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enne_projektmappe" defaultThemeVersion="164011"/>
  <mc:AlternateContent xmlns:mc="http://schemas.openxmlformats.org/markup-compatibility/2006">
    <mc:Choice Requires="x15">
      <x15ac:absPath xmlns:x15ac="http://schemas.microsoft.com/office/spreadsheetml/2010/11/ac" url="I:\Coronapuljer_Arbejdsmappe\B H J - Fælles (faste, løn, produktion og konkurs)\B - SEKU KOKU Løn\Apporteringsmodeller\"/>
    </mc:Choice>
  </mc:AlternateContent>
  <workbookProtection workbookAlgorithmName="SHA-512" workbookHashValue="nN7s0862iNENb+cFQKshjutEocYcZVVAJpTNHuwpyHc6HACUMtu5K/g2z7j/2cURnvFvBzerAMkluAI1+c7ZRQ==" workbookSaltValue="r5NJGaOcqX6Fznmlf4M89Q==" workbookSpinCount="100000" lockStructure="1"/>
  <bookViews>
    <workbookView xWindow="0" yWindow="0" windowWidth="16890" windowHeight="6105" tabRatio="734"/>
  </bookViews>
  <sheets>
    <sheet name="Opgørelse" sheetId="16" r:id="rId1"/>
    <sheet name="Afrap. dec20-mar21" sheetId="7" r:id="rId2"/>
    <sheet name="Opsparede løndele dec20-mar21" sheetId="19" r:id="rId3"/>
    <sheet name="Afrap. mar21-apr21" sheetId="21" r:id="rId4"/>
    <sheet name="Opsparede løndele mar21-apr21" sheetId="20" r:id="rId5"/>
    <sheet name="Afrap. apr21-jun21" sheetId="22" r:id="rId6"/>
    <sheet name="Opsparede løndele apr21-jun21" sheetId="23" r:id="rId7"/>
    <sheet name="Lister" sheetId="3" state="hidden" r:id="rId8"/>
  </sheets>
  <definedNames>
    <definedName name="Ansættelsesforhold">Lister!$D$2:$D$5</definedName>
    <definedName name="helligdage">Lister!$F$2:$F$9</definedName>
    <definedName name="JaNej">Lister!$G$2:$G$4</definedName>
    <definedName name="Kompensationsperiode1">Lister!$A$2:$A$91</definedName>
    <definedName name="Kompensationsperiode2">Lister!$B$2:$B$38</definedName>
    <definedName name="Kompensationsperiode3">Lister!$C$2:$C$81</definedName>
    <definedName name="Matrix_antal_dage">Lister!$H$2:$N$10</definedName>
    <definedName name="matrix_anøgtperiode">Lister!$P$2:$T$8</definedName>
    <definedName name="Periode_Lønkompensation">Lister!$P$2:$P$8</definedName>
  </definedNames>
  <calcPr calcId="162913"/>
</workbook>
</file>

<file path=xl/calcChain.xml><?xml version="1.0" encoding="utf-8"?>
<calcChain xmlns="http://schemas.openxmlformats.org/spreadsheetml/2006/main">
  <c r="A10" i="16" l="1"/>
  <c r="B14" i="16" l="1"/>
  <c r="AP8" i="7" l="1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P173" i="7"/>
  <c r="AP174" i="7"/>
  <c r="AP175" i="7"/>
  <c r="AP176" i="7"/>
  <c r="AP177" i="7"/>
  <c r="AP178" i="7"/>
  <c r="AP179" i="7"/>
  <c r="AP180" i="7"/>
  <c r="AP181" i="7"/>
  <c r="AP182" i="7"/>
  <c r="AP183" i="7"/>
  <c r="AP184" i="7"/>
  <c r="AP185" i="7"/>
  <c r="AP186" i="7"/>
  <c r="AP187" i="7"/>
  <c r="AP188" i="7"/>
  <c r="AP189" i="7"/>
  <c r="AP190" i="7"/>
  <c r="AP191" i="7"/>
  <c r="AP192" i="7"/>
  <c r="AP193" i="7"/>
  <c r="AP194" i="7"/>
  <c r="AP195" i="7"/>
  <c r="AP196" i="7"/>
  <c r="AP197" i="7"/>
  <c r="AP198" i="7"/>
  <c r="AP199" i="7"/>
  <c r="AP200" i="7"/>
  <c r="AP201" i="7"/>
  <c r="AP202" i="7"/>
  <c r="AP203" i="7"/>
  <c r="AP204" i="7"/>
  <c r="AP205" i="7"/>
  <c r="AP206" i="7"/>
  <c r="AP207" i="7"/>
  <c r="AP208" i="7"/>
  <c r="AP209" i="7"/>
  <c r="AP210" i="7"/>
  <c r="AP211" i="7"/>
  <c r="AP212" i="7"/>
  <c r="AP213" i="7"/>
  <c r="AP214" i="7"/>
  <c r="AP215" i="7"/>
  <c r="AP216" i="7"/>
  <c r="AP217" i="7"/>
  <c r="AP218" i="7"/>
  <c r="AP219" i="7"/>
  <c r="AP220" i="7"/>
  <c r="AP221" i="7"/>
  <c r="AP222" i="7"/>
  <c r="AP223" i="7"/>
  <c r="AP224" i="7"/>
  <c r="AP225" i="7"/>
  <c r="AP226" i="7"/>
  <c r="AP227" i="7"/>
  <c r="AP228" i="7"/>
  <c r="AP229" i="7"/>
  <c r="AP230" i="7"/>
  <c r="AP231" i="7"/>
  <c r="AP232" i="7"/>
  <c r="AP233" i="7"/>
  <c r="AP234" i="7"/>
  <c r="AP235" i="7"/>
  <c r="AP236" i="7"/>
  <c r="AP237" i="7"/>
  <c r="AP238" i="7"/>
  <c r="AP239" i="7"/>
  <c r="AP240" i="7"/>
  <c r="AP241" i="7"/>
  <c r="AP242" i="7"/>
  <c r="AP243" i="7"/>
  <c r="AP244" i="7"/>
  <c r="AP245" i="7"/>
  <c r="AP246" i="7"/>
  <c r="AP247" i="7"/>
  <c r="AP248" i="7"/>
  <c r="AP249" i="7"/>
  <c r="AP250" i="7"/>
  <c r="AP251" i="7"/>
  <c r="AP252" i="7"/>
  <c r="AP253" i="7"/>
  <c r="AP254" i="7"/>
  <c r="AP255" i="7"/>
  <c r="AP256" i="7"/>
  <c r="AP257" i="7"/>
  <c r="AP258" i="7"/>
  <c r="AP259" i="7"/>
  <c r="AP260" i="7"/>
  <c r="AP261" i="7"/>
  <c r="AP262" i="7"/>
  <c r="AP263" i="7"/>
  <c r="AP264" i="7"/>
  <c r="AP265" i="7"/>
  <c r="AP266" i="7"/>
  <c r="AP267" i="7"/>
  <c r="AP268" i="7"/>
  <c r="AP269" i="7"/>
  <c r="AP270" i="7"/>
  <c r="AP271" i="7"/>
  <c r="AP272" i="7"/>
  <c r="AP273" i="7"/>
  <c r="AP274" i="7"/>
  <c r="AP275" i="7"/>
  <c r="AP276" i="7"/>
  <c r="AP277" i="7"/>
  <c r="AP278" i="7"/>
  <c r="AP279" i="7"/>
  <c r="AP280" i="7"/>
  <c r="AP281" i="7"/>
  <c r="AP282" i="7"/>
  <c r="AP283" i="7"/>
  <c r="AP284" i="7"/>
  <c r="AP285" i="7"/>
  <c r="AP286" i="7"/>
  <c r="AP287" i="7"/>
  <c r="AP288" i="7"/>
  <c r="AP289" i="7"/>
  <c r="AP290" i="7"/>
  <c r="AP291" i="7"/>
  <c r="AP292" i="7"/>
  <c r="AP293" i="7"/>
  <c r="AP294" i="7"/>
  <c r="AP295" i="7"/>
  <c r="AP296" i="7"/>
  <c r="AP297" i="7"/>
  <c r="AP298" i="7"/>
  <c r="AP299" i="7"/>
  <c r="AP300" i="7"/>
  <c r="AP301" i="7"/>
  <c r="AP302" i="7"/>
  <c r="AP303" i="7"/>
  <c r="AP304" i="7"/>
  <c r="AP305" i="7"/>
  <c r="AP306" i="7"/>
  <c r="AP307" i="7"/>
  <c r="AP308" i="7"/>
  <c r="AP309" i="7"/>
  <c r="AP310" i="7"/>
  <c r="AP311" i="7"/>
  <c r="AP312" i="7"/>
  <c r="AP313" i="7"/>
  <c r="AP314" i="7"/>
  <c r="AP315" i="7"/>
  <c r="AP316" i="7"/>
  <c r="AP317" i="7"/>
  <c r="AP318" i="7"/>
  <c r="AP319" i="7"/>
  <c r="AP320" i="7"/>
  <c r="AP321" i="7"/>
  <c r="AP322" i="7"/>
  <c r="AP323" i="7"/>
  <c r="AP324" i="7"/>
  <c r="AP325" i="7"/>
  <c r="AP326" i="7"/>
  <c r="AP327" i="7"/>
  <c r="AP328" i="7"/>
  <c r="AP329" i="7"/>
  <c r="AP330" i="7"/>
  <c r="AP331" i="7"/>
  <c r="AP332" i="7"/>
  <c r="AP333" i="7"/>
  <c r="AP334" i="7"/>
  <c r="AP335" i="7"/>
  <c r="AP336" i="7"/>
  <c r="AP337" i="7"/>
  <c r="AP338" i="7"/>
  <c r="AP339" i="7"/>
  <c r="AP340" i="7"/>
  <c r="AP341" i="7"/>
  <c r="AP342" i="7"/>
  <c r="AP343" i="7"/>
  <c r="AP344" i="7"/>
  <c r="AP345" i="7"/>
  <c r="AP346" i="7"/>
  <c r="AP347" i="7"/>
  <c r="AP348" i="7"/>
  <c r="AP349" i="7"/>
  <c r="AP350" i="7"/>
  <c r="AP351" i="7"/>
  <c r="AP352" i="7"/>
  <c r="AP353" i="7"/>
  <c r="AP354" i="7"/>
  <c r="AP355" i="7"/>
  <c r="AP356" i="7"/>
  <c r="AP357" i="7"/>
  <c r="AP358" i="7"/>
  <c r="AP359" i="7"/>
  <c r="AP360" i="7"/>
  <c r="AP361" i="7"/>
  <c r="AP362" i="7"/>
  <c r="AP363" i="7"/>
  <c r="AP364" i="7"/>
  <c r="AP365" i="7"/>
  <c r="AP366" i="7"/>
  <c r="AP367" i="7"/>
  <c r="AP368" i="7"/>
  <c r="AP369" i="7"/>
  <c r="AP370" i="7"/>
  <c r="AP371" i="7"/>
  <c r="AP372" i="7"/>
  <c r="AP373" i="7"/>
  <c r="AP374" i="7"/>
  <c r="AP375" i="7"/>
  <c r="AP376" i="7"/>
  <c r="AP377" i="7"/>
  <c r="AP378" i="7"/>
  <c r="AP379" i="7"/>
  <c r="AP380" i="7"/>
  <c r="AP381" i="7"/>
  <c r="AP382" i="7"/>
  <c r="AP383" i="7"/>
  <c r="AP384" i="7"/>
  <c r="AP385" i="7"/>
  <c r="AP386" i="7"/>
  <c r="AP387" i="7"/>
  <c r="AP388" i="7"/>
  <c r="AP389" i="7"/>
  <c r="AP390" i="7"/>
  <c r="AP391" i="7"/>
  <c r="AP392" i="7"/>
  <c r="AP393" i="7"/>
  <c r="AP394" i="7"/>
  <c r="AP395" i="7"/>
  <c r="AP396" i="7"/>
  <c r="AP397" i="7"/>
  <c r="AP398" i="7"/>
  <c r="AP399" i="7"/>
  <c r="AP400" i="7"/>
  <c r="AP401" i="7"/>
  <c r="AP402" i="7"/>
  <c r="AP403" i="7"/>
  <c r="AP404" i="7"/>
  <c r="AP405" i="7"/>
  <c r="AP406" i="7"/>
  <c r="AP407" i="7"/>
  <c r="AP408" i="7"/>
  <c r="AP409" i="7"/>
  <c r="AP410" i="7"/>
  <c r="AP411" i="7"/>
  <c r="AP412" i="7"/>
  <c r="AP413" i="7"/>
  <c r="AP414" i="7"/>
  <c r="AP415" i="7"/>
  <c r="AP416" i="7"/>
  <c r="AP417" i="7"/>
  <c r="AP418" i="7"/>
  <c r="AP419" i="7"/>
  <c r="AP420" i="7"/>
  <c r="AP421" i="7"/>
  <c r="AP422" i="7"/>
  <c r="AP423" i="7"/>
  <c r="AP424" i="7"/>
  <c r="AP425" i="7"/>
  <c r="AP426" i="7"/>
  <c r="AP427" i="7"/>
  <c r="AP428" i="7"/>
  <c r="AP429" i="7"/>
  <c r="AP430" i="7"/>
  <c r="AP431" i="7"/>
  <c r="AP432" i="7"/>
  <c r="AP433" i="7"/>
  <c r="AP434" i="7"/>
  <c r="AP435" i="7"/>
  <c r="AP436" i="7"/>
  <c r="AP437" i="7"/>
  <c r="AP438" i="7"/>
  <c r="AP439" i="7"/>
  <c r="AP440" i="7"/>
  <c r="AP441" i="7"/>
  <c r="AP442" i="7"/>
  <c r="AP443" i="7"/>
  <c r="AP444" i="7"/>
  <c r="AP445" i="7"/>
  <c r="AP446" i="7"/>
  <c r="AP447" i="7"/>
  <c r="AP448" i="7"/>
  <c r="AP449" i="7"/>
  <c r="AP450" i="7"/>
  <c r="AP451" i="7"/>
  <c r="AP452" i="7"/>
  <c r="AP453" i="7"/>
  <c r="AP454" i="7"/>
  <c r="AP455" i="7"/>
  <c r="AP456" i="7"/>
  <c r="AP457" i="7"/>
  <c r="AP458" i="7"/>
  <c r="AP459" i="7"/>
  <c r="AP460" i="7"/>
  <c r="AP461" i="7"/>
  <c r="AP462" i="7"/>
  <c r="AP463" i="7"/>
  <c r="AP464" i="7"/>
  <c r="AP465" i="7"/>
  <c r="AP466" i="7"/>
  <c r="AP467" i="7"/>
  <c r="AP468" i="7"/>
  <c r="AP469" i="7"/>
  <c r="AP470" i="7"/>
  <c r="AP471" i="7"/>
  <c r="AP472" i="7"/>
  <c r="AP473" i="7"/>
  <c r="AP474" i="7"/>
  <c r="AP475" i="7"/>
  <c r="AP476" i="7"/>
  <c r="AP477" i="7"/>
  <c r="AP478" i="7"/>
  <c r="AP479" i="7"/>
  <c r="AP480" i="7"/>
  <c r="AP481" i="7"/>
  <c r="AP482" i="7"/>
  <c r="AP483" i="7"/>
  <c r="AP484" i="7"/>
  <c r="AP485" i="7"/>
  <c r="AP486" i="7"/>
  <c r="AP487" i="7"/>
  <c r="AP488" i="7"/>
  <c r="AP489" i="7"/>
  <c r="AP490" i="7"/>
  <c r="AP491" i="7"/>
  <c r="AP492" i="7"/>
  <c r="AP493" i="7"/>
  <c r="AP494" i="7"/>
  <c r="AP495" i="7"/>
  <c r="AP496" i="7"/>
  <c r="AP497" i="7"/>
  <c r="AP498" i="7"/>
  <c r="AP499" i="7"/>
  <c r="AP500" i="7"/>
  <c r="AP501" i="7"/>
  <c r="AP502" i="7"/>
  <c r="AP503" i="7"/>
  <c r="AP504" i="7"/>
  <c r="AP505" i="7"/>
  <c r="AP506" i="7"/>
  <c r="AP507" i="7"/>
  <c r="AP508" i="7"/>
  <c r="AP509" i="7"/>
  <c r="AP510" i="7"/>
  <c r="AP511" i="7"/>
  <c r="AP512" i="7"/>
  <c r="AP513" i="7"/>
  <c r="AP514" i="7"/>
  <c r="AP515" i="7"/>
  <c r="AP516" i="7"/>
  <c r="AP517" i="7"/>
  <c r="AP518" i="7"/>
  <c r="AP519" i="7"/>
  <c r="AP520" i="7"/>
  <c r="AP521" i="7"/>
  <c r="AP522" i="7"/>
  <c r="AP523" i="7"/>
  <c r="AP524" i="7"/>
  <c r="AP525" i="7"/>
  <c r="AP526" i="7"/>
  <c r="AP527" i="7"/>
  <c r="AP528" i="7"/>
  <c r="AP529" i="7"/>
  <c r="AP530" i="7"/>
  <c r="AP531" i="7"/>
  <c r="AP532" i="7"/>
  <c r="AP533" i="7"/>
  <c r="AP534" i="7"/>
  <c r="AP535" i="7"/>
  <c r="AP536" i="7"/>
  <c r="AP537" i="7"/>
  <c r="AP538" i="7"/>
  <c r="AP539" i="7"/>
  <c r="AP540" i="7"/>
  <c r="AP541" i="7"/>
  <c r="AP542" i="7"/>
  <c r="AP543" i="7"/>
  <c r="AP544" i="7"/>
  <c r="AP545" i="7"/>
  <c r="AP546" i="7"/>
  <c r="AP547" i="7"/>
  <c r="AP548" i="7"/>
  <c r="AP549" i="7"/>
  <c r="AP550" i="7"/>
  <c r="AP551" i="7"/>
  <c r="AP552" i="7"/>
  <c r="AP553" i="7"/>
  <c r="AP554" i="7"/>
  <c r="AP555" i="7"/>
  <c r="AP556" i="7"/>
  <c r="AP557" i="7"/>
  <c r="AP558" i="7"/>
  <c r="AP559" i="7"/>
  <c r="AP560" i="7"/>
  <c r="AP561" i="7"/>
  <c r="AP562" i="7"/>
  <c r="AP563" i="7"/>
  <c r="AP564" i="7"/>
  <c r="AP565" i="7"/>
  <c r="AP566" i="7"/>
  <c r="AP567" i="7"/>
  <c r="AP568" i="7"/>
  <c r="AP569" i="7"/>
  <c r="AP570" i="7"/>
  <c r="AP571" i="7"/>
  <c r="AP572" i="7"/>
  <c r="AP573" i="7"/>
  <c r="AP574" i="7"/>
  <c r="AP575" i="7"/>
  <c r="AP576" i="7"/>
  <c r="AP577" i="7"/>
  <c r="AP578" i="7"/>
  <c r="AP579" i="7"/>
  <c r="AP580" i="7"/>
  <c r="AP581" i="7"/>
  <c r="AP582" i="7"/>
  <c r="AP583" i="7"/>
  <c r="AP584" i="7"/>
  <c r="AP585" i="7"/>
  <c r="AP586" i="7"/>
  <c r="AP587" i="7"/>
  <c r="AP588" i="7"/>
  <c r="AP589" i="7"/>
  <c r="AP590" i="7"/>
  <c r="AP591" i="7"/>
  <c r="AP592" i="7"/>
  <c r="AP593" i="7"/>
  <c r="AP594" i="7"/>
  <c r="AP595" i="7"/>
  <c r="AP596" i="7"/>
  <c r="AP597" i="7"/>
  <c r="AP598" i="7"/>
  <c r="AP599" i="7"/>
  <c r="AP600" i="7"/>
  <c r="AP601" i="7"/>
  <c r="AP602" i="7"/>
  <c r="AP603" i="7"/>
  <c r="AP604" i="7"/>
  <c r="AP605" i="7"/>
  <c r="AP606" i="7"/>
  <c r="AP607" i="7"/>
  <c r="AP608" i="7"/>
  <c r="AP609" i="7"/>
  <c r="AP610" i="7"/>
  <c r="AP611" i="7"/>
  <c r="AP612" i="7"/>
  <c r="AP613" i="7"/>
  <c r="AP614" i="7"/>
  <c r="AP615" i="7"/>
  <c r="AP616" i="7"/>
  <c r="AP617" i="7"/>
  <c r="AP618" i="7"/>
  <c r="AP619" i="7"/>
  <c r="AP620" i="7"/>
  <c r="AP621" i="7"/>
  <c r="AP622" i="7"/>
  <c r="AP623" i="7"/>
  <c r="AP624" i="7"/>
  <c r="AP625" i="7"/>
  <c r="AP626" i="7"/>
  <c r="AP627" i="7"/>
  <c r="AP628" i="7"/>
  <c r="AP629" i="7"/>
  <c r="AP630" i="7"/>
  <c r="AP631" i="7"/>
  <c r="AP632" i="7"/>
  <c r="AP633" i="7"/>
  <c r="AP634" i="7"/>
  <c r="AP635" i="7"/>
  <c r="AP636" i="7"/>
  <c r="AP637" i="7"/>
  <c r="AP638" i="7"/>
  <c r="AP639" i="7"/>
  <c r="AP640" i="7"/>
  <c r="AP641" i="7"/>
  <c r="AP642" i="7"/>
  <c r="AP643" i="7"/>
  <c r="AP644" i="7"/>
  <c r="AP645" i="7"/>
  <c r="AP646" i="7"/>
  <c r="AP647" i="7"/>
  <c r="AP648" i="7"/>
  <c r="AP649" i="7"/>
  <c r="AP650" i="7"/>
  <c r="AP651" i="7"/>
  <c r="AP652" i="7"/>
  <c r="AP653" i="7"/>
  <c r="AP654" i="7"/>
  <c r="AP655" i="7"/>
  <c r="AP656" i="7"/>
  <c r="AP657" i="7"/>
  <c r="AP658" i="7"/>
  <c r="AP659" i="7"/>
  <c r="AP660" i="7"/>
  <c r="AP661" i="7"/>
  <c r="AP662" i="7"/>
  <c r="AP663" i="7"/>
  <c r="AP664" i="7"/>
  <c r="AP665" i="7"/>
  <c r="AP666" i="7"/>
  <c r="AP667" i="7"/>
  <c r="AP668" i="7"/>
  <c r="AP669" i="7"/>
  <c r="AP670" i="7"/>
  <c r="AP671" i="7"/>
  <c r="AP672" i="7"/>
  <c r="AP673" i="7"/>
  <c r="AP674" i="7"/>
  <c r="AP675" i="7"/>
  <c r="AP676" i="7"/>
  <c r="AP677" i="7"/>
  <c r="AP678" i="7"/>
  <c r="AP679" i="7"/>
  <c r="AP680" i="7"/>
  <c r="AP681" i="7"/>
  <c r="AP682" i="7"/>
  <c r="AP683" i="7"/>
  <c r="AP684" i="7"/>
  <c r="AP685" i="7"/>
  <c r="AP686" i="7"/>
  <c r="AP687" i="7"/>
  <c r="AP688" i="7"/>
  <c r="AP689" i="7"/>
  <c r="AP690" i="7"/>
  <c r="AP691" i="7"/>
  <c r="AP692" i="7"/>
  <c r="AP693" i="7"/>
  <c r="AP694" i="7"/>
  <c r="AP695" i="7"/>
  <c r="AP696" i="7"/>
  <c r="AP697" i="7"/>
  <c r="AP698" i="7"/>
  <c r="AP699" i="7"/>
  <c r="AP700" i="7"/>
  <c r="AP701" i="7"/>
  <c r="AP702" i="7"/>
  <c r="AP703" i="7"/>
  <c r="AP704" i="7"/>
  <c r="AP705" i="7"/>
  <c r="AP706" i="7"/>
  <c r="AP707" i="7"/>
  <c r="AP708" i="7"/>
  <c r="AP709" i="7"/>
  <c r="AP710" i="7"/>
  <c r="AP711" i="7"/>
  <c r="AP712" i="7"/>
  <c r="AP713" i="7"/>
  <c r="AP714" i="7"/>
  <c r="AP715" i="7"/>
  <c r="AP716" i="7"/>
  <c r="AP717" i="7"/>
  <c r="AP718" i="7"/>
  <c r="AP719" i="7"/>
  <c r="AP720" i="7"/>
  <c r="AP721" i="7"/>
  <c r="AP722" i="7"/>
  <c r="AP723" i="7"/>
  <c r="AP724" i="7"/>
  <c r="AP725" i="7"/>
  <c r="AP726" i="7"/>
  <c r="AP727" i="7"/>
  <c r="AP728" i="7"/>
  <c r="AP729" i="7"/>
  <c r="AP730" i="7"/>
  <c r="AP731" i="7"/>
  <c r="AP732" i="7"/>
  <c r="AP733" i="7"/>
  <c r="AP734" i="7"/>
  <c r="AP735" i="7"/>
  <c r="AP736" i="7"/>
  <c r="AP737" i="7"/>
  <c r="AP738" i="7"/>
  <c r="AP739" i="7"/>
  <c r="AP740" i="7"/>
  <c r="AP741" i="7"/>
  <c r="AP742" i="7"/>
  <c r="AP743" i="7"/>
  <c r="AP744" i="7"/>
  <c r="AP745" i="7"/>
  <c r="AP746" i="7"/>
  <c r="AP747" i="7"/>
  <c r="AP748" i="7"/>
  <c r="AP749" i="7"/>
  <c r="AP750" i="7"/>
  <c r="AP751" i="7"/>
  <c r="AP752" i="7"/>
  <c r="AP753" i="7"/>
  <c r="AP754" i="7"/>
  <c r="AP755" i="7"/>
  <c r="AP756" i="7"/>
  <c r="AP757" i="7"/>
  <c r="AP758" i="7"/>
  <c r="AP759" i="7"/>
  <c r="AP760" i="7"/>
  <c r="AP761" i="7"/>
  <c r="AP762" i="7"/>
  <c r="AP763" i="7"/>
  <c r="AP764" i="7"/>
  <c r="AP765" i="7"/>
  <c r="AP766" i="7"/>
  <c r="AP767" i="7"/>
  <c r="AP768" i="7"/>
  <c r="AP769" i="7"/>
  <c r="AP770" i="7"/>
  <c r="AP771" i="7"/>
  <c r="AP772" i="7"/>
  <c r="AP773" i="7"/>
  <c r="AP774" i="7"/>
  <c r="AP775" i="7"/>
  <c r="AP776" i="7"/>
  <c r="AP777" i="7"/>
  <c r="AP778" i="7"/>
  <c r="AP779" i="7"/>
  <c r="AP780" i="7"/>
  <c r="AP781" i="7"/>
  <c r="AP782" i="7"/>
  <c r="AP783" i="7"/>
  <c r="AP784" i="7"/>
  <c r="AP785" i="7"/>
  <c r="AP786" i="7"/>
  <c r="AP787" i="7"/>
  <c r="AP788" i="7"/>
  <c r="AP789" i="7"/>
  <c r="AP790" i="7"/>
  <c r="AP791" i="7"/>
  <c r="AP792" i="7"/>
  <c r="AP793" i="7"/>
  <c r="AP794" i="7"/>
  <c r="AP795" i="7"/>
  <c r="AP796" i="7"/>
  <c r="AP797" i="7"/>
  <c r="AP798" i="7"/>
  <c r="AP799" i="7"/>
  <c r="AP800" i="7"/>
  <c r="AP801" i="7"/>
  <c r="AP802" i="7"/>
  <c r="AP803" i="7"/>
  <c r="AP804" i="7"/>
  <c r="AP805" i="7"/>
  <c r="AP806" i="7"/>
  <c r="AP807" i="7"/>
  <c r="AP808" i="7"/>
  <c r="AP809" i="7"/>
  <c r="AP810" i="7"/>
  <c r="AP811" i="7"/>
  <c r="AP812" i="7"/>
  <c r="AP813" i="7"/>
  <c r="AP814" i="7"/>
  <c r="AP815" i="7"/>
  <c r="AP816" i="7"/>
  <c r="AP817" i="7"/>
  <c r="AP818" i="7"/>
  <c r="AP819" i="7"/>
  <c r="AP820" i="7"/>
  <c r="AP821" i="7"/>
  <c r="AP822" i="7"/>
  <c r="AP823" i="7"/>
  <c r="AP824" i="7"/>
  <c r="AP825" i="7"/>
  <c r="AP826" i="7"/>
  <c r="AP827" i="7"/>
  <c r="AP828" i="7"/>
  <c r="AP829" i="7"/>
  <c r="AP830" i="7"/>
  <c r="AP831" i="7"/>
  <c r="AP832" i="7"/>
  <c r="AP833" i="7"/>
  <c r="AP834" i="7"/>
  <c r="AP835" i="7"/>
  <c r="AP836" i="7"/>
  <c r="AP837" i="7"/>
  <c r="AP838" i="7"/>
  <c r="AP839" i="7"/>
  <c r="AP840" i="7"/>
  <c r="AP841" i="7"/>
  <c r="AP842" i="7"/>
  <c r="AP843" i="7"/>
  <c r="AP844" i="7"/>
  <c r="AP845" i="7"/>
  <c r="AP846" i="7"/>
  <c r="AP847" i="7"/>
  <c r="AP848" i="7"/>
  <c r="AP849" i="7"/>
  <c r="AP850" i="7"/>
  <c r="AP851" i="7"/>
  <c r="AP852" i="7"/>
  <c r="AP853" i="7"/>
  <c r="AP854" i="7"/>
  <c r="AP855" i="7"/>
  <c r="AP856" i="7"/>
  <c r="AP857" i="7"/>
  <c r="AP858" i="7"/>
  <c r="AP859" i="7"/>
  <c r="AP860" i="7"/>
  <c r="AP861" i="7"/>
  <c r="AP862" i="7"/>
  <c r="AP863" i="7"/>
  <c r="AP864" i="7"/>
  <c r="AP865" i="7"/>
  <c r="AP866" i="7"/>
  <c r="AP867" i="7"/>
  <c r="AP868" i="7"/>
  <c r="AP869" i="7"/>
  <c r="AP870" i="7"/>
  <c r="AP871" i="7"/>
  <c r="AP872" i="7"/>
  <c r="AP873" i="7"/>
  <c r="AP874" i="7"/>
  <c r="AP875" i="7"/>
  <c r="AP876" i="7"/>
  <c r="AP877" i="7"/>
  <c r="AP878" i="7"/>
  <c r="AP879" i="7"/>
  <c r="AP880" i="7"/>
  <c r="AP881" i="7"/>
  <c r="AP882" i="7"/>
  <c r="AP883" i="7"/>
  <c r="AP884" i="7"/>
  <c r="AP885" i="7"/>
  <c r="AP886" i="7"/>
  <c r="AP887" i="7"/>
  <c r="AP888" i="7"/>
  <c r="AP889" i="7"/>
  <c r="AP890" i="7"/>
  <c r="AP891" i="7"/>
  <c r="AP892" i="7"/>
  <c r="AP893" i="7"/>
  <c r="AP894" i="7"/>
  <c r="AP895" i="7"/>
  <c r="AP896" i="7"/>
  <c r="AP897" i="7"/>
  <c r="AP898" i="7"/>
  <c r="AP899" i="7"/>
  <c r="AP900" i="7"/>
  <c r="AP901" i="7"/>
  <c r="AP902" i="7"/>
  <c r="AP903" i="7"/>
  <c r="AP904" i="7"/>
  <c r="AP905" i="7"/>
  <c r="AP906" i="7"/>
  <c r="AP907" i="7"/>
  <c r="AP908" i="7"/>
  <c r="AP909" i="7"/>
  <c r="AP910" i="7"/>
  <c r="AP911" i="7"/>
  <c r="AP912" i="7"/>
  <c r="AP913" i="7"/>
  <c r="AP914" i="7"/>
  <c r="AP915" i="7"/>
  <c r="AP916" i="7"/>
  <c r="AP917" i="7"/>
  <c r="AP918" i="7"/>
  <c r="AP919" i="7"/>
  <c r="AP920" i="7"/>
  <c r="AP921" i="7"/>
  <c r="AP922" i="7"/>
  <c r="AP923" i="7"/>
  <c r="AP924" i="7"/>
  <c r="AP925" i="7"/>
  <c r="AP926" i="7"/>
  <c r="AP927" i="7"/>
  <c r="AP928" i="7"/>
  <c r="AP929" i="7"/>
  <c r="AP930" i="7"/>
  <c r="AP931" i="7"/>
  <c r="AP932" i="7"/>
  <c r="AP933" i="7"/>
  <c r="AP934" i="7"/>
  <c r="AP935" i="7"/>
  <c r="AP936" i="7"/>
  <c r="AP937" i="7"/>
  <c r="AP938" i="7"/>
  <c r="AP939" i="7"/>
  <c r="AP940" i="7"/>
  <c r="AP941" i="7"/>
  <c r="AP942" i="7"/>
  <c r="AP943" i="7"/>
  <c r="AP944" i="7"/>
  <c r="AP945" i="7"/>
  <c r="AP946" i="7"/>
  <c r="AP947" i="7"/>
  <c r="AP948" i="7"/>
  <c r="AP949" i="7"/>
  <c r="AP950" i="7"/>
  <c r="AP951" i="7"/>
  <c r="AP952" i="7"/>
  <c r="AP953" i="7"/>
  <c r="AP954" i="7"/>
  <c r="AP955" i="7"/>
  <c r="AP956" i="7"/>
  <c r="AP957" i="7"/>
  <c r="AP958" i="7"/>
  <c r="AP959" i="7"/>
  <c r="AP960" i="7"/>
  <c r="AP961" i="7"/>
  <c r="AP962" i="7"/>
  <c r="AP963" i="7"/>
  <c r="AP964" i="7"/>
  <c r="AP965" i="7"/>
  <c r="AP966" i="7"/>
  <c r="AP967" i="7"/>
  <c r="AP968" i="7"/>
  <c r="AP969" i="7"/>
  <c r="AP970" i="7"/>
  <c r="AP971" i="7"/>
  <c r="AP972" i="7"/>
  <c r="AP973" i="7"/>
  <c r="AP974" i="7"/>
  <c r="AP975" i="7"/>
  <c r="AP976" i="7"/>
  <c r="AP977" i="7"/>
  <c r="AP978" i="7"/>
  <c r="AP979" i="7"/>
  <c r="AP980" i="7"/>
  <c r="AP981" i="7"/>
  <c r="AP982" i="7"/>
  <c r="AP983" i="7"/>
  <c r="AP984" i="7"/>
  <c r="AP985" i="7"/>
  <c r="AP986" i="7"/>
  <c r="AP987" i="7"/>
  <c r="AP988" i="7"/>
  <c r="AP989" i="7"/>
  <c r="AP990" i="7"/>
  <c r="AP991" i="7"/>
  <c r="AP992" i="7"/>
  <c r="AP993" i="7"/>
  <c r="AP994" i="7"/>
  <c r="AP995" i="7"/>
  <c r="AP996" i="7"/>
  <c r="AP997" i="7"/>
  <c r="AP998" i="7"/>
  <c r="AP999" i="7"/>
  <c r="AP1000" i="7"/>
  <c r="AP1001" i="7"/>
  <c r="AP1002" i="7"/>
  <c r="AP1003" i="7"/>
  <c r="AP1004" i="7"/>
  <c r="AP1005" i="7"/>
  <c r="AP1006" i="7"/>
  <c r="AP1007" i="7"/>
  <c r="AP1008" i="7"/>
  <c r="AP1009" i="7"/>
  <c r="AP1010" i="7"/>
  <c r="AP1011" i="7"/>
  <c r="AP1012" i="7"/>
  <c r="AP1013" i="7"/>
  <c r="AP1014" i="7"/>
  <c r="AP1015" i="7"/>
  <c r="AP1016" i="7"/>
  <c r="AP1017" i="7"/>
  <c r="AP1018" i="7"/>
  <c r="AP1019" i="7"/>
  <c r="AP1020" i="7"/>
  <c r="AP1021" i="7"/>
  <c r="AP1022" i="7"/>
  <c r="AP1023" i="7"/>
  <c r="AP1024" i="7"/>
  <c r="AP1025" i="7"/>
  <c r="AP1026" i="7"/>
  <c r="AP1027" i="7"/>
  <c r="AP1028" i="7"/>
  <c r="AP1029" i="7"/>
  <c r="AP1030" i="7"/>
  <c r="AP1031" i="7"/>
  <c r="AP1032" i="7"/>
  <c r="AP1033" i="7"/>
  <c r="AP1034" i="7"/>
  <c r="AP1035" i="7"/>
  <c r="AP1036" i="7"/>
  <c r="AP1037" i="7"/>
  <c r="AP1038" i="7"/>
  <c r="AP1039" i="7"/>
  <c r="AP1040" i="7"/>
  <c r="AP1041" i="7"/>
  <c r="AP1042" i="7"/>
  <c r="AP1043" i="7"/>
  <c r="AP1044" i="7"/>
  <c r="AP1045" i="7"/>
  <c r="AP1046" i="7"/>
  <c r="AP1047" i="7"/>
  <c r="AP1048" i="7"/>
  <c r="AP1049" i="7"/>
  <c r="AP1050" i="7"/>
  <c r="AP1051" i="7"/>
  <c r="AP1052" i="7"/>
  <c r="AP1053" i="7"/>
  <c r="AP1054" i="7"/>
  <c r="AP1055" i="7"/>
  <c r="AP1056" i="7"/>
  <c r="AP1057" i="7"/>
  <c r="AP1058" i="7"/>
  <c r="AP1059" i="7"/>
  <c r="AP1060" i="7"/>
  <c r="AP1061" i="7"/>
  <c r="AP1062" i="7"/>
  <c r="AP1063" i="7"/>
  <c r="AP1064" i="7"/>
  <c r="AP1065" i="7"/>
  <c r="AP1066" i="7"/>
  <c r="AP1067" i="7"/>
  <c r="AP1068" i="7"/>
  <c r="AP1069" i="7"/>
  <c r="AP1070" i="7"/>
  <c r="AP1071" i="7"/>
  <c r="AP1072" i="7"/>
  <c r="AP1073" i="7"/>
  <c r="AP1074" i="7"/>
  <c r="AP1075" i="7"/>
  <c r="AP1076" i="7"/>
  <c r="AP1077" i="7"/>
  <c r="AP1078" i="7"/>
  <c r="AP1079" i="7"/>
  <c r="AP1080" i="7"/>
  <c r="AP1081" i="7"/>
  <c r="AP1082" i="7"/>
  <c r="AP1083" i="7"/>
  <c r="AP1084" i="7"/>
  <c r="AP1085" i="7"/>
  <c r="AP1086" i="7"/>
  <c r="AP1087" i="7"/>
  <c r="AP1088" i="7"/>
  <c r="AP1089" i="7"/>
  <c r="AP1090" i="7"/>
  <c r="AP1091" i="7"/>
  <c r="AP1092" i="7"/>
  <c r="AP1093" i="7"/>
  <c r="AP1094" i="7"/>
  <c r="AP1095" i="7"/>
  <c r="AP1096" i="7"/>
  <c r="AP1097" i="7"/>
  <c r="AP1098" i="7"/>
  <c r="AP1099" i="7"/>
  <c r="AP1100" i="7"/>
  <c r="AP1101" i="7"/>
  <c r="AP1102" i="7"/>
  <c r="AP1103" i="7"/>
  <c r="AP1104" i="7"/>
  <c r="AP1105" i="7"/>
  <c r="AP1106" i="7"/>
  <c r="AP1107" i="7"/>
  <c r="AP1108" i="7"/>
  <c r="AP1109" i="7"/>
  <c r="AP1110" i="7"/>
  <c r="AP1111" i="7"/>
  <c r="AP1112" i="7"/>
  <c r="AP1113" i="7"/>
  <c r="AP1114" i="7"/>
  <c r="AP1115" i="7"/>
  <c r="AP1116" i="7"/>
  <c r="AP1117" i="7"/>
  <c r="AP1118" i="7"/>
  <c r="AP1119" i="7"/>
  <c r="AP1120" i="7"/>
  <c r="AP1121" i="7"/>
  <c r="AP1122" i="7"/>
  <c r="AP1123" i="7"/>
  <c r="AP1124" i="7"/>
  <c r="AP1125" i="7"/>
  <c r="AP1126" i="7"/>
  <c r="AP1127" i="7"/>
  <c r="AP1128" i="7"/>
  <c r="AP1129" i="7"/>
  <c r="AP1130" i="7"/>
  <c r="AP1131" i="7"/>
  <c r="AP1132" i="7"/>
  <c r="AP1133" i="7"/>
  <c r="AP1134" i="7"/>
  <c r="AP1135" i="7"/>
  <c r="AP1136" i="7"/>
  <c r="AP1137" i="7"/>
  <c r="AP1138" i="7"/>
  <c r="AP1139" i="7"/>
  <c r="AP1140" i="7"/>
  <c r="AP1141" i="7"/>
  <c r="AP1142" i="7"/>
  <c r="AP1143" i="7"/>
  <c r="AP1144" i="7"/>
  <c r="AP1145" i="7"/>
  <c r="AP1146" i="7"/>
  <c r="AP1147" i="7"/>
  <c r="AP1148" i="7"/>
  <c r="AP1149" i="7"/>
  <c r="AP1150" i="7"/>
  <c r="AP1151" i="7"/>
  <c r="AP1152" i="7"/>
  <c r="AP1153" i="7"/>
  <c r="AP1154" i="7"/>
  <c r="AP1155" i="7"/>
  <c r="AP1156" i="7"/>
  <c r="AP1157" i="7"/>
  <c r="AP1158" i="7"/>
  <c r="AP1159" i="7"/>
  <c r="AP1160" i="7"/>
  <c r="AP1161" i="7"/>
  <c r="AP1162" i="7"/>
  <c r="AP1163" i="7"/>
  <c r="AP1164" i="7"/>
  <c r="AP1165" i="7"/>
  <c r="AP1166" i="7"/>
  <c r="AP1167" i="7"/>
  <c r="AP1168" i="7"/>
  <c r="AP1169" i="7"/>
  <c r="AP1170" i="7"/>
  <c r="AP1171" i="7"/>
  <c r="AP1172" i="7"/>
  <c r="AP1173" i="7"/>
  <c r="AP1174" i="7"/>
  <c r="AP1175" i="7"/>
  <c r="AP1176" i="7"/>
  <c r="AP1177" i="7"/>
  <c r="AP1178" i="7"/>
  <c r="AP1179" i="7"/>
  <c r="AP1180" i="7"/>
  <c r="AP1181" i="7"/>
  <c r="AP1182" i="7"/>
  <c r="AP1183" i="7"/>
  <c r="AP1184" i="7"/>
  <c r="AP1185" i="7"/>
  <c r="AP1186" i="7"/>
  <c r="AP1187" i="7"/>
  <c r="AP1188" i="7"/>
  <c r="AP1189" i="7"/>
  <c r="AP1190" i="7"/>
  <c r="AP1191" i="7"/>
  <c r="AP1192" i="7"/>
  <c r="AP1193" i="7"/>
  <c r="AP1194" i="7"/>
  <c r="AP1195" i="7"/>
  <c r="AP1196" i="7"/>
  <c r="AP1197" i="7"/>
  <c r="AP1198" i="7"/>
  <c r="AP1199" i="7"/>
  <c r="AP1200" i="7"/>
  <c r="AP1201" i="7"/>
  <c r="AP1202" i="7"/>
  <c r="AP1203" i="7"/>
  <c r="AP1204" i="7"/>
  <c r="AP1205" i="7"/>
  <c r="AP1206" i="7"/>
  <c r="AP1207" i="7"/>
  <c r="AP1208" i="7"/>
  <c r="AP1209" i="7"/>
  <c r="AP1210" i="7"/>
  <c r="AP1211" i="7"/>
  <c r="AP1212" i="7"/>
  <c r="AP1213" i="7"/>
  <c r="AP1214" i="7"/>
  <c r="AP1215" i="7"/>
  <c r="AP1216" i="7"/>
  <c r="AP1217" i="7"/>
  <c r="AP1218" i="7"/>
  <c r="AP1219" i="7"/>
  <c r="AP1220" i="7"/>
  <c r="AP1221" i="7"/>
  <c r="AP1222" i="7"/>
  <c r="AP1223" i="7"/>
  <c r="AP1224" i="7"/>
  <c r="AP1225" i="7"/>
  <c r="AP1226" i="7"/>
  <c r="AP1227" i="7"/>
  <c r="AP1228" i="7"/>
  <c r="AP1229" i="7"/>
  <c r="AP1230" i="7"/>
  <c r="AP1231" i="7"/>
  <c r="AP1232" i="7"/>
  <c r="AP1233" i="7"/>
  <c r="AP1234" i="7"/>
  <c r="AP1235" i="7"/>
  <c r="AP1236" i="7"/>
  <c r="AP1237" i="7"/>
  <c r="AP1238" i="7"/>
  <c r="AP1239" i="7"/>
  <c r="AP1240" i="7"/>
  <c r="AP1241" i="7"/>
  <c r="AP1242" i="7"/>
  <c r="AP1243" i="7"/>
  <c r="AP1244" i="7"/>
  <c r="AP1245" i="7"/>
  <c r="AP1246" i="7"/>
  <c r="AP1247" i="7"/>
  <c r="AP1248" i="7"/>
  <c r="AP1249" i="7"/>
  <c r="AP1250" i="7"/>
  <c r="AP1251" i="7"/>
  <c r="AP1252" i="7"/>
  <c r="AP1253" i="7"/>
  <c r="AP1254" i="7"/>
  <c r="AP1255" i="7"/>
  <c r="AP1256" i="7"/>
  <c r="AP1257" i="7"/>
  <c r="AP1258" i="7"/>
  <c r="AP1259" i="7"/>
  <c r="AP1260" i="7"/>
  <c r="AP1261" i="7"/>
  <c r="AP1262" i="7"/>
  <c r="AP1263" i="7"/>
  <c r="AP1264" i="7"/>
  <c r="AP1265" i="7"/>
  <c r="AP1266" i="7"/>
  <c r="AP1267" i="7"/>
  <c r="AP1268" i="7"/>
  <c r="AP1269" i="7"/>
  <c r="AP1270" i="7"/>
  <c r="AP1271" i="7"/>
  <c r="AP1272" i="7"/>
  <c r="AP1273" i="7"/>
  <c r="AP1274" i="7"/>
  <c r="AP1275" i="7"/>
  <c r="AP1276" i="7"/>
  <c r="AP1277" i="7"/>
  <c r="AP1278" i="7"/>
  <c r="AP1279" i="7"/>
  <c r="AP1280" i="7"/>
  <c r="AP1281" i="7"/>
  <c r="AP1282" i="7"/>
  <c r="AP1283" i="7"/>
  <c r="AP1284" i="7"/>
  <c r="AP1285" i="7"/>
  <c r="AP1286" i="7"/>
  <c r="AP1287" i="7"/>
  <c r="AP1288" i="7"/>
  <c r="AP1289" i="7"/>
  <c r="AP1290" i="7"/>
  <c r="AP1291" i="7"/>
  <c r="AP1292" i="7"/>
  <c r="AP1293" i="7"/>
  <c r="AP1294" i="7"/>
  <c r="AP1295" i="7"/>
  <c r="AP1296" i="7"/>
  <c r="AP1297" i="7"/>
  <c r="AP1298" i="7"/>
  <c r="AP1299" i="7"/>
  <c r="AP1300" i="7"/>
  <c r="AP1301" i="7"/>
  <c r="AP1302" i="7"/>
  <c r="AP1303" i="7"/>
  <c r="AP1304" i="7"/>
  <c r="AP1305" i="7"/>
  <c r="AP1306" i="7"/>
  <c r="AP1307" i="7"/>
  <c r="AP1308" i="7"/>
  <c r="AP1309" i="7"/>
  <c r="AP1310" i="7"/>
  <c r="AP1311" i="7"/>
  <c r="AP1312" i="7"/>
  <c r="AP1313" i="7"/>
  <c r="AP1314" i="7"/>
  <c r="AP1315" i="7"/>
  <c r="AP1316" i="7"/>
  <c r="AP1317" i="7"/>
  <c r="AP1318" i="7"/>
  <c r="AP1319" i="7"/>
  <c r="AP1320" i="7"/>
  <c r="AP1321" i="7"/>
  <c r="AP1322" i="7"/>
  <c r="AP1323" i="7"/>
  <c r="AP1324" i="7"/>
  <c r="AP1325" i="7"/>
  <c r="AP1326" i="7"/>
  <c r="AP1327" i="7"/>
  <c r="AP1328" i="7"/>
  <c r="AP1329" i="7"/>
  <c r="AP1330" i="7"/>
  <c r="AP1331" i="7"/>
  <c r="AP1332" i="7"/>
  <c r="AP1333" i="7"/>
  <c r="AP1334" i="7"/>
  <c r="AP1335" i="7"/>
  <c r="AP1336" i="7"/>
  <c r="AP1337" i="7"/>
  <c r="AP1338" i="7"/>
  <c r="AP1339" i="7"/>
  <c r="AP1340" i="7"/>
  <c r="AP1341" i="7"/>
  <c r="AP1342" i="7"/>
  <c r="AP1343" i="7"/>
  <c r="AP1344" i="7"/>
  <c r="AP1345" i="7"/>
  <c r="AP1346" i="7"/>
  <c r="AP1347" i="7"/>
  <c r="AP1348" i="7"/>
  <c r="AP1349" i="7"/>
  <c r="AP1350" i="7"/>
  <c r="AP1351" i="7"/>
  <c r="AP1352" i="7"/>
  <c r="AP1353" i="7"/>
  <c r="AP1354" i="7"/>
  <c r="AP1355" i="7"/>
  <c r="AP1356" i="7"/>
  <c r="AP1357" i="7"/>
  <c r="AP1358" i="7"/>
  <c r="AP1359" i="7"/>
  <c r="AP1360" i="7"/>
  <c r="AP1361" i="7"/>
  <c r="AP1362" i="7"/>
  <c r="AP1363" i="7"/>
  <c r="AP1364" i="7"/>
  <c r="AP1365" i="7"/>
  <c r="AP1366" i="7"/>
  <c r="AP1367" i="7"/>
  <c r="AP1368" i="7"/>
  <c r="AP1369" i="7"/>
  <c r="AP1370" i="7"/>
  <c r="AP1371" i="7"/>
  <c r="AP1372" i="7"/>
  <c r="AP1373" i="7"/>
  <c r="AP1374" i="7"/>
  <c r="AP1375" i="7"/>
  <c r="AP1376" i="7"/>
  <c r="AP1377" i="7"/>
  <c r="AP1378" i="7"/>
  <c r="AP1379" i="7"/>
  <c r="AP1380" i="7"/>
  <c r="AP1381" i="7"/>
  <c r="AP1382" i="7"/>
  <c r="AP1383" i="7"/>
  <c r="AP1384" i="7"/>
  <c r="AP1385" i="7"/>
  <c r="AP1386" i="7"/>
  <c r="AP1387" i="7"/>
  <c r="AP1388" i="7"/>
  <c r="AP1389" i="7"/>
  <c r="AP1390" i="7"/>
  <c r="AP1391" i="7"/>
  <c r="AP1392" i="7"/>
  <c r="AP1393" i="7"/>
  <c r="AP1394" i="7"/>
  <c r="AP1395" i="7"/>
  <c r="AP1396" i="7"/>
  <c r="AP1397" i="7"/>
  <c r="AP1398" i="7"/>
  <c r="AP1399" i="7"/>
  <c r="AP1400" i="7"/>
  <c r="AP1401" i="7"/>
  <c r="AP1402" i="7"/>
  <c r="AP1403" i="7"/>
  <c r="AP1404" i="7"/>
  <c r="AP1405" i="7"/>
  <c r="AP1406" i="7"/>
  <c r="AP1407" i="7"/>
  <c r="AP1408" i="7"/>
  <c r="AP1409" i="7"/>
  <c r="AP1410" i="7"/>
  <c r="AP1411" i="7"/>
  <c r="AP1412" i="7"/>
  <c r="AP1413" i="7"/>
  <c r="AP1414" i="7"/>
  <c r="AP1415" i="7"/>
  <c r="AP1416" i="7"/>
  <c r="AP1417" i="7"/>
  <c r="AP1418" i="7"/>
  <c r="AP1419" i="7"/>
  <c r="AP1420" i="7"/>
  <c r="AP1421" i="7"/>
  <c r="AP1422" i="7"/>
  <c r="AP1423" i="7"/>
  <c r="AP1424" i="7"/>
  <c r="AP1425" i="7"/>
  <c r="AP1426" i="7"/>
  <c r="AP1427" i="7"/>
  <c r="AP1428" i="7"/>
  <c r="AP1429" i="7"/>
  <c r="AP1430" i="7"/>
  <c r="AP1431" i="7"/>
  <c r="AP1432" i="7"/>
  <c r="AP1433" i="7"/>
  <c r="AP1434" i="7"/>
  <c r="AP1435" i="7"/>
  <c r="AP1436" i="7"/>
  <c r="AP1437" i="7"/>
  <c r="AP1438" i="7"/>
  <c r="AP1439" i="7"/>
  <c r="AP1440" i="7"/>
  <c r="AP1441" i="7"/>
  <c r="AP1442" i="7"/>
  <c r="AP1443" i="7"/>
  <c r="AP1444" i="7"/>
  <c r="AP1445" i="7"/>
  <c r="AP1446" i="7"/>
  <c r="AP1447" i="7"/>
  <c r="AP1448" i="7"/>
  <c r="AP1449" i="7"/>
  <c r="AP1450" i="7"/>
  <c r="AP1451" i="7"/>
  <c r="AP1452" i="7"/>
  <c r="AP1453" i="7"/>
  <c r="AP1454" i="7"/>
  <c r="AP1455" i="7"/>
  <c r="AP1456" i="7"/>
  <c r="AP1457" i="7"/>
  <c r="AP1458" i="7"/>
  <c r="AP1459" i="7"/>
  <c r="AP1460" i="7"/>
  <c r="AP1461" i="7"/>
  <c r="AP1462" i="7"/>
  <c r="AP1463" i="7"/>
  <c r="AP1464" i="7"/>
  <c r="AP1465" i="7"/>
  <c r="AP1466" i="7"/>
  <c r="AP1467" i="7"/>
  <c r="AP1468" i="7"/>
  <c r="AP1469" i="7"/>
  <c r="AP1470" i="7"/>
  <c r="AP1471" i="7"/>
  <c r="AP1472" i="7"/>
  <c r="AP1473" i="7"/>
  <c r="AP1474" i="7"/>
  <c r="AP1475" i="7"/>
  <c r="AP1476" i="7"/>
  <c r="AP1477" i="7"/>
  <c r="AP1478" i="7"/>
  <c r="AP1479" i="7"/>
  <c r="AP1480" i="7"/>
  <c r="AP1481" i="7"/>
  <c r="AP1482" i="7"/>
  <c r="AP1483" i="7"/>
  <c r="AP1484" i="7"/>
  <c r="AP1485" i="7"/>
  <c r="AP1486" i="7"/>
  <c r="AP1487" i="7"/>
  <c r="AP1488" i="7"/>
  <c r="AP1489" i="7"/>
  <c r="AP1490" i="7"/>
  <c r="AP1491" i="7"/>
  <c r="AP1492" i="7"/>
  <c r="AP1493" i="7"/>
  <c r="AP1494" i="7"/>
  <c r="AP1495" i="7"/>
  <c r="AP1496" i="7"/>
  <c r="AP1497" i="7"/>
  <c r="AP1498" i="7"/>
  <c r="AP1499" i="7"/>
  <c r="AP1500" i="7"/>
  <c r="AP1501" i="7"/>
  <c r="AP1502" i="7"/>
  <c r="AP1503" i="7"/>
  <c r="AP1504" i="7"/>
  <c r="AP1505" i="7"/>
  <c r="AP1506" i="7"/>
  <c r="H7" i="7" l="1"/>
  <c r="G7" i="7"/>
  <c r="Z7" i="21" l="1"/>
  <c r="AL9" i="7" l="1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L258" i="7"/>
  <c r="AL259" i="7"/>
  <c r="AL260" i="7"/>
  <c r="AL261" i="7"/>
  <c r="AL262" i="7"/>
  <c r="AL263" i="7"/>
  <c r="AL264" i="7"/>
  <c r="AL265" i="7"/>
  <c r="AL266" i="7"/>
  <c r="AL267" i="7"/>
  <c r="AL268" i="7"/>
  <c r="AL269" i="7"/>
  <c r="AL270" i="7"/>
  <c r="AL271" i="7"/>
  <c r="AL272" i="7"/>
  <c r="AL273" i="7"/>
  <c r="AL274" i="7"/>
  <c r="AL275" i="7"/>
  <c r="AL276" i="7"/>
  <c r="AL277" i="7"/>
  <c r="AL278" i="7"/>
  <c r="AL279" i="7"/>
  <c r="AL280" i="7"/>
  <c r="AL281" i="7"/>
  <c r="AL282" i="7"/>
  <c r="AL283" i="7"/>
  <c r="AL284" i="7"/>
  <c r="AL285" i="7"/>
  <c r="AL286" i="7"/>
  <c r="AL287" i="7"/>
  <c r="AL288" i="7"/>
  <c r="AL289" i="7"/>
  <c r="AL290" i="7"/>
  <c r="AL291" i="7"/>
  <c r="AL292" i="7"/>
  <c r="AL293" i="7"/>
  <c r="AL294" i="7"/>
  <c r="AL295" i="7"/>
  <c r="AL296" i="7"/>
  <c r="AL297" i="7"/>
  <c r="AL298" i="7"/>
  <c r="AL299" i="7"/>
  <c r="AL300" i="7"/>
  <c r="AL301" i="7"/>
  <c r="AL302" i="7"/>
  <c r="AL303" i="7"/>
  <c r="AL304" i="7"/>
  <c r="AL305" i="7"/>
  <c r="AL306" i="7"/>
  <c r="AL307" i="7"/>
  <c r="AL308" i="7"/>
  <c r="AL309" i="7"/>
  <c r="AL310" i="7"/>
  <c r="AL311" i="7"/>
  <c r="AL312" i="7"/>
  <c r="AL313" i="7"/>
  <c r="AL314" i="7"/>
  <c r="AL315" i="7"/>
  <c r="AL316" i="7"/>
  <c r="AL317" i="7"/>
  <c r="AL318" i="7"/>
  <c r="AL319" i="7"/>
  <c r="AL320" i="7"/>
  <c r="AL321" i="7"/>
  <c r="AL322" i="7"/>
  <c r="AL323" i="7"/>
  <c r="AL324" i="7"/>
  <c r="AL325" i="7"/>
  <c r="AL326" i="7"/>
  <c r="AL327" i="7"/>
  <c r="AL328" i="7"/>
  <c r="AL329" i="7"/>
  <c r="AL330" i="7"/>
  <c r="AL331" i="7"/>
  <c r="AL332" i="7"/>
  <c r="AL333" i="7"/>
  <c r="AL334" i="7"/>
  <c r="AL335" i="7"/>
  <c r="AL336" i="7"/>
  <c r="AL337" i="7"/>
  <c r="AL338" i="7"/>
  <c r="AL339" i="7"/>
  <c r="AL340" i="7"/>
  <c r="AL341" i="7"/>
  <c r="AL342" i="7"/>
  <c r="AL343" i="7"/>
  <c r="AL344" i="7"/>
  <c r="AL345" i="7"/>
  <c r="AL346" i="7"/>
  <c r="AL347" i="7"/>
  <c r="AL348" i="7"/>
  <c r="AL349" i="7"/>
  <c r="AL350" i="7"/>
  <c r="AL351" i="7"/>
  <c r="AL352" i="7"/>
  <c r="AL353" i="7"/>
  <c r="AL354" i="7"/>
  <c r="AL355" i="7"/>
  <c r="AL356" i="7"/>
  <c r="AL357" i="7"/>
  <c r="AL358" i="7"/>
  <c r="AL359" i="7"/>
  <c r="AL360" i="7"/>
  <c r="AL361" i="7"/>
  <c r="AL362" i="7"/>
  <c r="AL363" i="7"/>
  <c r="AL364" i="7"/>
  <c r="AL365" i="7"/>
  <c r="AL366" i="7"/>
  <c r="AL367" i="7"/>
  <c r="AL368" i="7"/>
  <c r="AL369" i="7"/>
  <c r="AL370" i="7"/>
  <c r="AL371" i="7"/>
  <c r="AL372" i="7"/>
  <c r="AL373" i="7"/>
  <c r="AL374" i="7"/>
  <c r="AL375" i="7"/>
  <c r="AL376" i="7"/>
  <c r="AL377" i="7"/>
  <c r="AL378" i="7"/>
  <c r="AL379" i="7"/>
  <c r="AL380" i="7"/>
  <c r="AL381" i="7"/>
  <c r="AL382" i="7"/>
  <c r="AL383" i="7"/>
  <c r="AL384" i="7"/>
  <c r="AL385" i="7"/>
  <c r="AL386" i="7"/>
  <c r="AL387" i="7"/>
  <c r="AL388" i="7"/>
  <c r="AL389" i="7"/>
  <c r="AL390" i="7"/>
  <c r="AL391" i="7"/>
  <c r="AL392" i="7"/>
  <c r="AL393" i="7"/>
  <c r="AL394" i="7"/>
  <c r="AL395" i="7"/>
  <c r="AL396" i="7"/>
  <c r="AL397" i="7"/>
  <c r="AL398" i="7"/>
  <c r="AL399" i="7"/>
  <c r="AL400" i="7"/>
  <c r="AL401" i="7"/>
  <c r="AL402" i="7"/>
  <c r="AL403" i="7"/>
  <c r="AL404" i="7"/>
  <c r="AL405" i="7"/>
  <c r="AL406" i="7"/>
  <c r="AL407" i="7"/>
  <c r="AL408" i="7"/>
  <c r="AL409" i="7"/>
  <c r="AL410" i="7"/>
  <c r="AL411" i="7"/>
  <c r="AL412" i="7"/>
  <c r="AL413" i="7"/>
  <c r="AL414" i="7"/>
  <c r="AL415" i="7"/>
  <c r="AL416" i="7"/>
  <c r="AL417" i="7"/>
  <c r="AL418" i="7"/>
  <c r="AL419" i="7"/>
  <c r="AL420" i="7"/>
  <c r="AL421" i="7"/>
  <c r="AL422" i="7"/>
  <c r="AL423" i="7"/>
  <c r="AL424" i="7"/>
  <c r="AL425" i="7"/>
  <c r="AL426" i="7"/>
  <c r="AL427" i="7"/>
  <c r="AL428" i="7"/>
  <c r="AL429" i="7"/>
  <c r="AL430" i="7"/>
  <c r="AL431" i="7"/>
  <c r="AL432" i="7"/>
  <c r="AL433" i="7"/>
  <c r="AL434" i="7"/>
  <c r="AL435" i="7"/>
  <c r="AL436" i="7"/>
  <c r="AL437" i="7"/>
  <c r="AL438" i="7"/>
  <c r="AL439" i="7"/>
  <c r="AL440" i="7"/>
  <c r="AL441" i="7"/>
  <c r="AL442" i="7"/>
  <c r="AL443" i="7"/>
  <c r="AL444" i="7"/>
  <c r="AL445" i="7"/>
  <c r="AL446" i="7"/>
  <c r="AL447" i="7"/>
  <c r="AL448" i="7"/>
  <c r="AL449" i="7"/>
  <c r="AL450" i="7"/>
  <c r="AL451" i="7"/>
  <c r="AL452" i="7"/>
  <c r="AL453" i="7"/>
  <c r="AL454" i="7"/>
  <c r="AL455" i="7"/>
  <c r="AL456" i="7"/>
  <c r="AL457" i="7"/>
  <c r="AL458" i="7"/>
  <c r="AL459" i="7"/>
  <c r="AL460" i="7"/>
  <c r="AL461" i="7"/>
  <c r="AL462" i="7"/>
  <c r="AL463" i="7"/>
  <c r="AL464" i="7"/>
  <c r="AL465" i="7"/>
  <c r="AL466" i="7"/>
  <c r="AL467" i="7"/>
  <c r="AL468" i="7"/>
  <c r="AL469" i="7"/>
  <c r="AL470" i="7"/>
  <c r="AL471" i="7"/>
  <c r="AL472" i="7"/>
  <c r="AL473" i="7"/>
  <c r="AL474" i="7"/>
  <c r="AL475" i="7"/>
  <c r="AL476" i="7"/>
  <c r="AL477" i="7"/>
  <c r="AL478" i="7"/>
  <c r="AL479" i="7"/>
  <c r="AL480" i="7"/>
  <c r="AL481" i="7"/>
  <c r="AL482" i="7"/>
  <c r="AL483" i="7"/>
  <c r="AL484" i="7"/>
  <c r="AL485" i="7"/>
  <c r="AL486" i="7"/>
  <c r="AL487" i="7"/>
  <c r="AL488" i="7"/>
  <c r="AL489" i="7"/>
  <c r="AL490" i="7"/>
  <c r="AL491" i="7"/>
  <c r="AL492" i="7"/>
  <c r="AL493" i="7"/>
  <c r="AL494" i="7"/>
  <c r="AL495" i="7"/>
  <c r="AL496" i="7"/>
  <c r="AL497" i="7"/>
  <c r="AL498" i="7"/>
  <c r="AL499" i="7"/>
  <c r="AL500" i="7"/>
  <c r="AL501" i="7"/>
  <c r="AL502" i="7"/>
  <c r="AL503" i="7"/>
  <c r="AL504" i="7"/>
  <c r="AL505" i="7"/>
  <c r="AL506" i="7"/>
  <c r="AL507" i="7"/>
  <c r="AL508" i="7"/>
  <c r="AL509" i="7"/>
  <c r="AL510" i="7"/>
  <c r="AL511" i="7"/>
  <c r="AL512" i="7"/>
  <c r="AL513" i="7"/>
  <c r="AL514" i="7"/>
  <c r="AL515" i="7"/>
  <c r="AL516" i="7"/>
  <c r="AL517" i="7"/>
  <c r="AL518" i="7"/>
  <c r="AL519" i="7"/>
  <c r="AL520" i="7"/>
  <c r="AL521" i="7"/>
  <c r="AL522" i="7"/>
  <c r="AL523" i="7"/>
  <c r="AL524" i="7"/>
  <c r="AL525" i="7"/>
  <c r="AL526" i="7"/>
  <c r="AL527" i="7"/>
  <c r="AL528" i="7"/>
  <c r="AL529" i="7"/>
  <c r="AL530" i="7"/>
  <c r="AL531" i="7"/>
  <c r="AL532" i="7"/>
  <c r="AL533" i="7"/>
  <c r="AL534" i="7"/>
  <c r="AL535" i="7"/>
  <c r="AL536" i="7"/>
  <c r="AL537" i="7"/>
  <c r="AL538" i="7"/>
  <c r="AL539" i="7"/>
  <c r="AL540" i="7"/>
  <c r="AL541" i="7"/>
  <c r="AL542" i="7"/>
  <c r="AL543" i="7"/>
  <c r="AL544" i="7"/>
  <c r="AL545" i="7"/>
  <c r="AL546" i="7"/>
  <c r="AL547" i="7"/>
  <c r="AL548" i="7"/>
  <c r="AL549" i="7"/>
  <c r="AL550" i="7"/>
  <c r="AL551" i="7"/>
  <c r="AL552" i="7"/>
  <c r="AL553" i="7"/>
  <c r="AL554" i="7"/>
  <c r="AL555" i="7"/>
  <c r="AL556" i="7"/>
  <c r="AL557" i="7"/>
  <c r="AL558" i="7"/>
  <c r="AL559" i="7"/>
  <c r="AL560" i="7"/>
  <c r="AL561" i="7"/>
  <c r="AL562" i="7"/>
  <c r="AL563" i="7"/>
  <c r="AL564" i="7"/>
  <c r="AL565" i="7"/>
  <c r="AL566" i="7"/>
  <c r="AL567" i="7"/>
  <c r="AL568" i="7"/>
  <c r="AL569" i="7"/>
  <c r="AL570" i="7"/>
  <c r="AL571" i="7"/>
  <c r="AL572" i="7"/>
  <c r="AL573" i="7"/>
  <c r="AL574" i="7"/>
  <c r="AL575" i="7"/>
  <c r="AL576" i="7"/>
  <c r="AL577" i="7"/>
  <c r="AL578" i="7"/>
  <c r="AL579" i="7"/>
  <c r="AL580" i="7"/>
  <c r="AL581" i="7"/>
  <c r="AL582" i="7"/>
  <c r="AL583" i="7"/>
  <c r="AL584" i="7"/>
  <c r="AL585" i="7"/>
  <c r="AL586" i="7"/>
  <c r="AL587" i="7"/>
  <c r="AL588" i="7"/>
  <c r="AL589" i="7"/>
  <c r="AL590" i="7"/>
  <c r="AL591" i="7"/>
  <c r="AL592" i="7"/>
  <c r="AL593" i="7"/>
  <c r="AL594" i="7"/>
  <c r="AL595" i="7"/>
  <c r="AL596" i="7"/>
  <c r="AL597" i="7"/>
  <c r="AL598" i="7"/>
  <c r="AL599" i="7"/>
  <c r="AL600" i="7"/>
  <c r="AL601" i="7"/>
  <c r="AL602" i="7"/>
  <c r="AL603" i="7"/>
  <c r="AL604" i="7"/>
  <c r="AL605" i="7"/>
  <c r="AL606" i="7"/>
  <c r="AL607" i="7"/>
  <c r="AL608" i="7"/>
  <c r="AL609" i="7"/>
  <c r="AL610" i="7"/>
  <c r="AL611" i="7"/>
  <c r="AL612" i="7"/>
  <c r="AL613" i="7"/>
  <c r="AL614" i="7"/>
  <c r="AL615" i="7"/>
  <c r="AL616" i="7"/>
  <c r="AL617" i="7"/>
  <c r="AL618" i="7"/>
  <c r="AL619" i="7"/>
  <c r="AL620" i="7"/>
  <c r="AL621" i="7"/>
  <c r="AL622" i="7"/>
  <c r="AL623" i="7"/>
  <c r="AL624" i="7"/>
  <c r="AL625" i="7"/>
  <c r="AL626" i="7"/>
  <c r="AL627" i="7"/>
  <c r="AL628" i="7"/>
  <c r="AL629" i="7"/>
  <c r="AL630" i="7"/>
  <c r="AL631" i="7"/>
  <c r="AL632" i="7"/>
  <c r="AL633" i="7"/>
  <c r="AL634" i="7"/>
  <c r="AL635" i="7"/>
  <c r="AL636" i="7"/>
  <c r="AL637" i="7"/>
  <c r="AL638" i="7"/>
  <c r="AL639" i="7"/>
  <c r="AL640" i="7"/>
  <c r="AL641" i="7"/>
  <c r="AL642" i="7"/>
  <c r="AL643" i="7"/>
  <c r="AL644" i="7"/>
  <c r="AL645" i="7"/>
  <c r="AL646" i="7"/>
  <c r="AL647" i="7"/>
  <c r="AL648" i="7"/>
  <c r="AL649" i="7"/>
  <c r="AL650" i="7"/>
  <c r="AL651" i="7"/>
  <c r="AL652" i="7"/>
  <c r="AL653" i="7"/>
  <c r="AL654" i="7"/>
  <c r="AL655" i="7"/>
  <c r="AL656" i="7"/>
  <c r="AL657" i="7"/>
  <c r="AL658" i="7"/>
  <c r="AL659" i="7"/>
  <c r="AL660" i="7"/>
  <c r="AL661" i="7"/>
  <c r="AL662" i="7"/>
  <c r="AL663" i="7"/>
  <c r="AL664" i="7"/>
  <c r="AL665" i="7"/>
  <c r="AL666" i="7"/>
  <c r="AL667" i="7"/>
  <c r="AL668" i="7"/>
  <c r="AL669" i="7"/>
  <c r="AL670" i="7"/>
  <c r="AL671" i="7"/>
  <c r="AL672" i="7"/>
  <c r="AL673" i="7"/>
  <c r="AL674" i="7"/>
  <c r="AL675" i="7"/>
  <c r="AL676" i="7"/>
  <c r="AL677" i="7"/>
  <c r="AL678" i="7"/>
  <c r="AL679" i="7"/>
  <c r="AL680" i="7"/>
  <c r="AL681" i="7"/>
  <c r="AL682" i="7"/>
  <c r="AL683" i="7"/>
  <c r="AL684" i="7"/>
  <c r="AL685" i="7"/>
  <c r="AL686" i="7"/>
  <c r="AL687" i="7"/>
  <c r="AL688" i="7"/>
  <c r="AL689" i="7"/>
  <c r="AL690" i="7"/>
  <c r="AL691" i="7"/>
  <c r="AL692" i="7"/>
  <c r="AL693" i="7"/>
  <c r="AL694" i="7"/>
  <c r="AL695" i="7"/>
  <c r="AL696" i="7"/>
  <c r="AL697" i="7"/>
  <c r="AL698" i="7"/>
  <c r="AL699" i="7"/>
  <c r="AL700" i="7"/>
  <c r="AL701" i="7"/>
  <c r="AL702" i="7"/>
  <c r="AL703" i="7"/>
  <c r="AL704" i="7"/>
  <c r="AL705" i="7"/>
  <c r="AL706" i="7"/>
  <c r="AL707" i="7"/>
  <c r="AL708" i="7"/>
  <c r="AL709" i="7"/>
  <c r="AL710" i="7"/>
  <c r="AL711" i="7"/>
  <c r="AL712" i="7"/>
  <c r="AL713" i="7"/>
  <c r="AL714" i="7"/>
  <c r="AL715" i="7"/>
  <c r="AL716" i="7"/>
  <c r="AL717" i="7"/>
  <c r="AL718" i="7"/>
  <c r="AL719" i="7"/>
  <c r="AL720" i="7"/>
  <c r="AL721" i="7"/>
  <c r="AL722" i="7"/>
  <c r="AL723" i="7"/>
  <c r="AL724" i="7"/>
  <c r="AL725" i="7"/>
  <c r="AL726" i="7"/>
  <c r="AL727" i="7"/>
  <c r="AL728" i="7"/>
  <c r="AL729" i="7"/>
  <c r="AL730" i="7"/>
  <c r="AL731" i="7"/>
  <c r="AL732" i="7"/>
  <c r="AL733" i="7"/>
  <c r="AL734" i="7"/>
  <c r="AL735" i="7"/>
  <c r="AL736" i="7"/>
  <c r="AL737" i="7"/>
  <c r="AL738" i="7"/>
  <c r="AL739" i="7"/>
  <c r="AL740" i="7"/>
  <c r="AL741" i="7"/>
  <c r="AL742" i="7"/>
  <c r="AL743" i="7"/>
  <c r="AL744" i="7"/>
  <c r="AL745" i="7"/>
  <c r="AL746" i="7"/>
  <c r="AL747" i="7"/>
  <c r="AL748" i="7"/>
  <c r="AL749" i="7"/>
  <c r="AL750" i="7"/>
  <c r="AL751" i="7"/>
  <c r="AL752" i="7"/>
  <c r="AL753" i="7"/>
  <c r="AL754" i="7"/>
  <c r="AL755" i="7"/>
  <c r="AL756" i="7"/>
  <c r="AL757" i="7"/>
  <c r="AL758" i="7"/>
  <c r="AL759" i="7"/>
  <c r="AL760" i="7"/>
  <c r="AL761" i="7"/>
  <c r="AL762" i="7"/>
  <c r="AL763" i="7"/>
  <c r="AL764" i="7"/>
  <c r="AL765" i="7"/>
  <c r="AL766" i="7"/>
  <c r="AL767" i="7"/>
  <c r="AL768" i="7"/>
  <c r="AL769" i="7"/>
  <c r="AL770" i="7"/>
  <c r="AL771" i="7"/>
  <c r="AL772" i="7"/>
  <c r="AL773" i="7"/>
  <c r="AL774" i="7"/>
  <c r="AL775" i="7"/>
  <c r="AL776" i="7"/>
  <c r="AL777" i="7"/>
  <c r="AL778" i="7"/>
  <c r="AL779" i="7"/>
  <c r="AL780" i="7"/>
  <c r="AL781" i="7"/>
  <c r="AL782" i="7"/>
  <c r="AL783" i="7"/>
  <c r="AL784" i="7"/>
  <c r="AL785" i="7"/>
  <c r="AL786" i="7"/>
  <c r="AL787" i="7"/>
  <c r="AL788" i="7"/>
  <c r="AL789" i="7"/>
  <c r="AL790" i="7"/>
  <c r="AL791" i="7"/>
  <c r="AL792" i="7"/>
  <c r="AL793" i="7"/>
  <c r="AL794" i="7"/>
  <c r="AL795" i="7"/>
  <c r="AL796" i="7"/>
  <c r="AL797" i="7"/>
  <c r="AL798" i="7"/>
  <c r="AL799" i="7"/>
  <c r="AL800" i="7"/>
  <c r="AL801" i="7"/>
  <c r="AL802" i="7"/>
  <c r="AL803" i="7"/>
  <c r="AL804" i="7"/>
  <c r="AL805" i="7"/>
  <c r="AL806" i="7"/>
  <c r="AL807" i="7"/>
  <c r="AL808" i="7"/>
  <c r="AL809" i="7"/>
  <c r="AL810" i="7"/>
  <c r="AL811" i="7"/>
  <c r="AL812" i="7"/>
  <c r="AL813" i="7"/>
  <c r="AL814" i="7"/>
  <c r="AL815" i="7"/>
  <c r="AL816" i="7"/>
  <c r="AL817" i="7"/>
  <c r="AL818" i="7"/>
  <c r="AL819" i="7"/>
  <c r="AL820" i="7"/>
  <c r="AL821" i="7"/>
  <c r="AL822" i="7"/>
  <c r="AL823" i="7"/>
  <c r="AL824" i="7"/>
  <c r="AL825" i="7"/>
  <c r="AL826" i="7"/>
  <c r="AL827" i="7"/>
  <c r="AL828" i="7"/>
  <c r="AL829" i="7"/>
  <c r="AL830" i="7"/>
  <c r="AL831" i="7"/>
  <c r="AL832" i="7"/>
  <c r="AL833" i="7"/>
  <c r="AL834" i="7"/>
  <c r="AL835" i="7"/>
  <c r="AL836" i="7"/>
  <c r="AL837" i="7"/>
  <c r="AL838" i="7"/>
  <c r="AL839" i="7"/>
  <c r="AL840" i="7"/>
  <c r="AL841" i="7"/>
  <c r="AL842" i="7"/>
  <c r="AL843" i="7"/>
  <c r="AL844" i="7"/>
  <c r="AL845" i="7"/>
  <c r="AL846" i="7"/>
  <c r="AL847" i="7"/>
  <c r="AL848" i="7"/>
  <c r="AL849" i="7"/>
  <c r="AL850" i="7"/>
  <c r="AL851" i="7"/>
  <c r="AL852" i="7"/>
  <c r="AL853" i="7"/>
  <c r="AL854" i="7"/>
  <c r="AL855" i="7"/>
  <c r="AL856" i="7"/>
  <c r="AL857" i="7"/>
  <c r="AL858" i="7"/>
  <c r="AL859" i="7"/>
  <c r="AL860" i="7"/>
  <c r="AL861" i="7"/>
  <c r="AL862" i="7"/>
  <c r="AL863" i="7"/>
  <c r="AL864" i="7"/>
  <c r="AL865" i="7"/>
  <c r="AL866" i="7"/>
  <c r="AL867" i="7"/>
  <c r="AL868" i="7"/>
  <c r="AL869" i="7"/>
  <c r="AL870" i="7"/>
  <c r="AL871" i="7"/>
  <c r="AL872" i="7"/>
  <c r="AL873" i="7"/>
  <c r="AL874" i="7"/>
  <c r="AL875" i="7"/>
  <c r="AL876" i="7"/>
  <c r="AL877" i="7"/>
  <c r="AL878" i="7"/>
  <c r="AL879" i="7"/>
  <c r="AL880" i="7"/>
  <c r="AL881" i="7"/>
  <c r="AL882" i="7"/>
  <c r="AL883" i="7"/>
  <c r="AL884" i="7"/>
  <c r="AL885" i="7"/>
  <c r="AL886" i="7"/>
  <c r="AL887" i="7"/>
  <c r="AL888" i="7"/>
  <c r="AL889" i="7"/>
  <c r="AL890" i="7"/>
  <c r="AL891" i="7"/>
  <c r="AL892" i="7"/>
  <c r="AL893" i="7"/>
  <c r="AL894" i="7"/>
  <c r="AL895" i="7"/>
  <c r="AL896" i="7"/>
  <c r="AL897" i="7"/>
  <c r="AL898" i="7"/>
  <c r="AL899" i="7"/>
  <c r="AL900" i="7"/>
  <c r="AL901" i="7"/>
  <c r="AL902" i="7"/>
  <c r="AL903" i="7"/>
  <c r="AL904" i="7"/>
  <c r="AL905" i="7"/>
  <c r="AL906" i="7"/>
  <c r="AL907" i="7"/>
  <c r="AL908" i="7"/>
  <c r="AL909" i="7"/>
  <c r="AL910" i="7"/>
  <c r="AL911" i="7"/>
  <c r="AL912" i="7"/>
  <c r="AL913" i="7"/>
  <c r="AL914" i="7"/>
  <c r="AL915" i="7"/>
  <c r="AL916" i="7"/>
  <c r="AL917" i="7"/>
  <c r="AL918" i="7"/>
  <c r="AL919" i="7"/>
  <c r="AL920" i="7"/>
  <c r="AL921" i="7"/>
  <c r="AL922" i="7"/>
  <c r="AL923" i="7"/>
  <c r="AL924" i="7"/>
  <c r="AL925" i="7"/>
  <c r="AL926" i="7"/>
  <c r="AL927" i="7"/>
  <c r="AL928" i="7"/>
  <c r="AL929" i="7"/>
  <c r="AL930" i="7"/>
  <c r="AL931" i="7"/>
  <c r="AL932" i="7"/>
  <c r="AL933" i="7"/>
  <c r="AL934" i="7"/>
  <c r="AL935" i="7"/>
  <c r="AL936" i="7"/>
  <c r="AL937" i="7"/>
  <c r="AL938" i="7"/>
  <c r="AL939" i="7"/>
  <c r="AL940" i="7"/>
  <c r="AL941" i="7"/>
  <c r="AL942" i="7"/>
  <c r="AL943" i="7"/>
  <c r="AL944" i="7"/>
  <c r="AL945" i="7"/>
  <c r="AL946" i="7"/>
  <c r="AL947" i="7"/>
  <c r="AL948" i="7"/>
  <c r="AL949" i="7"/>
  <c r="AL950" i="7"/>
  <c r="AL951" i="7"/>
  <c r="AL952" i="7"/>
  <c r="AL953" i="7"/>
  <c r="AL954" i="7"/>
  <c r="AL955" i="7"/>
  <c r="AL956" i="7"/>
  <c r="AL957" i="7"/>
  <c r="AL958" i="7"/>
  <c r="AL959" i="7"/>
  <c r="AL960" i="7"/>
  <c r="AL961" i="7"/>
  <c r="AL962" i="7"/>
  <c r="AL963" i="7"/>
  <c r="AL964" i="7"/>
  <c r="AL965" i="7"/>
  <c r="AL966" i="7"/>
  <c r="AL967" i="7"/>
  <c r="AL968" i="7"/>
  <c r="AL969" i="7"/>
  <c r="AL970" i="7"/>
  <c r="AL971" i="7"/>
  <c r="AL972" i="7"/>
  <c r="AL973" i="7"/>
  <c r="AL974" i="7"/>
  <c r="AL975" i="7"/>
  <c r="AL976" i="7"/>
  <c r="AL977" i="7"/>
  <c r="AL978" i="7"/>
  <c r="AL979" i="7"/>
  <c r="AL980" i="7"/>
  <c r="AL981" i="7"/>
  <c r="AL982" i="7"/>
  <c r="AL983" i="7"/>
  <c r="AL984" i="7"/>
  <c r="AL985" i="7"/>
  <c r="AL986" i="7"/>
  <c r="AL987" i="7"/>
  <c r="AL988" i="7"/>
  <c r="AL989" i="7"/>
  <c r="AL990" i="7"/>
  <c r="AL991" i="7"/>
  <c r="AL992" i="7"/>
  <c r="AL993" i="7"/>
  <c r="AL994" i="7"/>
  <c r="AL995" i="7"/>
  <c r="AL996" i="7"/>
  <c r="AL997" i="7"/>
  <c r="AL998" i="7"/>
  <c r="AL999" i="7"/>
  <c r="AL1000" i="7"/>
  <c r="AL1001" i="7"/>
  <c r="AL1002" i="7"/>
  <c r="AL1003" i="7"/>
  <c r="AL1004" i="7"/>
  <c r="AL1005" i="7"/>
  <c r="AL1006" i="7"/>
  <c r="AL1007" i="7"/>
  <c r="AL1008" i="7"/>
  <c r="AL1009" i="7"/>
  <c r="AL1010" i="7"/>
  <c r="AL1011" i="7"/>
  <c r="AL1012" i="7"/>
  <c r="AL1013" i="7"/>
  <c r="AL1014" i="7"/>
  <c r="AL1015" i="7"/>
  <c r="AL1016" i="7"/>
  <c r="AL1017" i="7"/>
  <c r="AL1018" i="7"/>
  <c r="AL1019" i="7"/>
  <c r="AL1020" i="7"/>
  <c r="AL1021" i="7"/>
  <c r="AL1022" i="7"/>
  <c r="AL1023" i="7"/>
  <c r="AL1024" i="7"/>
  <c r="AL1025" i="7"/>
  <c r="AL1026" i="7"/>
  <c r="AL1027" i="7"/>
  <c r="AL1028" i="7"/>
  <c r="AL1029" i="7"/>
  <c r="AL1030" i="7"/>
  <c r="AL1031" i="7"/>
  <c r="AL1032" i="7"/>
  <c r="AL1033" i="7"/>
  <c r="AL1034" i="7"/>
  <c r="AL1035" i="7"/>
  <c r="AL1036" i="7"/>
  <c r="AL1037" i="7"/>
  <c r="AL1038" i="7"/>
  <c r="AL1039" i="7"/>
  <c r="AL1040" i="7"/>
  <c r="AL1041" i="7"/>
  <c r="AL1042" i="7"/>
  <c r="AL1043" i="7"/>
  <c r="AL1044" i="7"/>
  <c r="AL1045" i="7"/>
  <c r="AL1046" i="7"/>
  <c r="AL1047" i="7"/>
  <c r="AL1048" i="7"/>
  <c r="AL1049" i="7"/>
  <c r="AL1050" i="7"/>
  <c r="AL1051" i="7"/>
  <c r="AL1052" i="7"/>
  <c r="AL1053" i="7"/>
  <c r="AL1054" i="7"/>
  <c r="AL1055" i="7"/>
  <c r="AL1056" i="7"/>
  <c r="AL1057" i="7"/>
  <c r="AL1058" i="7"/>
  <c r="AL1059" i="7"/>
  <c r="AL1060" i="7"/>
  <c r="AL1061" i="7"/>
  <c r="AL1062" i="7"/>
  <c r="AL1063" i="7"/>
  <c r="AL1064" i="7"/>
  <c r="AL1065" i="7"/>
  <c r="AL1066" i="7"/>
  <c r="AL1067" i="7"/>
  <c r="AL1068" i="7"/>
  <c r="AL1069" i="7"/>
  <c r="AL1070" i="7"/>
  <c r="AL1071" i="7"/>
  <c r="AL1072" i="7"/>
  <c r="AL1073" i="7"/>
  <c r="AL1074" i="7"/>
  <c r="AL1075" i="7"/>
  <c r="AL1076" i="7"/>
  <c r="AL1077" i="7"/>
  <c r="AL1078" i="7"/>
  <c r="AL1079" i="7"/>
  <c r="AL1080" i="7"/>
  <c r="AL1081" i="7"/>
  <c r="AL1082" i="7"/>
  <c r="AL1083" i="7"/>
  <c r="AL1084" i="7"/>
  <c r="AL1085" i="7"/>
  <c r="AL1086" i="7"/>
  <c r="AL1087" i="7"/>
  <c r="AL1088" i="7"/>
  <c r="AL1089" i="7"/>
  <c r="AL1090" i="7"/>
  <c r="AL1091" i="7"/>
  <c r="AL1092" i="7"/>
  <c r="AL1093" i="7"/>
  <c r="AL1094" i="7"/>
  <c r="AL1095" i="7"/>
  <c r="AL1096" i="7"/>
  <c r="AL1097" i="7"/>
  <c r="AL1098" i="7"/>
  <c r="AL1099" i="7"/>
  <c r="AL1100" i="7"/>
  <c r="AL1101" i="7"/>
  <c r="AL1102" i="7"/>
  <c r="AL1103" i="7"/>
  <c r="AL1104" i="7"/>
  <c r="AL1105" i="7"/>
  <c r="AL1106" i="7"/>
  <c r="AL1107" i="7"/>
  <c r="AL1108" i="7"/>
  <c r="AL1109" i="7"/>
  <c r="AL1110" i="7"/>
  <c r="AL1111" i="7"/>
  <c r="AL1112" i="7"/>
  <c r="AL1113" i="7"/>
  <c r="AL1114" i="7"/>
  <c r="AL1115" i="7"/>
  <c r="AL1116" i="7"/>
  <c r="AL1117" i="7"/>
  <c r="AL1118" i="7"/>
  <c r="AL1119" i="7"/>
  <c r="AL1120" i="7"/>
  <c r="AL1121" i="7"/>
  <c r="AL1122" i="7"/>
  <c r="AL1123" i="7"/>
  <c r="AL1124" i="7"/>
  <c r="AL1125" i="7"/>
  <c r="AL1126" i="7"/>
  <c r="AL1127" i="7"/>
  <c r="AL1128" i="7"/>
  <c r="AL1129" i="7"/>
  <c r="AL1130" i="7"/>
  <c r="AL1131" i="7"/>
  <c r="AL1132" i="7"/>
  <c r="AL1133" i="7"/>
  <c r="AL1134" i="7"/>
  <c r="AL1135" i="7"/>
  <c r="AL1136" i="7"/>
  <c r="AL1137" i="7"/>
  <c r="AL1138" i="7"/>
  <c r="AL1139" i="7"/>
  <c r="AL1140" i="7"/>
  <c r="AL1141" i="7"/>
  <c r="AL1142" i="7"/>
  <c r="AL1143" i="7"/>
  <c r="AL1144" i="7"/>
  <c r="AL1145" i="7"/>
  <c r="AL1146" i="7"/>
  <c r="AL1147" i="7"/>
  <c r="AL1148" i="7"/>
  <c r="AL1149" i="7"/>
  <c r="AL1150" i="7"/>
  <c r="AL1151" i="7"/>
  <c r="AL1152" i="7"/>
  <c r="AL1153" i="7"/>
  <c r="AL1154" i="7"/>
  <c r="AL1155" i="7"/>
  <c r="AL1156" i="7"/>
  <c r="AL1157" i="7"/>
  <c r="AL1158" i="7"/>
  <c r="AL1159" i="7"/>
  <c r="AL1160" i="7"/>
  <c r="AL1161" i="7"/>
  <c r="AL1162" i="7"/>
  <c r="AL1163" i="7"/>
  <c r="AL1164" i="7"/>
  <c r="AL1165" i="7"/>
  <c r="AL1166" i="7"/>
  <c r="AL1167" i="7"/>
  <c r="AL1168" i="7"/>
  <c r="AL1169" i="7"/>
  <c r="AL1170" i="7"/>
  <c r="AL1171" i="7"/>
  <c r="AL1172" i="7"/>
  <c r="AL1173" i="7"/>
  <c r="AL1174" i="7"/>
  <c r="AL1175" i="7"/>
  <c r="AL1176" i="7"/>
  <c r="AL1177" i="7"/>
  <c r="AL1178" i="7"/>
  <c r="AL1179" i="7"/>
  <c r="AL1180" i="7"/>
  <c r="AL1181" i="7"/>
  <c r="AL1182" i="7"/>
  <c r="AL1183" i="7"/>
  <c r="AL1184" i="7"/>
  <c r="AL1185" i="7"/>
  <c r="AL1186" i="7"/>
  <c r="AL1187" i="7"/>
  <c r="AL1188" i="7"/>
  <c r="AL1189" i="7"/>
  <c r="AL1190" i="7"/>
  <c r="AL1191" i="7"/>
  <c r="AL1192" i="7"/>
  <c r="AL1193" i="7"/>
  <c r="AL1194" i="7"/>
  <c r="AL1195" i="7"/>
  <c r="AL1196" i="7"/>
  <c r="AL1197" i="7"/>
  <c r="AL1198" i="7"/>
  <c r="AL1199" i="7"/>
  <c r="AL1200" i="7"/>
  <c r="AL1201" i="7"/>
  <c r="AL1202" i="7"/>
  <c r="AL1203" i="7"/>
  <c r="AL1204" i="7"/>
  <c r="AL1205" i="7"/>
  <c r="AL1206" i="7"/>
  <c r="AL1207" i="7"/>
  <c r="AL1208" i="7"/>
  <c r="AL1209" i="7"/>
  <c r="AL1210" i="7"/>
  <c r="AL1211" i="7"/>
  <c r="AL1212" i="7"/>
  <c r="AL1213" i="7"/>
  <c r="AL1214" i="7"/>
  <c r="AL1215" i="7"/>
  <c r="AL1216" i="7"/>
  <c r="AL1217" i="7"/>
  <c r="AL1218" i="7"/>
  <c r="AL1219" i="7"/>
  <c r="AL1220" i="7"/>
  <c r="AL1221" i="7"/>
  <c r="AL1222" i="7"/>
  <c r="AL1223" i="7"/>
  <c r="AL1224" i="7"/>
  <c r="AL1225" i="7"/>
  <c r="AL1226" i="7"/>
  <c r="AL1227" i="7"/>
  <c r="AL1228" i="7"/>
  <c r="AL1229" i="7"/>
  <c r="AL1230" i="7"/>
  <c r="AL1231" i="7"/>
  <c r="AL1232" i="7"/>
  <c r="AL1233" i="7"/>
  <c r="AL1234" i="7"/>
  <c r="AL1235" i="7"/>
  <c r="AL1236" i="7"/>
  <c r="AL1237" i="7"/>
  <c r="AL1238" i="7"/>
  <c r="AL1239" i="7"/>
  <c r="AL1240" i="7"/>
  <c r="AL1241" i="7"/>
  <c r="AL1242" i="7"/>
  <c r="AL1243" i="7"/>
  <c r="AL1244" i="7"/>
  <c r="AL1245" i="7"/>
  <c r="AL1246" i="7"/>
  <c r="AL1247" i="7"/>
  <c r="AL1248" i="7"/>
  <c r="AL1249" i="7"/>
  <c r="AL1250" i="7"/>
  <c r="AL1251" i="7"/>
  <c r="AL1252" i="7"/>
  <c r="AL1253" i="7"/>
  <c r="AL1254" i="7"/>
  <c r="AL1255" i="7"/>
  <c r="AL1256" i="7"/>
  <c r="AL1257" i="7"/>
  <c r="AL1258" i="7"/>
  <c r="AL1259" i="7"/>
  <c r="AL1260" i="7"/>
  <c r="AL1261" i="7"/>
  <c r="AL1262" i="7"/>
  <c r="AL1263" i="7"/>
  <c r="AL1264" i="7"/>
  <c r="AL1265" i="7"/>
  <c r="AL1266" i="7"/>
  <c r="AL1267" i="7"/>
  <c r="AL1268" i="7"/>
  <c r="AL1269" i="7"/>
  <c r="AL1270" i="7"/>
  <c r="AL1271" i="7"/>
  <c r="AL1272" i="7"/>
  <c r="AL1273" i="7"/>
  <c r="AL1274" i="7"/>
  <c r="AL1275" i="7"/>
  <c r="AL1276" i="7"/>
  <c r="AL1277" i="7"/>
  <c r="AL1278" i="7"/>
  <c r="AL1279" i="7"/>
  <c r="AL1280" i="7"/>
  <c r="AL1281" i="7"/>
  <c r="AL1282" i="7"/>
  <c r="AL1283" i="7"/>
  <c r="AL1284" i="7"/>
  <c r="AL1285" i="7"/>
  <c r="AL1286" i="7"/>
  <c r="AL1287" i="7"/>
  <c r="AL1288" i="7"/>
  <c r="AL1289" i="7"/>
  <c r="AL1290" i="7"/>
  <c r="AL1291" i="7"/>
  <c r="AL1292" i="7"/>
  <c r="AL1293" i="7"/>
  <c r="AL1294" i="7"/>
  <c r="AL1295" i="7"/>
  <c r="AL1296" i="7"/>
  <c r="AL1297" i="7"/>
  <c r="AL1298" i="7"/>
  <c r="AL1299" i="7"/>
  <c r="AL1300" i="7"/>
  <c r="AL1301" i="7"/>
  <c r="AL1302" i="7"/>
  <c r="AL1303" i="7"/>
  <c r="AL1304" i="7"/>
  <c r="AL1305" i="7"/>
  <c r="AL1306" i="7"/>
  <c r="AL1307" i="7"/>
  <c r="AL1308" i="7"/>
  <c r="AL1309" i="7"/>
  <c r="AL1310" i="7"/>
  <c r="AL1311" i="7"/>
  <c r="AL1312" i="7"/>
  <c r="AL1313" i="7"/>
  <c r="AL1314" i="7"/>
  <c r="AL1315" i="7"/>
  <c r="AL1316" i="7"/>
  <c r="AL1317" i="7"/>
  <c r="AL1318" i="7"/>
  <c r="AL1319" i="7"/>
  <c r="AL1320" i="7"/>
  <c r="AL1321" i="7"/>
  <c r="AL1322" i="7"/>
  <c r="AL1323" i="7"/>
  <c r="AL1324" i="7"/>
  <c r="AL1325" i="7"/>
  <c r="AL1326" i="7"/>
  <c r="AL1327" i="7"/>
  <c r="AL1328" i="7"/>
  <c r="AL1329" i="7"/>
  <c r="AL1330" i="7"/>
  <c r="AL1331" i="7"/>
  <c r="AL1332" i="7"/>
  <c r="AL1333" i="7"/>
  <c r="AL1334" i="7"/>
  <c r="AL1335" i="7"/>
  <c r="AL1336" i="7"/>
  <c r="AL1337" i="7"/>
  <c r="AL1338" i="7"/>
  <c r="AL1339" i="7"/>
  <c r="AL1340" i="7"/>
  <c r="AL1341" i="7"/>
  <c r="AL1342" i="7"/>
  <c r="AL1343" i="7"/>
  <c r="AL1344" i="7"/>
  <c r="AL1345" i="7"/>
  <c r="AL1346" i="7"/>
  <c r="AL1347" i="7"/>
  <c r="AL1348" i="7"/>
  <c r="AL1349" i="7"/>
  <c r="AL1350" i="7"/>
  <c r="AL1351" i="7"/>
  <c r="AL1352" i="7"/>
  <c r="AL1353" i="7"/>
  <c r="AL1354" i="7"/>
  <c r="AL1355" i="7"/>
  <c r="AL1356" i="7"/>
  <c r="AL1357" i="7"/>
  <c r="AL1358" i="7"/>
  <c r="AL1359" i="7"/>
  <c r="AL1360" i="7"/>
  <c r="AL1361" i="7"/>
  <c r="AL1362" i="7"/>
  <c r="AL1363" i="7"/>
  <c r="AL1364" i="7"/>
  <c r="AL1365" i="7"/>
  <c r="AL1366" i="7"/>
  <c r="AL1367" i="7"/>
  <c r="AL1368" i="7"/>
  <c r="AL1369" i="7"/>
  <c r="AL1370" i="7"/>
  <c r="AL1371" i="7"/>
  <c r="AL1372" i="7"/>
  <c r="AL1373" i="7"/>
  <c r="AL1374" i="7"/>
  <c r="AL1375" i="7"/>
  <c r="AL1376" i="7"/>
  <c r="AL1377" i="7"/>
  <c r="AL1378" i="7"/>
  <c r="AL1379" i="7"/>
  <c r="AL1380" i="7"/>
  <c r="AL1381" i="7"/>
  <c r="AL1382" i="7"/>
  <c r="AL1383" i="7"/>
  <c r="AL1384" i="7"/>
  <c r="AL1385" i="7"/>
  <c r="AL1386" i="7"/>
  <c r="AL1387" i="7"/>
  <c r="AL1388" i="7"/>
  <c r="AL1389" i="7"/>
  <c r="AL1390" i="7"/>
  <c r="AL1391" i="7"/>
  <c r="AL1392" i="7"/>
  <c r="AL1393" i="7"/>
  <c r="AL1394" i="7"/>
  <c r="AL1395" i="7"/>
  <c r="AL1396" i="7"/>
  <c r="AL1397" i="7"/>
  <c r="AL1398" i="7"/>
  <c r="AL1399" i="7"/>
  <c r="AL1400" i="7"/>
  <c r="AL1401" i="7"/>
  <c r="AL1402" i="7"/>
  <c r="AL1403" i="7"/>
  <c r="AL1404" i="7"/>
  <c r="AL1405" i="7"/>
  <c r="AL1406" i="7"/>
  <c r="AL1407" i="7"/>
  <c r="AL1408" i="7"/>
  <c r="AL1409" i="7"/>
  <c r="AL1410" i="7"/>
  <c r="AL1411" i="7"/>
  <c r="AL1412" i="7"/>
  <c r="AL1413" i="7"/>
  <c r="AL1414" i="7"/>
  <c r="AL1415" i="7"/>
  <c r="AL1416" i="7"/>
  <c r="AL1417" i="7"/>
  <c r="AL1418" i="7"/>
  <c r="AL1419" i="7"/>
  <c r="AL1420" i="7"/>
  <c r="AL1421" i="7"/>
  <c r="AL1422" i="7"/>
  <c r="AL1423" i="7"/>
  <c r="AL1424" i="7"/>
  <c r="AL1425" i="7"/>
  <c r="AL1426" i="7"/>
  <c r="AL1427" i="7"/>
  <c r="AL1428" i="7"/>
  <c r="AL1429" i="7"/>
  <c r="AL1430" i="7"/>
  <c r="AL1431" i="7"/>
  <c r="AL1432" i="7"/>
  <c r="AL1433" i="7"/>
  <c r="AL1434" i="7"/>
  <c r="AL1435" i="7"/>
  <c r="AL1436" i="7"/>
  <c r="AL1437" i="7"/>
  <c r="AL1438" i="7"/>
  <c r="AL1439" i="7"/>
  <c r="AL1440" i="7"/>
  <c r="AL1441" i="7"/>
  <c r="AL1442" i="7"/>
  <c r="AL1443" i="7"/>
  <c r="AL1444" i="7"/>
  <c r="AL1445" i="7"/>
  <c r="AL1446" i="7"/>
  <c r="AL1447" i="7"/>
  <c r="AL1448" i="7"/>
  <c r="AL1449" i="7"/>
  <c r="AL1450" i="7"/>
  <c r="AL1451" i="7"/>
  <c r="AL1452" i="7"/>
  <c r="AL1453" i="7"/>
  <c r="AL1454" i="7"/>
  <c r="AL1455" i="7"/>
  <c r="AL1456" i="7"/>
  <c r="AL1457" i="7"/>
  <c r="AL1458" i="7"/>
  <c r="AL1459" i="7"/>
  <c r="AL1460" i="7"/>
  <c r="AL1461" i="7"/>
  <c r="AL1462" i="7"/>
  <c r="AL1463" i="7"/>
  <c r="AL1464" i="7"/>
  <c r="AL1465" i="7"/>
  <c r="AL1466" i="7"/>
  <c r="AL1467" i="7"/>
  <c r="AL1468" i="7"/>
  <c r="AL1469" i="7"/>
  <c r="AL1470" i="7"/>
  <c r="AL1471" i="7"/>
  <c r="AL1472" i="7"/>
  <c r="AL1473" i="7"/>
  <c r="AL1474" i="7"/>
  <c r="AL1475" i="7"/>
  <c r="AL1476" i="7"/>
  <c r="AL1477" i="7"/>
  <c r="AL1478" i="7"/>
  <c r="AL1479" i="7"/>
  <c r="AL1480" i="7"/>
  <c r="AL1481" i="7"/>
  <c r="AL1482" i="7"/>
  <c r="AL1483" i="7"/>
  <c r="AL1484" i="7"/>
  <c r="AL1485" i="7"/>
  <c r="AL1486" i="7"/>
  <c r="AL1487" i="7"/>
  <c r="AL1488" i="7"/>
  <c r="AL1489" i="7"/>
  <c r="AL1490" i="7"/>
  <c r="AL1491" i="7"/>
  <c r="AL1492" i="7"/>
  <c r="AL1493" i="7"/>
  <c r="AL1494" i="7"/>
  <c r="AL1495" i="7"/>
  <c r="AL1496" i="7"/>
  <c r="AL1497" i="7"/>
  <c r="AL1498" i="7"/>
  <c r="AL1499" i="7"/>
  <c r="AL1500" i="7"/>
  <c r="AL1501" i="7"/>
  <c r="AL1502" i="7"/>
  <c r="AL1503" i="7"/>
  <c r="AL1504" i="7"/>
  <c r="AL1505" i="7"/>
  <c r="AL1506" i="7"/>
  <c r="AO8" i="7" l="1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263" i="7"/>
  <c r="AO264" i="7"/>
  <c r="AO265" i="7"/>
  <c r="AO266" i="7"/>
  <c r="AO267" i="7"/>
  <c r="AO268" i="7"/>
  <c r="AO269" i="7"/>
  <c r="AO270" i="7"/>
  <c r="AO271" i="7"/>
  <c r="AO272" i="7"/>
  <c r="AO273" i="7"/>
  <c r="AO274" i="7"/>
  <c r="AO275" i="7"/>
  <c r="AO276" i="7"/>
  <c r="AO277" i="7"/>
  <c r="AO278" i="7"/>
  <c r="AO279" i="7"/>
  <c r="AO280" i="7"/>
  <c r="AO281" i="7"/>
  <c r="AO282" i="7"/>
  <c r="AO283" i="7"/>
  <c r="AO284" i="7"/>
  <c r="AO285" i="7"/>
  <c r="AO286" i="7"/>
  <c r="AO287" i="7"/>
  <c r="AO288" i="7"/>
  <c r="AO289" i="7"/>
  <c r="AO290" i="7"/>
  <c r="AO291" i="7"/>
  <c r="AO292" i="7"/>
  <c r="AO293" i="7"/>
  <c r="AO294" i="7"/>
  <c r="AO295" i="7"/>
  <c r="AO296" i="7"/>
  <c r="AO297" i="7"/>
  <c r="AO298" i="7"/>
  <c r="AO299" i="7"/>
  <c r="AO300" i="7"/>
  <c r="AO301" i="7"/>
  <c r="AO302" i="7"/>
  <c r="AO303" i="7"/>
  <c r="AO304" i="7"/>
  <c r="AO305" i="7"/>
  <c r="AO306" i="7"/>
  <c r="AO307" i="7"/>
  <c r="AO308" i="7"/>
  <c r="AO309" i="7"/>
  <c r="AO310" i="7"/>
  <c r="AO311" i="7"/>
  <c r="AO312" i="7"/>
  <c r="AO313" i="7"/>
  <c r="AO314" i="7"/>
  <c r="AO315" i="7"/>
  <c r="AO316" i="7"/>
  <c r="AO317" i="7"/>
  <c r="AO318" i="7"/>
  <c r="AO319" i="7"/>
  <c r="AO320" i="7"/>
  <c r="AO321" i="7"/>
  <c r="AO322" i="7"/>
  <c r="AO323" i="7"/>
  <c r="AO324" i="7"/>
  <c r="AO325" i="7"/>
  <c r="AO326" i="7"/>
  <c r="AO327" i="7"/>
  <c r="AO328" i="7"/>
  <c r="AO329" i="7"/>
  <c r="AO330" i="7"/>
  <c r="AO331" i="7"/>
  <c r="AO332" i="7"/>
  <c r="AO333" i="7"/>
  <c r="AO334" i="7"/>
  <c r="AO335" i="7"/>
  <c r="AO336" i="7"/>
  <c r="AO337" i="7"/>
  <c r="AO338" i="7"/>
  <c r="AO339" i="7"/>
  <c r="AO340" i="7"/>
  <c r="AO341" i="7"/>
  <c r="AO342" i="7"/>
  <c r="AO343" i="7"/>
  <c r="AO344" i="7"/>
  <c r="AO345" i="7"/>
  <c r="AO346" i="7"/>
  <c r="AO347" i="7"/>
  <c r="AO348" i="7"/>
  <c r="AO349" i="7"/>
  <c r="AO350" i="7"/>
  <c r="AO351" i="7"/>
  <c r="AO352" i="7"/>
  <c r="AO353" i="7"/>
  <c r="AO354" i="7"/>
  <c r="AO355" i="7"/>
  <c r="AO356" i="7"/>
  <c r="AO357" i="7"/>
  <c r="AO358" i="7"/>
  <c r="AO359" i="7"/>
  <c r="AO360" i="7"/>
  <c r="AO361" i="7"/>
  <c r="AO362" i="7"/>
  <c r="AO363" i="7"/>
  <c r="AO364" i="7"/>
  <c r="AO365" i="7"/>
  <c r="AO366" i="7"/>
  <c r="AO367" i="7"/>
  <c r="AO368" i="7"/>
  <c r="AO369" i="7"/>
  <c r="AO370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O384" i="7"/>
  <c r="AO385" i="7"/>
  <c r="AO386" i="7"/>
  <c r="AO387" i="7"/>
  <c r="AO388" i="7"/>
  <c r="AO389" i="7"/>
  <c r="AO390" i="7"/>
  <c r="AO391" i="7"/>
  <c r="AO392" i="7"/>
  <c r="AO393" i="7"/>
  <c r="AO394" i="7"/>
  <c r="AO395" i="7"/>
  <c r="AO396" i="7"/>
  <c r="AO397" i="7"/>
  <c r="AO398" i="7"/>
  <c r="AO399" i="7"/>
  <c r="AO400" i="7"/>
  <c r="AO401" i="7"/>
  <c r="AO402" i="7"/>
  <c r="AO403" i="7"/>
  <c r="AO404" i="7"/>
  <c r="AO405" i="7"/>
  <c r="AO406" i="7"/>
  <c r="AO407" i="7"/>
  <c r="AO408" i="7"/>
  <c r="AO409" i="7"/>
  <c r="AO410" i="7"/>
  <c r="AO411" i="7"/>
  <c r="AO412" i="7"/>
  <c r="AO413" i="7"/>
  <c r="AO414" i="7"/>
  <c r="AO415" i="7"/>
  <c r="AO416" i="7"/>
  <c r="AO417" i="7"/>
  <c r="AO418" i="7"/>
  <c r="AO419" i="7"/>
  <c r="AO420" i="7"/>
  <c r="AO421" i="7"/>
  <c r="AO422" i="7"/>
  <c r="AO423" i="7"/>
  <c r="AO424" i="7"/>
  <c r="AO425" i="7"/>
  <c r="AO426" i="7"/>
  <c r="AO427" i="7"/>
  <c r="AO428" i="7"/>
  <c r="AO429" i="7"/>
  <c r="AO430" i="7"/>
  <c r="AO431" i="7"/>
  <c r="AO432" i="7"/>
  <c r="AO433" i="7"/>
  <c r="AO434" i="7"/>
  <c r="AO435" i="7"/>
  <c r="AO436" i="7"/>
  <c r="AO437" i="7"/>
  <c r="AO438" i="7"/>
  <c r="AO439" i="7"/>
  <c r="AO440" i="7"/>
  <c r="AO441" i="7"/>
  <c r="AO442" i="7"/>
  <c r="AO443" i="7"/>
  <c r="AO444" i="7"/>
  <c r="AO445" i="7"/>
  <c r="AO446" i="7"/>
  <c r="AO447" i="7"/>
  <c r="AO448" i="7"/>
  <c r="AO449" i="7"/>
  <c r="AO450" i="7"/>
  <c r="AO451" i="7"/>
  <c r="AO452" i="7"/>
  <c r="AO453" i="7"/>
  <c r="AO454" i="7"/>
  <c r="AO455" i="7"/>
  <c r="AO456" i="7"/>
  <c r="AO457" i="7"/>
  <c r="AO458" i="7"/>
  <c r="AO459" i="7"/>
  <c r="AO460" i="7"/>
  <c r="AO461" i="7"/>
  <c r="AO462" i="7"/>
  <c r="AO463" i="7"/>
  <c r="AO464" i="7"/>
  <c r="AO465" i="7"/>
  <c r="AO466" i="7"/>
  <c r="AO467" i="7"/>
  <c r="AO468" i="7"/>
  <c r="AO469" i="7"/>
  <c r="AO470" i="7"/>
  <c r="AO471" i="7"/>
  <c r="AO472" i="7"/>
  <c r="AO473" i="7"/>
  <c r="AO474" i="7"/>
  <c r="AO475" i="7"/>
  <c r="AO476" i="7"/>
  <c r="AO477" i="7"/>
  <c r="AO478" i="7"/>
  <c r="AO479" i="7"/>
  <c r="AO480" i="7"/>
  <c r="AO481" i="7"/>
  <c r="AO482" i="7"/>
  <c r="AO483" i="7"/>
  <c r="AO484" i="7"/>
  <c r="AO485" i="7"/>
  <c r="AO486" i="7"/>
  <c r="AO487" i="7"/>
  <c r="AO488" i="7"/>
  <c r="AO489" i="7"/>
  <c r="AO490" i="7"/>
  <c r="AO491" i="7"/>
  <c r="AO492" i="7"/>
  <c r="AO493" i="7"/>
  <c r="AO494" i="7"/>
  <c r="AO495" i="7"/>
  <c r="AO496" i="7"/>
  <c r="AO497" i="7"/>
  <c r="AO498" i="7"/>
  <c r="AO499" i="7"/>
  <c r="AO500" i="7"/>
  <c r="AO501" i="7"/>
  <c r="AO502" i="7"/>
  <c r="AO503" i="7"/>
  <c r="AO504" i="7"/>
  <c r="AO505" i="7"/>
  <c r="AO506" i="7"/>
  <c r="AO507" i="7"/>
  <c r="AO508" i="7"/>
  <c r="AO509" i="7"/>
  <c r="AO510" i="7"/>
  <c r="AO511" i="7"/>
  <c r="AO512" i="7"/>
  <c r="AO513" i="7"/>
  <c r="AO514" i="7"/>
  <c r="AO515" i="7"/>
  <c r="AO516" i="7"/>
  <c r="AO517" i="7"/>
  <c r="AO518" i="7"/>
  <c r="AO519" i="7"/>
  <c r="AO520" i="7"/>
  <c r="AO521" i="7"/>
  <c r="AO522" i="7"/>
  <c r="AO523" i="7"/>
  <c r="AO524" i="7"/>
  <c r="AO525" i="7"/>
  <c r="AO526" i="7"/>
  <c r="AO527" i="7"/>
  <c r="AO528" i="7"/>
  <c r="AO529" i="7"/>
  <c r="AO530" i="7"/>
  <c r="AO531" i="7"/>
  <c r="AO532" i="7"/>
  <c r="AO533" i="7"/>
  <c r="AO534" i="7"/>
  <c r="AO535" i="7"/>
  <c r="AO536" i="7"/>
  <c r="AO537" i="7"/>
  <c r="AO538" i="7"/>
  <c r="AO539" i="7"/>
  <c r="AO540" i="7"/>
  <c r="AO541" i="7"/>
  <c r="AO542" i="7"/>
  <c r="AO543" i="7"/>
  <c r="AO544" i="7"/>
  <c r="AO545" i="7"/>
  <c r="AO546" i="7"/>
  <c r="AO547" i="7"/>
  <c r="AO548" i="7"/>
  <c r="AO549" i="7"/>
  <c r="AO550" i="7"/>
  <c r="AO551" i="7"/>
  <c r="AO552" i="7"/>
  <c r="AO553" i="7"/>
  <c r="AO554" i="7"/>
  <c r="AO555" i="7"/>
  <c r="AO556" i="7"/>
  <c r="AO557" i="7"/>
  <c r="AO558" i="7"/>
  <c r="AO559" i="7"/>
  <c r="AO560" i="7"/>
  <c r="AO561" i="7"/>
  <c r="AO562" i="7"/>
  <c r="AO563" i="7"/>
  <c r="AO564" i="7"/>
  <c r="AO565" i="7"/>
  <c r="AO566" i="7"/>
  <c r="AO567" i="7"/>
  <c r="AO568" i="7"/>
  <c r="AO569" i="7"/>
  <c r="AO570" i="7"/>
  <c r="AO571" i="7"/>
  <c r="AO572" i="7"/>
  <c r="AO573" i="7"/>
  <c r="AO574" i="7"/>
  <c r="AO575" i="7"/>
  <c r="AO576" i="7"/>
  <c r="AO577" i="7"/>
  <c r="AO578" i="7"/>
  <c r="AO579" i="7"/>
  <c r="AO580" i="7"/>
  <c r="AO581" i="7"/>
  <c r="AO582" i="7"/>
  <c r="AO583" i="7"/>
  <c r="AO584" i="7"/>
  <c r="AO585" i="7"/>
  <c r="AO586" i="7"/>
  <c r="AO587" i="7"/>
  <c r="AO588" i="7"/>
  <c r="AO589" i="7"/>
  <c r="AO590" i="7"/>
  <c r="AO591" i="7"/>
  <c r="AO592" i="7"/>
  <c r="AO593" i="7"/>
  <c r="AO594" i="7"/>
  <c r="AO595" i="7"/>
  <c r="AO596" i="7"/>
  <c r="AO597" i="7"/>
  <c r="AO598" i="7"/>
  <c r="AO599" i="7"/>
  <c r="AO600" i="7"/>
  <c r="AO601" i="7"/>
  <c r="AO602" i="7"/>
  <c r="AO603" i="7"/>
  <c r="AO604" i="7"/>
  <c r="AO605" i="7"/>
  <c r="AO606" i="7"/>
  <c r="AO607" i="7"/>
  <c r="AO608" i="7"/>
  <c r="AO609" i="7"/>
  <c r="AO610" i="7"/>
  <c r="AO611" i="7"/>
  <c r="AO612" i="7"/>
  <c r="AO613" i="7"/>
  <c r="AO614" i="7"/>
  <c r="AO615" i="7"/>
  <c r="AO616" i="7"/>
  <c r="AO617" i="7"/>
  <c r="AO618" i="7"/>
  <c r="AO619" i="7"/>
  <c r="AO620" i="7"/>
  <c r="AO621" i="7"/>
  <c r="AO622" i="7"/>
  <c r="AO623" i="7"/>
  <c r="AO624" i="7"/>
  <c r="AO625" i="7"/>
  <c r="AO626" i="7"/>
  <c r="AO627" i="7"/>
  <c r="AO628" i="7"/>
  <c r="AO629" i="7"/>
  <c r="AO630" i="7"/>
  <c r="AO631" i="7"/>
  <c r="AO632" i="7"/>
  <c r="AO633" i="7"/>
  <c r="AO634" i="7"/>
  <c r="AO635" i="7"/>
  <c r="AO636" i="7"/>
  <c r="AO637" i="7"/>
  <c r="AO638" i="7"/>
  <c r="AO639" i="7"/>
  <c r="AO640" i="7"/>
  <c r="AO641" i="7"/>
  <c r="AO642" i="7"/>
  <c r="AO643" i="7"/>
  <c r="AO644" i="7"/>
  <c r="AO645" i="7"/>
  <c r="AO646" i="7"/>
  <c r="AO647" i="7"/>
  <c r="AO648" i="7"/>
  <c r="AO649" i="7"/>
  <c r="AO650" i="7"/>
  <c r="AO651" i="7"/>
  <c r="AO652" i="7"/>
  <c r="AO653" i="7"/>
  <c r="AO654" i="7"/>
  <c r="AO655" i="7"/>
  <c r="AO656" i="7"/>
  <c r="AO657" i="7"/>
  <c r="AO658" i="7"/>
  <c r="AO659" i="7"/>
  <c r="AO660" i="7"/>
  <c r="AO661" i="7"/>
  <c r="AO662" i="7"/>
  <c r="AO663" i="7"/>
  <c r="AO664" i="7"/>
  <c r="AO665" i="7"/>
  <c r="AO666" i="7"/>
  <c r="AO667" i="7"/>
  <c r="AO668" i="7"/>
  <c r="AO669" i="7"/>
  <c r="AO670" i="7"/>
  <c r="AO671" i="7"/>
  <c r="AO672" i="7"/>
  <c r="AO673" i="7"/>
  <c r="AO674" i="7"/>
  <c r="AO675" i="7"/>
  <c r="AO676" i="7"/>
  <c r="AO677" i="7"/>
  <c r="AO678" i="7"/>
  <c r="AO679" i="7"/>
  <c r="AO680" i="7"/>
  <c r="AO681" i="7"/>
  <c r="AO682" i="7"/>
  <c r="AO683" i="7"/>
  <c r="AO684" i="7"/>
  <c r="AO685" i="7"/>
  <c r="AO686" i="7"/>
  <c r="AO687" i="7"/>
  <c r="AO688" i="7"/>
  <c r="AO689" i="7"/>
  <c r="AO690" i="7"/>
  <c r="AO691" i="7"/>
  <c r="AO692" i="7"/>
  <c r="AO693" i="7"/>
  <c r="AO694" i="7"/>
  <c r="AO695" i="7"/>
  <c r="AO696" i="7"/>
  <c r="AO697" i="7"/>
  <c r="AO698" i="7"/>
  <c r="AO699" i="7"/>
  <c r="AO700" i="7"/>
  <c r="AO701" i="7"/>
  <c r="AO702" i="7"/>
  <c r="AO703" i="7"/>
  <c r="AO704" i="7"/>
  <c r="AO705" i="7"/>
  <c r="AO706" i="7"/>
  <c r="AO707" i="7"/>
  <c r="AO708" i="7"/>
  <c r="AO709" i="7"/>
  <c r="AO710" i="7"/>
  <c r="AO711" i="7"/>
  <c r="AO712" i="7"/>
  <c r="AO713" i="7"/>
  <c r="AO714" i="7"/>
  <c r="AO715" i="7"/>
  <c r="AO716" i="7"/>
  <c r="AO717" i="7"/>
  <c r="AO718" i="7"/>
  <c r="AO719" i="7"/>
  <c r="AO720" i="7"/>
  <c r="AO721" i="7"/>
  <c r="AO722" i="7"/>
  <c r="AO723" i="7"/>
  <c r="AO724" i="7"/>
  <c r="AO725" i="7"/>
  <c r="AO726" i="7"/>
  <c r="AO727" i="7"/>
  <c r="AO728" i="7"/>
  <c r="AO729" i="7"/>
  <c r="AO730" i="7"/>
  <c r="AO731" i="7"/>
  <c r="AO732" i="7"/>
  <c r="AO733" i="7"/>
  <c r="AO734" i="7"/>
  <c r="AO735" i="7"/>
  <c r="AO736" i="7"/>
  <c r="AO737" i="7"/>
  <c r="AO738" i="7"/>
  <c r="AO739" i="7"/>
  <c r="AO740" i="7"/>
  <c r="AO741" i="7"/>
  <c r="AO742" i="7"/>
  <c r="AO743" i="7"/>
  <c r="AO744" i="7"/>
  <c r="AO745" i="7"/>
  <c r="AO746" i="7"/>
  <c r="AO747" i="7"/>
  <c r="AO748" i="7"/>
  <c r="AO749" i="7"/>
  <c r="AO750" i="7"/>
  <c r="AO751" i="7"/>
  <c r="AO752" i="7"/>
  <c r="AO753" i="7"/>
  <c r="AO754" i="7"/>
  <c r="AO755" i="7"/>
  <c r="AO756" i="7"/>
  <c r="AO757" i="7"/>
  <c r="AO758" i="7"/>
  <c r="AO759" i="7"/>
  <c r="AO760" i="7"/>
  <c r="AO761" i="7"/>
  <c r="AO762" i="7"/>
  <c r="AO763" i="7"/>
  <c r="AO764" i="7"/>
  <c r="AO765" i="7"/>
  <c r="AO766" i="7"/>
  <c r="AO767" i="7"/>
  <c r="AO768" i="7"/>
  <c r="AO769" i="7"/>
  <c r="AO770" i="7"/>
  <c r="AO771" i="7"/>
  <c r="AO772" i="7"/>
  <c r="AO773" i="7"/>
  <c r="AO774" i="7"/>
  <c r="AO775" i="7"/>
  <c r="AO776" i="7"/>
  <c r="AO777" i="7"/>
  <c r="AO778" i="7"/>
  <c r="AO779" i="7"/>
  <c r="AO780" i="7"/>
  <c r="AO781" i="7"/>
  <c r="AO782" i="7"/>
  <c r="AO783" i="7"/>
  <c r="AO784" i="7"/>
  <c r="AO785" i="7"/>
  <c r="AO786" i="7"/>
  <c r="AO787" i="7"/>
  <c r="AO788" i="7"/>
  <c r="AO789" i="7"/>
  <c r="AO790" i="7"/>
  <c r="AO791" i="7"/>
  <c r="AO792" i="7"/>
  <c r="AO793" i="7"/>
  <c r="AO794" i="7"/>
  <c r="AO795" i="7"/>
  <c r="AO796" i="7"/>
  <c r="AO797" i="7"/>
  <c r="AO798" i="7"/>
  <c r="AO799" i="7"/>
  <c r="AO800" i="7"/>
  <c r="AO801" i="7"/>
  <c r="AO802" i="7"/>
  <c r="AO803" i="7"/>
  <c r="AO804" i="7"/>
  <c r="AO805" i="7"/>
  <c r="AO806" i="7"/>
  <c r="AO807" i="7"/>
  <c r="AO808" i="7"/>
  <c r="AO809" i="7"/>
  <c r="AO810" i="7"/>
  <c r="AO811" i="7"/>
  <c r="AO812" i="7"/>
  <c r="AO813" i="7"/>
  <c r="AO814" i="7"/>
  <c r="AO815" i="7"/>
  <c r="AO816" i="7"/>
  <c r="AO817" i="7"/>
  <c r="AO818" i="7"/>
  <c r="AO819" i="7"/>
  <c r="AO820" i="7"/>
  <c r="AO821" i="7"/>
  <c r="AO822" i="7"/>
  <c r="AO823" i="7"/>
  <c r="AO824" i="7"/>
  <c r="AO825" i="7"/>
  <c r="AO826" i="7"/>
  <c r="AO827" i="7"/>
  <c r="AO828" i="7"/>
  <c r="AO829" i="7"/>
  <c r="AO830" i="7"/>
  <c r="AO831" i="7"/>
  <c r="AO832" i="7"/>
  <c r="AO833" i="7"/>
  <c r="AO834" i="7"/>
  <c r="AO835" i="7"/>
  <c r="AO836" i="7"/>
  <c r="AO837" i="7"/>
  <c r="AO838" i="7"/>
  <c r="AO839" i="7"/>
  <c r="AO840" i="7"/>
  <c r="AO841" i="7"/>
  <c r="AO842" i="7"/>
  <c r="AO843" i="7"/>
  <c r="AO844" i="7"/>
  <c r="AO845" i="7"/>
  <c r="AO846" i="7"/>
  <c r="AO847" i="7"/>
  <c r="AO848" i="7"/>
  <c r="AO849" i="7"/>
  <c r="AO850" i="7"/>
  <c r="AO851" i="7"/>
  <c r="AO852" i="7"/>
  <c r="AO853" i="7"/>
  <c r="AO854" i="7"/>
  <c r="AO855" i="7"/>
  <c r="AO856" i="7"/>
  <c r="AO857" i="7"/>
  <c r="AO858" i="7"/>
  <c r="AO859" i="7"/>
  <c r="AO860" i="7"/>
  <c r="AO861" i="7"/>
  <c r="AO862" i="7"/>
  <c r="AO863" i="7"/>
  <c r="AO864" i="7"/>
  <c r="AO865" i="7"/>
  <c r="AO866" i="7"/>
  <c r="AO867" i="7"/>
  <c r="AO868" i="7"/>
  <c r="AO869" i="7"/>
  <c r="AO870" i="7"/>
  <c r="AO871" i="7"/>
  <c r="AO872" i="7"/>
  <c r="AO873" i="7"/>
  <c r="AO874" i="7"/>
  <c r="AO875" i="7"/>
  <c r="AO876" i="7"/>
  <c r="AO877" i="7"/>
  <c r="AO878" i="7"/>
  <c r="AO879" i="7"/>
  <c r="AO880" i="7"/>
  <c r="AO881" i="7"/>
  <c r="AO882" i="7"/>
  <c r="AO883" i="7"/>
  <c r="AO884" i="7"/>
  <c r="AO885" i="7"/>
  <c r="AO886" i="7"/>
  <c r="AO887" i="7"/>
  <c r="AO888" i="7"/>
  <c r="AO889" i="7"/>
  <c r="AO890" i="7"/>
  <c r="AO891" i="7"/>
  <c r="AO892" i="7"/>
  <c r="AO893" i="7"/>
  <c r="AO894" i="7"/>
  <c r="AO895" i="7"/>
  <c r="AO896" i="7"/>
  <c r="AO897" i="7"/>
  <c r="AO898" i="7"/>
  <c r="AO899" i="7"/>
  <c r="AO900" i="7"/>
  <c r="AO901" i="7"/>
  <c r="AO902" i="7"/>
  <c r="AO903" i="7"/>
  <c r="AO904" i="7"/>
  <c r="AO905" i="7"/>
  <c r="AO906" i="7"/>
  <c r="AO907" i="7"/>
  <c r="AO908" i="7"/>
  <c r="AO909" i="7"/>
  <c r="AO910" i="7"/>
  <c r="AO911" i="7"/>
  <c r="AO912" i="7"/>
  <c r="AO913" i="7"/>
  <c r="AO914" i="7"/>
  <c r="AO915" i="7"/>
  <c r="AO916" i="7"/>
  <c r="AO917" i="7"/>
  <c r="AO918" i="7"/>
  <c r="AO919" i="7"/>
  <c r="AO920" i="7"/>
  <c r="AO921" i="7"/>
  <c r="AO922" i="7"/>
  <c r="AO923" i="7"/>
  <c r="AO924" i="7"/>
  <c r="AO925" i="7"/>
  <c r="AO926" i="7"/>
  <c r="AO927" i="7"/>
  <c r="AO928" i="7"/>
  <c r="AO929" i="7"/>
  <c r="AO930" i="7"/>
  <c r="AO931" i="7"/>
  <c r="AO932" i="7"/>
  <c r="AO933" i="7"/>
  <c r="AO934" i="7"/>
  <c r="AO935" i="7"/>
  <c r="AO936" i="7"/>
  <c r="AO937" i="7"/>
  <c r="AO938" i="7"/>
  <c r="AO939" i="7"/>
  <c r="AO940" i="7"/>
  <c r="AO941" i="7"/>
  <c r="AO942" i="7"/>
  <c r="AO943" i="7"/>
  <c r="AO944" i="7"/>
  <c r="AO945" i="7"/>
  <c r="AO946" i="7"/>
  <c r="AO947" i="7"/>
  <c r="AO948" i="7"/>
  <c r="AO949" i="7"/>
  <c r="AO950" i="7"/>
  <c r="AO951" i="7"/>
  <c r="AO952" i="7"/>
  <c r="AO953" i="7"/>
  <c r="AO954" i="7"/>
  <c r="AO955" i="7"/>
  <c r="AO956" i="7"/>
  <c r="AO957" i="7"/>
  <c r="AO958" i="7"/>
  <c r="AO959" i="7"/>
  <c r="AO960" i="7"/>
  <c r="AO961" i="7"/>
  <c r="AO962" i="7"/>
  <c r="AO963" i="7"/>
  <c r="AO964" i="7"/>
  <c r="AO965" i="7"/>
  <c r="AO966" i="7"/>
  <c r="AO967" i="7"/>
  <c r="AO968" i="7"/>
  <c r="AO969" i="7"/>
  <c r="AO970" i="7"/>
  <c r="AO971" i="7"/>
  <c r="AO972" i="7"/>
  <c r="AO973" i="7"/>
  <c r="AO974" i="7"/>
  <c r="AO975" i="7"/>
  <c r="AO976" i="7"/>
  <c r="AO977" i="7"/>
  <c r="AO978" i="7"/>
  <c r="AO979" i="7"/>
  <c r="AO980" i="7"/>
  <c r="AO981" i="7"/>
  <c r="AO982" i="7"/>
  <c r="AO983" i="7"/>
  <c r="AO984" i="7"/>
  <c r="AO985" i="7"/>
  <c r="AO986" i="7"/>
  <c r="AO987" i="7"/>
  <c r="AO988" i="7"/>
  <c r="AO989" i="7"/>
  <c r="AO990" i="7"/>
  <c r="AO991" i="7"/>
  <c r="AO992" i="7"/>
  <c r="AO993" i="7"/>
  <c r="AO994" i="7"/>
  <c r="AO995" i="7"/>
  <c r="AO996" i="7"/>
  <c r="AO997" i="7"/>
  <c r="AO998" i="7"/>
  <c r="AO999" i="7"/>
  <c r="AO1000" i="7"/>
  <c r="AO1001" i="7"/>
  <c r="AO1002" i="7"/>
  <c r="AO1003" i="7"/>
  <c r="AO1004" i="7"/>
  <c r="AO1005" i="7"/>
  <c r="AO1006" i="7"/>
  <c r="AO1007" i="7"/>
  <c r="AO1008" i="7"/>
  <c r="AO1009" i="7"/>
  <c r="AO1010" i="7"/>
  <c r="AO1011" i="7"/>
  <c r="AO1012" i="7"/>
  <c r="AO1013" i="7"/>
  <c r="AO1014" i="7"/>
  <c r="AO1015" i="7"/>
  <c r="AO1016" i="7"/>
  <c r="AO1017" i="7"/>
  <c r="AO1018" i="7"/>
  <c r="AO1019" i="7"/>
  <c r="AO1020" i="7"/>
  <c r="AO1021" i="7"/>
  <c r="AO1022" i="7"/>
  <c r="AO1023" i="7"/>
  <c r="AO1024" i="7"/>
  <c r="AO1025" i="7"/>
  <c r="AO1026" i="7"/>
  <c r="AO1027" i="7"/>
  <c r="AO1028" i="7"/>
  <c r="AO1029" i="7"/>
  <c r="AO1030" i="7"/>
  <c r="AO1031" i="7"/>
  <c r="AO1032" i="7"/>
  <c r="AO1033" i="7"/>
  <c r="AO1034" i="7"/>
  <c r="AO1035" i="7"/>
  <c r="AO1036" i="7"/>
  <c r="AO1037" i="7"/>
  <c r="AO1038" i="7"/>
  <c r="AO1039" i="7"/>
  <c r="AO1040" i="7"/>
  <c r="AO1041" i="7"/>
  <c r="AO1042" i="7"/>
  <c r="AO1043" i="7"/>
  <c r="AO1044" i="7"/>
  <c r="AO1045" i="7"/>
  <c r="AO1046" i="7"/>
  <c r="AO1047" i="7"/>
  <c r="AO1048" i="7"/>
  <c r="AO1049" i="7"/>
  <c r="AO1050" i="7"/>
  <c r="AO1051" i="7"/>
  <c r="AO1052" i="7"/>
  <c r="AO1053" i="7"/>
  <c r="AO1054" i="7"/>
  <c r="AO1055" i="7"/>
  <c r="AO1056" i="7"/>
  <c r="AO1057" i="7"/>
  <c r="AO1058" i="7"/>
  <c r="AO1059" i="7"/>
  <c r="AO1060" i="7"/>
  <c r="AO1061" i="7"/>
  <c r="AO1062" i="7"/>
  <c r="AO1063" i="7"/>
  <c r="AO1064" i="7"/>
  <c r="AO1065" i="7"/>
  <c r="AO1066" i="7"/>
  <c r="AO1067" i="7"/>
  <c r="AO1068" i="7"/>
  <c r="AO1069" i="7"/>
  <c r="AO1070" i="7"/>
  <c r="AO1071" i="7"/>
  <c r="AO1072" i="7"/>
  <c r="AO1073" i="7"/>
  <c r="AO1074" i="7"/>
  <c r="AO1075" i="7"/>
  <c r="AO1076" i="7"/>
  <c r="AO1077" i="7"/>
  <c r="AO1078" i="7"/>
  <c r="AO1079" i="7"/>
  <c r="AO1080" i="7"/>
  <c r="AO1081" i="7"/>
  <c r="AO1082" i="7"/>
  <c r="AO1083" i="7"/>
  <c r="AO1084" i="7"/>
  <c r="AO1085" i="7"/>
  <c r="AO1086" i="7"/>
  <c r="AO1087" i="7"/>
  <c r="AO1088" i="7"/>
  <c r="AO1089" i="7"/>
  <c r="AO1090" i="7"/>
  <c r="AO1091" i="7"/>
  <c r="AO1092" i="7"/>
  <c r="AO1093" i="7"/>
  <c r="AO1094" i="7"/>
  <c r="AO1095" i="7"/>
  <c r="AO1096" i="7"/>
  <c r="AO1097" i="7"/>
  <c r="AO1098" i="7"/>
  <c r="AO1099" i="7"/>
  <c r="AO1100" i="7"/>
  <c r="AO1101" i="7"/>
  <c r="AO1102" i="7"/>
  <c r="AO1103" i="7"/>
  <c r="AO1104" i="7"/>
  <c r="AO1105" i="7"/>
  <c r="AO1106" i="7"/>
  <c r="AO1107" i="7"/>
  <c r="AO1108" i="7"/>
  <c r="AO1109" i="7"/>
  <c r="AO1110" i="7"/>
  <c r="AO1111" i="7"/>
  <c r="AO1112" i="7"/>
  <c r="AO1113" i="7"/>
  <c r="AO1114" i="7"/>
  <c r="AO1115" i="7"/>
  <c r="AO1116" i="7"/>
  <c r="AO1117" i="7"/>
  <c r="AO1118" i="7"/>
  <c r="AO1119" i="7"/>
  <c r="AO1120" i="7"/>
  <c r="AO1121" i="7"/>
  <c r="AO1122" i="7"/>
  <c r="AO1123" i="7"/>
  <c r="AO1124" i="7"/>
  <c r="AO1125" i="7"/>
  <c r="AO1126" i="7"/>
  <c r="AO1127" i="7"/>
  <c r="AO1128" i="7"/>
  <c r="AO1129" i="7"/>
  <c r="AO1130" i="7"/>
  <c r="AO1131" i="7"/>
  <c r="AO1132" i="7"/>
  <c r="AO1133" i="7"/>
  <c r="AO1134" i="7"/>
  <c r="AO1135" i="7"/>
  <c r="AO1136" i="7"/>
  <c r="AO1137" i="7"/>
  <c r="AO1138" i="7"/>
  <c r="AO1139" i="7"/>
  <c r="AO1140" i="7"/>
  <c r="AO1141" i="7"/>
  <c r="AO1142" i="7"/>
  <c r="AO1143" i="7"/>
  <c r="AO1144" i="7"/>
  <c r="AO1145" i="7"/>
  <c r="AO1146" i="7"/>
  <c r="AO1147" i="7"/>
  <c r="AO1148" i="7"/>
  <c r="AO1149" i="7"/>
  <c r="AO1150" i="7"/>
  <c r="AO1151" i="7"/>
  <c r="AO1152" i="7"/>
  <c r="AO1153" i="7"/>
  <c r="AO1154" i="7"/>
  <c r="AO1155" i="7"/>
  <c r="AO1156" i="7"/>
  <c r="AO1157" i="7"/>
  <c r="AO1158" i="7"/>
  <c r="AO1159" i="7"/>
  <c r="AO1160" i="7"/>
  <c r="AO1161" i="7"/>
  <c r="AO1162" i="7"/>
  <c r="AO1163" i="7"/>
  <c r="AO1164" i="7"/>
  <c r="AO1165" i="7"/>
  <c r="AO1166" i="7"/>
  <c r="AO1167" i="7"/>
  <c r="AO1168" i="7"/>
  <c r="AO1169" i="7"/>
  <c r="AO1170" i="7"/>
  <c r="AO1171" i="7"/>
  <c r="AO1172" i="7"/>
  <c r="AO1173" i="7"/>
  <c r="AO1174" i="7"/>
  <c r="AO1175" i="7"/>
  <c r="AO1176" i="7"/>
  <c r="AO1177" i="7"/>
  <c r="AO1178" i="7"/>
  <c r="AO1179" i="7"/>
  <c r="AO1180" i="7"/>
  <c r="AO1181" i="7"/>
  <c r="AO1182" i="7"/>
  <c r="AO1183" i="7"/>
  <c r="AO1184" i="7"/>
  <c r="AO1185" i="7"/>
  <c r="AO1186" i="7"/>
  <c r="AO1187" i="7"/>
  <c r="AO1188" i="7"/>
  <c r="AO1189" i="7"/>
  <c r="AO1190" i="7"/>
  <c r="AO1191" i="7"/>
  <c r="AO1192" i="7"/>
  <c r="AO1193" i="7"/>
  <c r="AO1194" i="7"/>
  <c r="AO1195" i="7"/>
  <c r="AO1196" i="7"/>
  <c r="AO1197" i="7"/>
  <c r="AO1198" i="7"/>
  <c r="AO1199" i="7"/>
  <c r="AO1200" i="7"/>
  <c r="AO1201" i="7"/>
  <c r="AO1202" i="7"/>
  <c r="AO1203" i="7"/>
  <c r="AO1204" i="7"/>
  <c r="AO1205" i="7"/>
  <c r="AO1206" i="7"/>
  <c r="AO1207" i="7"/>
  <c r="AO1208" i="7"/>
  <c r="AO1209" i="7"/>
  <c r="AO1210" i="7"/>
  <c r="AO1211" i="7"/>
  <c r="AO1212" i="7"/>
  <c r="AO1213" i="7"/>
  <c r="AO1214" i="7"/>
  <c r="AO1215" i="7"/>
  <c r="AO1216" i="7"/>
  <c r="AO1217" i="7"/>
  <c r="AO1218" i="7"/>
  <c r="AO1219" i="7"/>
  <c r="AO1220" i="7"/>
  <c r="AO1221" i="7"/>
  <c r="AO1222" i="7"/>
  <c r="AO1223" i="7"/>
  <c r="AO1224" i="7"/>
  <c r="AO1225" i="7"/>
  <c r="AO1226" i="7"/>
  <c r="AO1227" i="7"/>
  <c r="AO1228" i="7"/>
  <c r="AO1229" i="7"/>
  <c r="AO1230" i="7"/>
  <c r="AO1231" i="7"/>
  <c r="AO1232" i="7"/>
  <c r="AO1233" i="7"/>
  <c r="AO1234" i="7"/>
  <c r="AO1235" i="7"/>
  <c r="AO1236" i="7"/>
  <c r="AO1237" i="7"/>
  <c r="AO1238" i="7"/>
  <c r="AO1239" i="7"/>
  <c r="AO1240" i="7"/>
  <c r="AO1241" i="7"/>
  <c r="AO1242" i="7"/>
  <c r="AO1243" i="7"/>
  <c r="AO1244" i="7"/>
  <c r="AO1245" i="7"/>
  <c r="AO1246" i="7"/>
  <c r="AO1247" i="7"/>
  <c r="AO1248" i="7"/>
  <c r="AO1249" i="7"/>
  <c r="AO1250" i="7"/>
  <c r="AO1251" i="7"/>
  <c r="AO1252" i="7"/>
  <c r="AO1253" i="7"/>
  <c r="AO1254" i="7"/>
  <c r="AO1255" i="7"/>
  <c r="AO1256" i="7"/>
  <c r="AO1257" i="7"/>
  <c r="AO1258" i="7"/>
  <c r="AO1259" i="7"/>
  <c r="AO1260" i="7"/>
  <c r="AO1261" i="7"/>
  <c r="AO1262" i="7"/>
  <c r="AO1263" i="7"/>
  <c r="AO1264" i="7"/>
  <c r="AO1265" i="7"/>
  <c r="AO1266" i="7"/>
  <c r="AO1267" i="7"/>
  <c r="AO1268" i="7"/>
  <c r="AO1269" i="7"/>
  <c r="AO1270" i="7"/>
  <c r="AO1271" i="7"/>
  <c r="AO1272" i="7"/>
  <c r="AO1273" i="7"/>
  <c r="AO1274" i="7"/>
  <c r="AO1275" i="7"/>
  <c r="AO1276" i="7"/>
  <c r="AO1277" i="7"/>
  <c r="AO1278" i="7"/>
  <c r="AO1279" i="7"/>
  <c r="AO1280" i="7"/>
  <c r="AO1281" i="7"/>
  <c r="AO1282" i="7"/>
  <c r="AO1283" i="7"/>
  <c r="AO1284" i="7"/>
  <c r="AO1285" i="7"/>
  <c r="AO1286" i="7"/>
  <c r="AO1287" i="7"/>
  <c r="AO1288" i="7"/>
  <c r="AO1289" i="7"/>
  <c r="AO1290" i="7"/>
  <c r="AO1291" i="7"/>
  <c r="AO1292" i="7"/>
  <c r="AO1293" i="7"/>
  <c r="AO1294" i="7"/>
  <c r="AO1295" i="7"/>
  <c r="AO1296" i="7"/>
  <c r="AO1297" i="7"/>
  <c r="AO1298" i="7"/>
  <c r="AO1299" i="7"/>
  <c r="AO1300" i="7"/>
  <c r="AO1301" i="7"/>
  <c r="AO1302" i="7"/>
  <c r="AO1303" i="7"/>
  <c r="AO1304" i="7"/>
  <c r="AO1305" i="7"/>
  <c r="AO1306" i="7"/>
  <c r="AO1307" i="7"/>
  <c r="AO1308" i="7"/>
  <c r="AO1309" i="7"/>
  <c r="AO1310" i="7"/>
  <c r="AO1311" i="7"/>
  <c r="AO1312" i="7"/>
  <c r="AO1313" i="7"/>
  <c r="AO1314" i="7"/>
  <c r="AO1315" i="7"/>
  <c r="AO1316" i="7"/>
  <c r="AO1317" i="7"/>
  <c r="AO1318" i="7"/>
  <c r="AO1319" i="7"/>
  <c r="AO1320" i="7"/>
  <c r="AO1321" i="7"/>
  <c r="AO1322" i="7"/>
  <c r="AO1323" i="7"/>
  <c r="AO1324" i="7"/>
  <c r="AO1325" i="7"/>
  <c r="AO1326" i="7"/>
  <c r="AO1327" i="7"/>
  <c r="AO1328" i="7"/>
  <c r="AO1329" i="7"/>
  <c r="AO1330" i="7"/>
  <c r="AO1331" i="7"/>
  <c r="AO1332" i="7"/>
  <c r="AO1333" i="7"/>
  <c r="AO1334" i="7"/>
  <c r="AO1335" i="7"/>
  <c r="AO1336" i="7"/>
  <c r="AO1337" i="7"/>
  <c r="AO1338" i="7"/>
  <c r="AO1339" i="7"/>
  <c r="AO1340" i="7"/>
  <c r="AO1341" i="7"/>
  <c r="AO1342" i="7"/>
  <c r="AO1343" i="7"/>
  <c r="AO1344" i="7"/>
  <c r="AO1345" i="7"/>
  <c r="AO1346" i="7"/>
  <c r="AO1347" i="7"/>
  <c r="AO1348" i="7"/>
  <c r="AO1349" i="7"/>
  <c r="AO1350" i="7"/>
  <c r="AO1351" i="7"/>
  <c r="AO1352" i="7"/>
  <c r="AO1353" i="7"/>
  <c r="AO1354" i="7"/>
  <c r="AO1355" i="7"/>
  <c r="AO1356" i="7"/>
  <c r="AO1357" i="7"/>
  <c r="AO1358" i="7"/>
  <c r="AO1359" i="7"/>
  <c r="AO1360" i="7"/>
  <c r="AO1361" i="7"/>
  <c r="AO1362" i="7"/>
  <c r="AO1363" i="7"/>
  <c r="AO1364" i="7"/>
  <c r="AO1365" i="7"/>
  <c r="AO1366" i="7"/>
  <c r="AO1367" i="7"/>
  <c r="AO1368" i="7"/>
  <c r="AO1369" i="7"/>
  <c r="AO1370" i="7"/>
  <c r="AO1371" i="7"/>
  <c r="AO1372" i="7"/>
  <c r="AO1373" i="7"/>
  <c r="AO1374" i="7"/>
  <c r="AO1375" i="7"/>
  <c r="AO1376" i="7"/>
  <c r="AO1377" i="7"/>
  <c r="AO1378" i="7"/>
  <c r="AO1379" i="7"/>
  <c r="AO1380" i="7"/>
  <c r="AO1381" i="7"/>
  <c r="AO1382" i="7"/>
  <c r="AO1383" i="7"/>
  <c r="AO1384" i="7"/>
  <c r="AO1385" i="7"/>
  <c r="AO1386" i="7"/>
  <c r="AO1387" i="7"/>
  <c r="AO1388" i="7"/>
  <c r="AO1389" i="7"/>
  <c r="AO1390" i="7"/>
  <c r="AO1391" i="7"/>
  <c r="AO1392" i="7"/>
  <c r="AO1393" i="7"/>
  <c r="AO1394" i="7"/>
  <c r="AO1395" i="7"/>
  <c r="AO1396" i="7"/>
  <c r="AO1397" i="7"/>
  <c r="AO1398" i="7"/>
  <c r="AO1399" i="7"/>
  <c r="AO1400" i="7"/>
  <c r="AO1401" i="7"/>
  <c r="AO1402" i="7"/>
  <c r="AO1403" i="7"/>
  <c r="AO1404" i="7"/>
  <c r="AO1405" i="7"/>
  <c r="AO1406" i="7"/>
  <c r="AO1407" i="7"/>
  <c r="AO1408" i="7"/>
  <c r="AO1409" i="7"/>
  <c r="AO1410" i="7"/>
  <c r="AO1411" i="7"/>
  <c r="AO1412" i="7"/>
  <c r="AO1413" i="7"/>
  <c r="AO1414" i="7"/>
  <c r="AO1415" i="7"/>
  <c r="AO1416" i="7"/>
  <c r="AO1417" i="7"/>
  <c r="AO1418" i="7"/>
  <c r="AO1419" i="7"/>
  <c r="AO1420" i="7"/>
  <c r="AO1421" i="7"/>
  <c r="AO1422" i="7"/>
  <c r="AO1423" i="7"/>
  <c r="AO1424" i="7"/>
  <c r="AO1425" i="7"/>
  <c r="AO1426" i="7"/>
  <c r="AO1427" i="7"/>
  <c r="AO1428" i="7"/>
  <c r="AO1429" i="7"/>
  <c r="AO1430" i="7"/>
  <c r="AO1431" i="7"/>
  <c r="AO1432" i="7"/>
  <c r="AO1433" i="7"/>
  <c r="AO1434" i="7"/>
  <c r="AO1435" i="7"/>
  <c r="AO1436" i="7"/>
  <c r="AO1437" i="7"/>
  <c r="AO1438" i="7"/>
  <c r="AO1439" i="7"/>
  <c r="AO1440" i="7"/>
  <c r="AO1441" i="7"/>
  <c r="AO1442" i="7"/>
  <c r="AO1443" i="7"/>
  <c r="AO1444" i="7"/>
  <c r="AO1445" i="7"/>
  <c r="AO1446" i="7"/>
  <c r="AO1447" i="7"/>
  <c r="AO1448" i="7"/>
  <c r="AO1449" i="7"/>
  <c r="AO1450" i="7"/>
  <c r="AO1451" i="7"/>
  <c r="AO1452" i="7"/>
  <c r="AO1453" i="7"/>
  <c r="AO1454" i="7"/>
  <c r="AO1455" i="7"/>
  <c r="AO1456" i="7"/>
  <c r="AO1457" i="7"/>
  <c r="AO1458" i="7"/>
  <c r="AO1459" i="7"/>
  <c r="AO1460" i="7"/>
  <c r="AO1461" i="7"/>
  <c r="AO1462" i="7"/>
  <c r="AO1463" i="7"/>
  <c r="AO1464" i="7"/>
  <c r="AO1465" i="7"/>
  <c r="AO1466" i="7"/>
  <c r="AO1467" i="7"/>
  <c r="AO1468" i="7"/>
  <c r="AO1469" i="7"/>
  <c r="AO1470" i="7"/>
  <c r="AO1471" i="7"/>
  <c r="AO1472" i="7"/>
  <c r="AO1473" i="7"/>
  <c r="AO1474" i="7"/>
  <c r="AO1475" i="7"/>
  <c r="AO1476" i="7"/>
  <c r="AO1477" i="7"/>
  <c r="AO1478" i="7"/>
  <c r="AO1479" i="7"/>
  <c r="AO1480" i="7"/>
  <c r="AO1481" i="7"/>
  <c r="AO1482" i="7"/>
  <c r="AO1483" i="7"/>
  <c r="AO1484" i="7"/>
  <c r="AO1485" i="7"/>
  <c r="AO1486" i="7"/>
  <c r="AO1487" i="7"/>
  <c r="AO1488" i="7"/>
  <c r="AO1489" i="7"/>
  <c r="AO1490" i="7"/>
  <c r="AO1491" i="7"/>
  <c r="AO1492" i="7"/>
  <c r="AO1493" i="7"/>
  <c r="AO1494" i="7"/>
  <c r="AO1495" i="7"/>
  <c r="AO1496" i="7"/>
  <c r="AO1497" i="7"/>
  <c r="AO1498" i="7"/>
  <c r="AO1499" i="7"/>
  <c r="AO1500" i="7"/>
  <c r="AO1501" i="7"/>
  <c r="AO1502" i="7"/>
  <c r="AO1503" i="7"/>
  <c r="AO1504" i="7"/>
  <c r="AO1505" i="7"/>
  <c r="AO1506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33" i="7"/>
  <c r="AN334" i="7"/>
  <c r="AN335" i="7"/>
  <c r="AN336" i="7"/>
  <c r="AN337" i="7"/>
  <c r="AN338" i="7"/>
  <c r="AN339" i="7"/>
  <c r="AN340" i="7"/>
  <c r="AN341" i="7"/>
  <c r="AN342" i="7"/>
  <c r="AN343" i="7"/>
  <c r="AN344" i="7"/>
  <c r="AN345" i="7"/>
  <c r="AN346" i="7"/>
  <c r="AN347" i="7"/>
  <c r="AN348" i="7"/>
  <c r="AN349" i="7"/>
  <c r="AN350" i="7"/>
  <c r="AN351" i="7"/>
  <c r="AN352" i="7"/>
  <c r="AN353" i="7"/>
  <c r="AN354" i="7"/>
  <c r="AN355" i="7"/>
  <c r="AN356" i="7"/>
  <c r="AN357" i="7"/>
  <c r="AN358" i="7"/>
  <c r="AN359" i="7"/>
  <c r="AN360" i="7"/>
  <c r="AN361" i="7"/>
  <c r="AN362" i="7"/>
  <c r="AN363" i="7"/>
  <c r="AN364" i="7"/>
  <c r="AN365" i="7"/>
  <c r="AN366" i="7"/>
  <c r="AN367" i="7"/>
  <c r="AN368" i="7"/>
  <c r="AN369" i="7"/>
  <c r="AN370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N383" i="7"/>
  <c r="AN384" i="7"/>
  <c r="AN385" i="7"/>
  <c r="AN386" i="7"/>
  <c r="AN387" i="7"/>
  <c r="AN388" i="7"/>
  <c r="AN389" i="7"/>
  <c r="AN390" i="7"/>
  <c r="AN391" i="7"/>
  <c r="AN392" i="7"/>
  <c r="AN393" i="7"/>
  <c r="AN394" i="7"/>
  <c r="AN395" i="7"/>
  <c r="AN396" i="7"/>
  <c r="AN397" i="7"/>
  <c r="AN398" i="7"/>
  <c r="AN399" i="7"/>
  <c r="AN400" i="7"/>
  <c r="AN401" i="7"/>
  <c r="AN402" i="7"/>
  <c r="AN403" i="7"/>
  <c r="AN404" i="7"/>
  <c r="AN405" i="7"/>
  <c r="AN406" i="7"/>
  <c r="AN407" i="7"/>
  <c r="AN408" i="7"/>
  <c r="AN409" i="7"/>
  <c r="AN410" i="7"/>
  <c r="AN411" i="7"/>
  <c r="AN412" i="7"/>
  <c r="AN413" i="7"/>
  <c r="AN414" i="7"/>
  <c r="AN415" i="7"/>
  <c r="AN416" i="7"/>
  <c r="AN417" i="7"/>
  <c r="AN418" i="7"/>
  <c r="AN419" i="7"/>
  <c r="AN420" i="7"/>
  <c r="AN421" i="7"/>
  <c r="AN422" i="7"/>
  <c r="AN423" i="7"/>
  <c r="AN424" i="7"/>
  <c r="AN425" i="7"/>
  <c r="AN426" i="7"/>
  <c r="AN427" i="7"/>
  <c r="AN428" i="7"/>
  <c r="AN429" i="7"/>
  <c r="AN430" i="7"/>
  <c r="AN431" i="7"/>
  <c r="AN432" i="7"/>
  <c r="AN433" i="7"/>
  <c r="AN434" i="7"/>
  <c r="AN435" i="7"/>
  <c r="AN436" i="7"/>
  <c r="AN437" i="7"/>
  <c r="AN438" i="7"/>
  <c r="AN439" i="7"/>
  <c r="AN440" i="7"/>
  <c r="AN441" i="7"/>
  <c r="AN442" i="7"/>
  <c r="AN443" i="7"/>
  <c r="AN444" i="7"/>
  <c r="AN445" i="7"/>
  <c r="AN446" i="7"/>
  <c r="AN447" i="7"/>
  <c r="AN448" i="7"/>
  <c r="AN449" i="7"/>
  <c r="AN450" i="7"/>
  <c r="AN451" i="7"/>
  <c r="AN452" i="7"/>
  <c r="AN453" i="7"/>
  <c r="AN454" i="7"/>
  <c r="AN455" i="7"/>
  <c r="AN456" i="7"/>
  <c r="AN457" i="7"/>
  <c r="AN458" i="7"/>
  <c r="AN459" i="7"/>
  <c r="AN460" i="7"/>
  <c r="AN461" i="7"/>
  <c r="AN462" i="7"/>
  <c r="AN463" i="7"/>
  <c r="AN464" i="7"/>
  <c r="AN465" i="7"/>
  <c r="AN466" i="7"/>
  <c r="AN467" i="7"/>
  <c r="AN468" i="7"/>
  <c r="AN469" i="7"/>
  <c r="AN470" i="7"/>
  <c r="AN471" i="7"/>
  <c r="AN472" i="7"/>
  <c r="AN473" i="7"/>
  <c r="AN474" i="7"/>
  <c r="AN475" i="7"/>
  <c r="AN476" i="7"/>
  <c r="AN477" i="7"/>
  <c r="AN478" i="7"/>
  <c r="AN479" i="7"/>
  <c r="AN480" i="7"/>
  <c r="AN481" i="7"/>
  <c r="AN482" i="7"/>
  <c r="AN483" i="7"/>
  <c r="AN484" i="7"/>
  <c r="AN485" i="7"/>
  <c r="AN486" i="7"/>
  <c r="AN487" i="7"/>
  <c r="AN488" i="7"/>
  <c r="AN489" i="7"/>
  <c r="AN490" i="7"/>
  <c r="AN491" i="7"/>
  <c r="AN492" i="7"/>
  <c r="AN493" i="7"/>
  <c r="AN494" i="7"/>
  <c r="AN495" i="7"/>
  <c r="AN496" i="7"/>
  <c r="AN497" i="7"/>
  <c r="AN498" i="7"/>
  <c r="AN499" i="7"/>
  <c r="AN500" i="7"/>
  <c r="AN501" i="7"/>
  <c r="AN502" i="7"/>
  <c r="AN503" i="7"/>
  <c r="AN504" i="7"/>
  <c r="AN505" i="7"/>
  <c r="AN506" i="7"/>
  <c r="AN507" i="7"/>
  <c r="AN508" i="7"/>
  <c r="AN509" i="7"/>
  <c r="AN510" i="7"/>
  <c r="AN511" i="7"/>
  <c r="AN512" i="7"/>
  <c r="AN513" i="7"/>
  <c r="AN514" i="7"/>
  <c r="AN515" i="7"/>
  <c r="AN516" i="7"/>
  <c r="AN517" i="7"/>
  <c r="AN518" i="7"/>
  <c r="AN519" i="7"/>
  <c r="AN520" i="7"/>
  <c r="AN521" i="7"/>
  <c r="AN522" i="7"/>
  <c r="AN523" i="7"/>
  <c r="AN524" i="7"/>
  <c r="AN525" i="7"/>
  <c r="AN526" i="7"/>
  <c r="AN527" i="7"/>
  <c r="AN528" i="7"/>
  <c r="AN529" i="7"/>
  <c r="AN530" i="7"/>
  <c r="AN531" i="7"/>
  <c r="AN532" i="7"/>
  <c r="AN533" i="7"/>
  <c r="AN534" i="7"/>
  <c r="AN535" i="7"/>
  <c r="AN536" i="7"/>
  <c r="AN537" i="7"/>
  <c r="AN538" i="7"/>
  <c r="AN539" i="7"/>
  <c r="AN540" i="7"/>
  <c r="AN541" i="7"/>
  <c r="AN542" i="7"/>
  <c r="AN543" i="7"/>
  <c r="AN544" i="7"/>
  <c r="AN545" i="7"/>
  <c r="AN546" i="7"/>
  <c r="AN547" i="7"/>
  <c r="AN548" i="7"/>
  <c r="AN549" i="7"/>
  <c r="AN550" i="7"/>
  <c r="AN551" i="7"/>
  <c r="AN552" i="7"/>
  <c r="AN553" i="7"/>
  <c r="AN554" i="7"/>
  <c r="AN555" i="7"/>
  <c r="AN556" i="7"/>
  <c r="AN557" i="7"/>
  <c r="AN558" i="7"/>
  <c r="AN559" i="7"/>
  <c r="AN560" i="7"/>
  <c r="AN561" i="7"/>
  <c r="AN562" i="7"/>
  <c r="AN563" i="7"/>
  <c r="AN564" i="7"/>
  <c r="AN565" i="7"/>
  <c r="AN566" i="7"/>
  <c r="AN567" i="7"/>
  <c r="AN568" i="7"/>
  <c r="AN569" i="7"/>
  <c r="AN570" i="7"/>
  <c r="AN571" i="7"/>
  <c r="AN572" i="7"/>
  <c r="AN573" i="7"/>
  <c r="AN574" i="7"/>
  <c r="AN575" i="7"/>
  <c r="AN576" i="7"/>
  <c r="AN577" i="7"/>
  <c r="AN578" i="7"/>
  <c r="AN579" i="7"/>
  <c r="AN580" i="7"/>
  <c r="AN581" i="7"/>
  <c r="AN582" i="7"/>
  <c r="AN583" i="7"/>
  <c r="AN584" i="7"/>
  <c r="AN585" i="7"/>
  <c r="AN586" i="7"/>
  <c r="AN587" i="7"/>
  <c r="AN588" i="7"/>
  <c r="AN589" i="7"/>
  <c r="AN590" i="7"/>
  <c r="AN591" i="7"/>
  <c r="AN592" i="7"/>
  <c r="AN593" i="7"/>
  <c r="AN594" i="7"/>
  <c r="AN595" i="7"/>
  <c r="AN596" i="7"/>
  <c r="AN597" i="7"/>
  <c r="AN598" i="7"/>
  <c r="AN599" i="7"/>
  <c r="AN600" i="7"/>
  <c r="AN601" i="7"/>
  <c r="AN602" i="7"/>
  <c r="AN603" i="7"/>
  <c r="AN604" i="7"/>
  <c r="AN605" i="7"/>
  <c r="AN606" i="7"/>
  <c r="AN607" i="7"/>
  <c r="AN608" i="7"/>
  <c r="AN609" i="7"/>
  <c r="AN610" i="7"/>
  <c r="AN611" i="7"/>
  <c r="AN612" i="7"/>
  <c r="AN613" i="7"/>
  <c r="AN614" i="7"/>
  <c r="AN615" i="7"/>
  <c r="AN616" i="7"/>
  <c r="AN617" i="7"/>
  <c r="AN618" i="7"/>
  <c r="AN619" i="7"/>
  <c r="AN620" i="7"/>
  <c r="AN621" i="7"/>
  <c r="AN622" i="7"/>
  <c r="AN623" i="7"/>
  <c r="AN624" i="7"/>
  <c r="AN625" i="7"/>
  <c r="AN626" i="7"/>
  <c r="AN627" i="7"/>
  <c r="AN628" i="7"/>
  <c r="AN629" i="7"/>
  <c r="AN630" i="7"/>
  <c r="AN631" i="7"/>
  <c r="AN632" i="7"/>
  <c r="AN633" i="7"/>
  <c r="AN634" i="7"/>
  <c r="AN635" i="7"/>
  <c r="AN636" i="7"/>
  <c r="AN637" i="7"/>
  <c r="AN638" i="7"/>
  <c r="AN639" i="7"/>
  <c r="AN640" i="7"/>
  <c r="AN641" i="7"/>
  <c r="AN642" i="7"/>
  <c r="AN643" i="7"/>
  <c r="AN644" i="7"/>
  <c r="AN645" i="7"/>
  <c r="AN646" i="7"/>
  <c r="AN647" i="7"/>
  <c r="AN648" i="7"/>
  <c r="AN649" i="7"/>
  <c r="AN650" i="7"/>
  <c r="AN651" i="7"/>
  <c r="AN652" i="7"/>
  <c r="AN653" i="7"/>
  <c r="AN654" i="7"/>
  <c r="AN655" i="7"/>
  <c r="AN656" i="7"/>
  <c r="AN657" i="7"/>
  <c r="AN658" i="7"/>
  <c r="AN659" i="7"/>
  <c r="AN660" i="7"/>
  <c r="AN661" i="7"/>
  <c r="AN662" i="7"/>
  <c r="AN663" i="7"/>
  <c r="AN664" i="7"/>
  <c r="AN665" i="7"/>
  <c r="AN666" i="7"/>
  <c r="AN667" i="7"/>
  <c r="AN668" i="7"/>
  <c r="AN669" i="7"/>
  <c r="AN670" i="7"/>
  <c r="AN671" i="7"/>
  <c r="AN672" i="7"/>
  <c r="AN673" i="7"/>
  <c r="AN674" i="7"/>
  <c r="AN675" i="7"/>
  <c r="AN676" i="7"/>
  <c r="AN677" i="7"/>
  <c r="AN678" i="7"/>
  <c r="AN679" i="7"/>
  <c r="AN680" i="7"/>
  <c r="AN681" i="7"/>
  <c r="AN682" i="7"/>
  <c r="AN683" i="7"/>
  <c r="AN684" i="7"/>
  <c r="AN685" i="7"/>
  <c r="AN686" i="7"/>
  <c r="AN687" i="7"/>
  <c r="AN688" i="7"/>
  <c r="AN689" i="7"/>
  <c r="AN690" i="7"/>
  <c r="AN691" i="7"/>
  <c r="AN692" i="7"/>
  <c r="AN693" i="7"/>
  <c r="AN694" i="7"/>
  <c r="AN695" i="7"/>
  <c r="AN696" i="7"/>
  <c r="AN697" i="7"/>
  <c r="AN698" i="7"/>
  <c r="AN699" i="7"/>
  <c r="AN700" i="7"/>
  <c r="AN701" i="7"/>
  <c r="AN702" i="7"/>
  <c r="AN703" i="7"/>
  <c r="AN704" i="7"/>
  <c r="AN705" i="7"/>
  <c r="AN706" i="7"/>
  <c r="AN707" i="7"/>
  <c r="AN708" i="7"/>
  <c r="AN709" i="7"/>
  <c r="AN710" i="7"/>
  <c r="AN711" i="7"/>
  <c r="AN712" i="7"/>
  <c r="AN713" i="7"/>
  <c r="AN714" i="7"/>
  <c r="AN715" i="7"/>
  <c r="AN716" i="7"/>
  <c r="AN717" i="7"/>
  <c r="AN718" i="7"/>
  <c r="AN719" i="7"/>
  <c r="AN720" i="7"/>
  <c r="AN721" i="7"/>
  <c r="AN722" i="7"/>
  <c r="AN723" i="7"/>
  <c r="AN724" i="7"/>
  <c r="AN725" i="7"/>
  <c r="AN726" i="7"/>
  <c r="AN727" i="7"/>
  <c r="AN728" i="7"/>
  <c r="AN729" i="7"/>
  <c r="AN730" i="7"/>
  <c r="AN731" i="7"/>
  <c r="AN732" i="7"/>
  <c r="AN733" i="7"/>
  <c r="AN734" i="7"/>
  <c r="AN735" i="7"/>
  <c r="AN736" i="7"/>
  <c r="AN737" i="7"/>
  <c r="AN738" i="7"/>
  <c r="AN739" i="7"/>
  <c r="AN740" i="7"/>
  <c r="AN741" i="7"/>
  <c r="AN742" i="7"/>
  <c r="AN743" i="7"/>
  <c r="AN744" i="7"/>
  <c r="AN745" i="7"/>
  <c r="AN746" i="7"/>
  <c r="AN747" i="7"/>
  <c r="AN748" i="7"/>
  <c r="AN749" i="7"/>
  <c r="AN750" i="7"/>
  <c r="AN751" i="7"/>
  <c r="AN752" i="7"/>
  <c r="AN753" i="7"/>
  <c r="AN754" i="7"/>
  <c r="AN755" i="7"/>
  <c r="AN756" i="7"/>
  <c r="AN757" i="7"/>
  <c r="AN758" i="7"/>
  <c r="AN759" i="7"/>
  <c r="AN760" i="7"/>
  <c r="AN761" i="7"/>
  <c r="AN762" i="7"/>
  <c r="AN763" i="7"/>
  <c r="AN764" i="7"/>
  <c r="AN765" i="7"/>
  <c r="AN766" i="7"/>
  <c r="AN767" i="7"/>
  <c r="AN768" i="7"/>
  <c r="AN769" i="7"/>
  <c r="AN770" i="7"/>
  <c r="AN771" i="7"/>
  <c r="AN772" i="7"/>
  <c r="AN773" i="7"/>
  <c r="AN774" i="7"/>
  <c r="AN775" i="7"/>
  <c r="AN776" i="7"/>
  <c r="AN777" i="7"/>
  <c r="AN778" i="7"/>
  <c r="AN779" i="7"/>
  <c r="AN780" i="7"/>
  <c r="AN781" i="7"/>
  <c r="AN782" i="7"/>
  <c r="AN783" i="7"/>
  <c r="AN784" i="7"/>
  <c r="AN785" i="7"/>
  <c r="AN786" i="7"/>
  <c r="AN787" i="7"/>
  <c r="AN788" i="7"/>
  <c r="AN789" i="7"/>
  <c r="AN790" i="7"/>
  <c r="AN791" i="7"/>
  <c r="AN792" i="7"/>
  <c r="AN793" i="7"/>
  <c r="AN794" i="7"/>
  <c r="AN795" i="7"/>
  <c r="AN796" i="7"/>
  <c r="AN797" i="7"/>
  <c r="AN798" i="7"/>
  <c r="AN799" i="7"/>
  <c r="AN800" i="7"/>
  <c r="AN801" i="7"/>
  <c r="AN802" i="7"/>
  <c r="AN803" i="7"/>
  <c r="AN804" i="7"/>
  <c r="AN805" i="7"/>
  <c r="AN806" i="7"/>
  <c r="AN807" i="7"/>
  <c r="AN808" i="7"/>
  <c r="AN809" i="7"/>
  <c r="AN810" i="7"/>
  <c r="AN811" i="7"/>
  <c r="AN812" i="7"/>
  <c r="AN813" i="7"/>
  <c r="AN814" i="7"/>
  <c r="AN815" i="7"/>
  <c r="AN816" i="7"/>
  <c r="AN817" i="7"/>
  <c r="AN818" i="7"/>
  <c r="AN819" i="7"/>
  <c r="AN820" i="7"/>
  <c r="AN821" i="7"/>
  <c r="AN822" i="7"/>
  <c r="AN823" i="7"/>
  <c r="AN824" i="7"/>
  <c r="AN825" i="7"/>
  <c r="AN826" i="7"/>
  <c r="AN827" i="7"/>
  <c r="AN828" i="7"/>
  <c r="AN829" i="7"/>
  <c r="AN830" i="7"/>
  <c r="AN831" i="7"/>
  <c r="AN832" i="7"/>
  <c r="AN833" i="7"/>
  <c r="AN834" i="7"/>
  <c r="AN835" i="7"/>
  <c r="AN836" i="7"/>
  <c r="AN837" i="7"/>
  <c r="AN838" i="7"/>
  <c r="AN839" i="7"/>
  <c r="AN840" i="7"/>
  <c r="AN841" i="7"/>
  <c r="AN842" i="7"/>
  <c r="AN843" i="7"/>
  <c r="AN844" i="7"/>
  <c r="AN845" i="7"/>
  <c r="AN846" i="7"/>
  <c r="AN847" i="7"/>
  <c r="AN848" i="7"/>
  <c r="AN849" i="7"/>
  <c r="AN850" i="7"/>
  <c r="AN851" i="7"/>
  <c r="AN852" i="7"/>
  <c r="AN853" i="7"/>
  <c r="AN854" i="7"/>
  <c r="AN855" i="7"/>
  <c r="AN856" i="7"/>
  <c r="AN857" i="7"/>
  <c r="AN858" i="7"/>
  <c r="AN859" i="7"/>
  <c r="AN860" i="7"/>
  <c r="AN861" i="7"/>
  <c r="AN862" i="7"/>
  <c r="AN863" i="7"/>
  <c r="AN864" i="7"/>
  <c r="AN865" i="7"/>
  <c r="AN866" i="7"/>
  <c r="AN867" i="7"/>
  <c r="AN868" i="7"/>
  <c r="AN869" i="7"/>
  <c r="AN870" i="7"/>
  <c r="AN871" i="7"/>
  <c r="AN872" i="7"/>
  <c r="AN873" i="7"/>
  <c r="AN874" i="7"/>
  <c r="AN875" i="7"/>
  <c r="AN876" i="7"/>
  <c r="AN877" i="7"/>
  <c r="AN878" i="7"/>
  <c r="AN879" i="7"/>
  <c r="AN880" i="7"/>
  <c r="AN881" i="7"/>
  <c r="AN882" i="7"/>
  <c r="AN883" i="7"/>
  <c r="AN884" i="7"/>
  <c r="AN885" i="7"/>
  <c r="AN886" i="7"/>
  <c r="AN887" i="7"/>
  <c r="AN888" i="7"/>
  <c r="AN889" i="7"/>
  <c r="AN890" i="7"/>
  <c r="AN891" i="7"/>
  <c r="AN892" i="7"/>
  <c r="AN893" i="7"/>
  <c r="AN894" i="7"/>
  <c r="AN895" i="7"/>
  <c r="AN896" i="7"/>
  <c r="AN897" i="7"/>
  <c r="AN898" i="7"/>
  <c r="AN899" i="7"/>
  <c r="AN900" i="7"/>
  <c r="AN901" i="7"/>
  <c r="AN902" i="7"/>
  <c r="AN903" i="7"/>
  <c r="AN904" i="7"/>
  <c r="AN905" i="7"/>
  <c r="AN906" i="7"/>
  <c r="AN907" i="7"/>
  <c r="AN908" i="7"/>
  <c r="AN909" i="7"/>
  <c r="AN910" i="7"/>
  <c r="AN911" i="7"/>
  <c r="AN912" i="7"/>
  <c r="AN913" i="7"/>
  <c r="AN914" i="7"/>
  <c r="AN915" i="7"/>
  <c r="AN916" i="7"/>
  <c r="AN917" i="7"/>
  <c r="AN918" i="7"/>
  <c r="AN919" i="7"/>
  <c r="AN920" i="7"/>
  <c r="AN921" i="7"/>
  <c r="AN922" i="7"/>
  <c r="AN923" i="7"/>
  <c r="AN924" i="7"/>
  <c r="AN925" i="7"/>
  <c r="AN926" i="7"/>
  <c r="AN927" i="7"/>
  <c r="AN928" i="7"/>
  <c r="AN929" i="7"/>
  <c r="AN930" i="7"/>
  <c r="AN931" i="7"/>
  <c r="AN932" i="7"/>
  <c r="AN933" i="7"/>
  <c r="AN934" i="7"/>
  <c r="AN935" i="7"/>
  <c r="AN936" i="7"/>
  <c r="AN937" i="7"/>
  <c r="AN938" i="7"/>
  <c r="AN939" i="7"/>
  <c r="AN940" i="7"/>
  <c r="AN941" i="7"/>
  <c r="AN942" i="7"/>
  <c r="AN943" i="7"/>
  <c r="AN944" i="7"/>
  <c r="AN945" i="7"/>
  <c r="AN946" i="7"/>
  <c r="AN947" i="7"/>
  <c r="AN948" i="7"/>
  <c r="AN949" i="7"/>
  <c r="AN950" i="7"/>
  <c r="AN951" i="7"/>
  <c r="AN952" i="7"/>
  <c r="AN953" i="7"/>
  <c r="AN954" i="7"/>
  <c r="AN955" i="7"/>
  <c r="AN956" i="7"/>
  <c r="AN957" i="7"/>
  <c r="AN958" i="7"/>
  <c r="AN959" i="7"/>
  <c r="AN960" i="7"/>
  <c r="AN961" i="7"/>
  <c r="AN962" i="7"/>
  <c r="AN963" i="7"/>
  <c r="AN964" i="7"/>
  <c r="AN965" i="7"/>
  <c r="AN966" i="7"/>
  <c r="AN967" i="7"/>
  <c r="AN968" i="7"/>
  <c r="AN969" i="7"/>
  <c r="AN970" i="7"/>
  <c r="AN971" i="7"/>
  <c r="AN972" i="7"/>
  <c r="AN973" i="7"/>
  <c r="AN974" i="7"/>
  <c r="AN975" i="7"/>
  <c r="AN976" i="7"/>
  <c r="AN977" i="7"/>
  <c r="AN978" i="7"/>
  <c r="AN979" i="7"/>
  <c r="AN980" i="7"/>
  <c r="AN981" i="7"/>
  <c r="AN982" i="7"/>
  <c r="AN983" i="7"/>
  <c r="AN984" i="7"/>
  <c r="AN985" i="7"/>
  <c r="AN986" i="7"/>
  <c r="AN987" i="7"/>
  <c r="AN988" i="7"/>
  <c r="AN989" i="7"/>
  <c r="AN990" i="7"/>
  <c r="AN991" i="7"/>
  <c r="AN992" i="7"/>
  <c r="AN993" i="7"/>
  <c r="AN994" i="7"/>
  <c r="AN995" i="7"/>
  <c r="AN996" i="7"/>
  <c r="AN997" i="7"/>
  <c r="AN998" i="7"/>
  <c r="AN999" i="7"/>
  <c r="AN1000" i="7"/>
  <c r="AN1001" i="7"/>
  <c r="AN1002" i="7"/>
  <c r="AN1003" i="7"/>
  <c r="AN1004" i="7"/>
  <c r="AN1005" i="7"/>
  <c r="AN1006" i="7"/>
  <c r="AN1007" i="7"/>
  <c r="AN1008" i="7"/>
  <c r="AN1009" i="7"/>
  <c r="AN1010" i="7"/>
  <c r="AN1011" i="7"/>
  <c r="AN1012" i="7"/>
  <c r="AN1013" i="7"/>
  <c r="AN1014" i="7"/>
  <c r="AN1015" i="7"/>
  <c r="AN1016" i="7"/>
  <c r="AN1017" i="7"/>
  <c r="AN1018" i="7"/>
  <c r="AN1019" i="7"/>
  <c r="AN1020" i="7"/>
  <c r="AN1021" i="7"/>
  <c r="AN1022" i="7"/>
  <c r="AN1023" i="7"/>
  <c r="AN1024" i="7"/>
  <c r="AN1025" i="7"/>
  <c r="AN1026" i="7"/>
  <c r="AN1027" i="7"/>
  <c r="AN1028" i="7"/>
  <c r="AN1029" i="7"/>
  <c r="AN1030" i="7"/>
  <c r="AN1031" i="7"/>
  <c r="AN1032" i="7"/>
  <c r="AN1033" i="7"/>
  <c r="AN1034" i="7"/>
  <c r="AN1035" i="7"/>
  <c r="AN1036" i="7"/>
  <c r="AN1037" i="7"/>
  <c r="AN1038" i="7"/>
  <c r="AN1039" i="7"/>
  <c r="AN1040" i="7"/>
  <c r="AN1041" i="7"/>
  <c r="AN1042" i="7"/>
  <c r="AN1043" i="7"/>
  <c r="AN1044" i="7"/>
  <c r="AN1045" i="7"/>
  <c r="AN1046" i="7"/>
  <c r="AN1047" i="7"/>
  <c r="AN1048" i="7"/>
  <c r="AN1049" i="7"/>
  <c r="AN1050" i="7"/>
  <c r="AN1051" i="7"/>
  <c r="AN1052" i="7"/>
  <c r="AN1053" i="7"/>
  <c r="AN1054" i="7"/>
  <c r="AN1055" i="7"/>
  <c r="AN1056" i="7"/>
  <c r="AN1057" i="7"/>
  <c r="AN1058" i="7"/>
  <c r="AN1059" i="7"/>
  <c r="AN1060" i="7"/>
  <c r="AN1061" i="7"/>
  <c r="AN1062" i="7"/>
  <c r="AN1063" i="7"/>
  <c r="AN1064" i="7"/>
  <c r="AN1065" i="7"/>
  <c r="AN1066" i="7"/>
  <c r="AN1067" i="7"/>
  <c r="AN1068" i="7"/>
  <c r="AN1069" i="7"/>
  <c r="AN1070" i="7"/>
  <c r="AN1071" i="7"/>
  <c r="AN1072" i="7"/>
  <c r="AN1073" i="7"/>
  <c r="AN1074" i="7"/>
  <c r="AN1075" i="7"/>
  <c r="AN1076" i="7"/>
  <c r="AN1077" i="7"/>
  <c r="AN1078" i="7"/>
  <c r="AN1079" i="7"/>
  <c r="AN1080" i="7"/>
  <c r="AN1081" i="7"/>
  <c r="AN1082" i="7"/>
  <c r="AN1083" i="7"/>
  <c r="AN1084" i="7"/>
  <c r="AN1085" i="7"/>
  <c r="AN1086" i="7"/>
  <c r="AN1087" i="7"/>
  <c r="AN1088" i="7"/>
  <c r="AN1089" i="7"/>
  <c r="AN1090" i="7"/>
  <c r="AN1091" i="7"/>
  <c r="AN1092" i="7"/>
  <c r="AN1093" i="7"/>
  <c r="AN1094" i="7"/>
  <c r="AN1095" i="7"/>
  <c r="AN1096" i="7"/>
  <c r="AN1097" i="7"/>
  <c r="AN1098" i="7"/>
  <c r="AN1099" i="7"/>
  <c r="AN1100" i="7"/>
  <c r="AN1101" i="7"/>
  <c r="AN1102" i="7"/>
  <c r="AN1103" i="7"/>
  <c r="AN1104" i="7"/>
  <c r="AN1105" i="7"/>
  <c r="AN1106" i="7"/>
  <c r="AN1107" i="7"/>
  <c r="AN1108" i="7"/>
  <c r="AN1109" i="7"/>
  <c r="AN1110" i="7"/>
  <c r="AN1111" i="7"/>
  <c r="AN1112" i="7"/>
  <c r="AN1113" i="7"/>
  <c r="AN1114" i="7"/>
  <c r="AN1115" i="7"/>
  <c r="AN1116" i="7"/>
  <c r="AN1117" i="7"/>
  <c r="AN1118" i="7"/>
  <c r="AN1119" i="7"/>
  <c r="AN1120" i="7"/>
  <c r="AN1121" i="7"/>
  <c r="AN1122" i="7"/>
  <c r="AN1123" i="7"/>
  <c r="AN1124" i="7"/>
  <c r="AN1125" i="7"/>
  <c r="AN1126" i="7"/>
  <c r="AN1127" i="7"/>
  <c r="AN1128" i="7"/>
  <c r="AN1129" i="7"/>
  <c r="AN1130" i="7"/>
  <c r="AN1131" i="7"/>
  <c r="AN1132" i="7"/>
  <c r="AN1133" i="7"/>
  <c r="AN1134" i="7"/>
  <c r="AN1135" i="7"/>
  <c r="AN1136" i="7"/>
  <c r="AN1137" i="7"/>
  <c r="AN1138" i="7"/>
  <c r="AN1139" i="7"/>
  <c r="AN1140" i="7"/>
  <c r="AN1141" i="7"/>
  <c r="AN1142" i="7"/>
  <c r="AN1143" i="7"/>
  <c r="AN1144" i="7"/>
  <c r="AN1145" i="7"/>
  <c r="AN1146" i="7"/>
  <c r="AN1147" i="7"/>
  <c r="AN1148" i="7"/>
  <c r="AN1149" i="7"/>
  <c r="AN1150" i="7"/>
  <c r="AN1151" i="7"/>
  <c r="AN1152" i="7"/>
  <c r="AN1153" i="7"/>
  <c r="AN1154" i="7"/>
  <c r="AN1155" i="7"/>
  <c r="AN1156" i="7"/>
  <c r="AN1157" i="7"/>
  <c r="AN1158" i="7"/>
  <c r="AN1159" i="7"/>
  <c r="AN1160" i="7"/>
  <c r="AN1161" i="7"/>
  <c r="AN1162" i="7"/>
  <c r="AN1163" i="7"/>
  <c r="AN1164" i="7"/>
  <c r="AN1165" i="7"/>
  <c r="AN1166" i="7"/>
  <c r="AN1167" i="7"/>
  <c r="AN1168" i="7"/>
  <c r="AN1169" i="7"/>
  <c r="AN1170" i="7"/>
  <c r="AN1171" i="7"/>
  <c r="AN1172" i="7"/>
  <c r="AN1173" i="7"/>
  <c r="AN1174" i="7"/>
  <c r="AN1175" i="7"/>
  <c r="AN1176" i="7"/>
  <c r="AN1177" i="7"/>
  <c r="AN1178" i="7"/>
  <c r="AN1179" i="7"/>
  <c r="AN1180" i="7"/>
  <c r="AN1181" i="7"/>
  <c r="AN1182" i="7"/>
  <c r="AN1183" i="7"/>
  <c r="AN1184" i="7"/>
  <c r="AN1185" i="7"/>
  <c r="AN1186" i="7"/>
  <c r="AN1187" i="7"/>
  <c r="AN1188" i="7"/>
  <c r="AN1189" i="7"/>
  <c r="AN1190" i="7"/>
  <c r="AN1191" i="7"/>
  <c r="AN1192" i="7"/>
  <c r="AN1193" i="7"/>
  <c r="AN1194" i="7"/>
  <c r="AN1195" i="7"/>
  <c r="AN1196" i="7"/>
  <c r="AN1197" i="7"/>
  <c r="AN1198" i="7"/>
  <c r="AN1199" i="7"/>
  <c r="AN1200" i="7"/>
  <c r="AN1201" i="7"/>
  <c r="AN1202" i="7"/>
  <c r="AN1203" i="7"/>
  <c r="AN1204" i="7"/>
  <c r="AN1205" i="7"/>
  <c r="AN1206" i="7"/>
  <c r="AN1207" i="7"/>
  <c r="AN1208" i="7"/>
  <c r="AN1209" i="7"/>
  <c r="AN1210" i="7"/>
  <c r="AN1211" i="7"/>
  <c r="AN1212" i="7"/>
  <c r="AN1213" i="7"/>
  <c r="AN1214" i="7"/>
  <c r="AN1215" i="7"/>
  <c r="AN1216" i="7"/>
  <c r="AN1217" i="7"/>
  <c r="AN1218" i="7"/>
  <c r="AN1219" i="7"/>
  <c r="AN1220" i="7"/>
  <c r="AN1221" i="7"/>
  <c r="AN1222" i="7"/>
  <c r="AN1223" i="7"/>
  <c r="AN1224" i="7"/>
  <c r="AN1225" i="7"/>
  <c r="AN1226" i="7"/>
  <c r="AN1227" i="7"/>
  <c r="AN1228" i="7"/>
  <c r="AN1229" i="7"/>
  <c r="AN1230" i="7"/>
  <c r="AN1231" i="7"/>
  <c r="AN1232" i="7"/>
  <c r="AN1233" i="7"/>
  <c r="AN1234" i="7"/>
  <c r="AN1235" i="7"/>
  <c r="AN1236" i="7"/>
  <c r="AN1237" i="7"/>
  <c r="AN1238" i="7"/>
  <c r="AN1239" i="7"/>
  <c r="AN1240" i="7"/>
  <c r="AN1241" i="7"/>
  <c r="AN1242" i="7"/>
  <c r="AN1243" i="7"/>
  <c r="AN1244" i="7"/>
  <c r="AN1245" i="7"/>
  <c r="AN1246" i="7"/>
  <c r="AN1247" i="7"/>
  <c r="AN1248" i="7"/>
  <c r="AN1249" i="7"/>
  <c r="AN1250" i="7"/>
  <c r="AN1251" i="7"/>
  <c r="AN1252" i="7"/>
  <c r="AN1253" i="7"/>
  <c r="AN1254" i="7"/>
  <c r="AN1255" i="7"/>
  <c r="AN1256" i="7"/>
  <c r="AN1257" i="7"/>
  <c r="AN1258" i="7"/>
  <c r="AN1259" i="7"/>
  <c r="AN1260" i="7"/>
  <c r="AN1261" i="7"/>
  <c r="AN1262" i="7"/>
  <c r="AN1263" i="7"/>
  <c r="AN1264" i="7"/>
  <c r="AN1265" i="7"/>
  <c r="AN1266" i="7"/>
  <c r="AN1267" i="7"/>
  <c r="AN1268" i="7"/>
  <c r="AN1269" i="7"/>
  <c r="AN1270" i="7"/>
  <c r="AN1271" i="7"/>
  <c r="AN1272" i="7"/>
  <c r="AN1273" i="7"/>
  <c r="AN1274" i="7"/>
  <c r="AN1275" i="7"/>
  <c r="AN1276" i="7"/>
  <c r="AN1277" i="7"/>
  <c r="AN1278" i="7"/>
  <c r="AN1279" i="7"/>
  <c r="AN1280" i="7"/>
  <c r="AN1281" i="7"/>
  <c r="AN1282" i="7"/>
  <c r="AN1283" i="7"/>
  <c r="AN1284" i="7"/>
  <c r="AN1285" i="7"/>
  <c r="AN1286" i="7"/>
  <c r="AN1287" i="7"/>
  <c r="AN1288" i="7"/>
  <c r="AN1289" i="7"/>
  <c r="AN1290" i="7"/>
  <c r="AN1291" i="7"/>
  <c r="AN1292" i="7"/>
  <c r="AN1293" i="7"/>
  <c r="AN1294" i="7"/>
  <c r="AN1295" i="7"/>
  <c r="AN1296" i="7"/>
  <c r="AN1297" i="7"/>
  <c r="AN1298" i="7"/>
  <c r="AN1299" i="7"/>
  <c r="AN1300" i="7"/>
  <c r="AN1301" i="7"/>
  <c r="AN1302" i="7"/>
  <c r="AN1303" i="7"/>
  <c r="AN1304" i="7"/>
  <c r="AN1305" i="7"/>
  <c r="AN1306" i="7"/>
  <c r="AN1307" i="7"/>
  <c r="AN1308" i="7"/>
  <c r="AN1309" i="7"/>
  <c r="AN1310" i="7"/>
  <c r="AN1311" i="7"/>
  <c r="AN1312" i="7"/>
  <c r="AN1313" i="7"/>
  <c r="AN1314" i="7"/>
  <c r="AN1315" i="7"/>
  <c r="AN1316" i="7"/>
  <c r="AN1317" i="7"/>
  <c r="AN1318" i="7"/>
  <c r="AN1319" i="7"/>
  <c r="AN1320" i="7"/>
  <c r="AN1321" i="7"/>
  <c r="AN1322" i="7"/>
  <c r="AN1323" i="7"/>
  <c r="AN1324" i="7"/>
  <c r="AN1325" i="7"/>
  <c r="AN1326" i="7"/>
  <c r="AN1327" i="7"/>
  <c r="AN1328" i="7"/>
  <c r="AN1329" i="7"/>
  <c r="AN1330" i="7"/>
  <c r="AN1331" i="7"/>
  <c r="AN1332" i="7"/>
  <c r="AN1333" i="7"/>
  <c r="AN1334" i="7"/>
  <c r="AN1335" i="7"/>
  <c r="AN1336" i="7"/>
  <c r="AN1337" i="7"/>
  <c r="AN1338" i="7"/>
  <c r="AN1339" i="7"/>
  <c r="AN1340" i="7"/>
  <c r="AN1341" i="7"/>
  <c r="AN1342" i="7"/>
  <c r="AN1343" i="7"/>
  <c r="AN1344" i="7"/>
  <c r="AN1345" i="7"/>
  <c r="AN1346" i="7"/>
  <c r="AN1347" i="7"/>
  <c r="AN1348" i="7"/>
  <c r="AN1349" i="7"/>
  <c r="AN1350" i="7"/>
  <c r="AN1351" i="7"/>
  <c r="AN1352" i="7"/>
  <c r="AN1353" i="7"/>
  <c r="AN1354" i="7"/>
  <c r="AN1355" i="7"/>
  <c r="AN1356" i="7"/>
  <c r="AN1357" i="7"/>
  <c r="AN1358" i="7"/>
  <c r="AN1359" i="7"/>
  <c r="AN1360" i="7"/>
  <c r="AN1361" i="7"/>
  <c r="AN1362" i="7"/>
  <c r="AN1363" i="7"/>
  <c r="AN1364" i="7"/>
  <c r="AN1365" i="7"/>
  <c r="AN1366" i="7"/>
  <c r="AN1367" i="7"/>
  <c r="AN1368" i="7"/>
  <c r="AN1369" i="7"/>
  <c r="AN1370" i="7"/>
  <c r="AN1371" i="7"/>
  <c r="AN1372" i="7"/>
  <c r="AN1373" i="7"/>
  <c r="AN1374" i="7"/>
  <c r="AN1375" i="7"/>
  <c r="AN1376" i="7"/>
  <c r="AN1377" i="7"/>
  <c r="AN1378" i="7"/>
  <c r="AN1379" i="7"/>
  <c r="AN1380" i="7"/>
  <c r="AN1381" i="7"/>
  <c r="AN1382" i="7"/>
  <c r="AN1383" i="7"/>
  <c r="AN1384" i="7"/>
  <c r="AN1385" i="7"/>
  <c r="AN1386" i="7"/>
  <c r="AN1387" i="7"/>
  <c r="AN1388" i="7"/>
  <c r="AN1389" i="7"/>
  <c r="AN1390" i="7"/>
  <c r="AN1391" i="7"/>
  <c r="AN1392" i="7"/>
  <c r="AN1393" i="7"/>
  <c r="AN1394" i="7"/>
  <c r="AN1395" i="7"/>
  <c r="AN1396" i="7"/>
  <c r="AN1397" i="7"/>
  <c r="AN1398" i="7"/>
  <c r="AN1399" i="7"/>
  <c r="AN1400" i="7"/>
  <c r="AN1401" i="7"/>
  <c r="AN1402" i="7"/>
  <c r="AN1403" i="7"/>
  <c r="AN1404" i="7"/>
  <c r="AN1405" i="7"/>
  <c r="AN1406" i="7"/>
  <c r="AN1407" i="7"/>
  <c r="AN1408" i="7"/>
  <c r="AN1409" i="7"/>
  <c r="AN1410" i="7"/>
  <c r="AN1411" i="7"/>
  <c r="AN1412" i="7"/>
  <c r="AN1413" i="7"/>
  <c r="AN1414" i="7"/>
  <c r="AN1415" i="7"/>
  <c r="AN1416" i="7"/>
  <c r="AN1417" i="7"/>
  <c r="AN1418" i="7"/>
  <c r="AN1419" i="7"/>
  <c r="AN1420" i="7"/>
  <c r="AN1421" i="7"/>
  <c r="AN1422" i="7"/>
  <c r="AN1423" i="7"/>
  <c r="AN1424" i="7"/>
  <c r="AN1425" i="7"/>
  <c r="AN1426" i="7"/>
  <c r="AN1427" i="7"/>
  <c r="AN1428" i="7"/>
  <c r="AN1429" i="7"/>
  <c r="AN1430" i="7"/>
  <c r="AN1431" i="7"/>
  <c r="AN1432" i="7"/>
  <c r="AN1433" i="7"/>
  <c r="AN1434" i="7"/>
  <c r="AN1435" i="7"/>
  <c r="AN1436" i="7"/>
  <c r="AN1437" i="7"/>
  <c r="AN1438" i="7"/>
  <c r="AN1439" i="7"/>
  <c r="AN1440" i="7"/>
  <c r="AN1441" i="7"/>
  <c r="AN1442" i="7"/>
  <c r="AN1443" i="7"/>
  <c r="AN1444" i="7"/>
  <c r="AN1445" i="7"/>
  <c r="AN1446" i="7"/>
  <c r="AN1447" i="7"/>
  <c r="AN1448" i="7"/>
  <c r="AN1449" i="7"/>
  <c r="AN1450" i="7"/>
  <c r="AN1451" i="7"/>
  <c r="AN1452" i="7"/>
  <c r="AN1453" i="7"/>
  <c r="AN1454" i="7"/>
  <c r="AN1455" i="7"/>
  <c r="AN1456" i="7"/>
  <c r="AN1457" i="7"/>
  <c r="AN1458" i="7"/>
  <c r="AN1459" i="7"/>
  <c r="AN1460" i="7"/>
  <c r="AN1461" i="7"/>
  <c r="AN1462" i="7"/>
  <c r="AN1463" i="7"/>
  <c r="AN1464" i="7"/>
  <c r="AN1465" i="7"/>
  <c r="AN1466" i="7"/>
  <c r="AN1467" i="7"/>
  <c r="AN1468" i="7"/>
  <c r="AN1469" i="7"/>
  <c r="AN1470" i="7"/>
  <c r="AN1471" i="7"/>
  <c r="AN1472" i="7"/>
  <c r="AN1473" i="7"/>
  <c r="AN1474" i="7"/>
  <c r="AN1475" i="7"/>
  <c r="AN1476" i="7"/>
  <c r="AN1477" i="7"/>
  <c r="AN1478" i="7"/>
  <c r="AN1479" i="7"/>
  <c r="AN1480" i="7"/>
  <c r="AN1481" i="7"/>
  <c r="AN1482" i="7"/>
  <c r="AN1483" i="7"/>
  <c r="AN1484" i="7"/>
  <c r="AN1485" i="7"/>
  <c r="AN1486" i="7"/>
  <c r="AN1487" i="7"/>
  <c r="AN1488" i="7"/>
  <c r="AN1489" i="7"/>
  <c r="AN1490" i="7"/>
  <c r="AN1491" i="7"/>
  <c r="AN1492" i="7"/>
  <c r="AN1493" i="7"/>
  <c r="AN1494" i="7"/>
  <c r="AN1495" i="7"/>
  <c r="AN1496" i="7"/>
  <c r="AN1497" i="7"/>
  <c r="AN1498" i="7"/>
  <c r="AN1499" i="7"/>
  <c r="AN1500" i="7"/>
  <c r="AN1501" i="7"/>
  <c r="AN1502" i="7"/>
  <c r="AN1503" i="7"/>
  <c r="AN1504" i="7"/>
  <c r="AN1505" i="7"/>
  <c r="AN1506" i="7"/>
  <c r="AM9" i="7"/>
  <c r="AM10" i="7"/>
  <c r="AQ10" i="7" s="1"/>
  <c r="AM11" i="7"/>
  <c r="AQ11" i="7" s="1"/>
  <c r="AM12" i="7"/>
  <c r="AQ12" i="7" s="1"/>
  <c r="AM13" i="7"/>
  <c r="AM14" i="7"/>
  <c r="AQ14" i="7" s="1"/>
  <c r="AM15" i="7"/>
  <c r="AQ15" i="7" s="1"/>
  <c r="AM16" i="7"/>
  <c r="AQ16" i="7" s="1"/>
  <c r="AM17" i="7"/>
  <c r="AQ17" i="7" s="1"/>
  <c r="AM18" i="7"/>
  <c r="AQ18" i="7" s="1"/>
  <c r="AM19" i="7"/>
  <c r="AQ19" i="7" s="1"/>
  <c r="AM20" i="7"/>
  <c r="AQ20" i="7" s="1"/>
  <c r="AM21" i="7"/>
  <c r="AQ21" i="7" s="1"/>
  <c r="AM22" i="7"/>
  <c r="AQ22" i="7" s="1"/>
  <c r="AM23" i="7"/>
  <c r="AQ23" i="7" s="1"/>
  <c r="AM24" i="7"/>
  <c r="AQ24" i="7" s="1"/>
  <c r="AM25" i="7"/>
  <c r="AM26" i="7"/>
  <c r="AQ26" i="7" s="1"/>
  <c r="AM27" i="7"/>
  <c r="AQ27" i="7" s="1"/>
  <c r="AM28" i="7"/>
  <c r="AQ28" i="7" s="1"/>
  <c r="AM29" i="7"/>
  <c r="AM30" i="7"/>
  <c r="AQ30" i="7" s="1"/>
  <c r="AM31" i="7"/>
  <c r="AQ31" i="7" s="1"/>
  <c r="AM32" i="7"/>
  <c r="AQ32" i="7" s="1"/>
  <c r="AM33" i="7"/>
  <c r="AQ33" i="7" s="1"/>
  <c r="AM34" i="7"/>
  <c r="AQ34" i="7" s="1"/>
  <c r="AM35" i="7"/>
  <c r="AQ35" i="7" s="1"/>
  <c r="AM36" i="7"/>
  <c r="AQ36" i="7" s="1"/>
  <c r="AM37" i="7"/>
  <c r="AQ37" i="7" s="1"/>
  <c r="AM38" i="7"/>
  <c r="AQ38" i="7" s="1"/>
  <c r="AM39" i="7"/>
  <c r="AQ39" i="7" s="1"/>
  <c r="AM40" i="7"/>
  <c r="AQ40" i="7" s="1"/>
  <c r="AM41" i="7"/>
  <c r="AM42" i="7"/>
  <c r="AQ42" i="7" s="1"/>
  <c r="AM43" i="7"/>
  <c r="AQ43" i="7" s="1"/>
  <c r="AM44" i="7"/>
  <c r="AQ44" i="7" s="1"/>
  <c r="AM45" i="7"/>
  <c r="AM46" i="7"/>
  <c r="AQ46" i="7" s="1"/>
  <c r="AM47" i="7"/>
  <c r="AQ47" i="7" s="1"/>
  <c r="AM48" i="7"/>
  <c r="AQ48" i="7" s="1"/>
  <c r="AM49" i="7"/>
  <c r="AQ49" i="7" s="1"/>
  <c r="AM50" i="7"/>
  <c r="AQ50" i="7" s="1"/>
  <c r="AM51" i="7"/>
  <c r="AQ51" i="7" s="1"/>
  <c r="AM52" i="7"/>
  <c r="AQ52" i="7" s="1"/>
  <c r="AM53" i="7"/>
  <c r="AQ53" i="7" s="1"/>
  <c r="AM54" i="7"/>
  <c r="AQ54" i="7" s="1"/>
  <c r="AM55" i="7"/>
  <c r="AQ55" i="7" s="1"/>
  <c r="AM56" i="7"/>
  <c r="AQ56" i="7" s="1"/>
  <c r="AM57" i="7"/>
  <c r="AM58" i="7"/>
  <c r="AQ58" i="7" s="1"/>
  <c r="AM59" i="7"/>
  <c r="AQ59" i="7" s="1"/>
  <c r="AM60" i="7"/>
  <c r="AQ60" i="7" s="1"/>
  <c r="AM61" i="7"/>
  <c r="AM62" i="7"/>
  <c r="AQ62" i="7" s="1"/>
  <c r="AM63" i="7"/>
  <c r="AQ63" i="7" s="1"/>
  <c r="AM64" i="7"/>
  <c r="AQ64" i="7" s="1"/>
  <c r="AM65" i="7"/>
  <c r="AQ65" i="7" s="1"/>
  <c r="AM66" i="7"/>
  <c r="AQ66" i="7" s="1"/>
  <c r="AM67" i="7"/>
  <c r="AQ67" i="7" s="1"/>
  <c r="AM68" i="7"/>
  <c r="AQ68" i="7" s="1"/>
  <c r="AM69" i="7"/>
  <c r="AQ69" i="7" s="1"/>
  <c r="AM70" i="7"/>
  <c r="AQ70" i="7" s="1"/>
  <c r="AM71" i="7"/>
  <c r="AQ71" i="7" s="1"/>
  <c r="AM72" i="7"/>
  <c r="AQ72" i="7" s="1"/>
  <c r="AM73" i="7"/>
  <c r="AM74" i="7"/>
  <c r="AQ74" i="7" s="1"/>
  <c r="AM75" i="7"/>
  <c r="AQ75" i="7" s="1"/>
  <c r="AM76" i="7"/>
  <c r="AQ76" i="7" s="1"/>
  <c r="AM77" i="7"/>
  <c r="AM78" i="7"/>
  <c r="AQ78" i="7" s="1"/>
  <c r="AM79" i="7"/>
  <c r="AQ79" i="7" s="1"/>
  <c r="AM80" i="7"/>
  <c r="AQ80" i="7" s="1"/>
  <c r="AM81" i="7"/>
  <c r="AQ81" i="7" s="1"/>
  <c r="AM82" i="7"/>
  <c r="AQ82" i="7" s="1"/>
  <c r="AM83" i="7"/>
  <c r="AQ83" i="7" s="1"/>
  <c r="AM84" i="7"/>
  <c r="AQ84" i="7" s="1"/>
  <c r="AM85" i="7"/>
  <c r="AQ85" i="7" s="1"/>
  <c r="AM86" i="7"/>
  <c r="AQ86" i="7" s="1"/>
  <c r="AM87" i="7"/>
  <c r="AQ87" i="7" s="1"/>
  <c r="AM88" i="7"/>
  <c r="AQ88" i="7" s="1"/>
  <c r="AM89" i="7"/>
  <c r="AM90" i="7"/>
  <c r="AQ90" i="7" s="1"/>
  <c r="AM91" i="7"/>
  <c r="AQ91" i="7" s="1"/>
  <c r="AM92" i="7"/>
  <c r="AQ92" i="7" s="1"/>
  <c r="AM93" i="7"/>
  <c r="AM94" i="7"/>
  <c r="AQ94" i="7" s="1"/>
  <c r="AM95" i="7"/>
  <c r="AQ95" i="7" s="1"/>
  <c r="AM96" i="7"/>
  <c r="AQ96" i="7" s="1"/>
  <c r="AM97" i="7"/>
  <c r="AQ97" i="7" s="1"/>
  <c r="AM98" i="7"/>
  <c r="AQ98" i="7" s="1"/>
  <c r="AM99" i="7"/>
  <c r="AQ99" i="7" s="1"/>
  <c r="AM100" i="7"/>
  <c r="AQ100" i="7" s="1"/>
  <c r="AM101" i="7"/>
  <c r="AQ101" i="7" s="1"/>
  <c r="AM102" i="7"/>
  <c r="AQ102" i="7" s="1"/>
  <c r="AM103" i="7"/>
  <c r="AQ103" i="7" s="1"/>
  <c r="AM104" i="7"/>
  <c r="AQ104" i="7" s="1"/>
  <c r="AM105" i="7"/>
  <c r="AM106" i="7"/>
  <c r="AQ106" i="7" s="1"/>
  <c r="AM107" i="7"/>
  <c r="AQ107" i="7" s="1"/>
  <c r="AM108" i="7"/>
  <c r="AQ108" i="7" s="1"/>
  <c r="AM109" i="7"/>
  <c r="AM110" i="7"/>
  <c r="AQ110" i="7" s="1"/>
  <c r="AM111" i="7"/>
  <c r="AQ111" i="7" s="1"/>
  <c r="AM112" i="7"/>
  <c r="AQ112" i="7" s="1"/>
  <c r="AM113" i="7"/>
  <c r="AQ113" i="7" s="1"/>
  <c r="AM114" i="7"/>
  <c r="AQ114" i="7" s="1"/>
  <c r="AM115" i="7"/>
  <c r="AQ115" i="7" s="1"/>
  <c r="AM116" i="7"/>
  <c r="AQ116" i="7" s="1"/>
  <c r="AM117" i="7"/>
  <c r="AQ117" i="7" s="1"/>
  <c r="AM118" i="7"/>
  <c r="AQ118" i="7" s="1"/>
  <c r="AM119" i="7"/>
  <c r="AQ119" i="7" s="1"/>
  <c r="AM120" i="7"/>
  <c r="AQ120" i="7" s="1"/>
  <c r="AM121" i="7"/>
  <c r="AM122" i="7"/>
  <c r="AQ122" i="7" s="1"/>
  <c r="AM123" i="7"/>
  <c r="AQ123" i="7" s="1"/>
  <c r="AM124" i="7"/>
  <c r="AQ124" i="7" s="1"/>
  <c r="AM125" i="7"/>
  <c r="AM126" i="7"/>
  <c r="AQ126" i="7" s="1"/>
  <c r="AM127" i="7"/>
  <c r="AQ127" i="7" s="1"/>
  <c r="AM128" i="7"/>
  <c r="AQ128" i="7" s="1"/>
  <c r="AM129" i="7"/>
  <c r="AQ129" i="7" s="1"/>
  <c r="AM130" i="7"/>
  <c r="AQ130" i="7" s="1"/>
  <c r="AM131" i="7"/>
  <c r="AQ131" i="7" s="1"/>
  <c r="AM132" i="7"/>
  <c r="AQ132" i="7" s="1"/>
  <c r="AM133" i="7"/>
  <c r="AQ133" i="7" s="1"/>
  <c r="AM134" i="7"/>
  <c r="AQ134" i="7" s="1"/>
  <c r="AM135" i="7"/>
  <c r="AQ135" i="7" s="1"/>
  <c r="AM136" i="7"/>
  <c r="AQ136" i="7" s="1"/>
  <c r="AM137" i="7"/>
  <c r="AM138" i="7"/>
  <c r="AQ138" i="7" s="1"/>
  <c r="AM139" i="7"/>
  <c r="AQ139" i="7" s="1"/>
  <c r="AM140" i="7"/>
  <c r="AQ140" i="7" s="1"/>
  <c r="AM141" i="7"/>
  <c r="AM142" i="7"/>
  <c r="AQ142" i="7" s="1"/>
  <c r="AM143" i="7"/>
  <c r="AQ143" i="7" s="1"/>
  <c r="AM144" i="7"/>
  <c r="AQ144" i="7" s="1"/>
  <c r="AM145" i="7"/>
  <c r="AQ145" i="7" s="1"/>
  <c r="AM146" i="7"/>
  <c r="AQ146" i="7" s="1"/>
  <c r="AM147" i="7"/>
  <c r="AQ147" i="7" s="1"/>
  <c r="AM148" i="7"/>
  <c r="AQ148" i="7" s="1"/>
  <c r="AM149" i="7"/>
  <c r="AQ149" i="7" s="1"/>
  <c r="AM150" i="7"/>
  <c r="AQ150" i="7" s="1"/>
  <c r="AM151" i="7"/>
  <c r="AQ151" i="7" s="1"/>
  <c r="AM152" i="7"/>
  <c r="AQ152" i="7" s="1"/>
  <c r="AM153" i="7"/>
  <c r="AM154" i="7"/>
  <c r="AQ154" i="7" s="1"/>
  <c r="AM155" i="7"/>
  <c r="AQ155" i="7" s="1"/>
  <c r="AM156" i="7"/>
  <c r="AQ156" i="7" s="1"/>
  <c r="AM157" i="7"/>
  <c r="AM158" i="7"/>
  <c r="AQ158" i="7" s="1"/>
  <c r="AM159" i="7"/>
  <c r="AQ159" i="7" s="1"/>
  <c r="AM160" i="7"/>
  <c r="AQ160" i="7" s="1"/>
  <c r="AM161" i="7"/>
  <c r="AQ161" i="7" s="1"/>
  <c r="AM162" i="7"/>
  <c r="AQ162" i="7" s="1"/>
  <c r="AM163" i="7"/>
  <c r="AQ163" i="7" s="1"/>
  <c r="AM164" i="7"/>
  <c r="AQ164" i="7" s="1"/>
  <c r="AM165" i="7"/>
  <c r="AQ165" i="7" s="1"/>
  <c r="AM166" i="7"/>
  <c r="AQ166" i="7" s="1"/>
  <c r="AM167" i="7"/>
  <c r="AQ167" i="7" s="1"/>
  <c r="AM168" i="7"/>
  <c r="AQ168" i="7" s="1"/>
  <c r="AM169" i="7"/>
  <c r="AM170" i="7"/>
  <c r="AQ170" i="7" s="1"/>
  <c r="AM171" i="7"/>
  <c r="AQ171" i="7" s="1"/>
  <c r="AM172" i="7"/>
  <c r="AQ172" i="7" s="1"/>
  <c r="AM173" i="7"/>
  <c r="AM174" i="7"/>
  <c r="AQ174" i="7" s="1"/>
  <c r="AM175" i="7"/>
  <c r="AQ175" i="7" s="1"/>
  <c r="AM176" i="7"/>
  <c r="AQ176" i="7" s="1"/>
  <c r="AM177" i="7"/>
  <c r="AQ177" i="7" s="1"/>
  <c r="AM178" i="7"/>
  <c r="AQ178" i="7" s="1"/>
  <c r="AM179" i="7"/>
  <c r="AQ179" i="7" s="1"/>
  <c r="AM180" i="7"/>
  <c r="AQ180" i="7" s="1"/>
  <c r="AM181" i="7"/>
  <c r="AQ181" i="7" s="1"/>
  <c r="AM182" i="7"/>
  <c r="AQ182" i="7" s="1"/>
  <c r="AM183" i="7"/>
  <c r="AQ183" i="7" s="1"/>
  <c r="AM184" i="7"/>
  <c r="AQ184" i="7" s="1"/>
  <c r="AM185" i="7"/>
  <c r="AM186" i="7"/>
  <c r="AQ186" i="7" s="1"/>
  <c r="AM187" i="7"/>
  <c r="AQ187" i="7" s="1"/>
  <c r="AM188" i="7"/>
  <c r="AQ188" i="7" s="1"/>
  <c r="AM189" i="7"/>
  <c r="AM190" i="7"/>
  <c r="AQ190" i="7" s="1"/>
  <c r="AM191" i="7"/>
  <c r="AQ191" i="7" s="1"/>
  <c r="AM192" i="7"/>
  <c r="AQ192" i="7" s="1"/>
  <c r="AM193" i="7"/>
  <c r="AQ193" i="7" s="1"/>
  <c r="AM194" i="7"/>
  <c r="AQ194" i="7" s="1"/>
  <c r="AM195" i="7"/>
  <c r="AQ195" i="7" s="1"/>
  <c r="AM196" i="7"/>
  <c r="AQ196" i="7" s="1"/>
  <c r="AM197" i="7"/>
  <c r="AQ197" i="7" s="1"/>
  <c r="AM198" i="7"/>
  <c r="AQ198" i="7" s="1"/>
  <c r="AM199" i="7"/>
  <c r="AQ199" i="7" s="1"/>
  <c r="AM200" i="7"/>
  <c r="AQ200" i="7" s="1"/>
  <c r="AM201" i="7"/>
  <c r="AM202" i="7"/>
  <c r="AQ202" i="7" s="1"/>
  <c r="AM203" i="7"/>
  <c r="AQ203" i="7" s="1"/>
  <c r="AM204" i="7"/>
  <c r="AQ204" i="7" s="1"/>
  <c r="AM205" i="7"/>
  <c r="AM206" i="7"/>
  <c r="AQ206" i="7" s="1"/>
  <c r="AM207" i="7"/>
  <c r="AQ207" i="7" s="1"/>
  <c r="AM208" i="7"/>
  <c r="AQ208" i="7" s="1"/>
  <c r="AM209" i="7"/>
  <c r="AQ209" i="7" s="1"/>
  <c r="AM210" i="7"/>
  <c r="AQ210" i="7" s="1"/>
  <c r="AM211" i="7"/>
  <c r="AQ211" i="7" s="1"/>
  <c r="AM212" i="7"/>
  <c r="AQ212" i="7" s="1"/>
  <c r="AM213" i="7"/>
  <c r="AQ213" i="7" s="1"/>
  <c r="AM214" i="7"/>
  <c r="AQ214" i="7" s="1"/>
  <c r="AM215" i="7"/>
  <c r="AQ215" i="7" s="1"/>
  <c r="AM216" i="7"/>
  <c r="AQ216" i="7" s="1"/>
  <c r="AM217" i="7"/>
  <c r="AM218" i="7"/>
  <c r="AQ218" i="7" s="1"/>
  <c r="AM219" i="7"/>
  <c r="AQ219" i="7" s="1"/>
  <c r="AM220" i="7"/>
  <c r="AQ220" i="7" s="1"/>
  <c r="AM221" i="7"/>
  <c r="AM222" i="7"/>
  <c r="AQ222" i="7" s="1"/>
  <c r="AM223" i="7"/>
  <c r="AQ223" i="7" s="1"/>
  <c r="AM224" i="7"/>
  <c r="AQ224" i="7" s="1"/>
  <c r="AM225" i="7"/>
  <c r="AQ225" i="7" s="1"/>
  <c r="AM226" i="7"/>
  <c r="AQ226" i="7" s="1"/>
  <c r="AM227" i="7"/>
  <c r="AQ227" i="7" s="1"/>
  <c r="AM228" i="7"/>
  <c r="AQ228" i="7" s="1"/>
  <c r="AM229" i="7"/>
  <c r="AQ229" i="7" s="1"/>
  <c r="AM230" i="7"/>
  <c r="AQ230" i="7" s="1"/>
  <c r="AM231" i="7"/>
  <c r="AQ231" i="7" s="1"/>
  <c r="AM232" i="7"/>
  <c r="AQ232" i="7" s="1"/>
  <c r="AM233" i="7"/>
  <c r="AM234" i="7"/>
  <c r="AQ234" i="7" s="1"/>
  <c r="AM235" i="7"/>
  <c r="AQ235" i="7" s="1"/>
  <c r="AM236" i="7"/>
  <c r="AQ236" i="7" s="1"/>
  <c r="AM237" i="7"/>
  <c r="AM238" i="7"/>
  <c r="AQ238" i="7" s="1"/>
  <c r="AM239" i="7"/>
  <c r="AQ239" i="7" s="1"/>
  <c r="AM240" i="7"/>
  <c r="AQ240" i="7" s="1"/>
  <c r="AM241" i="7"/>
  <c r="AQ241" i="7" s="1"/>
  <c r="AM242" i="7"/>
  <c r="AQ242" i="7" s="1"/>
  <c r="AM243" i="7"/>
  <c r="AQ243" i="7" s="1"/>
  <c r="AM244" i="7"/>
  <c r="AQ244" i="7" s="1"/>
  <c r="AM245" i="7"/>
  <c r="AQ245" i="7" s="1"/>
  <c r="AM246" i="7"/>
  <c r="AQ246" i="7" s="1"/>
  <c r="AM247" i="7"/>
  <c r="AQ247" i="7" s="1"/>
  <c r="AM248" i="7"/>
  <c r="AQ248" i="7" s="1"/>
  <c r="AM249" i="7"/>
  <c r="AM250" i="7"/>
  <c r="AQ250" i="7" s="1"/>
  <c r="AM251" i="7"/>
  <c r="AQ251" i="7" s="1"/>
  <c r="AM252" i="7"/>
  <c r="AQ252" i="7" s="1"/>
  <c r="AM253" i="7"/>
  <c r="AM254" i="7"/>
  <c r="AQ254" i="7" s="1"/>
  <c r="AM255" i="7"/>
  <c r="AQ255" i="7" s="1"/>
  <c r="AM256" i="7"/>
  <c r="AQ256" i="7" s="1"/>
  <c r="AM257" i="7"/>
  <c r="AQ257" i="7" s="1"/>
  <c r="AM258" i="7"/>
  <c r="AQ258" i="7" s="1"/>
  <c r="AM259" i="7"/>
  <c r="AQ259" i="7" s="1"/>
  <c r="AM260" i="7"/>
  <c r="AQ260" i="7" s="1"/>
  <c r="AM261" i="7"/>
  <c r="AQ261" i="7" s="1"/>
  <c r="AM262" i="7"/>
  <c r="AQ262" i="7" s="1"/>
  <c r="AM263" i="7"/>
  <c r="AQ263" i="7" s="1"/>
  <c r="AM264" i="7"/>
  <c r="AQ264" i="7" s="1"/>
  <c r="AM265" i="7"/>
  <c r="AM266" i="7"/>
  <c r="AQ266" i="7" s="1"/>
  <c r="AM267" i="7"/>
  <c r="AQ267" i="7" s="1"/>
  <c r="AM268" i="7"/>
  <c r="AQ268" i="7" s="1"/>
  <c r="AM269" i="7"/>
  <c r="AM270" i="7"/>
  <c r="AQ270" i="7" s="1"/>
  <c r="AM271" i="7"/>
  <c r="AQ271" i="7" s="1"/>
  <c r="AM272" i="7"/>
  <c r="AQ272" i="7" s="1"/>
  <c r="AM273" i="7"/>
  <c r="AQ273" i="7" s="1"/>
  <c r="AM274" i="7"/>
  <c r="AQ274" i="7" s="1"/>
  <c r="AM275" i="7"/>
  <c r="AQ275" i="7" s="1"/>
  <c r="AM276" i="7"/>
  <c r="AQ276" i="7" s="1"/>
  <c r="AM277" i="7"/>
  <c r="AQ277" i="7" s="1"/>
  <c r="AM278" i="7"/>
  <c r="AQ278" i="7" s="1"/>
  <c r="AM279" i="7"/>
  <c r="AQ279" i="7" s="1"/>
  <c r="AM280" i="7"/>
  <c r="AQ280" i="7" s="1"/>
  <c r="AM281" i="7"/>
  <c r="AM282" i="7"/>
  <c r="AQ282" i="7" s="1"/>
  <c r="AM283" i="7"/>
  <c r="AQ283" i="7" s="1"/>
  <c r="AM284" i="7"/>
  <c r="AQ284" i="7" s="1"/>
  <c r="AM285" i="7"/>
  <c r="AM286" i="7"/>
  <c r="AQ286" i="7" s="1"/>
  <c r="AM287" i="7"/>
  <c r="AQ287" i="7" s="1"/>
  <c r="AM288" i="7"/>
  <c r="AQ288" i="7" s="1"/>
  <c r="AM289" i="7"/>
  <c r="AQ289" i="7" s="1"/>
  <c r="AM290" i="7"/>
  <c r="AQ290" i="7" s="1"/>
  <c r="AM291" i="7"/>
  <c r="AQ291" i="7" s="1"/>
  <c r="AM292" i="7"/>
  <c r="AQ292" i="7" s="1"/>
  <c r="AM293" i="7"/>
  <c r="AQ293" i="7" s="1"/>
  <c r="AM294" i="7"/>
  <c r="AQ294" i="7" s="1"/>
  <c r="AM295" i="7"/>
  <c r="AQ295" i="7" s="1"/>
  <c r="AM296" i="7"/>
  <c r="AQ296" i="7" s="1"/>
  <c r="AM297" i="7"/>
  <c r="AM298" i="7"/>
  <c r="AQ298" i="7" s="1"/>
  <c r="AM299" i="7"/>
  <c r="AQ299" i="7" s="1"/>
  <c r="AM300" i="7"/>
  <c r="AQ300" i="7" s="1"/>
  <c r="AM301" i="7"/>
  <c r="AM302" i="7"/>
  <c r="AQ302" i="7" s="1"/>
  <c r="AM303" i="7"/>
  <c r="AQ303" i="7" s="1"/>
  <c r="AM304" i="7"/>
  <c r="AQ304" i="7" s="1"/>
  <c r="AM305" i="7"/>
  <c r="AQ305" i="7" s="1"/>
  <c r="AM306" i="7"/>
  <c r="AQ306" i="7" s="1"/>
  <c r="AM307" i="7"/>
  <c r="AQ307" i="7" s="1"/>
  <c r="AM308" i="7"/>
  <c r="AQ308" i="7" s="1"/>
  <c r="AM309" i="7"/>
  <c r="AQ309" i="7" s="1"/>
  <c r="AM310" i="7"/>
  <c r="AQ310" i="7" s="1"/>
  <c r="AM311" i="7"/>
  <c r="AQ311" i="7" s="1"/>
  <c r="AM312" i="7"/>
  <c r="AQ312" i="7" s="1"/>
  <c r="AM313" i="7"/>
  <c r="AM314" i="7"/>
  <c r="AQ314" i="7" s="1"/>
  <c r="AM315" i="7"/>
  <c r="AQ315" i="7" s="1"/>
  <c r="AM316" i="7"/>
  <c r="AQ316" i="7" s="1"/>
  <c r="AM317" i="7"/>
  <c r="AM318" i="7"/>
  <c r="AQ318" i="7" s="1"/>
  <c r="AM319" i="7"/>
  <c r="AQ319" i="7" s="1"/>
  <c r="AM320" i="7"/>
  <c r="AQ320" i="7" s="1"/>
  <c r="AM321" i="7"/>
  <c r="AQ321" i="7" s="1"/>
  <c r="AM322" i="7"/>
  <c r="AQ322" i="7" s="1"/>
  <c r="AM323" i="7"/>
  <c r="AQ323" i="7" s="1"/>
  <c r="AM324" i="7"/>
  <c r="AQ324" i="7" s="1"/>
  <c r="AM325" i="7"/>
  <c r="AQ325" i="7" s="1"/>
  <c r="AM326" i="7"/>
  <c r="AQ326" i="7" s="1"/>
  <c r="AM327" i="7"/>
  <c r="AQ327" i="7" s="1"/>
  <c r="AM328" i="7"/>
  <c r="AQ328" i="7" s="1"/>
  <c r="AM329" i="7"/>
  <c r="AM330" i="7"/>
  <c r="AQ330" i="7" s="1"/>
  <c r="AM331" i="7"/>
  <c r="AQ331" i="7" s="1"/>
  <c r="AM332" i="7"/>
  <c r="AQ332" i="7" s="1"/>
  <c r="AM333" i="7"/>
  <c r="AM334" i="7"/>
  <c r="AQ334" i="7" s="1"/>
  <c r="AM335" i="7"/>
  <c r="AQ335" i="7" s="1"/>
  <c r="AM336" i="7"/>
  <c r="AQ336" i="7" s="1"/>
  <c r="AM337" i="7"/>
  <c r="AQ337" i="7" s="1"/>
  <c r="AM338" i="7"/>
  <c r="AQ338" i="7" s="1"/>
  <c r="AM339" i="7"/>
  <c r="AQ339" i="7" s="1"/>
  <c r="AM340" i="7"/>
  <c r="AQ340" i="7" s="1"/>
  <c r="AM341" i="7"/>
  <c r="AQ341" i="7" s="1"/>
  <c r="AM342" i="7"/>
  <c r="AQ342" i="7" s="1"/>
  <c r="AM343" i="7"/>
  <c r="AQ343" i="7" s="1"/>
  <c r="AM344" i="7"/>
  <c r="AQ344" i="7" s="1"/>
  <c r="AM345" i="7"/>
  <c r="AM346" i="7"/>
  <c r="AQ346" i="7" s="1"/>
  <c r="AM347" i="7"/>
  <c r="AQ347" i="7" s="1"/>
  <c r="AM348" i="7"/>
  <c r="AQ348" i="7" s="1"/>
  <c r="AM349" i="7"/>
  <c r="AM350" i="7"/>
  <c r="AQ350" i="7" s="1"/>
  <c r="AM351" i="7"/>
  <c r="AQ351" i="7" s="1"/>
  <c r="AM352" i="7"/>
  <c r="AQ352" i="7" s="1"/>
  <c r="AM353" i="7"/>
  <c r="AQ353" i="7" s="1"/>
  <c r="AM354" i="7"/>
  <c r="AQ354" i="7" s="1"/>
  <c r="AM355" i="7"/>
  <c r="AQ355" i="7" s="1"/>
  <c r="AM356" i="7"/>
  <c r="AQ356" i="7" s="1"/>
  <c r="AM357" i="7"/>
  <c r="AQ357" i="7" s="1"/>
  <c r="AM358" i="7"/>
  <c r="AQ358" i="7" s="1"/>
  <c r="AM359" i="7"/>
  <c r="AQ359" i="7" s="1"/>
  <c r="AM360" i="7"/>
  <c r="AQ360" i="7" s="1"/>
  <c r="AM361" i="7"/>
  <c r="AM362" i="7"/>
  <c r="AQ362" i="7" s="1"/>
  <c r="AM363" i="7"/>
  <c r="AQ363" i="7" s="1"/>
  <c r="AM364" i="7"/>
  <c r="AQ364" i="7" s="1"/>
  <c r="AM365" i="7"/>
  <c r="AM366" i="7"/>
  <c r="AQ366" i="7" s="1"/>
  <c r="AM367" i="7"/>
  <c r="AQ367" i="7" s="1"/>
  <c r="AM368" i="7"/>
  <c r="AQ368" i="7" s="1"/>
  <c r="AM369" i="7"/>
  <c r="AQ369" i="7" s="1"/>
  <c r="AM370" i="7"/>
  <c r="AQ370" i="7" s="1"/>
  <c r="AM371" i="7"/>
  <c r="AQ371" i="7" s="1"/>
  <c r="AM372" i="7"/>
  <c r="AQ372" i="7" s="1"/>
  <c r="AM373" i="7"/>
  <c r="AQ373" i="7" s="1"/>
  <c r="AM374" i="7"/>
  <c r="AQ374" i="7" s="1"/>
  <c r="AM375" i="7"/>
  <c r="AQ375" i="7" s="1"/>
  <c r="AM376" i="7"/>
  <c r="AQ376" i="7" s="1"/>
  <c r="AM377" i="7"/>
  <c r="AM378" i="7"/>
  <c r="AQ378" i="7" s="1"/>
  <c r="AM379" i="7"/>
  <c r="AQ379" i="7" s="1"/>
  <c r="AM380" i="7"/>
  <c r="AQ380" i="7" s="1"/>
  <c r="AM381" i="7"/>
  <c r="AM382" i="7"/>
  <c r="AQ382" i="7" s="1"/>
  <c r="AM383" i="7"/>
  <c r="AQ383" i="7" s="1"/>
  <c r="AM384" i="7"/>
  <c r="AQ384" i="7" s="1"/>
  <c r="AM385" i="7"/>
  <c r="AQ385" i="7" s="1"/>
  <c r="AM386" i="7"/>
  <c r="AQ386" i="7" s="1"/>
  <c r="AM387" i="7"/>
  <c r="AQ387" i="7" s="1"/>
  <c r="AM388" i="7"/>
  <c r="AQ388" i="7" s="1"/>
  <c r="AM389" i="7"/>
  <c r="AQ389" i="7" s="1"/>
  <c r="AM390" i="7"/>
  <c r="AQ390" i="7" s="1"/>
  <c r="AM391" i="7"/>
  <c r="AQ391" i="7" s="1"/>
  <c r="AM392" i="7"/>
  <c r="AQ392" i="7" s="1"/>
  <c r="AM393" i="7"/>
  <c r="AM394" i="7"/>
  <c r="AQ394" i="7" s="1"/>
  <c r="AM395" i="7"/>
  <c r="AQ395" i="7" s="1"/>
  <c r="AM396" i="7"/>
  <c r="AQ396" i="7" s="1"/>
  <c r="AM397" i="7"/>
  <c r="AM398" i="7"/>
  <c r="AQ398" i="7" s="1"/>
  <c r="AM399" i="7"/>
  <c r="AQ399" i="7" s="1"/>
  <c r="AM400" i="7"/>
  <c r="AQ400" i="7" s="1"/>
  <c r="AM401" i="7"/>
  <c r="AQ401" i="7" s="1"/>
  <c r="AM402" i="7"/>
  <c r="AQ402" i="7" s="1"/>
  <c r="AM403" i="7"/>
  <c r="AQ403" i="7" s="1"/>
  <c r="AM404" i="7"/>
  <c r="AQ404" i="7" s="1"/>
  <c r="AM405" i="7"/>
  <c r="AQ405" i="7" s="1"/>
  <c r="AM406" i="7"/>
  <c r="AQ406" i="7" s="1"/>
  <c r="AM407" i="7"/>
  <c r="AQ407" i="7" s="1"/>
  <c r="AM408" i="7"/>
  <c r="AQ408" i="7" s="1"/>
  <c r="AM409" i="7"/>
  <c r="AM410" i="7"/>
  <c r="AQ410" i="7" s="1"/>
  <c r="AM411" i="7"/>
  <c r="AQ411" i="7" s="1"/>
  <c r="AM412" i="7"/>
  <c r="AQ412" i="7" s="1"/>
  <c r="AM413" i="7"/>
  <c r="AM414" i="7"/>
  <c r="AQ414" i="7" s="1"/>
  <c r="AM415" i="7"/>
  <c r="AQ415" i="7" s="1"/>
  <c r="AM416" i="7"/>
  <c r="AQ416" i="7" s="1"/>
  <c r="AM417" i="7"/>
  <c r="AQ417" i="7" s="1"/>
  <c r="AM418" i="7"/>
  <c r="AQ418" i="7" s="1"/>
  <c r="AM419" i="7"/>
  <c r="AQ419" i="7" s="1"/>
  <c r="AM420" i="7"/>
  <c r="AQ420" i="7" s="1"/>
  <c r="AM421" i="7"/>
  <c r="AQ421" i="7" s="1"/>
  <c r="AM422" i="7"/>
  <c r="AQ422" i="7" s="1"/>
  <c r="AM423" i="7"/>
  <c r="AQ423" i="7" s="1"/>
  <c r="AM424" i="7"/>
  <c r="AQ424" i="7" s="1"/>
  <c r="AM425" i="7"/>
  <c r="AM426" i="7"/>
  <c r="AQ426" i="7" s="1"/>
  <c r="AM427" i="7"/>
  <c r="AQ427" i="7" s="1"/>
  <c r="AM428" i="7"/>
  <c r="AQ428" i="7" s="1"/>
  <c r="AM429" i="7"/>
  <c r="AM430" i="7"/>
  <c r="AQ430" i="7" s="1"/>
  <c r="AM431" i="7"/>
  <c r="AQ431" i="7" s="1"/>
  <c r="AM432" i="7"/>
  <c r="AQ432" i="7" s="1"/>
  <c r="AM433" i="7"/>
  <c r="AQ433" i="7" s="1"/>
  <c r="AM434" i="7"/>
  <c r="AQ434" i="7" s="1"/>
  <c r="AM435" i="7"/>
  <c r="AQ435" i="7" s="1"/>
  <c r="AM436" i="7"/>
  <c r="AQ436" i="7" s="1"/>
  <c r="AM437" i="7"/>
  <c r="AQ437" i="7" s="1"/>
  <c r="AM438" i="7"/>
  <c r="AQ438" i="7" s="1"/>
  <c r="AM439" i="7"/>
  <c r="AQ439" i="7" s="1"/>
  <c r="AM440" i="7"/>
  <c r="AQ440" i="7" s="1"/>
  <c r="AM441" i="7"/>
  <c r="AM442" i="7"/>
  <c r="AQ442" i="7" s="1"/>
  <c r="AM443" i="7"/>
  <c r="AQ443" i="7" s="1"/>
  <c r="AM444" i="7"/>
  <c r="AQ444" i="7" s="1"/>
  <c r="AM445" i="7"/>
  <c r="AM446" i="7"/>
  <c r="AQ446" i="7" s="1"/>
  <c r="AM447" i="7"/>
  <c r="AQ447" i="7" s="1"/>
  <c r="AM448" i="7"/>
  <c r="AQ448" i="7" s="1"/>
  <c r="AM449" i="7"/>
  <c r="AQ449" i="7" s="1"/>
  <c r="AM450" i="7"/>
  <c r="AQ450" i="7" s="1"/>
  <c r="AM451" i="7"/>
  <c r="AQ451" i="7" s="1"/>
  <c r="AM452" i="7"/>
  <c r="AQ452" i="7" s="1"/>
  <c r="AM453" i="7"/>
  <c r="AQ453" i="7" s="1"/>
  <c r="AM454" i="7"/>
  <c r="AQ454" i="7" s="1"/>
  <c r="AM455" i="7"/>
  <c r="AQ455" i="7" s="1"/>
  <c r="AM456" i="7"/>
  <c r="AQ456" i="7" s="1"/>
  <c r="AM457" i="7"/>
  <c r="AM458" i="7"/>
  <c r="AQ458" i="7" s="1"/>
  <c r="AM459" i="7"/>
  <c r="AQ459" i="7" s="1"/>
  <c r="AM460" i="7"/>
  <c r="AQ460" i="7" s="1"/>
  <c r="AM461" i="7"/>
  <c r="AM462" i="7"/>
  <c r="AQ462" i="7" s="1"/>
  <c r="AM463" i="7"/>
  <c r="AQ463" i="7" s="1"/>
  <c r="AM464" i="7"/>
  <c r="AQ464" i="7" s="1"/>
  <c r="AM465" i="7"/>
  <c r="AQ465" i="7" s="1"/>
  <c r="AM466" i="7"/>
  <c r="AQ466" i="7" s="1"/>
  <c r="AM467" i="7"/>
  <c r="AQ467" i="7" s="1"/>
  <c r="AM468" i="7"/>
  <c r="AQ468" i="7" s="1"/>
  <c r="AM469" i="7"/>
  <c r="AQ469" i="7" s="1"/>
  <c r="AM470" i="7"/>
  <c r="AQ470" i="7" s="1"/>
  <c r="AM471" i="7"/>
  <c r="AQ471" i="7" s="1"/>
  <c r="AM472" i="7"/>
  <c r="AQ472" i="7" s="1"/>
  <c r="AM473" i="7"/>
  <c r="AM474" i="7"/>
  <c r="AQ474" i="7" s="1"/>
  <c r="AM475" i="7"/>
  <c r="AQ475" i="7" s="1"/>
  <c r="AM476" i="7"/>
  <c r="AQ476" i="7" s="1"/>
  <c r="AM477" i="7"/>
  <c r="AM478" i="7"/>
  <c r="AQ478" i="7" s="1"/>
  <c r="AM479" i="7"/>
  <c r="AQ479" i="7" s="1"/>
  <c r="AM480" i="7"/>
  <c r="AQ480" i="7" s="1"/>
  <c r="AM481" i="7"/>
  <c r="AQ481" i="7" s="1"/>
  <c r="AM482" i="7"/>
  <c r="AQ482" i="7" s="1"/>
  <c r="AM483" i="7"/>
  <c r="AQ483" i="7" s="1"/>
  <c r="AM484" i="7"/>
  <c r="AQ484" i="7" s="1"/>
  <c r="AM485" i="7"/>
  <c r="AQ485" i="7" s="1"/>
  <c r="AM486" i="7"/>
  <c r="AQ486" i="7" s="1"/>
  <c r="AM487" i="7"/>
  <c r="AQ487" i="7" s="1"/>
  <c r="AM488" i="7"/>
  <c r="AQ488" i="7" s="1"/>
  <c r="AM489" i="7"/>
  <c r="AM490" i="7"/>
  <c r="AQ490" i="7" s="1"/>
  <c r="AM491" i="7"/>
  <c r="AQ491" i="7" s="1"/>
  <c r="AM492" i="7"/>
  <c r="AQ492" i="7" s="1"/>
  <c r="AM493" i="7"/>
  <c r="AM494" i="7"/>
  <c r="AQ494" i="7" s="1"/>
  <c r="AM495" i="7"/>
  <c r="AQ495" i="7" s="1"/>
  <c r="AM496" i="7"/>
  <c r="AQ496" i="7" s="1"/>
  <c r="AM497" i="7"/>
  <c r="AQ497" i="7" s="1"/>
  <c r="AM498" i="7"/>
  <c r="AQ498" i="7" s="1"/>
  <c r="AM499" i="7"/>
  <c r="AQ499" i="7" s="1"/>
  <c r="AM500" i="7"/>
  <c r="AQ500" i="7" s="1"/>
  <c r="AM501" i="7"/>
  <c r="AQ501" i="7" s="1"/>
  <c r="AM502" i="7"/>
  <c r="AQ502" i="7" s="1"/>
  <c r="AM503" i="7"/>
  <c r="AQ503" i="7" s="1"/>
  <c r="AM504" i="7"/>
  <c r="AQ504" i="7" s="1"/>
  <c r="AM505" i="7"/>
  <c r="AM506" i="7"/>
  <c r="AQ506" i="7" s="1"/>
  <c r="AM507" i="7"/>
  <c r="AQ507" i="7" s="1"/>
  <c r="AM508" i="7"/>
  <c r="AQ508" i="7" s="1"/>
  <c r="AM509" i="7"/>
  <c r="AM510" i="7"/>
  <c r="AQ510" i="7" s="1"/>
  <c r="AM511" i="7"/>
  <c r="AQ511" i="7" s="1"/>
  <c r="AM512" i="7"/>
  <c r="AQ512" i="7" s="1"/>
  <c r="AM513" i="7"/>
  <c r="AQ513" i="7" s="1"/>
  <c r="AM514" i="7"/>
  <c r="AQ514" i="7" s="1"/>
  <c r="AM515" i="7"/>
  <c r="AQ515" i="7" s="1"/>
  <c r="AM516" i="7"/>
  <c r="AQ516" i="7" s="1"/>
  <c r="AM517" i="7"/>
  <c r="AQ517" i="7" s="1"/>
  <c r="AM518" i="7"/>
  <c r="AQ518" i="7" s="1"/>
  <c r="AM519" i="7"/>
  <c r="AQ519" i="7" s="1"/>
  <c r="AM520" i="7"/>
  <c r="AQ520" i="7" s="1"/>
  <c r="AM521" i="7"/>
  <c r="AM522" i="7"/>
  <c r="AQ522" i="7" s="1"/>
  <c r="AM523" i="7"/>
  <c r="AQ523" i="7" s="1"/>
  <c r="AM524" i="7"/>
  <c r="AQ524" i="7" s="1"/>
  <c r="AM525" i="7"/>
  <c r="AM526" i="7"/>
  <c r="AQ526" i="7" s="1"/>
  <c r="AM527" i="7"/>
  <c r="AQ527" i="7" s="1"/>
  <c r="AM528" i="7"/>
  <c r="AQ528" i="7" s="1"/>
  <c r="AM529" i="7"/>
  <c r="AQ529" i="7" s="1"/>
  <c r="AM530" i="7"/>
  <c r="AQ530" i="7" s="1"/>
  <c r="AM531" i="7"/>
  <c r="AQ531" i="7" s="1"/>
  <c r="AM532" i="7"/>
  <c r="AQ532" i="7" s="1"/>
  <c r="AM533" i="7"/>
  <c r="AQ533" i="7" s="1"/>
  <c r="AM534" i="7"/>
  <c r="AQ534" i="7" s="1"/>
  <c r="AM535" i="7"/>
  <c r="AQ535" i="7" s="1"/>
  <c r="AM536" i="7"/>
  <c r="AQ536" i="7" s="1"/>
  <c r="AM537" i="7"/>
  <c r="AM538" i="7"/>
  <c r="AQ538" i="7" s="1"/>
  <c r="AM539" i="7"/>
  <c r="AQ539" i="7" s="1"/>
  <c r="AM540" i="7"/>
  <c r="AQ540" i="7" s="1"/>
  <c r="AM541" i="7"/>
  <c r="AM542" i="7"/>
  <c r="AQ542" i="7" s="1"/>
  <c r="AM543" i="7"/>
  <c r="AQ543" i="7" s="1"/>
  <c r="AM544" i="7"/>
  <c r="AQ544" i="7" s="1"/>
  <c r="AM545" i="7"/>
  <c r="AM546" i="7"/>
  <c r="AQ546" i="7" s="1"/>
  <c r="AM547" i="7"/>
  <c r="AQ547" i="7" s="1"/>
  <c r="AM548" i="7"/>
  <c r="AQ548" i="7" s="1"/>
  <c r="AM549" i="7"/>
  <c r="AQ549" i="7" s="1"/>
  <c r="AM550" i="7"/>
  <c r="AQ550" i="7" s="1"/>
  <c r="AM551" i="7"/>
  <c r="AQ551" i="7" s="1"/>
  <c r="AM552" i="7"/>
  <c r="AQ552" i="7" s="1"/>
  <c r="AM553" i="7"/>
  <c r="AM554" i="7"/>
  <c r="AQ554" i="7" s="1"/>
  <c r="AM555" i="7"/>
  <c r="AQ555" i="7" s="1"/>
  <c r="AM556" i="7"/>
  <c r="AQ556" i="7" s="1"/>
  <c r="AM557" i="7"/>
  <c r="AM558" i="7"/>
  <c r="AQ558" i="7" s="1"/>
  <c r="AM559" i="7"/>
  <c r="AQ559" i="7" s="1"/>
  <c r="AM560" i="7"/>
  <c r="AQ560" i="7" s="1"/>
  <c r="AM561" i="7"/>
  <c r="AQ561" i="7" s="1"/>
  <c r="AM562" i="7"/>
  <c r="AQ562" i="7" s="1"/>
  <c r="AM563" i="7"/>
  <c r="AQ563" i="7" s="1"/>
  <c r="AM564" i="7"/>
  <c r="AQ564" i="7" s="1"/>
  <c r="AM565" i="7"/>
  <c r="AM566" i="7"/>
  <c r="AQ566" i="7" s="1"/>
  <c r="AM567" i="7"/>
  <c r="AQ567" i="7" s="1"/>
  <c r="AM568" i="7"/>
  <c r="AQ568" i="7" s="1"/>
  <c r="AM569" i="7"/>
  <c r="AM570" i="7"/>
  <c r="AQ570" i="7" s="1"/>
  <c r="AM571" i="7"/>
  <c r="AQ571" i="7" s="1"/>
  <c r="AM572" i="7"/>
  <c r="AQ572" i="7" s="1"/>
  <c r="AM573" i="7"/>
  <c r="AM574" i="7"/>
  <c r="AQ574" i="7" s="1"/>
  <c r="AM575" i="7"/>
  <c r="AQ575" i="7" s="1"/>
  <c r="AM576" i="7"/>
  <c r="AQ576" i="7" s="1"/>
  <c r="AM577" i="7"/>
  <c r="AM578" i="7"/>
  <c r="AQ578" i="7" s="1"/>
  <c r="AM579" i="7"/>
  <c r="AQ579" i="7" s="1"/>
  <c r="AM580" i="7"/>
  <c r="AQ580" i="7" s="1"/>
  <c r="AM581" i="7"/>
  <c r="AQ581" i="7" s="1"/>
  <c r="AM582" i="7"/>
  <c r="AQ582" i="7" s="1"/>
  <c r="AM583" i="7"/>
  <c r="AQ583" i="7" s="1"/>
  <c r="AM584" i="7"/>
  <c r="AQ584" i="7" s="1"/>
  <c r="AM585" i="7"/>
  <c r="AM586" i="7"/>
  <c r="AQ586" i="7" s="1"/>
  <c r="AM587" i="7"/>
  <c r="AQ587" i="7" s="1"/>
  <c r="AM588" i="7"/>
  <c r="AQ588" i="7" s="1"/>
  <c r="AM589" i="7"/>
  <c r="AM590" i="7"/>
  <c r="AQ590" i="7" s="1"/>
  <c r="AM591" i="7"/>
  <c r="AQ591" i="7" s="1"/>
  <c r="AM592" i="7"/>
  <c r="AQ592" i="7" s="1"/>
  <c r="AM593" i="7"/>
  <c r="AQ593" i="7" s="1"/>
  <c r="AM594" i="7"/>
  <c r="AQ594" i="7" s="1"/>
  <c r="AM595" i="7"/>
  <c r="AQ595" i="7" s="1"/>
  <c r="AM596" i="7"/>
  <c r="AQ596" i="7" s="1"/>
  <c r="AM597" i="7"/>
  <c r="AM598" i="7"/>
  <c r="AQ598" i="7" s="1"/>
  <c r="AM599" i="7"/>
  <c r="AQ599" i="7" s="1"/>
  <c r="AM600" i="7"/>
  <c r="AQ600" i="7" s="1"/>
  <c r="AM601" i="7"/>
  <c r="AM602" i="7"/>
  <c r="AQ602" i="7" s="1"/>
  <c r="AM603" i="7"/>
  <c r="AQ603" i="7" s="1"/>
  <c r="AM604" i="7"/>
  <c r="AQ604" i="7" s="1"/>
  <c r="AM605" i="7"/>
  <c r="AM606" i="7"/>
  <c r="AQ606" i="7" s="1"/>
  <c r="AM607" i="7"/>
  <c r="AQ607" i="7" s="1"/>
  <c r="AM608" i="7"/>
  <c r="AQ608" i="7" s="1"/>
  <c r="AM609" i="7"/>
  <c r="AM610" i="7"/>
  <c r="AQ610" i="7" s="1"/>
  <c r="AM611" i="7"/>
  <c r="AQ611" i="7" s="1"/>
  <c r="AM612" i="7"/>
  <c r="AQ612" i="7" s="1"/>
  <c r="AM613" i="7"/>
  <c r="AQ613" i="7" s="1"/>
  <c r="AM614" i="7"/>
  <c r="AQ614" i="7" s="1"/>
  <c r="AM615" i="7"/>
  <c r="AQ615" i="7" s="1"/>
  <c r="AM616" i="7"/>
  <c r="AQ616" i="7" s="1"/>
  <c r="AM617" i="7"/>
  <c r="AM618" i="7"/>
  <c r="AQ618" i="7" s="1"/>
  <c r="AM619" i="7"/>
  <c r="AQ619" i="7" s="1"/>
  <c r="AM620" i="7"/>
  <c r="AQ620" i="7" s="1"/>
  <c r="AM621" i="7"/>
  <c r="AM622" i="7"/>
  <c r="AQ622" i="7" s="1"/>
  <c r="AM623" i="7"/>
  <c r="AQ623" i="7" s="1"/>
  <c r="AM624" i="7"/>
  <c r="AQ624" i="7" s="1"/>
  <c r="AM625" i="7"/>
  <c r="AQ625" i="7" s="1"/>
  <c r="AM626" i="7"/>
  <c r="AQ626" i="7" s="1"/>
  <c r="AM627" i="7"/>
  <c r="AQ627" i="7" s="1"/>
  <c r="AM628" i="7"/>
  <c r="AQ628" i="7" s="1"/>
  <c r="AM629" i="7"/>
  <c r="AM630" i="7"/>
  <c r="AQ630" i="7" s="1"/>
  <c r="AM631" i="7"/>
  <c r="AQ631" i="7" s="1"/>
  <c r="AM632" i="7"/>
  <c r="AQ632" i="7" s="1"/>
  <c r="AM633" i="7"/>
  <c r="AM634" i="7"/>
  <c r="AQ634" i="7" s="1"/>
  <c r="AM635" i="7"/>
  <c r="AQ635" i="7" s="1"/>
  <c r="AM636" i="7"/>
  <c r="AQ636" i="7" s="1"/>
  <c r="AM637" i="7"/>
  <c r="AM638" i="7"/>
  <c r="AQ638" i="7" s="1"/>
  <c r="AM639" i="7"/>
  <c r="AQ639" i="7" s="1"/>
  <c r="AM640" i="7"/>
  <c r="AQ640" i="7" s="1"/>
  <c r="AM641" i="7"/>
  <c r="AM642" i="7"/>
  <c r="AQ642" i="7" s="1"/>
  <c r="AM643" i="7"/>
  <c r="AQ643" i="7" s="1"/>
  <c r="AM644" i="7"/>
  <c r="AQ644" i="7" s="1"/>
  <c r="AM645" i="7"/>
  <c r="AM646" i="7"/>
  <c r="AQ646" i="7" s="1"/>
  <c r="AM647" i="7"/>
  <c r="AQ647" i="7" s="1"/>
  <c r="AM648" i="7"/>
  <c r="AQ648" i="7" s="1"/>
  <c r="AM649" i="7"/>
  <c r="AM650" i="7"/>
  <c r="AQ650" i="7" s="1"/>
  <c r="AM651" i="7"/>
  <c r="AQ651" i="7" s="1"/>
  <c r="AM652" i="7"/>
  <c r="AQ652" i="7" s="1"/>
  <c r="AM653" i="7"/>
  <c r="AM654" i="7"/>
  <c r="AQ654" i="7" s="1"/>
  <c r="AM655" i="7"/>
  <c r="AQ655" i="7" s="1"/>
  <c r="AM656" i="7"/>
  <c r="AQ656" i="7" s="1"/>
  <c r="AM657" i="7"/>
  <c r="AQ657" i="7" s="1"/>
  <c r="AM658" i="7"/>
  <c r="AQ658" i="7" s="1"/>
  <c r="AM659" i="7"/>
  <c r="AQ659" i="7" s="1"/>
  <c r="AM660" i="7"/>
  <c r="AQ660" i="7" s="1"/>
  <c r="AM661" i="7"/>
  <c r="AM662" i="7"/>
  <c r="AQ662" i="7" s="1"/>
  <c r="AM663" i="7"/>
  <c r="AQ663" i="7" s="1"/>
  <c r="AM664" i="7"/>
  <c r="AQ664" i="7" s="1"/>
  <c r="AM665" i="7"/>
  <c r="AM666" i="7"/>
  <c r="AQ666" i="7" s="1"/>
  <c r="AM667" i="7"/>
  <c r="AQ667" i="7" s="1"/>
  <c r="AM668" i="7"/>
  <c r="AQ668" i="7" s="1"/>
  <c r="AM669" i="7"/>
  <c r="AM670" i="7"/>
  <c r="AQ670" i="7" s="1"/>
  <c r="AM671" i="7"/>
  <c r="AQ671" i="7" s="1"/>
  <c r="AM672" i="7"/>
  <c r="AQ672" i="7" s="1"/>
  <c r="AM673" i="7"/>
  <c r="AM674" i="7"/>
  <c r="AQ674" i="7" s="1"/>
  <c r="AM675" i="7"/>
  <c r="AQ675" i="7" s="1"/>
  <c r="AM676" i="7"/>
  <c r="AQ676" i="7" s="1"/>
  <c r="AM677" i="7"/>
  <c r="AM678" i="7"/>
  <c r="AQ678" i="7" s="1"/>
  <c r="AM679" i="7"/>
  <c r="AQ679" i="7" s="1"/>
  <c r="AM680" i="7"/>
  <c r="AQ680" i="7" s="1"/>
  <c r="AM681" i="7"/>
  <c r="AM682" i="7"/>
  <c r="AQ682" i="7" s="1"/>
  <c r="AM683" i="7"/>
  <c r="AQ683" i="7" s="1"/>
  <c r="AM684" i="7"/>
  <c r="AQ684" i="7" s="1"/>
  <c r="AM685" i="7"/>
  <c r="AM686" i="7"/>
  <c r="AQ686" i="7" s="1"/>
  <c r="AM687" i="7"/>
  <c r="AQ687" i="7" s="1"/>
  <c r="AM688" i="7"/>
  <c r="AQ688" i="7" s="1"/>
  <c r="AM689" i="7"/>
  <c r="AQ689" i="7" s="1"/>
  <c r="AM690" i="7"/>
  <c r="AQ690" i="7" s="1"/>
  <c r="AM691" i="7"/>
  <c r="AQ691" i="7" s="1"/>
  <c r="AM692" i="7"/>
  <c r="AQ692" i="7" s="1"/>
  <c r="AM693" i="7"/>
  <c r="AM694" i="7"/>
  <c r="AQ694" i="7" s="1"/>
  <c r="AM695" i="7"/>
  <c r="AQ695" i="7" s="1"/>
  <c r="AM696" i="7"/>
  <c r="AQ696" i="7" s="1"/>
  <c r="AM697" i="7"/>
  <c r="AM698" i="7"/>
  <c r="AQ698" i="7" s="1"/>
  <c r="AM699" i="7"/>
  <c r="AQ699" i="7" s="1"/>
  <c r="AM700" i="7"/>
  <c r="AQ700" i="7" s="1"/>
  <c r="AM701" i="7"/>
  <c r="AM702" i="7"/>
  <c r="AQ702" i="7" s="1"/>
  <c r="AM703" i="7"/>
  <c r="AQ703" i="7" s="1"/>
  <c r="AM704" i="7"/>
  <c r="AQ704" i="7" s="1"/>
  <c r="AM705" i="7"/>
  <c r="AM706" i="7"/>
  <c r="AQ706" i="7" s="1"/>
  <c r="AM707" i="7"/>
  <c r="AQ707" i="7" s="1"/>
  <c r="AM708" i="7"/>
  <c r="AQ708" i="7" s="1"/>
  <c r="AM709" i="7"/>
  <c r="AM710" i="7"/>
  <c r="AQ710" i="7" s="1"/>
  <c r="AM711" i="7"/>
  <c r="AQ711" i="7" s="1"/>
  <c r="AM712" i="7"/>
  <c r="AQ712" i="7" s="1"/>
  <c r="AM713" i="7"/>
  <c r="AM714" i="7"/>
  <c r="AQ714" i="7" s="1"/>
  <c r="AM715" i="7"/>
  <c r="AQ715" i="7" s="1"/>
  <c r="AM716" i="7"/>
  <c r="AQ716" i="7" s="1"/>
  <c r="AM717" i="7"/>
  <c r="AM718" i="7"/>
  <c r="AQ718" i="7" s="1"/>
  <c r="AM719" i="7"/>
  <c r="AQ719" i="7" s="1"/>
  <c r="AM720" i="7"/>
  <c r="AQ720" i="7" s="1"/>
  <c r="AM721" i="7"/>
  <c r="AQ721" i="7" s="1"/>
  <c r="AM722" i="7"/>
  <c r="AQ722" i="7" s="1"/>
  <c r="AM723" i="7"/>
  <c r="AQ723" i="7" s="1"/>
  <c r="AM724" i="7"/>
  <c r="AQ724" i="7" s="1"/>
  <c r="AM725" i="7"/>
  <c r="AM726" i="7"/>
  <c r="AQ726" i="7" s="1"/>
  <c r="AM727" i="7"/>
  <c r="AQ727" i="7" s="1"/>
  <c r="AM728" i="7"/>
  <c r="AQ728" i="7" s="1"/>
  <c r="AM729" i="7"/>
  <c r="AM730" i="7"/>
  <c r="AQ730" i="7" s="1"/>
  <c r="AM731" i="7"/>
  <c r="AQ731" i="7" s="1"/>
  <c r="AM732" i="7"/>
  <c r="AQ732" i="7" s="1"/>
  <c r="AM733" i="7"/>
  <c r="AM734" i="7"/>
  <c r="AQ734" i="7" s="1"/>
  <c r="AM735" i="7"/>
  <c r="AQ735" i="7" s="1"/>
  <c r="AM736" i="7"/>
  <c r="AQ736" i="7" s="1"/>
  <c r="AM737" i="7"/>
  <c r="AM738" i="7"/>
  <c r="AQ738" i="7" s="1"/>
  <c r="AM739" i="7"/>
  <c r="AQ739" i="7" s="1"/>
  <c r="AM740" i="7"/>
  <c r="AQ740" i="7" s="1"/>
  <c r="AM741" i="7"/>
  <c r="AM742" i="7"/>
  <c r="AQ742" i="7" s="1"/>
  <c r="AM743" i="7"/>
  <c r="AQ743" i="7" s="1"/>
  <c r="AM744" i="7"/>
  <c r="AQ744" i="7" s="1"/>
  <c r="AM745" i="7"/>
  <c r="AM746" i="7"/>
  <c r="AQ746" i="7" s="1"/>
  <c r="AM747" i="7"/>
  <c r="AQ747" i="7" s="1"/>
  <c r="AM748" i="7"/>
  <c r="AQ748" i="7" s="1"/>
  <c r="AM749" i="7"/>
  <c r="AM750" i="7"/>
  <c r="AQ750" i="7" s="1"/>
  <c r="AM751" i="7"/>
  <c r="AQ751" i="7" s="1"/>
  <c r="AM752" i="7"/>
  <c r="AQ752" i="7" s="1"/>
  <c r="AM753" i="7"/>
  <c r="AQ753" i="7" s="1"/>
  <c r="AM754" i="7"/>
  <c r="AQ754" i="7" s="1"/>
  <c r="AM755" i="7"/>
  <c r="AQ755" i="7" s="1"/>
  <c r="AM756" i="7"/>
  <c r="AQ756" i="7" s="1"/>
  <c r="AM757" i="7"/>
  <c r="AM758" i="7"/>
  <c r="AQ758" i="7" s="1"/>
  <c r="AM759" i="7"/>
  <c r="AQ759" i="7" s="1"/>
  <c r="AM760" i="7"/>
  <c r="AQ760" i="7" s="1"/>
  <c r="AM761" i="7"/>
  <c r="AM762" i="7"/>
  <c r="AQ762" i="7" s="1"/>
  <c r="AM763" i="7"/>
  <c r="AQ763" i="7" s="1"/>
  <c r="AM764" i="7"/>
  <c r="AQ764" i="7" s="1"/>
  <c r="AM765" i="7"/>
  <c r="AM766" i="7"/>
  <c r="AQ766" i="7" s="1"/>
  <c r="AM767" i="7"/>
  <c r="AQ767" i="7" s="1"/>
  <c r="AM768" i="7"/>
  <c r="AQ768" i="7" s="1"/>
  <c r="AM769" i="7"/>
  <c r="AM770" i="7"/>
  <c r="AQ770" i="7" s="1"/>
  <c r="AM771" i="7"/>
  <c r="AQ771" i="7" s="1"/>
  <c r="AM772" i="7"/>
  <c r="AQ772" i="7" s="1"/>
  <c r="AM773" i="7"/>
  <c r="AM774" i="7"/>
  <c r="AQ774" i="7" s="1"/>
  <c r="AM775" i="7"/>
  <c r="AQ775" i="7" s="1"/>
  <c r="AM776" i="7"/>
  <c r="AQ776" i="7" s="1"/>
  <c r="AM777" i="7"/>
  <c r="AM778" i="7"/>
  <c r="AQ778" i="7" s="1"/>
  <c r="AM779" i="7"/>
  <c r="AQ779" i="7" s="1"/>
  <c r="AM780" i="7"/>
  <c r="AQ780" i="7" s="1"/>
  <c r="AM781" i="7"/>
  <c r="AM782" i="7"/>
  <c r="AQ782" i="7" s="1"/>
  <c r="AM783" i="7"/>
  <c r="AQ783" i="7" s="1"/>
  <c r="AM784" i="7"/>
  <c r="AQ784" i="7" s="1"/>
  <c r="AM785" i="7"/>
  <c r="AQ785" i="7" s="1"/>
  <c r="AM786" i="7"/>
  <c r="AQ786" i="7" s="1"/>
  <c r="AM787" i="7"/>
  <c r="AQ787" i="7" s="1"/>
  <c r="AM788" i="7"/>
  <c r="AQ788" i="7" s="1"/>
  <c r="AM789" i="7"/>
  <c r="AM790" i="7"/>
  <c r="AQ790" i="7" s="1"/>
  <c r="AM791" i="7"/>
  <c r="AQ791" i="7" s="1"/>
  <c r="AM792" i="7"/>
  <c r="AQ792" i="7" s="1"/>
  <c r="AM793" i="7"/>
  <c r="AM794" i="7"/>
  <c r="AQ794" i="7" s="1"/>
  <c r="AM795" i="7"/>
  <c r="AQ795" i="7" s="1"/>
  <c r="AM796" i="7"/>
  <c r="AQ796" i="7" s="1"/>
  <c r="AM797" i="7"/>
  <c r="AM798" i="7"/>
  <c r="AQ798" i="7" s="1"/>
  <c r="AM799" i="7"/>
  <c r="AQ799" i="7" s="1"/>
  <c r="AM800" i="7"/>
  <c r="AQ800" i="7" s="1"/>
  <c r="AM801" i="7"/>
  <c r="AM802" i="7"/>
  <c r="AQ802" i="7" s="1"/>
  <c r="AM803" i="7"/>
  <c r="AQ803" i="7" s="1"/>
  <c r="AM804" i="7"/>
  <c r="AQ804" i="7" s="1"/>
  <c r="AM805" i="7"/>
  <c r="AM806" i="7"/>
  <c r="AQ806" i="7" s="1"/>
  <c r="AM807" i="7"/>
  <c r="AQ807" i="7" s="1"/>
  <c r="AM808" i="7"/>
  <c r="AQ808" i="7" s="1"/>
  <c r="AM809" i="7"/>
  <c r="AM810" i="7"/>
  <c r="AQ810" i="7" s="1"/>
  <c r="AM811" i="7"/>
  <c r="AQ811" i="7" s="1"/>
  <c r="AM812" i="7"/>
  <c r="AQ812" i="7" s="1"/>
  <c r="AM813" i="7"/>
  <c r="AM814" i="7"/>
  <c r="AQ814" i="7" s="1"/>
  <c r="AM815" i="7"/>
  <c r="AQ815" i="7" s="1"/>
  <c r="AM816" i="7"/>
  <c r="AQ816" i="7" s="1"/>
  <c r="AM817" i="7"/>
  <c r="AQ817" i="7" s="1"/>
  <c r="AM818" i="7"/>
  <c r="AQ818" i="7" s="1"/>
  <c r="AM819" i="7"/>
  <c r="AQ819" i="7" s="1"/>
  <c r="AM820" i="7"/>
  <c r="AQ820" i="7" s="1"/>
  <c r="AM821" i="7"/>
  <c r="AM822" i="7"/>
  <c r="AQ822" i="7" s="1"/>
  <c r="AM823" i="7"/>
  <c r="AQ823" i="7" s="1"/>
  <c r="AM824" i="7"/>
  <c r="AQ824" i="7" s="1"/>
  <c r="AM825" i="7"/>
  <c r="AM826" i="7"/>
  <c r="AQ826" i="7" s="1"/>
  <c r="AM827" i="7"/>
  <c r="AQ827" i="7" s="1"/>
  <c r="AM828" i="7"/>
  <c r="AQ828" i="7" s="1"/>
  <c r="AM829" i="7"/>
  <c r="AM830" i="7"/>
  <c r="AQ830" i="7" s="1"/>
  <c r="AM831" i="7"/>
  <c r="AQ831" i="7" s="1"/>
  <c r="AM832" i="7"/>
  <c r="AQ832" i="7" s="1"/>
  <c r="AM833" i="7"/>
  <c r="AM834" i="7"/>
  <c r="AQ834" i="7" s="1"/>
  <c r="AM835" i="7"/>
  <c r="AQ835" i="7" s="1"/>
  <c r="AM836" i="7"/>
  <c r="AQ836" i="7" s="1"/>
  <c r="AM837" i="7"/>
  <c r="AM838" i="7"/>
  <c r="AQ838" i="7" s="1"/>
  <c r="AM839" i="7"/>
  <c r="AQ839" i="7" s="1"/>
  <c r="AM840" i="7"/>
  <c r="AQ840" i="7" s="1"/>
  <c r="AM841" i="7"/>
  <c r="AM842" i="7"/>
  <c r="AQ842" i="7" s="1"/>
  <c r="AM843" i="7"/>
  <c r="AQ843" i="7" s="1"/>
  <c r="AM844" i="7"/>
  <c r="AQ844" i="7" s="1"/>
  <c r="AM845" i="7"/>
  <c r="AM846" i="7"/>
  <c r="AQ846" i="7" s="1"/>
  <c r="AM847" i="7"/>
  <c r="AQ847" i="7" s="1"/>
  <c r="AM848" i="7"/>
  <c r="AQ848" i="7" s="1"/>
  <c r="AM849" i="7"/>
  <c r="AQ849" i="7" s="1"/>
  <c r="AM850" i="7"/>
  <c r="AQ850" i="7" s="1"/>
  <c r="AM851" i="7"/>
  <c r="AQ851" i="7" s="1"/>
  <c r="AM852" i="7"/>
  <c r="AQ852" i="7" s="1"/>
  <c r="AM853" i="7"/>
  <c r="AM854" i="7"/>
  <c r="AQ854" i="7" s="1"/>
  <c r="AM855" i="7"/>
  <c r="AQ855" i="7" s="1"/>
  <c r="AM856" i="7"/>
  <c r="AQ856" i="7" s="1"/>
  <c r="AM857" i="7"/>
  <c r="AM858" i="7"/>
  <c r="AQ858" i="7" s="1"/>
  <c r="AM859" i="7"/>
  <c r="AQ859" i="7" s="1"/>
  <c r="AM860" i="7"/>
  <c r="AQ860" i="7" s="1"/>
  <c r="AM861" i="7"/>
  <c r="AM862" i="7"/>
  <c r="AQ862" i="7" s="1"/>
  <c r="AM863" i="7"/>
  <c r="AQ863" i="7" s="1"/>
  <c r="AM864" i="7"/>
  <c r="AQ864" i="7" s="1"/>
  <c r="AM865" i="7"/>
  <c r="AM866" i="7"/>
  <c r="AQ866" i="7" s="1"/>
  <c r="AM867" i="7"/>
  <c r="AQ867" i="7" s="1"/>
  <c r="AM868" i="7"/>
  <c r="AQ868" i="7" s="1"/>
  <c r="AM869" i="7"/>
  <c r="AM870" i="7"/>
  <c r="AQ870" i="7" s="1"/>
  <c r="AM871" i="7"/>
  <c r="AQ871" i="7" s="1"/>
  <c r="AM872" i="7"/>
  <c r="AQ872" i="7" s="1"/>
  <c r="AM873" i="7"/>
  <c r="AM874" i="7"/>
  <c r="AQ874" i="7" s="1"/>
  <c r="AM875" i="7"/>
  <c r="AQ875" i="7" s="1"/>
  <c r="AM876" i="7"/>
  <c r="AQ876" i="7" s="1"/>
  <c r="AM877" i="7"/>
  <c r="AM878" i="7"/>
  <c r="AQ878" i="7" s="1"/>
  <c r="AM879" i="7"/>
  <c r="AQ879" i="7" s="1"/>
  <c r="AM880" i="7"/>
  <c r="AQ880" i="7" s="1"/>
  <c r="AM881" i="7"/>
  <c r="AQ881" i="7" s="1"/>
  <c r="AM882" i="7"/>
  <c r="AQ882" i="7" s="1"/>
  <c r="AM883" i="7"/>
  <c r="AQ883" i="7" s="1"/>
  <c r="AM884" i="7"/>
  <c r="AQ884" i="7" s="1"/>
  <c r="AM885" i="7"/>
  <c r="AM886" i="7"/>
  <c r="AQ886" i="7" s="1"/>
  <c r="AM887" i="7"/>
  <c r="AQ887" i="7" s="1"/>
  <c r="AM888" i="7"/>
  <c r="AQ888" i="7" s="1"/>
  <c r="AM889" i="7"/>
  <c r="AM890" i="7"/>
  <c r="AQ890" i="7" s="1"/>
  <c r="AM891" i="7"/>
  <c r="AQ891" i="7" s="1"/>
  <c r="AM892" i="7"/>
  <c r="AQ892" i="7" s="1"/>
  <c r="AM893" i="7"/>
  <c r="AM894" i="7"/>
  <c r="AQ894" i="7" s="1"/>
  <c r="AM895" i="7"/>
  <c r="AQ895" i="7" s="1"/>
  <c r="AM896" i="7"/>
  <c r="AQ896" i="7" s="1"/>
  <c r="AM897" i="7"/>
  <c r="AM898" i="7"/>
  <c r="AQ898" i="7" s="1"/>
  <c r="AM899" i="7"/>
  <c r="AQ899" i="7" s="1"/>
  <c r="AM900" i="7"/>
  <c r="AQ900" i="7" s="1"/>
  <c r="AM901" i="7"/>
  <c r="AM902" i="7"/>
  <c r="AQ902" i="7" s="1"/>
  <c r="AM903" i="7"/>
  <c r="AQ903" i="7" s="1"/>
  <c r="AM904" i="7"/>
  <c r="AQ904" i="7" s="1"/>
  <c r="AM905" i="7"/>
  <c r="AM906" i="7"/>
  <c r="AQ906" i="7" s="1"/>
  <c r="AM907" i="7"/>
  <c r="AQ907" i="7" s="1"/>
  <c r="AM908" i="7"/>
  <c r="AQ908" i="7" s="1"/>
  <c r="AM909" i="7"/>
  <c r="AM910" i="7"/>
  <c r="AQ910" i="7" s="1"/>
  <c r="AM911" i="7"/>
  <c r="AQ911" i="7" s="1"/>
  <c r="AM912" i="7"/>
  <c r="AQ912" i="7" s="1"/>
  <c r="AM913" i="7"/>
  <c r="AQ913" i="7" s="1"/>
  <c r="AM914" i="7"/>
  <c r="AQ914" i="7" s="1"/>
  <c r="AM915" i="7"/>
  <c r="AQ915" i="7" s="1"/>
  <c r="AM916" i="7"/>
  <c r="AQ916" i="7" s="1"/>
  <c r="AM917" i="7"/>
  <c r="AM918" i="7"/>
  <c r="AQ918" i="7" s="1"/>
  <c r="AM919" i="7"/>
  <c r="AQ919" i="7" s="1"/>
  <c r="AM920" i="7"/>
  <c r="AQ920" i="7" s="1"/>
  <c r="AM921" i="7"/>
  <c r="AM922" i="7"/>
  <c r="AQ922" i="7" s="1"/>
  <c r="AM923" i="7"/>
  <c r="AQ923" i="7" s="1"/>
  <c r="AM924" i="7"/>
  <c r="AQ924" i="7" s="1"/>
  <c r="AM925" i="7"/>
  <c r="AM926" i="7"/>
  <c r="AQ926" i="7" s="1"/>
  <c r="AM927" i="7"/>
  <c r="AQ927" i="7" s="1"/>
  <c r="AM928" i="7"/>
  <c r="AQ928" i="7" s="1"/>
  <c r="AM929" i="7"/>
  <c r="AM930" i="7"/>
  <c r="AQ930" i="7" s="1"/>
  <c r="AM931" i="7"/>
  <c r="AQ931" i="7" s="1"/>
  <c r="AM932" i="7"/>
  <c r="AQ932" i="7" s="1"/>
  <c r="AM933" i="7"/>
  <c r="AM934" i="7"/>
  <c r="AQ934" i="7" s="1"/>
  <c r="AM935" i="7"/>
  <c r="AQ935" i="7" s="1"/>
  <c r="AM936" i="7"/>
  <c r="AQ936" i="7" s="1"/>
  <c r="AM937" i="7"/>
  <c r="AM938" i="7"/>
  <c r="AQ938" i="7" s="1"/>
  <c r="AM939" i="7"/>
  <c r="AQ939" i="7" s="1"/>
  <c r="AM940" i="7"/>
  <c r="AQ940" i="7" s="1"/>
  <c r="AM941" i="7"/>
  <c r="AM942" i="7"/>
  <c r="AQ942" i="7" s="1"/>
  <c r="AM943" i="7"/>
  <c r="AQ943" i="7" s="1"/>
  <c r="AM944" i="7"/>
  <c r="AQ944" i="7" s="1"/>
  <c r="AM945" i="7"/>
  <c r="AQ945" i="7" s="1"/>
  <c r="AM946" i="7"/>
  <c r="AQ946" i="7" s="1"/>
  <c r="AM947" i="7"/>
  <c r="AQ947" i="7" s="1"/>
  <c r="AM948" i="7"/>
  <c r="AQ948" i="7" s="1"/>
  <c r="AM949" i="7"/>
  <c r="AM950" i="7"/>
  <c r="AQ950" i="7" s="1"/>
  <c r="AM951" i="7"/>
  <c r="AQ951" i="7" s="1"/>
  <c r="AM952" i="7"/>
  <c r="AQ952" i="7" s="1"/>
  <c r="AM953" i="7"/>
  <c r="AM954" i="7"/>
  <c r="AQ954" i="7" s="1"/>
  <c r="AM955" i="7"/>
  <c r="AQ955" i="7" s="1"/>
  <c r="AM956" i="7"/>
  <c r="AQ956" i="7" s="1"/>
  <c r="AM957" i="7"/>
  <c r="AM958" i="7"/>
  <c r="AQ958" i="7" s="1"/>
  <c r="AM959" i="7"/>
  <c r="AQ959" i="7" s="1"/>
  <c r="AM960" i="7"/>
  <c r="AQ960" i="7" s="1"/>
  <c r="AM961" i="7"/>
  <c r="AM962" i="7"/>
  <c r="AQ962" i="7" s="1"/>
  <c r="AM963" i="7"/>
  <c r="AQ963" i="7" s="1"/>
  <c r="AM964" i="7"/>
  <c r="AQ964" i="7" s="1"/>
  <c r="AM965" i="7"/>
  <c r="AM966" i="7"/>
  <c r="AQ966" i="7" s="1"/>
  <c r="AM967" i="7"/>
  <c r="AQ967" i="7" s="1"/>
  <c r="AM968" i="7"/>
  <c r="AQ968" i="7" s="1"/>
  <c r="AM969" i="7"/>
  <c r="AM970" i="7"/>
  <c r="AQ970" i="7" s="1"/>
  <c r="AM971" i="7"/>
  <c r="AQ971" i="7" s="1"/>
  <c r="AM972" i="7"/>
  <c r="AQ972" i="7" s="1"/>
  <c r="AM973" i="7"/>
  <c r="AM974" i="7"/>
  <c r="AQ974" i="7" s="1"/>
  <c r="AM975" i="7"/>
  <c r="AQ975" i="7" s="1"/>
  <c r="AM976" i="7"/>
  <c r="AQ976" i="7" s="1"/>
  <c r="AM977" i="7"/>
  <c r="AQ977" i="7" s="1"/>
  <c r="AM978" i="7"/>
  <c r="AQ978" i="7" s="1"/>
  <c r="AM979" i="7"/>
  <c r="AQ979" i="7" s="1"/>
  <c r="AM980" i="7"/>
  <c r="AQ980" i="7" s="1"/>
  <c r="AM981" i="7"/>
  <c r="AM982" i="7"/>
  <c r="AQ982" i="7" s="1"/>
  <c r="AM983" i="7"/>
  <c r="AQ983" i="7" s="1"/>
  <c r="AM984" i="7"/>
  <c r="AQ984" i="7" s="1"/>
  <c r="AM985" i="7"/>
  <c r="AM986" i="7"/>
  <c r="AQ986" i="7" s="1"/>
  <c r="AM987" i="7"/>
  <c r="AQ987" i="7" s="1"/>
  <c r="AM988" i="7"/>
  <c r="AQ988" i="7" s="1"/>
  <c r="AM989" i="7"/>
  <c r="AM990" i="7"/>
  <c r="AQ990" i="7" s="1"/>
  <c r="AM991" i="7"/>
  <c r="AQ991" i="7" s="1"/>
  <c r="AM992" i="7"/>
  <c r="AQ992" i="7" s="1"/>
  <c r="AM993" i="7"/>
  <c r="AM994" i="7"/>
  <c r="AQ994" i="7" s="1"/>
  <c r="AM995" i="7"/>
  <c r="AQ995" i="7" s="1"/>
  <c r="AM996" i="7"/>
  <c r="AQ996" i="7" s="1"/>
  <c r="AM997" i="7"/>
  <c r="AM998" i="7"/>
  <c r="AQ998" i="7" s="1"/>
  <c r="AM999" i="7"/>
  <c r="AQ999" i="7" s="1"/>
  <c r="AM1000" i="7"/>
  <c r="AQ1000" i="7" s="1"/>
  <c r="AM1001" i="7"/>
  <c r="AM1002" i="7"/>
  <c r="AQ1002" i="7" s="1"/>
  <c r="AM1003" i="7"/>
  <c r="AQ1003" i="7" s="1"/>
  <c r="AM1004" i="7"/>
  <c r="AQ1004" i="7" s="1"/>
  <c r="AM1005" i="7"/>
  <c r="AM1006" i="7"/>
  <c r="AQ1006" i="7" s="1"/>
  <c r="AM1007" i="7"/>
  <c r="AQ1007" i="7" s="1"/>
  <c r="AM1008" i="7"/>
  <c r="AQ1008" i="7" s="1"/>
  <c r="AM1009" i="7"/>
  <c r="AQ1009" i="7" s="1"/>
  <c r="AM1010" i="7"/>
  <c r="AQ1010" i="7" s="1"/>
  <c r="AM1011" i="7"/>
  <c r="AQ1011" i="7" s="1"/>
  <c r="AM1012" i="7"/>
  <c r="AQ1012" i="7" s="1"/>
  <c r="AM1013" i="7"/>
  <c r="AM1014" i="7"/>
  <c r="AQ1014" i="7" s="1"/>
  <c r="AM1015" i="7"/>
  <c r="AQ1015" i="7" s="1"/>
  <c r="AM1016" i="7"/>
  <c r="AQ1016" i="7" s="1"/>
  <c r="AM1017" i="7"/>
  <c r="AM1018" i="7"/>
  <c r="AQ1018" i="7" s="1"/>
  <c r="AM1019" i="7"/>
  <c r="AQ1019" i="7" s="1"/>
  <c r="AM1020" i="7"/>
  <c r="AQ1020" i="7" s="1"/>
  <c r="AM1021" i="7"/>
  <c r="AM1022" i="7"/>
  <c r="AQ1022" i="7" s="1"/>
  <c r="AM1023" i="7"/>
  <c r="AQ1023" i="7" s="1"/>
  <c r="AM1024" i="7"/>
  <c r="AQ1024" i="7" s="1"/>
  <c r="AM1025" i="7"/>
  <c r="AM1026" i="7"/>
  <c r="AQ1026" i="7" s="1"/>
  <c r="AM1027" i="7"/>
  <c r="AQ1027" i="7" s="1"/>
  <c r="AM1028" i="7"/>
  <c r="AQ1028" i="7" s="1"/>
  <c r="AM1029" i="7"/>
  <c r="AM1030" i="7"/>
  <c r="AQ1030" i="7" s="1"/>
  <c r="AM1031" i="7"/>
  <c r="AQ1031" i="7" s="1"/>
  <c r="AM1032" i="7"/>
  <c r="AQ1032" i="7" s="1"/>
  <c r="AM1033" i="7"/>
  <c r="AM1034" i="7"/>
  <c r="AQ1034" i="7" s="1"/>
  <c r="AM1035" i="7"/>
  <c r="AQ1035" i="7" s="1"/>
  <c r="AM1036" i="7"/>
  <c r="AQ1036" i="7" s="1"/>
  <c r="AM1037" i="7"/>
  <c r="AM1038" i="7"/>
  <c r="AQ1038" i="7" s="1"/>
  <c r="AM1039" i="7"/>
  <c r="AQ1039" i="7" s="1"/>
  <c r="AM1040" i="7"/>
  <c r="AQ1040" i="7" s="1"/>
  <c r="AM1041" i="7"/>
  <c r="AQ1041" i="7" s="1"/>
  <c r="AM1042" i="7"/>
  <c r="AQ1042" i="7" s="1"/>
  <c r="AM1043" i="7"/>
  <c r="AQ1043" i="7" s="1"/>
  <c r="AM1044" i="7"/>
  <c r="AQ1044" i="7" s="1"/>
  <c r="AM1045" i="7"/>
  <c r="AM1046" i="7"/>
  <c r="AQ1046" i="7" s="1"/>
  <c r="AM1047" i="7"/>
  <c r="AQ1047" i="7" s="1"/>
  <c r="AM1048" i="7"/>
  <c r="AQ1048" i="7" s="1"/>
  <c r="AM1049" i="7"/>
  <c r="AM1050" i="7"/>
  <c r="AQ1050" i="7" s="1"/>
  <c r="AM1051" i="7"/>
  <c r="AQ1051" i="7" s="1"/>
  <c r="AM1052" i="7"/>
  <c r="AQ1052" i="7" s="1"/>
  <c r="AM1053" i="7"/>
  <c r="AM1054" i="7"/>
  <c r="AQ1054" i="7" s="1"/>
  <c r="AM1055" i="7"/>
  <c r="AQ1055" i="7" s="1"/>
  <c r="AM1056" i="7"/>
  <c r="AQ1056" i="7" s="1"/>
  <c r="AM1057" i="7"/>
  <c r="AM1058" i="7"/>
  <c r="AQ1058" i="7" s="1"/>
  <c r="AM1059" i="7"/>
  <c r="AQ1059" i="7" s="1"/>
  <c r="AM1060" i="7"/>
  <c r="AQ1060" i="7" s="1"/>
  <c r="AM1061" i="7"/>
  <c r="AM1062" i="7"/>
  <c r="AQ1062" i="7" s="1"/>
  <c r="AM1063" i="7"/>
  <c r="AQ1063" i="7" s="1"/>
  <c r="AM1064" i="7"/>
  <c r="AQ1064" i="7" s="1"/>
  <c r="AM1065" i="7"/>
  <c r="AM1066" i="7"/>
  <c r="AQ1066" i="7" s="1"/>
  <c r="AM1067" i="7"/>
  <c r="AQ1067" i="7" s="1"/>
  <c r="AM1068" i="7"/>
  <c r="AQ1068" i="7" s="1"/>
  <c r="AM1069" i="7"/>
  <c r="AM1070" i="7"/>
  <c r="AQ1070" i="7" s="1"/>
  <c r="AM1071" i="7"/>
  <c r="AQ1071" i="7" s="1"/>
  <c r="AM1072" i="7"/>
  <c r="AQ1072" i="7" s="1"/>
  <c r="AM1073" i="7"/>
  <c r="AQ1073" i="7" s="1"/>
  <c r="AM1074" i="7"/>
  <c r="AQ1074" i="7" s="1"/>
  <c r="AM1075" i="7"/>
  <c r="AQ1075" i="7" s="1"/>
  <c r="AM1076" i="7"/>
  <c r="AQ1076" i="7" s="1"/>
  <c r="AM1077" i="7"/>
  <c r="AM1078" i="7"/>
  <c r="AQ1078" i="7" s="1"/>
  <c r="AM1079" i="7"/>
  <c r="AQ1079" i="7" s="1"/>
  <c r="AM1080" i="7"/>
  <c r="AQ1080" i="7" s="1"/>
  <c r="AM1081" i="7"/>
  <c r="AM1082" i="7"/>
  <c r="AQ1082" i="7" s="1"/>
  <c r="AM1083" i="7"/>
  <c r="AQ1083" i="7" s="1"/>
  <c r="AM1084" i="7"/>
  <c r="AQ1084" i="7" s="1"/>
  <c r="AM1085" i="7"/>
  <c r="AM1086" i="7"/>
  <c r="AQ1086" i="7" s="1"/>
  <c r="AM1087" i="7"/>
  <c r="AQ1087" i="7" s="1"/>
  <c r="AM1088" i="7"/>
  <c r="AQ1088" i="7" s="1"/>
  <c r="AM1089" i="7"/>
  <c r="AM1090" i="7"/>
  <c r="AQ1090" i="7" s="1"/>
  <c r="AM1091" i="7"/>
  <c r="AQ1091" i="7" s="1"/>
  <c r="AM1092" i="7"/>
  <c r="AQ1092" i="7" s="1"/>
  <c r="AM1093" i="7"/>
  <c r="AM1094" i="7"/>
  <c r="AQ1094" i="7" s="1"/>
  <c r="AM1095" i="7"/>
  <c r="AQ1095" i="7" s="1"/>
  <c r="AM1096" i="7"/>
  <c r="AQ1096" i="7" s="1"/>
  <c r="AM1097" i="7"/>
  <c r="AM1098" i="7"/>
  <c r="AQ1098" i="7" s="1"/>
  <c r="AM1099" i="7"/>
  <c r="AQ1099" i="7" s="1"/>
  <c r="AM1100" i="7"/>
  <c r="AQ1100" i="7" s="1"/>
  <c r="AM1101" i="7"/>
  <c r="AM1102" i="7"/>
  <c r="AQ1102" i="7" s="1"/>
  <c r="AM1103" i="7"/>
  <c r="AQ1103" i="7" s="1"/>
  <c r="AM1104" i="7"/>
  <c r="AQ1104" i="7" s="1"/>
  <c r="AM1105" i="7"/>
  <c r="AQ1105" i="7" s="1"/>
  <c r="AM1106" i="7"/>
  <c r="AQ1106" i="7" s="1"/>
  <c r="AM1107" i="7"/>
  <c r="AQ1107" i="7" s="1"/>
  <c r="AM1108" i="7"/>
  <c r="AQ1108" i="7" s="1"/>
  <c r="AM1109" i="7"/>
  <c r="AM1110" i="7"/>
  <c r="AQ1110" i="7" s="1"/>
  <c r="AM1111" i="7"/>
  <c r="AQ1111" i="7" s="1"/>
  <c r="AM1112" i="7"/>
  <c r="AQ1112" i="7" s="1"/>
  <c r="AM1113" i="7"/>
  <c r="AM1114" i="7"/>
  <c r="AQ1114" i="7" s="1"/>
  <c r="AM1115" i="7"/>
  <c r="AQ1115" i="7" s="1"/>
  <c r="AM1116" i="7"/>
  <c r="AQ1116" i="7" s="1"/>
  <c r="AM1117" i="7"/>
  <c r="AM1118" i="7"/>
  <c r="AQ1118" i="7" s="1"/>
  <c r="AM1119" i="7"/>
  <c r="AQ1119" i="7" s="1"/>
  <c r="AM1120" i="7"/>
  <c r="AQ1120" i="7" s="1"/>
  <c r="AM1121" i="7"/>
  <c r="AM1122" i="7"/>
  <c r="AQ1122" i="7" s="1"/>
  <c r="AM1123" i="7"/>
  <c r="AQ1123" i="7" s="1"/>
  <c r="AM1124" i="7"/>
  <c r="AQ1124" i="7" s="1"/>
  <c r="AM1125" i="7"/>
  <c r="AM1126" i="7"/>
  <c r="AQ1126" i="7" s="1"/>
  <c r="AM1127" i="7"/>
  <c r="AQ1127" i="7" s="1"/>
  <c r="AM1128" i="7"/>
  <c r="AQ1128" i="7" s="1"/>
  <c r="AM1129" i="7"/>
  <c r="AM1130" i="7"/>
  <c r="AQ1130" i="7" s="1"/>
  <c r="AM1131" i="7"/>
  <c r="AQ1131" i="7" s="1"/>
  <c r="AM1132" i="7"/>
  <c r="AQ1132" i="7" s="1"/>
  <c r="AM1133" i="7"/>
  <c r="AM1134" i="7"/>
  <c r="AQ1134" i="7" s="1"/>
  <c r="AM1135" i="7"/>
  <c r="AQ1135" i="7" s="1"/>
  <c r="AM1136" i="7"/>
  <c r="AQ1136" i="7" s="1"/>
  <c r="AM1137" i="7"/>
  <c r="AQ1137" i="7" s="1"/>
  <c r="AM1138" i="7"/>
  <c r="AQ1138" i="7" s="1"/>
  <c r="AM1139" i="7"/>
  <c r="AQ1139" i="7" s="1"/>
  <c r="AM1140" i="7"/>
  <c r="AQ1140" i="7" s="1"/>
  <c r="AM1141" i="7"/>
  <c r="AM1142" i="7"/>
  <c r="AQ1142" i="7" s="1"/>
  <c r="AM1143" i="7"/>
  <c r="AQ1143" i="7" s="1"/>
  <c r="AM1144" i="7"/>
  <c r="AQ1144" i="7" s="1"/>
  <c r="AM1145" i="7"/>
  <c r="AM1146" i="7"/>
  <c r="AQ1146" i="7" s="1"/>
  <c r="AM1147" i="7"/>
  <c r="AQ1147" i="7" s="1"/>
  <c r="AM1148" i="7"/>
  <c r="AQ1148" i="7" s="1"/>
  <c r="AM1149" i="7"/>
  <c r="AM1150" i="7"/>
  <c r="AQ1150" i="7" s="1"/>
  <c r="AM1151" i="7"/>
  <c r="AQ1151" i="7" s="1"/>
  <c r="AM1152" i="7"/>
  <c r="AQ1152" i="7" s="1"/>
  <c r="AM1153" i="7"/>
  <c r="AM1154" i="7"/>
  <c r="AQ1154" i="7" s="1"/>
  <c r="AM1155" i="7"/>
  <c r="AQ1155" i="7" s="1"/>
  <c r="AM1156" i="7"/>
  <c r="AQ1156" i="7" s="1"/>
  <c r="AM1157" i="7"/>
  <c r="AM1158" i="7"/>
  <c r="AQ1158" i="7" s="1"/>
  <c r="AM1159" i="7"/>
  <c r="AQ1159" i="7" s="1"/>
  <c r="AM1160" i="7"/>
  <c r="AQ1160" i="7" s="1"/>
  <c r="AM1161" i="7"/>
  <c r="AM1162" i="7"/>
  <c r="AQ1162" i="7" s="1"/>
  <c r="AM1163" i="7"/>
  <c r="AQ1163" i="7" s="1"/>
  <c r="AM1164" i="7"/>
  <c r="AQ1164" i="7" s="1"/>
  <c r="AM1165" i="7"/>
  <c r="AM1166" i="7"/>
  <c r="AQ1166" i="7" s="1"/>
  <c r="AM1167" i="7"/>
  <c r="AQ1167" i="7" s="1"/>
  <c r="AM1168" i="7"/>
  <c r="AQ1168" i="7" s="1"/>
  <c r="AM1169" i="7"/>
  <c r="AQ1169" i="7" s="1"/>
  <c r="AM1170" i="7"/>
  <c r="AQ1170" i="7" s="1"/>
  <c r="AM1171" i="7"/>
  <c r="AQ1171" i="7" s="1"/>
  <c r="AM1172" i="7"/>
  <c r="AQ1172" i="7" s="1"/>
  <c r="AM1173" i="7"/>
  <c r="AM1174" i="7"/>
  <c r="AQ1174" i="7" s="1"/>
  <c r="AM1175" i="7"/>
  <c r="AQ1175" i="7" s="1"/>
  <c r="AM1176" i="7"/>
  <c r="AQ1176" i="7" s="1"/>
  <c r="AM1177" i="7"/>
  <c r="AM1178" i="7"/>
  <c r="AQ1178" i="7" s="1"/>
  <c r="AM1179" i="7"/>
  <c r="AQ1179" i="7" s="1"/>
  <c r="AM1180" i="7"/>
  <c r="AQ1180" i="7" s="1"/>
  <c r="AM1181" i="7"/>
  <c r="AM1182" i="7"/>
  <c r="AQ1182" i="7" s="1"/>
  <c r="AM1183" i="7"/>
  <c r="AQ1183" i="7" s="1"/>
  <c r="AM1184" i="7"/>
  <c r="AQ1184" i="7" s="1"/>
  <c r="AM1185" i="7"/>
  <c r="AM1186" i="7"/>
  <c r="AQ1186" i="7" s="1"/>
  <c r="AM1187" i="7"/>
  <c r="AQ1187" i="7" s="1"/>
  <c r="AM1188" i="7"/>
  <c r="AQ1188" i="7" s="1"/>
  <c r="AM1189" i="7"/>
  <c r="AM1190" i="7"/>
  <c r="AQ1190" i="7" s="1"/>
  <c r="AM1191" i="7"/>
  <c r="AQ1191" i="7" s="1"/>
  <c r="AM1192" i="7"/>
  <c r="AQ1192" i="7" s="1"/>
  <c r="AM1193" i="7"/>
  <c r="AM1194" i="7"/>
  <c r="AQ1194" i="7" s="1"/>
  <c r="AM1195" i="7"/>
  <c r="AQ1195" i="7" s="1"/>
  <c r="AM1196" i="7"/>
  <c r="AQ1196" i="7" s="1"/>
  <c r="AM1197" i="7"/>
  <c r="AM1198" i="7"/>
  <c r="AQ1198" i="7" s="1"/>
  <c r="AM1199" i="7"/>
  <c r="AQ1199" i="7" s="1"/>
  <c r="AM1200" i="7"/>
  <c r="AQ1200" i="7" s="1"/>
  <c r="AM1201" i="7"/>
  <c r="AQ1201" i="7" s="1"/>
  <c r="AM1202" i="7"/>
  <c r="AQ1202" i="7" s="1"/>
  <c r="AM1203" i="7"/>
  <c r="AQ1203" i="7" s="1"/>
  <c r="AM1204" i="7"/>
  <c r="AQ1204" i="7" s="1"/>
  <c r="AM1205" i="7"/>
  <c r="AM1206" i="7"/>
  <c r="AQ1206" i="7" s="1"/>
  <c r="AM1207" i="7"/>
  <c r="AQ1207" i="7" s="1"/>
  <c r="AM1208" i="7"/>
  <c r="AQ1208" i="7" s="1"/>
  <c r="AM1209" i="7"/>
  <c r="AM1210" i="7"/>
  <c r="AQ1210" i="7" s="1"/>
  <c r="AM1211" i="7"/>
  <c r="AQ1211" i="7" s="1"/>
  <c r="AM1212" i="7"/>
  <c r="AQ1212" i="7" s="1"/>
  <c r="AM1213" i="7"/>
  <c r="AM1214" i="7"/>
  <c r="AQ1214" i="7" s="1"/>
  <c r="AM1215" i="7"/>
  <c r="AQ1215" i="7" s="1"/>
  <c r="AM1216" i="7"/>
  <c r="AQ1216" i="7" s="1"/>
  <c r="AM1217" i="7"/>
  <c r="AM1218" i="7"/>
  <c r="AQ1218" i="7" s="1"/>
  <c r="AM1219" i="7"/>
  <c r="AQ1219" i="7" s="1"/>
  <c r="AM1220" i="7"/>
  <c r="AQ1220" i="7" s="1"/>
  <c r="AM1221" i="7"/>
  <c r="AM1222" i="7"/>
  <c r="AQ1222" i="7" s="1"/>
  <c r="AM1223" i="7"/>
  <c r="AQ1223" i="7" s="1"/>
  <c r="AM1224" i="7"/>
  <c r="AQ1224" i="7" s="1"/>
  <c r="AM1225" i="7"/>
  <c r="AM1226" i="7"/>
  <c r="AQ1226" i="7" s="1"/>
  <c r="AM1227" i="7"/>
  <c r="AQ1227" i="7" s="1"/>
  <c r="AM1228" i="7"/>
  <c r="AQ1228" i="7" s="1"/>
  <c r="AM1229" i="7"/>
  <c r="AM1230" i="7"/>
  <c r="AQ1230" i="7" s="1"/>
  <c r="AM1231" i="7"/>
  <c r="AQ1231" i="7" s="1"/>
  <c r="AM1232" i="7"/>
  <c r="AQ1232" i="7" s="1"/>
  <c r="AM1233" i="7"/>
  <c r="AQ1233" i="7" s="1"/>
  <c r="AM1234" i="7"/>
  <c r="AQ1234" i="7" s="1"/>
  <c r="AM1235" i="7"/>
  <c r="AQ1235" i="7" s="1"/>
  <c r="AM1236" i="7"/>
  <c r="AQ1236" i="7" s="1"/>
  <c r="AM1237" i="7"/>
  <c r="AM1238" i="7"/>
  <c r="AQ1238" i="7" s="1"/>
  <c r="AM1239" i="7"/>
  <c r="AQ1239" i="7" s="1"/>
  <c r="AM1240" i="7"/>
  <c r="AQ1240" i="7" s="1"/>
  <c r="AM1241" i="7"/>
  <c r="AM1242" i="7"/>
  <c r="AQ1242" i="7" s="1"/>
  <c r="AM1243" i="7"/>
  <c r="AQ1243" i="7" s="1"/>
  <c r="AM1244" i="7"/>
  <c r="AQ1244" i="7" s="1"/>
  <c r="AM1245" i="7"/>
  <c r="AM1246" i="7"/>
  <c r="AQ1246" i="7" s="1"/>
  <c r="AM1247" i="7"/>
  <c r="AQ1247" i="7" s="1"/>
  <c r="AM1248" i="7"/>
  <c r="AQ1248" i="7" s="1"/>
  <c r="AM1249" i="7"/>
  <c r="AM1250" i="7"/>
  <c r="AQ1250" i="7" s="1"/>
  <c r="AM1251" i="7"/>
  <c r="AQ1251" i="7" s="1"/>
  <c r="AM1252" i="7"/>
  <c r="AQ1252" i="7" s="1"/>
  <c r="AM1253" i="7"/>
  <c r="AM1254" i="7"/>
  <c r="AQ1254" i="7" s="1"/>
  <c r="AM1255" i="7"/>
  <c r="AQ1255" i="7" s="1"/>
  <c r="AM1256" i="7"/>
  <c r="AQ1256" i="7" s="1"/>
  <c r="AM1257" i="7"/>
  <c r="AM1258" i="7"/>
  <c r="AQ1258" i="7" s="1"/>
  <c r="AM1259" i="7"/>
  <c r="AQ1259" i="7" s="1"/>
  <c r="AM1260" i="7"/>
  <c r="AQ1260" i="7" s="1"/>
  <c r="AM1261" i="7"/>
  <c r="AM1262" i="7"/>
  <c r="AQ1262" i="7" s="1"/>
  <c r="AM1263" i="7"/>
  <c r="AQ1263" i="7" s="1"/>
  <c r="AM1264" i="7"/>
  <c r="AQ1264" i="7" s="1"/>
  <c r="AM1265" i="7"/>
  <c r="AQ1265" i="7" s="1"/>
  <c r="AM1266" i="7"/>
  <c r="AQ1266" i="7" s="1"/>
  <c r="AM1267" i="7"/>
  <c r="AQ1267" i="7" s="1"/>
  <c r="AM1268" i="7"/>
  <c r="AQ1268" i="7" s="1"/>
  <c r="AM1269" i="7"/>
  <c r="AM1270" i="7"/>
  <c r="AQ1270" i="7" s="1"/>
  <c r="AM1271" i="7"/>
  <c r="AQ1271" i="7" s="1"/>
  <c r="AM1272" i="7"/>
  <c r="AQ1272" i="7" s="1"/>
  <c r="AM1273" i="7"/>
  <c r="AM1274" i="7"/>
  <c r="AQ1274" i="7" s="1"/>
  <c r="AM1275" i="7"/>
  <c r="AQ1275" i="7" s="1"/>
  <c r="AM1276" i="7"/>
  <c r="AQ1276" i="7" s="1"/>
  <c r="AM1277" i="7"/>
  <c r="AM1278" i="7"/>
  <c r="AQ1278" i="7" s="1"/>
  <c r="AM1279" i="7"/>
  <c r="AQ1279" i="7" s="1"/>
  <c r="AM1280" i="7"/>
  <c r="AQ1280" i="7" s="1"/>
  <c r="AM1281" i="7"/>
  <c r="AM1282" i="7"/>
  <c r="AQ1282" i="7" s="1"/>
  <c r="AM1283" i="7"/>
  <c r="AQ1283" i="7" s="1"/>
  <c r="AM1284" i="7"/>
  <c r="AQ1284" i="7" s="1"/>
  <c r="AM1285" i="7"/>
  <c r="AM1286" i="7"/>
  <c r="AQ1286" i="7" s="1"/>
  <c r="AM1287" i="7"/>
  <c r="AQ1287" i="7" s="1"/>
  <c r="AM1288" i="7"/>
  <c r="AQ1288" i="7" s="1"/>
  <c r="AM1289" i="7"/>
  <c r="AM1290" i="7"/>
  <c r="AQ1290" i="7" s="1"/>
  <c r="AM1291" i="7"/>
  <c r="AQ1291" i="7" s="1"/>
  <c r="AM1292" i="7"/>
  <c r="AQ1292" i="7" s="1"/>
  <c r="AM1293" i="7"/>
  <c r="AM1294" i="7"/>
  <c r="AQ1294" i="7" s="1"/>
  <c r="AM1295" i="7"/>
  <c r="AQ1295" i="7" s="1"/>
  <c r="AM1296" i="7"/>
  <c r="AQ1296" i="7" s="1"/>
  <c r="AM1297" i="7"/>
  <c r="AM1298" i="7"/>
  <c r="AQ1298" i="7" s="1"/>
  <c r="AM1299" i="7"/>
  <c r="AQ1299" i="7" s="1"/>
  <c r="AM1300" i="7"/>
  <c r="AQ1300" i="7" s="1"/>
  <c r="AM1301" i="7"/>
  <c r="AM1302" i="7"/>
  <c r="AQ1302" i="7" s="1"/>
  <c r="AM1303" i="7"/>
  <c r="AQ1303" i="7" s="1"/>
  <c r="AM1304" i="7"/>
  <c r="AQ1304" i="7" s="1"/>
  <c r="AM1305" i="7"/>
  <c r="AM1306" i="7"/>
  <c r="AQ1306" i="7" s="1"/>
  <c r="AM1307" i="7"/>
  <c r="AQ1307" i="7" s="1"/>
  <c r="AM1308" i="7"/>
  <c r="AQ1308" i="7" s="1"/>
  <c r="AM1309" i="7"/>
  <c r="AM1310" i="7"/>
  <c r="AQ1310" i="7" s="1"/>
  <c r="AM1311" i="7"/>
  <c r="AQ1311" i="7" s="1"/>
  <c r="AM1312" i="7"/>
  <c r="AQ1312" i="7" s="1"/>
  <c r="AM1313" i="7"/>
  <c r="AM1314" i="7"/>
  <c r="AQ1314" i="7" s="1"/>
  <c r="AM1315" i="7"/>
  <c r="AQ1315" i="7" s="1"/>
  <c r="AM1316" i="7"/>
  <c r="AQ1316" i="7" s="1"/>
  <c r="AM1317" i="7"/>
  <c r="AM1318" i="7"/>
  <c r="AQ1318" i="7" s="1"/>
  <c r="AM1319" i="7"/>
  <c r="AQ1319" i="7" s="1"/>
  <c r="AM1320" i="7"/>
  <c r="AQ1320" i="7" s="1"/>
  <c r="AM1321" i="7"/>
  <c r="AM1322" i="7"/>
  <c r="AQ1322" i="7" s="1"/>
  <c r="AM1323" i="7"/>
  <c r="AQ1323" i="7" s="1"/>
  <c r="AM1324" i="7"/>
  <c r="AQ1324" i="7" s="1"/>
  <c r="AM1325" i="7"/>
  <c r="AM1326" i="7"/>
  <c r="AQ1326" i="7" s="1"/>
  <c r="AM1327" i="7"/>
  <c r="AQ1327" i="7" s="1"/>
  <c r="AM1328" i="7"/>
  <c r="AQ1328" i="7" s="1"/>
  <c r="AM1329" i="7"/>
  <c r="AM1330" i="7"/>
  <c r="AQ1330" i="7" s="1"/>
  <c r="AM1331" i="7"/>
  <c r="AQ1331" i="7" s="1"/>
  <c r="AM1332" i="7"/>
  <c r="AQ1332" i="7" s="1"/>
  <c r="AM1333" i="7"/>
  <c r="AM1334" i="7"/>
  <c r="AQ1334" i="7" s="1"/>
  <c r="AM1335" i="7"/>
  <c r="AQ1335" i="7" s="1"/>
  <c r="AM1336" i="7"/>
  <c r="AQ1336" i="7" s="1"/>
  <c r="AM1337" i="7"/>
  <c r="AM1338" i="7"/>
  <c r="AQ1338" i="7" s="1"/>
  <c r="AM1339" i="7"/>
  <c r="AQ1339" i="7" s="1"/>
  <c r="AM1340" i="7"/>
  <c r="AQ1340" i="7" s="1"/>
  <c r="AM1341" i="7"/>
  <c r="AM1342" i="7"/>
  <c r="AQ1342" i="7" s="1"/>
  <c r="AM1343" i="7"/>
  <c r="AQ1343" i="7" s="1"/>
  <c r="AM1344" i="7"/>
  <c r="AQ1344" i="7" s="1"/>
  <c r="AM1345" i="7"/>
  <c r="AM1346" i="7"/>
  <c r="AQ1346" i="7" s="1"/>
  <c r="AM1347" i="7"/>
  <c r="AQ1347" i="7" s="1"/>
  <c r="AM1348" i="7"/>
  <c r="AQ1348" i="7" s="1"/>
  <c r="AM1349" i="7"/>
  <c r="AM1350" i="7"/>
  <c r="AQ1350" i="7" s="1"/>
  <c r="AM1351" i="7"/>
  <c r="AQ1351" i="7" s="1"/>
  <c r="AM1352" i="7"/>
  <c r="AQ1352" i="7" s="1"/>
  <c r="AM1353" i="7"/>
  <c r="AM1354" i="7"/>
  <c r="AQ1354" i="7" s="1"/>
  <c r="AM1355" i="7"/>
  <c r="AQ1355" i="7" s="1"/>
  <c r="AM1356" i="7"/>
  <c r="AQ1356" i="7" s="1"/>
  <c r="AM1357" i="7"/>
  <c r="AM1358" i="7"/>
  <c r="AQ1358" i="7" s="1"/>
  <c r="AM1359" i="7"/>
  <c r="AQ1359" i="7" s="1"/>
  <c r="AM1360" i="7"/>
  <c r="AQ1360" i="7" s="1"/>
  <c r="AM1361" i="7"/>
  <c r="AM1362" i="7"/>
  <c r="AQ1362" i="7" s="1"/>
  <c r="AM1363" i="7"/>
  <c r="AQ1363" i="7" s="1"/>
  <c r="AM1364" i="7"/>
  <c r="AQ1364" i="7" s="1"/>
  <c r="AM1365" i="7"/>
  <c r="AM1366" i="7"/>
  <c r="AQ1366" i="7" s="1"/>
  <c r="AM1367" i="7"/>
  <c r="AQ1367" i="7" s="1"/>
  <c r="AM1368" i="7"/>
  <c r="AQ1368" i="7" s="1"/>
  <c r="AM1369" i="7"/>
  <c r="AM1370" i="7"/>
  <c r="AQ1370" i="7" s="1"/>
  <c r="AM1371" i="7"/>
  <c r="AQ1371" i="7" s="1"/>
  <c r="AM1372" i="7"/>
  <c r="AQ1372" i="7" s="1"/>
  <c r="AM1373" i="7"/>
  <c r="AM1374" i="7"/>
  <c r="AQ1374" i="7" s="1"/>
  <c r="AM1375" i="7"/>
  <c r="AQ1375" i="7" s="1"/>
  <c r="AM1376" i="7"/>
  <c r="AQ1376" i="7" s="1"/>
  <c r="AM1377" i="7"/>
  <c r="AM1378" i="7"/>
  <c r="AQ1378" i="7" s="1"/>
  <c r="AM1379" i="7"/>
  <c r="AQ1379" i="7" s="1"/>
  <c r="AM1380" i="7"/>
  <c r="AQ1380" i="7" s="1"/>
  <c r="AM1381" i="7"/>
  <c r="AM1382" i="7"/>
  <c r="AQ1382" i="7" s="1"/>
  <c r="AM1383" i="7"/>
  <c r="AQ1383" i="7" s="1"/>
  <c r="AM1384" i="7"/>
  <c r="AQ1384" i="7" s="1"/>
  <c r="AM1385" i="7"/>
  <c r="AM1386" i="7"/>
  <c r="AQ1386" i="7" s="1"/>
  <c r="AM1387" i="7"/>
  <c r="AQ1387" i="7" s="1"/>
  <c r="AM1388" i="7"/>
  <c r="AQ1388" i="7" s="1"/>
  <c r="AM1389" i="7"/>
  <c r="AM1390" i="7"/>
  <c r="AQ1390" i="7" s="1"/>
  <c r="AM1391" i="7"/>
  <c r="AQ1391" i="7" s="1"/>
  <c r="AM1392" i="7"/>
  <c r="AQ1392" i="7" s="1"/>
  <c r="AM1393" i="7"/>
  <c r="AM1394" i="7"/>
  <c r="AQ1394" i="7" s="1"/>
  <c r="AM1395" i="7"/>
  <c r="AQ1395" i="7" s="1"/>
  <c r="AM1396" i="7"/>
  <c r="AQ1396" i="7" s="1"/>
  <c r="AM1397" i="7"/>
  <c r="AM1398" i="7"/>
  <c r="AQ1398" i="7" s="1"/>
  <c r="AM1399" i="7"/>
  <c r="AQ1399" i="7" s="1"/>
  <c r="AM1400" i="7"/>
  <c r="AQ1400" i="7" s="1"/>
  <c r="AM1401" i="7"/>
  <c r="AM1402" i="7"/>
  <c r="AQ1402" i="7" s="1"/>
  <c r="AM1403" i="7"/>
  <c r="AQ1403" i="7" s="1"/>
  <c r="AM1404" i="7"/>
  <c r="AQ1404" i="7" s="1"/>
  <c r="AM1405" i="7"/>
  <c r="AM1406" i="7"/>
  <c r="AQ1406" i="7" s="1"/>
  <c r="AM1407" i="7"/>
  <c r="AQ1407" i="7" s="1"/>
  <c r="AM1408" i="7"/>
  <c r="AQ1408" i="7" s="1"/>
  <c r="AM1409" i="7"/>
  <c r="AM1410" i="7"/>
  <c r="AQ1410" i="7" s="1"/>
  <c r="AM1411" i="7"/>
  <c r="AQ1411" i="7" s="1"/>
  <c r="AM1412" i="7"/>
  <c r="AQ1412" i="7" s="1"/>
  <c r="AM1413" i="7"/>
  <c r="AM1414" i="7"/>
  <c r="AQ1414" i="7" s="1"/>
  <c r="AM1415" i="7"/>
  <c r="AQ1415" i="7" s="1"/>
  <c r="AM1416" i="7"/>
  <c r="AQ1416" i="7" s="1"/>
  <c r="AM1417" i="7"/>
  <c r="AM1418" i="7"/>
  <c r="AQ1418" i="7" s="1"/>
  <c r="AM1419" i="7"/>
  <c r="AQ1419" i="7" s="1"/>
  <c r="AM1420" i="7"/>
  <c r="AQ1420" i="7" s="1"/>
  <c r="AM1421" i="7"/>
  <c r="AM1422" i="7"/>
  <c r="AQ1422" i="7" s="1"/>
  <c r="AM1423" i="7"/>
  <c r="AQ1423" i="7" s="1"/>
  <c r="AM1424" i="7"/>
  <c r="AQ1424" i="7" s="1"/>
  <c r="AM1425" i="7"/>
  <c r="AM1426" i="7"/>
  <c r="AQ1426" i="7" s="1"/>
  <c r="AM1427" i="7"/>
  <c r="AQ1427" i="7" s="1"/>
  <c r="AM1428" i="7"/>
  <c r="AQ1428" i="7" s="1"/>
  <c r="AM1429" i="7"/>
  <c r="AM1430" i="7"/>
  <c r="AQ1430" i="7" s="1"/>
  <c r="AM1431" i="7"/>
  <c r="AQ1431" i="7" s="1"/>
  <c r="AM1432" i="7"/>
  <c r="AQ1432" i="7" s="1"/>
  <c r="AM1433" i="7"/>
  <c r="AM1434" i="7"/>
  <c r="AQ1434" i="7" s="1"/>
  <c r="AM1435" i="7"/>
  <c r="AQ1435" i="7" s="1"/>
  <c r="AM1436" i="7"/>
  <c r="AQ1436" i="7" s="1"/>
  <c r="AM1437" i="7"/>
  <c r="AM1438" i="7"/>
  <c r="AQ1438" i="7" s="1"/>
  <c r="AM1439" i="7"/>
  <c r="AQ1439" i="7" s="1"/>
  <c r="AM1440" i="7"/>
  <c r="AQ1440" i="7" s="1"/>
  <c r="AM1441" i="7"/>
  <c r="AM1442" i="7"/>
  <c r="AQ1442" i="7" s="1"/>
  <c r="AM1443" i="7"/>
  <c r="AQ1443" i="7" s="1"/>
  <c r="AM1444" i="7"/>
  <c r="AQ1444" i="7" s="1"/>
  <c r="AM1445" i="7"/>
  <c r="AM1446" i="7"/>
  <c r="AQ1446" i="7" s="1"/>
  <c r="AM1447" i="7"/>
  <c r="AQ1447" i="7" s="1"/>
  <c r="AM1448" i="7"/>
  <c r="AQ1448" i="7" s="1"/>
  <c r="AM1449" i="7"/>
  <c r="AM1450" i="7"/>
  <c r="AQ1450" i="7" s="1"/>
  <c r="AM1451" i="7"/>
  <c r="AQ1451" i="7" s="1"/>
  <c r="AM1452" i="7"/>
  <c r="AQ1452" i="7" s="1"/>
  <c r="AM1453" i="7"/>
  <c r="AM1454" i="7"/>
  <c r="AQ1454" i="7" s="1"/>
  <c r="AM1455" i="7"/>
  <c r="AQ1455" i="7" s="1"/>
  <c r="AM1456" i="7"/>
  <c r="AQ1456" i="7" s="1"/>
  <c r="AM1457" i="7"/>
  <c r="AM1458" i="7"/>
  <c r="AQ1458" i="7" s="1"/>
  <c r="AM1459" i="7"/>
  <c r="AQ1459" i="7" s="1"/>
  <c r="AM1460" i="7"/>
  <c r="AQ1460" i="7" s="1"/>
  <c r="AM1461" i="7"/>
  <c r="AM1462" i="7"/>
  <c r="AQ1462" i="7" s="1"/>
  <c r="AM1463" i="7"/>
  <c r="AQ1463" i="7" s="1"/>
  <c r="AM1464" i="7"/>
  <c r="AQ1464" i="7" s="1"/>
  <c r="AM1465" i="7"/>
  <c r="AM1466" i="7"/>
  <c r="AQ1466" i="7" s="1"/>
  <c r="AM1467" i="7"/>
  <c r="AQ1467" i="7" s="1"/>
  <c r="AM1468" i="7"/>
  <c r="AQ1468" i="7" s="1"/>
  <c r="AM1469" i="7"/>
  <c r="AM1470" i="7"/>
  <c r="AQ1470" i="7" s="1"/>
  <c r="AM1471" i="7"/>
  <c r="AQ1471" i="7" s="1"/>
  <c r="AM1472" i="7"/>
  <c r="AQ1472" i="7" s="1"/>
  <c r="AM1473" i="7"/>
  <c r="AM1474" i="7"/>
  <c r="AQ1474" i="7" s="1"/>
  <c r="AM1475" i="7"/>
  <c r="AQ1475" i="7" s="1"/>
  <c r="AM1476" i="7"/>
  <c r="AQ1476" i="7" s="1"/>
  <c r="AM1477" i="7"/>
  <c r="AM1478" i="7"/>
  <c r="AQ1478" i="7" s="1"/>
  <c r="AM1479" i="7"/>
  <c r="AQ1479" i="7" s="1"/>
  <c r="AM1480" i="7"/>
  <c r="AQ1480" i="7" s="1"/>
  <c r="AM1481" i="7"/>
  <c r="AM1482" i="7"/>
  <c r="AQ1482" i="7" s="1"/>
  <c r="AM1483" i="7"/>
  <c r="AQ1483" i="7" s="1"/>
  <c r="AM1484" i="7"/>
  <c r="AQ1484" i="7" s="1"/>
  <c r="AM1485" i="7"/>
  <c r="AM1486" i="7"/>
  <c r="AQ1486" i="7" s="1"/>
  <c r="AM1487" i="7"/>
  <c r="AQ1487" i="7" s="1"/>
  <c r="AM1488" i="7"/>
  <c r="AQ1488" i="7" s="1"/>
  <c r="AM1489" i="7"/>
  <c r="AM1490" i="7"/>
  <c r="AQ1490" i="7" s="1"/>
  <c r="AM1491" i="7"/>
  <c r="AQ1491" i="7" s="1"/>
  <c r="AM1492" i="7"/>
  <c r="AQ1492" i="7" s="1"/>
  <c r="AM1493" i="7"/>
  <c r="AM1494" i="7"/>
  <c r="AQ1494" i="7" s="1"/>
  <c r="AM1495" i="7"/>
  <c r="AQ1495" i="7" s="1"/>
  <c r="AM1496" i="7"/>
  <c r="AQ1496" i="7" s="1"/>
  <c r="AM1497" i="7"/>
  <c r="AM1498" i="7"/>
  <c r="AQ1498" i="7" s="1"/>
  <c r="AM1499" i="7"/>
  <c r="AQ1499" i="7" s="1"/>
  <c r="AM1500" i="7"/>
  <c r="AQ1500" i="7" s="1"/>
  <c r="AM1501" i="7"/>
  <c r="AM1502" i="7"/>
  <c r="AQ1502" i="7" s="1"/>
  <c r="AM1503" i="7"/>
  <c r="AQ1503" i="7" s="1"/>
  <c r="AM1504" i="7"/>
  <c r="AQ1504" i="7" s="1"/>
  <c r="AM1505" i="7"/>
  <c r="AM1506" i="7"/>
  <c r="AQ1506" i="7" s="1"/>
  <c r="AN7" i="7"/>
  <c r="AO7" i="7"/>
  <c r="AQ1505" i="7" l="1"/>
  <c r="AQ1501" i="7"/>
  <c r="AQ1497" i="7"/>
  <c r="AQ1493" i="7"/>
  <c r="AQ1489" i="7"/>
  <c r="AQ1485" i="7"/>
  <c r="AQ1481" i="7"/>
  <c r="AQ1477" i="7"/>
  <c r="AQ1473" i="7"/>
  <c r="AQ1469" i="7"/>
  <c r="AQ1465" i="7"/>
  <c r="AQ1461" i="7"/>
  <c r="AQ1457" i="7"/>
  <c r="AQ1453" i="7"/>
  <c r="AQ1449" i="7"/>
  <c r="AQ1445" i="7"/>
  <c r="AQ1441" i="7"/>
  <c r="AQ1437" i="7"/>
  <c r="AQ1433" i="7"/>
  <c r="AQ1429" i="7"/>
  <c r="AQ1425" i="7"/>
  <c r="AQ1421" i="7"/>
  <c r="AQ1417" i="7"/>
  <c r="AQ1413" i="7"/>
  <c r="AQ1409" i="7"/>
  <c r="AQ1405" i="7"/>
  <c r="AQ1401" i="7"/>
  <c r="AQ1397" i="7"/>
  <c r="AQ1393" i="7"/>
  <c r="AQ1389" i="7"/>
  <c r="AQ1385" i="7"/>
  <c r="AQ1381" i="7"/>
  <c r="AQ1377" i="7"/>
  <c r="AQ1373" i="7"/>
  <c r="AQ1369" i="7"/>
  <c r="AQ1365" i="7"/>
  <c r="AQ1361" i="7"/>
  <c r="AQ1357" i="7"/>
  <c r="AQ1353" i="7"/>
  <c r="AQ1349" i="7"/>
  <c r="AQ1345" i="7"/>
  <c r="AQ1341" i="7"/>
  <c r="AQ1337" i="7"/>
  <c r="AQ1333" i="7"/>
  <c r="AQ1329" i="7"/>
  <c r="AQ1325" i="7"/>
  <c r="AQ1321" i="7"/>
  <c r="AQ1317" i="7"/>
  <c r="AQ1313" i="7"/>
  <c r="AQ1309" i="7"/>
  <c r="AQ1305" i="7"/>
  <c r="AQ1301" i="7"/>
  <c r="AQ1297" i="7"/>
  <c r="AQ1293" i="7"/>
  <c r="AQ1289" i="7"/>
  <c r="AQ1285" i="7"/>
  <c r="AQ1281" i="7"/>
  <c r="AQ1277" i="7"/>
  <c r="AQ1273" i="7"/>
  <c r="AQ1269" i="7"/>
  <c r="AQ1261" i="7"/>
  <c r="AQ1257" i="7"/>
  <c r="AQ1253" i="7"/>
  <c r="AQ1249" i="7"/>
  <c r="AQ1245" i="7"/>
  <c r="AQ1241" i="7"/>
  <c r="AQ1237" i="7"/>
  <c r="AQ1229" i="7"/>
  <c r="AQ1225" i="7"/>
  <c r="AQ1221" i="7"/>
  <c r="AQ1217" i="7"/>
  <c r="AQ1213" i="7"/>
  <c r="AQ1209" i="7"/>
  <c r="AQ1205" i="7"/>
  <c r="AQ1197" i="7"/>
  <c r="AQ1193" i="7"/>
  <c r="AQ1189" i="7"/>
  <c r="AQ1185" i="7"/>
  <c r="AQ1181" i="7"/>
  <c r="AQ1177" i="7"/>
  <c r="AQ1173" i="7"/>
  <c r="AQ1165" i="7"/>
  <c r="AQ1161" i="7"/>
  <c r="AQ1157" i="7"/>
  <c r="AQ1153" i="7"/>
  <c r="AQ1149" i="7"/>
  <c r="AQ1145" i="7"/>
  <c r="AQ1141" i="7"/>
  <c r="AQ1133" i="7"/>
  <c r="AQ1129" i="7"/>
  <c r="AQ1125" i="7"/>
  <c r="AQ1121" i="7"/>
  <c r="AQ1117" i="7"/>
  <c r="AQ1113" i="7"/>
  <c r="AQ1109" i="7"/>
  <c r="AQ1101" i="7"/>
  <c r="AQ1097" i="7"/>
  <c r="AQ1093" i="7"/>
  <c r="AQ1089" i="7"/>
  <c r="AQ1085" i="7"/>
  <c r="AQ1081" i="7"/>
  <c r="AQ1077" i="7"/>
  <c r="AQ1069" i="7"/>
  <c r="AQ1065" i="7"/>
  <c r="AQ1061" i="7"/>
  <c r="AQ1057" i="7"/>
  <c r="AQ1053" i="7"/>
  <c r="AQ1049" i="7"/>
  <c r="AQ1045" i="7"/>
  <c r="AQ1037" i="7"/>
  <c r="AQ1033" i="7"/>
  <c r="AQ1029" i="7"/>
  <c r="AQ1025" i="7"/>
  <c r="AQ1021" i="7"/>
  <c r="AQ1017" i="7"/>
  <c r="AQ1013" i="7"/>
  <c r="AQ1005" i="7"/>
  <c r="AQ1001" i="7"/>
  <c r="AQ997" i="7"/>
  <c r="AQ993" i="7"/>
  <c r="AQ989" i="7"/>
  <c r="AQ985" i="7"/>
  <c r="AQ981" i="7"/>
  <c r="AQ973" i="7"/>
  <c r="AQ969" i="7"/>
  <c r="AQ965" i="7"/>
  <c r="AQ961" i="7"/>
  <c r="AQ957" i="7"/>
  <c r="AQ953" i="7"/>
  <c r="AQ949" i="7"/>
  <c r="AQ941" i="7"/>
  <c r="AQ937" i="7"/>
  <c r="AQ933" i="7"/>
  <c r="AQ929" i="7"/>
  <c r="AQ925" i="7"/>
  <c r="AQ921" i="7"/>
  <c r="AQ917" i="7"/>
  <c r="AQ909" i="7"/>
  <c r="AQ905" i="7"/>
  <c r="AQ901" i="7"/>
  <c r="AQ897" i="7"/>
  <c r="AQ893" i="7"/>
  <c r="AQ889" i="7"/>
  <c r="AQ885" i="7"/>
  <c r="AQ877" i="7"/>
  <c r="AQ873" i="7"/>
  <c r="AQ869" i="7"/>
  <c r="AQ865" i="7"/>
  <c r="AQ861" i="7"/>
  <c r="AQ857" i="7"/>
  <c r="AQ853" i="7"/>
  <c r="AQ845" i="7"/>
  <c r="AQ841" i="7"/>
  <c r="AQ837" i="7"/>
  <c r="AQ833" i="7"/>
  <c r="AQ829" i="7"/>
  <c r="AQ825" i="7"/>
  <c r="AQ821" i="7"/>
  <c r="AQ813" i="7"/>
  <c r="AQ809" i="7"/>
  <c r="AQ805" i="7"/>
  <c r="AQ801" i="7"/>
  <c r="AQ797" i="7"/>
  <c r="AQ793" i="7"/>
  <c r="AQ789" i="7"/>
  <c r="AQ781" i="7"/>
  <c r="AQ777" i="7"/>
  <c r="AQ773" i="7"/>
  <c r="AQ769" i="7"/>
  <c r="AQ765" i="7"/>
  <c r="AQ761" i="7"/>
  <c r="AQ757" i="7"/>
  <c r="AQ749" i="7"/>
  <c r="AQ745" i="7"/>
  <c r="AQ741" i="7"/>
  <c r="AQ737" i="7"/>
  <c r="AQ733" i="7"/>
  <c r="AQ729" i="7"/>
  <c r="AQ725" i="7"/>
  <c r="AQ717" i="7"/>
  <c r="AQ713" i="7"/>
  <c r="AQ709" i="7"/>
  <c r="AQ705" i="7"/>
  <c r="AQ701" i="7"/>
  <c r="AQ697" i="7"/>
  <c r="AQ693" i="7"/>
  <c r="AQ685" i="7"/>
  <c r="AQ681" i="7"/>
  <c r="AQ677" i="7"/>
  <c r="AQ673" i="7"/>
  <c r="AQ669" i="7"/>
  <c r="AQ665" i="7"/>
  <c r="AQ661" i="7"/>
  <c r="AQ653" i="7"/>
  <c r="AQ649" i="7"/>
  <c r="AQ645" i="7"/>
  <c r="AQ641" i="7"/>
  <c r="AQ637" i="7"/>
  <c r="AQ633" i="7"/>
  <c r="AQ629" i="7"/>
  <c r="AQ621" i="7"/>
  <c r="AQ617" i="7"/>
  <c r="AQ609" i="7"/>
  <c r="AQ605" i="7"/>
  <c r="AQ601" i="7"/>
  <c r="AQ597" i="7"/>
  <c r="AQ589" i="7"/>
  <c r="AQ585" i="7"/>
  <c r="AQ577" i="7"/>
  <c r="AQ573" i="7"/>
  <c r="AQ569" i="7"/>
  <c r="AQ565" i="7"/>
  <c r="AQ557" i="7"/>
  <c r="AQ553" i="7"/>
  <c r="AQ545" i="7"/>
  <c r="AQ541" i="7"/>
  <c r="AQ537" i="7"/>
  <c r="AQ525" i="7"/>
  <c r="AQ521" i="7"/>
  <c r="AQ509" i="7"/>
  <c r="AQ505" i="7"/>
  <c r="AQ493" i="7"/>
  <c r="AQ489" i="7"/>
  <c r="AQ477" i="7"/>
  <c r="AQ473" i="7"/>
  <c r="AQ461" i="7"/>
  <c r="AQ457" i="7"/>
  <c r="AQ445" i="7"/>
  <c r="AQ441" i="7"/>
  <c r="AQ429" i="7"/>
  <c r="AQ425" i="7"/>
  <c r="AQ413" i="7"/>
  <c r="AQ409" i="7"/>
  <c r="AQ397" i="7"/>
  <c r="AQ393" i="7"/>
  <c r="AQ381" i="7"/>
  <c r="AQ377" i="7"/>
  <c r="AQ365" i="7"/>
  <c r="AQ361" i="7"/>
  <c r="AQ349" i="7"/>
  <c r="AQ345" i="7"/>
  <c r="AQ333" i="7"/>
  <c r="AQ329" i="7"/>
  <c r="AQ317" i="7"/>
  <c r="AQ313" i="7"/>
  <c r="AQ301" i="7"/>
  <c r="AQ297" i="7"/>
  <c r="AQ285" i="7"/>
  <c r="AQ281" i="7"/>
  <c r="AQ269" i="7"/>
  <c r="AQ265" i="7"/>
  <c r="AQ253" i="7"/>
  <c r="AQ249" i="7"/>
  <c r="AQ237" i="7"/>
  <c r="AQ233" i="7"/>
  <c r="AQ221" i="7"/>
  <c r="AQ217" i="7"/>
  <c r="AQ205" i="7"/>
  <c r="AQ201" i="7"/>
  <c r="AQ189" i="7"/>
  <c r="AQ185" i="7"/>
  <c r="AQ173" i="7"/>
  <c r="AQ169" i="7"/>
  <c r="AQ157" i="7"/>
  <c r="AQ153" i="7"/>
  <c r="AQ141" i="7"/>
  <c r="AQ137" i="7"/>
  <c r="AQ125" i="7"/>
  <c r="AQ121" i="7"/>
  <c r="AQ109" i="7"/>
  <c r="AQ105" i="7"/>
  <c r="AQ93" i="7"/>
  <c r="AQ89" i="7"/>
  <c r="AQ77" i="7"/>
  <c r="AQ73" i="7"/>
  <c r="AQ61" i="7"/>
  <c r="AQ57" i="7"/>
  <c r="AQ45" i="7"/>
  <c r="AQ41" i="7"/>
  <c r="AQ29" i="7"/>
  <c r="AQ25" i="7"/>
  <c r="AQ13" i="7"/>
  <c r="AQ9" i="7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C261" i="23"/>
  <c r="C262" i="23"/>
  <c r="C263" i="23"/>
  <c r="C264" i="23"/>
  <c r="C265" i="23"/>
  <c r="C266" i="23"/>
  <c r="C267" i="23"/>
  <c r="C268" i="23"/>
  <c r="C269" i="23"/>
  <c r="C270" i="23"/>
  <c r="C271" i="23"/>
  <c r="C272" i="23"/>
  <c r="C273" i="23"/>
  <c r="C274" i="23"/>
  <c r="C275" i="23"/>
  <c r="C276" i="23"/>
  <c r="C277" i="23"/>
  <c r="C278" i="23"/>
  <c r="C279" i="23"/>
  <c r="C280" i="23"/>
  <c r="C281" i="23"/>
  <c r="C282" i="23"/>
  <c r="C283" i="23"/>
  <c r="C284" i="23"/>
  <c r="C285" i="23"/>
  <c r="C286" i="23"/>
  <c r="C287" i="23"/>
  <c r="C288" i="23"/>
  <c r="C289" i="23"/>
  <c r="C290" i="23"/>
  <c r="C291" i="23"/>
  <c r="C292" i="23"/>
  <c r="C293" i="23"/>
  <c r="C294" i="23"/>
  <c r="C295" i="23"/>
  <c r="C296" i="23"/>
  <c r="C297" i="23"/>
  <c r="C298" i="23"/>
  <c r="C299" i="23"/>
  <c r="C300" i="23"/>
  <c r="C301" i="23"/>
  <c r="C302" i="23"/>
  <c r="C303" i="23"/>
  <c r="C304" i="23"/>
  <c r="C305" i="23"/>
  <c r="C306" i="23"/>
  <c r="C307" i="23"/>
  <c r="C308" i="23"/>
  <c r="C309" i="23"/>
  <c r="C310" i="23"/>
  <c r="C311" i="23"/>
  <c r="C312" i="23"/>
  <c r="C313" i="23"/>
  <c r="C314" i="23"/>
  <c r="C315" i="23"/>
  <c r="C316" i="23"/>
  <c r="C317" i="23"/>
  <c r="C318" i="23"/>
  <c r="C319" i="23"/>
  <c r="C320" i="23"/>
  <c r="C321" i="23"/>
  <c r="C322" i="23"/>
  <c r="C323" i="23"/>
  <c r="C324" i="23"/>
  <c r="C325" i="23"/>
  <c r="C326" i="23"/>
  <c r="C327" i="23"/>
  <c r="C328" i="23"/>
  <c r="C329" i="23"/>
  <c r="C330" i="23"/>
  <c r="C331" i="23"/>
  <c r="C332" i="23"/>
  <c r="C333" i="23"/>
  <c r="C334" i="23"/>
  <c r="C335" i="23"/>
  <c r="C336" i="23"/>
  <c r="C337" i="23"/>
  <c r="C338" i="23"/>
  <c r="C339" i="23"/>
  <c r="C340" i="23"/>
  <c r="C341" i="23"/>
  <c r="C342" i="23"/>
  <c r="C343" i="23"/>
  <c r="C344" i="23"/>
  <c r="C345" i="23"/>
  <c r="C346" i="23"/>
  <c r="C347" i="23"/>
  <c r="C348" i="23"/>
  <c r="C349" i="23"/>
  <c r="C350" i="23"/>
  <c r="C351" i="23"/>
  <c r="C352" i="23"/>
  <c r="C353" i="23"/>
  <c r="C354" i="23"/>
  <c r="C355" i="23"/>
  <c r="C356" i="23"/>
  <c r="C357" i="23"/>
  <c r="C358" i="23"/>
  <c r="C359" i="23"/>
  <c r="C360" i="23"/>
  <c r="C361" i="23"/>
  <c r="C362" i="23"/>
  <c r="C363" i="23"/>
  <c r="C364" i="23"/>
  <c r="C365" i="23"/>
  <c r="C366" i="23"/>
  <c r="C367" i="23"/>
  <c r="C368" i="23"/>
  <c r="C369" i="23"/>
  <c r="C370" i="23"/>
  <c r="C371" i="23"/>
  <c r="C372" i="23"/>
  <c r="C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C390" i="23"/>
  <c r="C391" i="23"/>
  <c r="C392" i="23"/>
  <c r="C393" i="23"/>
  <c r="C394" i="23"/>
  <c r="C395" i="23"/>
  <c r="C396" i="23"/>
  <c r="C397" i="23"/>
  <c r="C398" i="23"/>
  <c r="C399" i="23"/>
  <c r="C400" i="23"/>
  <c r="C401" i="23"/>
  <c r="C402" i="23"/>
  <c r="C403" i="23"/>
  <c r="C404" i="23"/>
  <c r="C405" i="23"/>
  <c r="C406" i="23"/>
  <c r="C407" i="23"/>
  <c r="C408" i="23"/>
  <c r="C409" i="23"/>
  <c r="C410" i="23"/>
  <c r="C411" i="23"/>
  <c r="C412" i="23"/>
  <c r="C413" i="23"/>
  <c r="C414" i="23"/>
  <c r="C415" i="23"/>
  <c r="C416" i="23"/>
  <c r="C417" i="23"/>
  <c r="C418" i="23"/>
  <c r="C419" i="23"/>
  <c r="C420" i="23"/>
  <c r="C421" i="23"/>
  <c r="C422" i="23"/>
  <c r="C423" i="23"/>
  <c r="C424" i="23"/>
  <c r="C425" i="23"/>
  <c r="C426" i="23"/>
  <c r="C427" i="23"/>
  <c r="C428" i="23"/>
  <c r="C429" i="23"/>
  <c r="C430" i="23"/>
  <c r="C431" i="23"/>
  <c r="C432" i="23"/>
  <c r="C433" i="23"/>
  <c r="C434" i="23"/>
  <c r="C435" i="23"/>
  <c r="C436" i="23"/>
  <c r="C437" i="23"/>
  <c r="C438" i="23"/>
  <c r="C439" i="23"/>
  <c r="C440" i="23"/>
  <c r="C441" i="23"/>
  <c r="C442" i="23"/>
  <c r="C443" i="23"/>
  <c r="C444" i="23"/>
  <c r="C445" i="23"/>
  <c r="C446" i="23"/>
  <c r="C447" i="23"/>
  <c r="C448" i="23"/>
  <c r="C449" i="23"/>
  <c r="C450" i="23"/>
  <c r="C451" i="23"/>
  <c r="C452" i="23"/>
  <c r="C453" i="23"/>
  <c r="C454" i="23"/>
  <c r="C455" i="23"/>
  <c r="C456" i="23"/>
  <c r="C457" i="23"/>
  <c r="C458" i="23"/>
  <c r="C459" i="23"/>
  <c r="C460" i="23"/>
  <c r="C461" i="23"/>
  <c r="C462" i="23"/>
  <c r="C463" i="23"/>
  <c r="C464" i="23"/>
  <c r="C465" i="23"/>
  <c r="C466" i="23"/>
  <c r="C467" i="23"/>
  <c r="C468" i="23"/>
  <c r="C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C488" i="23"/>
  <c r="C489" i="23"/>
  <c r="C490" i="23"/>
  <c r="C491" i="23"/>
  <c r="C492" i="23"/>
  <c r="C493" i="23"/>
  <c r="C494" i="23"/>
  <c r="C495" i="23"/>
  <c r="C496" i="23"/>
  <c r="C497" i="23"/>
  <c r="C498" i="23"/>
  <c r="C499" i="23"/>
  <c r="C500" i="23"/>
  <c r="C501" i="23"/>
  <c r="C502" i="23"/>
  <c r="C503" i="23"/>
  <c r="C504" i="23"/>
  <c r="C505" i="23"/>
  <c r="C506" i="23"/>
  <c r="C507" i="23"/>
  <c r="C508" i="23"/>
  <c r="C509" i="23"/>
  <c r="C510" i="23"/>
  <c r="C511" i="23"/>
  <c r="C512" i="23"/>
  <c r="C513" i="23"/>
  <c r="C514" i="23"/>
  <c r="C515" i="23"/>
  <c r="C516" i="23"/>
  <c r="C517" i="23"/>
  <c r="C518" i="23"/>
  <c r="C519" i="23"/>
  <c r="C520" i="23"/>
  <c r="C521" i="23"/>
  <c r="C522" i="23"/>
  <c r="C523" i="23"/>
  <c r="C524" i="23"/>
  <c r="C525" i="23"/>
  <c r="C526" i="23"/>
  <c r="C527" i="23"/>
  <c r="C528" i="23"/>
  <c r="C529" i="23"/>
  <c r="C530" i="23"/>
  <c r="C531" i="23"/>
  <c r="C532" i="23"/>
  <c r="C533" i="23"/>
  <c r="C534" i="23"/>
  <c r="C535" i="23"/>
  <c r="C536" i="23"/>
  <c r="C537" i="23"/>
  <c r="C538" i="23"/>
  <c r="C539" i="23"/>
  <c r="C540" i="23"/>
  <c r="C541" i="23"/>
  <c r="C542" i="23"/>
  <c r="C543" i="23"/>
  <c r="C544" i="23"/>
  <c r="C545" i="23"/>
  <c r="C546" i="23"/>
  <c r="C547" i="23"/>
  <c r="C548" i="23"/>
  <c r="C549" i="23"/>
  <c r="C550" i="23"/>
  <c r="C551" i="23"/>
  <c r="C552" i="23"/>
  <c r="C553" i="23"/>
  <c r="C554" i="23"/>
  <c r="C555" i="23"/>
  <c r="C556" i="23"/>
  <c r="C557" i="23"/>
  <c r="C558" i="23"/>
  <c r="C559" i="23"/>
  <c r="C560" i="23"/>
  <c r="C561" i="23"/>
  <c r="C562" i="23"/>
  <c r="C563" i="23"/>
  <c r="C564" i="23"/>
  <c r="C565" i="23"/>
  <c r="C566" i="23"/>
  <c r="C567" i="23"/>
  <c r="C568" i="23"/>
  <c r="C569" i="23"/>
  <c r="C570" i="23"/>
  <c r="C571" i="23"/>
  <c r="C572" i="23"/>
  <c r="C573" i="23"/>
  <c r="C574" i="23"/>
  <c r="C575" i="23"/>
  <c r="C576" i="23"/>
  <c r="C577" i="23"/>
  <c r="C578" i="23"/>
  <c r="C579" i="23"/>
  <c r="C580" i="23"/>
  <c r="C581" i="23"/>
  <c r="C582" i="23"/>
  <c r="C583" i="23"/>
  <c r="C584" i="23"/>
  <c r="C585" i="23"/>
  <c r="C586" i="23"/>
  <c r="C587" i="23"/>
  <c r="C588" i="23"/>
  <c r="C589" i="23"/>
  <c r="C590" i="23"/>
  <c r="C591" i="23"/>
  <c r="C592" i="23"/>
  <c r="C593" i="23"/>
  <c r="C594" i="23"/>
  <c r="C595" i="23"/>
  <c r="C596" i="23"/>
  <c r="C597" i="23"/>
  <c r="C598" i="23"/>
  <c r="C599" i="23"/>
  <c r="C600" i="23"/>
  <c r="C601" i="23"/>
  <c r="C602" i="23"/>
  <c r="C603" i="23"/>
  <c r="C604" i="23"/>
  <c r="C605" i="23"/>
  <c r="C606" i="23"/>
  <c r="C607" i="23"/>
  <c r="C608" i="23"/>
  <c r="C609" i="23"/>
  <c r="C610" i="23"/>
  <c r="C611" i="23"/>
  <c r="C612" i="23"/>
  <c r="C613" i="23"/>
  <c r="C614" i="23"/>
  <c r="C615" i="23"/>
  <c r="C616" i="23"/>
  <c r="C617" i="23"/>
  <c r="C618" i="23"/>
  <c r="C619" i="23"/>
  <c r="C620" i="23"/>
  <c r="C621" i="23"/>
  <c r="C622" i="23"/>
  <c r="C623" i="23"/>
  <c r="C624" i="23"/>
  <c r="C625" i="23"/>
  <c r="C626" i="23"/>
  <c r="C627" i="23"/>
  <c r="C628" i="23"/>
  <c r="C629" i="23"/>
  <c r="C630" i="23"/>
  <c r="C631" i="23"/>
  <c r="C632" i="23"/>
  <c r="C633" i="23"/>
  <c r="C634" i="23"/>
  <c r="C635" i="23"/>
  <c r="C636" i="23"/>
  <c r="C637" i="23"/>
  <c r="C638" i="23"/>
  <c r="C639" i="23"/>
  <c r="C640" i="23"/>
  <c r="C641" i="23"/>
  <c r="C642" i="23"/>
  <c r="C643" i="23"/>
  <c r="C644" i="23"/>
  <c r="C645" i="23"/>
  <c r="C646" i="23"/>
  <c r="C647" i="23"/>
  <c r="C648" i="23"/>
  <c r="C649" i="23"/>
  <c r="C650" i="23"/>
  <c r="C651" i="23"/>
  <c r="C652" i="23"/>
  <c r="C653" i="23"/>
  <c r="C654" i="23"/>
  <c r="C655" i="23"/>
  <c r="C656" i="23"/>
  <c r="C657" i="23"/>
  <c r="C658" i="23"/>
  <c r="C659" i="23"/>
  <c r="C660" i="23"/>
  <c r="C661" i="23"/>
  <c r="C662" i="23"/>
  <c r="C663" i="23"/>
  <c r="C664" i="23"/>
  <c r="C665" i="23"/>
  <c r="C666" i="23"/>
  <c r="C667" i="23"/>
  <c r="C668" i="23"/>
  <c r="C669" i="23"/>
  <c r="C670" i="23"/>
  <c r="C671" i="23"/>
  <c r="C672" i="23"/>
  <c r="C673" i="23"/>
  <c r="C674" i="23"/>
  <c r="C675" i="23"/>
  <c r="C676" i="23"/>
  <c r="C677" i="23"/>
  <c r="C678" i="23"/>
  <c r="C679" i="23"/>
  <c r="C680" i="23"/>
  <c r="C681" i="23"/>
  <c r="C682" i="23"/>
  <c r="C683" i="23"/>
  <c r="C684" i="23"/>
  <c r="C685" i="23"/>
  <c r="C686" i="23"/>
  <c r="C687" i="23"/>
  <c r="C688" i="23"/>
  <c r="C689" i="23"/>
  <c r="C690" i="23"/>
  <c r="C691" i="23"/>
  <c r="C692" i="23"/>
  <c r="C693" i="23"/>
  <c r="C694" i="23"/>
  <c r="C695" i="23"/>
  <c r="C696" i="23"/>
  <c r="C697" i="23"/>
  <c r="C698" i="23"/>
  <c r="C699" i="23"/>
  <c r="C700" i="23"/>
  <c r="C701" i="23"/>
  <c r="C702" i="23"/>
  <c r="C703" i="23"/>
  <c r="C704" i="23"/>
  <c r="C705" i="23"/>
  <c r="C706" i="23"/>
  <c r="C707" i="23"/>
  <c r="C708" i="23"/>
  <c r="C709" i="23"/>
  <c r="C710" i="23"/>
  <c r="C711" i="23"/>
  <c r="C712" i="23"/>
  <c r="C713" i="23"/>
  <c r="C714" i="23"/>
  <c r="C715" i="23"/>
  <c r="C716" i="23"/>
  <c r="C717" i="23"/>
  <c r="C718" i="23"/>
  <c r="C719" i="23"/>
  <c r="C720" i="23"/>
  <c r="C721" i="23"/>
  <c r="C722" i="23"/>
  <c r="C723" i="23"/>
  <c r="C724" i="23"/>
  <c r="C725" i="23"/>
  <c r="C726" i="23"/>
  <c r="C727" i="23"/>
  <c r="C728" i="23"/>
  <c r="C729" i="23"/>
  <c r="C730" i="23"/>
  <c r="C731" i="23"/>
  <c r="C732" i="23"/>
  <c r="C733" i="23"/>
  <c r="C734" i="23"/>
  <c r="C735" i="23"/>
  <c r="C736" i="23"/>
  <c r="C737" i="23"/>
  <c r="C738" i="23"/>
  <c r="C739" i="23"/>
  <c r="C740" i="23"/>
  <c r="C741" i="23"/>
  <c r="C742" i="23"/>
  <c r="C743" i="23"/>
  <c r="C744" i="23"/>
  <c r="C745" i="23"/>
  <c r="C746" i="23"/>
  <c r="C747" i="23"/>
  <c r="C748" i="23"/>
  <c r="C749" i="23"/>
  <c r="C750" i="23"/>
  <c r="C751" i="23"/>
  <c r="C752" i="23"/>
  <c r="C753" i="23"/>
  <c r="C754" i="23"/>
  <c r="C755" i="23"/>
  <c r="C756" i="23"/>
  <c r="C757" i="23"/>
  <c r="C758" i="23"/>
  <c r="C759" i="23"/>
  <c r="C760" i="23"/>
  <c r="C761" i="23"/>
  <c r="C762" i="23"/>
  <c r="C763" i="23"/>
  <c r="C764" i="23"/>
  <c r="C765" i="23"/>
  <c r="C766" i="23"/>
  <c r="C767" i="23"/>
  <c r="C768" i="23"/>
  <c r="C769" i="23"/>
  <c r="C770" i="23"/>
  <c r="C771" i="23"/>
  <c r="C772" i="23"/>
  <c r="C773" i="23"/>
  <c r="C774" i="23"/>
  <c r="C775" i="23"/>
  <c r="C776" i="23"/>
  <c r="C777" i="23"/>
  <c r="C778" i="23"/>
  <c r="C779" i="23"/>
  <c r="C780" i="23"/>
  <c r="C781" i="23"/>
  <c r="C782" i="23"/>
  <c r="C783" i="23"/>
  <c r="C784" i="23"/>
  <c r="C785" i="23"/>
  <c r="C786" i="23"/>
  <c r="C787" i="23"/>
  <c r="C788" i="23"/>
  <c r="C789" i="23"/>
  <c r="C790" i="23"/>
  <c r="C791" i="23"/>
  <c r="C792" i="23"/>
  <c r="C793" i="23"/>
  <c r="C794" i="23"/>
  <c r="C795" i="23"/>
  <c r="C796" i="23"/>
  <c r="C797" i="23"/>
  <c r="C798" i="23"/>
  <c r="C799" i="23"/>
  <c r="C800" i="23"/>
  <c r="C801" i="23"/>
  <c r="C802" i="23"/>
  <c r="C803" i="23"/>
  <c r="C804" i="23"/>
  <c r="C805" i="23"/>
  <c r="C806" i="23"/>
  <c r="C807" i="23"/>
  <c r="C808" i="23"/>
  <c r="C809" i="23"/>
  <c r="C810" i="23"/>
  <c r="C811" i="23"/>
  <c r="C812" i="23"/>
  <c r="C813" i="23"/>
  <c r="C814" i="23"/>
  <c r="C815" i="23"/>
  <c r="C816" i="23"/>
  <c r="C817" i="23"/>
  <c r="C818" i="23"/>
  <c r="C819" i="23"/>
  <c r="C820" i="23"/>
  <c r="C821" i="23"/>
  <c r="C822" i="23"/>
  <c r="C823" i="23"/>
  <c r="C824" i="23"/>
  <c r="C825" i="23"/>
  <c r="C826" i="23"/>
  <c r="C827" i="23"/>
  <c r="C828" i="23"/>
  <c r="C829" i="23"/>
  <c r="C830" i="23"/>
  <c r="C831" i="23"/>
  <c r="C832" i="23"/>
  <c r="C833" i="23"/>
  <c r="C834" i="23"/>
  <c r="C835" i="23"/>
  <c r="C836" i="23"/>
  <c r="C837" i="23"/>
  <c r="C838" i="23"/>
  <c r="C839" i="23"/>
  <c r="C840" i="23"/>
  <c r="C841" i="23"/>
  <c r="C842" i="23"/>
  <c r="C843" i="23"/>
  <c r="C844" i="23"/>
  <c r="C845" i="23"/>
  <c r="C846" i="23"/>
  <c r="C847" i="23"/>
  <c r="C848" i="23"/>
  <c r="C849" i="23"/>
  <c r="C850" i="23"/>
  <c r="C851" i="23"/>
  <c r="C852" i="23"/>
  <c r="C853" i="23"/>
  <c r="C854" i="23"/>
  <c r="C855" i="23"/>
  <c r="C856" i="23"/>
  <c r="C857" i="23"/>
  <c r="C858" i="23"/>
  <c r="C859" i="23"/>
  <c r="C860" i="23"/>
  <c r="C861" i="23"/>
  <c r="C862" i="23"/>
  <c r="C863" i="23"/>
  <c r="C864" i="23"/>
  <c r="C865" i="23"/>
  <c r="C866" i="23"/>
  <c r="C867" i="23"/>
  <c r="C868" i="23"/>
  <c r="C869" i="23"/>
  <c r="C870" i="23"/>
  <c r="C871" i="23"/>
  <c r="C872" i="23"/>
  <c r="C873" i="23"/>
  <c r="C874" i="23"/>
  <c r="C875" i="23"/>
  <c r="C876" i="23"/>
  <c r="C877" i="23"/>
  <c r="C878" i="23"/>
  <c r="C879" i="23"/>
  <c r="C880" i="23"/>
  <c r="C881" i="23"/>
  <c r="C882" i="23"/>
  <c r="C883" i="23"/>
  <c r="C884" i="23"/>
  <c r="C885" i="23"/>
  <c r="C886" i="23"/>
  <c r="C887" i="23"/>
  <c r="C888" i="23"/>
  <c r="C889" i="23"/>
  <c r="C890" i="23"/>
  <c r="C891" i="23"/>
  <c r="C892" i="23"/>
  <c r="C893" i="23"/>
  <c r="C894" i="23"/>
  <c r="C895" i="23"/>
  <c r="C896" i="23"/>
  <c r="C897" i="23"/>
  <c r="C898" i="23"/>
  <c r="C899" i="23"/>
  <c r="C900" i="23"/>
  <c r="C901" i="23"/>
  <c r="C902" i="23"/>
  <c r="C903" i="23"/>
  <c r="C904" i="23"/>
  <c r="C905" i="23"/>
  <c r="C906" i="23"/>
  <c r="C907" i="23"/>
  <c r="C908" i="23"/>
  <c r="C909" i="23"/>
  <c r="C910" i="23"/>
  <c r="C911" i="23"/>
  <c r="C912" i="23"/>
  <c r="C913" i="23"/>
  <c r="C914" i="23"/>
  <c r="C915" i="23"/>
  <c r="C916" i="23"/>
  <c r="C917" i="23"/>
  <c r="C918" i="23"/>
  <c r="C919" i="23"/>
  <c r="C920" i="23"/>
  <c r="C921" i="23"/>
  <c r="C922" i="23"/>
  <c r="C923" i="23"/>
  <c r="C924" i="23"/>
  <c r="C925" i="23"/>
  <c r="C926" i="23"/>
  <c r="C927" i="23"/>
  <c r="C928" i="23"/>
  <c r="C929" i="23"/>
  <c r="C930" i="23"/>
  <c r="C931" i="23"/>
  <c r="C932" i="23"/>
  <c r="C933" i="23"/>
  <c r="C934" i="23"/>
  <c r="C935" i="23"/>
  <c r="C936" i="23"/>
  <c r="C937" i="23"/>
  <c r="C938" i="23"/>
  <c r="C939" i="23"/>
  <c r="C940" i="23"/>
  <c r="C941" i="23"/>
  <c r="C942" i="23"/>
  <c r="C943" i="23"/>
  <c r="C944" i="23"/>
  <c r="C945" i="23"/>
  <c r="C946" i="23"/>
  <c r="C947" i="23"/>
  <c r="C948" i="23"/>
  <c r="C949" i="23"/>
  <c r="C950" i="23"/>
  <c r="C951" i="23"/>
  <c r="C952" i="23"/>
  <c r="C953" i="23"/>
  <c r="C954" i="23"/>
  <c r="C955" i="23"/>
  <c r="C956" i="23"/>
  <c r="C957" i="23"/>
  <c r="C958" i="23"/>
  <c r="C959" i="23"/>
  <c r="C960" i="23"/>
  <c r="C961" i="23"/>
  <c r="C962" i="23"/>
  <c r="C963" i="23"/>
  <c r="C964" i="23"/>
  <c r="C965" i="23"/>
  <c r="C966" i="23"/>
  <c r="C967" i="23"/>
  <c r="C968" i="23"/>
  <c r="C969" i="23"/>
  <c r="C970" i="23"/>
  <c r="C971" i="23"/>
  <c r="C972" i="23"/>
  <c r="C973" i="23"/>
  <c r="C974" i="23"/>
  <c r="C975" i="23"/>
  <c r="C976" i="23"/>
  <c r="C977" i="23"/>
  <c r="C978" i="23"/>
  <c r="C979" i="23"/>
  <c r="C980" i="23"/>
  <c r="C981" i="23"/>
  <c r="C982" i="23"/>
  <c r="C983" i="23"/>
  <c r="C984" i="23"/>
  <c r="C985" i="23"/>
  <c r="C986" i="23"/>
  <c r="C987" i="23"/>
  <c r="C988" i="23"/>
  <c r="C989" i="23"/>
  <c r="C990" i="23"/>
  <c r="C991" i="23"/>
  <c r="C992" i="23"/>
  <c r="C993" i="23"/>
  <c r="C994" i="23"/>
  <c r="C995" i="23"/>
  <c r="C996" i="23"/>
  <c r="C997" i="23"/>
  <c r="C998" i="23"/>
  <c r="C999" i="23"/>
  <c r="C1000" i="23"/>
  <c r="C1001" i="23"/>
  <c r="C1002" i="23"/>
  <c r="C1003" i="23"/>
  <c r="C1004" i="23"/>
  <c r="C1005" i="23"/>
  <c r="C1006" i="23"/>
  <c r="C1007" i="23"/>
  <c r="C1008" i="23"/>
  <c r="C1009" i="23"/>
  <c r="C1010" i="23"/>
  <c r="C1011" i="23"/>
  <c r="C1012" i="23"/>
  <c r="C1013" i="23"/>
  <c r="C1014" i="23"/>
  <c r="C1015" i="23"/>
  <c r="C1016" i="23"/>
  <c r="C1017" i="23"/>
  <c r="C1018" i="23"/>
  <c r="C1019" i="23"/>
  <c r="C1020" i="23"/>
  <c r="C1021" i="23"/>
  <c r="C1022" i="23"/>
  <c r="C1023" i="23"/>
  <c r="C1024" i="23"/>
  <c r="C1025" i="23"/>
  <c r="C1026" i="23"/>
  <c r="C1027" i="23"/>
  <c r="C1028" i="23"/>
  <c r="C1029" i="23"/>
  <c r="C1030" i="23"/>
  <c r="C1031" i="23"/>
  <c r="C1032" i="23"/>
  <c r="C1033" i="23"/>
  <c r="C1034" i="23"/>
  <c r="C1035" i="23"/>
  <c r="C1036" i="23"/>
  <c r="C1037" i="23"/>
  <c r="C1038" i="23"/>
  <c r="C1039" i="23"/>
  <c r="C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B376" i="23"/>
  <c r="B377" i="23"/>
  <c r="B378" i="23"/>
  <c r="B379" i="23"/>
  <c r="B380" i="23"/>
  <c r="B381" i="23"/>
  <c r="B382" i="23"/>
  <c r="B383" i="23"/>
  <c r="B384" i="23"/>
  <c r="B385" i="23"/>
  <c r="B386" i="23"/>
  <c r="B387" i="23"/>
  <c r="B388" i="23"/>
  <c r="B389" i="23"/>
  <c r="B390" i="23"/>
  <c r="B391" i="23"/>
  <c r="B392" i="23"/>
  <c r="B393" i="23"/>
  <c r="B394" i="23"/>
  <c r="B395" i="23"/>
  <c r="B396" i="23"/>
  <c r="B397" i="23"/>
  <c r="B398" i="23"/>
  <c r="B399" i="23"/>
  <c r="B400" i="23"/>
  <c r="B401" i="23"/>
  <c r="B402" i="23"/>
  <c r="B403" i="23"/>
  <c r="B404" i="23"/>
  <c r="B405" i="23"/>
  <c r="B406" i="23"/>
  <c r="B407" i="23"/>
  <c r="B408" i="23"/>
  <c r="B409" i="23"/>
  <c r="B410" i="23"/>
  <c r="B411" i="23"/>
  <c r="B412" i="23"/>
  <c r="B413" i="23"/>
  <c r="B414" i="23"/>
  <c r="B415" i="23"/>
  <c r="B416" i="23"/>
  <c r="B417" i="23"/>
  <c r="B418" i="23"/>
  <c r="B419" i="23"/>
  <c r="B420" i="23"/>
  <c r="B421" i="23"/>
  <c r="B422" i="23"/>
  <c r="B423" i="23"/>
  <c r="B424" i="23"/>
  <c r="B425" i="23"/>
  <c r="B426" i="23"/>
  <c r="B427" i="23"/>
  <c r="B428" i="23"/>
  <c r="B429" i="23"/>
  <c r="B430" i="23"/>
  <c r="B431" i="23"/>
  <c r="B432" i="23"/>
  <c r="B433" i="23"/>
  <c r="B434" i="23"/>
  <c r="B435" i="23"/>
  <c r="B436" i="23"/>
  <c r="B437" i="23"/>
  <c r="B438" i="23"/>
  <c r="B439" i="23"/>
  <c r="B440" i="23"/>
  <c r="B441" i="23"/>
  <c r="B442" i="23"/>
  <c r="B443" i="23"/>
  <c r="B444" i="23"/>
  <c r="B445" i="23"/>
  <c r="B446" i="23"/>
  <c r="B447" i="23"/>
  <c r="B448" i="23"/>
  <c r="B449" i="23"/>
  <c r="B450" i="23"/>
  <c r="B451" i="23"/>
  <c r="B452" i="23"/>
  <c r="B453" i="23"/>
  <c r="B454" i="23"/>
  <c r="B455" i="23"/>
  <c r="B456" i="23"/>
  <c r="B457" i="23"/>
  <c r="B458" i="23"/>
  <c r="B459" i="23"/>
  <c r="B460" i="23"/>
  <c r="B461" i="23"/>
  <c r="B462" i="23"/>
  <c r="B463" i="23"/>
  <c r="B464" i="23"/>
  <c r="B465" i="23"/>
  <c r="B466" i="23"/>
  <c r="B467" i="23"/>
  <c r="B468" i="23"/>
  <c r="B469" i="23"/>
  <c r="B470" i="23"/>
  <c r="B471" i="23"/>
  <c r="B472" i="23"/>
  <c r="B473" i="23"/>
  <c r="B474" i="23"/>
  <c r="B475" i="23"/>
  <c r="B476" i="23"/>
  <c r="B477" i="23"/>
  <c r="B478" i="23"/>
  <c r="B479" i="23"/>
  <c r="B480" i="23"/>
  <c r="B481" i="23"/>
  <c r="B482" i="23"/>
  <c r="B483" i="23"/>
  <c r="B484" i="23"/>
  <c r="B485" i="23"/>
  <c r="B486" i="23"/>
  <c r="B487" i="23"/>
  <c r="B488" i="23"/>
  <c r="B489" i="23"/>
  <c r="B490" i="23"/>
  <c r="B491" i="23"/>
  <c r="B492" i="23"/>
  <c r="B493" i="23"/>
  <c r="B494" i="23"/>
  <c r="B495" i="23"/>
  <c r="B496" i="23"/>
  <c r="B497" i="23"/>
  <c r="B498" i="23"/>
  <c r="B499" i="23"/>
  <c r="B500" i="23"/>
  <c r="B501" i="23"/>
  <c r="B502" i="23"/>
  <c r="B503" i="23"/>
  <c r="B504" i="23"/>
  <c r="B505" i="23"/>
  <c r="B506" i="23"/>
  <c r="B507" i="23"/>
  <c r="B508" i="23"/>
  <c r="B509" i="23"/>
  <c r="B510" i="23"/>
  <c r="B511" i="23"/>
  <c r="B512" i="23"/>
  <c r="B513" i="23"/>
  <c r="B514" i="23"/>
  <c r="B515" i="23"/>
  <c r="B516" i="23"/>
  <c r="B517" i="23"/>
  <c r="B518" i="23"/>
  <c r="B519" i="23"/>
  <c r="B520" i="23"/>
  <c r="B521" i="23"/>
  <c r="B522" i="23"/>
  <c r="B523" i="23"/>
  <c r="B524" i="23"/>
  <c r="B525" i="23"/>
  <c r="B526" i="23"/>
  <c r="B527" i="23"/>
  <c r="B528" i="23"/>
  <c r="B529" i="23"/>
  <c r="B530" i="23"/>
  <c r="B531" i="23"/>
  <c r="B532" i="23"/>
  <c r="B533" i="23"/>
  <c r="B534" i="23"/>
  <c r="B535" i="23"/>
  <c r="B536" i="23"/>
  <c r="B537" i="23"/>
  <c r="B538" i="23"/>
  <c r="B539" i="23"/>
  <c r="B540" i="23"/>
  <c r="B541" i="23"/>
  <c r="B542" i="23"/>
  <c r="B543" i="23"/>
  <c r="B544" i="23"/>
  <c r="B545" i="23"/>
  <c r="B546" i="23"/>
  <c r="B547" i="23"/>
  <c r="B548" i="23"/>
  <c r="B549" i="23"/>
  <c r="B550" i="23"/>
  <c r="B551" i="23"/>
  <c r="B552" i="23"/>
  <c r="B553" i="23"/>
  <c r="B554" i="23"/>
  <c r="B555" i="23"/>
  <c r="B556" i="23"/>
  <c r="B557" i="23"/>
  <c r="B558" i="23"/>
  <c r="B559" i="23"/>
  <c r="B560" i="23"/>
  <c r="B561" i="23"/>
  <c r="B562" i="23"/>
  <c r="B563" i="23"/>
  <c r="B564" i="23"/>
  <c r="B565" i="23"/>
  <c r="B566" i="23"/>
  <c r="B567" i="23"/>
  <c r="B568" i="23"/>
  <c r="B569" i="23"/>
  <c r="B570" i="23"/>
  <c r="B571" i="23"/>
  <c r="B572" i="23"/>
  <c r="B573" i="23"/>
  <c r="B574" i="23"/>
  <c r="B575" i="23"/>
  <c r="B576" i="23"/>
  <c r="B577" i="23"/>
  <c r="B578" i="23"/>
  <c r="B579" i="23"/>
  <c r="B580" i="23"/>
  <c r="B581" i="23"/>
  <c r="B582" i="23"/>
  <c r="B583" i="23"/>
  <c r="B584" i="23"/>
  <c r="B585" i="23"/>
  <c r="B586" i="23"/>
  <c r="B587" i="23"/>
  <c r="B588" i="23"/>
  <c r="B589" i="23"/>
  <c r="B590" i="23"/>
  <c r="B591" i="23"/>
  <c r="B592" i="23"/>
  <c r="B593" i="23"/>
  <c r="B594" i="23"/>
  <c r="B595" i="23"/>
  <c r="B596" i="23"/>
  <c r="B597" i="23"/>
  <c r="B598" i="23"/>
  <c r="B599" i="23"/>
  <c r="B600" i="23"/>
  <c r="B601" i="23"/>
  <c r="B602" i="23"/>
  <c r="B603" i="23"/>
  <c r="B604" i="23"/>
  <c r="B605" i="23"/>
  <c r="B606" i="23"/>
  <c r="B607" i="23"/>
  <c r="B608" i="23"/>
  <c r="B609" i="23"/>
  <c r="B610" i="23"/>
  <c r="B611" i="23"/>
  <c r="B612" i="23"/>
  <c r="B613" i="23"/>
  <c r="B614" i="23"/>
  <c r="B615" i="23"/>
  <c r="B616" i="23"/>
  <c r="B617" i="23"/>
  <c r="B618" i="23"/>
  <c r="B619" i="23"/>
  <c r="B620" i="23"/>
  <c r="B621" i="23"/>
  <c r="B622" i="23"/>
  <c r="B623" i="23"/>
  <c r="B624" i="23"/>
  <c r="B625" i="23"/>
  <c r="B626" i="23"/>
  <c r="B627" i="23"/>
  <c r="B628" i="23"/>
  <c r="B629" i="23"/>
  <c r="B630" i="23"/>
  <c r="B631" i="23"/>
  <c r="B632" i="23"/>
  <c r="B633" i="23"/>
  <c r="B634" i="23"/>
  <c r="B635" i="23"/>
  <c r="B636" i="23"/>
  <c r="B637" i="23"/>
  <c r="B638" i="23"/>
  <c r="B639" i="23"/>
  <c r="B640" i="23"/>
  <c r="B641" i="23"/>
  <c r="B642" i="23"/>
  <c r="B643" i="23"/>
  <c r="B644" i="23"/>
  <c r="B645" i="23"/>
  <c r="B646" i="23"/>
  <c r="B647" i="23"/>
  <c r="B648" i="23"/>
  <c r="B649" i="23"/>
  <c r="B650" i="23"/>
  <c r="B651" i="23"/>
  <c r="B652" i="23"/>
  <c r="B653" i="23"/>
  <c r="B654" i="23"/>
  <c r="B655" i="23"/>
  <c r="B656" i="23"/>
  <c r="B657" i="23"/>
  <c r="B658" i="23"/>
  <c r="B659" i="23"/>
  <c r="B660" i="23"/>
  <c r="B661" i="23"/>
  <c r="B662" i="23"/>
  <c r="B663" i="23"/>
  <c r="B664" i="23"/>
  <c r="B665" i="23"/>
  <c r="B666" i="23"/>
  <c r="B667" i="23"/>
  <c r="B668" i="23"/>
  <c r="B669" i="23"/>
  <c r="B670" i="23"/>
  <c r="B671" i="23"/>
  <c r="B672" i="23"/>
  <c r="B673" i="23"/>
  <c r="B674" i="23"/>
  <c r="B675" i="23"/>
  <c r="B676" i="23"/>
  <c r="B677" i="23"/>
  <c r="B678" i="23"/>
  <c r="B679" i="23"/>
  <c r="B680" i="23"/>
  <c r="B681" i="23"/>
  <c r="B682" i="23"/>
  <c r="B683" i="23"/>
  <c r="B684" i="23"/>
  <c r="B685" i="23"/>
  <c r="B686" i="23"/>
  <c r="B687" i="23"/>
  <c r="B688" i="23"/>
  <c r="B689" i="23"/>
  <c r="B690" i="23"/>
  <c r="B691" i="23"/>
  <c r="B692" i="23"/>
  <c r="B693" i="23"/>
  <c r="B694" i="23"/>
  <c r="B695" i="23"/>
  <c r="B696" i="23"/>
  <c r="B697" i="23"/>
  <c r="B698" i="23"/>
  <c r="B699" i="23"/>
  <c r="B700" i="23"/>
  <c r="B701" i="23"/>
  <c r="B702" i="23"/>
  <c r="B703" i="23"/>
  <c r="B704" i="23"/>
  <c r="B705" i="23"/>
  <c r="B706" i="23"/>
  <c r="B707" i="23"/>
  <c r="B708" i="23"/>
  <c r="B709" i="23"/>
  <c r="B710" i="23"/>
  <c r="B711" i="23"/>
  <c r="B712" i="23"/>
  <c r="B713" i="23"/>
  <c r="B714" i="23"/>
  <c r="B715" i="23"/>
  <c r="B716" i="23"/>
  <c r="B717" i="23"/>
  <c r="B718" i="23"/>
  <c r="B719" i="23"/>
  <c r="B720" i="23"/>
  <c r="B721" i="23"/>
  <c r="B722" i="23"/>
  <c r="B723" i="23"/>
  <c r="B724" i="23"/>
  <c r="B725" i="23"/>
  <c r="B726" i="23"/>
  <c r="B727" i="23"/>
  <c r="B728" i="23"/>
  <c r="B729" i="23"/>
  <c r="B730" i="23"/>
  <c r="B731" i="23"/>
  <c r="B732" i="23"/>
  <c r="B733" i="23"/>
  <c r="B734" i="23"/>
  <c r="B735" i="23"/>
  <c r="B736" i="23"/>
  <c r="B737" i="23"/>
  <c r="B738" i="23"/>
  <c r="B739" i="23"/>
  <c r="B740" i="23"/>
  <c r="B741" i="23"/>
  <c r="B742" i="23"/>
  <c r="B743" i="23"/>
  <c r="B744" i="23"/>
  <c r="B745" i="23"/>
  <c r="B746" i="23"/>
  <c r="B747" i="23"/>
  <c r="B748" i="23"/>
  <c r="B749" i="23"/>
  <c r="B750" i="23"/>
  <c r="B751" i="23"/>
  <c r="B752" i="23"/>
  <c r="B753" i="23"/>
  <c r="B754" i="23"/>
  <c r="B755" i="23"/>
  <c r="B756" i="23"/>
  <c r="B757" i="23"/>
  <c r="B758" i="23"/>
  <c r="B759" i="23"/>
  <c r="B760" i="23"/>
  <c r="B761" i="23"/>
  <c r="B762" i="23"/>
  <c r="B763" i="23"/>
  <c r="B764" i="23"/>
  <c r="B765" i="23"/>
  <c r="B766" i="23"/>
  <c r="B767" i="23"/>
  <c r="B768" i="23"/>
  <c r="B769" i="23"/>
  <c r="B770" i="23"/>
  <c r="B771" i="23"/>
  <c r="B772" i="23"/>
  <c r="B773" i="23"/>
  <c r="B774" i="23"/>
  <c r="B775" i="23"/>
  <c r="B776" i="23"/>
  <c r="B777" i="23"/>
  <c r="B778" i="23"/>
  <c r="B779" i="23"/>
  <c r="B780" i="23"/>
  <c r="B781" i="23"/>
  <c r="B782" i="23"/>
  <c r="B783" i="23"/>
  <c r="B784" i="23"/>
  <c r="B785" i="23"/>
  <c r="B786" i="23"/>
  <c r="B787" i="23"/>
  <c r="B788" i="23"/>
  <c r="B789" i="23"/>
  <c r="B790" i="23"/>
  <c r="B791" i="23"/>
  <c r="B792" i="23"/>
  <c r="B793" i="23"/>
  <c r="B794" i="23"/>
  <c r="B795" i="23"/>
  <c r="B796" i="23"/>
  <c r="B797" i="23"/>
  <c r="B798" i="23"/>
  <c r="B799" i="23"/>
  <c r="B800" i="23"/>
  <c r="B801" i="23"/>
  <c r="B802" i="23"/>
  <c r="B803" i="23"/>
  <c r="B804" i="23"/>
  <c r="B805" i="23"/>
  <c r="B806" i="23"/>
  <c r="B807" i="23"/>
  <c r="B808" i="23"/>
  <c r="B809" i="23"/>
  <c r="B810" i="23"/>
  <c r="B811" i="23"/>
  <c r="B812" i="23"/>
  <c r="B813" i="23"/>
  <c r="B814" i="23"/>
  <c r="B815" i="23"/>
  <c r="B816" i="23"/>
  <c r="B817" i="23"/>
  <c r="B818" i="23"/>
  <c r="B819" i="23"/>
  <c r="B820" i="23"/>
  <c r="B821" i="23"/>
  <c r="B822" i="23"/>
  <c r="B823" i="23"/>
  <c r="B824" i="23"/>
  <c r="B825" i="23"/>
  <c r="B826" i="23"/>
  <c r="B827" i="23"/>
  <c r="B828" i="23"/>
  <c r="B829" i="23"/>
  <c r="B830" i="23"/>
  <c r="B831" i="23"/>
  <c r="B832" i="23"/>
  <c r="B833" i="23"/>
  <c r="B834" i="23"/>
  <c r="B835" i="23"/>
  <c r="B836" i="23"/>
  <c r="B837" i="23"/>
  <c r="B838" i="23"/>
  <c r="B839" i="23"/>
  <c r="B840" i="23"/>
  <c r="B841" i="23"/>
  <c r="B842" i="23"/>
  <c r="B843" i="23"/>
  <c r="B844" i="23"/>
  <c r="B845" i="23"/>
  <c r="B846" i="23"/>
  <c r="B847" i="23"/>
  <c r="B848" i="23"/>
  <c r="B849" i="23"/>
  <c r="B850" i="23"/>
  <c r="B851" i="23"/>
  <c r="B852" i="23"/>
  <c r="B853" i="23"/>
  <c r="B854" i="23"/>
  <c r="B855" i="23"/>
  <c r="B856" i="23"/>
  <c r="B857" i="23"/>
  <c r="B858" i="23"/>
  <c r="B859" i="23"/>
  <c r="B860" i="23"/>
  <c r="B861" i="23"/>
  <c r="B862" i="23"/>
  <c r="B863" i="23"/>
  <c r="B864" i="23"/>
  <c r="B865" i="23"/>
  <c r="B866" i="23"/>
  <c r="B867" i="23"/>
  <c r="B868" i="23"/>
  <c r="B869" i="23"/>
  <c r="B870" i="23"/>
  <c r="B871" i="23"/>
  <c r="B872" i="23"/>
  <c r="B873" i="23"/>
  <c r="B874" i="23"/>
  <c r="B875" i="23"/>
  <c r="B876" i="23"/>
  <c r="B877" i="23"/>
  <c r="B878" i="23"/>
  <c r="B879" i="23"/>
  <c r="B880" i="23"/>
  <c r="B881" i="23"/>
  <c r="B882" i="23"/>
  <c r="B883" i="23"/>
  <c r="B884" i="23"/>
  <c r="B885" i="23"/>
  <c r="B886" i="23"/>
  <c r="B887" i="23"/>
  <c r="B888" i="23"/>
  <c r="B889" i="23"/>
  <c r="B890" i="23"/>
  <c r="B891" i="23"/>
  <c r="B892" i="23"/>
  <c r="B893" i="23"/>
  <c r="B894" i="23"/>
  <c r="B895" i="23"/>
  <c r="B896" i="23"/>
  <c r="B897" i="23"/>
  <c r="B898" i="23"/>
  <c r="B899" i="23"/>
  <c r="B900" i="23"/>
  <c r="B901" i="23"/>
  <c r="B902" i="23"/>
  <c r="B903" i="23"/>
  <c r="B904" i="23"/>
  <c r="B905" i="23"/>
  <c r="B906" i="23"/>
  <c r="B907" i="23"/>
  <c r="B908" i="23"/>
  <c r="B909" i="23"/>
  <c r="B910" i="23"/>
  <c r="B911" i="23"/>
  <c r="B912" i="23"/>
  <c r="B913" i="23"/>
  <c r="B914" i="23"/>
  <c r="B915" i="23"/>
  <c r="B916" i="23"/>
  <c r="B917" i="23"/>
  <c r="B918" i="23"/>
  <c r="B919" i="23"/>
  <c r="B920" i="23"/>
  <c r="B921" i="23"/>
  <c r="B922" i="23"/>
  <c r="B923" i="23"/>
  <c r="B924" i="23"/>
  <c r="B925" i="23"/>
  <c r="B926" i="23"/>
  <c r="B927" i="23"/>
  <c r="B928" i="23"/>
  <c r="B929" i="23"/>
  <c r="B930" i="23"/>
  <c r="B931" i="23"/>
  <c r="B932" i="23"/>
  <c r="B933" i="23"/>
  <c r="B934" i="23"/>
  <c r="B935" i="23"/>
  <c r="B936" i="23"/>
  <c r="B937" i="23"/>
  <c r="B938" i="23"/>
  <c r="B939" i="23"/>
  <c r="B940" i="23"/>
  <c r="B941" i="23"/>
  <c r="B942" i="23"/>
  <c r="B943" i="23"/>
  <c r="B944" i="23"/>
  <c r="B945" i="23"/>
  <c r="B946" i="23"/>
  <c r="B947" i="23"/>
  <c r="B948" i="23"/>
  <c r="B949" i="23"/>
  <c r="B950" i="23"/>
  <c r="B951" i="23"/>
  <c r="B952" i="23"/>
  <c r="B953" i="23"/>
  <c r="B954" i="23"/>
  <c r="B955" i="23"/>
  <c r="B956" i="23"/>
  <c r="B957" i="23"/>
  <c r="B958" i="23"/>
  <c r="B959" i="23"/>
  <c r="B960" i="23"/>
  <c r="B961" i="23"/>
  <c r="B962" i="23"/>
  <c r="B963" i="23"/>
  <c r="B964" i="23"/>
  <c r="B965" i="23"/>
  <c r="B966" i="23"/>
  <c r="B967" i="23"/>
  <c r="B968" i="23"/>
  <c r="B969" i="23"/>
  <c r="B970" i="23"/>
  <c r="B971" i="23"/>
  <c r="B972" i="23"/>
  <c r="B973" i="23"/>
  <c r="B974" i="23"/>
  <c r="B975" i="23"/>
  <c r="B976" i="23"/>
  <c r="B977" i="23"/>
  <c r="B978" i="23"/>
  <c r="B979" i="23"/>
  <c r="B980" i="23"/>
  <c r="B981" i="23"/>
  <c r="B982" i="23"/>
  <c r="B983" i="23"/>
  <c r="B984" i="23"/>
  <c r="B985" i="23"/>
  <c r="B986" i="23"/>
  <c r="B987" i="23"/>
  <c r="B988" i="23"/>
  <c r="B989" i="23"/>
  <c r="B990" i="23"/>
  <c r="B991" i="23"/>
  <c r="B992" i="23"/>
  <c r="B993" i="23"/>
  <c r="B994" i="23"/>
  <c r="B995" i="23"/>
  <c r="B996" i="23"/>
  <c r="B997" i="23"/>
  <c r="B998" i="23"/>
  <c r="B999" i="23"/>
  <c r="B1000" i="23"/>
  <c r="B1001" i="23"/>
  <c r="B1002" i="23"/>
  <c r="B1003" i="23"/>
  <c r="B1004" i="23"/>
  <c r="B1005" i="23"/>
  <c r="B1006" i="23"/>
  <c r="B1007" i="23"/>
  <c r="B1008" i="23"/>
  <c r="B1009" i="23"/>
  <c r="B1010" i="23"/>
  <c r="B1011" i="23"/>
  <c r="B1012" i="23"/>
  <c r="B1013" i="23"/>
  <c r="B1014" i="23"/>
  <c r="B1015" i="23"/>
  <c r="B1016" i="23"/>
  <c r="B1017" i="23"/>
  <c r="B1018" i="23"/>
  <c r="B1019" i="23"/>
  <c r="B1020" i="23"/>
  <c r="B1021" i="23"/>
  <c r="B1022" i="23"/>
  <c r="B1023" i="23"/>
  <c r="B1024" i="23"/>
  <c r="B1025" i="23"/>
  <c r="B1026" i="23"/>
  <c r="B1027" i="23"/>
  <c r="B1028" i="23"/>
  <c r="B1029" i="23"/>
  <c r="B1030" i="23"/>
  <c r="B1031" i="23"/>
  <c r="B1032" i="23"/>
  <c r="B1033" i="23"/>
  <c r="B1034" i="23"/>
  <c r="B1035" i="23"/>
  <c r="B1036" i="23"/>
  <c r="B1037" i="23"/>
  <c r="B1038" i="23"/>
  <c r="B1039" i="23"/>
  <c r="B5" i="23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C1001" i="20"/>
  <c r="C1002" i="20"/>
  <c r="C1003" i="20"/>
  <c r="C1004" i="20"/>
  <c r="C1005" i="20"/>
  <c r="C1006" i="20"/>
  <c r="C1007" i="20"/>
  <c r="C1008" i="20"/>
  <c r="C1009" i="20"/>
  <c r="C1010" i="20"/>
  <c r="C1011" i="20"/>
  <c r="C1012" i="20"/>
  <c r="C1013" i="20"/>
  <c r="C1014" i="20"/>
  <c r="C1015" i="20"/>
  <c r="C1016" i="20"/>
  <c r="C1017" i="20"/>
  <c r="C1018" i="20"/>
  <c r="C1019" i="20"/>
  <c r="C1020" i="20"/>
  <c r="C1021" i="20"/>
  <c r="C1022" i="20"/>
  <c r="C1023" i="20"/>
  <c r="C1024" i="20"/>
  <c r="C1025" i="20"/>
  <c r="C1026" i="20"/>
  <c r="C1027" i="20"/>
  <c r="C1028" i="20"/>
  <c r="C1029" i="20"/>
  <c r="C1030" i="20"/>
  <c r="C1031" i="20"/>
  <c r="C1032" i="20"/>
  <c r="C1033" i="20"/>
  <c r="C1034" i="20"/>
  <c r="C1035" i="20"/>
  <c r="C1036" i="20"/>
  <c r="C1037" i="20"/>
  <c r="C1038" i="20"/>
  <c r="C1039" i="20"/>
  <c r="C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481" i="20"/>
  <c r="B482" i="20"/>
  <c r="B483" i="20"/>
  <c r="B484" i="20"/>
  <c r="B485" i="20"/>
  <c r="B486" i="20"/>
  <c r="B487" i="20"/>
  <c r="B488" i="20"/>
  <c r="B489" i="20"/>
  <c r="B490" i="20"/>
  <c r="B491" i="20"/>
  <c r="B492" i="20"/>
  <c r="B493" i="20"/>
  <c r="B494" i="20"/>
  <c r="B495" i="20"/>
  <c r="B496" i="20"/>
  <c r="B497" i="20"/>
  <c r="B498" i="20"/>
  <c r="B499" i="20"/>
  <c r="B500" i="20"/>
  <c r="B501" i="20"/>
  <c r="B502" i="20"/>
  <c r="B503" i="20"/>
  <c r="B504" i="20"/>
  <c r="B505" i="20"/>
  <c r="B506" i="20"/>
  <c r="B507" i="20"/>
  <c r="B508" i="20"/>
  <c r="B509" i="20"/>
  <c r="B510" i="20"/>
  <c r="B511" i="20"/>
  <c r="B512" i="20"/>
  <c r="B513" i="20"/>
  <c r="B514" i="20"/>
  <c r="B515" i="20"/>
  <c r="B516" i="20"/>
  <c r="B517" i="20"/>
  <c r="B518" i="20"/>
  <c r="B519" i="20"/>
  <c r="B520" i="20"/>
  <c r="B521" i="20"/>
  <c r="B522" i="20"/>
  <c r="B523" i="20"/>
  <c r="B524" i="20"/>
  <c r="B525" i="20"/>
  <c r="B526" i="20"/>
  <c r="B527" i="20"/>
  <c r="B528" i="20"/>
  <c r="B529" i="20"/>
  <c r="B530" i="20"/>
  <c r="B531" i="20"/>
  <c r="B532" i="20"/>
  <c r="B533" i="20"/>
  <c r="B534" i="20"/>
  <c r="B535" i="20"/>
  <c r="B536" i="20"/>
  <c r="B537" i="20"/>
  <c r="B538" i="20"/>
  <c r="B539" i="20"/>
  <c r="B540" i="20"/>
  <c r="B541" i="20"/>
  <c r="B542" i="20"/>
  <c r="B543" i="20"/>
  <c r="B544" i="20"/>
  <c r="B545" i="20"/>
  <c r="B546" i="20"/>
  <c r="B547" i="20"/>
  <c r="B548" i="20"/>
  <c r="B549" i="20"/>
  <c r="B550" i="20"/>
  <c r="B551" i="20"/>
  <c r="B552" i="20"/>
  <c r="B553" i="20"/>
  <c r="B554" i="20"/>
  <c r="B555" i="20"/>
  <c r="B556" i="20"/>
  <c r="B557" i="20"/>
  <c r="B558" i="20"/>
  <c r="B559" i="20"/>
  <c r="B560" i="20"/>
  <c r="B561" i="20"/>
  <c r="B562" i="20"/>
  <c r="B563" i="20"/>
  <c r="B564" i="20"/>
  <c r="B565" i="20"/>
  <c r="B566" i="20"/>
  <c r="B567" i="20"/>
  <c r="B568" i="20"/>
  <c r="B569" i="20"/>
  <c r="B570" i="20"/>
  <c r="B571" i="20"/>
  <c r="B572" i="20"/>
  <c r="B573" i="20"/>
  <c r="B574" i="20"/>
  <c r="B575" i="20"/>
  <c r="B576" i="20"/>
  <c r="B577" i="20"/>
  <c r="B578" i="20"/>
  <c r="B579" i="20"/>
  <c r="B580" i="20"/>
  <c r="B581" i="20"/>
  <c r="B582" i="20"/>
  <c r="B583" i="20"/>
  <c r="B584" i="20"/>
  <c r="B585" i="20"/>
  <c r="B586" i="20"/>
  <c r="B587" i="20"/>
  <c r="B588" i="20"/>
  <c r="B589" i="20"/>
  <c r="B590" i="20"/>
  <c r="B591" i="20"/>
  <c r="B592" i="20"/>
  <c r="B593" i="20"/>
  <c r="B594" i="20"/>
  <c r="B595" i="20"/>
  <c r="B596" i="20"/>
  <c r="B597" i="20"/>
  <c r="B598" i="20"/>
  <c r="B599" i="20"/>
  <c r="B600" i="20"/>
  <c r="B601" i="20"/>
  <c r="B602" i="20"/>
  <c r="B603" i="20"/>
  <c r="B604" i="20"/>
  <c r="B605" i="20"/>
  <c r="B606" i="20"/>
  <c r="B607" i="20"/>
  <c r="B608" i="20"/>
  <c r="B609" i="20"/>
  <c r="B610" i="20"/>
  <c r="B611" i="20"/>
  <c r="B612" i="20"/>
  <c r="B613" i="20"/>
  <c r="B614" i="20"/>
  <c r="B615" i="20"/>
  <c r="B616" i="20"/>
  <c r="B617" i="20"/>
  <c r="B618" i="20"/>
  <c r="B619" i="20"/>
  <c r="B620" i="20"/>
  <c r="B621" i="20"/>
  <c r="B622" i="20"/>
  <c r="B623" i="20"/>
  <c r="B624" i="20"/>
  <c r="B625" i="20"/>
  <c r="B626" i="20"/>
  <c r="B627" i="20"/>
  <c r="B628" i="20"/>
  <c r="B629" i="20"/>
  <c r="B630" i="20"/>
  <c r="B631" i="20"/>
  <c r="B632" i="20"/>
  <c r="B633" i="20"/>
  <c r="B634" i="20"/>
  <c r="B635" i="20"/>
  <c r="B636" i="20"/>
  <c r="B637" i="20"/>
  <c r="B638" i="20"/>
  <c r="B639" i="20"/>
  <c r="B640" i="20"/>
  <c r="B641" i="20"/>
  <c r="B642" i="20"/>
  <c r="B643" i="20"/>
  <c r="B644" i="20"/>
  <c r="B645" i="20"/>
  <c r="B646" i="20"/>
  <c r="B647" i="20"/>
  <c r="B648" i="20"/>
  <c r="B649" i="20"/>
  <c r="B650" i="20"/>
  <c r="B651" i="20"/>
  <c r="B652" i="20"/>
  <c r="B653" i="20"/>
  <c r="B654" i="20"/>
  <c r="B655" i="20"/>
  <c r="B656" i="20"/>
  <c r="B657" i="20"/>
  <c r="B658" i="20"/>
  <c r="B659" i="20"/>
  <c r="B660" i="20"/>
  <c r="B661" i="20"/>
  <c r="B662" i="20"/>
  <c r="B663" i="20"/>
  <c r="B664" i="20"/>
  <c r="B665" i="20"/>
  <c r="B666" i="20"/>
  <c r="B667" i="20"/>
  <c r="B668" i="20"/>
  <c r="B669" i="20"/>
  <c r="B670" i="20"/>
  <c r="B671" i="20"/>
  <c r="B672" i="20"/>
  <c r="B673" i="20"/>
  <c r="B674" i="20"/>
  <c r="B675" i="20"/>
  <c r="B676" i="20"/>
  <c r="B677" i="20"/>
  <c r="B678" i="20"/>
  <c r="B679" i="20"/>
  <c r="B680" i="20"/>
  <c r="B681" i="20"/>
  <c r="B682" i="20"/>
  <c r="B683" i="20"/>
  <c r="B684" i="20"/>
  <c r="B685" i="20"/>
  <c r="B686" i="20"/>
  <c r="B687" i="20"/>
  <c r="B688" i="20"/>
  <c r="B689" i="20"/>
  <c r="B690" i="20"/>
  <c r="B691" i="20"/>
  <c r="B692" i="20"/>
  <c r="B693" i="20"/>
  <c r="B694" i="20"/>
  <c r="B695" i="20"/>
  <c r="B696" i="20"/>
  <c r="B697" i="20"/>
  <c r="B698" i="20"/>
  <c r="B699" i="20"/>
  <c r="B700" i="20"/>
  <c r="B701" i="20"/>
  <c r="B702" i="20"/>
  <c r="B703" i="20"/>
  <c r="B704" i="20"/>
  <c r="B705" i="20"/>
  <c r="B706" i="20"/>
  <c r="B707" i="20"/>
  <c r="B708" i="20"/>
  <c r="B709" i="20"/>
  <c r="B710" i="20"/>
  <c r="B711" i="20"/>
  <c r="B712" i="20"/>
  <c r="B713" i="20"/>
  <c r="B714" i="20"/>
  <c r="B715" i="20"/>
  <c r="B716" i="20"/>
  <c r="B717" i="20"/>
  <c r="B718" i="20"/>
  <c r="B719" i="20"/>
  <c r="B720" i="20"/>
  <c r="B721" i="20"/>
  <c r="B722" i="20"/>
  <c r="B723" i="20"/>
  <c r="B724" i="20"/>
  <c r="B725" i="20"/>
  <c r="B726" i="20"/>
  <c r="B727" i="20"/>
  <c r="B728" i="20"/>
  <c r="B729" i="20"/>
  <c r="B730" i="20"/>
  <c r="B731" i="20"/>
  <c r="B732" i="20"/>
  <c r="B733" i="20"/>
  <c r="B734" i="20"/>
  <c r="B735" i="20"/>
  <c r="B736" i="20"/>
  <c r="B737" i="20"/>
  <c r="B738" i="20"/>
  <c r="B739" i="20"/>
  <c r="B740" i="20"/>
  <c r="B741" i="20"/>
  <c r="B742" i="20"/>
  <c r="B743" i="20"/>
  <c r="B744" i="20"/>
  <c r="B745" i="20"/>
  <c r="B746" i="20"/>
  <c r="B747" i="20"/>
  <c r="B748" i="20"/>
  <c r="B749" i="20"/>
  <c r="B750" i="20"/>
  <c r="B751" i="20"/>
  <c r="B752" i="20"/>
  <c r="B753" i="20"/>
  <c r="B754" i="20"/>
  <c r="B755" i="20"/>
  <c r="B756" i="20"/>
  <c r="B757" i="20"/>
  <c r="B758" i="20"/>
  <c r="B759" i="20"/>
  <c r="B760" i="20"/>
  <c r="B761" i="20"/>
  <c r="B762" i="20"/>
  <c r="B763" i="20"/>
  <c r="B764" i="20"/>
  <c r="B765" i="20"/>
  <c r="B766" i="20"/>
  <c r="B767" i="20"/>
  <c r="B768" i="20"/>
  <c r="B769" i="20"/>
  <c r="B770" i="20"/>
  <c r="B771" i="20"/>
  <c r="B772" i="20"/>
  <c r="B773" i="20"/>
  <c r="B774" i="20"/>
  <c r="B775" i="20"/>
  <c r="B776" i="20"/>
  <c r="B777" i="20"/>
  <c r="B778" i="20"/>
  <c r="B779" i="20"/>
  <c r="B780" i="20"/>
  <c r="B781" i="20"/>
  <c r="B782" i="20"/>
  <c r="B783" i="20"/>
  <c r="B784" i="20"/>
  <c r="B785" i="20"/>
  <c r="B786" i="20"/>
  <c r="B787" i="20"/>
  <c r="B788" i="20"/>
  <c r="B789" i="20"/>
  <c r="B790" i="20"/>
  <c r="B791" i="20"/>
  <c r="B792" i="20"/>
  <c r="B793" i="20"/>
  <c r="B794" i="20"/>
  <c r="B795" i="20"/>
  <c r="B796" i="20"/>
  <c r="B797" i="20"/>
  <c r="B798" i="20"/>
  <c r="B799" i="20"/>
  <c r="B800" i="20"/>
  <c r="B801" i="20"/>
  <c r="B802" i="20"/>
  <c r="B803" i="20"/>
  <c r="B804" i="20"/>
  <c r="B805" i="20"/>
  <c r="B806" i="20"/>
  <c r="B807" i="20"/>
  <c r="B808" i="20"/>
  <c r="B809" i="20"/>
  <c r="B810" i="20"/>
  <c r="B811" i="20"/>
  <c r="B812" i="20"/>
  <c r="B813" i="20"/>
  <c r="B814" i="20"/>
  <c r="B815" i="20"/>
  <c r="B816" i="20"/>
  <c r="B817" i="20"/>
  <c r="B818" i="20"/>
  <c r="B819" i="20"/>
  <c r="B820" i="20"/>
  <c r="B821" i="20"/>
  <c r="B822" i="20"/>
  <c r="B823" i="20"/>
  <c r="B824" i="20"/>
  <c r="B825" i="20"/>
  <c r="B826" i="20"/>
  <c r="B827" i="20"/>
  <c r="B828" i="20"/>
  <c r="B829" i="20"/>
  <c r="B830" i="20"/>
  <c r="B831" i="20"/>
  <c r="B832" i="20"/>
  <c r="B833" i="20"/>
  <c r="B834" i="20"/>
  <c r="B835" i="20"/>
  <c r="B836" i="20"/>
  <c r="B837" i="20"/>
  <c r="B838" i="20"/>
  <c r="B839" i="20"/>
  <c r="B840" i="20"/>
  <c r="B841" i="20"/>
  <c r="B842" i="20"/>
  <c r="B843" i="20"/>
  <c r="B844" i="20"/>
  <c r="B845" i="20"/>
  <c r="B846" i="20"/>
  <c r="B847" i="20"/>
  <c r="B848" i="20"/>
  <c r="B849" i="20"/>
  <c r="B850" i="20"/>
  <c r="B851" i="20"/>
  <c r="B852" i="20"/>
  <c r="B853" i="20"/>
  <c r="B854" i="20"/>
  <c r="B855" i="20"/>
  <c r="B856" i="20"/>
  <c r="B857" i="20"/>
  <c r="B858" i="20"/>
  <c r="B859" i="20"/>
  <c r="B860" i="20"/>
  <c r="B861" i="20"/>
  <c r="B862" i="20"/>
  <c r="B863" i="20"/>
  <c r="B864" i="20"/>
  <c r="B865" i="20"/>
  <c r="B866" i="20"/>
  <c r="B867" i="20"/>
  <c r="B868" i="20"/>
  <c r="B869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5" i="20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4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690" i="19"/>
  <c r="C691" i="19"/>
  <c r="C692" i="19"/>
  <c r="C693" i="19"/>
  <c r="C694" i="19"/>
  <c r="C695" i="19"/>
  <c r="C696" i="19"/>
  <c r="C697" i="19"/>
  <c r="C698" i="19"/>
  <c r="C699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5" i="19"/>
  <c r="C716" i="19"/>
  <c r="C717" i="19"/>
  <c r="C718" i="19"/>
  <c r="C719" i="19"/>
  <c r="C720" i="19"/>
  <c r="C721" i="19"/>
  <c r="C722" i="19"/>
  <c r="C723" i="19"/>
  <c r="C724" i="19"/>
  <c r="C725" i="19"/>
  <c r="C726" i="19"/>
  <c r="C727" i="19"/>
  <c r="C728" i="19"/>
  <c r="C729" i="19"/>
  <c r="C730" i="19"/>
  <c r="C731" i="19"/>
  <c r="C732" i="19"/>
  <c r="C733" i="19"/>
  <c r="C734" i="19"/>
  <c r="C735" i="19"/>
  <c r="C736" i="19"/>
  <c r="C737" i="19"/>
  <c r="C738" i="19"/>
  <c r="C739" i="19"/>
  <c r="C740" i="19"/>
  <c r="C741" i="19"/>
  <c r="C742" i="19"/>
  <c r="C743" i="19"/>
  <c r="C744" i="19"/>
  <c r="C745" i="19"/>
  <c r="C746" i="19"/>
  <c r="C747" i="19"/>
  <c r="C748" i="19"/>
  <c r="C749" i="19"/>
  <c r="C750" i="19"/>
  <c r="C751" i="19"/>
  <c r="C752" i="19"/>
  <c r="C753" i="19"/>
  <c r="C754" i="19"/>
  <c r="C755" i="19"/>
  <c r="C756" i="19"/>
  <c r="C757" i="19"/>
  <c r="C758" i="19"/>
  <c r="C759" i="19"/>
  <c r="C760" i="19"/>
  <c r="C761" i="19"/>
  <c r="C762" i="19"/>
  <c r="C76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C814" i="19"/>
  <c r="C815" i="19"/>
  <c r="C816" i="19"/>
  <c r="C817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851" i="19"/>
  <c r="C852" i="19"/>
  <c r="C853" i="19"/>
  <c r="C854" i="19"/>
  <c r="C855" i="19"/>
  <c r="C856" i="19"/>
  <c r="C857" i="19"/>
  <c r="C858" i="19"/>
  <c r="C859" i="19"/>
  <c r="C860" i="19"/>
  <c r="C861" i="19"/>
  <c r="C862" i="19"/>
  <c r="C863" i="19"/>
  <c r="C864" i="19"/>
  <c r="C865" i="19"/>
  <c r="C866" i="19"/>
  <c r="C867" i="19"/>
  <c r="C868" i="19"/>
  <c r="C869" i="19"/>
  <c r="C870" i="19"/>
  <c r="C871" i="19"/>
  <c r="C872" i="19"/>
  <c r="C873" i="19"/>
  <c r="C874" i="19"/>
  <c r="C875" i="19"/>
  <c r="C876" i="19"/>
  <c r="C877" i="19"/>
  <c r="C878" i="19"/>
  <c r="C879" i="19"/>
  <c r="C880" i="19"/>
  <c r="C881" i="19"/>
  <c r="C882" i="19"/>
  <c r="C883" i="19"/>
  <c r="C884" i="19"/>
  <c r="C885" i="19"/>
  <c r="C886" i="19"/>
  <c r="C887" i="19"/>
  <c r="C888" i="19"/>
  <c r="C889" i="19"/>
  <c r="C890" i="19"/>
  <c r="C891" i="19"/>
  <c r="C892" i="19"/>
  <c r="C893" i="19"/>
  <c r="C894" i="19"/>
  <c r="C895" i="19"/>
  <c r="C896" i="19"/>
  <c r="C897" i="19"/>
  <c r="C898" i="19"/>
  <c r="C899" i="19"/>
  <c r="C900" i="19"/>
  <c r="C901" i="19"/>
  <c r="C902" i="19"/>
  <c r="C903" i="19"/>
  <c r="C904" i="19"/>
  <c r="C905" i="19"/>
  <c r="C906" i="19"/>
  <c r="C907" i="19"/>
  <c r="C908" i="19"/>
  <c r="C909" i="19"/>
  <c r="C910" i="19"/>
  <c r="C911" i="19"/>
  <c r="C912" i="19"/>
  <c r="C913" i="19"/>
  <c r="C914" i="19"/>
  <c r="C915" i="19"/>
  <c r="C916" i="19"/>
  <c r="C917" i="19"/>
  <c r="C918" i="19"/>
  <c r="C919" i="19"/>
  <c r="C920" i="19"/>
  <c r="C921" i="19"/>
  <c r="C922" i="19"/>
  <c r="C923" i="19"/>
  <c r="C924" i="19"/>
  <c r="C925" i="19"/>
  <c r="C926" i="19"/>
  <c r="C927" i="19"/>
  <c r="C928" i="19"/>
  <c r="C929" i="19"/>
  <c r="C930" i="19"/>
  <c r="C931" i="19"/>
  <c r="C932" i="19"/>
  <c r="C933" i="19"/>
  <c r="C934" i="19"/>
  <c r="C935" i="19"/>
  <c r="C936" i="19"/>
  <c r="C937" i="19"/>
  <c r="C938" i="19"/>
  <c r="C939" i="19"/>
  <c r="C940" i="19"/>
  <c r="C941" i="19"/>
  <c r="C942" i="19"/>
  <c r="C943" i="19"/>
  <c r="C944" i="19"/>
  <c r="C945" i="19"/>
  <c r="C946" i="19"/>
  <c r="C947" i="19"/>
  <c r="C948" i="19"/>
  <c r="C949" i="19"/>
  <c r="C950" i="19"/>
  <c r="C951" i="19"/>
  <c r="C952" i="19"/>
  <c r="C953" i="19"/>
  <c r="C954" i="19"/>
  <c r="C955" i="19"/>
  <c r="C956" i="19"/>
  <c r="C957" i="19"/>
  <c r="C958" i="19"/>
  <c r="C959" i="19"/>
  <c r="C960" i="19"/>
  <c r="C961" i="19"/>
  <c r="C962" i="19"/>
  <c r="C963" i="19"/>
  <c r="C964" i="19"/>
  <c r="C965" i="19"/>
  <c r="C966" i="19"/>
  <c r="C967" i="19"/>
  <c r="C968" i="19"/>
  <c r="C969" i="19"/>
  <c r="C970" i="19"/>
  <c r="C971" i="19"/>
  <c r="C972" i="19"/>
  <c r="C973" i="19"/>
  <c r="C974" i="19"/>
  <c r="C975" i="19"/>
  <c r="C976" i="19"/>
  <c r="C977" i="19"/>
  <c r="C978" i="19"/>
  <c r="C979" i="19"/>
  <c r="C980" i="19"/>
  <c r="C981" i="19"/>
  <c r="C982" i="19"/>
  <c r="C983" i="19"/>
  <c r="C984" i="19"/>
  <c r="C985" i="19"/>
  <c r="C986" i="19"/>
  <c r="C987" i="19"/>
  <c r="C988" i="19"/>
  <c r="C989" i="19"/>
  <c r="C990" i="19"/>
  <c r="C991" i="19"/>
  <c r="C992" i="19"/>
  <c r="C993" i="19"/>
  <c r="C994" i="19"/>
  <c r="C995" i="19"/>
  <c r="C996" i="19"/>
  <c r="C997" i="19"/>
  <c r="C998" i="19"/>
  <c r="C999" i="19"/>
  <c r="C1000" i="19"/>
  <c r="C1001" i="19"/>
  <c r="C1002" i="19"/>
  <c r="C1003" i="19"/>
  <c r="C1004" i="19"/>
  <c r="C1005" i="19"/>
  <c r="C1006" i="19"/>
  <c r="C1007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7" i="19"/>
  <c r="C1038" i="19"/>
  <c r="C1039" i="19"/>
  <c r="C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5" i="19"/>
  <c r="B20" i="16" l="1"/>
  <c r="R8" i="3"/>
  <c r="Q8" i="3"/>
  <c r="R7" i="3"/>
  <c r="Q7" i="3"/>
  <c r="R5" i="3"/>
  <c r="Q5" i="3"/>
  <c r="R6" i="3"/>
  <c r="Q6" i="3"/>
  <c r="Q4" i="3"/>
  <c r="Q3" i="3"/>
  <c r="B21" i="16" s="1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97" i="23"/>
  <c r="D598" i="23"/>
  <c r="D599" i="23"/>
  <c r="D600" i="23"/>
  <c r="D601" i="23"/>
  <c r="D602" i="23"/>
  <c r="D603" i="23"/>
  <c r="D604" i="23"/>
  <c r="D605" i="23"/>
  <c r="D606" i="23"/>
  <c r="D607" i="23"/>
  <c r="D608" i="23"/>
  <c r="D609" i="23"/>
  <c r="D610" i="23"/>
  <c r="D611" i="23"/>
  <c r="D612" i="23"/>
  <c r="D613" i="23"/>
  <c r="D614" i="23"/>
  <c r="D615" i="23"/>
  <c r="D616" i="23"/>
  <c r="D617" i="23"/>
  <c r="D618" i="23"/>
  <c r="D619" i="23"/>
  <c r="D620" i="23"/>
  <c r="D621" i="23"/>
  <c r="D622" i="23"/>
  <c r="D623" i="23"/>
  <c r="D624" i="23"/>
  <c r="D625" i="23"/>
  <c r="D626" i="23"/>
  <c r="D627" i="23"/>
  <c r="D628" i="23"/>
  <c r="D629" i="23"/>
  <c r="D630" i="23"/>
  <c r="D631" i="23"/>
  <c r="D632" i="23"/>
  <c r="D633" i="23"/>
  <c r="D634" i="23"/>
  <c r="D635" i="23"/>
  <c r="D636" i="23"/>
  <c r="D637" i="23"/>
  <c r="D638" i="23"/>
  <c r="D639" i="23"/>
  <c r="D640" i="23"/>
  <c r="D641" i="23"/>
  <c r="D642" i="23"/>
  <c r="D643" i="23"/>
  <c r="D644" i="23"/>
  <c r="D645" i="23"/>
  <c r="D646" i="23"/>
  <c r="D647" i="23"/>
  <c r="D648" i="23"/>
  <c r="D649" i="23"/>
  <c r="D650" i="23"/>
  <c r="D651" i="23"/>
  <c r="D652" i="23"/>
  <c r="D653" i="23"/>
  <c r="D654" i="23"/>
  <c r="D655" i="23"/>
  <c r="D656" i="23"/>
  <c r="D657" i="23"/>
  <c r="D658" i="23"/>
  <c r="D659" i="23"/>
  <c r="D660" i="23"/>
  <c r="D661" i="23"/>
  <c r="D662" i="23"/>
  <c r="D663" i="23"/>
  <c r="D664" i="23"/>
  <c r="D665" i="23"/>
  <c r="D666" i="23"/>
  <c r="D667" i="23"/>
  <c r="D668" i="23"/>
  <c r="D669" i="23"/>
  <c r="D670" i="23"/>
  <c r="D671" i="23"/>
  <c r="D672" i="23"/>
  <c r="D673" i="23"/>
  <c r="D674" i="23"/>
  <c r="D675" i="23"/>
  <c r="D676" i="23"/>
  <c r="D677" i="23"/>
  <c r="D678" i="23"/>
  <c r="D679" i="23"/>
  <c r="D680" i="23"/>
  <c r="D681" i="23"/>
  <c r="D682" i="23"/>
  <c r="D683" i="23"/>
  <c r="D684" i="23"/>
  <c r="D685" i="23"/>
  <c r="D686" i="23"/>
  <c r="D687" i="23"/>
  <c r="D688" i="23"/>
  <c r="D689" i="23"/>
  <c r="D690" i="23"/>
  <c r="D691" i="23"/>
  <c r="D692" i="23"/>
  <c r="D693" i="23"/>
  <c r="D694" i="23"/>
  <c r="D695" i="23"/>
  <c r="D696" i="23"/>
  <c r="D697" i="23"/>
  <c r="D698" i="23"/>
  <c r="D699" i="23"/>
  <c r="D700" i="23"/>
  <c r="D701" i="23"/>
  <c r="D702" i="23"/>
  <c r="D703" i="23"/>
  <c r="D704" i="23"/>
  <c r="D705" i="23"/>
  <c r="D706" i="23"/>
  <c r="D707" i="23"/>
  <c r="D708" i="23"/>
  <c r="D709" i="23"/>
  <c r="D710" i="23"/>
  <c r="D711" i="23"/>
  <c r="D712" i="23"/>
  <c r="D713" i="23"/>
  <c r="D714" i="23"/>
  <c r="D715" i="23"/>
  <c r="D716" i="23"/>
  <c r="D717" i="23"/>
  <c r="D718" i="23"/>
  <c r="D719" i="23"/>
  <c r="D720" i="23"/>
  <c r="D721" i="23"/>
  <c r="D722" i="23"/>
  <c r="D723" i="23"/>
  <c r="D724" i="23"/>
  <c r="D725" i="23"/>
  <c r="D726" i="23"/>
  <c r="D727" i="23"/>
  <c r="D728" i="23"/>
  <c r="D729" i="23"/>
  <c r="D730" i="23"/>
  <c r="D731" i="23"/>
  <c r="D732" i="23"/>
  <c r="D733" i="23"/>
  <c r="D734" i="23"/>
  <c r="D735" i="23"/>
  <c r="D736" i="23"/>
  <c r="D737" i="23"/>
  <c r="D738" i="23"/>
  <c r="D739" i="23"/>
  <c r="D740" i="23"/>
  <c r="D741" i="23"/>
  <c r="D742" i="23"/>
  <c r="D743" i="23"/>
  <c r="D744" i="23"/>
  <c r="D745" i="23"/>
  <c r="D746" i="23"/>
  <c r="D747" i="23"/>
  <c r="D748" i="23"/>
  <c r="D749" i="23"/>
  <c r="D750" i="23"/>
  <c r="D751" i="23"/>
  <c r="D752" i="23"/>
  <c r="D753" i="23"/>
  <c r="D754" i="23"/>
  <c r="D755" i="23"/>
  <c r="D756" i="23"/>
  <c r="D757" i="23"/>
  <c r="D758" i="23"/>
  <c r="D759" i="23"/>
  <c r="D760" i="23"/>
  <c r="D761" i="23"/>
  <c r="D762" i="23"/>
  <c r="D763" i="23"/>
  <c r="D764" i="23"/>
  <c r="D765" i="23"/>
  <c r="D766" i="23"/>
  <c r="D767" i="23"/>
  <c r="D768" i="23"/>
  <c r="D769" i="23"/>
  <c r="D770" i="23"/>
  <c r="D771" i="23"/>
  <c r="D772" i="23"/>
  <c r="D773" i="23"/>
  <c r="D774" i="23"/>
  <c r="D775" i="23"/>
  <c r="D776" i="23"/>
  <c r="D777" i="23"/>
  <c r="D778" i="23"/>
  <c r="D779" i="23"/>
  <c r="D780" i="23"/>
  <c r="D781" i="23"/>
  <c r="D782" i="23"/>
  <c r="D783" i="23"/>
  <c r="D784" i="23"/>
  <c r="D785" i="23"/>
  <c r="D786" i="23"/>
  <c r="D787" i="23"/>
  <c r="D788" i="23"/>
  <c r="D789" i="23"/>
  <c r="D790" i="23"/>
  <c r="D791" i="23"/>
  <c r="D792" i="23"/>
  <c r="D793" i="23"/>
  <c r="D794" i="23"/>
  <c r="D795" i="23"/>
  <c r="D796" i="23"/>
  <c r="D797" i="23"/>
  <c r="D798" i="23"/>
  <c r="D799" i="23"/>
  <c r="D800" i="23"/>
  <c r="D801" i="23"/>
  <c r="D802" i="23"/>
  <c r="D803" i="23"/>
  <c r="D804" i="23"/>
  <c r="D805" i="23"/>
  <c r="D806" i="23"/>
  <c r="D807" i="23"/>
  <c r="D808" i="23"/>
  <c r="D809" i="23"/>
  <c r="D810" i="23"/>
  <c r="D811" i="23"/>
  <c r="D812" i="23"/>
  <c r="D813" i="23"/>
  <c r="D814" i="23"/>
  <c r="D815" i="23"/>
  <c r="D816" i="23"/>
  <c r="D817" i="23"/>
  <c r="D818" i="23"/>
  <c r="D819" i="23"/>
  <c r="D820" i="23"/>
  <c r="D821" i="23"/>
  <c r="D822" i="23"/>
  <c r="D823" i="23"/>
  <c r="D824" i="23"/>
  <c r="D825" i="23"/>
  <c r="D826" i="23"/>
  <c r="D827" i="23"/>
  <c r="D828" i="23"/>
  <c r="D829" i="23"/>
  <c r="D830" i="23"/>
  <c r="D831" i="23"/>
  <c r="D832" i="23"/>
  <c r="D833" i="23"/>
  <c r="D834" i="23"/>
  <c r="D835" i="23"/>
  <c r="D836" i="23"/>
  <c r="D837" i="23"/>
  <c r="D838" i="23"/>
  <c r="D839" i="23"/>
  <c r="D840" i="23"/>
  <c r="D841" i="23"/>
  <c r="D842" i="23"/>
  <c r="D843" i="23"/>
  <c r="D844" i="23"/>
  <c r="D845" i="23"/>
  <c r="D846" i="23"/>
  <c r="D847" i="23"/>
  <c r="D848" i="23"/>
  <c r="D849" i="23"/>
  <c r="D850" i="23"/>
  <c r="D851" i="23"/>
  <c r="D852" i="23"/>
  <c r="D853" i="23"/>
  <c r="D854" i="23"/>
  <c r="D855" i="23"/>
  <c r="D856" i="23"/>
  <c r="D857" i="23"/>
  <c r="D858" i="23"/>
  <c r="D859" i="23"/>
  <c r="D860" i="23"/>
  <c r="D861" i="23"/>
  <c r="D862" i="23"/>
  <c r="D863" i="23"/>
  <c r="D86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D905" i="23"/>
  <c r="D906" i="23"/>
  <c r="D907" i="23"/>
  <c r="D908" i="23"/>
  <c r="D909" i="23"/>
  <c r="D910" i="23"/>
  <c r="D911" i="23"/>
  <c r="D912" i="23"/>
  <c r="D913" i="23"/>
  <c r="D914" i="23"/>
  <c r="D915" i="23"/>
  <c r="D916" i="23"/>
  <c r="D917" i="23"/>
  <c r="D918" i="23"/>
  <c r="D919" i="23"/>
  <c r="D920" i="23"/>
  <c r="D921" i="23"/>
  <c r="D922" i="23"/>
  <c r="D923" i="23"/>
  <c r="D924" i="23"/>
  <c r="D925" i="23"/>
  <c r="D926" i="23"/>
  <c r="D927" i="23"/>
  <c r="D928" i="23"/>
  <c r="D929" i="23"/>
  <c r="D930" i="23"/>
  <c r="D931" i="23"/>
  <c r="D932" i="23"/>
  <c r="D933" i="23"/>
  <c r="D934" i="23"/>
  <c r="D935" i="23"/>
  <c r="D936" i="23"/>
  <c r="D937" i="23"/>
  <c r="D938" i="23"/>
  <c r="D939" i="23"/>
  <c r="D940" i="23"/>
  <c r="D941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5" i="23"/>
  <c r="D956" i="23"/>
  <c r="D957" i="23"/>
  <c r="D958" i="23"/>
  <c r="D959" i="23"/>
  <c r="D960" i="23"/>
  <c r="D961" i="23"/>
  <c r="D962" i="23"/>
  <c r="D963" i="23"/>
  <c r="D964" i="23"/>
  <c r="D965" i="23"/>
  <c r="D966" i="23"/>
  <c r="D967" i="23"/>
  <c r="D968" i="23"/>
  <c r="D969" i="23"/>
  <c r="D970" i="23"/>
  <c r="D971" i="23"/>
  <c r="D972" i="23"/>
  <c r="D973" i="23"/>
  <c r="D974" i="23"/>
  <c r="D975" i="23"/>
  <c r="D976" i="23"/>
  <c r="D977" i="23"/>
  <c r="D978" i="23"/>
  <c r="D979" i="23"/>
  <c r="D980" i="23"/>
  <c r="D981" i="23"/>
  <c r="D982" i="23"/>
  <c r="D983" i="23"/>
  <c r="D984" i="23"/>
  <c r="D985" i="23"/>
  <c r="D986" i="23"/>
  <c r="D987" i="23"/>
  <c r="D988" i="23"/>
  <c r="D989" i="23"/>
  <c r="D990" i="23"/>
  <c r="D991" i="23"/>
  <c r="D992" i="23"/>
  <c r="D993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3" i="23"/>
  <c r="D1014" i="23"/>
  <c r="D1015" i="23"/>
  <c r="D1016" i="23"/>
  <c r="D1017" i="23"/>
  <c r="D1018" i="23"/>
  <c r="D1019" i="23"/>
  <c r="D1020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7" i="23"/>
  <c r="D1038" i="23"/>
  <c r="D1039" i="23"/>
  <c r="D5" i="23"/>
  <c r="A814" i="23"/>
  <c r="A862" i="23"/>
  <c r="A878" i="23"/>
  <c r="A894" i="23"/>
  <c r="A910" i="23"/>
  <c r="A926" i="23"/>
  <c r="A942" i="23"/>
  <c r="A958" i="23"/>
  <c r="A974" i="23"/>
  <c r="A990" i="23"/>
  <c r="A1006" i="23"/>
  <c r="A1022" i="23"/>
  <c r="A1038" i="23"/>
  <c r="K1039" i="23"/>
  <c r="J1039" i="23"/>
  <c r="K1038" i="23"/>
  <c r="J1038" i="23"/>
  <c r="K1037" i="23"/>
  <c r="J1037" i="23"/>
  <c r="K1036" i="23"/>
  <c r="J1036" i="23"/>
  <c r="K1035" i="23"/>
  <c r="J1035" i="23"/>
  <c r="K1034" i="23"/>
  <c r="J1034" i="23"/>
  <c r="K1033" i="23"/>
  <c r="J1033" i="23"/>
  <c r="K1032" i="23"/>
  <c r="J1032" i="23"/>
  <c r="K1031" i="23"/>
  <c r="J1031" i="23"/>
  <c r="K1030" i="23"/>
  <c r="J1030" i="23"/>
  <c r="K1029" i="23"/>
  <c r="J1029" i="23"/>
  <c r="K1028" i="23"/>
  <c r="J1028" i="23"/>
  <c r="K1027" i="23"/>
  <c r="J1027" i="23"/>
  <c r="K1026" i="23"/>
  <c r="J1026" i="23"/>
  <c r="K1025" i="23"/>
  <c r="J1025" i="23"/>
  <c r="K1024" i="23"/>
  <c r="J1024" i="23"/>
  <c r="K1023" i="23"/>
  <c r="J1023" i="23"/>
  <c r="K1022" i="23"/>
  <c r="J1022" i="23"/>
  <c r="K1021" i="23"/>
  <c r="J1021" i="23"/>
  <c r="K1020" i="23"/>
  <c r="J1020" i="23"/>
  <c r="K1019" i="23"/>
  <c r="J1019" i="23"/>
  <c r="K1018" i="23"/>
  <c r="J1018" i="23"/>
  <c r="K1017" i="23"/>
  <c r="J1017" i="23"/>
  <c r="K1016" i="23"/>
  <c r="J1016" i="23"/>
  <c r="K1015" i="23"/>
  <c r="J1015" i="23"/>
  <c r="K1014" i="23"/>
  <c r="J1014" i="23"/>
  <c r="K1013" i="23"/>
  <c r="J1013" i="23"/>
  <c r="K1012" i="23"/>
  <c r="J1012" i="23"/>
  <c r="K1011" i="23"/>
  <c r="J1011" i="23"/>
  <c r="K1010" i="23"/>
  <c r="J1010" i="23"/>
  <c r="K1009" i="23"/>
  <c r="J1009" i="23"/>
  <c r="K1008" i="23"/>
  <c r="J1008" i="23"/>
  <c r="K1007" i="23"/>
  <c r="J1007" i="23"/>
  <c r="K1006" i="23"/>
  <c r="J1006" i="23"/>
  <c r="K1005" i="23"/>
  <c r="J1005" i="23"/>
  <c r="K1004" i="23"/>
  <c r="J1004" i="23"/>
  <c r="K1003" i="23"/>
  <c r="J1003" i="23"/>
  <c r="K1002" i="23"/>
  <c r="J1002" i="23"/>
  <c r="K1001" i="23"/>
  <c r="J1001" i="23"/>
  <c r="K1000" i="23"/>
  <c r="J1000" i="23"/>
  <c r="K999" i="23"/>
  <c r="J999" i="23"/>
  <c r="K998" i="23"/>
  <c r="J998" i="23"/>
  <c r="K997" i="23"/>
  <c r="J997" i="23"/>
  <c r="K996" i="23"/>
  <c r="J996" i="23"/>
  <c r="K995" i="23"/>
  <c r="J995" i="23"/>
  <c r="K994" i="23"/>
  <c r="J994" i="23"/>
  <c r="K993" i="23"/>
  <c r="J993" i="23"/>
  <c r="K992" i="23"/>
  <c r="J992" i="23"/>
  <c r="K991" i="23"/>
  <c r="J991" i="23"/>
  <c r="K990" i="23"/>
  <c r="J990" i="23"/>
  <c r="K989" i="23"/>
  <c r="J989" i="23"/>
  <c r="K988" i="23"/>
  <c r="J988" i="23"/>
  <c r="K987" i="23"/>
  <c r="J987" i="23"/>
  <c r="K986" i="23"/>
  <c r="J986" i="23"/>
  <c r="K985" i="23"/>
  <c r="J985" i="23"/>
  <c r="K984" i="23"/>
  <c r="J984" i="23"/>
  <c r="K983" i="23"/>
  <c r="J983" i="23"/>
  <c r="K982" i="23"/>
  <c r="J982" i="23"/>
  <c r="K981" i="23"/>
  <c r="J981" i="23"/>
  <c r="K980" i="23"/>
  <c r="J980" i="23"/>
  <c r="K979" i="23"/>
  <c r="J979" i="23"/>
  <c r="K978" i="23"/>
  <c r="J978" i="23"/>
  <c r="K977" i="23"/>
  <c r="J977" i="23"/>
  <c r="K976" i="23"/>
  <c r="J976" i="23"/>
  <c r="K975" i="23"/>
  <c r="J975" i="23"/>
  <c r="K974" i="23"/>
  <c r="J974" i="23"/>
  <c r="K973" i="23"/>
  <c r="J973" i="23"/>
  <c r="K972" i="23"/>
  <c r="J972" i="23"/>
  <c r="K971" i="23"/>
  <c r="J971" i="23"/>
  <c r="K970" i="23"/>
  <c r="J970" i="23"/>
  <c r="K969" i="23"/>
  <c r="J969" i="23"/>
  <c r="K968" i="23"/>
  <c r="J968" i="23"/>
  <c r="K967" i="23"/>
  <c r="J967" i="23"/>
  <c r="K966" i="23"/>
  <c r="J966" i="23"/>
  <c r="K965" i="23"/>
  <c r="J965" i="23"/>
  <c r="K964" i="23"/>
  <c r="J964" i="23"/>
  <c r="K963" i="23"/>
  <c r="J963" i="23"/>
  <c r="K962" i="23"/>
  <c r="J962" i="23"/>
  <c r="K961" i="23"/>
  <c r="J961" i="23"/>
  <c r="K960" i="23"/>
  <c r="J960" i="23"/>
  <c r="K959" i="23"/>
  <c r="J959" i="23"/>
  <c r="K958" i="23"/>
  <c r="J958" i="23"/>
  <c r="K957" i="23"/>
  <c r="J957" i="23"/>
  <c r="K956" i="23"/>
  <c r="J956" i="23"/>
  <c r="K955" i="23"/>
  <c r="J955" i="23"/>
  <c r="K954" i="23"/>
  <c r="J954" i="23"/>
  <c r="K953" i="23"/>
  <c r="J953" i="23"/>
  <c r="K952" i="23"/>
  <c r="J952" i="23"/>
  <c r="K951" i="23"/>
  <c r="J951" i="23"/>
  <c r="K950" i="23"/>
  <c r="J950" i="23"/>
  <c r="K949" i="23"/>
  <c r="J949" i="23"/>
  <c r="K948" i="23"/>
  <c r="J948" i="23"/>
  <c r="K947" i="23"/>
  <c r="J947" i="23"/>
  <c r="K946" i="23"/>
  <c r="J946" i="23"/>
  <c r="K945" i="23"/>
  <c r="J945" i="23"/>
  <c r="K944" i="23"/>
  <c r="J944" i="23"/>
  <c r="K943" i="23"/>
  <c r="J943" i="23"/>
  <c r="K942" i="23"/>
  <c r="J942" i="23"/>
  <c r="K941" i="23"/>
  <c r="J941" i="23"/>
  <c r="K940" i="23"/>
  <c r="J940" i="23"/>
  <c r="K939" i="23"/>
  <c r="J939" i="23"/>
  <c r="K938" i="23"/>
  <c r="J938" i="23"/>
  <c r="K937" i="23"/>
  <c r="J937" i="23"/>
  <c r="K936" i="23"/>
  <c r="J936" i="23"/>
  <c r="K935" i="23"/>
  <c r="J935" i="23"/>
  <c r="K934" i="23"/>
  <c r="J934" i="23"/>
  <c r="K933" i="23"/>
  <c r="J933" i="23"/>
  <c r="K932" i="23"/>
  <c r="J932" i="23"/>
  <c r="K931" i="23"/>
  <c r="J931" i="23"/>
  <c r="K930" i="23"/>
  <c r="J930" i="23"/>
  <c r="K929" i="23"/>
  <c r="J929" i="23"/>
  <c r="K928" i="23"/>
  <c r="J928" i="23"/>
  <c r="K927" i="23"/>
  <c r="J927" i="23"/>
  <c r="K926" i="23"/>
  <c r="J926" i="23"/>
  <c r="K925" i="23"/>
  <c r="J925" i="23"/>
  <c r="K924" i="23"/>
  <c r="J924" i="23"/>
  <c r="K923" i="23"/>
  <c r="J923" i="23"/>
  <c r="K922" i="23"/>
  <c r="J922" i="23"/>
  <c r="K921" i="23"/>
  <c r="J921" i="23"/>
  <c r="K920" i="23"/>
  <c r="J920" i="23"/>
  <c r="K919" i="23"/>
  <c r="J919" i="23"/>
  <c r="K918" i="23"/>
  <c r="J918" i="23"/>
  <c r="K917" i="23"/>
  <c r="J917" i="23"/>
  <c r="K916" i="23"/>
  <c r="J916" i="23"/>
  <c r="K915" i="23"/>
  <c r="J915" i="23"/>
  <c r="K914" i="23"/>
  <c r="J914" i="23"/>
  <c r="K913" i="23"/>
  <c r="J913" i="23"/>
  <c r="K912" i="23"/>
  <c r="J912" i="23"/>
  <c r="K911" i="23"/>
  <c r="J911" i="23"/>
  <c r="K910" i="23"/>
  <c r="J910" i="23"/>
  <c r="K909" i="23"/>
  <c r="J909" i="23"/>
  <c r="K908" i="23"/>
  <c r="J908" i="23"/>
  <c r="K907" i="23"/>
  <c r="J907" i="23"/>
  <c r="K906" i="23"/>
  <c r="J906" i="23"/>
  <c r="K905" i="23"/>
  <c r="J905" i="23"/>
  <c r="K904" i="23"/>
  <c r="J904" i="23"/>
  <c r="K903" i="23"/>
  <c r="J903" i="23"/>
  <c r="K902" i="23"/>
  <c r="J902" i="23"/>
  <c r="K901" i="23"/>
  <c r="J901" i="23"/>
  <c r="K900" i="23"/>
  <c r="J900" i="23"/>
  <c r="K899" i="23"/>
  <c r="J899" i="23"/>
  <c r="K898" i="23"/>
  <c r="J898" i="23"/>
  <c r="K897" i="23"/>
  <c r="J897" i="23"/>
  <c r="K896" i="23"/>
  <c r="J896" i="23"/>
  <c r="K895" i="23"/>
  <c r="J895" i="23"/>
  <c r="K894" i="23"/>
  <c r="J894" i="23"/>
  <c r="K893" i="23"/>
  <c r="J893" i="23"/>
  <c r="K892" i="23"/>
  <c r="J892" i="23"/>
  <c r="K891" i="23"/>
  <c r="J891" i="23"/>
  <c r="K890" i="23"/>
  <c r="J890" i="23"/>
  <c r="K889" i="23"/>
  <c r="J889" i="23"/>
  <c r="K888" i="23"/>
  <c r="J888" i="23"/>
  <c r="K887" i="23"/>
  <c r="J887" i="23"/>
  <c r="K886" i="23"/>
  <c r="J886" i="23"/>
  <c r="K885" i="23"/>
  <c r="J885" i="23"/>
  <c r="K884" i="23"/>
  <c r="J884" i="23"/>
  <c r="K883" i="23"/>
  <c r="J883" i="23"/>
  <c r="K882" i="23"/>
  <c r="J882" i="23"/>
  <c r="K881" i="23"/>
  <c r="J881" i="23"/>
  <c r="K880" i="23"/>
  <c r="J880" i="23"/>
  <c r="K879" i="23"/>
  <c r="J879" i="23"/>
  <c r="K878" i="23"/>
  <c r="J878" i="23"/>
  <c r="K877" i="23"/>
  <c r="J877" i="23"/>
  <c r="K876" i="23"/>
  <c r="J876" i="23"/>
  <c r="K875" i="23"/>
  <c r="J875" i="23"/>
  <c r="K874" i="23"/>
  <c r="J874" i="23"/>
  <c r="K873" i="23"/>
  <c r="J873" i="23"/>
  <c r="K872" i="23"/>
  <c r="J872" i="23"/>
  <c r="K871" i="23"/>
  <c r="J871" i="23"/>
  <c r="K870" i="23"/>
  <c r="J870" i="23"/>
  <c r="K869" i="23"/>
  <c r="J869" i="23"/>
  <c r="K868" i="23"/>
  <c r="J868" i="23"/>
  <c r="K867" i="23"/>
  <c r="J867" i="23"/>
  <c r="K866" i="23"/>
  <c r="J866" i="23"/>
  <c r="K865" i="23"/>
  <c r="J865" i="23"/>
  <c r="K864" i="23"/>
  <c r="J864" i="23"/>
  <c r="K863" i="23"/>
  <c r="J863" i="23"/>
  <c r="K862" i="23"/>
  <c r="J862" i="23"/>
  <c r="K861" i="23"/>
  <c r="J861" i="23"/>
  <c r="K860" i="23"/>
  <c r="J860" i="23"/>
  <c r="K859" i="23"/>
  <c r="J859" i="23"/>
  <c r="K858" i="23"/>
  <c r="J858" i="23"/>
  <c r="K857" i="23"/>
  <c r="J857" i="23"/>
  <c r="K856" i="23"/>
  <c r="J856" i="23"/>
  <c r="K855" i="23"/>
  <c r="J855" i="23"/>
  <c r="K854" i="23"/>
  <c r="J854" i="23"/>
  <c r="K853" i="23"/>
  <c r="J853" i="23"/>
  <c r="K852" i="23"/>
  <c r="J852" i="23"/>
  <c r="K851" i="23"/>
  <c r="J851" i="23"/>
  <c r="K850" i="23"/>
  <c r="J850" i="23"/>
  <c r="K849" i="23"/>
  <c r="J849" i="23"/>
  <c r="K848" i="23"/>
  <c r="J848" i="23"/>
  <c r="K847" i="23"/>
  <c r="J847" i="23"/>
  <c r="K846" i="23"/>
  <c r="J846" i="23"/>
  <c r="K845" i="23"/>
  <c r="J845" i="23"/>
  <c r="K844" i="23"/>
  <c r="J844" i="23"/>
  <c r="K843" i="23"/>
  <c r="J843" i="23"/>
  <c r="K842" i="23"/>
  <c r="J842" i="23"/>
  <c r="K841" i="23"/>
  <c r="J841" i="23"/>
  <c r="K840" i="23"/>
  <c r="J840" i="23"/>
  <c r="K839" i="23"/>
  <c r="J839" i="23"/>
  <c r="K838" i="23"/>
  <c r="J838" i="23"/>
  <c r="K837" i="23"/>
  <c r="J837" i="23"/>
  <c r="K836" i="23"/>
  <c r="J836" i="23"/>
  <c r="K835" i="23"/>
  <c r="J835" i="23"/>
  <c r="K834" i="23"/>
  <c r="J834" i="23"/>
  <c r="K833" i="23"/>
  <c r="J833" i="23"/>
  <c r="K832" i="23"/>
  <c r="J832" i="23"/>
  <c r="K831" i="23"/>
  <c r="J831" i="23"/>
  <c r="K830" i="23"/>
  <c r="J830" i="23"/>
  <c r="K829" i="23"/>
  <c r="J829" i="23"/>
  <c r="K828" i="23"/>
  <c r="J828" i="23"/>
  <c r="K827" i="23"/>
  <c r="J827" i="23"/>
  <c r="K826" i="23"/>
  <c r="J826" i="23"/>
  <c r="K825" i="23"/>
  <c r="J825" i="23"/>
  <c r="K824" i="23"/>
  <c r="J824" i="23"/>
  <c r="K823" i="23"/>
  <c r="J823" i="23"/>
  <c r="K822" i="23"/>
  <c r="J822" i="23"/>
  <c r="K821" i="23"/>
  <c r="J821" i="23"/>
  <c r="K820" i="23"/>
  <c r="J820" i="23"/>
  <c r="K819" i="23"/>
  <c r="J819" i="23"/>
  <c r="K818" i="23"/>
  <c r="J818" i="23"/>
  <c r="K817" i="23"/>
  <c r="J817" i="23"/>
  <c r="K816" i="23"/>
  <c r="J816" i="23"/>
  <c r="K815" i="23"/>
  <c r="J815" i="23"/>
  <c r="K814" i="23"/>
  <c r="J814" i="23"/>
  <c r="K813" i="23"/>
  <c r="J813" i="23"/>
  <c r="K812" i="23"/>
  <c r="J812" i="23"/>
  <c r="K811" i="23"/>
  <c r="J811" i="23"/>
  <c r="K810" i="23"/>
  <c r="J810" i="23"/>
  <c r="K809" i="23"/>
  <c r="J809" i="23"/>
  <c r="K808" i="23"/>
  <c r="J808" i="23"/>
  <c r="K807" i="23"/>
  <c r="J807" i="23"/>
  <c r="K806" i="23"/>
  <c r="J806" i="23"/>
  <c r="K805" i="23"/>
  <c r="J805" i="23"/>
  <c r="K804" i="23"/>
  <c r="J804" i="23"/>
  <c r="K803" i="23"/>
  <c r="J803" i="23"/>
  <c r="K802" i="23"/>
  <c r="J802" i="23"/>
  <c r="K801" i="23"/>
  <c r="J801" i="23"/>
  <c r="K800" i="23"/>
  <c r="J800" i="23"/>
  <c r="K799" i="23"/>
  <c r="J799" i="23"/>
  <c r="K798" i="23"/>
  <c r="J798" i="23"/>
  <c r="K797" i="23"/>
  <c r="J797" i="23"/>
  <c r="K796" i="23"/>
  <c r="J796" i="23"/>
  <c r="K795" i="23"/>
  <c r="J795" i="23"/>
  <c r="K794" i="23"/>
  <c r="J794" i="23"/>
  <c r="K793" i="23"/>
  <c r="J793" i="23"/>
  <c r="K792" i="23"/>
  <c r="J792" i="23"/>
  <c r="K791" i="23"/>
  <c r="J791" i="23"/>
  <c r="K790" i="23"/>
  <c r="J790" i="23"/>
  <c r="K789" i="23"/>
  <c r="J789" i="23"/>
  <c r="K788" i="23"/>
  <c r="J788" i="23"/>
  <c r="K787" i="23"/>
  <c r="J787" i="23"/>
  <c r="K786" i="23"/>
  <c r="J786" i="23"/>
  <c r="K785" i="23"/>
  <c r="J785" i="23"/>
  <c r="K784" i="23"/>
  <c r="J784" i="23"/>
  <c r="K783" i="23"/>
  <c r="J783" i="23"/>
  <c r="K782" i="23"/>
  <c r="J782" i="23"/>
  <c r="K781" i="23"/>
  <c r="J781" i="23"/>
  <c r="K780" i="23"/>
  <c r="J780" i="23"/>
  <c r="K779" i="23"/>
  <c r="J779" i="23"/>
  <c r="K778" i="23"/>
  <c r="J778" i="23"/>
  <c r="K777" i="23"/>
  <c r="J777" i="23"/>
  <c r="K776" i="23"/>
  <c r="J776" i="23"/>
  <c r="K775" i="23"/>
  <c r="J775" i="23"/>
  <c r="K774" i="23"/>
  <c r="J774" i="23"/>
  <c r="K773" i="23"/>
  <c r="J773" i="23"/>
  <c r="K772" i="23"/>
  <c r="J772" i="23"/>
  <c r="K771" i="23"/>
  <c r="J771" i="23"/>
  <c r="K770" i="23"/>
  <c r="J770" i="23"/>
  <c r="K769" i="23"/>
  <c r="J769" i="23"/>
  <c r="K768" i="23"/>
  <c r="J768" i="23"/>
  <c r="K767" i="23"/>
  <c r="J767" i="23"/>
  <c r="K766" i="23"/>
  <c r="J766" i="23"/>
  <c r="K765" i="23"/>
  <c r="J765" i="23"/>
  <c r="K764" i="23"/>
  <c r="J764" i="23"/>
  <c r="K763" i="23"/>
  <c r="J763" i="23"/>
  <c r="K762" i="23"/>
  <c r="J762" i="23"/>
  <c r="K761" i="23"/>
  <c r="J761" i="23"/>
  <c r="K760" i="23"/>
  <c r="J760" i="23"/>
  <c r="K759" i="23"/>
  <c r="J759" i="23"/>
  <c r="K758" i="23"/>
  <c r="J758" i="23"/>
  <c r="K757" i="23"/>
  <c r="J757" i="23"/>
  <c r="K756" i="23"/>
  <c r="J756" i="23"/>
  <c r="K755" i="23"/>
  <c r="J755" i="23"/>
  <c r="K754" i="23"/>
  <c r="J754" i="23"/>
  <c r="K753" i="23"/>
  <c r="J753" i="23"/>
  <c r="K752" i="23"/>
  <c r="J752" i="23"/>
  <c r="K751" i="23"/>
  <c r="J751" i="23"/>
  <c r="K750" i="23"/>
  <c r="J750" i="23"/>
  <c r="K749" i="23"/>
  <c r="J749" i="23"/>
  <c r="K748" i="23"/>
  <c r="J748" i="23"/>
  <c r="K747" i="23"/>
  <c r="J747" i="23"/>
  <c r="K746" i="23"/>
  <c r="J746" i="23"/>
  <c r="K745" i="23"/>
  <c r="J745" i="23"/>
  <c r="K744" i="23"/>
  <c r="J744" i="23"/>
  <c r="K743" i="23"/>
  <c r="J743" i="23"/>
  <c r="K742" i="23"/>
  <c r="J742" i="23"/>
  <c r="K741" i="23"/>
  <c r="J741" i="23"/>
  <c r="K740" i="23"/>
  <c r="J740" i="23"/>
  <c r="K739" i="23"/>
  <c r="J739" i="23"/>
  <c r="K738" i="23"/>
  <c r="J738" i="23"/>
  <c r="K737" i="23"/>
  <c r="J737" i="23"/>
  <c r="K736" i="23"/>
  <c r="J736" i="23"/>
  <c r="K735" i="23"/>
  <c r="J735" i="23"/>
  <c r="K734" i="23"/>
  <c r="J734" i="23"/>
  <c r="K733" i="23"/>
  <c r="J733" i="23"/>
  <c r="K732" i="23"/>
  <c r="J732" i="23"/>
  <c r="K731" i="23"/>
  <c r="J731" i="23"/>
  <c r="K730" i="23"/>
  <c r="J730" i="23"/>
  <c r="K729" i="23"/>
  <c r="J729" i="23"/>
  <c r="K728" i="23"/>
  <c r="J728" i="23"/>
  <c r="K727" i="23"/>
  <c r="J727" i="23"/>
  <c r="K726" i="23"/>
  <c r="J726" i="23"/>
  <c r="K725" i="23"/>
  <c r="J725" i="23"/>
  <c r="K724" i="23"/>
  <c r="J724" i="23"/>
  <c r="K723" i="23"/>
  <c r="J723" i="23"/>
  <c r="K722" i="23"/>
  <c r="J722" i="23"/>
  <c r="K721" i="23"/>
  <c r="J721" i="23"/>
  <c r="K720" i="23"/>
  <c r="J720" i="23"/>
  <c r="K719" i="23"/>
  <c r="J719" i="23"/>
  <c r="K718" i="23"/>
  <c r="J718" i="23"/>
  <c r="K717" i="23"/>
  <c r="J717" i="23"/>
  <c r="K716" i="23"/>
  <c r="J716" i="23"/>
  <c r="K715" i="23"/>
  <c r="J715" i="23"/>
  <c r="K714" i="23"/>
  <c r="J714" i="23"/>
  <c r="K713" i="23"/>
  <c r="J713" i="23"/>
  <c r="K712" i="23"/>
  <c r="J712" i="23"/>
  <c r="K711" i="23"/>
  <c r="J711" i="23"/>
  <c r="K710" i="23"/>
  <c r="J710" i="23"/>
  <c r="K709" i="23"/>
  <c r="J709" i="23"/>
  <c r="K708" i="23"/>
  <c r="J708" i="23"/>
  <c r="K707" i="23"/>
  <c r="J707" i="23"/>
  <c r="K706" i="23"/>
  <c r="J706" i="23"/>
  <c r="K705" i="23"/>
  <c r="J705" i="23"/>
  <c r="K704" i="23"/>
  <c r="J704" i="23"/>
  <c r="K703" i="23"/>
  <c r="J703" i="23"/>
  <c r="K702" i="23"/>
  <c r="J702" i="23"/>
  <c r="K701" i="23"/>
  <c r="J701" i="23"/>
  <c r="K700" i="23"/>
  <c r="J700" i="23"/>
  <c r="K699" i="23"/>
  <c r="J699" i="23"/>
  <c r="K698" i="23"/>
  <c r="J698" i="23"/>
  <c r="K697" i="23"/>
  <c r="J697" i="23"/>
  <c r="K696" i="23"/>
  <c r="J696" i="23"/>
  <c r="K695" i="23"/>
  <c r="J695" i="23"/>
  <c r="K694" i="23"/>
  <c r="J694" i="23"/>
  <c r="K693" i="23"/>
  <c r="J693" i="23"/>
  <c r="K692" i="23"/>
  <c r="J692" i="23"/>
  <c r="K691" i="23"/>
  <c r="J691" i="23"/>
  <c r="K690" i="23"/>
  <c r="J690" i="23"/>
  <c r="K689" i="23"/>
  <c r="J689" i="23"/>
  <c r="K688" i="23"/>
  <c r="J688" i="23"/>
  <c r="K687" i="23"/>
  <c r="J687" i="23"/>
  <c r="K686" i="23"/>
  <c r="J686" i="23"/>
  <c r="K685" i="23"/>
  <c r="J685" i="23"/>
  <c r="K684" i="23"/>
  <c r="J684" i="23"/>
  <c r="K683" i="23"/>
  <c r="J683" i="23"/>
  <c r="K682" i="23"/>
  <c r="J682" i="23"/>
  <c r="K681" i="23"/>
  <c r="J681" i="23"/>
  <c r="K680" i="23"/>
  <c r="J680" i="23"/>
  <c r="K679" i="23"/>
  <c r="J679" i="23"/>
  <c r="K678" i="23"/>
  <c r="J678" i="23"/>
  <c r="K677" i="23"/>
  <c r="J677" i="23"/>
  <c r="K676" i="23"/>
  <c r="J676" i="23"/>
  <c r="K675" i="23"/>
  <c r="J675" i="23"/>
  <c r="K674" i="23"/>
  <c r="J674" i="23"/>
  <c r="K673" i="23"/>
  <c r="J673" i="23"/>
  <c r="K672" i="23"/>
  <c r="J672" i="23"/>
  <c r="K671" i="23"/>
  <c r="J671" i="23"/>
  <c r="K670" i="23"/>
  <c r="J670" i="23"/>
  <c r="K669" i="23"/>
  <c r="J669" i="23"/>
  <c r="K668" i="23"/>
  <c r="J668" i="23"/>
  <c r="K667" i="23"/>
  <c r="J667" i="23"/>
  <c r="K666" i="23"/>
  <c r="J666" i="23"/>
  <c r="K665" i="23"/>
  <c r="J665" i="23"/>
  <c r="K664" i="23"/>
  <c r="J664" i="23"/>
  <c r="K663" i="23"/>
  <c r="J663" i="23"/>
  <c r="K662" i="23"/>
  <c r="J662" i="23"/>
  <c r="K661" i="23"/>
  <c r="J661" i="23"/>
  <c r="K660" i="23"/>
  <c r="J660" i="23"/>
  <c r="K659" i="23"/>
  <c r="J659" i="23"/>
  <c r="K658" i="23"/>
  <c r="J658" i="23"/>
  <c r="K657" i="23"/>
  <c r="J657" i="23"/>
  <c r="K656" i="23"/>
  <c r="J656" i="23"/>
  <c r="K655" i="23"/>
  <c r="J655" i="23"/>
  <c r="K654" i="23"/>
  <c r="J654" i="23"/>
  <c r="K653" i="23"/>
  <c r="J653" i="23"/>
  <c r="K652" i="23"/>
  <c r="J652" i="23"/>
  <c r="K651" i="23"/>
  <c r="J651" i="23"/>
  <c r="K650" i="23"/>
  <c r="J650" i="23"/>
  <c r="K649" i="23"/>
  <c r="J649" i="23"/>
  <c r="K648" i="23"/>
  <c r="J648" i="23"/>
  <c r="K647" i="23"/>
  <c r="J647" i="23"/>
  <c r="K646" i="23"/>
  <c r="J646" i="23"/>
  <c r="K645" i="23"/>
  <c r="J645" i="23"/>
  <c r="K644" i="23"/>
  <c r="J644" i="23"/>
  <c r="K643" i="23"/>
  <c r="J643" i="23"/>
  <c r="K642" i="23"/>
  <c r="J642" i="23"/>
  <c r="K641" i="23"/>
  <c r="J641" i="23"/>
  <c r="K640" i="23"/>
  <c r="J640" i="23"/>
  <c r="K639" i="23"/>
  <c r="J639" i="23"/>
  <c r="K638" i="23"/>
  <c r="J638" i="23"/>
  <c r="K637" i="23"/>
  <c r="J637" i="23"/>
  <c r="K636" i="23"/>
  <c r="J636" i="23"/>
  <c r="K635" i="23"/>
  <c r="J635" i="23"/>
  <c r="K634" i="23"/>
  <c r="J634" i="23"/>
  <c r="K633" i="23"/>
  <c r="J633" i="23"/>
  <c r="K632" i="23"/>
  <c r="J632" i="23"/>
  <c r="K631" i="23"/>
  <c r="J631" i="23"/>
  <c r="K630" i="23"/>
  <c r="J630" i="23"/>
  <c r="K629" i="23"/>
  <c r="J629" i="23"/>
  <c r="K628" i="23"/>
  <c r="J628" i="23"/>
  <c r="K627" i="23"/>
  <c r="J627" i="23"/>
  <c r="K626" i="23"/>
  <c r="J626" i="23"/>
  <c r="K625" i="23"/>
  <c r="J625" i="23"/>
  <c r="K624" i="23"/>
  <c r="J624" i="23"/>
  <c r="K623" i="23"/>
  <c r="J623" i="23"/>
  <c r="K622" i="23"/>
  <c r="J622" i="23"/>
  <c r="K621" i="23"/>
  <c r="J621" i="23"/>
  <c r="K620" i="23"/>
  <c r="J620" i="23"/>
  <c r="K619" i="23"/>
  <c r="J619" i="23"/>
  <c r="K618" i="23"/>
  <c r="J618" i="23"/>
  <c r="K617" i="23"/>
  <c r="J617" i="23"/>
  <c r="K616" i="23"/>
  <c r="J616" i="23"/>
  <c r="K615" i="23"/>
  <c r="J615" i="23"/>
  <c r="K614" i="23"/>
  <c r="J614" i="23"/>
  <c r="K613" i="23"/>
  <c r="J613" i="23"/>
  <c r="K612" i="23"/>
  <c r="J612" i="23"/>
  <c r="K611" i="23"/>
  <c r="J611" i="23"/>
  <c r="K610" i="23"/>
  <c r="J610" i="23"/>
  <c r="K609" i="23"/>
  <c r="J609" i="23"/>
  <c r="K608" i="23"/>
  <c r="J608" i="23"/>
  <c r="K607" i="23"/>
  <c r="J607" i="23"/>
  <c r="K606" i="23"/>
  <c r="J606" i="23"/>
  <c r="K605" i="23"/>
  <c r="J605" i="23"/>
  <c r="K604" i="23"/>
  <c r="J604" i="23"/>
  <c r="K603" i="23"/>
  <c r="J603" i="23"/>
  <c r="K602" i="23"/>
  <c r="J602" i="23"/>
  <c r="K601" i="23"/>
  <c r="J601" i="23"/>
  <c r="K600" i="23"/>
  <c r="J600" i="23"/>
  <c r="K599" i="23"/>
  <c r="J599" i="23"/>
  <c r="K598" i="23"/>
  <c r="J598" i="23"/>
  <c r="K597" i="23"/>
  <c r="J597" i="23"/>
  <c r="K596" i="23"/>
  <c r="J596" i="23"/>
  <c r="K595" i="23"/>
  <c r="J595" i="23"/>
  <c r="K594" i="23"/>
  <c r="J594" i="23"/>
  <c r="K593" i="23"/>
  <c r="J593" i="23"/>
  <c r="K592" i="23"/>
  <c r="J592" i="23"/>
  <c r="K591" i="23"/>
  <c r="J591" i="23"/>
  <c r="K590" i="23"/>
  <c r="J590" i="23"/>
  <c r="K589" i="23"/>
  <c r="J589" i="23"/>
  <c r="K588" i="23"/>
  <c r="J588" i="23"/>
  <c r="K587" i="23"/>
  <c r="J587" i="23"/>
  <c r="K586" i="23"/>
  <c r="J586" i="23"/>
  <c r="K585" i="23"/>
  <c r="J585" i="23"/>
  <c r="K584" i="23"/>
  <c r="J584" i="23"/>
  <c r="K583" i="23"/>
  <c r="J583" i="23"/>
  <c r="K582" i="23"/>
  <c r="J582" i="23"/>
  <c r="K581" i="23"/>
  <c r="J581" i="23"/>
  <c r="K580" i="23"/>
  <c r="J580" i="23"/>
  <c r="K579" i="23"/>
  <c r="J579" i="23"/>
  <c r="K578" i="23"/>
  <c r="J578" i="23"/>
  <c r="K577" i="23"/>
  <c r="J577" i="23"/>
  <c r="K576" i="23"/>
  <c r="J576" i="23"/>
  <c r="K575" i="23"/>
  <c r="J575" i="23"/>
  <c r="K574" i="23"/>
  <c r="J574" i="23"/>
  <c r="K573" i="23"/>
  <c r="J573" i="23"/>
  <c r="K572" i="23"/>
  <c r="J572" i="23"/>
  <c r="K571" i="23"/>
  <c r="J571" i="23"/>
  <c r="K570" i="23"/>
  <c r="J570" i="23"/>
  <c r="K569" i="23"/>
  <c r="J569" i="23"/>
  <c r="K568" i="23"/>
  <c r="J568" i="23"/>
  <c r="K567" i="23"/>
  <c r="J567" i="23"/>
  <c r="K566" i="23"/>
  <c r="J566" i="23"/>
  <c r="K565" i="23"/>
  <c r="J565" i="23"/>
  <c r="K564" i="23"/>
  <c r="J564" i="23"/>
  <c r="K563" i="23"/>
  <c r="J563" i="23"/>
  <c r="K562" i="23"/>
  <c r="J562" i="23"/>
  <c r="K561" i="23"/>
  <c r="J561" i="23"/>
  <c r="K560" i="23"/>
  <c r="J560" i="23"/>
  <c r="K559" i="23"/>
  <c r="J559" i="23"/>
  <c r="K558" i="23"/>
  <c r="J558" i="23"/>
  <c r="K557" i="23"/>
  <c r="J557" i="23"/>
  <c r="K556" i="23"/>
  <c r="J556" i="23"/>
  <c r="K555" i="23"/>
  <c r="J555" i="23"/>
  <c r="K554" i="23"/>
  <c r="J554" i="23"/>
  <c r="K553" i="23"/>
  <c r="J553" i="23"/>
  <c r="K552" i="23"/>
  <c r="J552" i="23"/>
  <c r="K551" i="23"/>
  <c r="J551" i="23"/>
  <c r="K550" i="23"/>
  <c r="J550" i="23"/>
  <c r="K549" i="23"/>
  <c r="J549" i="23"/>
  <c r="K548" i="23"/>
  <c r="J548" i="23"/>
  <c r="K547" i="23"/>
  <c r="J547" i="23"/>
  <c r="K546" i="23"/>
  <c r="J546" i="23"/>
  <c r="K545" i="23"/>
  <c r="J545" i="23"/>
  <c r="K544" i="23"/>
  <c r="J544" i="23"/>
  <c r="K543" i="23"/>
  <c r="J543" i="23"/>
  <c r="K542" i="23"/>
  <c r="J542" i="23"/>
  <c r="K541" i="23"/>
  <c r="J541" i="23"/>
  <c r="K540" i="23"/>
  <c r="J540" i="23"/>
  <c r="K539" i="23"/>
  <c r="J539" i="23"/>
  <c r="K538" i="23"/>
  <c r="J538" i="23"/>
  <c r="K537" i="23"/>
  <c r="J537" i="23"/>
  <c r="K536" i="23"/>
  <c r="J536" i="23"/>
  <c r="K535" i="23"/>
  <c r="J535" i="23"/>
  <c r="K534" i="23"/>
  <c r="J534" i="23"/>
  <c r="K533" i="23"/>
  <c r="J533" i="23"/>
  <c r="K532" i="23"/>
  <c r="J532" i="23"/>
  <c r="K531" i="23"/>
  <c r="J531" i="23"/>
  <c r="K530" i="23"/>
  <c r="J530" i="23"/>
  <c r="K529" i="23"/>
  <c r="J529" i="23"/>
  <c r="K528" i="23"/>
  <c r="J528" i="23"/>
  <c r="K527" i="23"/>
  <c r="J527" i="23"/>
  <c r="K526" i="23"/>
  <c r="J526" i="23"/>
  <c r="K525" i="23"/>
  <c r="J525" i="23"/>
  <c r="K524" i="23"/>
  <c r="J524" i="23"/>
  <c r="K523" i="23"/>
  <c r="J523" i="23"/>
  <c r="K522" i="23"/>
  <c r="J522" i="23"/>
  <c r="K521" i="23"/>
  <c r="J521" i="23"/>
  <c r="K520" i="23"/>
  <c r="J520" i="23"/>
  <c r="K519" i="23"/>
  <c r="J519" i="23"/>
  <c r="K518" i="23"/>
  <c r="J518" i="23"/>
  <c r="K517" i="23"/>
  <c r="J517" i="23"/>
  <c r="K516" i="23"/>
  <c r="J516" i="23"/>
  <c r="K515" i="23"/>
  <c r="J515" i="23"/>
  <c r="K514" i="23"/>
  <c r="J514" i="23"/>
  <c r="K513" i="23"/>
  <c r="J513" i="23"/>
  <c r="K512" i="23"/>
  <c r="J512" i="23"/>
  <c r="K511" i="23"/>
  <c r="J511" i="23"/>
  <c r="K510" i="23"/>
  <c r="J510" i="23"/>
  <c r="K509" i="23"/>
  <c r="J509" i="23"/>
  <c r="K508" i="23"/>
  <c r="J508" i="23"/>
  <c r="K507" i="23"/>
  <c r="J507" i="23"/>
  <c r="K506" i="23"/>
  <c r="J506" i="23"/>
  <c r="K505" i="23"/>
  <c r="J505" i="23"/>
  <c r="K504" i="23"/>
  <c r="J504" i="23"/>
  <c r="K503" i="23"/>
  <c r="J503" i="23"/>
  <c r="K502" i="23"/>
  <c r="J502" i="23"/>
  <c r="K501" i="23"/>
  <c r="J501" i="23"/>
  <c r="K500" i="23"/>
  <c r="J500" i="23"/>
  <c r="K499" i="23"/>
  <c r="J499" i="23"/>
  <c r="K498" i="23"/>
  <c r="J498" i="23"/>
  <c r="K497" i="23"/>
  <c r="J497" i="23"/>
  <c r="K496" i="23"/>
  <c r="J496" i="23"/>
  <c r="K495" i="23"/>
  <c r="J495" i="23"/>
  <c r="K494" i="23"/>
  <c r="J494" i="23"/>
  <c r="K493" i="23"/>
  <c r="J493" i="23"/>
  <c r="K492" i="23"/>
  <c r="J492" i="23"/>
  <c r="K491" i="23"/>
  <c r="J491" i="23"/>
  <c r="K490" i="23"/>
  <c r="J490" i="23"/>
  <c r="K489" i="23"/>
  <c r="J489" i="23"/>
  <c r="K488" i="23"/>
  <c r="J488" i="23"/>
  <c r="K487" i="23"/>
  <c r="J487" i="23"/>
  <c r="K486" i="23"/>
  <c r="J486" i="23"/>
  <c r="K485" i="23"/>
  <c r="J485" i="23"/>
  <c r="K484" i="23"/>
  <c r="J484" i="23"/>
  <c r="K483" i="23"/>
  <c r="J483" i="23"/>
  <c r="K482" i="23"/>
  <c r="J482" i="23"/>
  <c r="K481" i="23"/>
  <c r="J481" i="23"/>
  <c r="K480" i="23"/>
  <c r="J480" i="23"/>
  <c r="K479" i="23"/>
  <c r="J479" i="23"/>
  <c r="K478" i="23"/>
  <c r="J478" i="23"/>
  <c r="K477" i="23"/>
  <c r="J477" i="23"/>
  <c r="K476" i="23"/>
  <c r="J476" i="23"/>
  <c r="K475" i="23"/>
  <c r="J475" i="23"/>
  <c r="K474" i="23"/>
  <c r="J474" i="23"/>
  <c r="K473" i="23"/>
  <c r="J473" i="23"/>
  <c r="K472" i="23"/>
  <c r="J472" i="23"/>
  <c r="K471" i="23"/>
  <c r="J471" i="23"/>
  <c r="K470" i="23"/>
  <c r="J470" i="23"/>
  <c r="K469" i="23"/>
  <c r="J469" i="23"/>
  <c r="K468" i="23"/>
  <c r="J468" i="23"/>
  <c r="K467" i="23"/>
  <c r="J467" i="23"/>
  <c r="K466" i="23"/>
  <c r="J466" i="23"/>
  <c r="K465" i="23"/>
  <c r="J465" i="23"/>
  <c r="K464" i="23"/>
  <c r="J464" i="23"/>
  <c r="K463" i="23"/>
  <c r="J463" i="23"/>
  <c r="K462" i="23"/>
  <c r="J462" i="23"/>
  <c r="K461" i="23"/>
  <c r="J461" i="23"/>
  <c r="K460" i="23"/>
  <c r="J460" i="23"/>
  <c r="K459" i="23"/>
  <c r="J459" i="23"/>
  <c r="K458" i="23"/>
  <c r="J458" i="23"/>
  <c r="K457" i="23"/>
  <c r="J457" i="23"/>
  <c r="K456" i="23"/>
  <c r="J456" i="23"/>
  <c r="K455" i="23"/>
  <c r="J455" i="23"/>
  <c r="K454" i="23"/>
  <c r="J454" i="23"/>
  <c r="K453" i="23"/>
  <c r="J453" i="23"/>
  <c r="K452" i="23"/>
  <c r="J452" i="23"/>
  <c r="K451" i="23"/>
  <c r="J451" i="23"/>
  <c r="K450" i="23"/>
  <c r="J450" i="23"/>
  <c r="K449" i="23"/>
  <c r="J449" i="23"/>
  <c r="K448" i="23"/>
  <c r="J448" i="23"/>
  <c r="K447" i="23"/>
  <c r="J447" i="23"/>
  <c r="K446" i="23"/>
  <c r="J446" i="23"/>
  <c r="K445" i="23"/>
  <c r="J445" i="23"/>
  <c r="K444" i="23"/>
  <c r="J444" i="23"/>
  <c r="K443" i="23"/>
  <c r="J443" i="23"/>
  <c r="K442" i="23"/>
  <c r="J442" i="23"/>
  <c r="K441" i="23"/>
  <c r="J441" i="23"/>
  <c r="K440" i="23"/>
  <c r="J440" i="23"/>
  <c r="K439" i="23"/>
  <c r="J439" i="23"/>
  <c r="K438" i="23"/>
  <c r="J438" i="23"/>
  <c r="K437" i="23"/>
  <c r="J437" i="23"/>
  <c r="K436" i="23"/>
  <c r="J436" i="23"/>
  <c r="K435" i="23"/>
  <c r="J435" i="23"/>
  <c r="K434" i="23"/>
  <c r="J434" i="23"/>
  <c r="K433" i="23"/>
  <c r="J433" i="23"/>
  <c r="K432" i="23"/>
  <c r="J432" i="23"/>
  <c r="K431" i="23"/>
  <c r="J431" i="23"/>
  <c r="K430" i="23"/>
  <c r="J430" i="23"/>
  <c r="K429" i="23"/>
  <c r="J429" i="23"/>
  <c r="K428" i="23"/>
  <c r="J428" i="23"/>
  <c r="K427" i="23"/>
  <c r="J427" i="23"/>
  <c r="K426" i="23"/>
  <c r="J426" i="23"/>
  <c r="K425" i="23"/>
  <c r="J425" i="23"/>
  <c r="K424" i="23"/>
  <c r="J424" i="23"/>
  <c r="K423" i="23"/>
  <c r="J423" i="23"/>
  <c r="K422" i="23"/>
  <c r="J422" i="23"/>
  <c r="K421" i="23"/>
  <c r="J421" i="23"/>
  <c r="K420" i="23"/>
  <c r="J420" i="23"/>
  <c r="K419" i="23"/>
  <c r="J419" i="23"/>
  <c r="K418" i="23"/>
  <c r="J418" i="23"/>
  <c r="K417" i="23"/>
  <c r="J417" i="23"/>
  <c r="K416" i="23"/>
  <c r="J416" i="23"/>
  <c r="K415" i="23"/>
  <c r="J415" i="23"/>
  <c r="K414" i="23"/>
  <c r="J414" i="23"/>
  <c r="K413" i="23"/>
  <c r="J413" i="23"/>
  <c r="K412" i="23"/>
  <c r="J412" i="23"/>
  <c r="K411" i="23"/>
  <c r="J411" i="23"/>
  <c r="K410" i="23"/>
  <c r="J410" i="23"/>
  <c r="K409" i="23"/>
  <c r="J409" i="23"/>
  <c r="K408" i="23"/>
  <c r="J408" i="23"/>
  <c r="K407" i="23"/>
  <c r="J407" i="23"/>
  <c r="K406" i="23"/>
  <c r="J406" i="23"/>
  <c r="K405" i="23"/>
  <c r="J405" i="23"/>
  <c r="K404" i="23"/>
  <c r="J404" i="23"/>
  <c r="K403" i="23"/>
  <c r="J403" i="23"/>
  <c r="K402" i="23"/>
  <c r="J402" i="23"/>
  <c r="K401" i="23"/>
  <c r="J401" i="23"/>
  <c r="K400" i="23"/>
  <c r="J400" i="23"/>
  <c r="K399" i="23"/>
  <c r="J399" i="23"/>
  <c r="K398" i="23"/>
  <c r="J398" i="23"/>
  <c r="K397" i="23"/>
  <c r="J397" i="23"/>
  <c r="K396" i="23"/>
  <c r="J396" i="23"/>
  <c r="K395" i="23"/>
  <c r="J395" i="23"/>
  <c r="K394" i="23"/>
  <c r="J394" i="23"/>
  <c r="K393" i="23"/>
  <c r="J393" i="23"/>
  <c r="K392" i="23"/>
  <c r="J392" i="23"/>
  <c r="K391" i="23"/>
  <c r="J391" i="23"/>
  <c r="K390" i="23"/>
  <c r="J390" i="23"/>
  <c r="K389" i="23"/>
  <c r="J389" i="23"/>
  <c r="K388" i="23"/>
  <c r="J388" i="23"/>
  <c r="K387" i="23"/>
  <c r="J387" i="23"/>
  <c r="K386" i="23"/>
  <c r="J386" i="23"/>
  <c r="K385" i="23"/>
  <c r="J385" i="23"/>
  <c r="K384" i="23"/>
  <c r="J384" i="23"/>
  <c r="K383" i="23"/>
  <c r="J383" i="23"/>
  <c r="K382" i="23"/>
  <c r="J382" i="23"/>
  <c r="K381" i="23"/>
  <c r="J381" i="23"/>
  <c r="K380" i="23"/>
  <c r="J380" i="23"/>
  <c r="K379" i="23"/>
  <c r="J379" i="23"/>
  <c r="K378" i="23"/>
  <c r="J378" i="23"/>
  <c r="K377" i="23"/>
  <c r="J377" i="23"/>
  <c r="K376" i="23"/>
  <c r="J376" i="23"/>
  <c r="K375" i="23"/>
  <c r="J375" i="23"/>
  <c r="K374" i="23"/>
  <c r="J374" i="23"/>
  <c r="K373" i="23"/>
  <c r="J373" i="23"/>
  <c r="K372" i="23"/>
  <c r="J372" i="23"/>
  <c r="K371" i="23"/>
  <c r="J371" i="23"/>
  <c r="K370" i="23"/>
  <c r="J370" i="23"/>
  <c r="K369" i="23"/>
  <c r="J369" i="23"/>
  <c r="K368" i="23"/>
  <c r="J368" i="23"/>
  <c r="K367" i="23"/>
  <c r="J367" i="23"/>
  <c r="K366" i="23"/>
  <c r="J366" i="23"/>
  <c r="K365" i="23"/>
  <c r="J365" i="23"/>
  <c r="K364" i="23"/>
  <c r="J364" i="23"/>
  <c r="K363" i="23"/>
  <c r="J363" i="23"/>
  <c r="K362" i="23"/>
  <c r="J362" i="23"/>
  <c r="K361" i="23"/>
  <c r="J361" i="23"/>
  <c r="K360" i="23"/>
  <c r="J360" i="23"/>
  <c r="K359" i="23"/>
  <c r="J359" i="23"/>
  <c r="K358" i="23"/>
  <c r="J358" i="23"/>
  <c r="K357" i="23"/>
  <c r="J357" i="23"/>
  <c r="K356" i="23"/>
  <c r="J356" i="23"/>
  <c r="K355" i="23"/>
  <c r="J355" i="23"/>
  <c r="K354" i="23"/>
  <c r="J354" i="23"/>
  <c r="K353" i="23"/>
  <c r="J353" i="23"/>
  <c r="K352" i="23"/>
  <c r="J352" i="23"/>
  <c r="K351" i="23"/>
  <c r="J351" i="23"/>
  <c r="K350" i="23"/>
  <c r="J350" i="23"/>
  <c r="K349" i="23"/>
  <c r="J349" i="23"/>
  <c r="K348" i="23"/>
  <c r="J348" i="23"/>
  <c r="K347" i="23"/>
  <c r="J347" i="23"/>
  <c r="K346" i="23"/>
  <c r="J346" i="23"/>
  <c r="K345" i="23"/>
  <c r="J345" i="23"/>
  <c r="K344" i="23"/>
  <c r="J344" i="23"/>
  <c r="K343" i="23"/>
  <c r="J343" i="23"/>
  <c r="K342" i="23"/>
  <c r="J342" i="23"/>
  <c r="K341" i="23"/>
  <c r="J341" i="23"/>
  <c r="K340" i="23"/>
  <c r="J340" i="23"/>
  <c r="K339" i="23"/>
  <c r="J339" i="23"/>
  <c r="K338" i="23"/>
  <c r="J338" i="23"/>
  <c r="K337" i="23"/>
  <c r="J337" i="23"/>
  <c r="K336" i="23"/>
  <c r="J336" i="23"/>
  <c r="K335" i="23"/>
  <c r="J335" i="23"/>
  <c r="K334" i="23"/>
  <c r="J334" i="23"/>
  <c r="K333" i="23"/>
  <c r="J333" i="23"/>
  <c r="K332" i="23"/>
  <c r="J332" i="23"/>
  <c r="K331" i="23"/>
  <c r="J331" i="23"/>
  <c r="K330" i="23"/>
  <c r="J330" i="23"/>
  <c r="K329" i="23"/>
  <c r="J329" i="23"/>
  <c r="K328" i="23"/>
  <c r="J328" i="23"/>
  <c r="K327" i="23"/>
  <c r="J327" i="23"/>
  <c r="K326" i="23"/>
  <c r="J326" i="23"/>
  <c r="K325" i="23"/>
  <c r="J325" i="23"/>
  <c r="K324" i="23"/>
  <c r="J324" i="23"/>
  <c r="K323" i="23"/>
  <c r="J323" i="23"/>
  <c r="K322" i="23"/>
  <c r="J322" i="23"/>
  <c r="K321" i="23"/>
  <c r="J321" i="23"/>
  <c r="K320" i="23"/>
  <c r="J320" i="23"/>
  <c r="K319" i="23"/>
  <c r="J319" i="23"/>
  <c r="K318" i="23"/>
  <c r="J318" i="23"/>
  <c r="K317" i="23"/>
  <c r="J317" i="23"/>
  <c r="K316" i="23"/>
  <c r="J316" i="23"/>
  <c r="K315" i="23"/>
  <c r="J315" i="23"/>
  <c r="K314" i="23"/>
  <c r="J314" i="23"/>
  <c r="K313" i="23"/>
  <c r="J313" i="23"/>
  <c r="K312" i="23"/>
  <c r="J312" i="23"/>
  <c r="K311" i="23"/>
  <c r="J311" i="23"/>
  <c r="K310" i="23"/>
  <c r="J310" i="23"/>
  <c r="K309" i="23"/>
  <c r="J309" i="23"/>
  <c r="K308" i="23"/>
  <c r="J308" i="23"/>
  <c r="K307" i="23"/>
  <c r="J307" i="23"/>
  <c r="K306" i="23"/>
  <c r="J306" i="23"/>
  <c r="K305" i="23"/>
  <c r="J305" i="23"/>
  <c r="K304" i="23"/>
  <c r="J304" i="23"/>
  <c r="K303" i="23"/>
  <c r="J303" i="23"/>
  <c r="K302" i="23"/>
  <c r="J302" i="23"/>
  <c r="K301" i="23"/>
  <c r="J301" i="23"/>
  <c r="K300" i="23"/>
  <c r="J300" i="23"/>
  <c r="K299" i="23"/>
  <c r="J299" i="23"/>
  <c r="K298" i="23"/>
  <c r="J298" i="23"/>
  <c r="K297" i="23"/>
  <c r="J297" i="23"/>
  <c r="K296" i="23"/>
  <c r="J296" i="23"/>
  <c r="K295" i="23"/>
  <c r="J295" i="23"/>
  <c r="K294" i="23"/>
  <c r="J294" i="23"/>
  <c r="K293" i="23"/>
  <c r="J293" i="23"/>
  <c r="K292" i="23"/>
  <c r="J292" i="23"/>
  <c r="K291" i="23"/>
  <c r="J291" i="23"/>
  <c r="K290" i="23"/>
  <c r="J290" i="23"/>
  <c r="K289" i="23"/>
  <c r="J289" i="23"/>
  <c r="K288" i="23"/>
  <c r="J288" i="23"/>
  <c r="K287" i="23"/>
  <c r="J287" i="23"/>
  <c r="K286" i="23"/>
  <c r="J286" i="23"/>
  <c r="K285" i="23"/>
  <c r="J285" i="23"/>
  <c r="K284" i="23"/>
  <c r="J284" i="23"/>
  <c r="K283" i="23"/>
  <c r="J283" i="23"/>
  <c r="K282" i="23"/>
  <c r="J282" i="23"/>
  <c r="K281" i="23"/>
  <c r="J281" i="23"/>
  <c r="K280" i="23"/>
  <c r="J280" i="23"/>
  <c r="K279" i="23"/>
  <c r="J279" i="23"/>
  <c r="K278" i="23"/>
  <c r="J278" i="23"/>
  <c r="K277" i="23"/>
  <c r="J277" i="23"/>
  <c r="K276" i="23"/>
  <c r="J276" i="23"/>
  <c r="K275" i="23"/>
  <c r="J275" i="23"/>
  <c r="K274" i="23"/>
  <c r="J274" i="23"/>
  <c r="K273" i="23"/>
  <c r="J273" i="23"/>
  <c r="K272" i="23"/>
  <c r="J272" i="23"/>
  <c r="K271" i="23"/>
  <c r="J271" i="23"/>
  <c r="K270" i="23"/>
  <c r="J270" i="23"/>
  <c r="K269" i="23"/>
  <c r="J269" i="23"/>
  <c r="K268" i="23"/>
  <c r="J268" i="23"/>
  <c r="K267" i="23"/>
  <c r="J267" i="23"/>
  <c r="K266" i="23"/>
  <c r="J266" i="23"/>
  <c r="K265" i="23"/>
  <c r="J265" i="23"/>
  <c r="K264" i="23"/>
  <c r="J264" i="23"/>
  <c r="K263" i="23"/>
  <c r="J263" i="23"/>
  <c r="K262" i="23"/>
  <c r="J262" i="23"/>
  <c r="K261" i="23"/>
  <c r="J261" i="23"/>
  <c r="K260" i="23"/>
  <c r="J260" i="23"/>
  <c r="K259" i="23"/>
  <c r="J259" i="23"/>
  <c r="K258" i="23"/>
  <c r="J258" i="23"/>
  <c r="K257" i="23"/>
  <c r="J257" i="23"/>
  <c r="K256" i="23"/>
  <c r="J256" i="23"/>
  <c r="K255" i="23"/>
  <c r="J255" i="23"/>
  <c r="K254" i="23"/>
  <c r="J254" i="23"/>
  <c r="K253" i="23"/>
  <c r="J253" i="23"/>
  <c r="K252" i="23"/>
  <c r="J252" i="23"/>
  <c r="K251" i="23"/>
  <c r="J251" i="23"/>
  <c r="K250" i="23"/>
  <c r="J250" i="23"/>
  <c r="K249" i="23"/>
  <c r="J249" i="23"/>
  <c r="K248" i="23"/>
  <c r="J248" i="23"/>
  <c r="K247" i="23"/>
  <c r="J247" i="23"/>
  <c r="K246" i="23"/>
  <c r="J246" i="23"/>
  <c r="K245" i="23"/>
  <c r="J245" i="23"/>
  <c r="K244" i="23"/>
  <c r="J244" i="23"/>
  <c r="K243" i="23"/>
  <c r="J243" i="23"/>
  <c r="K242" i="23"/>
  <c r="J242" i="23"/>
  <c r="K241" i="23"/>
  <c r="J241" i="23"/>
  <c r="K240" i="23"/>
  <c r="J240" i="23"/>
  <c r="K239" i="23"/>
  <c r="J239" i="23"/>
  <c r="K238" i="23"/>
  <c r="J238" i="23"/>
  <c r="K237" i="23"/>
  <c r="J237" i="23"/>
  <c r="K236" i="23"/>
  <c r="J236" i="23"/>
  <c r="K235" i="23"/>
  <c r="J235" i="23"/>
  <c r="K234" i="23"/>
  <c r="J234" i="23"/>
  <c r="K233" i="23"/>
  <c r="J233" i="23"/>
  <c r="K232" i="23"/>
  <c r="J232" i="23"/>
  <c r="K231" i="23"/>
  <c r="J231" i="23"/>
  <c r="K230" i="23"/>
  <c r="J230" i="23"/>
  <c r="K229" i="23"/>
  <c r="J229" i="23"/>
  <c r="K228" i="23"/>
  <c r="J228" i="23"/>
  <c r="K227" i="23"/>
  <c r="J227" i="23"/>
  <c r="K226" i="23"/>
  <c r="J226" i="23"/>
  <c r="K225" i="23"/>
  <c r="J225" i="23"/>
  <c r="K224" i="23"/>
  <c r="J224" i="23"/>
  <c r="K223" i="23"/>
  <c r="J223" i="23"/>
  <c r="K222" i="23"/>
  <c r="J222" i="23"/>
  <c r="K221" i="23"/>
  <c r="J221" i="23"/>
  <c r="K220" i="23"/>
  <c r="J220" i="23"/>
  <c r="K219" i="23"/>
  <c r="J219" i="23"/>
  <c r="K218" i="23"/>
  <c r="J218" i="23"/>
  <c r="K217" i="23"/>
  <c r="J217" i="23"/>
  <c r="K216" i="23"/>
  <c r="J216" i="23"/>
  <c r="K215" i="23"/>
  <c r="J215" i="23"/>
  <c r="K214" i="23"/>
  <c r="J214" i="23"/>
  <c r="K213" i="23"/>
  <c r="J213" i="23"/>
  <c r="K212" i="23"/>
  <c r="J212" i="23"/>
  <c r="K211" i="23"/>
  <c r="J211" i="23"/>
  <c r="K210" i="23"/>
  <c r="J210" i="23"/>
  <c r="K209" i="23"/>
  <c r="J209" i="23"/>
  <c r="K208" i="23"/>
  <c r="J208" i="23"/>
  <c r="K207" i="23"/>
  <c r="J207" i="23"/>
  <c r="K206" i="23"/>
  <c r="J206" i="23"/>
  <c r="K205" i="23"/>
  <c r="J205" i="23"/>
  <c r="K204" i="23"/>
  <c r="J204" i="23"/>
  <c r="K203" i="23"/>
  <c r="J203" i="23"/>
  <c r="K202" i="23"/>
  <c r="J202" i="23"/>
  <c r="K201" i="23"/>
  <c r="J201" i="23"/>
  <c r="K200" i="23"/>
  <c r="J200" i="23"/>
  <c r="K199" i="23"/>
  <c r="J199" i="23"/>
  <c r="K198" i="23"/>
  <c r="J198" i="23"/>
  <c r="K197" i="23"/>
  <c r="J197" i="23"/>
  <c r="K196" i="23"/>
  <c r="J196" i="23"/>
  <c r="K195" i="23"/>
  <c r="J195" i="23"/>
  <c r="K194" i="23"/>
  <c r="J194" i="23"/>
  <c r="K193" i="23"/>
  <c r="J193" i="23"/>
  <c r="K192" i="23"/>
  <c r="J192" i="23"/>
  <c r="K191" i="23"/>
  <c r="J191" i="23"/>
  <c r="K190" i="23"/>
  <c r="J190" i="23"/>
  <c r="K189" i="23"/>
  <c r="J189" i="23"/>
  <c r="K188" i="23"/>
  <c r="J188" i="23"/>
  <c r="K187" i="23"/>
  <c r="J187" i="23"/>
  <c r="K186" i="23"/>
  <c r="J186" i="23"/>
  <c r="K185" i="23"/>
  <c r="J185" i="23"/>
  <c r="K184" i="23"/>
  <c r="J184" i="23"/>
  <c r="K183" i="23"/>
  <c r="J183" i="23"/>
  <c r="K182" i="23"/>
  <c r="J182" i="23"/>
  <c r="K181" i="23"/>
  <c r="J181" i="23"/>
  <c r="K180" i="23"/>
  <c r="J180" i="23"/>
  <c r="K179" i="23"/>
  <c r="J179" i="23"/>
  <c r="K178" i="23"/>
  <c r="J178" i="23"/>
  <c r="K177" i="23"/>
  <c r="J177" i="23"/>
  <c r="K176" i="23"/>
  <c r="J176" i="23"/>
  <c r="K175" i="23"/>
  <c r="J175" i="23"/>
  <c r="K174" i="23"/>
  <c r="J174" i="23"/>
  <c r="K173" i="23"/>
  <c r="J173" i="23"/>
  <c r="K172" i="23"/>
  <c r="J172" i="23"/>
  <c r="K171" i="23"/>
  <c r="J171" i="23"/>
  <c r="K170" i="23"/>
  <c r="J170" i="23"/>
  <c r="K169" i="23"/>
  <c r="J169" i="23"/>
  <c r="K168" i="23"/>
  <c r="J168" i="23"/>
  <c r="K167" i="23"/>
  <c r="J167" i="23"/>
  <c r="K166" i="23"/>
  <c r="J166" i="23"/>
  <c r="K165" i="23"/>
  <c r="J165" i="23"/>
  <c r="K164" i="23"/>
  <c r="J164" i="23"/>
  <c r="K163" i="23"/>
  <c r="J163" i="23"/>
  <c r="K162" i="23"/>
  <c r="J162" i="23"/>
  <c r="K161" i="23"/>
  <c r="J161" i="23"/>
  <c r="K160" i="23"/>
  <c r="J160" i="23"/>
  <c r="K159" i="23"/>
  <c r="J159" i="23"/>
  <c r="K158" i="23"/>
  <c r="J158" i="23"/>
  <c r="K157" i="23"/>
  <c r="J157" i="23"/>
  <c r="K156" i="23"/>
  <c r="J156" i="23"/>
  <c r="K155" i="23"/>
  <c r="J155" i="23"/>
  <c r="K154" i="23"/>
  <c r="J154" i="23"/>
  <c r="K153" i="23"/>
  <c r="J153" i="23"/>
  <c r="K152" i="23"/>
  <c r="J152" i="23"/>
  <c r="K151" i="23"/>
  <c r="J151" i="23"/>
  <c r="K150" i="23"/>
  <c r="J150" i="23"/>
  <c r="K149" i="23"/>
  <c r="J149" i="23"/>
  <c r="K148" i="23"/>
  <c r="J148" i="23"/>
  <c r="K147" i="23"/>
  <c r="J147" i="23"/>
  <c r="K146" i="23"/>
  <c r="J146" i="23"/>
  <c r="K145" i="23"/>
  <c r="J145" i="23"/>
  <c r="K144" i="23"/>
  <c r="J144" i="23"/>
  <c r="K143" i="23"/>
  <c r="J143" i="23"/>
  <c r="K142" i="23"/>
  <c r="J142" i="23"/>
  <c r="K141" i="23"/>
  <c r="J141" i="23"/>
  <c r="K140" i="23"/>
  <c r="J140" i="23"/>
  <c r="K139" i="23"/>
  <c r="J139" i="23"/>
  <c r="K138" i="23"/>
  <c r="J138" i="23"/>
  <c r="K137" i="23"/>
  <c r="J137" i="23"/>
  <c r="K136" i="23"/>
  <c r="J136" i="23"/>
  <c r="K135" i="23"/>
  <c r="J135" i="23"/>
  <c r="K134" i="23"/>
  <c r="J134" i="23"/>
  <c r="K133" i="23"/>
  <c r="J133" i="23"/>
  <c r="K132" i="23"/>
  <c r="J132" i="23"/>
  <c r="K131" i="23"/>
  <c r="J131" i="23"/>
  <c r="K130" i="23"/>
  <c r="J130" i="23"/>
  <c r="K129" i="23"/>
  <c r="J129" i="23"/>
  <c r="K128" i="23"/>
  <c r="J128" i="23"/>
  <c r="K127" i="23"/>
  <c r="J127" i="23"/>
  <c r="K126" i="23"/>
  <c r="J126" i="23"/>
  <c r="K125" i="23"/>
  <c r="J125" i="23"/>
  <c r="K124" i="23"/>
  <c r="J124" i="23"/>
  <c r="K123" i="23"/>
  <c r="J123" i="23"/>
  <c r="K122" i="23"/>
  <c r="J122" i="23"/>
  <c r="K121" i="23"/>
  <c r="J121" i="23"/>
  <c r="K120" i="23"/>
  <c r="J120" i="23"/>
  <c r="K119" i="23"/>
  <c r="J119" i="23"/>
  <c r="K118" i="23"/>
  <c r="J118" i="23"/>
  <c r="K117" i="23"/>
  <c r="J117" i="23"/>
  <c r="K116" i="23"/>
  <c r="J116" i="23"/>
  <c r="K115" i="23"/>
  <c r="J115" i="23"/>
  <c r="K114" i="23"/>
  <c r="J114" i="23"/>
  <c r="K113" i="23"/>
  <c r="J113" i="23"/>
  <c r="K112" i="23"/>
  <c r="J112" i="23"/>
  <c r="K111" i="23"/>
  <c r="J111" i="23"/>
  <c r="K110" i="23"/>
  <c r="J110" i="23"/>
  <c r="K109" i="23"/>
  <c r="J109" i="23"/>
  <c r="K108" i="23"/>
  <c r="J108" i="23"/>
  <c r="K107" i="23"/>
  <c r="J107" i="23"/>
  <c r="K106" i="23"/>
  <c r="J106" i="23"/>
  <c r="K105" i="23"/>
  <c r="J105" i="23"/>
  <c r="K104" i="23"/>
  <c r="J104" i="23"/>
  <c r="K103" i="23"/>
  <c r="J103" i="23"/>
  <c r="K102" i="23"/>
  <c r="J102" i="23"/>
  <c r="K101" i="23"/>
  <c r="J101" i="23"/>
  <c r="K100" i="23"/>
  <c r="J100" i="23"/>
  <c r="K99" i="23"/>
  <c r="J99" i="23"/>
  <c r="K98" i="23"/>
  <c r="J98" i="23"/>
  <c r="K97" i="23"/>
  <c r="J97" i="23"/>
  <c r="K96" i="23"/>
  <c r="J96" i="23"/>
  <c r="K95" i="23"/>
  <c r="J95" i="23"/>
  <c r="K94" i="23"/>
  <c r="J94" i="23"/>
  <c r="K93" i="23"/>
  <c r="J93" i="23"/>
  <c r="K92" i="23"/>
  <c r="J92" i="23"/>
  <c r="K91" i="23"/>
  <c r="J91" i="23"/>
  <c r="K90" i="23"/>
  <c r="J90" i="23"/>
  <c r="K89" i="23"/>
  <c r="J89" i="23"/>
  <c r="K88" i="23"/>
  <c r="J88" i="23"/>
  <c r="K87" i="23"/>
  <c r="J87" i="23"/>
  <c r="K86" i="23"/>
  <c r="J86" i="23"/>
  <c r="K85" i="23"/>
  <c r="J85" i="23"/>
  <c r="K84" i="23"/>
  <c r="J84" i="23"/>
  <c r="K83" i="23"/>
  <c r="J83" i="23"/>
  <c r="K82" i="23"/>
  <c r="J82" i="23"/>
  <c r="K81" i="23"/>
  <c r="J81" i="23"/>
  <c r="K80" i="23"/>
  <c r="J80" i="23"/>
  <c r="K79" i="23"/>
  <c r="J79" i="23"/>
  <c r="K78" i="23"/>
  <c r="J78" i="23"/>
  <c r="K77" i="23"/>
  <c r="J77" i="23"/>
  <c r="K76" i="23"/>
  <c r="J76" i="23"/>
  <c r="K75" i="23"/>
  <c r="J75" i="23"/>
  <c r="K74" i="23"/>
  <c r="J74" i="23"/>
  <c r="K73" i="23"/>
  <c r="J73" i="23"/>
  <c r="K72" i="23"/>
  <c r="J72" i="23"/>
  <c r="K71" i="23"/>
  <c r="J71" i="23"/>
  <c r="K70" i="23"/>
  <c r="J70" i="23"/>
  <c r="K69" i="23"/>
  <c r="J69" i="23"/>
  <c r="K68" i="23"/>
  <c r="J68" i="23"/>
  <c r="K67" i="23"/>
  <c r="J67" i="23"/>
  <c r="K66" i="23"/>
  <c r="J66" i="23"/>
  <c r="K65" i="23"/>
  <c r="J65" i="23"/>
  <c r="K64" i="23"/>
  <c r="J64" i="23"/>
  <c r="K63" i="23"/>
  <c r="J63" i="23"/>
  <c r="K62" i="23"/>
  <c r="J62" i="23"/>
  <c r="K61" i="23"/>
  <c r="J61" i="23"/>
  <c r="K60" i="23"/>
  <c r="J60" i="23"/>
  <c r="K59" i="23"/>
  <c r="J59" i="23"/>
  <c r="K58" i="23"/>
  <c r="J58" i="23"/>
  <c r="K57" i="23"/>
  <c r="J57" i="23"/>
  <c r="K56" i="23"/>
  <c r="J56" i="23"/>
  <c r="K55" i="23"/>
  <c r="J55" i="23"/>
  <c r="K54" i="23"/>
  <c r="J54" i="23"/>
  <c r="K53" i="23"/>
  <c r="J53" i="23"/>
  <c r="K52" i="23"/>
  <c r="J52" i="23"/>
  <c r="K51" i="23"/>
  <c r="J51" i="23"/>
  <c r="K50" i="23"/>
  <c r="J50" i="23"/>
  <c r="K49" i="23"/>
  <c r="J49" i="23"/>
  <c r="K48" i="23"/>
  <c r="J48" i="23"/>
  <c r="K47" i="23"/>
  <c r="J47" i="23"/>
  <c r="K46" i="23"/>
  <c r="J46" i="23"/>
  <c r="K45" i="23"/>
  <c r="J45" i="23"/>
  <c r="K44" i="23"/>
  <c r="J44" i="23"/>
  <c r="K43" i="23"/>
  <c r="J43" i="23"/>
  <c r="K42" i="23"/>
  <c r="J42" i="23"/>
  <c r="K41" i="23"/>
  <c r="J41" i="23"/>
  <c r="K40" i="23"/>
  <c r="J40" i="23"/>
  <c r="K39" i="23"/>
  <c r="J39" i="23"/>
  <c r="K38" i="23"/>
  <c r="J38" i="23"/>
  <c r="K37" i="23"/>
  <c r="J37" i="23"/>
  <c r="K36" i="23"/>
  <c r="J36" i="23"/>
  <c r="K35" i="23"/>
  <c r="J35" i="23"/>
  <c r="K34" i="23"/>
  <c r="J34" i="23"/>
  <c r="K33" i="23"/>
  <c r="J33" i="23"/>
  <c r="K32" i="23"/>
  <c r="J32" i="23"/>
  <c r="K31" i="23"/>
  <c r="J31" i="23"/>
  <c r="K30" i="23"/>
  <c r="J30" i="23"/>
  <c r="K29" i="23"/>
  <c r="J29" i="23"/>
  <c r="K28" i="23"/>
  <c r="J28" i="23"/>
  <c r="K27" i="23"/>
  <c r="J27" i="23"/>
  <c r="K26" i="23"/>
  <c r="J26" i="23"/>
  <c r="K25" i="23"/>
  <c r="J25" i="23"/>
  <c r="K24" i="23"/>
  <c r="J24" i="23"/>
  <c r="K23" i="23"/>
  <c r="J23" i="23"/>
  <c r="K22" i="23"/>
  <c r="J22" i="23"/>
  <c r="K21" i="23"/>
  <c r="J21" i="23"/>
  <c r="K20" i="23"/>
  <c r="J20" i="23"/>
  <c r="K19" i="23"/>
  <c r="J19" i="23"/>
  <c r="K18" i="23"/>
  <c r="J18" i="23"/>
  <c r="K17" i="23"/>
  <c r="J17" i="23"/>
  <c r="K16" i="23"/>
  <c r="J16" i="23"/>
  <c r="K15" i="23"/>
  <c r="J15" i="23"/>
  <c r="K14" i="23"/>
  <c r="J14" i="23"/>
  <c r="K13" i="23"/>
  <c r="J13" i="23"/>
  <c r="K12" i="23"/>
  <c r="J12" i="23"/>
  <c r="K11" i="23"/>
  <c r="J11" i="23"/>
  <c r="K10" i="23"/>
  <c r="J10" i="23"/>
  <c r="K9" i="23"/>
  <c r="J9" i="23"/>
  <c r="K8" i="23"/>
  <c r="J8" i="23"/>
  <c r="K7" i="23"/>
  <c r="J7" i="23"/>
  <c r="K6" i="23"/>
  <c r="J6" i="23"/>
  <c r="K5" i="23"/>
  <c r="J5" i="23"/>
  <c r="AH8" i="22"/>
  <c r="AH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6" i="22"/>
  <c r="AH27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0" i="22"/>
  <c r="AH41" i="22"/>
  <c r="AH42" i="22"/>
  <c r="AH43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6" i="22"/>
  <c r="AH147" i="22"/>
  <c r="AH148" i="22"/>
  <c r="AH149" i="22"/>
  <c r="AH150" i="22"/>
  <c r="AH151" i="22"/>
  <c r="AH152" i="22"/>
  <c r="AH153" i="22"/>
  <c r="AH154" i="22"/>
  <c r="AH155" i="22"/>
  <c r="AH156" i="22"/>
  <c r="AH157" i="22"/>
  <c r="AH158" i="22"/>
  <c r="AH159" i="22"/>
  <c r="AH160" i="22"/>
  <c r="AH161" i="22"/>
  <c r="AH162" i="22"/>
  <c r="AH163" i="22"/>
  <c r="AH164" i="22"/>
  <c r="AH165" i="22"/>
  <c r="AH166" i="22"/>
  <c r="AH167" i="22"/>
  <c r="AH168" i="22"/>
  <c r="AH169" i="22"/>
  <c r="AH170" i="22"/>
  <c r="AH171" i="22"/>
  <c r="AH172" i="22"/>
  <c r="AH173" i="22"/>
  <c r="AH174" i="22"/>
  <c r="AH175" i="22"/>
  <c r="AH176" i="22"/>
  <c r="AH177" i="22"/>
  <c r="AH178" i="22"/>
  <c r="AH179" i="22"/>
  <c r="AH180" i="22"/>
  <c r="AH181" i="22"/>
  <c r="AH182" i="22"/>
  <c r="AH183" i="22"/>
  <c r="AH184" i="22"/>
  <c r="AH185" i="22"/>
  <c r="AH186" i="22"/>
  <c r="AH187" i="22"/>
  <c r="AH188" i="22"/>
  <c r="AH189" i="22"/>
  <c r="AH190" i="22"/>
  <c r="AH191" i="22"/>
  <c r="AH192" i="22"/>
  <c r="AH193" i="22"/>
  <c r="AH194" i="22"/>
  <c r="AH195" i="22"/>
  <c r="AH196" i="22"/>
  <c r="AH19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2" i="22"/>
  <c r="AH293" i="22"/>
  <c r="AH294" i="22"/>
  <c r="AH295" i="22"/>
  <c r="AH296" i="22"/>
  <c r="AH297" i="22"/>
  <c r="AH298" i="22"/>
  <c r="AH299" i="22"/>
  <c r="AH300" i="22"/>
  <c r="AH301" i="22"/>
  <c r="AH302" i="22"/>
  <c r="AH303" i="22"/>
  <c r="AH304" i="22"/>
  <c r="AH305" i="22"/>
  <c r="AH306" i="22"/>
  <c r="AH307" i="22"/>
  <c r="AH308" i="22"/>
  <c r="AH309" i="22"/>
  <c r="AH310" i="22"/>
  <c r="AH311" i="22"/>
  <c r="AH312" i="22"/>
  <c r="AH313" i="22"/>
  <c r="AH314" i="22"/>
  <c r="AH315" i="22"/>
  <c r="AH316" i="22"/>
  <c r="AH317" i="22"/>
  <c r="AH318" i="22"/>
  <c r="AH319" i="22"/>
  <c r="AH320" i="22"/>
  <c r="AH321" i="22"/>
  <c r="AH322" i="22"/>
  <c r="AH323" i="22"/>
  <c r="AH324" i="22"/>
  <c r="AH325" i="22"/>
  <c r="AH326" i="22"/>
  <c r="AH327" i="22"/>
  <c r="AH328" i="22"/>
  <c r="AH329" i="22"/>
  <c r="AH330" i="22"/>
  <c r="AH331" i="22"/>
  <c r="AH332" i="22"/>
  <c r="AH333" i="22"/>
  <c r="AH334" i="22"/>
  <c r="AH335" i="22"/>
  <c r="AH336" i="22"/>
  <c r="AH337" i="22"/>
  <c r="AH338" i="22"/>
  <c r="AH339" i="22"/>
  <c r="AH340" i="22"/>
  <c r="AH341" i="22"/>
  <c r="AH342" i="22"/>
  <c r="AH343" i="22"/>
  <c r="AH344" i="22"/>
  <c r="AH345" i="22"/>
  <c r="AH346" i="22"/>
  <c r="AH347" i="22"/>
  <c r="AH348" i="22"/>
  <c r="AH349" i="22"/>
  <c r="AH350" i="22"/>
  <c r="AH351" i="22"/>
  <c r="AH352" i="22"/>
  <c r="AH353" i="22"/>
  <c r="AH354" i="22"/>
  <c r="AH355" i="22"/>
  <c r="AH356" i="22"/>
  <c r="AH357" i="22"/>
  <c r="AH358" i="22"/>
  <c r="AH359" i="22"/>
  <c r="AH360" i="22"/>
  <c r="AH361" i="22"/>
  <c r="AH362" i="22"/>
  <c r="AH363" i="22"/>
  <c r="AH364" i="22"/>
  <c r="AH365" i="22"/>
  <c r="AH366" i="22"/>
  <c r="AH367" i="22"/>
  <c r="AH368" i="22"/>
  <c r="AH369" i="22"/>
  <c r="AH370" i="22"/>
  <c r="AH371" i="22"/>
  <c r="AH372" i="22"/>
  <c r="AH373" i="22"/>
  <c r="AH374" i="22"/>
  <c r="AH375" i="22"/>
  <c r="AH376" i="22"/>
  <c r="AH377" i="22"/>
  <c r="AH378" i="22"/>
  <c r="AH379" i="22"/>
  <c r="AH380" i="22"/>
  <c r="AH381" i="22"/>
  <c r="AH382" i="22"/>
  <c r="AH383" i="22"/>
  <c r="AH384" i="22"/>
  <c r="AH385" i="22"/>
  <c r="AH386" i="22"/>
  <c r="AH387" i="22"/>
  <c r="AH388" i="22"/>
  <c r="AH389" i="22"/>
  <c r="AH390" i="22"/>
  <c r="AH391" i="22"/>
  <c r="AH392" i="22"/>
  <c r="AH393" i="22"/>
  <c r="AH394" i="22"/>
  <c r="AH395" i="22"/>
  <c r="AH396" i="22"/>
  <c r="AH397" i="22"/>
  <c r="AH398" i="22"/>
  <c r="AH399" i="22"/>
  <c r="AH400" i="22"/>
  <c r="AH401" i="22"/>
  <c r="AH402" i="22"/>
  <c r="AH403" i="22"/>
  <c r="AH404" i="22"/>
  <c r="AH405" i="22"/>
  <c r="AH406" i="22"/>
  <c r="AH407" i="22"/>
  <c r="AH408" i="22"/>
  <c r="AH409" i="22"/>
  <c r="AH410" i="22"/>
  <c r="AH411" i="22"/>
  <c r="AH412" i="22"/>
  <c r="AH413" i="22"/>
  <c r="AH414" i="22"/>
  <c r="AH415" i="22"/>
  <c r="AH416" i="22"/>
  <c r="AH417" i="22"/>
  <c r="AH418" i="22"/>
  <c r="AH419" i="22"/>
  <c r="AH420" i="22"/>
  <c r="AH421" i="22"/>
  <c r="AH422" i="22"/>
  <c r="AH423" i="22"/>
  <c r="AH424" i="22"/>
  <c r="AH425" i="22"/>
  <c r="AH426" i="22"/>
  <c r="AH427" i="22"/>
  <c r="AH428" i="22"/>
  <c r="AH429" i="22"/>
  <c r="AH430" i="22"/>
  <c r="AH431" i="22"/>
  <c r="AH432" i="22"/>
  <c r="AH433" i="22"/>
  <c r="AH434" i="22"/>
  <c r="AH435" i="22"/>
  <c r="AH436" i="22"/>
  <c r="AH437" i="22"/>
  <c r="AH438" i="22"/>
  <c r="AH439" i="22"/>
  <c r="AH440" i="22"/>
  <c r="AH441" i="22"/>
  <c r="AH442" i="22"/>
  <c r="AH443" i="22"/>
  <c r="AH444" i="22"/>
  <c r="AH445" i="22"/>
  <c r="AH446" i="22"/>
  <c r="AH447" i="22"/>
  <c r="AH448" i="22"/>
  <c r="AH449" i="22"/>
  <c r="AH450" i="22"/>
  <c r="AH451" i="22"/>
  <c r="AH452" i="22"/>
  <c r="AH453" i="22"/>
  <c r="AH454" i="22"/>
  <c r="AH455" i="22"/>
  <c r="AH456" i="22"/>
  <c r="AH457" i="22"/>
  <c r="AH458" i="22"/>
  <c r="AH459" i="22"/>
  <c r="AH460" i="22"/>
  <c r="AH461" i="22"/>
  <c r="AH462" i="22"/>
  <c r="AH463" i="22"/>
  <c r="AH464" i="22"/>
  <c r="AH465" i="22"/>
  <c r="AH466" i="22"/>
  <c r="AH467" i="22"/>
  <c r="AH468" i="22"/>
  <c r="AH469" i="22"/>
  <c r="AH470" i="22"/>
  <c r="AH471" i="22"/>
  <c r="AH472" i="22"/>
  <c r="AH473" i="22"/>
  <c r="AH474" i="22"/>
  <c r="AH475" i="22"/>
  <c r="AH476" i="22"/>
  <c r="AH477" i="22"/>
  <c r="AH478" i="22"/>
  <c r="AH479" i="22"/>
  <c r="AH480" i="22"/>
  <c r="AH481" i="22"/>
  <c r="AH482" i="22"/>
  <c r="AH483" i="22"/>
  <c r="AH484" i="22"/>
  <c r="AH485" i="22"/>
  <c r="AH486" i="22"/>
  <c r="AH487" i="22"/>
  <c r="AH488" i="22"/>
  <c r="AH489" i="22"/>
  <c r="AH490" i="22"/>
  <c r="AH491" i="22"/>
  <c r="AH492" i="22"/>
  <c r="AH493" i="22"/>
  <c r="AH494" i="22"/>
  <c r="AH495" i="22"/>
  <c r="AH496" i="22"/>
  <c r="AH497" i="22"/>
  <c r="AH498" i="22"/>
  <c r="AH499" i="22"/>
  <c r="AH500" i="22"/>
  <c r="AH501" i="22"/>
  <c r="AH502" i="22"/>
  <c r="AH503" i="22"/>
  <c r="AH504" i="22"/>
  <c r="AH505" i="22"/>
  <c r="AH506" i="22"/>
  <c r="AH507" i="22"/>
  <c r="AH508" i="22"/>
  <c r="AH509" i="22"/>
  <c r="AH510" i="22"/>
  <c r="AH511" i="22"/>
  <c r="AH512" i="22"/>
  <c r="AH513" i="22"/>
  <c r="AH514" i="22"/>
  <c r="AH515" i="22"/>
  <c r="AH516" i="22"/>
  <c r="AH517" i="22"/>
  <c r="AH518" i="22"/>
  <c r="AH519" i="22"/>
  <c r="AH520" i="22"/>
  <c r="AH521" i="22"/>
  <c r="AH522" i="22"/>
  <c r="AH523" i="22"/>
  <c r="AH524" i="22"/>
  <c r="AH525" i="22"/>
  <c r="AH526" i="22"/>
  <c r="AH527" i="22"/>
  <c r="AH528" i="22"/>
  <c r="AH529" i="22"/>
  <c r="AH530" i="22"/>
  <c r="AH531" i="22"/>
  <c r="AH532" i="22"/>
  <c r="AH533" i="22"/>
  <c r="AH534" i="22"/>
  <c r="AH535" i="22"/>
  <c r="AH536" i="22"/>
  <c r="AH537" i="22"/>
  <c r="AH538" i="22"/>
  <c r="AH539" i="22"/>
  <c r="AH540" i="22"/>
  <c r="AH541" i="22"/>
  <c r="AH542" i="22"/>
  <c r="AH543" i="22"/>
  <c r="AH544" i="22"/>
  <c r="AH545" i="22"/>
  <c r="AH546" i="22"/>
  <c r="AH547" i="22"/>
  <c r="AH548" i="22"/>
  <c r="AH549" i="22"/>
  <c r="AH550" i="22"/>
  <c r="AH551" i="22"/>
  <c r="AH552" i="22"/>
  <c r="AH553" i="22"/>
  <c r="AH554" i="22"/>
  <c r="AH555" i="22"/>
  <c r="AH556" i="22"/>
  <c r="AH557" i="22"/>
  <c r="AH558" i="22"/>
  <c r="AH559" i="22"/>
  <c r="AH560" i="22"/>
  <c r="AH561" i="22"/>
  <c r="AH562" i="22"/>
  <c r="AH563" i="22"/>
  <c r="AH564" i="22"/>
  <c r="AH565" i="22"/>
  <c r="AH566" i="22"/>
  <c r="AH567" i="22"/>
  <c r="AH568" i="22"/>
  <c r="AH569" i="22"/>
  <c r="AH570" i="22"/>
  <c r="AH571" i="22"/>
  <c r="AH572" i="22"/>
  <c r="AH573" i="22"/>
  <c r="AH574" i="22"/>
  <c r="AH575" i="22"/>
  <c r="AH576" i="22"/>
  <c r="AH577" i="22"/>
  <c r="AH578" i="22"/>
  <c r="AH579" i="22"/>
  <c r="AH580" i="22"/>
  <c r="AH581" i="22"/>
  <c r="AH582" i="22"/>
  <c r="AH583" i="22"/>
  <c r="AH584" i="22"/>
  <c r="AH585" i="22"/>
  <c r="AH586" i="22"/>
  <c r="AH587" i="22"/>
  <c r="AH588" i="22"/>
  <c r="AH589" i="22"/>
  <c r="AH590" i="22"/>
  <c r="AH591" i="22"/>
  <c r="AH592" i="22"/>
  <c r="AH593" i="22"/>
  <c r="AH594" i="22"/>
  <c r="AH595" i="22"/>
  <c r="AH596" i="22"/>
  <c r="AH597" i="22"/>
  <c r="AH598" i="22"/>
  <c r="AH599" i="22"/>
  <c r="AH600" i="22"/>
  <c r="AH601" i="22"/>
  <c r="AH602" i="22"/>
  <c r="AH603" i="22"/>
  <c r="AH604" i="22"/>
  <c r="AH605" i="22"/>
  <c r="AH606" i="22"/>
  <c r="AH607" i="22"/>
  <c r="AH608" i="22"/>
  <c r="AH609" i="22"/>
  <c r="AH610" i="22"/>
  <c r="AH611" i="22"/>
  <c r="AH612" i="22"/>
  <c r="AH613" i="22"/>
  <c r="AH614" i="22"/>
  <c r="AH615" i="22"/>
  <c r="AH616" i="22"/>
  <c r="AH617" i="22"/>
  <c r="AH618" i="22"/>
  <c r="AH619" i="22"/>
  <c r="AH620" i="22"/>
  <c r="AH621" i="22"/>
  <c r="AH622" i="22"/>
  <c r="AH623" i="22"/>
  <c r="AH624" i="22"/>
  <c r="AH625" i="22"/>
  <c r="AH626" i="22"/>
  <c r="AH627" i="22"/>
  <c r="AH628" i="22"/>
  <c r="AH629" i="22"/>
  <c r="AH630" i="22"/>
  <c r="AH631" i="22"/>
  <c r="AH632" i="22"/>
  <c r="AH633" i="22"/>
  <c r="AH634" i="22"/>
  <c r="AH635" i="22"/>
  <c r="AH636" i="22"/>
  <c r="AH637" i="22"/>
  <c r="AH638" i="22"/>
  <c r="AH639" i="22"/>
  <c r="AH640" i="22"/>
  <c r="AH641" i="22"/>
  <c r="AH642" i="22"/>
  <c r="AH643" i="22"/>
  <c r="AH644" i="22"/>
  <c r="AH645" i="22"/>
  <c r="AH646" i="22"/>
  <c r="AH647" i="22"/>
  <c r="AH648" i="22"/>
  <c r="AH649" i="22"/>
  <c r="AH650" i="22"/>
  <c r="AH651" i="22"/>
  <c r="AH652" i="22"/>
  <c r="AH653" i="22"/>
  <c r="AH654" i="22"/>
  <c r="AH655" i="22"/>
  <c r="AH656" i="22"/>
  <c r="AH657" i="22"/>
  <c r="AH658" i="22"/>
  <c r="AH659" i="22"/>
  <c r="AH660" i="22"/>
  <c r="AH661" i="22"/>
  <c r="AH662" i="22"/>
  <c r="AH663" i="22"/>
  <c r="AH664" i="22"/>
  <c r="AH665" i="22"/>
  <c r="AH666" i="22"/>
  <c r="AH667" i="22"/>
  <c r="AH668" i="22"/>
  <c r="AH669" i="22"/>
  <c r="AH670" i="22"/>
  <c r="AH671" i="22"/>
  <c r="AH672" i="22"/>
  <c r="AH673" i="22"/>
  <c r="AH674" i="22"/>
  <c r="AH675" i="22"/>
  <c r="AH676" i="22"/>
  <c r="AH677" i="22"/>
  <c r="AH678" i="22"/>
  <c r="AH679" i="22"/>
  <c r="AH680" i="22"/>
  <c r="AH681" i="22"/>
  <c r="AH682" i="22"/>
  <c r="AH683" i="22"/>
  <c r="AH684" i="22"/>
  <c r="AH685" i="22"/>
  <c r="AH686" i="22"/>
  <c r="AH687" i="22"/>
  <c r="AH688" i="22"/>
  <c r="AH689" i="22"/>
  <c r="AH690" i="22"/>
  <c r="AH691" i="22"/>
  <c r="AH692" i="22"/>
  <c r="AH693" i="22"/>
  <c r="AH694" i="22"/>
  <c r="AH695" i="22"/>
  <c r="AH696" i="22"/>
  <c r="AH697" i="22"/>
  <c r="AH698" i="22"/>
  <c r="AH699" i="22"/>
  <c r="AH700" i="22"/>
  <c r="AH701" i="22"/>
  <c r="AH702" i="22"/>
  <c r="AH703" i="22"/>
  <c r="AH704" i="22"/>
  <c r="AH705" i="22"/>
  <c r="AH706" i="22"/>
  <c r="AH707" i="22"/>
  <c r="AH708" i="22"/>
  <c r="AH709" i="22"/>
  <c r="AH710" i="22"/>
  <c r="AH711" i="22"/>
  <c r="AH712" i="22"/>
  <c r="AH713" i="22"/>
  <c r="AH714" i="22"/>
  <c r="AH715" i="22"/>
  <c r="AH716" i="22"/>
  <c r="AH717" i="22"/>
  <c r="AH718" i="22"/>
  <c r="AH719" i="22"/>
  <c r="AH720" i="22"/>
  <c r="AH721" i="22"/>
  <c r="AH722" i="22"/>
  <c r="AH723" i="22"/>
  <c r="AH724" i="22"/>
  <c r="AH725" i="22"/>
  <c r="AH726" i="22"/>
  <c r="AH727" i="22"/>
  <c r="AH728" i="22"/>
  <c r="AH729" i="22"/>
  <c r="AH730" i="22"/>
  <c r="AH731" i="22"/>
  <c r="AH732" i="22"/>
  <c r="AH733" i="22"/>
  <c r="AH734" i="22"/>
  <c r="AH735" i="22"/>
  <c r="AH736" i="22"/>
  <c r="AH737" i="22"/>
  <c r="AH738" i="22"/>
  <c r="AH739" i="22"/>
  <c r="AH740" i="22"/>
  <c r="AH741" i="22"/>
  <c r="AH742" i="22"/>
  <c r="AH743" i="22"/>
  <c r="AH744" i="22"/>
  <c r="AH745" i="22"/>
  <c r="AH746" i="22"/>
  <c r="AH747" i="22"/>
  <c r="AH748" i="22"/>
  <c r="AH749" i="22"/>
  <c r="AH750" i="22"/>
  <c r="AH751" i="22"/>
  <c r="AH752" i="22"/>
  <c r="AH753" i="22"/>
  <c r="AH754" i="22"/>
  <c r="AH755" i="22"/>
  <c r="AH756" i="22"/>
  <c r="AH757" i="22"/>
  <c r="AH758" i="22"/>
  <c r="AH759" i="22"/>
  <c r="AH760" i="22"/>
  <c r="AH761" i="22"/>
  <c r="AH762" i="22"/>
  <c r="AH763" i="22"/>
  <c r="AH764" i="22"/>
  <c r="AH765" i="22"/>
  <c r="AH766" i="22"/>
  <c r="AH767" i="22"/>
  <c r="AH768" i="22"/>
  <c r="AH769" i="22"/>
  <c r="AH770" i="22"/>
  <c r="AH771" i="22"/>
  <c r="AH772" i="22"/>
  <c r="AH773" i="22"/>
  <c r="AH774" i="22"/>
  <c r="AH775" i="22"/>
  <c r="AH776" i="22"/>
  <c r="AH777" i="22"/>
  <c r="AH778" i="22"/>
  <c r="AH779" i="22"/>
  <c r="AH780" i="22"/>
  <c r="AH781" i="22"/>
  <c r="AH782" i="22"/>
  <c r="AH783" i="22"/>
  <c r="AH784" i="22"/>
  <c r="AH785" i="22"/>
  <c r="AH786" i="22"/>
  <c r="AH787" i="22"/>
  <c r="AH788" i="22"/>
  <c r="AH789" i="22"/>
  <c r="AH790" i="22"/>
  <c r="AH791" i="22"/>
  <c r="AH792" i="22"/>
  <c r="AH793" i="22"/>
  <c r="AH794" i="22"/>
  <c r="AH795" i="22"/>
  <c r="AH796" i="22"/>
  <c r="AH797" i="22"/>
  <c r="AH798" i="22"/>
  <c r="AH799" i="22"/>
  <c r="AH800" i="22"/>
  <c r="AH801" i="22"/>
  <c r="AH802" i="22"/>
  <c r="AH803" i="22"/>
  <c r="AH804" i="22"/>
  <c r="AH805" i="22"/>
  <c r="AH806" i="22"/>
  <c r="AH807" i="22"/>
  <c r="AH808" i="22"/>
  <c r="AH809" i="22"/>
  <c r="AH810" i="22"/>
  <c r="AH811" i="22"/>
  <c r="AH812" i="22"/>
  <c r="AH813" i="22"/>
  <c r="AH814" i="22"/>
  <c r="AH815" i="22"/>
  <c r="AH816" i="22"/>
  <c r="AH817" i="22"/>
  <c r="AH818" i="22"/>
  <c r="AH819" i="22"/>
  <c r="AH820" i="22"/>
  <c r="AH821" i="22"/>
  <c r="AH822" i="22"/>
  <c r="AH823" i="22"/>
  <c r="AH824" i="22"/>
  <c r="AH825" i="22"/>
  <c r="AH826" i="22"/>
  <c r="AH827" i="22"/>
  <c r="AH828" i="22"/>
  <c r="AH829" i="22"/>
  <c r="AH830" i="22"/>
  <c r="AH831" i="22"/>
  <c r="AH832" i="22"/>
  <c r="AH833" i="22"/>
  <c r="AH834" i="22"/>
  <c r="AH835" i="22"/>
  <c r="AH836" i="22"/>
  <c r="AH837" i="22"/>
  <c r="AH838" i="22"/>
  <c r="AH839" i="22"/>
  <c r="AH840" i="22"/>
  <c r="AH841" i="22"/>
  <c r="AH842" i="22"/>
  <c r="AH843" i="22"/>
  <c r="AH844" i="22"/>
  <c r="AH845" i="22"/>
  <c r="AH846" i="22"/>
  <c r="AH847" i="22"/>
  <c r="AH848" i="22"/>
  <c r="AH849" i="22"/>
  <c r="AH850" i="22"/>
  <c r="AH851" i="22"/>
  <c r="AH852" i="22"/>
  <c r="AH853" i="22"/>
  <c r="AH854" i="22"/>
  <c r="AH855" i="22"/>
  <c r="AH856" i="22"/>
  <c r="AH857" i="22"/>
  <c r="AH858" i="22"/>
  <c r="AH859" i="22"/>
  <c r="AH860" i="22"/>
  <c r="AH861" i="22"/>
  <c r="AH862" i="22"/>
  <c r="AH863" i="22"/>
  <c r="AH864" i="22"/>
  <c r="AH865" i="22"/>
  <c r="AH866" i="22"/>
  <c r="AH867" i="22"/>
  <c r="AH868" i="22"/>
  <c r="AH869" i="22"/>
  <c r="AH870" i="22"/>
  <c r="AH871" i="22"/>
  <c r="AH872" i="22"/>
  <c r="AH873" i="22"/>
  <c r="AH874" i="22"/>
  <c r="AH875" i="22"/>
  <c r="AH876" i="22"/>
  <c r="AH877" i="22"/>
  <c r="AH878" i="22"/>
  <c r="AH879" i="22"/>
  <c r="AH880" i="22"/>
  <c r="AH881" i="22"/>
  <c r="AH882" i="22"/>
  <c r="AH883" i="22"/>
  <c r="AH884" i="22"/>
  <c r="AH885" i="22"/>
  <c r="AH886" i="22"/>
  <c r="AH887" i="22"/>
  <c r="AH888" i="22"/>
  <c r="AH889" i="22"/>
  <c r="AH890" i="22"/>
  <c r="AH891" i="22"/>
  <c r="AH892" i="22"/>
  <c r="AH893" i="22"/>
  <c r="AH894" i="22"/>
  <c r="AH895" i="22"/>
  <c r="AH896" i="22"/>
  <c r="AH897" i="22"/>
  <c r="AH898" i="22"/>
  <c r="AH899" i="22"/>
  <c r="AH900" i="22"/>
  <c r="AH901" i="22"/>
  <c r="AH902" i="22"/>
  <c r="AH903" i="22"/>
  <c r="AH904" i="22"/>
  <c r="AH905" i="22"/>
  <c r="AH906" i="22"/>
  <c r="AH907" i="22"/>
  <c r="AH908" i="22"/>
  <c r="AH909" i="22"/>
  <c r="AH910" i="22"/>
  <c r="AH911" i="22"/>
  <c r="AH912" i="22"/>
  <c r="AH913" i="22"/>
  <c r="AH914" i="22"/>
  <c r="AH915" i="22"/>
  <c r="AH916" i="22"/>
  <c r="AH917" i="22"/>
  <c r="AH918" i="22"/>
  <c r="AH919" i="22"/>
  <c r="AH920" i="22"/>
  <c r="AH921" i="22"/>
  <c r="AH922" i="22"/>
  <c r="AH923" i="22"/>
  <c r="AH924" i="22"/>
  <c r="AH925" i="22"/>
  <c r="AH926" i="22"/>
  <c r="AH927" i="22"/>
  <c r="AH928" i="22"/>
  <c r="AH929" i="22"/>
  <c r="AH930" i="22"/>
  <c r="AH931" i="22"/>
  <c r="AH932" i="22"/>
  <c r="AH933" i="22"/>
  <c r="AH934" i="22"/>
  <c r="AH935" i="22"/>
  <c r="AH936" i="22"/>
  <c r="AH937" i="22"/>
  <c r="AH938" i="22"/>
  <c r="AH939" i="22"/>
  <c r="AH940" i="22"/>
  <c r="AH941" i="22"/>
  <c r="AH942" i="22"/>
  <c r="AH943" i="22"/>
  <c r="AH944" i="22"/>
  <c r="AH945" i="22"/>
  <c r="AH946" i="22"/>
  <c r="AH947" i="22"/>
  <c r="AH948" i="22"/>
  <c r="AH949" i="22"/>
  <c r="AH950" i="22"/>
  <c r="AH951" i="22"/>
  <c r="AH952" i="22"/>
  <c r="AH953" i="22"/>
  <c r="AH954" i="22"/>
  <c r="AH955" i="22"/>
  <c r="AH956" i="22"/>
  <c r="AH957" i="22"/>
  <c r="AH958" i="22"/>
  <c r="AH959" i="22"/>
  <c r="AH960" i="22"/>
  <c r="AH961" i="22"/>
  <c r="AH962" i="22"/>
  <c r="AH963" i="22"/>
  <c r="AH964" i="22"/>
  <c r="AH965" i="22"/>
  <c r="AH966" i="22"/>
  <c r="AH967" i="22"/>
  <c r="AH968" i="22"/>
  <c r="AH969" i="22"/>
  <c r="AH970" i="22"/>
  <c r="AH971" i="22"/>
  <c r="AH972" i="22"/>
  <c r="AH973" i="22"/>
  <c r="AH974" i="22"/>
  <c r="AH975" i="22"/>
  <c r="AH976" i="22"/>
  <c r="AH977" i="22"/>
  <c r="AH978" i="22"/>
  <c r="AH979" i="22"/>
  <c r="AH980" i="22"/>
  <c r="AH981" i="22"/>
  <c r="AH982" i="22"/>
  <c r="AH983" i="22"/>
  <c r="AH984" i="22"/>
  <c r="AH985" i="22"/>
  <c r="AH986" i="22"/>
  <c r="AH987" i="22"/>
  <c r="AH988" i="22"/>
  <c r="AH989" i="22"/>
  <c r="AH990" i="22"/>
  <c r="AH991" i="22"/>
  <c r="AH992" i="22"/>
  <c r="AH993" i="22"/>
  <c r="AH994" i="22"/>
  <c r="AH995" i="22"/>
  <c r="AH996" i="22"/>
  <c r="AH997" i="22"/>
  <c r="AH998" i="22"/>
  <c r="AH999" i="22"/>
  <c r="AH1000" i="22"/>
  <c r="AH1001" i="22"/>
  <c r="AH1002" i="22"/>
  <c r="AH1003" i="22"/>
  <c r="AH1004" i="22"/>
  <c r="AH1005" i="22"/>
  <c r="AH1006" i="22"/>
  <c r="AH1007" i="22"/>
  <c r="AH1008" i="22"/>
  <c r="AH1009" i="22"/>
  <c r="AH1010" i="22"/>
  <c r="AH1011" i="22"/>
  <c r="AH1012" i="22"/>
  <c r="AH1013" i="22"/>
  <c r="AH1014" i="22"/>
  <c r="AH1015" i="22"/>
  <c r="AH1016" i="22"/>
  <c r="AH1017" i="22"/>
  <c r="AH1018" i="22"/>
  <c r="AH1019" i="22"/>
  <c r="AH1020" i="22"/>
  <c r="AH1021" i="22"/>
  <c r="AH1022" i="22"/>
  <c r="AH1023" i="22"/>
  <c r="AH1024" i="22"/>
  <c r="AH1025" i="22"/>
  <c r="AH1026" i="22"/>
  <c r="AH1027" i="22"/>
  <c r="AH1028" i="22"/>
  <c r="AH1029" i="22"/>
  <c r="AH1030" i="22"/>
  <c r="AH1031" i="22"/>
  <c r="AH1032" i="22"/>
  <c r="AH1033" i="22"/>
  <c r="AH1034" i="22"/>
  <c r="AH1035" i="22"/>
  <c r="AH1036" i="22"/>
  <c r="AH1037" i="22"/>
  <c r="AH1038" i="22"/>
  <c r="AH1039" i="22"/>
  <c r="AH1040" i="22"/>
  <c r="AH1041" i="22"/>
  <c r="AH1042" i="22"/>
  <c r="AH1043" i="22"/>
  <c r="AH1044" i="22"/>
  <c r="AH1045" i="22"/>
  <c r="AH1046" i="22"/>
  <c r="AH1047" i="22"/>
  <c r="AH1048" i="22"/>
  <c r="AH1049" i="22"/>
  <c r="AH1050" i="22"/>
  <c r="AH1051" i="22"/>
  <c r="AH1052" i="22"/>
  <c r="AH1053" i="22"/>
  <c r="AH1054" i="22"/>
  <c r="AH1055" i="22"/>
  <c r="AH1056" i="22"/>
  <c r="AH1057" i="22"/>
  <c r="AH1058" i="22"/>
  <c r="AH1059" i="22"/>
  <c r="AH1060" i="22"/>
  <c r="AH1061" i="22"/>
  <c r="AH1062" i="22"/>
  <c r="AH1063" i="22"/>
  <c r="AH1064" i="22"/>
  <c r="AH1065" i="22"/>
  <c r="AH1066" i="22"/>
  <c r="AH1067" i="22"/>
  <c r="AH1068" i="22"/>
  <c r="AH1069" i="22"/>
  <c r="AH1070" i="22"/>
  <c r="AH1071" i="22"/>
  <c r="AH1072" i="22"/>
  <c r="AH1073" i="22"/>
  <c r="AH1074" i="22"/>
  <c r="AH1075" i="22"/>
  <c r="AH1076" i="22"/>
  <c r="AH1077" i="22"/>
  <c r="AH1078" i="22"/>
  <c r="AH1079" i="22"/>
  <c r="AH1080" i="22"/>
  <c r="AH1081" i="22"/>
  <c r="AH1082" i="22"/>
  <c r="AH1083" i="22"/>
  <c r="AH1084" i="22"/>
  <c r="AH1085" i="22"/>
  <c r="AH1086" i="22"/>
  <c r="AH1087" i="22"/>
  <c r="AH1088" i="22"/>
  <c r="AH1089" i="22"/>
  <c r="AH1090" i="22"/>
  <c r="AH1091" i="22"/>
  <c r="AH1092" i="22"/>
  <c r="AH1093" i="22"/>
  <c r="AH1094" i="22"/>
  <c r="AH1095" i="22"/>
  <c r="AH1096" i="22"/>
  <c r="AH1097" i="22"/>
  <c r="AH1098" i="22"/>
  <c r="AH1099" i="22"/>
  <c r="AH1100" i="22"/>
  <c r="AH1101" i="22"/>
  <c r="AH1102" i="22"/>
  <c r="AH1103" i="22"/>
  <c r="AH1104" i="22"/>
  <c r="AH1105" i="22"/>
  <c r="AH1106" i="22"/>
  <c r="AH1107" i="22"/>
  <c r="AH1108" i="22"/>
  <c r="AH1109" i="22"/>
  <c r="AH1110" i="22"/>
  <c r="AH1111" i="22"/>
  <c r="AH1112" i="22"/>
  <c r="AH1113" i="22"/>
  <c r="AH1114" i="22"/>
  <c r="AH1115" i="22"/>
  <c r="AH1116" i="22"/>
  <c r="AH1117" i="22"/>
  <c r="AH1118" i="22"/>
  <c r="AH1119" i="22"/>
  <c r="AH1120" i="22"/>
  <c r="AH1121" i="22"/>
  <c r="AH1122" i="22"/>
  <c r="AH1123" i="22"/>
  <c r="AH1124" i="22"/>
  <c r="AH1125" i="22"/>
  <c r="AH1126" i="22"/>
  <c r="AH1127" i="22"/>
  <c r="AH1128" i="22"/>
  <c r="AH1129" i="22"/>
  <c r="AH1130" i="22"/>
  <c r="AH1131" i="22"/>
  <c r="AH1132" i="22"/>
  <c r="AH1133" i="22"/>
  <c r="AH1134" i="22"/>
  <c r="AH1135" i="22"/>
  <c r="AH1136" i="22"/>
  <c r="AH1137" i="22"/>
  <c r="AH1138" i="22"/>
  <c r="AH1139" i="22"/>
  <c r="AH1140" i="22"/>
  <c r="AH1141" i="22"/>
  <c r="AH1142" i="22"/>
  <c r="AH1143" i="22"/>
  <c r="AH1144" i="22"/>
  <c r="AH1145" i="22"/>
  <c r="AH1146" i="22"/>
  <c r="AH1147" i="22"/>
  <c r="AH1148" i="22"/>
  <c r="AH1149" i="22"/>
  <c r="AH1150" i="22"/>
  <c r="AH1151" i="22"/>
  <c r="AH1152" i="22"/>
  <c r="AH1153" i="22"/>
  <c r="AH1154" i="22"/>
  <c r="AH1155" i="22"/>
  <c r="AH1156" i="22"/>
  <c r="AH1157" i="22"/>
  <c r="AH1158" i="22"/>
  <c r="AH1159" i="22"/>
  <c r="AH1160" i="22"/>
  <c r="AH1161" i="22"/>
  <c r="AH1162" i="22"/>
  <c r="AH1163" i="22"/>
  <c r="AH1164" i="22"/>
  <c r="AH1165" i="22"/>
  <c r="AH1166" i="22"/>
  <c r="AH1167" i="22"/>
  <c r="AH1168" i="22"/>
  <c r="AH1169" i="22"/>
  <c r="AH1170" i="22"/>
  <c r="AH1171" i="22"/>
  <c r="AH1172" i="22"/>
  <c r="AH1173" i="22"/>
  <c r="AH1174" i="22"/>
  <c r="AH1175" i="22"/>
  <c r="AH1176" i="22"/>
  <c r="AH1177" i="22"/>
  <c r="AH1178" i="22"/>
  <c r="AH1179" i="22"/>
  <c r="AH1180" i="22"/>
  <c r="AH1181" i="22"/>
  <c r="AH1182" i="22"/>
  <c r="AH1183" i="22"/>
  <c r="AH1184" i="22"/>
  <c r="AH1185" i="22"/>
  <c r="AH1186" i="22"/>
  <c r="AH1187" i="22"/>
  <c r="AH1188" i="22"/>
  <c r="AH1189" i="22"/>
  <c r="AH1190" i="22"/>
  <c r="AH1191" i="22"/>
  <c r="AH1192" i="22"/>
  <c r="AH1193" i="22"/>
  <c r="AH1194" i="22"/>
  <c r="AH1195" i="22"/>
  <c r="AH1196" i="22"/>
  <c r="AH1197" i="22"/>
  <c r="AH1198" i="22"/>
  <c r="AH1199" i="22"/>
  <c r="AH1200" i="22"/>
  <c r="AH1201" i="22"/>
  <c r="AH1202" i="22"/>
  <c r="AH1203" i="22"/>
  <c r="AH1204" i="22"/>
  <c r="AH1205" i="22"/>
  <c r="AH1206" i="22"/>
  <c r="AH1207" i="22"/>
  <c r="AH1208" i="22"/>
  <c r="AH1209" i="22"/>
  <c r="AH1210" i="22"/>
  <c r="AH1211" i="22"/>
  <c r="AH1212" i="22"/>
  <c r="AH1213" i="22"/>
  <c r="AH1214" i="22"/>
  <c r="AH1215" i="22"/>
  <c r="AH1216" i="22"/>
  <c r="AH1217" i="22"/>
  <c r="AH1218" i="22"/>
  <c r="AH1219" i="22"/>
  <c r="AH1220" i="22"/>
  <c r="AH1221" i="22"/>
  <c r="AH1222" i="22"/>
  <c r="AH1223" i="22"/>
  <c r="AH1224" i="22"/>
  <c r="AH1225" i="22"/>
  <c r="AH1226" i="22"/>
  <c r="AH1227" i="22"/>
  <c r="AH1228" i="22"/>
  <c r="AH1229" i="22"/>
  <c r="AH1230" i="22"/>
  <c r="AH1231" i="22"/>
  <c r="AH1232" i="22"/>
  <c r="AH1233" i="22"/>
  <c r="AH1234" i="22"/>
  <c r="AH1235" i="22"/>
  <c r="AH1236" i="22"/>
  <c r="AH1237" i="22"/>
  <c r="AH1238" i="22"/>
  <c r="AH1239" i="22"/>
  <c r="AH1240" i="22"/>
  <c r="AH1241" i="22"/>
  <c r="AH1242" i="22"/>
  <c r="AH1243" i="22"/>
  <c r="AH1244" i="22"/>
  <c r="AH1245" i="22"/>
  <c r="AH1246" i="22"/>
  <c r="AH1247" i="22"/>
  <c r="AH1248" i="22"/>
  <c r="AH1249" i="22"/>
  <c r="AH1250" i="22"/>
  <c r="AH1251" i="22"/>
  <c r="AH1252" i="22"/>
  <c r="AH1253" i="22"/>
  <c r="AH1254" i="22"/>
  <c r="AH1255" i="22"/>
  <c r="AH1256" i="22"/>
  <c r="AH1257" i="22"/>
  <c r="AH1258" i="22"/>
  <c r="AH1259" i="22"/>
  <c r="AH1260" i="22"/>
  <c r="AH1261" i="22"/>
  <c r="AH1262" i="22"/>
  <c r="AH1263" i="22"/>
  <c r="AH1264" i="22"/>
  <c r="AH1265" i="22"/>
  <c r="AH1266" i="22"/>
  <c r="AH1267" i="22"/>
  <c r="AH1268" i="22"/>
  <c r="AH1269" i="22"/>
  <c r="AH1270" i="22"/>
  <c r="AH1271" i="22"/>
  <c r="AH1272" i="22"/>
  <c r="AH1273" i="22"/>
  <c r="AH1274" i="22"/>
  <c r="AH1275" i="22"/>
  <c r="AH1276" i="22"/>
  <c r="AH1277" i="22"/>
  <c r="AH1278" i="22"/>
  <c r="AH1279" i="22"/>
  <c r="AH1280" i="22"/>
  <c r="AH1281" i="22"/>
  <c r="AH1282" i="22"/>
  <c r="AH1283" i="22"/>
  <c r="AH1284" i="22"/>
  <c r="AH1285" i="22"/>
  <c r="AH1286" i="22"/>
  <c r="AH1287" i="22"/>
  <c r="AH1288" i="22"/>
  <c r="AH1289" i="22"/>
  <c r="AH1290" i="22"/>
  <c r="AH1291" i="22"/>
  <c r="AH1292" i="22"/>
  <c r="AH1293" i="22"/>
  <c r="AH1294" i="22"/>
  <c r="AH1295" i="22"/>
  <c r="AH1296" i="22"/>
  <c r="AH1297" i="22"/>
  <c r="AH1298" i="22"/>
  <c r="AH1299" i="22"/>
  <c r="AH1300" i="22"/>
  <c r="AH1301" i="22"/>
  <c r="AH1302" i="22"/>
  <c r="AH1303" i="22"/>
  <c r="AH1304" i="22"/>
  <c r="AH1305" i="22"/>
  <c r="AH1306" i="22"/>
  <c r="AH1307" i="22"/>
  <c r="AH1308" i="22"/>
  <c r="AH1309" i="22"/>
  <c r="AH1310" i="22"/>
  <c r="AH1311" i="22"/>
  <c r="AH1312" i="22"/>
  <c r="AH1313" i="22"/>
  <c r="AH1314" i="22"/>
  <c r="AH1315" i="22"/>
  <c r="AH1316" i="22"/>
  <c r="AH1317" i="22"/>
  <c r="AH1318" i="22"/>
  <c r="AH1319" i="22"/>
  <c r="AH1320" i="22"/>
  <c r="AH1321" i="22"/>
  <c r="AH1322" i="22"/>
  <c r="AH1323" i="22"/>
  <c r="AH1324" i="22"/>
  <c r="AH1325" i="22"/>
  <c r="AH1326" i="22"/>
  <c r="AH1327" i="22"/>
  <c r="AH1328" i="22"/>
  <c r="AH1329" i="22"/>
  <c r="AH1330" i="22"/>
  <c r="AH1331" i="22"/>
  <c r="AH1332" i="22"/>
  <c r="AH1333" i="22"/>
  <c r="AH1334" i="22"/>
  <c r="AH1335" i="22"/>
  <c r="AH1336" i="22"/>
  <c r="AH1337" i="22"/>
  <c r="AH1338" i="22"/>
  <c r="AH1339" i="22"/>
  <c r="AH1340" i="22"/>
  <c r="AH1341" i="22"/>
  <c r="AH1342" i="22"/>
  <c r="AH1343" i="22"/>
  <c r="AH1344" i="22"/>
  <c r="AH1345" i="22"/>
  <c r="AH1346" i="22"/>
  <c r="AH1347" i="22"/>
  <c r="AH1348" i="22"/>
  <c r="AH1349" i="22"/>
  <c r="AH1350" i="22"/>
  <c r="AH1351" i="22"/>
  <c r="AH1352" i="22"/>
  <c r="AH1353" i="22"/>
  <c r="AH1354" i="22"/>
  <c r="AH1355" i="22"/>
  <c r="AH1356" i="22"/>
  <c r="AH1357" i="22"/>
  <c r="AH1358" i="22"/>
  <c r="AH1359" i="22"/>
  <c r="AH1360" i="22"/>
  <c r="AH1361" i="22"/>
  <c r="AH1362" i="22"/>
  <c r="AH1363" i="22"/>
  <c r="AH1364" i="22"/>
  <c r="AH1365" i="22"/>
  <c r="AH1366" i="22"/>
  <c r="AH1367" i="22"/>
  <c r="AH1368" i="22"/>
  <c r="AH1369" i="22"/>
  <c r="AH1370" i="22"/>
  <c r="AH1371" i="22"/>
  <c r="AH1372" i="22"/>
  <c r="AH1373" i="22"/>
  <c r="AH1374" i="22"/>
  <c r="AH1375" i="22"/>
  <c r="AH1376" i="22"/>
  <c r="AH1377" i="22"/>
  <c r="AH1378" i="22"/>
  <c r="AH1379" i="22"/>
  <c r="AH1380" i="22"/>
  <c r="AH1381" i="22"/>
  <c r="AH1382" i="22"/>
  <c r="AH1383" i="22"/>
  <c r="AH1384" i="22"/>
  <c r="AH1385" i="22"/>
  <c r="AH1386" i="22"/>
  <c r="AH1387" i="22"/>
  <c r="AH1388" i="22"/>
  <c r="AH1389" i="22"/>
  <c r="AH1390" i="22"/>
  <c r="AH1391" i="22"/>
  <c r="AH1392" i="22"/>
  <c r="AH1393" i="22"/>
  <c r="AH1394" i="22"/>
  <c r="AH1395" i="22"/>
  <c r="AH1396" i="22"/>
  <c r="AH1397" i="22"/>
  <c r="AH1398" i="22"/>
  <c r="AH1399" i="22"/>
  <c r="AH1400" i="22"/>
  <c r="AH1401" i="22"/>
  <c r="AH1402" i="22"/>
  <c r="AH1403" i="22"/>
  <c r="AH1404" i="22"/>
  <c r="AH1405" i="22"/>
  <c r="AH1406" i="22"/>
  <c r="AH1407" i="22"/>
  <c r="AH1408" i="22"/>
  <c r="AH1409" i="22"/>
  <c r="AH1410" i="22"/>
  <c r="AH1411" i="22"/>
  <c r="AH1412" i="22"/>
  <c r="AH1413" i="22"/>
  <c r="AH1414" i="22"/>
  <c r="AH1415" i="22"/>
  <c r="AH1416" i="22"/>
  <c r="AH1417" i="22"/>
  <c r="AH1418" i="22"/>
  <c r="AH1419" i="22"/>
  <c r="AH1420" i="22"/>
  <c r="AH1421" i="22"/>
  <c r="AH1422" i="22"/>
  <c r="AH1423" i="22"/>
  <c r="AH1424" i="22"/>
  <c r="AH1425" i="22"/>
  <c r="AH1426" i="22"/>
  <c r="AH1427" i="22"/>
  <c r="AH1428" i="22"/>
  <c r="AH1429" i="22"/>
  <c r="AH1430" i="22"/>
  <c r="AH1431" i="22"/>
  <c r="AH1432" i="22"/>
  <c r="AH1433" i="22"/>
  <c r="AH1434" i="22"/>
  <c r="AH1435" i="22"/>
  <c r="AH1436" i="22"/>
  <c r="AH1437" i="22"/>
  <c r="AH1438" i="22"/>
  <c r="AH1439" i="22"/>
  <c r="AH1440" i="22"/>
  <c r="AH1441" i="22"/>
  <c r="AH1442" i="22"/>
  <c r="AH1443" i="22"/>
  <c r="AH1444" i="22"/>
  <c r="AH1445" i="22"/>
  <c r="AH1446" i="22"/>
  <c r="AH1447" i="22"/>
  <c r="AH1448" i="22"/>
  <c r="AH1449" i="22"/>
  <c r="AH1450" i="22"/>
  <c r="AH1451" i="22"/>
  <c r="AH1452" i="22"/>
  <c r="AH1453" i="22"/>
  <c r="AH1454" i="22"/>
  <c r="AH1455" i="22"/>
  <c r="AH1456" i="22"/>
  <c r="AH1457" i="22"/>
  <c r="AH1458" i="22"/>
  <c r="AH1459" i="22"/>
  <c r="AH1460" i="22"/>
  <c r="AH1461" i="22"/>
  <c r="AH1462" i="22"/>
  <c r="AH1463" i="22"/>
  <c r="AH1464" i="22"/>
  <c r="AH1465" i="22"/>
  <c r="AH1466" i="22"/>
  <c r="AH1467" i="22"/>
  <c r="AH1468" i="22"/>
  <c r="AH1469" i="22"/>
  <c r="AH1470" i="22"/>
  <c r="AH1471" i="22"/>
  <c r="AH1472" i="22"/>
  <c r="AH1473" i="22"/>
  <c r="AH1474" i="22"/>
  <c r="AH1475" i="22"/>
  <c r="AH1476" i="22"/>
  <c r="AH1477" i="22"/>
  <c r="AH1478" i="22"/>
  <c r="AH1479" i="22"/>
  <c r="AH1480" i="22"/>
  <c r="AH1481" i="22"/>
  <c r="AH1482" i="22"/>
  <c r="AH1483" i="22"/>
  <c r="AH1484" i="22"/>
  <c r="AH1485" i="22"/>
  <c r="AH1486" i="22"/>
  <c r="AH1487" i="22"/>
  <c r="AH1488" i="22"/>
  <c r="AH1489" i="22"/>
  <c r="AH1490" i="22"/>
  <c r="AH1491" i="22"/>
  <c r="AH1492" i="22"/>
  <c r="AH1493" i="22"/>
  <c r="AH1494" i="22"/>
  <c r="AH1495" i="22"/>
  <c r="AH1496" i="22"/>
  <c r="AH1497" i="22"/>
  <c r="AH1498" i="22"/>
  <c r="AH1499" i="22"/>
  <c r="AH1500" i="22"/>
  <c r="AH1501" i="22"/>
  <c r="AH1502" i="22"/>
  <c r="AH1503" i="22"/>
  <c r="AH1504" i="22"/>
  <c r="AH1505" i="22"/>
  <c r="AH1506" i="22"/>
  <c r="AG8" i="22"/>
  <c r="AG9" i="22"/>
  <c r="AG10" i="22"/>
  <c r="AG11" i="22"/>
  <c r="AG12" i="22"/>
  <c r="AG13" i="22"/>
  <c r="AG14" i="22"/>
  <c r="AG15" i="22"/>
  <c r="AG16" i="22"/>
  <c r="AG17" i="22"/>
  <c r="AG18" i="22"/>
  <c r="AG19" i="22"/>
  <c r="AG20" i="22"/>
  <c r="AG21" i="22"/>
  <c r="AG22" i="22"/>
  <c r="AG23" i="22"/>
  <c r="AG24" i="22"/>
  <c r="AG25" i="22"/>
  <c r="AG26" i="22"/>
  <c r="AG27" i="22"/>
  <c r="AG28" i="22"/>
  <c r="AG29" i="22"/>
  <c r="AG30" i="22"/>
  <c r="AG31" i="22"/>
  <c r="AG32" i="22"/>
  <c r="AG33" i="22"/>
  <c r="AG34" i="22"/>
  <c r="AG35" i="22"/>
  <c r="AG36" i="22"/>
  <c r="AG37" i="22"/>
  <c r="AG38" i="22"/>
  <c r="AG39" i="22"/>
  <c r="AG40" i="22"/>
  <c r="AG41" i="22"/>
  <c r="AG42" i="22"/>
  <c r="AG43" i="22"/>
  <c r="AG44" i="22"/>
  <c r="AG45" i="22"/>
  <c r="AG46" i="22"/>
  <c r="AG47" i="22"/>
  <c r="AG48" i="22"/>
  <c r="AG49" i="22"/>
  <c r="AG50" i="22"/>
  <c r="AG51" i="22"/>
  <c r="AG52" i="22"/>
  <c r="AG53" i="22"/>
  <c r="AG54" i="22"/>
  <c r="AG55" i="22"/>
  <c r="AG56" i="22"/>
  <c r="AG57" i="22"/>
  <c r="AG58" i="22"/>
  <c r="AG59" i="22"/>
  <c r="AG60" i="22"/>
  <c r="AG61" i="22"/>
  <c r="AG62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AG118" i="22"/>
  <c r="AG119" i="22"/>
  <c r="AG120" i="22"/>
  <c r="AG121" i="22"/>
  <c r="AG122" i="22"/>
  <c r="AG123" i="22"/>
  <c r="AG124" i="22"/>
  <c r="AG125" i="22"/>
  <c r="AG126" i="22"/>
  <c r="AG127" i="22"/>
  <c r="AG128" i="22"/>
  <c r="AG129" i="22"/>
  <c r="AG130" i="22"/>
  <c r="AG131" i="22"/>
  <c r="AG132" i="22"/>
  <c r="AG133" i="22"/>
  <c r="AG134" i="22"/>
  <c r="AG135" i="22"/>
  <c r="AG136" i="22"/>
  <c r="AG137" i="22"/>
  <c r="AG138" i="22"/>
  <c r="AG139" i="22"/>
  <c r="AG140" i="22"/>
  <c r="AG141" i="22"/>
  <c r="AG142" i="22"/>
  <c r="AG143" i="22"/>
  <c r="AG144" i="22"/>
  <c r="AG145" i="22"/>
  <c r="AG146" i="22"/>
  <c r="AG147" i="22"/>
  <c r="AG148" i="22"/>
  <c r="AG149" i="22"/>
  <c r="AG150" i="22"/>
  <c r="AG151" i="22"/>
  <c r="AG152" i="22"/>
  <c r="AG153" i="22"/>
  <c r="AG154" i="22"/>
  <c r="AG155" i="22"/>
  <c r="AG156" i="22"/>
  <c r="AG157" i="22"/>
  <c r="AG158" i="22"/>
  <c r="AG159" i="22"/>
  <c r="AG160" i="22"/>
  <c r="AG161" i="22"/>
  <c r="AG162" i="22"/>
  <c r="AG163" i="22"/>
  <c r="AG164" i="22"/>
  <c r="AG165" i="22"/>
  <c r="AG166" i="22"/>
  <c r="AG167" i="22"/>
  <c r="AG168" i="22"/>
  <c r="AG169" i="22"/>
  <c r="AG170" i="22"/>
  <c r="AG171" i="22"/>
  <c r="AG172" i="22"/>
  <c r="AG173" i="22"/>
  <c r="AG174" i="22"/>
  <c r="AG175" i="22"/>
  <c r="AG176" i="22"/>
  <c r="AG177" i="22"/>
  <c r="AG178" i="22"/>
  <c r="AG179" i="22"/>
  <c r="AG180" i="22"/>
  <c r="AG181" i="22"/>
  <c r="AG182" i="22"/>
  <c r="AG183" i="22"/>
  <c r="AG184" i="22"/>
  <c r="AG185" i="22"/>
  <c r="AG186" i="22"/>
  <c r="AG187" i="22"/>
  <c r="AG188" i="22"/>
  <c r="AG189" i="22"/>
  <c r="AG190" i="22"/>
  <c r="AG191" i="22"/>
  <c r="AG192" i="22"/>
  <c r="AG193" i="22"/>
  <c r="AG194" i="22"/>
  <c r="AG195" i="22"/>
  <c r="AG196" i="22"/>
  <c r="AG197" i="22"/>
  <c r="AG198" i="22"/>
  <c r="AG199" i="22"/>
  <c r="AG200" i="22"/>
  <c r="AG201" i="22"/>
  <c r="AG202" i="22"/>
  <c r="AG203" i="22"/>
  <c r="AG204" i="22"/>
  <c r="AG205" i="22"/>
  <c r="AG206" i="22"/>
  <c r="AG207" i="22"/>
  <c r="AG208" i="22"/>
  <c r="AG209" i="22"/>
  <c r="AG210" i="22"/>
  <c r="AG211" i="22"/>
  <c r="AG212" i="22"/>
  <c r="AG213" i="22"/>
  <c r="AG214" i="22"/>
  <c r="AG215" i="22"/>
  <c r="AG216" i="22"/>
  <c r="AG217" i="22"/>
  <c r="AG218" i="22"/>
  <c r="AG219" i="22"/>
  <c r="AG220" i="22"/>
  <c r="AG221" i="22"/>
  <c r="AG222" i="22"/>
  <c r="AG223" i="22"/>
  <c r="AG224" i="22"/>
  <c r="AG225" i="22"/>
  <c r="AG226" i="22"/>
  <c r="AG227" i="22"/>
  <c r="AG228" i="22"/>
  <c r="AG229" i="22"/>
  <c r="AG230" i="22"/>
  <c r="AG231" i="22"/>
  <c r="AG232" i="22"/>
  <c r="AG233" i="22"/>
  <c r="AG234" i="22"/>
  <c r="AG235" i="22"/>
  <c r="AG236" i="22"/>
  <c r="AG237" i="22"/>
  <c r="AG238" i="22"/>
  <c r="AG239" i="22"/>
  <c r="AG240" i="22"/>
  <c r="AG241" i="22"/>
  <c r="AG242" i="22"/>
  <c r="AG243" i="22"/>
  <c r="AG244" i="22"/>
  <c r="AG245" i="22"/>
  <c r="AG246" i="22"/>
  <c r="AG247" i="22"/>
  <c r="AG248" i="22"/>
  <c r="AG249" i="22"/>
  <c r="AG250" i="22"/>
  <c r="AG251" i="22"/>
  <c r="AG252" i="22"/>
  <c r="AG253" i="22"/>
  <c r="AG254" i="22"/>
  <c r="AG255" i="22"/>
  <c r="AG256" i="22"/>
  <c r="AG257" i="22"/>
  <c r="AG258" i="22"/>
  <c r="AG259" i="22"/>
  <c r="AG260" i="22"/>
  <c r="AG261" i="22"/>
  <c r="AG262" i="22"/>
  <c r="AG263" i="22"/>
  <c r="AG264" i="22"/>
  <c r="AG265" i="22"/>
  <c r="AG266" i="22"/>
  <c r="AG267" i="22"/>
  <c r="AG268" i="22"/>
  <c r="AG269" i="22"/>
  <c r="AG270" i="22"/>
  <c r="AG271" i="22"/>
  <c r="AG272" i="22"/>
  <c r="AG273" i="22"/>
  <c r="AG274" i="22"/>
  <c r="AG275" i="22"/>
  <c r="AG276" i="22"/>
  <c r="AG277" i="22"/>
  <c r="AG278" i="22"/>
  <c r="AG279" i="22"/>
  <c r="AG280" i="22"/>
  <c r="AG281" i="22"/>
  <c r="AG282" i="22"/>
  <c r="AG283" i="22"/>
  <c r="AG284" i="22"/>
  <c r="AG285" i="22"/>
  <c r="AG286" i="22"/>
  <c r="AG287" i="22"/>
  <c r="AG288" i="22"/>
  <c r="AG289" i="22"/>
  <c r="AG290" i="22"/>
  <c r="AG291" i="22"/>
  <c r="AG292" i="22"/>
  <c r="AG293" i="22"/>
  <c r="AG294" i="22"/>
  <c r="AG295" i="22"/>
  <c r="AG296" i="22"/>
  <c r="AG297" i="22"/>
  <c r="AG298" i="22"/>
  <c r="AG299" i="22"/>
  <c r="AG300" i="22"/>
  <c r="AG301" i="22"/>
  <c r="AG302" i="22"/>
  <c r="AG303" i="22"/>
  <c r="AG304" i="22"/>
  <c r="AG305" i="22"/>
  <c r="AG306" i="22"/>
  <c r="AG307" i="22"/>
  <c r="AG308" i="22"/>
  <c r="AG309" i="22"/>
  <c r="AG310" i="22"/>
  <c r="AG311" i="22"/>
  <c r="AG312" i="22"/>
  <c r="AG313" i="22"/>
  <c r="AG314" i="22"/>
  <c r="AG315" i="22"/>
  <c r="AG316" i="22"/>
  <c r="AG317" i="22"/>
  <c r="AG318" i="22"/>
  <c r="AG319" i="22"/>
  <c r="AG320" i="22"/>
  <c r="AG321" i="22"/>
  <c r="AG322" i="22"/>
  <c r="AG323" i="22"/>
  <c r="AG324" i="22"/>
  <c r="AG325" i="22"/>
  <c r="AG326" i="22"/>
  <c r="AG327" i="22"/>
  <c r="AG328" i="22"/>
  <c r="AG329" i="22"/>
  <c r="AG330" i="22"/>
  <c r="AG331" i="22"/>
  <c r="AG332" i="22"/>
  <c r="AG333" i="22"/>
  <c r="AG334" i="22"/>
  <c r="AG335" i="22"/>
  <c r="AG336" i="22"/>
  <c r="AG337" i="22"/>
  <c r="AG338" i="22"/>
  <c r="AG339" i="22"/>
  <c r="AG340" i="22"/>
  <c r="AG341" i="22"/>
  <c r="AG342" i="22"/>
  <c r="AG343" i="22"/>
  <c r="AG344" i="22"/>
  <c r="AG345" i="22"/>
  <c r="AG346" i="22"/>
  <c r="AG347" i="22"/>
  <c r="AG348" i="22"/>
  <c r="AG349" i="22"/>
  <c r="AG350" i="22"/>
  <c r="AG351" i="22"/>
  <c r="AG352" i="22"/>
  <c r="AG353" i="22"/>
  <c r="AG354" i="22"/>
  <c r="AG355" i="22"/>
  <c r="AG356" i="22"/>
  <c r="AG357" i="22"/>
  <c r="AG358" i="22"/>
  <c r="AG359" i="22"/>
  <c r="AG360" i="22"/>
  <c r="AG361" i="22"/>
  <c r="AG362" i="22"/>
  <c r="AG363" i="22"/>
  <c r="AG364" i="22"/>
  <c r="AG365" i="22"/>
  <c r="AG366" i="22"/>
  <c r="AG367" i="22"/>
  <c r="AG368" i="22"/>
  <c r="AG369" i="22"/>
  <c r="AG370" i="22"/>
  <c r="AG371" i="22"/>
  <c r="AG372" i="22"/>
  <c r="AG373" i="22"/>
  <c r="AG374" i="22"/>
  <c r="AG375" i="22"/>
  <c r="AG376" i="22"/>
  <c r="AG377" i="22"/>
  <c r="AG378" i="22"/>
  <c r="AG379" i="22"/>
  <c r="AG380" i="22"/>
  <c r="AG381" i="22"/>
  <c r="AG382" i="22"/>
  <c r="AG383" i="22"/>
  <c r="AG384" i="22"/>
  <c r="AG385" i="22"/>
  <c r="AG386" i="22"/>
  <c r="AG387" i="22"/>
  <c r="AG388" i="22"/>
  <c r="AG389" i="22"/>
  <c r="AG390" i="22"/>
  <c r="AG391" i="22"/>
  <c r="AG392" i="22"/>
  <c r="AG393" i="22"/>
  <c r="AG394" i="22"/>
  <c r="AG395" i="22"/>
  <c r="AG396" i="22"/>
  <c r="AG397" i="22"/>
  <c r="AG398" i="22"/>
  <c r="AG399" i="22"/>
  <c r="AG400" i="22"/>
  <c r="AG401" i="22"/>
  <c r="AG402" i="22"/>
  <c r="AG403" i="22"/>
  <c r="AG404" i="22"/>
  <c r="AG405" i="22"/>
  <c r="AG406" i="22"/>
  <c r="AG407" i="22"/>
  <c r="AG408" i="22"/>
  <c r="AG409" i="22"/>
  <c r="AG410" i="22"/>
  <c r="AG411" i="22"/>
  <c r="AG412" i="22"/>
  <c r="AG413" i="22"/>
  <c r="AG414" i="22"/>
  <c r="AG415" i="22"/>
  <c r="AG416" i="22"/>
  <c r="AG417" i="22"/>
  <c r="AG418" i="22"/>
  <c r="AG419" i="22"/>
  <c r="AG420" i="22"/>
  <c r="AG421" i="22"/>
  <c r="AG422" i="22"/>
  <c r="AG423" i="22"/>
  <c r="AG424" i="22"/>
  <c r="AG425" i="22"/>
  <c r="AG426" i="22"/>
  <c r="AG427" i="22"/>
  <c r="AG428" i="22"/>
  <c r="AG429" i="22"/>
  <c r="AG430" i="22"/>
  <c r="AG431" i="22"/>
  <c r="AG432" i="22"/>
  <c r="AG433" i="22"/>
  <c r="AG434" i="22"/>
  <c r="AG435" i="22"/>
  <c r="AG436" i="22"/>
  <c r="AG437" i="22"/>
  <c r="AG438" i="22"/>
  <c r="AG439" i="22"/>
  <c r="AG440" i="22"/>
  <c r="AG441" i="22"/>
  <c r="AG442" i="22"/>
  <c r="AG443" i="22"/>
  <c r="AG444" i="22"/>
  <c r="AG445" i="22"/>
  <c r="AG446" i="22"/>
  <c r="AG447" i="22"/>
  <c r="AG448" i="22"/>
  <c r="AG449" i="22"/>
  <c r="AG450" i="22"/>
  <c r="AG451" i="22"/>
  <c r="AG452" i="22"/>
  <c r="AG453" i="22"/>
  <c r="AG454" i="22"/>
  <c r="AG455" i="22"/>
  <c r="AG456" i="22"/>
  <c r="AG457" i="22"/>
  <c r="AG458" i="22"/>
  <c r="AG459" i="22"/>
  <c r="AG460" i="22"/>
  <c r="AG461" i="22"/>
  <c r="AG462" i="22"/>
  <c r="AG463" i="22"/>
  <c r="AG464" i="22"/>
  <c r="AG465" i="22"/>
  <c r="AG466" i="22"/>
  <c r="AG467" i="22"/>
  <c r="AG468" i="22"/>
  <c r="AG469" i="22"/>
  <c r="AG470" i="22"/>
  <c r="AG471" i="22"/>
  <c r="AG472" i="22"/>
  <c r="AG473" i="22"/>
  <c r="AG474" i="22"/>
  <c r="AG475" i="22"/>
  <c r="AG476" i="22"/>
  <c r="AG477" i="22"/>
  <c r="AG478" i="22"/>
  <c r="AG479" i="22"/>
  <c r="AG480" i="22"/>
  <c r="AG481" i="22"/>
  <c r="AG482" i="22"/>
  <c r="AG483" i="22"/>
  <c r="AG484" i="22"/>
  <c r="AG485" i="22"/>
  <c r="AG486" i="22"/>
  <c r="AG487" i="22"/>
  <c r="AG488" i="22"/>
  <c r="AG489" i="22"/>
  <c r="AG490" i="22"/>
  <c r="AG491" i="22"/>
  <c r="AG492" i="22"/>
  <c r="AG493" i="22"/>
  <c r="AG494" i="22"/>
  <c r="AG495" i="22"/>
  <c r="AG496" i="22"/>
  <c r="AG497" i="22"/>
  <c r="AG498" i="22"/>
  <c r="AG499" i="22"/>
  <c r="AG500" i="22"/>
  <c r="AG501" i="22"/>
  <c r="AG502" i="22"/>
  <c r="AG503" i="22"/>
  <c r="AG504" i="22"/>
  <c r="AG505" i="22"/>
  <c r="AG506" i="22"/>
  <c r="AG507" i="22"/>
  <c r="AG508" i="22"/>
  <c r="AG509" i="22"/>
  <c r="AG510" i="22"/>
  <c r="AG511" i="22"/>
  <c r="AG512" i="22"/>
  <c r="AG513" i="22"/>
  <c r="AG514" i="22"/>
  <c r="AG515" i="22"/>
  <c r="AG516" i="22"/>
  <c r="AG517" i="22"/>
  <c r="AG518" i="22"/>
  <c r="AG519" i="22"/>
  <c r="AG520" i="22"/>
  <c r="AG521" i="22"/>
  <c r="AG522" i="22"/>
  <c r="AG523" i="22"/>
  <c r="AG524" i="22"/>
  <c r="AG525" i="22"/>
  <c r="AG526" i="22"/>
  <c r="AG527" i="22"/>
  <c r="AG528" i="22"/>
  <c r="AG529" i="22"/>
  <c r="AG530" i="22"/>
  <c r="AG531" i="22"/>
  <c r="AG532" i="22"/>
  <c r="AG533" i="22"/>
  <c r="AG534" i="22"/>
  <c r="AG535" i="22"/>
  <c r="AG536" i="22"/>
  <c r="AG537" i="22"/>
  <c r="AG538" i="22"/>
  <c r="AG539" i="22"/>
  <c r="AG540" i="22"/>
  <c r="AG541" i="22"/>
  <c r="AG542" i="22"/>
  <c r="AG543" i="22"/>
  <c r="AG544" i="22"/>
  <c r="AG545" i="22"/>
  <c r="AG546" i="22"/>
  <c r="AG547" i="22"/>
  <c r="AG548" i="22"/>
  <c r="AG549" i="22"/>
  <c r="AG550" i="22"/>
  <c r="AG551" i="22"/>
  <c r="AG552" i="22"/>
  <c r="AG553" i="22"/>
  <c r="AG554" i="22"/>
  <c r="AG555" i="22"/>
  <c r="AG556" i="22"/>
  <c r="AG557" i="22"/>
  <c r="AG558" i="22"/>
  <c r="AG559" i="22"/>
  <c r="AG560" i="22"/>
  <c r="AG561" i="22"/>
  <c r="AG562" i="22"/>
  <c r="AG563" i="22"/>
  <c r="AG564" i="22"/>
  <c r="AG565" i="22"/>
  <c r="AG566" i="22"/>
  <c r="AG567" i="22"/>
  <c r="AG568" i="22"/>
  <c r="AG569" i="22"/>
  <c r="AG570" i="22"/>
  <c r="AG571" i="22"/>
  <c r="AG572" i="22"/>
  <c r="AG573" i="22"/>
  <c r="AG574" i="22"/>
  <c r="AG575" i="22"/>
  <c r="AG576" i="22"/>
  <c r="AG577" i="22"/>
  <c r="AG578" i="22"/>
  <c r="AG579" i="22"/>
  <c r="AG580" i="22"/>
  <c r="AG581" i="22"/>
  <c r="AG582" i="22"/>
  <c r="AG583" i="22"/>
  <c r="AG584" i="22"/>
  <c r="AG585" i="22"/>
  <c r="AG586" i="22"/>
  <c r="AG587" i="22"/>
  <c r="AG588" i="22"/>
  <c r="AG589" i="22"/>
  <c r="AG590" i="22"/>
  <c r="AG591" i="22"/>
  <c r="AG592" i="22"/>
  <c r="AG593" i="22"/>
  <c r="AG594" i="22"/>
  <c r="AG595" i="22"/>
  <c r="AG596" i="22"/>
  <c r="AG597" i="22"/>
  <c r="AG598" i="22"/>
  <c r="AG599" i="22"/>
  <c r="AG600" i="22"/>
  <c r="AG601" i="22"/>
  <c r="AG602" i="22"/>
  <c r="AG603" i="22"/>
  <c r="AG604" i="22"/>
  <c r="AG605" i="22"/>
  <c r="AG606" i="22"/>
  <c r="AG607" i="22"/>
  <c r="AG608" i="22"/>
  <c r="AG609" i="22"/>
  <c r="AG610" i="22"/>
  <c r="AG611" i="22"/>
  <c r="AG612" i="22"/>
  <c r="AG613" i="22"/>
  <c r="AG614" i="22"/>
  <c r="AG615" i="22"/>
  <c r="AG616" i="22"/>
  <c r="AG617" i="22"/>
  <c r="AG618" i="22"/>
  <c r="AG619" i="22"/>
  <c r="AG620" i="22"/>
  <c r="AG621" i="22"/>
  <c r="AG622" i="22"/>
  <c r="AG623" i="22"/>
  <c r="AG624" i="22"/>
  <c r="AG625" i="22"/>
  <c r="AG626" i="22"/>
  <c r="AG627" i="22"/>
  <c r="AG628" i="22"/>
  <c r="AG629" i="22"/>
  <c r="AG630" i="22"/>
  <c r="AG631" i="22"/>
  <c r="AG632" i="22"/>
  <c r="AG633" i="22"/>
  <c r="AG634" i="22"/>
  <c r="AG635" i="22"/>
  <c r="AG636" i="22"/>
  <c r="AG637" i="22"/>
  <c r="AG638" i="22"/>
  <c r="AG639" i="22"/>
  <c r="AG640" i="22"/>
  <c r="AG641" i="22"/>
  <c r="AG642" i="22"/>
  <c r="AG643" i="22"/>
  <c r="AG644" i="22"/>
  <c r="AG645" i="22"/>
  <c r="AG646" i="22"/>
  <c r="AG647" i="22"/>
  <c r="AG648" i="22"/>
  <c r="AG649" i="22"/>
  <c r="AG650" i="22"/>
  <c r="AG651" i="22"/>
  <c r="AG652" i="22"/>
  <c r="AG653" i="22"/>
  <c r="AG654" i="22"/>
  <c r="AG655" i="22"/>
  <c r="AG656" i="22"/>
  <c r="AG657" i="22"/>
  <c r="AG658" i="22"/>
  <c r="AG659" i="22"/>
  <c r="AG660" i="22"/>
  <c r="AG661" i="22"/>
  <c r="AG662" i="22"/>
  <c r="AG663" i="22"/>
  <c r="AG664" i="22"/>
  <c r="AG665" i="22"/>
  <c r="AG666" i="22"/>
  <c r="AG667" i="22"/>
  <c r="AG668" i="22"/>
  <c r="AG669" i="22"/>
  <c r="AG670" i="22"/>
  <c r="AG671" i="22"/>
  <c r="AG672" i="22"/>
  <c r="AG673" i="22"/>
  <c r="AG674" i="22"/>
  <c r="AG675" i="22"/>
  <c r="AG676" i="22"/>
  <c r="AG677" i="22"/>
  <c r="AG678" i="22"/>
  <c r="AG679" i="22"/>
  <c r="AG680" i="22"/>
  <c r="AG681" i="22"/>
  <c r="AG682" i="22"/>
  <c r="AG683" i="22"/>
  <c r="AG684" i="22"/>
  <c r="AG685" i="22"/>
  <c r="AG686" i="22"/>
  <c r="AG687" i="22"/>
  <c r="AG688" i="22"/>
  <c r="AG689" i="22"/>
  <c r="AG690" i="22"/>
  <c r="AG691" i="22"/>
  <c r="AG692" i="22"/>
  <c r="AG693" i="22"/>
  <c r="AG694" i="22"/>
  <c r="AG695" i="22"/>
  <c r="AG696" i="22"/>
  <c r="AG697" i="22"/>
  <c r="AG698" i="22"/>
  <c r="AG699" i="22"/>
  <c r="AG700" i="22"/>
  <c r="AG701" i="22"/>
  <c r="AG702" i="22"/>
  <c r="AG703" i="22"/>
  <c r="AG704" i="22"/>
  <c r="AG705" i="22"/>
  <c r="AG706" i="22"/>
  <c r="AG707" i="22"/>
  <c r="AG708" i="22"/>
  <c r="AG709" i="22"/>
  <c r="AG710" i="22"/>
  <c r="AG711" i="22"/>
  <c r="AG712" i="22"/>
  <c r="AG713" i="22"/>
  <c r="AG714" i="22"/>
  <c r="AG715" i="22"/>
  <c r="AG716" i="22"/>
  <c r="AG717" i="22"/>
  <c r="AG718" i="22"/>
  <c r="AG719" i="22"/>
  <c r="AG720" i="22"/>
  <c r="AG721" i="22"/>
  <c r="AG722" i="22"/>
  <c r="AG723" i="22"/>
  <c r="AG724" i="22"/>
  <c r="AG725" i="22"/>
  <c r="AG726" i="22"/>
  <c r="AG727" i="22"/>
  <c r="AG728" i="22"/>
  <c r="AG729" i="22"/>
  <c r="AG730" i="22"/>
  <c r="AG731" i="22"/>
  <c r="AG732" i="22"/>
  <c r="AG733" i="22"/>
  <c r="AG734" i="22"/>
  <c r="AG735" i="22"/>
  <c r="AG736" i="22"/>
  <c r="AG737" i="22"/>
  <c r="AG738" i="22"/>
  <c r="AG739" i="22"/>
  <c r="AG740" i="22"/>
  <c r="AG741" i="22"/>
  <c r="AG742" i="22"/>
  <c r="AG743" i="22"/>
  <c r="AG744" i="22"/>
  <c r="AG745" i="22"/>
  <c r="AG746" i="22"/>
  <c r="AG747" i="22"/>
  <c r="AG748" i="22"/>
  <c r="AG749" i="22"/>
  <c r="AG750" i="22"/>
  <c r="AG751" i="22"/>
  <c r="AG752" i="22"/>
  <c r="AG753" i="22"/>
  <c r="AG754" i="22"/>
  <c r="AG755" i="22"/>
  <c r="AG756" i="22"/>
  <c r="AG757" i="22"/>
  <c r="AG758" i="22"/>
  <c r="AG759" i="22"/>
  <c r="AG760" i="22"/>
  <c r="AG761" i="22"/>
  <c r="AG762" i="22"/>
  <c r="AG763" i="22"/>
  <c r="AG764" i="22"/>
  <c r="AG765" i="22"/>
  <c r="AG766" i="22"/>
  <c r="AG767" i="22"/>
  <c r="AG768" i="22"/>
  <c r="AG769" i="22"/>
  <c r="AG770" i="22"/>
  <c r="AG771" i="22"/>
  <c r="AG772" i="22"/>
  <c r="AG773" i="22"/>
  <c r="AG774" i="22"/>
  <c r="AG775" i="22"/>
  <c r="AG776" i="22"/>
  <c r="AG777" i="22"/>
  <c r="AG778" i="22"/>
  <c r="AG779" i="22"/>
  <c r="AG780" i="22"/>
  <c r="AG781" i="22"/>
  <c r="AG782" i="22"/>
  <c r="AG783" i="22"/>
  <c r="AG784" i="22"/>
  <c r="AG785" i="22"/>
  <c r="AG786" i="22"/>
  <c r="AG787" i="22"/>
  <c r="AG788" i="22"/>
  <c r="AG789" i="22"/>
  <c r="AG790" i="22"/>
  <c r="AG791" i="22"/>
  <c r="AG792" i="22"/>
  <c r="AG793" i="22"/>
  <c r="AG794" i="22"/>
  <c r="AG795" i="22"/>
  <c r="AG796" i="22"/>
  <c r="AG797" i="22"/>
  <c r="AG798" i="22"/>
  <c r="AG799" i="22"/>
  <c r="AG800" i="22"/>
  <c r="AG801" i="22"/>
  <c r="AG802" i="22"/>
  <c r="AG803" i="22"/>
  <c r="AG804" i="22"/>
  <c r="AG805" i="22"/>
  <c r="AG806" i="22"/>
  <c r="AG807" i="22"/>
  <c r="AG808" i="22"/>
  <c r="AG809" i="22"/>
  <c r="AG810" i="22"/>
  <c r="AG811" i="22"/>
  <c r="AG812" i="22"/>
  <c r="AG813" i="22"/>
  <c r="AG814" i="22"/>
  <c r="AG815" i="22"/>
  <c r="AG816" i="22"/>
  <c r="AG817" i="22"/>
  <c r="AG818" i="22"/>
  <c r="AG819" i="22"/>
  <c r="AG820" i="22"/>
  <c r="AG821" i="22"/>
  <c r="AG822" i="22"/>
  <c r="AG823" i="22"/>
  <c r="AG824" i="22"/>
  <c r="AG825" i="22"/>
  <c r="AG826" i="22"/>
  <c r="AG827" i="22"/>
  <c r="AG828" i="22"/>
  <c r="AG829" i="22"/>
  <c r="AG830" i="22"/>
  <c r="AG831" i="22"/>
  <c r="AG832" i="22"/>
  <c r="AG833" i="22"/>
  <c r="AG834" i="22"/>
  <c r="AG835" i="22"/>
  <c r="AG836" i="22"/>
  <c r="AG837" i="22"/>
  <c r="AG838" i="22"/>
  <c r="AG839" i="22"/>
  <c r="AG840" i="22"/>
  <c r="AG841" i="22"/>
  <c r="AG842" i="22"/>
  <c r="AG843" i="22"/>
  <c r="AG844" i="22"/>
  <c r="AG845" i="22"/>
  <c r="AG846" i="22"/>
  <c r="AG847" i="22"/>
  <c r="AG848" i="22"/>
  <c r="AG849" i="22"/>
  <c r="AG850" i="22"/>
  <c r="AG851" i="22"/>
  <c r="AG852" i="22"/>
  <c r="AG853" i="22"/>
  <c r="AG854" i="22"/>
  <c r="AG855" i="22"/>
  <c r="AG856" i="22"/>
  <c r="AG857" i="22"/>
  <c r="AG858" i="22"/>
  <c r="AG859" i="22"/>
  <c r="AG860" i="22"/>
  <c r="AG861" i="22"/>
  <c r="AG862" i="22"/>
  <c r="AG863" i="22"/>
  <c r="AG864" i="22"/>
  <c r="AG865" i="22"/>
  <c r="AG866" i="22"/>
  <c r="AG867" i="22"/>
  <c r="AG868" i="22"/>
  <c r="AG869" i="22"/>
  <c r="AG870" i="22"/>
  <c r="AG871" i="22"/>
  <c r="AG872" i="22"/>
  <c r="AG873" i="22"/>
  <c r="AG874" i="22"/>
  <c r="AG875" i="22"/>
  <c r="AG876" i="22"/>
  <c r="AG877" i="22"/>
  <c r="AG878" i="22"/>
  <c r="AG879" i="22"/>
  <c r="AG880" i="22"/>
  <c r="AG881" i="22"/>
  <c r="AG882" i="22"/>
  <c r="AG883" i="22"/>
  <c r="AG884" i="22"/>
  <c r="AG885" i="22"/>
  <c r="AG886" i="22"/>
  <c r="AG887" i="22"/>
  <c r="AG888" i="22"/>
  <c r="AG889" i="22"/>
  <c r="AG890" i="22"/>
  <c r="AG891" i="22"/>
  <c r="AG892" i="22"/>
  <c r="AG893" i="22"/>
  <c r="AG894" i="22"/>
  <c r="AG895" i="22"/>
  <c r="AG896" i="22"/>
  <c r="AG897" i="22"/>
  <c r="AG898" i="22"/>
  <c r="AG899" i="22"/>
  <c r="AG900" i="22"/>
  <c r="AG901" i="22"/>
  <c r="AG902" i="22"/>
  <c r="AG903" i="22"/>
  <c r="AG904" i="22"/>
  <c r="AG905" i="22"/>
  <c r="AG906" i="22"/>
  <c r="AG907" i="22"/>
  <c r="AG908" i="22"/>
  <c r="AG909" i="22"/>
  <c r="AG910" i="22"/>
  <c r="AG911" i="22"/>
  <c r="AG912" i="22"/>
  <c r="AG913" i="22"/>
  <c r="AG914" i="22"/>
  <c r="AG915" i="22"/>
  <c r="AG916" i="22"/>
  <c r="AG917" i="22"/>
  <c r="AG918" i="22"/>
  <c r="AG919" i="22"/>
  <c r="AG920" i="22"/>
  <c r="AG921" i="22"/>
  <c r="AG922" i="22"/>
  <c r="AG923" i="22"/>
  <c r="AG924" i="22"/>
  <c r="AG925" i="22"/>
  <c r="AG926" i="22"/>
  <c r="AG927" i="22"/>
  <c r="AG928" i="22"/>
  <c r="AG929" i="22"/>
  <c r="AG930" i="22"/>
  <c r="AG931" i="22"/>
  <c r="AG932" i="22"/>
  <c r="AG933" i="22"/>
  <c r="AG934" i="22"/>
  <c r="AG935" i="22"/>
  <c r="AG936" i="22"/>
  <c r="AG937" i="22"/>
  <c r="AG938" i="22"/>
  <c r="AG939" i="22"/>
  <c r="AG940" i="22"/>
  <c r="AG941" i="22"/>
  <c r="AG942" i="22"/>
  <c r="AG943" i="22"/>
  <c r="AG944" i="22"/>
  <c r="AG945" i="22"/>
  <c r="AG946" i="22"/>
  <c r="AG947" i="22"/>
  <c r="AG948" i="22"/>
  <c r="AG949" i="22"/>
  <c r="AG950" i="22"/>
  <c r="AG951" i="22"/>
  <c r="AG952" i="22"/>
  <c r="AG953" i="22"/>
  <c r="AG954" i="22"/>
  <c r="AG955" i="22"/>
  <c r="AG956" i="22"/>
  <c r="AG957" i="22"/>
  <c r="AG958" i="22"/>
  <c r="AG959" i="22"/>
  <c r="AG960" i="22"/>
  <c r="AG961" i="22"/>
  <c r="AG962" i="22"/>
  <c r="AG963" i="22"/>
  <c r="AG964" i="22"/>
  <c r="AG965" i="22"/>
  <c r="AG966" i="22"/>
  <c r="AG967" i="22"/>
  <c r="AG968" i="22"/>
  <c r="AG969" i="22"/>
  <c r="AG970" i="22"/>
  <c r="AG971" i="22"/>
  <c r="AG972" i="22"/>
  <c r="AG973" i="22"/>
  <c r="AG974" i="22"/>
  <c r="AG975" i="22"/>
  <c r="AG976" i="22"/>
  <c r="AG977" i="22"/>
  <c r="AG978" i="22"/>
  <c r="AG979" i="22"/>
  <c r="AG980" i="22"/>
  <c r="AG981" i="22"/>
  <c r="AG982" i="22"/>
  <c r="AG983" i="22"/>
  <c r="AG984" i="22"/>
  <c r="AG985" i="22"/>
  <c r="AG986" i="22"/>
  <c r="AG987" i="22"/>
  <c r="AG988" i="22"/>
  <c r="AG989" i="22"/>
  <c r="AG990" i="22"/>
  <c r="AG991" i="22"/>
  <c r="AG992" i="22"/>
  <c r="AG993" i="22"/>
  <c r="AG994" i="22"/>
  <c r="AG995" i="22"/>
  <c r="AG996" i="22"/>
  <c r="AG997" i="22"/>
  <c r="AG998" i="22"/>
  <c r="AG999" i="22"/>
  <c r="AG1000" i="22"/>
  <c r="AG1001" i="22"/>
  <c r="AG1002" i="22"/>
  <c r="AG1003" i="22"/>
  <c r="AG1004" i="22"/>
  <c r="AG1005" i="22"/>
  <c r="AG1006" i="22"/>
  <c r="AG1007" i="22"/>
  <c r="AG1008" i="22"/>
  <c r="AG1009" i="22"/>
  <c r="AG1010" i="22"/>
  <c r="AG1011" i="22"/>
  <c r="AG1012" i="22"/>
  <c r="AG1013" i="22"/>
  <c r="AG1014" i="22"/>
  <c r="AG1015" i="22"/>
  <c r="AG1016" i="22"/>
  <c r="AG1017" i="22"/>
  <c r="AG1018" i="22"/>
  <c r="AG1019" i="22"/>
  <c r="AG1020" i="22"/>
  <c r="AG1021" i="22"/>
  <c r="AG1022" i="22"/>
  <c r="AG1023" i="22"/>
  <c r="AG1024" i="22"/>
  <c r="AG1025" i="22"/>
  <c r="AG1026" i="22"/>
  <c r="AG1027" i="22"/>
  <c r="AG1028" i="22"/>
  <c r="AG1029" i="22"/>
  <c r="AG1030" i="22"/>
  <c r="AG1031" i="22"/>
  <c r="AG1032" i="22"/>
  <c r="AG1033" i="22"/>
  <c r="AG1034" i="22"/>
  <c r="AG1035" i="22"/>
  <c r="AG1036" i="22"/>
  <c r="AG1037" i="22"/>
  <c r="AG1038" i="22"/>
  <c r="AG1039" i="22"/>
  <c r="AG1040" i="22"/>
  <c r="AG1041" i="22"/>
  <c r="AG1042" i="22"/>
  <c r="AG1043" i="22"/>
  <c r="AG1044" i="22"/>
  <c r="AG1045" i="22"/>
  <c r="AG1046" i="22"/>
  <c r="AG1047" i="22"/>
  <c r="AG1048" i="22"/>
  <c r="AG1049" i="22"/>
  <c r="AG1050" i="22"/>
  <c r="AG1051" i="22"/>
  <c r="AG1052" i="22"/>
  <c r="AG1053" i="22"/>
  <c r="AG1054" i="22"/>
  <c r="AG1055" i="22"/>
  <c r="AG1056" i="22"/>
  <c r="AG1057" i="22"/>
  <c r="AG1058" i="22"/>
  <c r="AG1059" i="22"/>
  <c r="AG1060" i="22"/>
  <c r="AG1061" i="22"/>
  <c r="AG1062" i="22"/>
  <c r="AG1063" i="22"/>
  <c r="AG1064" i="22"/>
  <c r="AG1065" i="22"/>
  <c r="AG1066" i="22"/>
  <c r="AG1067" i="22"/>
  <c r="AG1068" i="22"/>
  <c r="AG1069" i="22"/>
  <c r="AG1070" i="22"/>
  <c r="AG1071" i="22"/>
  <c r="AG1072" i="22"/>
  <c r="AG1073" i="22"/>
  <c r="AG1074" i="22"/>
  <c r="AG1075" i="22"/>
  <c r="AG1076" i="22"/>
  <c r="AG1077" i="22"/>
  <c r="AG1078" i="22"/>
  <c r="AG1079" i="22"/>
  <c r="AG1080" i="22"/>
  <c r="AG1081" i="22"/>
  <c r="AG1082" i="22"/>
  <c r="AG1083" i="22"/>
  <c r="AG1084" i="22"/>
  <c r="AG1085" i="22"/>
  <c r="AG1086" i="22"/>
  <c r="AG1087" i="22"/>
  <c r="AG1088" i="22"/>
  <c r="AG1089" i="22"/>
  <c r="AG1090" i="22"/>
  <c r="AG1091" i="22"/>
  <c r="AG1092" i="22"/>
  <c r="AG1093" i="22"/>
  <c r="AG1094" i="22"/>
  <c r="AG1095" i="22"/>
  <c r="AG1096" i="22"/>
  <c r="AG1097" i="22"/>
  <c r="AG1098" i="22"/>
  <c r="AG1099" i="22"/>
  <c r="AG1100" i="22"/>
  <c r="AG1101" i="22"/>
  <c r="AG1102" i="22"/>
  <c r="AG1103" i="22"/>
  <c r="AG1104" i="22"/>
  <c r="AG1105" i="22"/>
  <c r="AG1106" i="22"/>
  <c r="AG1107" i="22"/>
  <c r="AG1108" i="22"/>
  <c r="AG1109" i="22"/>
  <c r="AG1110" i="22"/>
  <c r="AG1111" i="22"/>
  <c r="AG1112" i="22"/>
  <c r="AG1113" i="22"/>
  <c r="AG1114" i="22"/>
  <c r="AG1115" i="22"/>
  <c r="AG1116" i="22"/>
  <c r="AG1117" i="22"/>
  <c r="AG1118" i="22"/>
  <c r="AG1119" i="22"/>
  <c r="AG1120" i="22"/>
  <c r="AG1121" i="22"/>
  <c r="AG1122" i="22"/>
  <c r="AG1123" i="22"/>
  <c r="AG1124" i="22"/>
  <c r="AG1125" i="22"/>
  <c r="AG1126" i="22"/>
  <c r="AG1127" i="22"/>
  <c r="AG1128" i="22"/>
  <c r="AG1129" i="22"/>
  <c r="AG1130" i="22"/>
  <c r="AG1131" i="22"/>
  <c r="AG1132" i="22"/>
  <c r="AG1133" i="22"/>
  <c r="AG1134" i="22"/>
  <c r="AG1135" i="22"/>
  <c r="AG1136" i="22"/>
  <c r="AG1137" i="22"/>
  <c r="AG1138" i="22"/>
  <c r="AG1139" i="22"/>
  <c r="AG1140" i="22"/>
  <c r="AG1141" i="22"/>
  <c r="AG1142" i="22"/>
  <c r="AG1143" i="22"/>
  <c r="AG1144" i="22"/>
  <c r="AG1145" i="22"/>
  <c r="AG1146" i="22"/>
  <c r="AG1147" i="22"/>
  <c r="AG1148" i="22"/>
  <c r="AG1149" i="22"/>
  <c r="AG1150" i="22"/>
  <c r="AG1151" i="22"/>
  <c r="AG1152" i="22"/>
  <c r="AG1153" i="22"/>
  <c r="AG1154" i="22"/>
  <c r="AG1155" i="22"/>
  <c r="AG1156" i="22"/>
  <c r="AG1157" i="22"/>
  <c r="AG1158" i="22"/>
  <c r="AG1159" i="22"/>
  <c r="AG1160" i="22"/>
  <c r="AG1161" i="22"/>
  <c r="AG1162" i="22"/>
  <c r="AG1163" i="22"/>
  <c r="AG1164" i="22"/>
  <c r="AG1165" i="22"/>
  <c r="AG1166" i="22"/>
  <c r="AG1167" i="22"/>
  <c r="AG1168" i="22"/>
  <c r="AG1169" i="22"/>
  <c r="AG1170" i="22"/>
  <c r="AG1171" i="22"/>
  <c r="AG1172" i="22"/>
  <c r="AG1173" i="22"/>
  <c r="AG1174" i="22"/>
  <c r="AG1175" i="22"/>
  <c r="AG1176" i="22"/>
  <c r="AG1177" i="22"/>
  <c r="AG1178" i="22"/>
  <c r="AG1179" i="22"/>
  <c r="AG1180" i="22"/>
  <c r="AG1181" i="22"/>
  <c r="AG1182" i="22"/>
  <c r="AG1183" i="22"/>
  <c r="AG1184" i="22"/>
  <c r="AG1185" i="22"/>
  <c r="AG1186" i="22"/>
  <c r="AG1187" i="22"/>
  <c r="AG1188" i="22"/>
  <c r="AG1189" i="22"/>
  <c r="AG1190" i="22"/>
  <c r="AG1191" i="22"/>
  <c r="AG1192" i="22"/>
  <c r="AG1193" i="22"/>
  <c r="AG1194" i="22"/>
  <c r="AG1195" i="22"/>
  <c r="AG1196" i="22"/>
  <c r="AG1197" i="22"/>
  <c r="AG1198" i="22"/>
  <c r="AG1199" i="22"/>
  <c r="AG1200" i="22"/>
  <c r="AG1201" i="22"/>
  <c r="AG1202" i="22"/>
  <c r="AG1203" i="22"/>
  <c r="AG1204" i="22"/>
  <c r="AG1205" i="22"/>
  <c r="AG1206" i="22"/>
  <c r="AG1207" i="22"/>
  <c r="AG1208" i="22"/>
  <c r="AG1209" i="22"/>
  <c r="AG1210" i="22"/>
  <c r="AG1211" i="22"/>
  <c r="AG1212" i="22"/>
  <c r="AG1213" i="22"/>
  <c r="AG1214" i="22"/>
  <c r="AG1215" i="22"/>
  <c r="AG1216" i="22"/>
  <c r="AG1217" i="22"/>
  <c r="AG1218" i="22"/>
  <c r="AG1219" i="22"/>
  <c r="AG1220" i="22"/>
  <c r="AG1221" i="22"/>
  <c r="AG1222" i="22"/>
  <c r="AG1223" i="22"/>
  <c r="AG1224" i="22"/>
  <c r="AG1225" i="22"/>
  <c r="AG1226" i="22"/>
  <c r="AG1227" i="22"/>
  <c r="AG1228" i="22"/>
  <c r="AG1229" i="22"/>
  <c r="AG1230" i="22"/>
  <c r="AG1231" i="22"/>
  <c r="AG1232" i="22"/>
  <c r="AG1233" i="22"/>
  <c r="AG1234" i="22"/>
  <c r="AG1235" i="22"/>
  <c r="AG1236" i="22"/>
  <c r="AG1237" i="22"/>
  <c r="AG1238" i="22"/>
  <c r="AG1239" i="22"/>
  <c r="AG1240" i="22"/>
  <c r="AG1241" i="22"/>
  <c r="AG1242" i="22"/>
  <c r="AG1243" i="22"/>
  <c r="AG1244" i="22"/>
  <c r="AG1245" i="22"/>
  <c r="AG1246" i="22"/>
  <c r="AG1247" i="22"/>
  <c r="AG1248" i="22"/>
  <c r="AG1249" i="22"/>
  <c r="AG1250" i="22"/>
  <c r="AG1251" i="22"/>
  <c r="AG1252" i="22"/>
  <c r="AG1253" i="22"/>
  <c r="AG1254" i="22"/>
  <c r="AG1255" i="22"/>
  <c r="AG1256" i="22"/>
  <c r="AG1257" i="22"/>
  <c r="AG1258" i="22"/>
  <c r="AG1259" i="22"/>
  <c r="AG1260" i="22"/>
  <c r="AG1261" i="22"/>
  <c r="AG1262" i="22"/>
  <c r="AG1263" i="22"/>
  <c r="AG1264" i="22"/>
  <c r="AG1265" i="22"/>
  <c r="AG1266" i="22"/>
  <c r="AG1267" i="22"/>
  <c r="AG1268" i="22"/>
  <c r="AG1269" i="22"/>
  <c r="AG1270" i="22"/>
  <c r="AG1271" i="22"/>
  <c r="AG1272" i="22"/>
  <c r="AG1273" i="22"/>
  <c r="AG1274" i="22"/>
  <c r="AG1275" i="22"/>
  <c r="AG1276" i="22"/>
  <c r="AG1277" i="22"/>
  <c r="AG1278" i="22"/>
  <c r="AG1279" i="22"/>
  <c r="AG1280" i="22"/>
  <c r="AG1281" i="22"/>
  <c r="AG1282" i="22"/>
  <c r="AG1283" i="22"/>
  <c r="AG1284" i="22"/>
  <c r="AG1285" i="22"/>
  <c r="AG1286" i="22"/>
  <c r="AG1287" i="22"/>
  <c r="AG1288" i="22"/>
  <c r="AG1289" i="22"/>
  <c r="AG1290" i="22"/>
  <c r="AG1291" i="22"/>
  <c r="AG1292" i="22"/>
  <c r="AG1293" i="22"/>
  <c r="AG1294" i="22"/>
  <c r="AG1295" i="22"/>
  <c r="AG1296" i="22"/>
  <c r="AG1297" i="22"/>
  <c r="AG1298" i="22"/>
  <c r="AG1299" i="22"/>
  <c r="AG1300" i="22"/>
  <c r="AG1301" i="22"/>
  <c r="AG1302" i="22"/>
  <c r="AG1303" i="22"/>
  <c r="AG1304" i="22"/>
  <c r="AG1305" i="22"/>
  <c r="AG1306" i="22"/>
  <c r="AG1307" i="22"/>
  <c r="AG1308" i="22"/>
  <c r="AG1309" i="22"/>
  <c r="AG1310" i="22"/>
  <c r="AG1311" i="22"/>
  <c r="AG1312" i="22"/>
  <c r="AG1313" i="22"/>
  <c r="AG1314" i="22"/>
  <c r="AG1315" i="22"/>
  <c r="AG1316" i="22"/>
  <c r="AG1317" i="22"/>
  <c r="AG1318" i="22"/>
  <c r="AG1319" i="22"/>
  <c r="AG1320" i="22"/>
  <c r="AG1321" i="22"/>
  <c r="AG1322" i="22"/>
  <c r="AG1323" i="22"/>
  <c r="AG1324" i="22"/>
  <c r="AG1325" i="22"/>
  <c r="AG1326" i="22"/>
  <c r="AG1327" i="22"/>
  <c r="AG1328" i="22"/>
  <c r="AG1329" i="22"/>
  <c r="AG1330" i="22"/>
  <c r="AG1331" i="22"/>
  <c r="AG1332" i="22"/>
  <c r="AG1333" i="22"/>
  <c r="AG1334" i="22"/>
  <c r="AG1335" i="22"/>
  <c r="AG1336" i="22"/>
  <c r="AG1337" i="22"/>
  <c r="AG1338" i="22"/>
  <c r="AG1339" i="22"/>
  <c r="AG1340" i="22"/>
  <c r="AG1341" i="22"/>
  <c r="AG1342" i="22"/>
  <c r="AG1343" i="22"/>
  <c r="AG1344" i="22"/>
  <c r="AG1345" i="22"/>
  <c r="AG1346" i="22"/>
  <c r="AG1347" i="22"/>
  <c r="AG1348" i="22"/>
  <c r="AG1349" i="22"/>
  <c r="AG1350" i="22"/>
  <c r="AG1351" i="22"/>
  <c r="AG1352" i="22"/>
  <c r="AG1353" i="22"/>
  <c r="AG1354" i="22"/>
  <c r="AG1355" i="22"/>
  <c r="AG1356" i="22"/>
  <c r="AG1357" i="22"/>
  <c r="AG1358" i="22"/>
  <c r="AG1359" i="22"/>
  <c r="AG1360" i="22"/>
  <c r="AG1361" i="22"/>
  <c r="AG1362" i="22"/>
  <c r="AG1363" i="22"/>
  <c r="AG1364" i="22"/>
  <c r="AG1365" i="22"/>
  <c r="AG1366" i="22"/>
  <c r="AG1367" i="22"/>
  <c r="AG1368" i="22"/>
  <c r="AG1369" i="22"/>
  <c r="AG1370" i="22"/>
  <c r="AG1371" i="22"/>
  <c r="AG1372" i="22"/>
  <c r="AG1373" i="22"/>
  <c r="AG1374" i="22"/>
  <c r="AG1375" i="22"/>
  <c r="AG1376" i="22"/>
  <c r="AG1377" i="22"/>
  <c r="AG1378" i="22"/>
  <c r="AG1379" i="22"/>
  <c r="AG1380" i="22"/>
  <c r="AG1381" i="22"/>
  <c r="AG1382" i="22"/>
  <c r="AG1383" i="22"/>
  <c r="AG1384" i="22"/>
  <c r="AG1385" i="22"/>
  <c r="AG1386" i="22"/>
  <c r="AG1387" i="22"/>
  <c r="AG1388" i="22"/>
  <c r="AG1389" i="22"/>
  <c r="AG1390" i="22"/>
  <c r="AG1391" i="22"/>
  <c r="AG1392" i="22"/>
  <c r="AG1393" i="22"/>
  <c r="AG1394" i="22"/>
  <c r="AG1395" i="22"/>
  <c r="AG1396" i="22"/>
  <c r="AG1397" i="22"/>
  <c r="AG1398" i="22"/>
  <c r="AG1399" i="22"/>
  <c r="AG1400" i="22"/>
  <c r="AG1401" i="22"/>
  <c r="AG1402" i="22"/>
  <c r="AG1403" i="22"/>
  <c r="AG1404" i="22"/>
  <c r="AG1405" i="22"/>
  <c r="AG1406" i="22"/>
  <c r="AG1407" i="22"/>
  <c r="AG1408" i="22"/>
  <c r="AG1409" i="22"/>
  <c r="AG1410" i="22"/>
  <c r="AG1411" i="22"/>
  <c r="AG1412" i="22"/>
  <c r="AG1413" i="22"/>
  <c r="AG1414" i="22"/>
  <c r="AG1415" i="22"/>
  <c r="AG1416" i="22"/>
  <c r="AG1417" i="22"/>
  <c r="AG1418" i="22"/>
  <c r="AG1419" i="22"/>
  <c r="AG1420" i="22"/>
  <c r="AG1421" i="22"/>
  <c r="AG1422" i="22"/>
  <c r="AG1423" i="22"/>
  <c r="AG1424" i="22"/>
  <c r="AG1425" i="22"/>
  <c r="AG1426" i="22"/>
  <c r="AG1427" i="22"/>
  <c r="AG1428" i="22"/>
  <c r="AG1429" i="22"/>
  <c r="AG1430" i="22"/>
  <c r="AG1431" i="22"/>
  <c r="AG1432" i="22"/>
  <c r="AG1433" i="22"/>
  <c r="AG1434" i="22"/>
  <c r="AG1435" i="22"/>
  <c r="AG1436" i="22"/>
  <c r="AG1437" i="22"/>
  <c r="AG1438" i="22"/>
  <c r="AG1439" i="22"/>
  <c r="AG1440" i="22"/>
  <c r="AG1441" i="22"/>
  <c r="AG1442" i="22"/>
  <c r="AG1443" i="22"/>
  <c r="AG1444" i="22"/>
  <c r="AG1445" i="22"/>
  <c r="AG1446" i="22"/>
  <c r="AG1447" i="22"/>
  <c r="AG1448" i="22"/>
  <c r="AG1449" i="22"/>
  <c r="AG1450" i="22"/>
  <c r="AG1451" i="22"/>
  <c r="AG1452" i="22"/>
  <c r="AG1453" i="22"/>
  <c r="AG1454" i="22"/>
  <c r="AG1455" i="22"/>
  <c r="AG1456" i="22"/>
  <c r="AG1457" i="22"/>
  <c r="AG1458" i="22"/>
  <c r="AG1459" i="22"/>
  <c r="AG1460" i="22"/>
  <c r="AG1461" i="22"/>
  <c r="AG1462" i="22"/>
  <c r="AG1463" i="22"/>
  <c r="AG1464" i="22"/>
  <c r="AG1465" i="22"/>
  <c r="AG1466" i="22"/>
  <c r="AG1467" i="22"/>
  <c r="AG1468" i="22"/>
  <c r="AG1469" i="22"/>
  <c r="AG1470" i="22"/>
  <c r="AG1471" i="22"/>
  <c r="AG1472" i="22"/>
  <c r="AG1473" i="22"/>
  <c r="AG1474" i="22"/>
  <c r="AG1475" i="22"/>
  <c r="AG1476" i="22"/>
  <c r="AG1477" i="22"/>
  <c r="AG1478" i="22"/>
  <c r="AG1479" i="22"/>
  <c r="AG1480" i="22"/>
  <c r="AG1481" i="22"/>
  <c r="AG1482" i="22"/>
  <c r="AG1483" i="22"/>
  <c r="AG1484" i="22"/>
  <c r="AG1485" i="22"/>
  <c r="AG1486" i="22"/>
  <c r="AG1487" i="22"/>
  <c r="AG1488" i="22"/>
  <c r="AG1489" i="22"/>
  <c r="AG1490" i="22"/>
  <c r="AG1491" i="22"/>
  <c r="AG1492" i="22"/>
  <c r="AG1493" i="22"/>
  <c r="AG1494" i="22"/>
  <c r="AG1495" i="22"/>
  <c r="AG1496" i="22"/>
  <c r="AG1497" i="22"/>
  <c r="AG1498" i="22"/>
  <c r="AG1499" i="22"/>
  <c r="AG1500" i="22"/>
  <c r="AG1501" i="22"/>
  <c r="AG1502" i="22"/>
  <c r="AG1503" i="22"/>
  <c r="AG1504" i="22"/>
  <c r="AG1505" i="22"/>
  <c r="AG1506" i="22"/>
  <c r="AF8" i="22"/>
  <c r="AF9" i="22"/>
  <c r="AF10" i="22"/>
  <c r="AF11" i="22"/>
  <c r="AF12" i="22"/>
  <c r="AF13" i="22"/>
  <c r="AF14" i="22"/>
  <c r="AF15" i="22"/>
  <c r="AF16" i="22"/>
  <c r="AF17" i="22"/>
  <c r="AF18" i="22"/>
  <c r="AF19" i="22"/>
  <c r="AF20" i="22"/>
  <c r="AF21" i="22"/>
  <c r="AF22" i="22"/>
  <c r="AF23" i="22"/>
  <c r="AF24" i="22"/>
  <c r="AF25" i="22"/>
  <c r="AF26" i="22"/>
  <c r="AF27" i="22"/>
  <c r="AF28" i="22"/>
  <c r="AF29" i="22"/>
  <c r="AF30" i="22"/>
  <c r="AF31" i="22"/>
  <c r="AF32" i="22"/>
  <c r="AF33" i="22"/>
  <c r="AF34" i="22"/>
  <c r="AF35" i="22"/>
  <c r="AF36" i="22"/>
  <c r="AF37" i="22"/>
  <c r="AF38" i="22"/>
  <c r="AF39" i="22"/>
  <c r="AF40" i="22"/>
  <c r="AF41" i="22"/>
  <c r="AF42" i="22"/>
  <c r="AF43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64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92" i="22"/>
  <c r="AF93" i="22"/>
  <c r="AF94" i="22"/>
  <c r="AF95" i="22"/>
  <c r="AF96" i="22"/>
  <c r="AF97" i="22"/>
  <c r="AF98" i="22"/>
  <c r="AF99" i="22"/>
  <c r="AF100" i="22"/>
  <c r="AF101" i="22"/>
  <c r="AF102" i="22"/>
  <c r="AF103" i="22"/>
  <c r="AF104" i="22"/>
  <c r="AF105" i="22"/>
  <c r="AF106" i="22"/>
  <c r="AF107" i="22"/>
  <c r="AF108" i="22"/>
  <c r="AF109" i="22"/>
  <c r="AF110" i="22"/>
  <c r="AF111" i="22"/>
  <c r="AF112" i="22"/>
  <c r="AF113" i="22"/>
  <c r="AF114" i="22"/>
  <c r="AF115" i="22"/>
  <c r="AF116" i="22"/>
  <c r="AF117" i="22"/>
  <c r="AF118" i="22"/>
  <c r="AF119" i="22"/>
  <c r="AF120" i="22"/>
  <c r="AF121" i="22"/>
  <c r="AF122" i="22"/>
  <c r="AF123" i="22"/>
  <c r="AF124" i="22"/>
  <c r="AF125" i="22"/>
  <c r="AF126" i="22"/>
  <c r="AF127" i="22"/>
  <c r="AF128" i="22"/>
  <c r="AF129" i="22"/>
  <c r="AF130" i="22"/>
  <c r="AF131" i="22"/>
  <c r="AF132" i="22"/>
  <c r="AF133" i="22"/>
  <c r="AF134" i="22"/>
  <c r="AF135" i="22"/>
  <c r="AF136" i="22"/>
  <c r="AF137" i="22"/>
  <c r="AF138" i="22"/>
  <c r="AF139" i="22"/>
  <c r="AF140" i="22"/>
  <c r="AF141" i="22"/>
  <c r="AF142" i="22"/>
  <c r="AF143" i="22"/>
  <c r="AF144" i="22"/>
  <c r="AF145" i="22"/>
  <c r="AF146" i="22"/>
  <c r="AF147" i="22"/>
  <c r="AF148" i="22"/>
  <c r="AF149" i="22"/>
  <c r="AF150" i="22"/>
  <c r="AF151" i="22"/>
  <c r="AF152" i="22"/>
  <c r="AF153" i="22"/>
  <c r="AF154" i="22"/>
  <c r="AF155" i="22"/>
  <c r="AF156" i="22"/>
  <c r="AF157" i="22"/>
  <c r="AF158" i="22"/>
  <c r="AF159" i="22"/>
  <c r="AF160" i="22"/>
  <c r="AF161" i="22"/>
  <c r="AF162" i="22"/>
  <c r="AF163" i="22"/>
  <c r="AF164" i="22"/>
  <c r="AF165" i="22"/>
  <c r="AF166" i="22"/>
  <c r="AF167" i="22"/>
  <c r="AF168" i="22"/>
  <c r="AF169" i="22"/>
  <c r="AF170" i="22"/>
  <c r="AF171" i="22"/>
  <c r="AF172" i="22"/>
  <c r="AF173" i="22"/>
  <c r="AF174" i="22"/>
  <c r="AF175" i="22"/>
  <c r="AF176" i="22"/>
  <c r="AF177" i="22"/>
  <c r="AF178" i="22"/>
  <c r="AF179" i="22"/>
  <c r="AF180" i="22"/>
  <c r="AF181" i="22"/>
  <c r="AF182" i="22"/>
  <c r="AF183" i="22"/>
  <c r="AF184" i="22"/>
  <c r="AF185" i="22"/>
  <c r="AF186" i="22"/>
  <c r="AF187" i="22"/>
  <c r="AF188" i="22"/>
  <c r="AF189" i="22"/>
  <c r="AF190" i="22"/>
  <c r="AF191" i="22"/>
  <c r="AF192" i="22"/>
  <c r="AF193" i="22"/>
  <c r="AF194" i="22"/>
  <c r="AF195" i="22"/>
  <c r="AF196" i="22"/>
  <c r="AF197" i="22"/>
  <c r="AF198" i="22"/>
  <c r="AF199" i="22"/>
  <c r="AF200" i="22"/>
  <c r="AF201" i="22"/>
  <c r="AF202" i="22"/>
  <c r="AF203" i="22"/>
  <c r="AF204" i="22"/>
  <c r="AF205" i="22"/>
  <c r="AF206" i="22"/>
  <c r="AF207" i="22"/>
  <c r="AF208" i="22"/>
  <c r="AF209" i="22"/>
  <c r="AF210" i="22"/>
  <c r="AF211" i="22"/>
  <c r="AF212" i="22"/>
  <c r="AF213" i="22"/>
  <c r="AF214" i="22"/>
  <c r="AF215" i="22"/>
  <c r="AF216" i="22"/>
  <c r="AF217" i="22"/>
  <c r="AF218" i="22"/>
  <c r="AF219" i="22"/>
  <c r="AF220" i="22"/>
  <c r="AF221" i="22"/>
  <c r="AF222" i="22"/>
  <c r="AF223" i="22"/>
  <c r="AF224" i="22"/>
  <c r="AF225" i="22"/>
  <c r="AF226" i="22"/>
  <c r="AF227" i="22"/>
  <c r="AF228" i="22"/>
  <c r="AF229" i="22"/>
  <c r="AF230" i="22"/>
  <c r="AF231" i="22"/>
  <c r="AF232" i="22"/>
  <c r="AF233" i="22"/>
  <c r="AF234" i="22"/>
  <c r="AF235" i="22"/>
  <c r="AF236" i="22"/>
  <c r="AF237" i="22"/>
  <c r="AF238" i="22"/>
  <c r="AF239" i="22"/>
  <c r="AF240" i="22"/>
  <c r="AF241" i="22"/>
  <c r="AF242" i="22"/>
  <c r="AF243" i="22"/>
  <c r="AF244" i="22"/>
  <c r="AF245" i="22"/>
  <c r="AF246" i="22"/>
  <c r="AF247" i="22"/>
  <c r="AF248" i="22"/>
  <c r="AF249" i="22"/>
  <c r="AF250" i="22"/>
  <c r="AF251" i="22"/>
  <c r="AF252" i="22"/>
  <c r="AF253" i="22"/>
  <c r="AF254" i="22"/>
  <c r="AF255" i="22"/>
  <c r="AF256" i="22"/>
  <c r="AF257" i="22"/>
  <c r="AF258" i="22"/>
  <c r="AF259" i="22"/>
  <c r="AF260" i="22"/>
  <c r="AF261" i="22"/>
  <c r="AF262" i="22"/>
  <c r="AF263" i="22"/>
  <c r="AF264" i="22"/>
  <c r="AF265" i="22"/>
  <c r="AF266" i="22"/>
  <c r="AF267" i="22"/>
  <c r="AF268" i="22"/>
  <c r="AF269" i="22"/>
  <c r="AF270" i="22"/>
  <c r="AF271" i="22"/>
  <c r="AF272" i="22"/>
  <c r="AF273" i="22"/>
  <c r="AF274" i="22"/>
  <c r="AF275" i="22"/>
  <c r="AF276" i="22"/>
  <c r="AF277" i="22"/>
  <c r="AF278" i="22"/>
  <c r="AF279" i="22"/>
  <c r="AF280" i="22"/>
  <c r="AF281" i="22"/>
  <c r="AF282" i="22"/>
  <c r="AF283" i="22"/>
  <c r="AF284" i="22"/>
  <c r="AF285" i="22"/>
  <c r="AF286" i="22"/>
  <c r="AF287" i="22"/>
  <c r="AF288" i="22"/>
  <c r="AF289" i="22"/>
  <c r="AF290" i="22"/>
  <c r="AF291" i="22"/>
  <c r="AF292" i="22"/>
  <c r="AF293" i="22"/>
  <c r="AF294" i="22"/>
  <c r="AF295" i="22"/>
  <c r="AF296" i="22"/>
  <c r="AF297" i="22"/>
  <c r="AF298" i="22"/>
  <c r="AF299" i="22"/>
  <c r="AF300" i="22"/>
  <c r="AF301" i="22"/>
  <c r="AF302" i="22"/>
  <c r="AF303" i="22"/>
  <c r="AF304" i="22"/>
  <c r="AF305" i="22"/>
  <c r="AF306" i="22"/>
  <c r="AF307" i="22"/>
  <c r="AF308" i="22"/>
  <c r="AF309" i="22"/>
  <c r="AF310" i="22"/>
  <c r="AF311" i="22"/>
  <c r="AF312" i="22"/>
  <c r="AF313" i="22"/>
  <c r="AF314" i="22"/>
  <c r="AF315" i="22"/>
  <c r="AF316" i="22"/>
  <c r="AF317" i="22"/>
  <c r="AF318" i="22"/>
  <c r="AF319" i="22"/>
  <c r="AF320" i="22"/>
  <c r="AF321" i="22"/>
  <c r="AF322" i="22"/>
  <c r="AF323" i="22"/>
  <c r="AF324" i="22"/>
  <c r="AF325" i="22"/>
  <c r="AF326" i="22"/>
  <c r="AF327" i="22"/>
  <c r="AF328" i="22"/>
  <c r="AF329" i="22"/>
  <c r="AF330" i="22"/>
  <c r="AF331" i="22"/>
  <c r="AF332" i="22"/>
  <c r="AF333" i="22"/>
  <c r="AF334" i="22"/>
  <c r="AF335" i="22"/>
  <c r="AF336" i="22"/>
  <c r="AF337" i="22"/>
  <c r="AF338" i="22"/>
  <c r="AF339" i="22"/>
  <c r="AF340" i="22"/>
  <c r="AF341" i="22"/>
  <c r="AF342" i="22"/>
  <c r="AF343" i="22"/>
  <c r="AF344" i="22"/>
  <c r="AF345" i="22"/>
  <c r="AF346" i="22"/>
  <c r="AF347" i="22"/>
  <c r="AF348" i="22"/>
  <c r="AF349" i="22"/>
  <c r="AF350" i="22"/>
  <c r="AF351" i="22"/>
  <c r="AF352" i="22"/>
  <c r="AF353" i="22"/>
  <c r="AF354" i="22"/>
  <c r="AF355" i="22"/>
  <c r="AF356" i="22"/>
  <c r="AF357" i="22"/>
  <c r="AF358" i="22"/>
  <c r="AF359" i="22"/>
  <c r="AF360" i="22"/>
  <c r="AF361" i="22"/>
  <c r="AF362" i="22"/>
  <c r="AF363" i="22"/>
  <c r="AF364" i="22"/>
  <c r="AF365" i="22"/>
  <c r="AF366" i="22"/>
  <c r="AF367" i="22"/>
  <c r="AF368" i="22"/>
  <c r="AF369" i="22"/>
  <c r="AF370" i="22"/>
  <c r="AF371" i="22"/>
  <c r="AF372" i="22"/>
  <c r="AF373" i="22"/>
  <c r="AF374" i="22"/>
  <c r="AF375" i="22"/>
  <c r="AF376" i="22"/>
  <c r="AF377" i="22"/>
  <c r="AF378" i="22"/>
  <c r="AF379" i="22"/>
  <c r="AF380" i="22"/>
  <c r="AF381" i="22"/>
  <c r="AF382" i="22"/>
  <c r="AF383" i="22"/>
  <c r="AF384" i="22"/>
  <c r="AF385" i="22"/>
  <c r="AF386" i="22"/>
  <c r="AF387" i="22"/>
  <c r="AF388" i="22"/>
  <c r="AF389" i="22"/>
  <c r="AF390" i="22"/>
  <c r="AF391" i="22"/>
  <c r="AF392" i="22"/>
  <c r="AF393" i="22"/>
  <c r="AF394" i="22"/>
  <c r="AF395" i="22"/>
  <c r="AF396" i="22"/>
  <c r="AF397" i="22"/>
  <c r="AF398" i="22"/>
  <c r="AF399" i="22"/>
  <c r="AF400" i="22"/>
  <c r="AF401" i="22"/>
  <c r="AF402" i="22"/>
  <c r="AF403" i="22"/>
  <c r="AF404" i="22"/>
  <c r="AF405" i="22"/>
  <c r="AF406" i="22"/>
  <c r="AF407" i="22"/>
  <c r="AF408" i="22"/>
  <c r="AF409" i="22"/>
  <c r="AF410" i="22"/>
  <c r="AF411" i="22"/>
  <c r="AF412" i="22"/>
  <c r="AF413" i="22"/>
  <c r="AF414" i="22"/>
  <c r="AF415" i="22"/>
  <c r="AF416" i="22"/>
  <c r="AF417" i="22"/>
  <c r="AF418" i="22"/>
  <c r="AF419" i="22"/>
  <c r="AF420" i="22"/>
  <c r="AF421" i="22"/>
  <c r="AF422" i="22"/>
  <c r="AF423" i="22"/>
  <c r="AF424" i="22"/>
  <c r="AF425" i="22"/>
  <c r="AF426" i="22"/>
  <c r="AF427" i="22"/>
  <c r="AF428" i="22"/>
  <c r="AF429" i="22"/>
  <c r="AF430" i="22"/>
  <c r="AF431" i="22"/>
  <c r="AF432" i="22"/>
  <c r="AF433" i="22"/>
  <c r="AF434" i="22"/>
  <c r="AF435" i="22"/>
  <c r="AF436" i="22"/>
  <c r="AF437" i="22"/>
  <c r="AF438" i="22"/>
  <c r="AF439" i="22"/>
  <c r="AF440" i="22"/>
  <c r="AF441" i="22"/>
  <c r="AF442" i="22"/>
  <c r="AF443" i="22"/>
  <c r="AF444" i="22"/>
  <c r="AF445" i="22"/>
  <c r="AF446" i="22"/>
  <c r="AF447" i="22"/>
  <c r="AF448" i="22"/>
  <c r="AF449" i="22"/>
  <c r="AF450" i="22"/>
  <c r="AF451" i="22"/>
  <c r="AF452" i="22"/>
  <c r="AF453" i="22"/>
  <c r="AF454" i="22"/>
  <c r="AF455" i="22"/>
  <c r="AF456" i="22"/>
  <c r="AF457" i="22"/>
  <c r="AF458" i="22"/>
  <c r="AF459" i="22"/>
  <c r="AF460" i="22"/>
  <c r="AF461" i="22"/>
  <c r="AF462" i="22"/>
  <c r="AF463" i="22"/>
  <c r="AF464" i="22"/>
  <c r="AF465" i="22"/>
  <c r="AF466" i="22"/>
  <c r="AF467" i="22"/>
  <c r="AF468" i="22"/>
  <c r="AF469" i="22"/>
  <c r="AF470" i="22"/>
  <c r="AF471" i="22"/>
  <c r="AF472" i="22"/>
  <c r="AF473" i="22"/>
  <c r="AF474" i="22"/>
  <c r="AF475" i="22"/>
  <c r="AF476" i="22"/>
  <c r="AF477" i="22"/>
  <c r="AF478" i="22"/>
  <c r="AF479" i="22"/>
  <c r="AF480" i="22"/>
  <c r="AF481" i="22"/>
  <c r="AF482" i="22"/>
  <c r="AF483" i="22"/>
  <c r="AF484" i="22"/>
  <c r="AF485" i="22"/>
  <c r="AF486" i="22"/>
  <c r="AF487" i="22"/>
  <c r="AF488" i="22"/>
  <c r="AF489" i="22"/>
  <c r="AF490" i="22"/>
  <c r="AF491" i="22"/>
  <c r="AF492" i="22"/>
  <c r="AF493" i="22"/>
  <c r="AF494" i="22"/>
  <c r="AF495" i="22"/>
  <c r="AF496" i="22"/>
  <c r="AF497" i="22"/>
  <c r="AF498" i="22"/>
  <c r="AF499" i="22"/>
  <c r="AF500" i="22"/>
  <c r="AF501" i="22"/>
  <c r="AF502" i="22"/>
  <c r="AF503" i="22"/>
  <c r="AF504" i="22"/>
  <c r="AF505" i="22"/>
  <c r="AF506" i="22"/>
  <c r="AF507" i="22"/>
  <c r="AF508" i="22"/>
  <c r="AF509" i="22"/>
  <c r="AF510" i="22"/>
  <c r="AF511" i="22"/>
  <c r="AF512" i="22"/>
  <c r="AF513" i="22"/>
  <c r="AF514" i="22"/>
  <c r="AF515" i="22"/>
  <c r="AF516" i="22"/>
  <c r="AF517" i="22"/>
  <c r="AF518" i="22"/>
  <c r="AF519" i="22"/>
  <c r="AF520" i="22"/>
  <c r="AF521" i="22"/>
  <c r="AF522" i="22"/>
  <c r="AF523" i="22"/>
  <c r="AF524" i="22"/>
  <c r="AF525" i="22"/>
  <c r="AF526" i="22"/>
  <c r="AF527" i="22"/>
  <c r="AF528" i="22"/>
  <c r="AF529" i="22"/>
  <c r="AF530" i="22"/>
  <c r="AF531" i="22"/>
  <c r="AF532" i="22"/>
  <c r="AF533" i="22"/>
  <c r="AF534" i="22"/>
  <c r="AF535" i="22"/>
  <c r="AF536" i="22"/>
  <c r="AF537" i="22"/>
  <c r="AF538" i="22"/>
  <c r="AF539" i="22"/>
  <c r="AF540" i="22"/>
  <c r="AF541" i="22"/>
  <c r="AF542" i="22"/>
  <c r="AF543" i="22"/>
  <c r="AF544" i="22"/>
  <c r="AF545" i="22"/>
  <c r="AF546" i="22"/>
  <c r="AF547" i="22"/>
  <c r="AF548" i="22"/>
  <c r="AF549" i="22"/>
  <c r="AF550" i="22"/>
  <c r="AF551" i="22"/>
  <c r="AF552" i="22"/>
  <c r="AF553" i="22"/>
  <c r="AF554" i="22"/>
  <c r="AF555" i="22"/>
  <c r="AF556" i="22"/>
  <c r="AF557" i="22"/>
  <c r="AF558" i="22"/>
  <c r="AF559" i="22"/>
  <c r="AF560" i="22"/>
  <c r="AF561" i="22"/>
  <c r="AF562" i="22"/>
  <c r="AF563" i="22"/>
  <c r="AF564" i="22"/>
  <c r="AF565" i="22"/>
  <c r="AF566" i="22"/>
  <c r="AF567" i="22"/>
  <c r="AF568" i="22"/>
  <c r="AF569" i="22"/>
  <c r="AF570" i="22"/>
  <c r="AF571" i="22"/>
  <c r="AF572" i="22"/>
  <c r="AF573" i="22"/>
  <c r="AF574" i="22"/>
  <c r="AF575" i="22"/>
  <c r="AF576" i="22"/>
  <c r="AF577" i="22"/>
  <c r="AF578" i="22"/>
  <c r="AF579" i="22"/>
  <c r="AF580" i="22"/>
  <c r="AF581" i="22"/>
  <c r="AF582" i="22"/>
  <c r="AF583" i="22"/>
  <c r="AF584" i="22"/>
  <c r="AF585" i="22"/>
  <c r="AF586" i="22"/>
  <c r="AF587" i="22"/>
  <c r="AF588" i="22"/>
  <c r="AF589" i="22"/>
  <c r="AF590" i="22"/>
  <c r="AF591" i="22"/>
  <c r="AF592" i="22"/>
  <c r="AF593" i="22"/>
  <c r="AF594" i="22"/>
  <c r="AF595" i="22"/>
  <c r="AF596" i="22"/>
  <c r="AF597" i="22"/>
  <c r="AF598" i="22"/>
  <c r="AF599" i="22"/>
  <c r="AF600" i="22"/>
  <c r="AF601" i="22"/>
  <c r="AF602" i="22"/>
  <c r="AF603" i="22"/>
  <c r="AF604" i="22"/>
  <c r="AF605" i="22"/>
  <c r="AF606" i="22"/>
  <c r="AF607" i="22"/>
  <c r="AF608" i="22"/>
  <c r="AF609" i="22"/>
  <c r="AF610" i="22"/>
  <c r="AF611" i="22"/>
  <c r="AF612" i="22"/>
  <c r="AF613" i="22"/>
  <c r="AF614" i="22"/>
  <c r="AF615" i="22"/>
  <c r="AF616" i="22"/>
  <c r="AF617" i="22"/>
  <c r="AF618" i="22"/>
  <c r="AF619" i="22"/>
  <c r="AF620" i="22"/>
  <c r="AF621" i="22"/>
  <c r="AF622" i="22"/>
  <c r="AF623" i="22"/>
  <c r="AF624" i="22"/>
  <c r="AF625" i="22"/>
  <c r="AF626" i="22"/>
  <c r="AF627" i="22"/>
  <c r="AF628" i="22"/>
  <c r="AF629" i="22"/>
  <c r="AF630" i="22"/>
  <c r="AF631" i="22"/>
  <c r="AF632" i="22"/>
  <c r="AF633" i="22"/>
  <c r="AF634" i="22"/>
  <c r="AF635" i="22"/>
  <c r="AF636" i="22"/>
  <c r="AF637" i="22"/>
  <c r="AF638" i="22"/>
  <c r="AF639" i="22"/>
  <c r="AF640" i="22"/>
  <c r="AF641" i="22"/>
  <c r="AF642" i="22"/>
  <c r="AF643" i="22"/>
  <c r="AF644" i="22"/>
  <c r="AF645" i="22"/>
  <c r="AF646" i="22"/>
  <c r="AF647" i="22"/>
  <c r="AF648" i="22"/>
  <c r="AF649" i="22"/>
  <c r="AF650" i="22"/>
  <c r="AF651" i="22"/>
  <c r="AF652" i="22"/>
  <c r="AF653" i="22"/>
  <c r="AF654" i="22"/>
  <c r="AF655" i="22"/>
  <c r="AF656" i="22"/>
  <c r="AF657" i="22"/>
  <c r="AF658" i="22"/>
  <c r="AF659" i="22"/>
  <c r="AF660" i="22"/>
  <c r="AF661" i="22"/>
  <c r="AF662" i="22"/>
  <c r="AF663" i="22"/>
  <c r="AF664" i="22"/>
  <c r="AF665" i="22"/>
  <c r="AF666" i="22"/>
  <c r="AF667" i="22"/>
  <c r="AF668" i="22"/>
  <c r="AF669" i="22"/>
  <c r="AF670" i="22"/>
  <c r="AF671" i="22"/>
  <c r="AF672" i="22"/>
  <c r="AF673" i="22"/>
  <c r="AF674" i="22"/>
  <c r="AF675" i="22"/>
  <c r="AF676" i="22"/>
  <c r="AF677" i="22"/>
  <c r="AF678" i="22"/>
  <c r="AF679" i="22"/>
  <c r="AF680" i="22"/>
  <c r="AF681" i="22"/>
  <c r="AF682" i="22"/>
  <c r="AF683" i="22"/>
  <c r="AF684" i="22"/>
  <c r="AF685" i="22"/>
  <c r="AF686" i="22"/>
  <c r="AF687" i="22"/>
  <c r="AF688" i="22"/>
  <c r="AF689" i="22"/>
  <c r="AF690" i="22"/>
  <c r="AF691" i="22"/>
  <c r="AF692" i="22"/>
  <c r="AF693" i="22"/>
  <c r="AF694" i="22"/>
  <c r="AF695" i="22"/>
  <c r="AF696" i="22"/>
  <c r="AF697" i="22"/>
  <c r="AF698" i="22"/>
  <c r="AF699" i="22"/>
  <c r="AF700" i="22"/>
  <c r="AF701" i="22"/>
  <c r="AF702" i="22"/>
  <c r="AF703" i="22"/>
  <c r="AF704" i="22"/>
  <c r="AF705" i="22"/>
  <c r="AF706" i="22"/>
  <c r="AF707" i="22"/>
  <c r="AF708" i="22"/>
  <c r="AF709" i="22"/>
  <c r="AF710" i="22"/>
  <c r="AF711" i="22"/>
  <c r="AF712" i="22"/>
  <c r="AF713" i="22"/>
  <c r="AF714" i="22"/>
  <c r="AF715" i="22"/>
  <c r="AF716" i="22"/>
  <c r="AF717" i="22"/>
  <c r="AF718" i="22"/>
  <c r="AF719" i="22"/>
  <c r="AF720" i="22"/>
  <c r="AF721" i="22"/>
  <c r="AF722" i="22"/>
  <c r="AF723" i="22"/>
  <c r="AF724" i="22"/>
  <c r="AF725" i="22"/>
  <c r="AF726" i="22"/>
  <c r="AF727" i="22"/>
  <c r="AF728" i="22"/>
  <c r="AF729" i="22"/>
  <c r="AF730" i="22"/>
  <c r="AF731" i="22"/>
  <c r="AF732" i="22"/>
  <c r="AF733" i="22"/>
  <c r="AF734" i="22"/>
  <c r="AF735" i="22"/>
  <c r="AF736" i="22"/>
  <c r="AF737" i="22"/>
  <c r="AF738" i="22"/>
  <c r="AF739" i="22"/>
  <c r="AF740" i="22"/>
  <c r="AF741" i="22"/>
  <c r="AF742" i="22"/>
  <c r="AF743" i="22"/>
  <c r="AF744" i="22"/>
  <c r="AF745" i="22"/>
  <c r="AF746" i="22"/>
  <c r="AF747" i="22"/>
  <c r="AF748" i="22"/>
  <c r="AF749" i="22"/>
  <c r="AF750" i="22"/>
  <c r="AF751" i="22"/>
  <c r="AF752" i="22"/>
  <c r="AF753" i="22"/>
  <c r="AF754" i="22"/>
  <c r="AF755" i="22"/>
  <c r="AF756" i="22"/>
  <c r="AF757" i="22"/>
  <c r="AF758" i="22"/>
  <c r="AF759" i="22"/>
  <c r="AF760" i="22"/>
  <c r="AF761" i="22"/>
  <c r="AF762" i="22"/>
  <c r="AF763" i="22"/>
  <c r="AF764" i="22"/>
  <c r="AF765" i="22"/>
  <c r="AF766" i="22"/>
  <c r="AF767" i="22"/>
  <c r="AF768" i="22"/>
  <c r="AF769" i="22"/>
  <c r="AF770" i="22"/>
  <c r="AF771" i="22"/>
  <c r="AF772" i="22"/>
  <c r="AF773" i="22"/>
  <c r="AF774" i="22"/>
  <c r="AF775" i="22"/>
  <c r="AF776" i="22"/>
  <c r="AF777" i="22"/>
  <c r="AF778" i="22"/>
  <c r="AF779" i="22"/>
  <c r="AF780" i="22"/>
  <c r="AF781" i="22"/>
  <c r="AF782" i="22"/>
  <c r="AF783" i="22"/>
  <c r="AF784" i="22"/>
  <c r="AF785" i="22"/>
  <c r="AF786" i="22"/>
  <c r="AF787" i="22"/>
  <c r="AF788" i="22"/>
  <c r="AF789" i="22"/>
  <c r="AF790" i="22"/>
  <c r="AF791" i="22"/>
  <c r="AF792" i="22"/>
  <c r="AF793" i="22"/>
  <c r="AF794" i="22"/>
  <c r="AF795" i="22"/>
  <c r="AF796" i="22"/>
  <c r="AF797" i="22"/>
  <c r="AF798" i="22"/>
  <c r="AF799" i="22"/>
  <c r="AF800" i="22"/>
  <c r="AF801" i="22"/>
  <c r="AF802" i="22"/>
  <c r="AF803" i="22"/>
  <c r="AF804" i="22"/>
  <c r="AF805" i="22"/>
  <c r="AF806" i="22"/>
  <c r="AF807" i="22"/>
  <c r="AF808" i="22"/>
  <c r="AF809" i="22"/>
  <c r="AF810" i="22"/>
  <c r="AF811" i="22"/>
  <c r="AF812" i="22"/>
  <c r="AF813" i="22"/>
  <c r="AF814" i="22"/>
  <c r="AF815" i="22"/>
  <c r="AF816" i="22"/>
  <c r="AF817" i="22"/>
  <c r="AF818" i="22"/>
  <c r="AF819" i="22"/>
  <c r="AF820" i="22"/>
  <c r="AF821" i="22"/>
  <c r="AF822" i="22"/>
  <c r="AF823" i="22"/>
  <c r="AF824" i="22"/>
  <c r="AF825" i="22"/>
  <c r="AF826" i="22"/>
  <c r="AF827" i="22"/>
  <c r="AF828" i="22"/>
  <c r="AF829" i="22"/>
  <c r="AF830" i="22"/>
  <c r="AF831" i="22"/>
  <c r="AF832" i="22"/>
  <c r="AF833" i="22"/>
  <c r="AF834" i="22"/>
  <c r="AF835" i="22"/>
  <c r="AF836" i="22"/>
  <c r="AF837" i="22"/>
  <c r="AF838" i="22"/>
  <c r="AF839" i="22"/>
  <c r="AF840" i="22"/>
  <c r="AF841" i="22"/>
  <c r="AF842" i="22"/>
  <c r="AF843" i="22"/>
  <c r="AF844" i="22"/>
  <c r="AF845" i="22"/>
  <c r="AF846" i="22"/>
  <c r="AF847" i="22"/>
  <c r="AF848" i="22"/>
  <c r="AF849" i="22"/>
  <c r="AF850" i="22"/>
  <c r="AF851" i="22"/>
  <c r="AF852" i="22"/>
  <c r="AF853" i="22"/>
  <c r="AF854" i="22"/>
  <c r="AF855" i="22"/>
  <c r="AF856" i="22"/>
  <c r="AF857" i="22"/>
  <c r="AF858" i="22"/>
  <c r="AF859" i="22"/>
  <c r="AF860" i="22"/>
  <c r="AF861" i="22"/>
  <c r="AF862" i="22"/>
  <c r="AF863" i="22"/>
  <c r="AF864" i="22"/>
  <c r="AF865" i="22"/>
  <c r="AF866" i="22"/>
  <c r="AF867" i="22"/>
  <c r="AF868" i="22"/>
  <c r="AF869" i="22"/>
  <c r="AF870" i="22"/>
  <c r="AF871" i="22"/>
  <c r="AF872" i="22"/>
  <c r="AF873" i="22"/>
  <c r="AF874" i="22"/>
  <c r="AF875" i="22"/>
  <c r="AF876" i="22"/>
  <c r="AF877" i="22"/>
  <c r="AF878" i="22"/>
  <c r="AF879" i="22"/>
  <c r="AF880" i="22"/>
  <c r="AF881" i="22"/>
  <c r="AF882" i="22"/>
  <c r="AF883" i="22"/>
  <c r="AF884" i="22"/>
  <c r="AF885" i="22"/>
  <c r="AF886" i="22"/>
  <c r="AF887" i="22"/>
  <c r="AF888" i="22"/>
  <c r="AF889" i="22"/>
  <c r="AF890" i="22"/>
  <c r="AF891" i="22"/>
  <c r="AF892" i="22"/>
  <c r="AF893" i="22"/>
  <c r="AF894" i="22"/>
  <c r="AF895" i="22"/>
  <c r="AF896" i="22"/>
  <c r="AF897" i="22"/>
  <c r="AF898" i="22"/>
  <c r="AF899" i="22"/>
  <c r="AF900" i="22"/>
  <c r="AF901" i="22"/>
  <c r="AF902" i="22"/>
  <c r="AF903" i="22"/>
  <c r="AF904" i="22"/>
  <c r="AF905" i="22"/>
  <c r="AF906" i="22"/>
  <c r="AF907" i="22"/>
  <c r="AF908" i="22"/>
  <c r="AF909" i="22"/>
  <c r="AF910" i="22"/>
  <c r="AF911" i="22"/>
  <c r="AF912" i="22"/>
  <c r="AF913" i="22"/>
  <c r="AF914" i="22"/>
  <c r="AF915" i="22"/>
  <c r="AF916" i="22"/>
  <c r="AF917" i="22"/>
  <c r="AF918" i="22"/>
  <c r="AF919" i="22"/>
  <c r="AF920" i="22"/>
  <c r="AF921" i="22"/>
  <c r="AF922" i="22"/>
  <c r="AF923" i="22"/>
  <c r="AF924" i="22"/>
  <c r="AF925" i="22"/>
  <c r="AF926" i="22"/>
  <c r="AF927" i="22"/>
  <c r="AF928" i="22"/>
  <c r="AF929" i="22"/>
  <c r="AF930" i="22"/>
  <c r="AF931" i="22"/>
  <c r="AF932" i="22"/>
  <c r="AF933" i="22"/>
  <c r="AF934" i="22"/>
  <c r="AF935" i="22"/>
  <c r="AF936" i="22"/>
  <c r="AF937" i="22"/>
  <c r="AF938" i="22"/>
  <c r="AF939" i="22"/>
  <c r="AF940" i="22"/>
  <c r="AF941" i="22"/>
  <c r="AF942" i="22"/>
  <c r="AF943" i="22"/>
  <c r="AF944" i="22"/>
  <c r="AF945" i="22"/>
  <c r="AF946" i="22"/>
  <c r="AF947" i="22"/>
  <c r="AF948" i="22"/>
  <c r="AF949" i="22"/>
  <c r="AF950" i="22"/>
  <c r="AF951" i="22"/>
  <c r="AF952" i="22"/>
  <c r="AF953" i="22"/>
  <c r="AF954" i="22"/>
  <c r="AF955" i="22"/>
  <c r="AF956" i="22"/>
  <c r="AF957" i="22"/>
  <c r="AF958" i="22"/>
  <c r="AF959" i="22"/>
  <c r="AF960" i="22"/>
  <c r="AF961" i="22"/>
  <c r="AF962" i="22"/>
  <c r="AF963" i="22"/>
  <c r="AF964" i="22"/>
  <c r="AF965" i="22"/>
  <c r="AF966" i="22"/>
  <c r="AF967" i="22"/>
  <c r="AF968" i="22"/>
  <c r="AF969" i="22"/>
  <c r="AF970" i="22"/>
  <c r="AF971" i="22"/>
  <c r="AF972" i="22"/>
  <c r="AF973" i="22"/>
  <c r="AF974" i="22"/>
  <c r="AF975" i="22"/>
  <c r="AF976" i="22"/>
  <c r="AF977" i="22"/>
  <c r="AF978" i="22"/>
  <c r="AF979" i="22"/>
  <c r="AF980" i="22"/>
  <c r="AF981" i="22"/>
  <c r="AF982" i="22"/>
  <c r="AF983" i="22"/>
  <c r="AF984" i="22"/>
  <c r="AF985" i="22"/>
  <c r="AF986" i="22"/>
  <c r="AF987" i="22"/>
  <c r="AF988" i="22"/>
  <c r="AF989" i="22"/>
  <c r="AF990" i="22"/>
  <c r="AF991" i="22"/>
  <c r="AF992" i="22"/>
  <c r="AF993" i="22"/>
  <c r="AF994" i="22"/>
  <c r="AF995" i="22"/>
  <c r="AF996" i="22"/>
  <c r="AF997" i="22"/>
  <c r="AF998" i="22"/>
  <c r="AF999" i="22"/>
  <c r="AF1000" i="22"/>
  <c r="AF1001" i="22"/>
  <c r="AF1002" i="22"/>
  <c r="AF1003" i="22"/>
  <c r="AF1004" i="22"/>
  <c r="AF1005" i="22"/>
  <c r="AF1006" i="22"/>
  <c r="AF1007" i="22"/>
  <c r="AF1008" i="22"/>
  <c r="AF1009" i="22"/>
  <c r="AF1010" i="22"/>
  <c r="AF1011" i="22"/>
  <c r="AF1012" i="22"/>
  <c r="AF1013" i="22"/>
  <c r="AF1014" i="22"/>
  <c r="AF1015" i="22"/>
  <c r="AF1016" i="22"/>
  <c r="AF1017" i="22"/>
  <c r="AF1018" i="22"/>
  <c r="AF1019" i="22"/>
  <c r="AF1020" i="22"/>
  <c r="AF1021" i="22"/>
  <c r="AF1022" i="22"/>
  <c r="AF1023" i="22"/>
  <c r="AF1024" i="22"/>
  <c r="AF1025" i="22"/>
  <c r="AF1026" i="22"/>
  <c r="AF1027" i="22"/>
  <c r="AF1028" i="22"/>
  <c r="AF1029" i="22"/>
  <c r="AF1030" i="22"/>
  <c r="AF1031" i="22"/>
  <c r="AF1032" i="22"/>
  <c r="AF1033" i="22"/>
  <c r="AF1034" i="22"/>
  <c r="AF1035" i="22"/>
  <c r="AF1036" i="22"/>
  <c r="AF1037" i="22"/>
  <c r="AF1038" i="22"/>
  <c r="AF1039" i="22"/>
  <c r="AF1040" i="22"/>
  <c r="AF1041" i="22"/>
  <c r="AF1042" i="22"/>
  <c r="AF1043" i="22"/>
  <c r="AF1044" i="22"/>
  <c r="AF1045" i="22"/>
  <c r="AF1046" i="22"/>
  <c r="AF1047" i="22"/>
  <c r="AF1048" i="22"/>
  <c r="AF1049" i="22"/>
  <c r="AF1050" i="22"/>
  <c r="AF1051" i="22"/>
  <c r="AF1052" i="22"/>
  <c r="AF1053" i="22"/>
  <c r="AF1054" i="22"/>
  <c r="AF1055" i="22"/>
  <c r="AF1056" i="22"/>
  <c r="AF1057" i="22"/>
  <c r="AF1058" i="22"/>
  <c r="AF1059" i="22"/>
  <c r="AF1060" i="22"/>
  <c r="AF1061" i="22"/>
  <c r="AF1062" i="22"/>
  <c r="AF1063" i="22"/>
  <c r="AF1064" i="22"/>
  <c r="AF1065" i="22"/>
  <c r="AF1066" i="22"/>
  <c r="AF1067" i="22"/>
  <c r="AF1068" i="22"/>
  <c r="AF1069" i="22"/>
  <c r="AF1070" i="22"/>
  <c r="AF1071" i="22"/>
  <c r="AF1072" i="22"/>
  <c r="AF1073" i="22"/>
  <c r="AF1074" i="22"/>
  <c r="AF1075" i="22"/>
  <c r="AF1076" i="22"/>
  <c r="AF1077" i="22"/>
  <c r="AF1078" i="22"/>
  <c r="AF1079" i="22"/>
  <c r="AF1080" i="22"/>
  <c r="AF1081" i="22"/>
  <c r="AF1082" i="22"/>
  <c r="AF1083" i="22"/>
  <c r="AF1084" i="22"/>
  <c r="AF1085" i="22"/>
  <c r="AF1086" i="22"/>
  <c r="AF1087" i="22"/>
  <c r="AF1088" i="22"/>
  <c r="AF1089" i="22"/>
  <c r="AF1090" i="22"/>
  <c r="AF1091" i="22"/>
  <c r="AF1092" i="22"/>
  <c r="AF1093" i="22"/>
  <c r="AF1094" i="22"/>
  <c r="AF1095" i="22"/>
  <c r="AF1096" i="22"/>
  <c r="AF1097" i="22"/>
  <c r="AF1098" i="22"/>
  <c r="AF1099" i="22"/>
  <c r="AF1100" i="22"/>
  <c r="AF1101" i="22"/>
  <c r="AF1102" i="22"/>
  <c r="AF1103" i="22"/>
  <c r="AF1104" i="22"/>
  <c r="AF1105" i="22"/>
  <c r="AF1106" i="22"/>
  <c r="AF1107" i="22"/>
  <c r="AF1108" i="22"/>
  <c r="AF1109" i="22"/>
  <c r="AF1110" i="22"/>
  <c r="AF1111" i="22"/>
  <c r="AF1112" i="22"/>
  <c r="AF1113" i="22"/>
  <c r="AF1114" i="22"/>
  <c r="AF1115" i="22"/>
  <c r="AF1116" i="22"/>
  <c r="AF1117" i="22"/>
  <c r="AF1118" i="22"/>
  <c r="AF1119" i="22"/>
  <c r="AF1120" i="22"/>
  <c r="AF1121" i="22"/>
  <c r="AF1122" i="22"/>
  <c r="AF1123" i="22"/>
  <c r="AF1124" i="22"/>
  <c r="AF1125" i="22"/>
  <c r="AF1126" i="22"/>
  <c r="AF1127" i="22"/>
  <c r="AF1128" i="22"/>
  <c r="AF1129" i="22"/>
  <c r="AF1130" i="22"/>
  <c r="AF1131" i="22"/>
  <c r="AF1132" i="22"/>
  <c r="AF1133" i="22"/>
  <c r="AF1134" i="22"/>
  <c r="AF1135" i="22"/>
  <c r="AF1136" i="22"/>
  <c r="AF1137" i="22"/>
  <c r="AF1138" i="22"/>
  <c r="AF1139" i="22"/>
  <c r="AF1140" i="22"/>
  <c r="AF1141" i="22"/>
  <c r="AF1142" i="22"/>
  <c r="AF1143" i="22"/>
  <c r="AF1144" i="22"/>
  <c r="AF1145" i="22"/>
  <c r="AF1146" i="22"/>
  <c r="AF1147" i="22"/>
  <c r="AF1148" i="22"/>
  <c r="AF1149" i="22"/>
  <c r="AF1150" i="22"/>
  <c r="AF1151" i="22"/>
  <c r="AF1152" i="22"/>
  <c r="AF1153" i="22"/>
  <c r="AF1154" i="22"/>
  <c r="AF1155" i="22"/>
  <c r="AF1156" i="22"/>
  <c r="AF1157" i="22"/>
  <c r="AF1158" i="22"/>
  <c r="AF1159" i="22"/>
  <c r="AF1160" i="22"/>
  <c r="AF1161" i="22"/>
  <c r="AF1162" i="22"/>
  <c r="AF1163" i="22"/>
  <c r="AF1164" i="22"/>
  <c r="AF1165" i="22"/>
  <c r="AF1166" i="22"/>
  <c r="AF1167" i="22"/>
  <c r="AF1168" i="22"/>
  <c r="AF1169" i="22"/>
  <c r="AF1170" i="22"/>
  <c r="AF1171" i="22"/>
  <c r="AF1172" i="22"/>
  <c r="AF1173" i="22"/>
  <c r="AF1174" i="22"/>
  <c r="AF1175" i="22"/>
  <c r="AF1176" i="22"/>
  <c r="AF1177" i="22"/>
  <c r="AF1178" i="22"/>
  <c r="AF1179" i="22"/>
  <c r="AF1180" i="22"/>
  <c r="AF1181" i="22"/>
  <c r="AF1182" i="22"/>
  <c r="AF1183" i="22"/>
  <c r="AF1184" i="22"/>
  <c r="AF1185" i="22"/>
  <c r="AF1186" i="22"/>
  <c r="AF1187" i="22"/>
  <c r="AF1188" i="22"/>
  <c r="AF1189" i="22"/>
  <c r="AF1190" i="22"/>
  <c r="AF1191" i="22"/>
  <c r="AF1192" i="22"/>
  <c r="AF1193" i="22"/>
  <c r="AF1194" i="22"/>
  <c r="AF1195" i="22"/>
  <c r="AF1196" i="22"/>
  <c r="AF1197" i="22"/>
  <c r="AF1198" i="22"/>
  <c r="AF1199" i="22"/>
  <c r="AF1200" i="22"/>
  <c r="AF1201" i="22"/>
  <c r="AF1202" i="22"/>
  <c r="AF1203" i="22"/>
  <c r="AF1204" i="22"/>
  <c r="AF1205" i="22"/>
  <c r="AF1206" i="22"/>
  <c r="AF1207" i="22"/>
  <c r="AF1208" i="22"/>
  <c r="AF1209" i="22"/>
  <c r="AF1210" i="22"/>
  <c r="AF1211" i="22"/>
  <c r="AF1212" i="22"/>
  <c r="AF1213" i="22"/>
  <c r="AF1214" i="22"/>
  <c r="AF1215" i="22"/>
  <c r="AF1216" i="22"/>
  <c r="AF1217" i="22"/>
  <c r="AF1218" i="22"/>
  <c r="AF1219" i="22"/>
  <c r="AF1220" i="22"/>
  <c r="AF1221" i="22"/>
  <c r="AF1222" i="22"/>
  <c r="AF1223" i="22"/>
  <c r="AF1224" i="22"/>
  <c r="AF1225" i="22"/>
  <c r="AF1226" i="22"/>
  <c r="AF1227" i="22"/>
  <c r="AF1228" i="22"/>
  <c r="AF1229" i="22"/>
  <c r="AF1230" i="22"/>
  <c r="AF1231" i="22"/>
  <c r="AF1232" i="22"/>
  <c r="AF1233" i="22"/>
  <c r="AF1234" i="22"/>
  <c r="AF1235" i="22"/>
  <c r="AF1236" i="22"/>
  <c r="AF1237" i="22"/>
  <c r="AF1238" i="22"/>
  <c r="AF1239" i="22"/>
  <c r="AF1240" i="22"/>
  <c r="AF1241" i="22"/>
  <c r="AF1242" i="22"/>
  <c r="AF1243" i="22"/>
  <c r="AF1244" i="22"/>
  <c r="AF1245" i="22"/>
  <c r="AF1246" i="22"/>
  <c r="AF1247" i="22"/>
  <c r="AF1248" i="22"/>
  <c r="AF1249" i="22"/>
  <c r="AF1250" i="22"/>
  <c r="AF1251" i="22"/>
  <c r="AF1252" i="22"/>
  <c r="AF1253" i="22"/>
  <c r="AF1254" i="22"/>
  <c r="AF1255" i="22"/>
  <c r="AF1256" i="22"/>
  <c r="AF1257" i="22"/>
  <c r="AF1258" i="22"/>
  <c r="AF1259" i="22"/>
  <c r="AF1260" i="22"/>
  <c r="AF1261" i="22"/>
  <c r="AF1262" i="22"/>
  <c r="AF1263" i="22"/>
  <c r="AF1264" i="22"/>
  <c r="AF1265" i="22"/>
  <c r="AF1266" i="22"/>
  <c r="AF1267" i="22"/>
  <c r="AF1268" i="22"/>
  <c r="AF1269" i="22"/>
  <c r="AF1270" i="22"/>
  <c r="AF1271" i="22"/>
  <c r="AF1272" i="22"/>
  <c r="AF1273" i="22"/>
  <c r="AF1274" i="22"/>
  <c r="AF1275" i="22"/>
  <c r="AF1276" i="22"/>
  <c r="AF1277" i="22"/>
  <c r="AF1278" i="22"/>
  <c r="AF1279" i="22"/>
  <c r="AF1280" i="22"/>
  <c r="AF1281" i="22"/>
  <c r="AF1282" i="22"/>
  <c r="AF1283" i="22"/>
  <c r="AF1284" i="22"/>
  <c r="AF1285" i="22"/>
  <c r="AF1286" i="22"/>
  <c r="AF1287" i="22"/>
  <c r="AF1288" i="22"/>
  <c r="AF1289" i="22"/>
  <c r="AF1290" i="22"/>
  <c r="AF1291" i="22"/>
  <c r="AF1292" i="22"/>
  <c r="AF1293" i="22"/>
  <c r="AF1294" i="22"/>
  <c r="AF1295" i="22"/>
  <c r="AF1296" i="22"/>
  <c r="AF1297" i="22"/>
  <c r="AF1298" i="22"/>
  <c r="AF1299" i="22"/>
  <c r="AF1300" i="22"/>
  <c r="AF1301" i="22"/>
  <c r="AF1302" i="22"/>
  <c r="AF1303" i="22"/>
  <c r="AF1304" i="22"/>
  <c r="AF1305" i="22"/>
  <c r="AF1306" i="22"/>
  <c r="AF1307" i="22"/>
  <c r="AF1308" i="22"/>
  <c r="AF1309" i="22"/>
  <c r="AF1310" i="22"/>
  <c r="AF1311" i="22"/>
  <c r="AF1312" i="22"/>
  <c r="AF1313" i="22"/>
  <c r="AF1314" i="22"/>
  <c r="AF1315" i="22"/>
  <c r="AF1316" i="22"/>
  <c r="AF1317" i="22"/>
  <c r="AF1318" i="22"/>
  <c r="AF1319" i="22"/>
  <c r="AF1320" i="22"/>
  <c r="AF1321" i="22"/>
  <c r="AF1322" i="22"/>
  <c r="AF1323" i="22"/>
  <c r="AF1324" i="22"/>
  <c r="AF1325" i="22"/>
  <c r="AF1326" i="22"/>
  <c r="AF1327" i="22"/>
  <c r="AF1328" i="22"/>
  <c r="AF1329" i="22"/>
  <c r="AF1330" i="22"/>
  <c r="AF1331" i="22"/>
  <c r="AF1332" i="22"/>
  <c r="AF1333" i="22"/>
  <c r="AF1334" i="22"/>
  <c r="AF1335" i="22"/>
  <c r="AF1336" i="22"/>
  <c r="AF1337" i="22"/>
  <c r="AF1338" i="22"/>
  <c r="AF1339" i="22"/>
  <c r="AF1340" i="22"/>
  <c r="AF1341" i="22"/>
  <c r="AF1342" i="22"/>
  <c r="AF1343" i="22"/>
  <c r="AF1344" i="22"/>
  <c r="AF1345" i="22"/>
  <c r="AF1346" i="22"/>
  <c r="AF1347" i="22"/>
  <c r="AF1348" i="22"/>
  <c r="AF1349" i="22"/>
  <c r="AF1350" i="22"/>
  <c r="AF1351" i="22"/>
  <c r="AF1352" i="22"/>
  <c r="AF1353" i="22"/>
  <c r="AF1354" i="22"/>
  <c r="AF1355" i="22"/>
  <c r="AF1356" i="22"/>
  <c r="AF1357" i="22"/>
  <c r="AF1358" i="22"/>
  <c r="AF1359" i="22"/>
  <c r="AF1360" i="22"/>
  <c r="AF1361" i="22"/>
  <c r="AF1362" i="22"/>
  <c r="AF1363" i="22"/>
  <c r="AF1364" i="22"/>
  <c r="AF1365" i="22"/>
  <c r="AF1366" i="22"/>
  <c r="AF1367" i="22"/>
  <c r="AF1368" i="22"/>
  <c r="AF1369" i="22"/>
  <c r="AF1370" i="22"/>
  <c r="AF1371" i="22"/>
  <c r="AF1372" i="22"/>
  <c r="AF1373" i="22"/>
  <c r="AF1374" i="22"/>
  <c r="AF1375" i="22"/>
  <c r="AF1376" i="22"/>
  <c r="AF1377" i="22"/>
  <c r="AF1378" i="22"/>
  <c r="AF1379" i="22"/>
  <c r="AF1380" i="22"/>
  <c r="AF1381" i="22"/>
  <c r="AF1382" i="22"/>
  <c r="AF1383" i="22"/>
  <c r="AF1384" i="22"/>
  <c r="AF1385" i="22"/>
  <c r="AF1386" i="22"/>
  <c r="AF1387" i="22"/>
  <c r="AF1388" i="22"/>
  <c r="AF1389" i="22"/>
  <c r="AF1390" i="22"/>
  <c r="AF1391" i="22"/>
  <c r="AF1392" i="22"/>
  <c r="AF1393" i="22"/>
  <c r="AF1394" i="22"/>
  <c r="AF1395" i="22"/>
  <c r="AF1396" i="22"/>
  <c r="AF1397" i="22"/>
  <c r="AF1398" i="22"/>
  <c r="AF1399" i="22"/>
  <c r="AF1400" i="22"/>
  <c r="AF1401" i="22"/>
  <c r="AF1402" i="22"/>
  <c r="AF1403" i="22"/>
  <c r="AF1404" i="22"/>
  <c r="AF1405" i="22"/>
  <c r="AF1406" i="22"/>
  <c r="AF1407" i="22"/>
  <c r="AF1408" i="22"/>
  <c r="AF1409" i="22"/>
  <c r="AF1410" i="22"/>
  <c r="AF1411" i="22"/>
  <c r="AF1412" i="22"/>
  <c r="AF1413" i="22"/>
  <c r="AF1414" i="22"/>
  <c r="AF1415" i="22"/>
  <c r="AF1416" i="22"/>
  <c r="AF1417" i="22"/>
  <c r="AF1418" i="22"/>
  <c r="AF1419" i="22"/>
  <c r="AF1420" i="22"/>
  <c r="AF1421" i="22"/>
  <c r="AF1422" i="22"/>
  <c r="AF1423" i="22"/>
  <c r="AF1424" i="22"/>
  <c r="AF1425" i="22"/>
  <c r="AF1426" i="22"/>
  <c r="AF1427" i="22"/>
  <c r="AF1428" i="22"/>
  <c r="AF1429" i="22"/>
  <c r="AF1430" i="22"/>
  <c r="AF1431" i="22"/>
  <c r="AF1432" i="22"/>
  <c r="AF1433" i="22"/>
  <c r="AF1434" i="22"/>
  <c r="AF1435" i="22"/>
  <c r="AF1436" i="22"/>
  <c r="AF1437" i="22"/>
  <c r="AF1438" i="22"/>
  <c r="AF1439" i="22"/>
  <c r="AF1440" i="22"/>
  <c r="AF1441" i="22"/>
  <c r="AF1442" i="22"/>
  <c r="AF1443" i="22"/>
  <c r="AF1444" i="22"/>
  <c r="AF1445" i="22"/>
  <c r="AF1446" i="22"/>
  <c r="AF1447" i="22"/>
  <c r="AF1448" i="22"/>
  <c r="AF1449" i="22"/>
  <c r="AF1450" i="22"/>
  <c r="AF1451" i="22"/>
  <c r="AF1452" i="22"/>
  <c r="AF1453" i="22"/>
  <c r="AF1454" i="22"/>
  <c r="AF1455" i="22"/>
  <c r="AF1456" i="22"/>
  <c r="AF1457" i="22"/>
  <c r="AF1458" i="22"/>
  <c r="AF1459" i="22"/>
  <c r="AF1460" i="22"/>
  <c r="AF1461" i="22"/>
  <c r="AF1462" i="22"/>
  <c r="AF1463" i="22"/>
  <c r="AF1464" i="22"/>
  <c r="AF1465" i="22"/>
  <c r="AF1466" i="22"/>
  <c r="AF1467" i="22"/>
  <c r="AF1468" i="22"/>
  <c r="AF1469" i="22"/>
  <c r="AF1470" i="22"/>
  <c r="AF1471" i="22"/>
  <c r="AF1472" i="22"/>
  <c r="AF1473" i="22"/>
  <c r="AF1474" i="22"/>
  <c r="AF1475" i="22"/>
  <c r="AF1476" i="22"/>
  <c r="AF1477" i="22"/>
  <c r="AF1478" i="22"/>
  <c r="AF1479" i="22"/>
  <c r="AF1480" i="22"/>
  <c r="AF1481" i="22"/>
  <c r="AF1482" i="22"/>
  <c r="AF1483" i="22"/>
  <c r="AF1484" i="22"/>
  <c r="AF1485" i="22"/>
  <c r="AF1486" i="22"/>
  <c r="AF1487" i="22"/>
  <c r="AF1488" i="22"/>
  <c r="AF1489" i="22"/>
  <c r="AF1490" i="22"/>
  <c r="AF1491" i="22"/>
  <c r="AF1492" i="22"/>
  <c r="AF1493" i="22"/>
  <c r="AF1494" i="22"/>
  <c r="AF1495" i="22"/>
  <c r="AF1496" i="22"/>
  <c r="AF1497" i="22"/>
  <c r="AF1498" i="22"/>
  <c r="AF1499" i="22"/>
  <c r="AF1500" i="22"/>
  <c r="AF1501" i="22"/>
  <c r="AF1502" i="22"/>
  <c r="AF1503" i="22"/>
  <c r="AF1504" i="22"/>
  <c r="AF1505" i="22"/>
  <c r="AF1506" i="22"/>
  <c r="AF7" i="22"/>
  <c r="AG7" i="22"/>
  <c r="AE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5" i="22"/>
  <c r="AE26" i="22"/>
  <c r="AE27" i="22"/>
  <c r="AE28" i="22"/>
  <c r="AE29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113" i="22"/>
  <c r="AE114" i="22"/>
  <c r="AE115" i="22"/>
  <c r="AE116" i="22"/>
  <c r="AE117" i="22"/>
  <c r="AE118" i="22"/>
  <c r="AE119" i="22"/>
  <c r="AE120" i="22"/>
  <c r="AE121" i="22"/>
  <c r="AE122" i="22"/>
  <c r="AE123" i="22"/>
  <c r="AE124" i="22"/>
  <c r="AE125" i="22"/>
  <c r="AE126" i="22"/>
  <c r="AE127" i="22"/>
  <c r="AE128" i="22"/>
  <c r="AE129" i="22"/>
  <c r="AE130" i="22"/>
  <c r="AE131" i="22"/>
  <c r="AE132" i="22"/>
  <c r="AE133" i="22"/>
  <c r="AE134" i="22"/>
  <c r="AE135" i="22"/>
  <c r="AE136" i="22"/>
  <c r="AE137" i="22"/>
  <c r="AE138" i="22"/>
  <c r="AE139" i="22"/>
  <c r="AE140" i="22"/>
  <c r="AE141" i="22"/>
  <c r="AE142" i="22"/>
  <c r="AE143" i="22"/>
  <c r="AE144" i="22"/>
  <c r="AE145" i="22"/>
  <c r="AE146" i="22"/>
  <c r="AE147" i="22"/>
  <c r="AE148" i="22"/>
  <c r="AE149" i="22"/>
  <c r="AE150" i="22"/>
  <c r="AE151" i="22"/>
  <c r="AE152" i="22"/>
  <c r="AE153" i="22"/>
  <c r="AE154" i="22"/>
  <c r="AE155" i="22"/>
  <c r="AE156" i="22"/>
  <c r="AE157" i="22"/>
  <c r="AE158" i="22"/>
  <c r="AE159" i="22"/>
  <c r="AE160" i="22"/>
  <c r="AE161" i="22"/>
  <c r="AE162" i="22"/>
  <c r="AE163" i="22"/>
  <c r="AE164" i="22"/>
  <c r="AE165" i="22"/>
  <c r="AE166" i="22"/>
  <c r="AE167" i="22"/>
  <c r="AE168" i="22"/>
  <c r="AE169" i="22"/>
  <c r="AE170" i="22"/>
  <c r="AE171" i="22"/>
  <c r="AE172" i="22"/>
  <c r="AE173" i="22"/>
  <c r="AE174" i="22"/>
  <c r="AE175" i="22"/>
  <c r="AE176" i="22"/>
  <c r="AE177" i="22"/>
  <c r="AE178" i="22"/>
  <c r="AE179" i="22"/>
  <c r="AE180" i="22"/>
  <c r="AE181" i="22"/>
  <c r="AE182" i="22"/>
  <c r="AE183" i="22"/>
  <c r="AE184" i="22"/>
  <c r="AE185" i="22"/>
  <c r="AE186" i="22"/>
  <c r="AE187" i="22"/>
  <c r="AE188" i="22"/>
  <c r="AE189" i="22"/>
  <c r="AE190" i="22"/>
  <c r="AE191" i="22"/>
  <c r="AE192" i="22"/>
  <c r="AE193" i="22"/>
  <c r="AE194" i="22"/>
  <c r="AE195" i="22"/>
  <c r="AE196" i="22"/>
  <c r="AE197" i="22"/>
  <c r="AE198" i="22"/>
  <c r="AE199" i="22"/>
  <c r="AE200" i="22"/>
  <c r="AE201" i="22"/>
  <c r="AE202" i="22"/>
  <c r="AE203" i="22"/>
  <c r="AE204" i="22"/>
  <c r="AE205" i="22"/>
  <c r="AE206" i="22"/>
  <c r="AE207" i="22"/>
  <c r="AE208" i="22"/>
  <c r="AE209" i="22"/>
  <c r="AE210" i="22"/>
  <c r="AE211" i="22"/>
  <c r="AE212" i="22"/>
  <c r="AE213" i="22"/>
  <c r="AE214" i="22"/>
  <c r="AE215" i="22"/>
  <c r="AE216" i="22"/>
  <c r="AE217" i="22"/>
  <c r="AE218" i="22"/>
  <c r="AE219" i="22"/>
  <c r="AE220" i="22"/>
  <c r="AE221" i="22"/>
  <c r="AE222" i="22"/>
  <c r="AE223" i="22"/>
  <c r="AE224" i="22"/>
  <c r="AE225" i="22"/>
  <c r="AE226" i="22"/>
  <c r="AE227" i="22"/>
  <c r="AE228" i="22"/>
  <c r="AE229" i="22"/>
  <c r="AE230" i="22"/>
  <c r="AE231" i="22"/>
  <c r="AE232" i="22"/>
  <c r="AE233" i="22"/>
  <c r="AE234" i="22"/>
  <c r="AE235" i="22"/>
  <c r="AE236" i="22"/>
  <c r="AE237" i="22"/>
  <c r="AE238" i="22"/>
  <c r="AE239" i="22"/>
  <c r="AE240" i="22"/>
  <c r="AE241" i="22"/>
  <c r="AE242" i="22"/>
  <c r="AE243" i="22"/>
  <c r="AE244" i="22"/>
  <c r="AE245" i="22"/>
  <c r="AE246" i="22"/>
  <c r="AE247" i="22"/>
  <c r="AE248" i="22"/>
  <c r="AE249" i="22"/>
  <c r="AE250" i="22"/>
  <c r="AE251" i="22"/>
  <c r="AE252" i="22"/>
  <c r="AE253" i="22"/>
  <c r="AE254" i="22"/>
  <c r="AE255" i="22"/>
  <c r="AE256" i="22"/>
  <c r="AE257" i="22"/>
  <c r="AE258" i="22"/>
  <c r="AE259" i="22"/>
  <c r="AE260" i="22"/>
  <c r="AE261" i="22"/>
  <c r="AE262" i="22"/>
  <c r="AE263" i="22"/>
  <c r="AE264" i="22"/>
  <c r="AE265" i="22"/>
  <c r="AE266" i="22"/>
  <c r="AE267" i="22"/>
  <c r="AE268" i="22"/>
  <c r="AE269" i="22"/>
  <c r="AE270" i="22"/>
  <c r="AE271" i="22"/>
  <c r="AE272" i="22"/>
  <c r="AE273" i="22"/>
  <c r="AE274" i="22"/>
  <c r="AE275" i="22"/>
  <c r="AE276" i="22"/>
  <c r="AE277" i="22"/>
  <c r="AE278" i="22"/>
  <c r="AE279" i="22"/>
  <c r="AE280" i="22"/>
  <c r="AE281" i="22"/>
  <c r="AE282" i="22"/>
  <c r="AE283" i="22"/>
  <c r="AE284" i="22"/>
  <c r="AE285" i="22"/>
  <c r="AE286" i="22"/>
  <c r="AE287" i="22"/>
  <c r="AE288" i="22"/>
  <c r="AE289" i="22"/>
  <c r="AE290" i="22"/>
  <c r="AE291" i="22"/>
  <c r="AE292" i="22"/>
  <c r="AE293" i="22"/>
  <c r="AE294" i="22"/>
  <c r="AE295" i="22"/>
  <c r="AE296" i="22"/>
  <c r="AE297" i="22"/>
  <c r="AE298" i="22"/>
  <c r="AE299" i="22"/>
  <c r="AE300" i="22"/>
  <c r="AE301" i="22"/>
  <c r="AE302" i="22"/>
  <c r="AE303" i="22"/>
  <c r="AE304" i="22"/>
  <c r="AE305" i="22"/>
  <c r="AE306" i="22"/>
  <c r="AE307" i="22"/>
  <c r="AE308" i="22"/>
  <c r="AE309" i="22"/>
  <c r="AE310" i="22"/>
  <c r="AE311" i="22"/>
  <c r="AE312" i="22"/>
  <c r="AE313" i="22"/>
  <c r="AE314" i="22"/>
  <c r="AE315" i="22"/>
  <c r="AE316" i="22"/>
  <c r="AE317" i="22"/>
  <c r="AE318" i="22"/>
  <c r="AE319" i="22"/>
  <c r="AE320" i="22"/>
  <c r="AE321" i="22"/>
  <c r="AE322" i="22"/>
  <c r="AE323" i="22"/>
  <c r="AE324" i="22"/>
  <c r="AE325" i="22"/>
  <c r="AE326" i="22"/>
  <c r="AE327" i="22"/>
  <c r="AE328" i="22"/>
  <c r="AE329" i="22"/>
  <c r="AE330" i="22"/>
  <c r="AE331" i="22"/>
  <c r="AE332" i="22"/>
  <c r="AE333" i="22"/>
  <c r="AE334" i="22"/>
  <c r="AE335" i="22"/>
  <c r="AE336" i="22"/>
  <c r="AE337" i="22"/>
  <c r="AE338" i="22"/>
  <c r="AE339" i="22"/>
  <c r="AE340" i="22"/>
  <c r="AE341" i="22"/>
  <c r="AE342" i="22"/>
  <c r="AE343" i="22"/>
  <c r="AE344" i="22"/>
  <c r="AE345" i="22"/>
  <c r="AE346" i="22"/>
  <c r="AE347" i="22"/>
  <c r="AE348" i="22"/>
  <c r="AE349" i="22"/>
  <c r="AE350" i="22"/>
  <c r="AE351" i="22"/>
  <c r="AE352" i="22"/>
  <c r="AE353" i="22"/>
  <c r="AE354" i="22"/>
  <c r="AE355" i="22"/>
  <c r="AE356" i="22"/>
  <c r="AE357" i="22"/>
  <c r="AE358" i="22"/>
  <c r="AE359" i="22"/>
  <c r="AE360" i="22"/>
  <c r="AE361" i="22"/>
  <c r="AE362" i="22"/>
  <c r="AE363" i="22"/>
  <c r="AE364" i="22"/>
  <c r="AE365" i="22"/>
  <c r="AE366" i="22"/>
  <c r="AE367" i="22"/>
  <c r="AE368" i="22"/>
  <c r="AE369" i="22"/>
  <c r="AE370" i="22"/>
  <c r="AE371" i="22"/>
  <c r="AE372" i="22"/>
  <c r="AE373" i="22"/>
  <c r="AE374" i="22"/>
  <c r="AE375" i="22"/>
  <c r="AE376" i="22"/>
  <c r="AE377" i="22"/>
  <c r="AE378" i="22"/>
  <c r="AE379" i="22"/>
  <c r="AE380" i="22"/>
  <c r="AE381" i="22"/>
  <c r="AE382" i="22"/>
  <c r="AE383" i="22"/>
  <c r="AE384" i="22"/>
  <c r="AE385" i="22"/>
  <c r="AE386" i="22"/>
  <c r="AE387" i="22"/>
  <c r="AE388" i="22"/>
  <c r="AE389" i="22"/>
  <c r="AE390" i="22"/>
  <c r="AE391" i="22"/>
  <c r="AE392" i="22"/>
  <c r="AE393" i="22"/>
  <c r="AE394" i="22"/>
  <c r="AE395" i="22"/>
  <c r="AE396" i="22"/>
  <c r="AE397" i="22"/>
  <c r="AE398" i="22"/>
  <c r="AE399" i="22"/>
  <c r="AE400" i="22"/>
  <c r="AE401" i="22"/>
  <c r="AE402" i="22"/>
  <c r="AE403" i="22"/>
  <c r="AE404" i="22"/>
  <c r="AE405" i="22"/>
  <c r="AE406" i="22"/>
  <c r="AE407" i="22"/>
  <c r="AE408" i="22"/>
  <c r="AE409" i="22"/>
  <c r="AE410" i="22"/>
  <c r="AE411" i="22"/>
  <c r="AE412" i="22"/>
  <c r="AE413" i="22"/>
  <c r="AE414" i="22"/>
  <c r="AE415" i="22"/>
  <c r="AE416" i="22"/>
  <c r="AE417" i="22"/>
  <c r="AE418" i="22"/>
  <c r="AE419" i="22"/>
  <c r="AE420" i="22"/>
  <c r="AE421" i="22"/>
  <c r="AE422" i="22"/>
  <c r="AE423" i="22"/>
  <c r="AE424" i="22"/>
  <c r="AE425" i="22"/>
  <c r="AE426" i="22"/>
  <c r="AE427" i="22"/>
  <c r="AE428" i="22"/>
  <c r="AE429" i="22"/>
  <c r="AE430" i="22"/>
  <c r="AE431" i="22"/>
  <c r="AE432" i="22"/>
  <c r="AE433" i="22"/>
  <c r="AE434" i="22"/>
  <c r="AE435" i="22"/>
  <c r="AE436" i="22"/>
  <c r="AE437" i="22"/>
  <c r="AE438" i="22"/>
  <c r="AE439" i="22"/>
  <c r="AE440" i="22"/>
  <c r="AE441" i="22"/>
  <c r="AE442" i="22"/>
  <c r="AE443" i="22"/>
  <c r="AE444" i="22"/>
  <c r="AE445" i="22"/>
  <c r="AE446" i="22"/>
  <c r="AE447" i="22"/>
  <c r="AE448" i="22"/>
  <c r="AE449" i="22"/>
  <c r="AE450" i="22"/>
  <c r="AE451" i="22"/>
  <c r="AE452" i="22"/>
  <c r="AE453" i="22"/>
  <c r="AE454" i="22"/>
  <c r="AE455" i="22"/>
  <c r="AE456" i="22"/>
  <c r="AE457" i="22"/>
  <c r="AE458" i="22"/>
  <c r="AE459" i="22"/>
  <c r="AE460" i="22"/>
  <c r="AE461" i="22"/>
  <c r="AE462" i="22"/>
  <c r="AE463" i="22"/>
  <c r="AE464" i="22"/>
  <c r="AE465" i="22"/>
  <c r="AE466" i="22"/>
  <c r="AE467" i="22"/>
  <c r="AE468" i="22"/>
  <c r="AE469" i="22"/>
  <c r="AE470" i="22"/>
  <c r="AE471" i="22"/>
  <c r="AE472" i="22"/>
  <c r="AE473" i="22"/>
  <c r="AE474" i="22"/>
  <c r="AE475" i="22"/>
  <c r="AE476" i="22"/>
  <c r="AE477" i="22"/>
  <c r="AE478" i="22"/>
  <c r="AE479" i="22"/>
  <c r="AE480" i="22"/>
  <c r="AE481" i="22"/>
  <c r="AE482" i="22"/>
  <c r="AE483" i="22"/>
  <c r="AE484" i="22"/>
  <c r="AE485" i="22"/>
  <c r="AE486" i="22"/>
  <c r="AE487" i="22"/>
  <c r="AE488" i="22"/>
  <c r="AE489" i="22"/>
  <c r="AE490" i="22"/>
  <c r="AE491" i="22"/>
  <c r="AE492" i="22"/>
  <c r="AE493" i="22"/>
  <c r="AE494" i="22"/>
  <c r="AE495" i="22"/>
  <c r="AE496" i="22"/>
  <c r="AE497" i="22"/>
  <c r="AE498" i="22"/>
  <c r="AE499" i="22"/>
  <c r="AE500" i="22"/>
  <c r="AE501" i="22"/>
  <c r="AE502" i="22"/>
  <c r="AE503" i="22"/>
  <c r="AE504" i="22"/>
  <c r="AE505" i="22"/>
  <c r="AE506" i="22"/>
  <c r="AE507" i="22"/>
  <c r="AE508" i="22"/>
  <c r="AE509" i="22"/>
  <c r="AE510" i="22"/>
  <c r="AE511" i="22"/>
  <c r="AE512" i="22"/>
  <c r="AE513" i="22"/>
  <c r="AE514" i="22"/>
  <c r="AE515" i="22"/>
  <c r="AE516" i="22"/>
  <c r="AE517" i="22"/>
  <c r="AE518" i="22"/>
  <c r="AE519" i="22"/>
  <c r="AE520" i="22"/>
  <c r="AE521" i="22"/>
  <c r="AE522" i="22"/>
  <c r="AE523" i="22"/>
  <c r="AE524" i="22"/>
  <c r="AE525" i="22"/>
  <c r="AE526" i="22"/>
  <c r="AE527" i="22"/>
  <c r="AE528" i="22"/>
  <c r="AE529" i="22"/>
  <c r="AE530" i="22"/>
  <c r="AE531" i="22"/>
  <c r="AE532" i="22"/>
  <c r="AE533" i="22"/>
  <c r="AE534" i="22"/>
  <c r="AE535" i="22"/>
  <c r="AE536" i="22"/>
  <c r="AE537" i="22"/>
  <c r="AE538" i="22"/>
  <c r="AE539" i="22"/>
  <c r="AE540" i="22"/>
  <c r="AE541" i="22"/>
  <c r="AE542" i="22"/>
  <c r="AE543" i="22"/>
  <c r="AE544" i="22"/>
  <c r="AE545" i="22"/>
  <c r="AE546" i="22"/>
  <c r="AE547" i="22"/>
  <c r="AE548" i="22"/>
  <c r="AE549" i="22"/>
  <c r="AE550" i="22"/>
  <c r="AE551" i="22"/>
  <c r="AE552" i="22"/>
  <c r="AE553" i="22"/>
  <c r="AE554" i="22"/>
  <c r="AE555" i="22"/>
  <c r="AE556" i="22"/>
  <c r="AE557" i="22"/>
  <c r="AE558" i="22"/>
  <c r="AE559" i="22"/>
  <c r="AE560" i="22"/>
  <c r="AE561" i="22"/>
  <c r="AE562" i="22"/>
  <c r="AE563" i="22"/>
  <c r="AE564" i="22"/>
  <c r="AE565" i="22"/>
  <c r="AE566" i="22"/>
  <c r="AE567" i="22"/>
  <c r="AE568" i="22"/>
  <c r="AE569" i="22"/>
  <c r="AE570" i="22"/>
  <c r="AE571" i="22"/>
  <c r="AE572" i="22"/>
  <c r="AE573" i="22"/>
  <c r="AE574" i="22"/>
  <c r="AE575" i="22"/>
  <c r="AE576" i="22"/>
  <c r="AE577" i="22"/>
  <c r="AE578" i="22"/>
  <c r="AE579" i="22"/>
  <c r="AE580" i="22"/>
  <c r="AE581" i="22"/>
  <c r="AE582" i="22"/>
  <c r="AE583" i="22"/>
  <c r="AE584" i="22"/>
  <c r="AE585" i="22"/>
  <c r="AE586" i="22"/>
  <c r="AE587" i="22"/>
  <c r="AE588" i="22"/>
  <c r="AE589" i="22"/>
  <c r="AE590" i="22"/>
  <c r="AE591" i="22"/>
  <c r="AE592" i="22"/>
  <c r="AE593" i="22"/>
  <c r="AE594" i="22"/>
  <c r="AE595" i="22"/>
  <c r="AE596" i="22"/>
  <c r="AE597" i="22"/>
  <c r="AE598" i="22"/>
  <c r="AE599" i="22"/>
  <c r="AE600" i="22"/>
  <c r="AE601" i="22"/>
  <c r="AE602" i="22"/>
  <c r="AE603" i="22"/>
  <c r="AE604" i="22"/>
  <c r="AE605" i="22"/>
  <c r="AE606" i="22"/>
  <c r="AE607" i="22"/>
  <c r="AE608" i="22"/>
  <c r="AE609" i="22"/>
  <c r="AE610" i="22"/>
  <c r="AE611" i="22"/>
  <c r="AE612" i="22"/>
  <c r="AE613" i="22"/>
  <c r="AE614" i="22"/>
  <c r="AE615" i="22"/>
  <c r="AE616" i="22"/>
  <c r="AE617" i="22"/>
  <c r="AE618" i="22"/>
  <c r="AE619" i="22"/>
  <c r="AE620" i="22"/>
  <c r="AE621" i="22"/>
  <c r="AE622" i="22"/>
  <c r="AE623" i="22"/>
  <c r="AE624" i="22"/>
  <c r="AE625" i="22"/>
  <c r="AE626" i="22"/>
  <c r="AE627" i="22"/>
  <c r="AE628" i="22"/>
  <c r="AE629" i="22"/>
  <c r="AE630" i="22"/>
  <c r="AE631" i="22"/>
  <c r="AE632" i="22"/>
  <c r="AE633" i="22"/>
  <c r="AE634" i="22"/>
  <c r="AE635" i="22"/>
  <c r="AE636" i="22"/>
  <c r="AE637" i="22"/>
  <c r="AE638" i="22"/>
  <c r="AE639" i="22"/>
  <c r="AE640" i="22"/>
  <c r="AE641" i="22"/>
  <c r="AE642" i="22"/>
  <c r="AE643" i="22"/>
  <c r="AE644" i="22"/>
  <c r="AE645" i="22"/>
  <c r="AE646" i="22"/>
  <c r="AE647" i="22"/>
  <c r="AE648" i="22"/>
  <c r="AE649" i="22"/>
  <c r="AE650" i="22"/>
  <c r="AE651" i="22"/>
  <c r="AE652" i="22"/>
  <c r="AE653" i="22"/>
  <c r="AE654" i="22"/>
  <c r="AE655" i="22"/>
  <c r="AE656" i="22"/>
  <c r="AE657" i="22"/>
  <c r="AE658" i="22"/>
  <c r="AE659" i="22"/>
  <c r="AE660" i="22"/>
  <c r="AE661" i="22"/>
  <c r="AE662" i="22"/>
  <c r="AE663" i="22"/>
  <c r="AE664" i="22"/>
  <c r="AE665" i="22"/>
  <c r="AE666" i="22"/>
  <c r="AE667" i="22"/>
  <c r="AE668" i="22"/>
  <c r="AE669" i="22"/>
  <c r="AE670" i="22"/>
  <c r="AE671" i="22"/>
  <c r="AE672" i="22"/>
  <c r="AE673" i="22"/>
  <c r="AE674" i="22"/>
  <c r="AE675" i="22"/>
  <c r="AE676" i="22"/>
  <c r="AE677" i="22"/>
  <c r="AE678" i="22"/>
  <c r="AE679" i="22"/>
  <c r="AE680" i="22"/>
  <c r="AE681" i="22"/>
  <c r="AE682" i="22"/>
  <c r="AE683" i="22"/>
  <c r="AE684" i="22"/>
  <c r="AE685" i="22"/>
  <c r="AE686" i="22"/>
  <c r="AE687" i="22"/>
  <c r="AE688" i="22"/>
  <c r="AE689" i="22"/>
  <c r="AE690" i="22"/>
  <c r="AE691" i="22"/>
  <c r="AE692" i="22"/>
  <c r="AE693" i="22"/>
  <c r="AE694" i="22"/>
  <c r="AE695" i="22"/>
  <c r="AE696" i="22"/>
  <c r="AE697" i="22"/>
  <c r="AE698" i="22"/>
  <c r="AE699" i="22"/>
  <c r="AE700" i="22"/>
  <c r="AE701" i="22"/>
  <c r="AE702" i="22"/>
  <c r="AE703" i="22"/>
  <c r="AE704" i="22"/>
  <c r="AE705" i="22"/>
  <c r="AE706" i="22"/>
  <c r="AE707" i="22"/>
  <c r="AE708" i="22"/>
  <c r="AE709" i="22"/>
  <c r="AE710" i="22"/>
  <c r="AE711" i="22"/>
  <c r="AE712" i="22"/>
  <c r="AE713" i="22"/>
  <c r="AE714" i="22"/>
  <c r="AE715" i="22"/>
  <c r="AE716" i="22"/>
  <c r="AE717" i="22"/>
  <c r="AE718" i="22"/>
  <c r="AE719" i="22"/>
  <c r="AE720" i="22"/>
  <c r="AE721" i="22"/>
  <c r="AE722" i="22"/>
  <c r="AE723" i="22"/>
  <c r="AE724" i="22"/>
  <c r="AE725" i="22"/>
  <c r="AE726" i="22"/>
  <c r="AE727" i="22"/>
  <c r="AE728" i="22"/>
  <c r="AE729" i="22"/>
  <c r="AE730" i="22"/>
  <c r="AE731" i="22"/>
  <c r="AE732" i="22"/>
  <c r="AE733" i="22"/>
  <c r="AE734" i="22"/>
  <c r="AE735" i="22"/>
  <c r="AE736" i="22"/>
  <c r="AE737" i="22"/>
  <c r="AE738" i="22"/>
  <c r="AE739" i="22"/>
  <c r="AE740" i="22"/>
  <c r="AE741" i="22"/>
  <c r="AE742" i="22"/>
  <c r="AE743" i="22"/>
  <c r="AE744" i="22"/>
  <c r="AE745" i="22"/>
  <c r="AE746" i="22"/>
  <c r="AE747" i="22"/>
  <c r="AE748" i="22"/>
  <c r="AE749" i="22"/>
  <c r="AE750" i="22"/>
  <c r="AE751" i="22"/>
  <c r="AE752" i="22"/>
  <c r="AE753" i="22"/>
  <c r="AE754" i="22"/>
  <c r="AE755" i="22"/>
  <c r="AE756" i="22"/>
  <c r="AE757" i="22"/>
  <c r="AE758" i="22"/>
  <c r="AE759" i="22"/>
  <c r="AE760" i="22"/>
  <c r="AE761" i="22"/>
  <c r="AE762" i="22"/>
  <c r="AE763" i="22"/>
  <c r="AE764" i="22"/>
  <c r="AE765" i="22"/>
  <c r="AE766" i="22"/>
  <c r="AE767" i="22"/>
  <c r="AE768" i="22"/>
  <c r="AE769" i="22"/>
  <c r="AE770" i="22"/>
  <c r="AE771" i="22"/>
  <c r="AE772" i="22"/>
  <c r="AE773" i="22"/>
  <c r="AE774" i="22"/>
  <c r="AE775" i="22"/>
  <c r="AE776" i="22"/>
  <c r="AE777" i="22"/>
  <c r="AE778" i="22"/>
  <c r="AE779" i="22"/>
  <c r="AE780" i="22"/>
  <c r="AE781" i="22"/>
  <c r="AE782" i="22"/>
  <c r="AE783" i="22"/>
  <c r="AE784" i="22"/>
  <c r="AE785" i="22"/>
  <c r="AE786" i="22"/>
  <c r="AE787" i="22"/>
  <c r="AE788" i="22"/>
  <c r="AE789" i="22"/>
  <c r="AE790" i="22"/>
  <c r="AE791" i="22"/>
  <c r="AE792" i="22"/>
  <c r="AE793" i="22"/>
  <c r="AE794" i="22"/>
  <c r="AE795" i="22"/>
  <c r="AE796" i="22"/>
  <c r="AE797" i="22"/>
  <c r="AE798" i="22"/>
  <c r="AE799" i="22"/>
  <c r="AE800" i="22"/>
  <c r="AE801" i="22"/>
  <c r="AE802" i="22"/>
  <c r="AE803" i="22"/>
  <c r="AE804" i="22"/>
  <c r="AE805" i="22"/>
  <c r="AE806" i="22"/>
  <c r="AE807" i="22"/>
  <c r="AE808" i="22"/>
  <c r="AE809" i="22"/>
  <c r="AE810" i="22"/>
  <c r="AE811" i="22"/>
  <c r="AE812" i="22"/>
  <c r="AE813" i="22"/>
  <c r="AE814" i="22"/>
  <c r="AE815" i="22"/>
  <c r="AE816" i="22"/>
  <c r="AE817" i="22"/>
  <c r="AE818" i="22"/>
  <c r="AE819" i="22"/>
  <c r="AE820" i="22"/>
  <c r="AE821" i="22"/>
  <c r="AE822" i="22"/>
  <c r="AE823" i="22"/>
  <c r="AE824" i="22"/>
  <c r="AE825" i="22"/>
  <c r="AE826" i="22"/>
  <c r="AE827" i="22"/>
  <c r="AE828" i="22"/>
  <c r="AE829" i="22"/>
  <c r="AE830" i="22"/>
  <c r="AE831" i="22"/>
  <c r="AE832" i="22"/>
  <c r="AE833" i="22"/>
  <c r="AE834" i="22"/>
  <c r="AE835" i="22"/>
  <c r="AE836" i="22"/>
  <c r="AE837" i="22"/>
  <c r="AE838" i="22"/>
  <c r="AE839" i="22"/>
  <c r="AE840" i="22"/>
  <c r="AE841" i="22"/>
  <c r="AE842" i="22"/>
  <c r="AE843" i="22"/>
  <c r="AE844" i="22"/>
  <c r="AE845" i="22"/>
  <c r="AE846" i="22"/>
  <c r="AE847" i="22"/>
  <c r="AE848" i="22"/>
  <c r="AE849" i="22"/>
  <c r="AE850" i="22"/>
  <c r="AE851" i="22"/>
  <c r="AE852" i="22"/>
  <c r="AE853" i="22"/>
  <c r="AE854" i="22"/>
  <c r="AE855" i="22"/>
  <c r="AE856" i="22"/>
  <c r="AE857" i="22"/>
  <c r="AE858" i="22"/>
  <c r="AE859" i="22"/>
  <c r="AE860" i="22"/>
  <c r="AE861" i="22"/>
  <c r="AE862" i="22"/>
  <c r="AE863" i="22"/>
  <c r="AE864" i="22"/>
  <c r="AE865" i="22"/>
  <c r="AE866" i="22"/>
  <c r="AE867" i="22"/>
  <c r="AE868" i="22"/>
  <c r="AE869" i="22"/>
  <c r="AE870" i="22"/>
  <c r="AE871" i="22"/>
  <c r="AE872" i="22"/>
  <c r="AE873" i="22"/>
  <c r="AE874" i="22"/>
  <c r="AE875" i="22"/>
  <c r="AE876" i="22"/>
  <c r="AE877" i="22"/>
  <c r="AE878" i="22"/>
  <c r="AE879" i="22"/>
  <c r="AE880" i="22"/>
  <c r="AE881" i="22"/>
  <c r="AE882" i="22"/>
  <c r="AE883" i="22"/>
  <c r="AE884" i="22"/>
  <c r="AE885" i="22"/>
  <c r="AE886" i="22"/>
  <c r="AE887" i="22"/>
  <c r="AE888" i="22"/>
  <c r="AE889" i="22"/>
  <c r="AE890" i="22"/>
  <c r="AE891" i="22"/>
  <c r="AE892" i="22"/>
  <c r="AE893" i="22"/>
  <c r="AE894" i="22"/>
  <c r="AE895" i="22"/>
  <c r="AE896" i="22"/>
  <c r="AE897" i="22"/>
  <c r="AE898" i="22"/>
  <c r="AE899" i="22"/>
  <c r="AE900" i="22"/>
  <c r="AE901" i="22"/>
  <c r="AE902" i="22"/>
  <c r="AE903" i="22"/>
  <c r="AE904" i="22"/>
  <c r="AE905" i="22"/>
  <c r="AE906" i="22"/>
  <c r="AE907" i="22"/>
  <c r="AE908" i="22"/>
  <c r="AE909" i="22"/>
  <c r="AE910" i="22"/>
  <c r="AE911" i="22"/>
  <c r="AE912" i="22"/>
  <c r="AE913" i="22"/>
  <c r="AE914" i="22"/>
  <c r="AE915" i="22"/>
  <c r="AE916" i="22"/>
  <c r="AE917" i="22"/>
  <c r="AE918" i="22"/>
  <c r="AE919" i="22"/>
  <c r="AE920" i="22"/>
  <c r="AE921" i="22"/>
  <c r="AE922" i="22"/>
  <c r="AE923" i="22"/>
  <c r="AE924" i="22"/>
  <c r="AE925" i="22"/>
  <c r="AE926" i="22"/>
  <c r="AE927" i="22"/>
  <c r="AE928" i="22"/>
  <c r="AE929" i="22"/>
  <c r="AE930" i="22"/>
  <c r="AE931" i="22"/>
  <c r="AE932" i="22"/>
  <c r="AE933" i="22"/>
  <c r="AE934" i="22"/>
  <c r="AE935" i="22"/>
  <c r="AE936" i="22"/>
  <c r="AE937" i="22"/>
  <c r="AE938" i="22"/>
  <c r="AE939" i="22"/>
  <c r="AE940" i="22"/>
  <c r="AE941" i="22"/>
  <c r="AE942" i="22"/>
  <c r="AE943" i="22"/>
  <c r="AE944" i="22"/>
  <c r="AE945" i="22"/>
  <c r="AE946" i="22"/>
  <c r="AE947" i="22"/>
  <c r="AE948" i="22"/>
  <c r="AE949" i="22"/>
  <c r="AE950" i="22"/>
  <c r="AE951" i="22"/>
  <c r="AE952" i="22"/>
  <c r="AE953" i="22"/>
  <c r="AE954" i="22"/>
  <c r="AE955" i="22"/>
  <c r="AE956" i="22"/>
  <c r="AE957" i="22"/>
  <c r="AE958" i="22"/>
  <c r="AE959" i="22"/>
  <c r="AE960" i="22"/>
  <c r="AE961" i="22"/>
  <c r="AE962" i="22"/>
  <c r="AE963" i="22"/>
  <c r="AE964" i="22"/>
  <c r="AE965" i="22"/>
  <c r="AE966" i="22"/>
  <c r="AE967" i="22"/>
  <c r="AE968" i="22"/>
  <c r="AE969" i="22"/>
  <c r="AE970" i="22"/>
  <c r="AE971" i="22"/>
  <c r="AE972" i="22"/>
  <c r="AE973" i="22"/>
  <c r="AE974" i="22"/>
  <c r="AE975" i="22"/>
  <c r="AE976" i="22"/>
  <c r="AE977" i="22"/>
  <c r="AE978" i="22"/>
  <c r="AE979" i="22"/>
  <c r="AE980" i="22"/>
  <c r="AE981" i="22"/>
  <c r="AE982" i="22"/>
  <c r="AE983" i="22"/>
  <c r="AE984" i="22"/>
  <c r="AE985" i="22"/>
  <c r="AE986" i="22"/>
  <c r="AE987" i="22"/>
  <c r="AE988" i="22"/>
  <c r="AE989" i="22"/>
  <c r="AE990" i="22"/>
  <c r="AE991" i="22"/>
  <c r="AE992" i="22"/>
  <c r="AE993" i="22"/>
  <c r="AE994" i="22"/>
  <c r="AE995" i="22"/>
  <c r="AE996" i="22"/>
  <c r="AE997" i="22"/>
  <c r="AE998" i="22"/>
  <c r="AE999" i="22"/>
  <c r="AE1000" i="22"/>
  <c r="AE1001" i="22"/>
  <c r="AE1002" i="22"/>
  <c r="AE1003" i="22"/>
  <c r="AE1004" i="22"/>
  <c r="AE1005" i="22"/>
  <c r="AE1006" i="22"/>
  <c r="AE1007" i="22"/>
  <c r="AE1008" i="22"/>
  <c r="AE1009" i="22"/>
  <c r="AE1010" i="22"/>
  <c r="AE1011" i="22"/>
  <c r="AE1012" i="22"/>
  <c r="AE1013" i="22"/>
  <c r="AE1014" i="22"/>
  <c r="AE1015" i="22"/>
  <c r="AE1016" i="22"/>
  <c r="AE1017" i="22"/>
  <c r="AE1018" i="22"/>
  <c r="AE1019" i="22"/>
  <c r="AE1020" i="22"/>
  <c r="AE1021" i="22"/>
  <c r="AE1022" i="22"/>
  <c r="AE1023" i="22"/>
  <c r="AE1024" i="22"/>
  <c r="AE1025" i="22"/>
  <c r="AE1026" i="22"/>
  <c r="AE1027" i="22"/>
  <c r="AE1028" i="22"/>
  <c r="AE1029" i="22"/>
  <c r="AE1030" i="22"/>
  <c r="AE1031" i="22"/>
  <c r="AE1032" i="22"/>
  <c r="AE1033" i="22"/>
  <c r="AE1034" i="22"/>
  <c r="AE1035" i="22"/>
  <c r="AE1036" i="22"/>
  <c r="AE1037" i="22"/>
  <c r="AE1038" i="22"/>
  <c r="AE1039" i="22"/>
  <c r="AE1040" i="22"/>
  <c r="AE1041" i="22"/>
  <c r="AE1042" i="22"/>
  <c r="AE1043" i="22"/>
  <c r="AE1044" i="22"/>
  <c r="AE1045" i="22"/>
  <c r="AE1046" i="22"/>
  <c r="AE1047" i="22"/>
  <c r="AE1048" i="22"/>
  <c r="AE1049" i="22"/>
  <c r="AE1050" i="22"/>
  <c r="AE1051" i="22"/>
  <c r="AE1052" i="22"/>
  <c r="AE1053" i="22"/>
  <c r="AE1054" i="22"/>
  <c r="AE1055" i="22"/>
  <c r="AE1056" i="22"/>
  <c r="AE1057" i="22"/>
  <c r="AE1058" i="22"/>
  <c r="AE1059" i="22"/>
  <c r="AE1060" i="22"/>
  <c r="AE1061" i="22"/>
  <c r="AE1062" i="22"/>
  <c r="AE1063" i="22"/>
  <c r="AE1064" i="22"/>
  <c r="AE1065" i="22"/>
  <c r="AE1066" i="22"/>
  <c r="AE1067" i="22"/>
  <c r="AE1068" i="22"/>
  <c r="AE1069" i="22"/>
  <c r="AE1070" i="22"/>
  <c r="AE1071" i="22"/>
  <c r="AE1072" i="22"/>
  <c r="AE1073" i="22"/>
  <c r="AE1074" i="22"/>
  <c r="AE1075" i="22"/>
  <c r="AE1076" i="22"/>
  <c r="AE1077" i="22"/>
  <c r="AE1078" i="22"/>
  <c r="AE1079" i="22"/>
  <c r="AE1080" i="22"/>
  <c r="AE1081" i="22"/>
  <c r="AE1082" i="22"/>
  <c r="AE1083" i="22"/>
  <c r="AE1084" i="22"/>
  <c r="AE1085" i="22"/>
  <c r="AE1086" i="22"/>
  <c r="AE1087" i="22"/>
  <c r="AE1088" i="22"/>
  <c r="AE1089" i="22"/>
  <c r="AE1090" i="22"/>
  <c r="AE1091" i="22"/>
  <c r="AE1092" i="22"/>
  <c r="AE1093" i="22"/>
  <c r="AE1094" i="22"/>
  <c r="AE1095" i="22"/>
  <c r="AE1096" i="22"/>
  <c r="AE1097" i="22"/>
  <c r="AE1098" i="22"/>
  <c r="AE1099" i="22"/>
  <c r="AE1100" i="22"/>
  <c r="AE1101" i="22"/>
  <c r="AE1102" i="22"/>
  <c r="AE1103" i="22"/>
  <c r="AE1104" i="22"/>
  <c r="AE1105" i="22"/>
  <c r="AE1106" i="22"/>
  <c r="AE1107" i="22"/>
  <c r="AE1108" i="22"/>
  <c r="AE1109" i="22"/>
  <c r="AE1110" i="22"/>
  <c r="AE1111" i="22"/>
  <c r="AE1112" i="22"/>
  <c r="AE1113" i="22"/>
  <c r="AE1114" i="22"/>
  <c r="AE1115" i="22"/>
  <c r="AE1116" i="22"/>
  <c r="AE1117" i="22"/>
  <c r="AE1118" i="22"/>
  <c r="AE1119" i="22"/>
  <c r="AE1120" i="22"/>
  <c r="AE1121" i="22"/>
  <c r="AE1122" i="22"/>
  <c r="AE1123" i="22"/>
  <c r="AE1124" i="22"/>
  <c r="AE1125" i="22"/>
  <c r="AE1126" i="22"/>
  <c r="AE1127" i="22"/>
  <c r="AE1128" i="22"/>
  <c r="AE1129" i="22"/>
  <c r="AE1130" i="22"/>
  <c r="AE1131" i="22"/>
  <c r="AE1132" i="22"/>
  <c r="AE1133" i="22"/>
  <c r="AE1134" i="22"/>
  <c r="AE1135" i="22"/>
  <c r="AE1136" i="22"/>
  <c r="AE1137" i="22"/>
  <c r="AE1138" i="22"/>
  <c r="AE1139" i="22"/>
  <c r="AE1140" i="22"/>
  <c r="AE1141" i="22"/>
  <c r="AE1142" i="22"/>
  <c r="AE1143" i="22"/>
  <c r="AE1144" i="22"/>
  <c r="AE1145" i="22"/>
  <c r="AE1146" i="22"/>
  <c r="AE1147" i="22"/>
  <c r="AE1148" i="22"/>
  <c r="AE1149" i="22"/>
  <c r="AE1150" i="22"/>
  <c r="AE1151" i="22"/>
  <c r="AE1152" i="22"/>
  <c r="AE1153" i="22"/>
  <c r="AE1154" i="22"/>
  <c r="AE1155" i="22"/>
  <c r="AE1156" i="22"/>
  <c r="AE1157" i="22"/>
  <c r="AE1158" i="22"/>
  <c r="AE1159" i="22"/>
  <c r="AE1160" i="22"/>
  <c r="AE1161" i="22"/>
  <c r="AE1162" i="22"/>
  <c r="AE1163" i="22"/>
  <c r="AE1164" i="22"/>
  <c r="AE1165" i="22"/>
  <c r="AE1166" i="22"/>
  <c r="AE1167" i="22"/>
  <c r="AE1168" i="22"/>
  <c r="AE1169" i="22"/>
  <c r="AE1170" i="22"/>
  <c r="AE1171" i="22"/>
  <c r="AE1172" i="22"/>
  <c r="AE1173" i="22"/>
  <c r="AE1174" i="22"/>
  <c r="AE1175" i="22"/>
  <c r="AE1176" i="22"/>
  <c r="AE1177" i="22"/>
  <c r="AE1178" i="22"/>
  <c r="AE1179" i="22"/>
  <c r="AE1180" i="22"/>
  <c r="AE1181" i="22"/>
  <c r="AE1182" i="22"/>
  <c r="AE1183" i="22"/>
  <c r="AE1184" i="22"/>
  <c r="AE1185" i="22"/>
  <c r="AE1186" i="22"/>
  <c r="AE1187" i="22"/>
  <c r="AE1188" i="22"/>
  <c r="AE1189" i="22"/>
  <c r="AE1190" i="22"/>
  <c r="AE1191" i="22"/>
  <c r="AE1192" i="22"/>
  <c r="AE1193" i="22"/>
  <c r="AE1194" i="22"/>
  <c r="AE1195" i="22"/>
  <c r="AE1196" i="22"/>
  <c r="AE1197" i="22"/>
  <c r="AE1198" i="22"/>
  <c r="AE1199" i="22"/>
  <c r="AE1200" i="22"/>
  <c r="AE1201" i="22"/>
  <c r="AE1202" i="22"/>
  <c r="AE1203" i="22"/>
  <c r="AE1204" i="22"/>
  <c r="AE1205" i="22"/>
  <c r="AE1206" i="22"/>
  <c r="AE1207" i="22"/>
  <c r="AE1208" i="22"/>
  <c r="AE1209" i="22"/>
  <c r="AE1210" i="22"/>
  <c r="AE1211" i="22"/>
  <c r="AE1212" i="22"/>
  <c r="AE1213" i="22"/>
  <c r="AE1214" i="22"/>
  <c r="AE1215" i="22"/>
  <c r="AE1216" i="22"/>
  <c r="AE1217" i="22"/>
  <c r="AE1218" i="22"/>
  <c r="AE1219" i="22"/>
  <c r="AE1220" i="22"/>
  <c r="AE1221" i="22"/>
  <c r="AE1222" i="22"/>
  <c r="AE1223" i="22"/>
  <c r="AE1224" i="22"/>
  <c r="AE1225" i="22"/>
  <c r="AE1226" i="22"/>
  <c r="AE1227" i="22"/>
  <c r="AE1228" i="22"/>
  <c r="AE1229" i="22"/>
  <c r="AE1230" i="22"/>
  <c r="AE1231" i="22"/>
  <c r="AE1232" i="22"/>
  <c r="AE1233" i="22"/>
  <c r="AE1234" i="22"/>
  <c r="AE1235" i="22"/>
  <c r="AE1236" i="22"/>
  <c r="AE1237" i="22"/>
  <c r="AE1238" i="22"/>
  <c r="AE1239" i="22"/>
  <c r="AE1240" i="22"/>
  <c r="AE1241" i="22"/>
  <c r="AE1242" i="22"/>
  <c r="AE1243" i="22"/>
  <c r="AE1244" i="22"/>
  <c r="AE1245" i="22"/>
  <c r="AE1246" i="22"/>
  <c r="AE1247" i="22"/>
  <c r="AE1248" i="22"/>
  <c r="AE1249" i="22"/>
  <c r="AE1250" i="22"/>
  <c r="AE1251" i="22"/>
  <c r="AE1252" i="22"/>
  <c r="AE1253" i="22"/>
  <c r="AE1254" i="22"/>
  <c r="AE1255" i="22"/>
  <c r="AE1256" i="22"/>
  <c r="AE1257" i="22"/>
  <c r="AE1258" i="22"/>
  <c r="AE1259" i="22"/>
  <c r="AE1260" i="22"/>
  <c r="AE1261" i="22"/>
  <c r="AE1262" i="22"/>
  <c r="AE1263" i="22"/>
  <c r="AE1264" i="22"/>
  <c r="AE1265" i="22"/>
  <c r="AE1266" i="22"/>
  <c r="AE1267" i="22"/>
  <c r="AE1268" i="22"/>
  <c r="AE1269" i="22"/>
  <c r="AE1270" i="22"/>
  <c r="AE1271" i="22"/>
  <c r="AE1272" i="22"/>
  <c r="AE1273" i="22"/>
  <c r="AE1274" i="22"/>
  <c r="AE1275" i="22"/>
  <c r="AE1276" i="22"/>
  <c r="AE1277" i="22"/>
  <c r="AE1278" i="22"/>
  <c r="AE1279" i="22"/>
  <c r="AE1280" i="22"/>
  <c r="AE1281" i="22"/>
  <c r="AE1282" i="22"/>
  <c r="AE1283" i="22"/>
  <c r="AE1284" i="22"/>
  <c r="AE1285" i="22"/>
  <c r="AE1286" i="22"/>
  <c r="AE1287" i="22"/>
  <c r="AE1288" i="22"/>
  <c r="AE1289" i="22"/>
  <c r="AE1290" i="22"/>
  <c r="AE1291" i="22"/>
  <c r="AE1292" i="22"/>
  <c r="AE1293" i="22"/>
  <c r="AE1294" i="22"/>
  <c r="AE1295" i="22"/>
  <c r="AE1296" i="22"/>
  <c r="AE1297" i="22"/>
  <c r="AE1298" i="22"/>
  <c r="AE1299" i="22"/>
  <c r="AE1300" i="22"/>
  <c r="AE1301" i="22"/>
  <c r="AE1302" i="22"/>
  <c r="AE1303" i="22"/>
  <c r="AE1304" i="22"/>
  <c r="AE1305" i="22"/>
  <c r="AE1306" i="22"/>
  <c r="AE1307" i="22"/>
  <c r="AE1308" i="22"/>
  <c r="AE1309" i="22"/>
  <c r="AE1310" i="22"/>
  <c r="AE1311" i="22"/>
  <c r="AE1312" i="22"/>
  <c r="AE1313" i="22"/>
  <c r="AE1314" i="22"/>
  <c r="AE1315" i="22"/>
  <c r="AE1316" i="22"/>
  <c r="AE1317" i="22"/>
  <c r="AE1318" i="22"/>
  <c r="AE1319" i="22"/>
  <c r="AE1320" i="22"/>
  <c r="AE1321" i="22"/>
  <c r="AE1322" i="22"/>
  <c r="AE1323" i="22"/>
  <c r="AE1324" i="22"/>
  <c r="AE1325" i="22"/>
  <c r="AE1326" i="22"/>
  <c r="AE1327" i="22"/>
  <c r="AE1328" i="22"/>
  <c r="AE1329" i="22"/>
  <c r="AE1330" i="22"/>
  <c r="AE1331" i="22"/>
  <c r="AE1332" i="22"/>
  <c r="AE1333" i="22"/>
  <c r="AE1334" i="22"/>
  <c r="AE1335" i="22"/>
  <c r="AE1336" i="22"/>
  <c r="AE1337" i="22"/>
  <c r="AE1338" i="22"/>
  <c r="AE1339" i="22"/>
  <c r="AE1340" i="22"/>
  <c r="AE1341" i="22"/>
  <c r="AE1342" i="22"/>
  <c r="AE1343" i="22"/>
  <c r="AE1344" i="22"/>
  <c r="AE1345" i="22"/>
  <c r="AE1346" i="22"/>
  <c r="AE1347" i="22"/>
  <c r="AE1348" i="22"/>
  <c r="AE1349" i="22"/>
  <c r="AE1350" i="22"/>
  <c r="AE1351" i="22"/>
  <c r="AE1352" i="22"/>
  <c r="AE1353" i="22"/>
  <c r="AE1354" i="22"/>
  <c r="AE1355" i="22"/>
  <c r="AE1356" i="22"/>
  <c r="AE1357" i="22"/>
  <c r="AE1358" i="22"/>
  <c r="AE1359" i="22"/>
  <c r="AE1360" i="22"/>
  <c r="AE1361" i="22"/>
  <c r="AE1362" i="22"/>
  <c r="AE1363" i="22"/>
  <c r="AE1364" i="22"/>
  <c r="AE1365" i="22"/>
  <c r="AE1366" i="22"/>
  <c r="AE1367" i="22"/>
  <c r="AE1368" i="22"/>
  <c r="AE1369" i="22"/>
  <c r="AE1370" i="22"/>
  <c r="AE1371" i="22"/>
  <c r="AE1372" i="22"/>
  <c r="AE1373" i="22"/>
  <c r="AE1374" i="22"/>
  <c r="AE1375" i="22"/>
  <c r="AE1376" i="22"/>
  <c r="AE1377" i="22"/>
  <c r="AE1378" i="22"/>
  <c r="AE1379" i="22"/>
  <c r="AE1380" i="22"/>
  <c r="AE1381" i="22"/>
  <c r="AE1382" i="22"/>
  <c r="AE1383" i="22"/>
  <c r="AE1384" i="22"/>
  <c r="AE1385" i="22"/>
  <c r="AE1386" i="22"/>
  <c r="AE1387" i="22"/>
  <c r="AE1388" i="22"/>
  <c r="AE1389" i="22"/>
  <c r="AE1390" i="22"/>
  <c r="AE1391" i="22"/>
  <c r="AE1392" i="22"/>
  <c r="AE1393" i="22"/>
  <c r="AE1394" i="22"/>
  <c r="AE1395" i="22"/>
  <c r="AE1396" i="22"/>
  <c r="AE1397" i="22"/>
  <c r="AE1398" i="22"/>
  <c r="AE1399" i="22"/>
  <c r="AE1400" i="22"/>
  <c r="AE1401" i="22"/>
  <c r="AE1402" i="22"/>
  <c r="AE1403" i="22"/>
  <c r="AE1404" i="22"/>
  <c r="AE1405" i="22"/>
  <c r="AE1406" i="22"/>
  <c r="AE1407" i="22"/>
  <c r="AE1408" i="22"/>
  <c r="AE1409" i="22"/>
  <c r="AE1410" i="22"/>
  <c r="AE1411" i="22"/>
  <c r="AE1412" i="22"/>
  <c r="AE1413" i="22"/>
  <c r="AE1414" i="22"/>
  <c r="AE1415" i="22"/>
  <c r="AE1416" i="22"/>
  <c r="AE1417" i="22"/>
  <c r="AE1418" i="22"/>
  <c r="AE1419" i="22"/>
  <c r="AE1420" i="22"/>
  <c r="AE1421" i="22"/>
  <c r="AE1422" i="22"/>
  <c r="AE1423" i="22"/>
  <c r="AE1424" i="22"/>
  <c r="AE1425" i="22"/>
  <c r="AE1426" i="22"/>
  <c r="AE1427" i="22"/>
  <c r="AE1428" i="22"/>
  <c r="AE1429" i="22"/>
  <c r="AE1430" i="22"/>
  <c r="AE1431" i="22"/>
  <c r="AE1432" i="22"/>
  <c r="AE1433" i="22"/>
  <c r="AE1434" i="22"/>
  <c r="AE1435" i="22"/>
  <c r="AE1436" i="22"/>
  <c r="AE1437" i="22"/>
  <c r="AE1438" i="22"/>
  <c r="AE1439" i="22"/>
  <c r="AE1440" i="22"/>
  <c r="AE1441" i="22"/>
  <c r="AE1442" i="22"/>
  <c r="AE1443" i="22"/>
  <c r="AE1444" i="22"/>
  <c r="AE1445" i="22"/>
  <c r="AE1446" i="22"/>
  <c r="AE1447" i="22"/>
  <c r="AE1448" i="22"/>
  <c r="AE1449" i="22"/>
  <c r="AE1450" i="22"/>
  <c r="AE1451" i="22"/>
  <c r="AE1452" i="22"/>
  <c r="AE1453" i="22"/>
  <c r="AE1454" i="22"/>
  <c r="AE1455" i="22"/>
  <c r="AE1456" i="22"/>
  <c r="AE1457" i="22"/>
  <c r="AE1458" i="22"/>
  <c r="AE1459" i="22"/>
  <c r="AE1460" i="22"/>
  <c r="AE1461" i="22"/>
  <c r="AE1462" i="22"/>
  <c r="AE1463" i="22"/>
  <c r="AE1464" i="22"/>
  <c r="AE1465" i="22"/>
  <c r="AE1466" i="22"/>
  <c r="AE1467" i="22"/>
  <c r="AE1468" i="22"/>
  <c r="AE1469" i="22"/>
  <c r="AE1470" i="22"/>
  <c r="AE1471" i="22"/>
  <c r="AE1472" i="22"/>
  <c r="AE1473" i="22"/>
  <c r="AE1474" i="22"/>
  <c r="AE1475" i="22"/>
  <c r="AE1476" i="22"/>
  <c r="AE1477" i="22"/>
  <c r="AE1478" i="22"/>
  <c r="AE1479" i="22"/>
  <c r="AE1480" i="22"/>
  <c r="AE1481" i="22"/>
  <c r="AE1482" i="22"/>
  <c r="AE1483" i="22"/>
  <c r="AE1484" i="22"/>
  <c r="AE1485" i="22"/>
  <c r="AE1486" i="22"/>
  <c r="AE1487" i="22"/>
  <c r="AE1488" i="22"/>
  <c r="AE1489" i="22"/>
  <c r="AE1490" i="22"/>
  <c r="AE1491" i="22"/>
  <c r="AE1492" i="22"/>
  <c r="AE1493" i="22"/>
  <c r="AE1494" i="22"/>
  <c r="AE1495" i="22"/>
  <c r="AE1496" i="22"/>
  <c r="AE1497" i="22"/>
  <c r="AE1498" i="22"/>
  <c r="AE1499" i="22"/>
  <c r="AE1500" i="22"/>
  <c r="AE1501" i="22"/>
  <c r="AE1502" i="22"/>
  <c r="AE1503" i="22"/>
  <c r="AE1504" i="22"/>
  <c r="AE1505" i="22"/>
  <c r="AE1506" i="22"/>
  <c r="AE7" i="22"/>
  <c r="X7" i="21"/>
  <c r="W9" i="22"/>
  <c r="Z9" i="22" s="1"/>
  <c r="V8" i="22"/>
  <c r="V7" i="22"/>
  <c r="Y7" i="22" s="1"/>
  <c r="X7" i="22"/>
  <c r="X1506" i="22"/>
  <c r="AA1506" i="22" s="1"/>
  <c r="W1506" i="22"/>
  <c r="Z1506" i="22" s="1"/>
  <c r="V1506" i="22"/>
  <c r="Y1506" i="22" s="1"/>
  <c r="K1506" i="22"/>
  <c r="I1506" i="22"/>
  <c r="H1506" i="22"/>
  <c r="G1506" i="22"/>
  <c r="A1506" i="22"/>
  <c r="X1505" i="22"/>
  <c r="AA1505" i="22" s="1"/>
  <c r="W1505" i="22"/>
  <c r="Z1505" i="22" s="1"/>
  <c r="V1505" i="22"/>
  <c r="Y1505" i="22" s="1"/>
  <c r="K1505" i="22"/>
  <c r="I1505" i="22"/>
  <c r="H1505" i="22"/>
  <c r="G1505" i="22"/>
  <c r="A1505" i="22"/>
  <c r="X1504" i="22"/>
  <c r="AA1504" i="22" s="1"/>
  <c r="W1504" i="22"/>
  <c r="Z1504" i="22" s="1"/>
  <c r="V1504" i="22"/>
  <c r="Y1504" i="22" s="1"/>
  <c r="K1504" i="22"/>
  <c r="I1504" i="22"/>
  <c r="H1504" i="22"/>
  <c r="G1504" i="22"/>
  <c r="A1504" i="22"/>
  <c r="X1503" i="22"/>
  <c r="AA1503" i="22" s="1"/>
  <c r="W1503" i="22"/>
  <c r="Z1503" i="22" s="1"/>
  <c r="V1503" i="22"/>
  <c r="Y1503" i="22" s="1"/>
  <c r="K1503" i="22"/>
  <c r="I1503" i="22"/>
  <c r="H1503" i="22"/>
  <c r="G1503" i="22"/>
  <c r="A1503" i="22"/>
  <c r="X1502" i="22"/>
  <c r="AA1502" i="22" s="1"/>
  <c r="W1502" i="22"/>
  <c r="Z1502" i="22" s="1"/>
  <c r="V1502" i="22"/>
  <c r="Y1502" i="22" s="1"/>
  <c r="K1502" i="22"/>
  <c r="I1502" i="22"/>
  <c r="H1502" i="22"/>
  <c r="G1502" i="22"/>
  <c r="A1502" i="22"/>
  <c r="X1501" i="22"/>
  <c r="AA1501" i="22" s="1"/>
  <c r="W1501" i="22"/>
  <c r="Z1501" i="22" s="1"/>
  <c r="V1501" i="22"/>
  <c r="Y1501" i="22" s="1"/>
  <c r="K1501" i="22"/>
  <c r="I1501" i="22"/>
  <c r="H1501" i="22"/>
  <c r="G1501" i="22"/>
  <c r="A1501" i="22"/>
  <c r="X1500" i="22"/>
  <c r="AA1500" i="22" s="1"/>
  <c r="W1500" i="22"/>
  <c r="Z1500" i="22" s="1"/>
  <c r="V1500" i="22"/>
  <c r="Y1500" i="22" s="1"/>
  <c r="K1500" i="22"/>
  <c r="I1500" i="22"/>
  <c r="H1500" i="22"/>
  <c r="G1500" i="22"/>
  <c r="A1500" i="22"/>
  <c r="X1499" i="22"/>
  <c r="AA1499" i="22" s="1"/>
  <c r="W1499" i="22"/>
  <c r="Z1499" i="22" s="1"/>
  <c r="V1499" i="22"/>
  <c r="Y1499" i="22" s="1"/>
  <c r="K1499" i="22"/>
  <c r="I1499" i="22"/>
  <c r="H1499" i="22"/>
  <c r="G1499" i="22"/>
  <c r="A1499" i="22"/>
  <c r="X1498" i="22"/>
  <c r="AA1498" i="22" s="1"/>
  <c r="W1498" i="22"/>
  <c r="Z1498" i="22" s="1"/>
  <c r="V1498" i="22"/>
  <c r="Y1498" i="22" s="1"/>
  <c r="K1498" i="22"/>
  <c r="I1498" i="22"/>
  <c r="H1498" i="22"/>
  <c r="G1498" i="22"/>
  <c r="A1498" i="22"/>
  <c r="X1497" i="22"/>
  <c r="AA1497" i="22" s="1"/>
  <c r="W1497" i="22"/>
  <c r="Z1497" i="22" s="1"/>
  <c r="V1497" i="22"/>
  <c r="Y1497" i="22" s="1"/>
  <c r="K1497" i="22"/>
  <c r="I1497" i="22"/>
  <c r="H1497" i="22"/>
  <c r="G1497" i="22"/>
  <c r="A1497" i="22"/>
  <c r="X1496" i="22"/>
  <c r="AA1496" i="22" s="1"/>
  <c r="W1496" i="22"/>
  <c r="Z1496" i="22" s="1"/>
  <c r="V1496" i="22"/>
  <c r="Y1496" i="22" s="1"/>
  <c r="K1496" i="22"/>
  <c r="I1496" i="22"/>
  <c r="H1496" i="22"/>
  <c r="G1496" i="22"/>
  <c r="A1496" i="22"/>
  <c r="X1495" i="22"/>
  <c r="AA1495" i="22" s="1"/>
  <c r="W1495" i="22"/>
  <c r="Z1495" i="22" s="1"/>
  <c r="V1495" i="22"/>
  <c r="Y1495" i="22" s="1"/>
  <c r="K1495" i="22"/>
  <c r="I1495" i="22"/>
  <c r="H1495" i="22"/>
  <c r="G1495" i="22"/>
  <c r="A1495" i="22"/>
  <c r="X1494" i="22"/>
  <c r="AA1494" i="22" s="1"/>
  <c r="W1494" i="22"/>
  <c r="Z1494" i="22" s="1"/>
  <c r="V1494" i="22"/>
  <c r="Y1494" i="22" s="1"/>
  <c r="K1494" i="22"/>
  <c r="I1494" i="22"/>
  <c r="H1494" i="22"/>
  <c r="G1494" i="22"/>
  <c r="A1494" i="22"/>
  <c r="X1493" i="22"/>
  <c r="AA1493" i="22" s="1"/>
  <c r="W1493" i="22"/>
  <c r="Z1493" i="22" s="1"/>
  <c r="V1493" i="22"/>
  <c r="Y1493" i="22" s="1"/>
  <c r="K1493" i="22"/>
  <c r="I1493" i="22"/>
  <c r="H1493" i="22"/>
  <c r="G1493" i="22"/>
  <c r="A1493" i="22"/>
  <c r="X1492" i="22"/>
  <c r="AA1492" i="22" s="1"/>
  <c r="W1492" i="22"/>
  <c r="Z1492" i="22" s="1"/>
  <c r="V1492" i="22"/>
  <c r="Y1492" i="22" s="1"/>
  <c r="K1492" i="22"/>
  <c r="I1492" i="22"/>
  <c r="H1492" i="22"/>
  <c r="G1492" i="22"/>
  <c r="A1492" i="22"/>
  <c r="X1491" i="22"/>
  <c r="AA1491" i="22" s="1"/>
  <c r="W1491" i="22"/>
  <c r="Z1491" i="22" s="1"/>
  <c r="V1491" i="22"/>
  <c r="Y1491" i="22" s="1"/>
  <c r="K1491" i="22"/>
  <c r="I1491" i="22"/>
  <c r="H1491" i="22"/>
  <c r="G1491" i="22"/>
  <c r="A1491" i="22"/>
  <c r="X1490" i="22"/>
  <c r="AA1490" i="22" s="1"/>
  <c r="W1490" i="22"/>
  <c r="Z1490" i="22" s="1"/>
  <c r="V1490" i="22"/>
  <c r="Y1490" i="22" s="1"/>
  <c r="K1490" i="22"/>
  <c r="I1490" i="22"/>
  <c r="H1490" i="22"/>
  <c r="G1490" i="22"/>
  <c r="A1490" i="22"/>
  <c r="X1489" i="22"/>
  <c r="AA1489" i="22" s="1"/>
  <c r="W1489" i="22"/>
  <c r="Z1489" i="22" s="1"/>
  <c r="V1489" i="22"/>
  <c r="Y1489" i="22" s="1"/>
  <c r="K1489" i="22"/>
  <c r="I1489" i="22"/>
  <c r="H1489" i="22"/>
  <c r="G1489" i="22"/>
  <c r="A1489" i="22"/>
  <c r="X1488" i="22"/>
  <c r="AA1488" i="22" s="1"/>
  <c r="W1488" i="22"/>
  <c r="Z1488" i="22" s="1"/>
  <c r="V1488" i="22"/>
  <c r="Y1488" i="22" s="1"/>
  <c r="K1488" i="22"/>
  <c r="I1488" i="22"/>
  <c r="H1488" i="22"/>
  <c r="G1488" i="22"/>
  <c r="A1488" i="22"/>
  <c r="X1487" i="22"/>
  <c r="AA1487" i="22" s="1"/>
  <c r="W1487" i="22"/>
  <c r="Z1487" i="22" s="1"/>
  <c r="V1487" i="22"/>
  <c r="Y1487" i="22" s="1"/>
  <c r="K1487" i="22"/>
  <c r="I1487" i="22"/>
  <c r="H1487" i="22"/>
  <c r="G1487" i="22"/>
  <c r="A1487" i="22"/>
  <c r="X1486" i="22"/>
  <c r="AA1486" i="22" s="1"/>
  <c r="W1486" i="22"/>
  <c r="Z1486" i="22" s="1"/>
  <c r="V1486" i="22"/>
  <c r="Y1486" i="22" s="1"/>
  <c r="K1486" i="22"/>
  <c r="I1486" i="22"/>
  <c r="H1486" i="22"/>
  <c r="G1486" i="22"/>
  <c r="A1486" i="22"/>
  <c r="X1485" i="22"/>
  <c r="AA1485" i="22" s="1"/>
  <c r="W1485" i="22"/>
  <c r="Z1485" i="22" s="1"/>
  <c r="V1485" i="22"/>
  <c r="Y1485" i="22" s="1"/>
  <c r="K1485" i="22"/>
  <c r="I1485" i="22"/>
  <c r="H1485" i="22"/>
  <c r="G1485" i="22"/>
  <c r="A1485" i="22"/>
  <c r="X1484" i="22"/>
  <c r="AA1484" i="22" s="1"/>
  <c r="W1484" i="22"/>
  <c r="Z1484" i="22" s="1"/>
  <c r="V1484" i="22"/>
  <c r="Y1484" i="22" s="1"/>
  <c r="K1484" i="22"/>
  <c r="I1484" i="22"/>
  <c r="H1484" i="22"/>
  <c r="G1484" i="22"/>
  <c r="A1484" i="22"/>
  <c r="X1483" i="22"/>
  <c r="AA1483" i="22" s="1"/>
  <c r="W1483" i="22"/>
  <c r="Z1483" i="22" s="1"/>
  <c r="V1483" i="22"/>
  <c r="Y1483" i="22" s="1"/>
  <c r="K1483" i="22"/>
  <c r="I1483" i="22"/>
  <c r="H1483" i="22"/>
  <c r="G1483" i="22"/>
  <c r="A1483" i="22"/>
  <c r="X1482" i="22"/>
  <c r="AA1482" i="22" s="1"/>
  <c r="W1482" i="22"/>
  <c r="Z1482" i="22" s="1"/>
  <c r="V1482" i="22"/>
  <c r="Y1482" i="22" s="1"/>
  <c r="K1482" i="22"/>
  <c r="I1482" i="22"/>
  <c r="H1482" i="22"/>
  <c r="G1482" i="22"/>
  <c r="A1482" i="22"/>
  <c r="X1481" i="22"/>
  <c r="AA1481" i="22" s="1"/>
  <c r="W1481" i="22"/>
  <c r="Z1481" i="22" s="1"/>
  <c r="V1481" i="22"/>
  <c r="Y1481" i="22" s="1"/>
  <c r="K1481" i="22"/>
  <c r="I1481" i="22"/>
  <c r="H1481" i="22"/>
  <c r="G1481" i="22"/>
  <c r="A1481" i="22"/>
  <c r="X1480" i="22"/>
  <c r="AA1480" i="22" s="1"/>
  <c r="W1480" i="22"/>
  <c r="Z1480" i="22" s="1"/>
  <c r="V1480" i="22"/>
  <c r="Y1480" i="22" s="1"/>
  <c r="K1480" i="22"/>
  <c r="I1480" i="22"/>
  <c r="H1480" i="22"/>
  <c r="G1480" i="22"/>
  <c r="A1480" i="22"/>
  <c r="X1479" i="22"/>
  <c r="AA1479" i="22" s="1"/>
  <c r="W1479" i="22"/>
  <c r="Z1479" i="22" s="1"/>
  <c r="V1479" i="22"/>
  <c r="Y1479" i="22" s="1"/>
  <c r="K1479" i="22"/>
  <c r="I1479" i="22"/>
  <c r="H1479" i="22"/>
  <c r="G1479" i="22"/>
  <c r="A1479" i="22"/>
  <c r="X1478" i="22"/>
  <c r="AA1478" i="22" s="1"/>
  <c r="W1478" i="22"/>
  <c r="Z1478" i="22" s="1"/>
  <c r="V1478" i="22"/>
  <c r="Y1478" i="22" s="1"/>
  <c r="K1478" i="22"/>
  <c r="I1478" i="22"/>
  <c r="H1478" i="22"/>
  <c r="G1478" i="22"/>
  <c r="A1478" i="22"/>
  <c r="X1477" i="22"/>
  <c r="AA1477" i="22" s="1"/>
  <c r="W1477" i="22"/>
  <c r="Z1477" i="22" s="1"/>
  <c r="V1477" i="22"/>
  <c r="Y1477" i="22" s="1"/>
  <c r="K1477" i="22"/>
  <c r="I1477" i="22"/>
  <c r="H1477" i="22"/>
  <c r="G1477" i="22"/>
  <c r="A1477" i="22"/>
  <c r="X1476" i="22"/>
  <c r="AA1476" i="22" s="1"/>
  <c r="W1476" i="22"/>
  <c r="Z1476" i="22" s="1"/>
  <c r="V1476" i="22"/>
  <c r="Y1476" i="22" s="1"/>
  <c r="K1476" i="22"/>
  <c r="I1476" i="22"/>
  <c r="H1476" i="22"/>
  <c r="G1476" i="22"/>
  <c r="A1476" i="22"/>
  <c r="X1475" i="22"/>
  <c r="AA1475" i="22" s="1"/>
  <c r="W1475" i="22"/>
  <c r="Z1475" i="22" s="1"/>
  <c r="V1475" i="22"/>
  <c r="Y1475" i="22" s="1"/>
  <c r="K1475" i="22"/>
  <c r="I1475" i="22"/>
  <c r="H1475" i="22"/>
  <c r="G1475" i="22"/>
  <c r="A1475" i="22"/>
  <c r="X1474" i="22"/>
  <c r="AA1474" i="22" s="1"/>
  <c r="W1474" i="22"/>
  <c r="Z1474" i="22" s="1"/>
  <c r="V1474" i="22"/>
  <c r="Y1474" i="22" s="1"/>
  <c r="K1474" i="22"/>
  <c r="I1474" i="22"/>
  <c r="H1474" i="22"/>
  <c r="G1474" i="22"/>
  <c r="A1474" i="22"/>
  <c r="X1473" i="22"/>
  <c r="AA1473" i="22" s="1"/>
  <c r="W1473" i="22"/>
  <c r="Z1473" i="22" s="1"/>
  <c r="V1473" i="22"/>
  <c r="Y1473" i="22" s="1"/>
  <c r="K1473" i="22"/>
  <c r="I1473" i="22"/>
  <c r="H1473" i="22"/>
  <c r="G1473" i="22"/>
  <c r="A1473" i="22"/>
  <c r="X1472" i="22"/>
  <c r="AA1472" i="22" s="1"/>
  <c r="W1472" i="22"/>
  <c r="Z1472" i="22" s="1"/>
  <c r="V1472" i="22"/>
  <c r="Y1472" i="22" s="1"/>
  <c r="K1472" i="22"/>
  <c r="I1472" i="22"/>
  <c r="H1472" i="22"/>
  <c r="G1472" i="22"/>
  <c r="A1472" i="22"/>
  <c r="X1471" i="22"/>
  <c r="AA1471" i="22" s="1"/>
  <c r="W1471" i="22"/>
  <c r="Z1471" i="22" s="1"/>
  <c r="V1471" i="22"/>
  <c r="Y1471" i="22" s="1"/>
  <c r="K1471" i="22"/>
  <c r="I1471" i="22"/>
  <c r="H1471" i="22"/>
  <c r="G1471" i="22"/>
  <c r="A1471" i="22"/>
  <c r="X1470" i="22"/>
  <c r="AA1470" i="22" s="1"/>
  <c r="W1470" i="22"/>
  <c r="Z1470" i="22" s="1"/>
  <c r="V1470" i="22"/>
  <c r="Y1470" i="22" s="1"/>
  <c r="K1470" i="22"/>
  <c r="I1470" i="22"/>
  <c r="H1470" i="22"/>
  <c r="G1470" i="22"/>
  <c r="A1470" i="22"/>
  <c r="X1469" i="22"/>
  <c r="AA1469" i="22" s="1"/>
  <c r="W1469" i="22"/>
  <c r="Z1469" i="22" s="1"/>
  <c r="V1469" i="22"/>
  <c r="Y1469" i="22" s="1"/>
  <c r="K1469" i="22"/>
  <c r="I1469" i="22"/>
  <c r="H1469" i="22"/>
  <c r="G1469" i="22"/>
  <c r="A1469" i="22"/>
  <c r="X1468" i="22"/>
  <c r="AA1468" i="22" s="1"/>
  <c r="W1468" i="22"/>
  <c r="Z1468" i="22" s="1"/>
  <c r="V1468" i="22"/>
  <c r="Y1468" i="22" s="1"/>
  <c r="K1468" i="22"/>
  <c r="I1468" i="22"/>
  <c r="H1468" i="22"/>
  <c r="G1468" i="22"/>
  <c r="A1468" i="22"/>
  <c r="X1467" i="22"/>
  <c r="AA1467" i="22" s="1"/>
  <c r="W1467" i="22"/>
  <c r="Z1467" i="22" s="1"/>
  <c r="V1467" i="22"/>
  <c r="Y1467" i="22" s="1"/>
  <c r="K1467" i="22"/>
  <c r="I1467" i="22"/>
  <c r="H1467" i="22"/>
  <c r="G1467" i="22"/>
  <c r="A1467" i="22"/>
  <c r="X1466" i="22"/>
  <c r="AA1466" i="22" s="1"/>
  <c r="W1466" i="22"/>
  <c r="Z1466" i="22" s="1"/>
  <c r="V1466" i="22"/>
  <c r="Y1466" i="22" s="1"/>
  <c r="K1466" i="22"/>
  <c r="I1466" i="22"/>
  <c r="H1466" i="22"/>
  <c r="G1466" i="22"/>
  <c r="A1466" i="22"/>
  <c r="X1465" i="22"/>
  <c r="AA1465" i="22" s="1"/>
  <c r="W1465" i="22"/>
  <c r="Z1465" i="22" s="1"/>
  <c r="V1465" i="22"/>
  <c r="Y1465" i="22" s="1"/>
  <c r="K1465" i="22"/>
  <c r="I1465" i="22"/>
  <c r="H1465" i="22"/>
  <c r="G1465" i="22"/>
  <c r="A1465" i="22"/>
  <c r="X1464" i="22"/>
  <c r="AA1464" i="22" s="1"/>
  <c r="W1464" i="22"/>
  <c r="Z1464" i="22" s="1"/>
  <c r="V1464" i="22"/>
  <c r="Y1464" i="22" s="1"/>
  <c r="K1464" i="22"/>
  <c r="I1464" i="22"/>
  <c r="H1464" i="22"/>
  <c r="G1464" i="22"/>
  <c r="A1464" i="22"/>
  <c r="X1463" i="22"/>
  <c r="AA1463" i="22" s="1"/>
  <c r="W1463" i="22"/>
  <c r="Z1463" i="22" s="1"/>
  <c r="V1463" i="22"/>
  <c r="Y1463" i="22" s="1"/>
  <c r="K1463" i="22"/>
  <c r="I1463" i="22"/>
  <c r="H1463" i="22"/>
  <c r="G1463" i="22"/>
  <c r="A1463" i="22"/>
  <c r="X1462" i="22"/>
  <c r="AA1462" i="22" s="1"/>
  <c r="W1462" i="22"/>
  <c r="Z1462" i="22" s="1"/>
  <c r="V1462" i="22"/>
  <c r="Y1462" i="22" s="1"/>
  <c r="K1462" i="22"/>
  <c r="I1462" i="22"/>
  <c r="H1462" i="22"/>
  <c r="G1462" i="22"/>
  <c r="A1462" i="22"/>
  <c r="X1461" i="22"/>
  <c r="AA1461" i="22" s="1"/>
  <c r="W1461" i="22"/>
  <c r="Z1461" i="22" s="1"/>
  <c r="V1461" i="22"/>
  <c r="Y1461" i="22" s="1"/>
  <c r="K1461" i="22"/>
  <c r="I1461" i="22"/>
  <c r="H1461" i="22"/>
  <c r="G1461" i="22"/>
  <c r="A1461" i="22"/>
  <c r="X1460" i="22"/>
  <c r="AA1460" i="22" s="1"/>
  <c r="W1460" i="22"/>
  <c r="Z1460" i="22" s="1"/>
  <c r="V1460" i="22"/>
  <c r="Y1460" i="22" s="1"/>
  <c r="K1460" i="22"/>
  <c r="I1460" i="22"/>
  <c r="H1460" i="22"/>
  <c r="G1460" i="22"/>
  <c r="A1460" i="22"/>
  <c r="X1459" i="22"/>
  <c r="AA1459" i="22" s="1"/>
  <c r="W1459" i="22"/>
  <c r="Z1459" i="22" s="1"/>
  <c r="V1459" i="22"/>
  <c r="Y1459" i="22" s="1"/>
  <c r="K1459" i="22"/>
  <c r="I1459" i="22"/>
  <c r="H1459" i="22"/>
  <c r="G1459" i="22"/>
  <c r="A1459" i="22"/>
  <c r="X1458" i="22"/>
  <c r="AA1458" i="22" s="1"/>
  <c r="W1458" i="22"/>
  <c r="Z1458" i="22" s="1"/>
  <c r="V1458" i="22"/>
  <c r="Y1458" i="22" s="1"/>
  <c r="K1458" i="22"/>
  <c r="I1458" i="22"/>
  <c r="H1458" i="22"/>
  <c r="G1458" i="22"/>
  <c r="A1458" i="22"/>
  <c r="X1457" i="22"/>
  <c r="AA1457" i="22" s="1"/>
  <c r="W1457" i="22"/>
  <c r="Z1457" i="22" s="1"/>
  <c r="V1457" i="22"/>
  <c r="Y1457" i="22" s="1"/>
  <c r="K1457" i="22"/>
  <c r="I1457" i="22"/>
  <c r="H1457" i="22"/>
  <c r="G1457" i="22"/>
  <c r="A1457" i="22"/>
  <c r="X1456" i="22"/>
  <c r="AA1456" i="22" s="1"/>
  <c r="W1456" i="22"/>
  <c r="Z1456" i="22" s="1"/>
  <c r="V1456" i="22"/>
  <c r="Y1456" i="22" s="1"/>
  <c r="K1456" i="22"/>
  <c r="I1456" i="22"/>
  <c r="H1456" i="22"/>
  <c r="G1456" i="22"/>
  <c r="A1456" i="22"/>
  <c r="X1455" i="22"/>
  <c r="AA1455" i="22" s="1"/>
  <c r="W1455" i="22"/>
  <c r="Z1455" i="22" s="1"/>
  <c r="V1455" i="22"/>
  <c r="Y1455" i="22" s="1"/>
  <c r="K1455" i="22"/>
  <c r="I1455" i="22"/>
  <c r="H1455" i="22"/>
  <c r="G1455" i="22"/>
  <c r="A1455" i="22"/>
  <c r="X1454" i="22"/>
  <c r="AA1454" i="22" s="1"/>
  <c r="W1454" i="22"/>
  <c r="Z1454" i="22" s="1"/>
  <c r="V1454" i="22"/>
  <c r="Y1454" i="22" s="1"/>
  <c r="K1454" i="22"/>
  <c r="I1454" i="22"/>
  <c r="H1454" i="22"/>
  <c r="G1454" i="22"/>
  <c r="A1454" i="22"/>
  <c r="X1453" i="22"/>
  <c r="AA1453" i="22" s="1"/>
  <c r="W1453" i="22"/>
  <c r="Z1453" i="22" s="1"/>
  <c r="V1453" i="22"/>
  <c r="Y1453" i="22" s="1"/>
  <c r="K1453" i="22"/>
  <c r="I1453" i="22"/>
  <c r="H1453" i="22"/>
  <c r="G1453" i="22"/>
  <c r="A1453" i="22"/>
  <c r="X1452" i="22"/>
  <c r="AA1452" i="22" s="1"/>
  <c r="W1452" i="22"/>
  <c r="Z1452" i="22" s="1"/>
  <c r="V1452" i="22"/>
  <c r="Y1452" i="22" s="1"/>
  <c r="K1452" i="22"/>
  <c r="I1452" i="22"/>
  <c r="H1452" i="22"/>
  <c r="G1452" i="22"/>
  <c r="A1452" i="22"/>
  <c r="X1451" i="22"/>
  <c r="AA1451" i="22" s="1"/>
  <c r="W1451" i="22"/>
  <c r="Z1451" i="22" s="1"/>
  <c r="V1451" i="22"/>
  <c r="Y1451" i="22" s="1"/>
  <c r="K1451" i="22"/>
  <c r="I1451" i="22"/>
  <c r="H1451" i="22"/>
  <c r="G1451" i="22"/>
  <c r="A1451" i="22"/>
  <c r="X1450" i="22"/>
  <c r="AA1450" i="22" s="1"/>
  <c r="W1450" i="22"/>
  <c r="Z1450" i="22" s="1"/>
  <c r="V1450" i="22"/>
  <c r="Y1450" i="22" s="1"/>
  <c r="K1450" i="22"/>
  <c r="I1450" i="22"/>
  <c r="H1450" i="22"/>
  <c r="G1450" i="22"/>
  <c r="A1450" i="22"/>
  <c r="X1449" i="22"/>
  <c r="AA1449" i="22" s="1"/>
  <c r="W1449" i="22"/>
  <c r="Z1449" i="22" s="1"/>
  <c r="V1449" i="22"/>
  <c r="Y1449" i="22" s="1"/>
  <c r="K1449" i="22"/>
  <c r="I1449" i="22"/>
  <c r="H1449" i="22"/>
  <c r="G1449" i="22"/>
  <c r="A1449" i="22"/>
  <c r="X1448" i="22"/>
  <c r="AA1448" i="22" s="1"/>
  <c r="W1448" i="22"/>
  <c r="Z1448" i="22" s="1"/>
  <c r="V1448" i="22"/>
  <c r="Y1448" i="22" s="1"/>
  <c r="K1448" i="22"/>
  <c r="I1448" i="22"/>
  <c r="H1448" i="22"/>
  <c r="G1448" i="22"/>
  <c r="A1448" i="22"/>
  <c r="X1447" i="22"/>
  <c r="AA1447" i="22" s="1"/>
  <c r="W1447" i="22"/>
  <c r="Z1447" i="22" s="1"/>
  <c r="V1447" i="22"/>
  <c r="Y1447" i="22" s="1"/>
  <c r="K1447" i="22"/>
  <c r="I1447" i="22"/>
  <c r="H1447" i="22"/>
  <c r="G1447" i="22"/>
  <c r="A1447" i="22"/>
  <c r="X1446" i="22"/>
  <c r="AA1446" i="22" s="1"/>
  <c r="W1446" i="22"/>
  <c r="Z1446" i="22" s="1"/>
  <c r="V1446" i="22"/>
  <c r="Y1446" i="22" s="1"/>
  <c r="K1446" i="22"/>
  <c r="I1446" i="22"/>
  <c r="H1446" i="22"/>
  <c r="G1446" i="22"/>
  <c r="A1446" i="22"/>
  <c r="X1445" i="22"/>
  <c r="AA1445" i="22" s="1"/>
  <c r="W1445" i="22"/>
  <c r="Z1445" i="22" s="1"/>
  <c r="V1445" i="22"/>
  <c r="Y1445" i="22" s="1"/>
  <c r="K1445" i="22"/>
  <c r="I1445" i="22"/>
  <c r="H1445" i="22"/>
  <c r="G1445" i="22"/>
  <c r="A1445" i="22"/>
  <c r="X1444" i="22"/>
  <c r="AA1444" i="22" s="1"/>
  <c r="W1444" i="22"/>
  <c r="Z1444" i="22" s="1"/>
  <c r="V1444" i="22"/>
  <c r="Y1444" i="22" s="1"/>
  <c r="K1444" i="22"/>
  <c r="I1444" i="22"/>
  <c r="H1444" i="22"/>
  <c r="G1444" i="22"/>
  <c r="A1444" i="22"/>
  <c r="X1443" i="22"/>
  <c r="AA1443" i="22" s="1"/>
  <c r="W1443" i="22"/>
  <c r="Z1443" i="22" s="1"/>
  <c r="V1443" i="22"/>
  <c r="Y1443" i="22" s="1"/>
  <c r="K1443" i="22"/>
  <c r="I1443" i="22"/>
  <c r="H1443" i="22"/>
  <c r="G1443" i="22"/>
  <c r="A1443" i="22"/>
  <c r="X1442" i="22"/>
  <c r="AA1442" i="22" s="1"/>
  <c r="W1442" i="22"/>
  <c r="Z1442" i="22" s="1"/>
  <c r="V1442" i="22"/>
  <c r="Y1442" i="22" s="1"/>
  <c r="K1442" i="22"/>
  <c r="I1442" i="22"/>
  <c r="H1442" i="22"/>
  <c r="G1442" i="22"/>
  <c r="A1442" i="22"/>
  <c r="X1441" i="22"/>
  <c r="AA1441" i="22" s="1"/>
  <c r="W1441" i="22"/>
  <c r="Z1441" i="22" s="1"/>
  <c r="V1441" i="22"/>
  <c r="Y1441" i="22" s="1"/>
  <c r="K1441" i="22"/>
  <c r="I1441" i="22"/>
  <c r="H1441" i="22"/>
  <c r="G1441" i="22"/>
  <c r="A1441" i="22"/>
  <c r="X1440" i="22"/>
  <c r="AA1440" i="22" s="1"/>
  <c r="W1440" i="22"/>
  <c r="Z1440" i="22" s="1"/>
  <c r="V1440" i="22"/>
  <c r="Y1440" i="22" s="1"/>
  <c r="K1440" i="22"/>
  <c r="I1440" i="22"/>
  <c r="H1440" i="22"/>
  <c r="G1440" i="22"/>
  <c r="A1440" i="22"/>
  <c r="X1439" i="22"/>
  <c r="AA1439" i="22" s="1"/>
  <c r="W1439" i="22"/>
  <c r="Z1439" i="22" s="1"/>
  <c r="V1439" i="22"/>
  <c r="Y1439" i="22" s="1"/>
  <c r="K1439" i="22"/>
  <c r="I1439" i="22"/>
  <c r="H1439" i="22"/>
  <c r="G1439" i="22"/>
  <c r="A1439" i="22"/>
  <c r="X1438" i="22"/>
  <c r="AA1438" i="22" s="1"/>
  <c r="W1438" i="22"/>
  <c r="Z1438" i="22" s="1"/>
  <c r="V1438" i="22"/>
  <c r="Y1438" i="22" s="1"/>
  <c r="K1438" i="22"/>
  <c r="I1438" i="22"/>
  <c r="H1438" i="22"/>
  <c r="G1438" i="22"/>
  <c r="A1438" i="22"/>
  <c r="X1437" i="22"/>
  <c r="AA1437" i="22" s="1"/>
  <c r="W1437" i="22"/>
  <c r="Z1437" i="22" s="1"/>
  <c r="V1437" i="22"/>
  <c r="Y1437" i="22" s="1"/>
  <c r="K1437" i="22"/>
  <c r="I1437" i="22"/>
  <c r="H1437" i="22"/>
  <c r="G1437" i="22"/>
  <c r="A1437" i="22"/>
  <c r="X1436" i="22"/>
  <c r="AA1436" i="22" s="1"/>
  <c r="W1436" i="22"/>
  <c r="Z1436" i="22" s="1"/>
  <c r="V1436" i="22"/>
  <c r="Y1436" i="22" s="1"/>
  <c r="K1436" i="22"/>
  <c r="I1436" i="22"/>
  <c r="H1436" i="22"/>
  <c r="G1436" i="22"/>
  <c r="A1436" i="22"/>
  <c r="X1435" i="22"/>
  <c r="AA1435" i="22" s="1"/>
  <c r="W1435" i="22"/>
  <c r="Z1435" i="22" s="1"/>
  <c r="V1435" i="22"/>
  <c r="Y1435" i="22" s="1"/>
  <c r="K1435" i="22"/>
  <c r="I1435" i="22"/>
  <c r="H1435" i="22"/>
  <c r="G1435" i="22"/>
  <c r="A1435" i="22"/>
  <c r="X1434" i="22"/>
  <c r="AA1434" i="22" s="1"/>
  <c r="W1434" i="22"/>
  <c r="Z1434" i="22" s="1"/>
  <c r="V1434" i="22"/>
  <c r="Y1434" i="22" s="1"/>
  <c r="K1434" i="22"/>
  <c r="I1434" i="22"/>
  <c r="H1434" i="22"/>
  <c r="G1434" i="22"/>
  <c r="A1434" i="22"/>
  <c r="X1433" i="22"/>
  <c r="AA1433" i="22" s="1"/>
  <c r="W1433" i="22"/>
  <c r="Z1433" i="22" s="1"/>
  <c r="V1433" i="22"/>
  <c r="Y1433" i="22" s="1"/>
  <c r="K1433" i="22"/>
  <c r="I1433" i="22"/>
  <c r="H1433" i="22"/>
  <c r="G1433" i="22"/>
  <c r="A1433" i="22"/>
  <c r="X1432" i="22"/>
  <c r="AA1432" i="22" s="1"/>
  <c r="W1432" i="22"/>
  <c r="Z1432" i="22" s="1"/>
  <c r="V1432" i="22"/>
  <c r="Y1432" i="22" s="1"/>
  <c r="K1432" i="22"/>
  <c r="I1432" i="22"/>
  <c r="H1432" i="22"/>
  <c r="G1432" i="22"/>
  <c r="A1432" i="22"/>
  <c r="X1431" i="22"/>
  <c r="AA1431" i="22" s="1"/>
  <c r="W1431" i="22"/>
  <c r="Z1431" i="22" s="1"/>
  <c r="V1431" i="22"/>
  <c r="Y1431" i="22" s="1"/>
  <c r="K1431" i="22"/>
  <c r="I1431" i="22"/>
  <c r="H1431" i="22"/>
  <c r="G1431" i="22"/>
  <c r="A1431" i="22"/>
  <c r="X1430" i="22"/>
  <c r="AA1430" i="22" s="1"/>
  <c r="W1430" i="22"/>
  <c r="Z1430" i="22" s="1"/>
  <c r="V1430" i="22"/>
  <c r="Y1430" i="22" s="1"/>
  <c r="K1430" i="22"/>
  <c r="I1430" i="22"/>
  <c r="H1430" i="22"/>
  <c r="G1430" i="22"/>
  <c r="A1430" i="22"/>
  <c r="X1429" i="22"/>
  <c r="AA1429" i="22" s="1"/>
  <c r="W1429" i="22"/>
  <c r="Z1429" i="22" s="1"/>
  <c r="V1429" i="22"/>
  <c r="Y1429" i="22" s="1"/>
  <c r="K1429" i="22"/>
  <c r="I1429" i="22"/>
  <c r="H1429" i="22"/>
  <c r="G1429" i="22"/>
  <c r="A1429" i="22"/>
  <c r="X1428" i="22"/>
  <c r="AA1428" i="22" s="1"/>
  <c r="W1428" i="22"/>
  <c r="Z1428" i="22" s="1"/>
  <c r="V1428" i="22"/>
  <c r="Y1428" i="22" s="1"/>
  <c r="K1428" i="22"/>
  <c r="I1428" i="22"/>
  <c r="H1428" i="22"/>
  <c r="G1428" i="22"/>
  <c r="A1428" i="22"/>
  <c r="X1427" i="22"/>
  <c r="AA1427" i="22" s="1"/>
  <c r="W1427" i="22"/>
  <c r="Z1427" i="22" s="1"/>
  <c r="V1427" i="22"/>
  <c r="Y1427" i="22" s="1"/>
  <c r="K1427" i="22"/>
  <c r="I1427" i="22"/>
  <c r="H1427" i="22"/>
  <c r="G1427" i="22"/>
  <c r="A1427" i="22"/>
  <c r="X1426" i="22"/>
  <c r="AA1426" i="22" s="1"/>
  <c r="W1426" i="22"/>
  <c r="Z1426" i="22" s="1"/>
  <c r="V1426" i="22"/>
  <c r="Y1426" i="22" s="1"/>
  <c r="K1426" i="22"/>
  <c r="I1426" i="22"/>
  <c r="H1426" i="22"/>
  <c r="G1426" i="22"/>
  <c r="A1426" i="22"/>
  <c r="X1425" i="22"/>
  <c r="AA1425" i="22" s="1"/>
  <c r="W1425" i="22"/>
  <c r="Z1425" i="22" s="1"/>
  <c r="V1425" i="22"/>
  <c r="Y1425" i="22" s="1"/>
  <c r="K1425" i="22"/>
  <c r="I1425" i="22"/>
  <c r="H1425" i="22"/>
  <c r="G1425" i="22"/>
  <c r="A1425" i="22"/>
  <c r="X1424" i="22"/>
  <c r="AA1424" i="22" s="1"/>
  <c r="W1424" i="22"/>
  <c r="Z1424" i="22" s="1"/>
  <c r="V1424" i="22"/>
  <c r="Y1424" i="22" s="1"/>
  <c r="K1424" i="22"/>
  <c r="I1424" i="22"/>
  <c r="H1424" i="22"/>
  <c r="G1424" i="22"/>
  <c r="A1424" i="22"/>
  <c r="X1423" i="22"/>
  <c r="AA1423" i="22" s="1"/>
  <c r="W1423" i="22"/>
  <c r="Z1423" i="22" s="1"/>
  <c r="V1423" i="22"/>
  <c r="Y1423" i="22" s="1"/>
  <c r="K1423" i="22"/>
  <c r="I1423" i="22"/>
  <c r="H1423" i="22"/>
  <c r="G1423" i="22"/>
  <c r="A1423" i="22"/>
  <c r="X1422" i="22"/>
  <c r="AA1422" i="22" s="1"/>
  <c r="W1422" i="22"/>
  <c r="Z1422" i="22" s="1"/>
  <c r="V1422" i="22"/>
  <c r="Y1422" i="22" s="1"/>
  <c r="K1422" i="22"/>
  <c r="I1422" i="22"/>
  <c r="H1422" i="22"/>
  <c r="G1422" i="22"/>
  <c r="A1422" i="22"/>
  <c r="X1421" i="22"/>
  <c r="AA1421" i="22" s="1"/>
  <c r="W1421" i="22"/>
  <c r="Z1421" i="22" s="1"/>
  <c r="V1421" i="22"/>
  <c r="Y1421" i="22" s="1"/>
  <c r="K1421" i="22"/>
  <c r="I1421" i="22"/>
  <c r="H1421" i="22"/>
  <c r="G1421" i="22"/>
  <c r="A1421" i="22"/>
  <c r="X1420" i="22"/>
  <c r="AA1420" i="22" s="1"/>
  <c r="W1420" i="22"/>
  <c r="Z1420" i="22" s="1"/>
  <c r="V1420" i="22"/>
  <c r="Y1420" i="22" s="1"/>
  <c r="K1420" i="22"/>
  <c r="I1420" i="22"/>
  <c r="H1420" i="22"/>
  <c r="G1420" i="22"/>
  <c r="A1420" i="22"/>
  <c r="X1419" i="22"/>
  <c r="AA1419" i="22" s="1"/>
  <c r="W1419" i="22"/>
  <c r="Z1419" i="22" s="1"/>
  <c r="V1419" i="22"/>
  <c r="Y1419" i="22" s="1"/>
  <c r="K1419" i="22"/>
  <c r="I1419" i="22"/>
  <c r="H1419" i="22"/>
  <c r="G1419" i="22"/>
  <c r="A1419" i="22"/>
  <c r="X1418" i="22"/>
  <c r="AA1418" i="22" s="1"/>
  <c r="W1418" i="22"/>
  <c r="Z1418" i="22" s="1"/>
  <c r="V1418" i="22"/>
  <c r="Y1418" i="22" s="1"/>
  <c r="K1418" i="22"/>
  <c r="I1418" i="22"/>
  <c r="H1418" i="22"/>
  <c r="G1418" i="22"/>
  <c r="A1418" i="22"/>
  <c r="X1417" i="22"/>
  <c r="AA1417" i="22" s="1"/>
  <c r="W1417" i="22"/>
  <c r="Z1417" i="22" s="1"/>
  <c r="V1417" i="22"/>
  <c r="Y1417" i="22" s="1"/>
  <c r="K1417" i="22"/>
  <c r="I1417" i="22"/>
  <c r="H1417" i="22"/>
  <c r="G1417" i="22"/>
  <c r="A1417" i="22"/>
  <c r="X1416" i="22"/>
  <c r="AA1416" i="22" s="1"/>
  <c r="W1416" i="22"/>
  <c r="Z1416" i="22" s="1"/>
  <c r="V1416" i="22"/>
  <c r="Y1416" i="22" s="1"/>
  <c r="K1416" i="22"/>
  <c r="I1416" i="22"/>
  <c r="H1416" i="22"/>
  <c r="G1416" i="22"/>
  <c r="A1416" i="22"/>
  <c r="X1415" i="22"/>
  <c r="AA1415" i="22" s="1"/>
  <c r="W1415" i="22"/>
  <c r="Z1415" i="22" s="1"/>
  <c r="V1415" i="22"/>
  <c r="Y1415" i="22" s="1"/>
  <c r="K1415" i="22"/>
  <c r="I1415" i="22"/>
  <c r="H1415" i="22"/>
  <c r="G1415" i="22"/>
  <c r="A1415" i="22"/>
  <c r="X1414" i="22"/>
  <c r="AA1414" i="22" s="1"/>
  <c r="W1414" i="22"/>
  <c r="Z1414" i="22" s="1"/>
  <c r="V1414" i="22"/>
  <c r="Y1414" i="22" s="1"/>
  <c r="K1414" i="22"/>
  <c r="I1414" i="22"/>
  <c r="H1414" i="22"/>
  <c r="G1414" i="22"/>
  <c r="A1414" i="22"/>
  <c r="X1413" i="22"/>
  <c r="AA1413" i="22" s="1"/>
  <c r="W1413" i="22"/>
  <c r="Z1413" i="22" s="1"/>
  <c r="V1413" i="22"/>
  <c r="Y1413" i="22" s="1"/>
  <c r="K1413" i="22"/>
  <c r="I1413" i="22"/>
  <c r="H1413" i="22"/>
  <c r="G1413" i="22"/>
  <c r="A1413" i="22"/>
  <c r="X1412" i="22"/>
  <c r="AA1412" i="22" s="1"/>
  <c r="W1412" i="22"/>
  <c r="Z1412" i="22" s="1"/>
  <c r="V1412" i="22"/>
  <c r="Y1412" i="22" s="1"/>
  <c r="K1412" i="22"/>
  <c r="I1412" i="22"/>
  <c r="H1412" i="22"/>
  <c r="G1412" i="22"/>
  <c r="A1412" i="22"/>
  <c r="X1411" i="22"/>
  <c r="AA1411" i="22" s="1"/>
  <c r="W1411" i="22"/>
  <c r="Z1411" i="22" s="1"/>
  <c r="V1411" i="22"/>
  <c r="Y1411" i="22" s="1"/>
  <c r="K1411" i="22"/>
  <c r="I1411" i="22"/>
  <c r="H1411" i="22"/>
  <c r="G1411" i="22"/>
  <c r="A1411" i="22"/>
  <c r="X1410" i="22"/>
  <c r="AA1410" i="22" s="1"/>
  <c r="W1410" i="22"/>
  <c r="Z1410" i="22" s="1"/>
  <c r="V1410" i="22"/>
  <c r="Y1410" i="22" s="1"/>
  <c r="K1410" i="22"/>
  <c r="I1410" i="22"/>
  <c r="H1410" i="22"/>
  <c r="G1410" i="22"/>
  <c r="A1410" i="22"/>
  <c r="X1409" i="22"/>
  <c r="AA1409" i="22" s="1"/>
  <c r="W1409" i="22"/>
  <c r="Z1409" i="22" s="1"/>
  <c r="V1409" i="22"/>
  <c r="Y1409" i="22" s="1"/>
  <c r="K1409" i="22"/>
  <c r="I1409" i="22"/>
  <c r="H1409" i="22"/>
  <c r="G1409" i="22"/>
  <c r="A1409" i="22"/>
  <c r="X1408" i="22"/>
  <c r="AA1408" i="22" s="1"/>
  <c r="W1408" i="22"/>
  <c r="Z1408" i="22" s="1"/>
  <c r="V1408" i="22"/>
  <c r="Y1408" i="22" s="1"/>
  <c r="K1408" i="22"/>
  <c r="I1408" i="22"/>
  <c r="H1408" i="22"/>
  <c r="G1408" i="22"/>
  <c r="A1408" i="22"/>
  <c r="X1407" i="22"/>
  <c r="AA1407" i="22" s="1"/>
  <c r="W1407" i="22"/>
  <c r="Z1407" i="22" s="1"/>
  <c r="V1407" i="22"/>
  <c r="Y1407" i="22" s="1"/>
  <c r="K1407" i="22"/>
  <c r="I1407" i="22"/>
  <c r="H1407" i="22"/>
  <c r="G1407" i="22"/>
  <c r="A1407" i="22"/>
  <c r="X1406" i="22"/>
  <c r="AA1406" i="22" s="1"/>
  <c r="W1406" i="22"/>
  <c r="Z1406" i="22" s="1"/>
  <c r="V1406" i="22"/>
  <c r="Y1406" i="22" s="1"/>
  <c r="K1406" i="22"/>
  <c r="I1406" i="22"/>
  <c r="H1406" i="22"/>
  <c r="G1406" i="22"/>
  <c r="A1406" i="22"/>
  <c r="X1405" i="22"/>
  <c r="AA1405" i="22" s="1"/>
  <c r="W1405" i="22"/>
  <c r="Z1405" i="22" s="1"/>
  <c r="V1405" i="22"/>
  <c r="Y1405" i="22" s="1"/>
  <c r="K1405" i="22"/>
  <c r="I1405" i="22"/>
  <c r="H1405" i="22"/>
  <c r="G1405" i="22"/>
  <c r="A1405" i="22"/>
  <c r="X1404" i="22"/>
  <c r="AA1404" i="22" s="1"/>
  <c r="W1404" i="22"/>
  <c r="Z1404" i="22" s="1"/>
  <c r="V1404" i="22"/>
  <c r="Y1404" i="22" s="1"/>
  <c r="K1404" i="22"/>
  <c r="I1404" i="22"/>
  <c r="H1404" i="22"/>
  <c r="G1404" i="22"/>
  <c r="A1404" i="22"/>
  <c r="X1403" i="22"/>
  <c r="AA1403" i="22" s="1"/>
  <c r="W1403" i="22"/>
  <c r="Z1403" i="22" s="1"/>
  <c r="V1403" i="22"/>
  <c r="Y1403" i="22" s="1"/>
  <c r="K1403" i="22"/>
  <c r="I1403" i="22"/>
  <c r="H1403" i="22"/>
  <c r="G1403" i="22"/>
  <c r="A1403" i="22"/>
  <c r="X1402" i="22"/>
  <c r="AA1402" i="22" s="1"/>
  <c r="W1402" i="22"/>
  <c r="Z1402" i="22" s="1"/>
  <c r="V1402" i="22"/>
  <c r="Y1402" i="22" s="1"/>
  <c r="K1402" i="22"/>
  <c r="I1402" i="22"/>
  <c r="H1402" i="22"/>
  <c r="G1402" i="22"/>
  <c r="A1402" i="22"/>
  <c r="X1401" i="22"/>
  <c r="AA1401" i="22" s="1"/>
  <c r="W1401" i="22"/>
  <c r="Z1401" i="22" s="1"/>
  <c r="V1401" i="22"/>
  <c r="Y1401" i="22" s="1"/>
  <c r="K1401" i="22"/>
  <c r="I1401" i="22"/>
  <c r="H1401" i="22"/>
  <c r="G1401" i="22"/>
  <c r="A1401" i="22"/>
  <c r="X1400" i="22"/>
  <c r="AA1400" i="22" s="1"/>
  <c r="W1400" i="22"/>
  <c r="Z1400" i="22" s="1"/>
  <c r="V1400" i="22"/>
  <c r="Y1400" i="22" s="1"/>
  <c r="K1400" i="22"/>
  <c r="I1400" i="22"/>
  <c r="H1400" i="22"/>
  <c r="G1400" i="22"/>
  <c r="A1400" i="22"/>
  <c r="X1399" i="22"/>
  <c r="AA1399" i="22" s="1"/>
  <c r="W1399" i="22"/>
  <c r="Z1399" i="22" s="1"/>
  <c r="V1399" i="22"/>
  <c r="Y1399" i="22" s="1"/>
  <c r="K1399" i="22"/>
  <c r="I1399" i="22"/>
  <c r="H1399" i="22"/>
  <c r="G1399" i="22"/>
  <c r="A1399" i="22"/>
  <c r="X1398" i="22"/>
  <c r="AA1398" i="22" s="1"/>
  <c r="W1398" i="22"/>
  <c r="Z1398" i="22" s="1"/>
  <c r="V1398" i="22"/>
  <c r="Y1398" i="22" s="1"/>
  <c r="K1398" i="22"/>
  <c r="I1398" i="22"/>
  <c r="H1398" i="22"/>
  <c r="G1398" i="22"/>
  <c r="A1398" i="22"/>
  <c r="X1397" i="22"/>
  <c r="AA1397" i="22" s="1"/>
  <c r="W1397" i="22"/>
  <c r="Z1397" i="22" s="1"/>
  <c r="V1397" i="22"/>
  <c r="Y1397" i="22" s="1"/>
  <c r="K1397" i="22"/>
  <c r="I1397" i="22"/>
  <c r="H1397" i="22"/>
  <c r="G1397" i="22"/>
  <c r="A1397" i="22"/>
  <c r="X1396" i="22"/>
  <c r="AA1396" i="22" s="1"/>
  <c r="W1396" i="22"/>
  <c r="Z1396" i="22" s="1"/>
  <c r="V1396" i="22"/>
  <c r="Y1396" i="22" s="1"/>
  <c r="K1396" i="22"/>
  <c r="I1396" i="22"/>
  <c r="H1396" i="22"/>
  <c r="G1396" i="22"/>
  <c r="A1396" i="22"/>
  <c r="X1395" i="22"/>
  <c r="AA1395" i="22" s="1"/>
  <c r="W1395" i="22"/>
  <c r="Z1395" i="22" s="1"/>
  <c r="V1395" i="22"/>
  <c r="Y1395" i="22" s="1"/>
  <c r="K1395" i="22"/>
  <c r="I1395" i="22"/>
  <c r="H1395" i="22"/>
  <c r="G1395" i="22"/>
  <c r="A1395" i="22"/>
  <c r="X1394" i="22"/>
  <c r="AA1394" i="22" s="1"/>
  <c r="W1394" i="22"/>
  <c r="Z1394" i="22" s="1"/>
  <c r="V1394" i="22"/>
  <c r="Y1394" i="22" s="1"/>
  <c r="K1394" i="22"/>
  <c r="I1394" i="22"/>
  <c r="H1394" i="22"/>
  <c r="G1394" i="22"/>
  <c r="A1394" i="22"/>
  <c r="X1393" i="22"/>
  <c r="AA1393" i="22" s="1"/>
  <c r="W1393" i="22"/>
  <c r="Z1393" i="22" s="1"/>
  <c r="V1393" i="22"/>
  <c r="Y1393" i="22" s="1"/>
  <c r="K1393" i="22"/>
  <c r="I1393" i="22"/>
  <c r="H1393" i="22"/>
  <c r="G1393" i="22"/>
  <c r="A1393" i="22"/>
  <c r="X1392" i="22"/>
  <c r="AA1392" i="22" s="1"/>
  <c r="W1392" i="22"/>
  <c r="Z1392" i="22" s="1"/>
  <c r="V1392" i="22"/>
  <c r="Y1392" i="22" s="1"/>
  <c r="K1392" i="22"/>
  <c r="I1392" i="22"/>
  <c r="H1392" i="22"/>
  <c r="G1392" i="22"/>
  <c r="A1392" i="22"/>
  <c r="X1391" i="22"/>
  <c r="AA1391" i="22" s="1"/>
  <c r="W1391" i="22"/>
  <c r="Z1391" i="22" s="1"/>
  <c r="V1391" i="22"/>
  <c r="Y1391" i="22" s="1"/>
  <c r="K1391" i="22"/>
  <c r="I1391" i="22"/>
  <c r="H1391" i="22"/>
  <c r="G1391" i="22"/>
  <c r="A1391" i="22"/>
  <c r="X1390" i="22"/>
  <c r="AA1390" i="22" s="1"/>
  <c r="W1390" i="22"/>
  <c r="Z1390" i="22" s="1"/>
  <c r="V1390" i="22"/>
  <c r="Y1390" i="22" s="1"/>
  <c r="K1390" i="22"/>
  <c r="I1390" i="22"/>
  <c r="H1390" i="22"/>
  <c r="G1390" i="22"/>
  <c r="A1390" i="22"/>
  <c r="X1389" i="22"/>
  <c r="AA1389" i="22" s="1"/>
  <c r="W1389" i="22"/>
  <c r="Z1389" i="22" s="1"/>
  <c r="V1389" i="22"/>
  <c r="Y1389" i="22" s="1"/>
  <c r="K1389" i="22"/>
  <c r="I1389" i="22"/>
  <c r="H1389" i="22"/>
  <c r="G1389" i="22"/>
  <c r="A1389" i="22"/>
  <c r="X1388" i="22"/>
  <c r="AA1388" i="22" s="1"/>
  <c r="W1388" i="22"/>
  <c r="Z1388" i="22" s="1"/>
  <c r="V1388" i="22"/>
  <c r="Y1388" i="22" s="1"/>
  <c r="K1388" i="22"/>
  <c r="I1388" i="22"/>
  <c r="H1388" i="22"/>
  <c r="G1388" i="22"/>
  <c r="A1388" i="22"/>
  <c r="X1387" i="22"/>
  <c r="AA1387" i="22" s="1"/>
  <c r="W1387" i="22"/>
  <c r="Z1387" i="22" s="1"/>
  <c r="V1387" i="22"/>
  <c r="Y1387" i="22" s="1"/>
  <c r="K1387" i="22"/>
  <c r="I1387" i="22"/>
  <c r="H1387" i="22"/>
  <c r="G1387" i="22"/>
  <c r="A1387" i="22"/>
  <c r="X1386" i="22"/>
  <c r="AA1386" i="22" s="1"/>
  <c r="W1386" i="22"/>
  <c r="Z1386" i="22" s="1"/>
  <c r="V1386" i="22"/>
  <c r="Y1386" i="22" s="1"/>
  <c r="K1386" i="22"/>
  <c r="I1386" i="22"/>
  <c r="H1386" i="22"/>
  <c r="G1386" i="22"/>
  <c r="A1386" i="22"/>
  <c r="X1385" i="22"/>
  <c r="AA1385" i="22" s="1"/>
  <c r="W1385" i="22"/>
  <c r="Z1385" i="22" s="1"/>
  <c r="V1385" i="22"/>
  <c r="Y1385" i="22" s="1"/>
  <c r="K1385" i="22"/>
  <c r="I1385" i="22"/>
  <c r="H1385" i="22"/>
  <c r="G1385" i="22"/>
  <c r="A1385" i="22"/>
  <c r="X1384" i="22"/>
  <c r="AA1384" i="22" s="1"/>
  <c r="W1384" i="22"/>
  <c r="Z1384" i="22" s="1"/>
  <c r="V1384" i="22"/>
  <c r="Y1384" i="22" s="1"/>
  <c r="K1384" i="22"/>
  <c r="I1384" i="22"/>
  <c r="H1384" i="22"/>
  <c r="G1384" i="22"/>
  <c r="A1384" i="22"/>
  <c r="X1383" i="22"/>
  <c r="AA1383" i="22" s="1"/>
  <c r="W1383" i="22"/>
  <c r="Z1383" i="22" s="1"/>
  <c r="V1383" i="22"/>
  <c r="Y1383" i="22" s="1"/>
  <c r="K1383" i="22"/>
  <c r="I1383" i="22"/>
  <c r="H1383" i="22"/>
  <c r="G1383" i="22"/>
  <c r="A1383" i="22"/>
  <c r="X1382" i="22"/>
  <c r="AA1382" i="22" s="1"/>
  <c r="W1382" i="22"/>
  <c r="Z1382" i="22" s="1"/>
  <c r="V1382" i="22"/>
  <c r="Y1382" i="22" s="1"/>
  <c r="K1382" i="22"/>
  <c r="I1382" i="22"/>
  <c r="H1382" i="22"/>
  <c r="G1382" i="22"/>
  <c r="A1382" i="22"/>
  <c r="X1381" i="22"/>
  <c r="AA1381" i="22" s="1"/>
  <c r="W1381" i="22"/>
  <c r="Z1381" i="22" s="1"/>
  <c r="V1381" i="22"/>
  <c r="Y1381" i="22" s="1"/>
  <c r="K1381" i="22"/>
  <c r="I1381" i="22"/>
  <c r="H1381" i="22"/>
  <c r="G1381" i="22"/>
  <c r="A1381" i="22"/>
  <c r="X1380" i="22"/>
  <c r="AA1380" i="22" s="1"/>
  <c r="W1380" i="22"/>
  <c r="Z1380" i="22" s="1"/>
  <c r="V1380" i="22"/>
  <c r="Y1380" i="22" s="1"/>
  <c r="K1380" i="22"/>
  <c r="I1380" i="22"/>
  <c r="H1380" i="22"/>
  <c r="G1380" i="22"/>
  <c r="A1380" i="22"/>
  <c r="X1379" i="22"/>
  <c r="AA1379" i="22" s="1"/>
  <c r="W1379" i="22"/>
  <c r="Z1379" i="22" s="1"/>
  <c r="V1379" i="22"/>
  <c r="Y1379" i="22" s="1"/>
  <c r="K1379" i="22"/>
  <c r="I1379" i="22"/>
  <c r="H1379" i="22"/>
  <c r="G1379" i="22"/>
  <c r="A1379" i="22"/>
  <c r="X1378" i="22"/>
  <c r="AA1378" i="22" s="1"/>
  <c r="W1378" i="22"/>
  <c r="Z1378" i="22" s="1"/>
  <c r="V1378" i="22"/>
  <c r="Y1378" i="22" s="1"/>
  <c r="K1378" i="22"/>
  <c r="I1378" i="22"/>
  <c r="H1378" i="22"/>
  <c r="G1378" i="22"/>
  <c r="A1378" i="22"/>
  <c r="X1377" i="22"/>
  <c r="AA1377" i="22" s="1"/>
  <c r="W1377" i="22"/>
  <c r="Z1377" i="22" s="1"/>
  <c r="V1377" i="22"/>
  <c r="Y1377" i="22" s="1"/>
  <c r="K1377" i="22"/>
  <c r="I1377" i="22"/>
  <c r="H1377" i="22"/>
  <c r="G1377" i="22"/>
  <c r="A1377" i="22"/>
  <c r="X1376" i="22"/>
  <c r="AA1376" i="22" s="1"/>
  <c r="W1376" i="22"/>
  <c r="Z1376" i="22" s="1"/>
  <c r="V1376" i="22"/>
  <c r="Y1376" i="22" s="1"/>
  <c r="K1376" i="22"/>
  <c r="I1376" i="22"/>
  <c r="H1376" i="22"/>
  <c r="G1376" i="22"/>
  <c r="A1376" i="22"/>
  <c r="X1375" i="22"/>
  <c r="AA1375" i="22" s="1"/>
  <c r="W1375" i="22"/>
  <c r="Z1375" i="22" s="1"/>
  <c r="V1375" i="22"/>
  <c r="Y1375" i="22" s="1"/>
  <c r="K1375" i="22"/>
  <c r="I1375" i="22"/>
  <c r="H1375" i="22"/>
  <c r="G1375" i="22"/>
  <c r="A1375" i="22"/>
  <c r="X1374" i="22"/>
  <c r="AA1374" i="22" s="1"/>
  <c r="W1374" i="22"/>
  <c r="Z1374" i="22" s="1"/>
  <c r="V1374" i="22"/>
  <c r="Y1374" i="22" s="1"/>
  <c r="K1374" i="22"/>
  <c r="I1374" i="22"/>
  <c r="H1374" i="22"/>
  <c r="G1374" i="22"/>
  <c r="A1374" i="22"/>
  <c r="X1373" i="22"/>
  <c r="AA1373" i="22" s="1"/>
  <c r="W1373" i="22"/>
  <c r="Z1373" i="22" s="1"/>
  <c r="V1373" i="22"/>
  <c r="Y1373" i="22" s="1"/>
  <c r="K1373" i="22"/>
  <c r="I1373" i="22"/>
  <c r="H1373" i="22"/>
  <c r="G1373" i="22"/>
  <c r="A1373" i="22"/>
  <c r="X1372" i="22"/>
  <c r="AA1372" i="22" s="1"/>
  <c r="W1372" i="22"/>
  <c r="Z1372" i="22" s="1"/>
  <c r="V1372" i="22"/>
  <c r="Y1372" i="22" s="1"/>
  <c r="K1372" i="22"/>
  <c r="I1372" i="22"/>
  <c r="H1372" i="22"/>
  <c r="G1372" i="22"/>
  <c r="A1372" i="22"/>
  <c r="X1371" i="22"/>
  <c r="AA1371" i="22" s="1"/>
  <c r="W1371" i="22"/>
  <c r="Z1371" i="22" s="1"/>
  <c r="V1371" i="22"/>
  <c r="Y1371" i="22" s="1"/>
  <c r="K1371" i="22"/>
  <c r="I1371" i="22"/>
  <c r="H1371" i="22"/>
  <c r="G1371" i="22"/>
  <c r="A1371" i="22"/>
  <c r="X1370" i="22"/>
  <c r="AA1370" i="22" s="1"/>
  <c r="W1370" i="22"/>
  <c r="Z1370" i="22" s="1"/>
  <c r="V1370" i="22"/>
  <c r="Y1370" i="22" s="1"/>
  <c r="K1370" i="22"/>
  <c r="I1370" i="22"/>
  <c r="H1370" i="22"/>
  <c r="G1370" i="22"/>
  <c r="A1370" i="22"/>
  <c r="X1369" i="22"/>
  <c r="AA1369" i="22" s="1"/>
  <c r="W1369" i="22"/>
  <c r="Z1369" i="22" s="1"/>
  <c r="V1369" i="22"/>
  <c r="Y1369" i="22" s="1"/>
  <c r="K1369" i="22"/>
  <c r="I1369" i="22"/>
  <c r="H1369" i="22"/>
  <c r="G1369" i="22"/>
  <c r="A1369" i="22"/>
  <c r="X1368" i="22"/>
  <c r="AA1368" i="22" s="1"/>
  <c r="W1368" i="22"/>
  <c r="Z1368" i="22" s="1"/>
  <c r="V1368" i="22"/>
  <c r="Y1368" i="22" s="1"/>
  <c r="K1368" i="22"/>
  <c r="I1368" i="22"/>
  <c r="H1368" i="22"/>
  <c r="G1368" i="22"/>
  <c r="A1368" i="22"/>
  <c r="X1367" i="22"/>
  <c r="AA1367" i="22" s="1"/>
  <c r="W1367" i="22"/>
  <c r="Z1367" i="22" s="1"/>
  <c r="V1367" i="22"/>
  <c r="Y1367" i="22" s="1"/>
  <c r="K1367" i="22"/>
  <c r="I1367" i="22"/>
  <c r="H1367" i="22"/>
  <c r="G1367" i="22"/>
  <c r="A1367" i="22"/>
  <c r="X1366" i="22"/>
  <c r="AA1366" i="22" s="1"/>
  <c r="W1366" i="22"/>
  <c r="Z1366" i="22" s="1"/>
  <c r="V1366" i="22"/>
  <c r="Y1366" i="22" s="1"/>
  <c r="K1366" i="22"/>
  <c r="I1366" i="22"/>
  <c r="H1366" i="22"/>
  <c r="G1366" i="22"/>
  <c r="A1366" i="22"/>
  <c r="X1365" i="22"/>
  <c r="AA1365" i="22" s="1"/>
  <c r="W1365" i="22"/>
  <c r="Z1365" i="22" s="1"/>
  <c r="V1365" i="22"/>
  <c r="Y1365" i="22" s="1"/>
  <c r="K1365" i="22"/>
  <c r="I1365" i="22"/>
  <c r="H1365" i="22"/>
  <c r="G1365" i="22"/>
  <c r="A1365" i="22"/>
  <c r="X1364" i="22"/>
  <c r="AA1364" i="22" s="1"/>
  <c r="W1364" i="22"/>
  <c r="Z1364" i="22" s="1"/>
  <c r="V1364" i="22"/>
  <c r="Y1364" i="22" s="1"/>
  <c r="K1364" i="22"/>
  <c r="I1364" i="22"/>
  <c r="H1364" i="22"/>
  <c r="G1364" i="22"/>
  <c r="A1364" i="22"/>
  <c r="X1363" i="22"/>
  <c r="AA1363" i="22" s="1"/>
  <c r="W1363" i="22"/>
  <c r="Z1363" i="22" s="1"/>
  <c r="V1363" i="22"/>
  <c r="Y1363" i="22" s="1"/>
  <c r="K1363" i="22"/>
  <c r="I1363" i="22"/>
  <c r="H1363" i="22"/>
  <c r="G1363" i="22"/>
  <c r="A1363" i="22"/>
  <c r="X1362" i="22"/>
  <c r="AA1362" i="22" s="1"/>
  <c r="W1362" i="22"/>
  <c r="Z1362" i="22" s="1"/>
  <c r="V1362" i="22"/>
  <c r="Y1362" i="22" s="1"/>
  <c r="K1362" i="22"/>
  <c r="I1362" i="22"/>
  <c r="H1362" i="22"/>
  <c r="G1362" i="22"/>
  <c r="A1362" i="22"/>
  <c r="X1361" i="22"/>
  <c r="AA1361" i="22" s="1"/>
  <c r="W1361" i="22"/>
  <c r="Z1361" i="22" s="1"/>
  <c r="V1361" i="22"/>
  <c r="Y1361" i="22" s="1"/>
  <c r="K1361" i="22"/>
  <c r="I1361" i="22"/>
  <c r="H1361" i="22"/>
  <c r="G1361" i="22"/>
  <c r="A1361" i="22"/>
  <c r="X1360" i="22"/>
  <c r="AA1360" i="22" s="1"/>
  <c r="W1360" i="22"/>
  <c r="Z1360" i="22" s="1"/>
  <c r="V1360" i="22"/>
  <c r="Y1360" i="22" s="1"/>
  <c r="K1360" i="22"/>
  <c r="I1360" i="22"/>
  <c r="H1360" i="22"/>
  <c r="G1360" i="22"/>
  <c r="A1360" i="22"/>
  <c r="X1359" i="22"/>
  <c r="AA1359" i="22" s="1"/>
  <c r="W1359" i="22"/>
  <c r="Z1359" i="22" s="1"/>
  <c r="V1359" i="22"/>
  <c r="Y1359" i="22" s="1"/>
  <c r="K1359" i="22"/>
  <c r="I1359" i="22"/>
  <c r="H1359" i="22"/>
  <c r="G1359" i="22"/>
  <c r="A1359" i="22"/>
  <c r="X1358" i="22"/>
  <c r="AA1358" i="22" s="1"/>
  <c r="W1358" i="22"/>
  <c r="Z1358" i="22" s="1"/>
  <c r="V1358" i="22"/>
  <c r="Y1358" i="22" s="1"/>
  <c r="K1358" i="22"/>
  <c r="I1358" i="22"/>
  <c r="H1358" i="22"/>
  <c r="G1358" i="22"/>
  <c r="A1358" i="22"/>
  <c r="X1357" i="22"/>
  <c r="AA1357" i="22" s="1"/>
  <c r="W1357" i="22"/>
  <c r="Z1357" i="22" s="1"/>
  <c r="V1357" i="22"/>
  <c r="Y1357" i="22" s="1"/>
  <c r="K1357" i="22"/>
  <c r="I1357" i="22"/>
  <c r="H1357" i="22"/>
  <c r="G1357" i="22"/>
  <c r="A1357" i="22"/>
  <c r="X1356" i="22"/>
  <c r="AA1356" i="22" s="1"/>
  <c r="W1356" i="22"/>
  <c r="Z1356" i="22" s="1"/>
  <c r="V1356" i="22"/>
  <c r="Y1356" i="22" s="1"/>
  <c r="K1356" i="22"/>
  <c r="I1356" i="22"/>
  <c r="H1356" i="22"/>
  <c r="G1356" i="22"/>
  <c r="A1356" i="22"/>
  <c r="X1355" i="22"/>
  <c r="AA1355" i="22" s="1"/>
  <c r="W1355" i="22"/>
  <c r="Z1355" i="22" s="1"/>
  <c r="V1355" i="22"/>
  <c r="Y1355" i="22" s="1"/>
  <c r="K1355" i="22"/>
  <c r="I1355" i="22"/>
  <c r="H1355" i="22"/>
  <c r="G1355" i="22"/>
  <c r="A1355" i="22"/>
  <c r="X1354" i="22"/>
  <c r="AA1354" i="22" s="1"/>
  <c r="W1354" i="22"/>
  <c r="Z1354" i="22" s="1"/>
  <c r="V1354" i="22"/>
  <c r="Y1354" i="22" s="1"/>
  <c r="K1354" i="22"/>
  <c r="I1354" i="22"/>
  <c r="H1354" i="22"/>
  <c r="G1354" i="22"/>
  <c r="A1354" i="22"/>
  <c r="X1353" i="22"/>
  <c r="AA1353" i="22" s="1"/>
  <c r="W1353" i="22"/>
  <c r="Z1353" i="22" s="1"/>
  <c r="V1353" i="22"/>
  <c r="Y1353" i="22" s="1"/>
  <c r="K1353" i="22"/>
  <c r="I1353" i="22"/>
  <c r="H1353" i="22"/>
  <c r="G1353" i="22"/>
  <c r="A1353" i="22"/>
  <c r="X1352" i="22"/>
  <c r="AA1352" i="22" s="1"/>
  <c r="W1352" i="22"/>
  <c r="Z1352" i="22" s="1"/>
  <c r="V1352" i="22"/>
  <c r="Y1352" i="22" s="1"/>
  <c r="K1352" i="22"/>
  <c r="I1352" i="22"/>
  <c r="H1352" i="22"/>
  <c r="G1352" i="22"/>
  <c r="A1352" i="22"/>
  <c r="X1351" i="22"/>
  <c r="AA1351" i="22" s="1"/>
  <c r="W1351" i="22"/>
  <c r="Z1351" i="22" s="1"/>
  <c r="V1351" i="22"/>
  <c r="Y1351" i="22" s="1"/>
  <c r="K1351" i="22"/>
  <c r="I1351" i="22"/>
  <c r="H1351" i="22"/>
  <c r="G1351" i="22"/>
  <c r="A1351" i="22"/>
  <c r="X1350" i="22"/>
  <c r="AA1350" i="22" s="1"/>
  <c r="W1350" i="22"/>
  <c r="Z1350" i="22" s="1"/>
  <c r="V1350" i="22"/>
  <c r="Y1350" i="22" s="1"/>
  <c r="K1350" i="22"/>
  <c r="I1350" i="22"/>
  <c r="H1350" i="22"/>
  <c r="G1350" i="22"/>
  <c r="A1350" i="22"/>
  <c r="X1349" i="22"/>
  <c r="AA1349" i="22" s="1"/>
  <c r="W1349" i="22"/>
  <c r="Z1349" i="22" s="1"/>
  <c r="V1349" i="22"/>
  <c r="Y1349" i="22" s="1"/>
  <c r="K1349" i="22"/>
  <c r="I1349" i="22"/>
  <c r="H1349" i="22"/>
  <c r="G1349" i="22"/>
  <c r="A1349" i="22"/>
  <c r="X1348" i="22"/>
  <c r="AA1348" i="22" s="1"/>
  <c r="W1348" i="22"/>
  <c r="Z1348" i="22" s="1"/>
  <c r="V1348" i="22"/>
  <c r="Y1348" i="22" s="1"/>
  <c r="K1348" i="22"/>
  <c r="I1348" i="22"/>
  <c r="H1348" i="22"/>
  <c r="G1348" i="22"/>
  <c r="A1348" i="22"/>
  <c r="X1347" i="22"/>
  <c r="AA1347" i="22" s="1"/>
  <c r="W1347" i="22"/>
  <c r="Z1347" i="22" s="1"/>
  <c r="V1347" i="22"/>
  <c r="Y1347" i="22" s="1"/>
  <c r="K1347" i="22"/>
  <c r="I1347" i="22"/>
  <c r="H1347" i="22"/>
  <c r="G1347" i="22"/>
  <c r="A1347" i="22"/>
  <c r="X1346" i="22"/>
  <c r="AA1346" i="22" s="1"/>
  <c r="W1346" i="22"/>
  <c r="Z1346" i="22" s="1"/>
  <c r="V1346" i="22"/>
  <c r="Y1346" i="22" s="1"/>
  <c r="K1346" i="22"/>
  <c r="I1346" i="22"/>
  <c r="H1346" i="22"/>
  <c r="G1346" i="22"/>
  <c r="A1346" i="22"/>
  <c r="X1345" i="22"/>
  <c r="AA1345" i="22" s="1"/>
  <c r="W1345" i="22"/>
  <c r="Z1345" i="22" s="1"/>
  <c r="V1345" i="22"/>
  <c r="Y1345" i="22" s="1"/>
  <c r="K1345" i="22"/>
  <c r="I1345" i="22"/>
  <c r="H1345" i="22"/>
  <c r="G1345" i="22"/>
  <c r="A1345" i="22"/>
  <c r="X1344" i="22"/>
  <c r="AA1344" i="22" s="1"/>
  <c r="W1344" i="22"/>
  <c r="Z1344" i="22" s="1"/>
  <c r="V1344" i="22"/>
  <c r="Y1344" i="22" s="1"/>
  <c r="K1344" i="22"/>
  <c r="I1344" i="22"/>
  <c r="H1344" i="22"/>
  <c r="G1344" i="22"/>
  <c r="A1344" i="22"/>
  <c r="X1343" i="22"/>
  <c r="AA1343" i="22" s="1"/>
  <c r="W1343" i="22"/>
  <c r="Z1343" i="22" s="1"/>
  <c r="V1343" i="22"/>
  <c r="Y1343" i="22" s="1"/>
  <c r="K1343" i="22"/>
  <c r="I1343" i="22"/>
  <c r="H1343" i="22"/>
  <c r="G1343" i="22"/>
  <c r="A1343" i="22"/>
  <c r="X1342" i="22"/>
  <c r="AA1342" i="22" s="1"/>
  <c r="W1342" i="22"/>
  <c r="Z1342" i="22" s="1"/>
  <c r="V1342" i="22"/>
  <c r="Y1342" i="22" s="1"/>
  <c r="K1342" i="22"/>
  <c r="I1342" i="22"/>
  <c r="H1342" i="22"/>
  <c r="G1342" i="22"/>
  <c r="A1342" i="22"/>
  <c r="X1341" i="22"/>
  <c r="AA1341" i="22" s="1"/>
  <c r="W1341" i="22"/>
  <c r="Z1341" i="22" s="1"/>
  <c r="V1341" i="22"/>
  <c r="Y1341" i="22" s="1"/>
  <c r="K1341" i="22"/>
  <c r="I1341" i="22"/>
  <c r="H1341" i="22"/>
  <c r="G1341" i="22"/>
  <c r="A1341" i="22"/>
  <c r="X1340" i="22"/>
  <c r="AA1340" i="22" s="1"/>
  <c r="W1340" i="22"/>
  <c r="Z1340" i="22" s="1"/>
  <c r="V1340" i="22"/>
  <c r="Y1340" i="22" s="1"/>
  <c r="K1340" i="22"/>
  <c r="I1340" i="22"/>
  <c r="H1340" i="22"/>
  <c r="G1340" i="22"/>
  <c r="A1340" i="22"/>
  <c r="X1339" i="22"/>
  <c r="AA1339" i="22" s="1"/>
  <c r="W1339" i="22"/>
  <c r="Z1339" i="22" s="1"/>
  <c r="V1339" i="22"/>
  <c r="Y1339" i="22" s="1"/>
  <c r="K1339" i="22"/>
  <c r="I1339" i="22"/>
  <c r="H1339" i="22"/>
  <c r="G1339" i="22"/>
  <c r="A1339" i="22"/>
  <c r="X1338" i="22"/>
  <c r="AA1338" i="22" s="1"/>
  <c r="W1338" i="22"/>
  <c r="Z1338" i="22" s="1"/>
  <c r="V1338" i="22"/>
  <c r="Y1338" i="22" s="1"/>
  <c r="K1338" i="22"/>
  <c r="I1338" i="22"/>
  <c r="H1338" i="22"/>
  <c r="G1338" i="22"/>
  <c r="A1338" i="22"/>
  <c r="X1337" i="22"/>
  <c r="AA1337" i="22" s="1"/>
  <c r="W1337" i="22"/>
  <c r="Z1337" i="22" s="1"/>
  <c r="V1337" i="22"/>
  <c r="Y1337" i="22" s="1"/>
  <c r="K1337" i="22"/>
  <c r="I1337" i="22"/>
  <c r="H1337" i="22"/>
  <c r="G1337" i="22"/>
  <c r="A1337" i="22"/>
  <c r="X1336" i="22"/>
  <c r="AA1336" i="22" s="1"/>
  <c r="W1336" i="22"/>
  <c r="Z1336" i="22" s="1"/>
  <c r="V1336" i="22"/>
  <c r="Y1336" i="22" s="1"/>
  <c r="K1336" i="22"/>
  <c r="I1336" i="22"/>
  <c r="H1336" i="22"/>
  <c r="G1336" i="22"/>
  <c r="A1336" i="22"/>
  <c r="X1335" i="22"/>
  <c r="AA1335" i="22" s="1"/>
  <c r="W1335" i="22"/>
  <c r="Z1335" i="22" s="1"/>
  <c r="V1335" i="22"/>
  <c r="Y1335" i="22" s="1"/>
  <c r="K1335" i="22"/>
  <c r="I1335" i="22"/>
  <c r="H1335" i="22"/>
  <c r="G1335" i="22"/>
  <c r="A1335" i="22"/>
  <c r="X1334" i="22"/>
  <c r="AA1334" i="22" s="1"/>
  <c r="W1334" i="22"/>
  <c r="Z1334" i="22" s="1"/>
  <c r="V1334" i="22"/>
  <c r="Y1334" i="22" s="1"/>
  <c r="K1334" i="22"/>
  <c r="I1334" i="22"/>
  <c r="H1334" i="22"/>
  <c r="G1334" i="22"/>
  <c r="A1334" i="22"/>
  <c r="X1333" i="22"/>
  <c r="AA1333" i="22" s="1"/>
  <c r="W1333" i="22"/>
  <c r="Z1333" i="22" s="1"/>
  <c r="V1333" i="22"/>
  <c r="Y1333" i="22" s="1"/>
  <c r="K1333" i="22"/>
  <c r="I1333" i="22"/>
  <c r="H1333" i="22"/>
  <c r="G1333" i="22"/>
  <c r="A1333" i="22"/>
  <c r="X1332" i="22"/>
  <c r="AA1332" i="22" s="1"/>
  <c r="W1332" i="22"/>
  <c r="Z1332" i="22" s="1"/>
  <c r="V1332" i="22"/>
  <c r="Y1332" i="22" s="1"/>
  <c r="K1332" i="22"/>
  <c r="I1332" i="22"/>
  <c r="H1332" i="22"/>
  <c r="G1332" i="22"/>
  <c r="A1332" i="22"/>
  <c r="X1331" i="22"/>
  <c r="AA1331" i="22" s="1"/>
  <c r="W1331" i="22"/>
  <c r="Z1331" i="22" s="1"/>
  <c r="V1331" i="22"/>
  <c r="Y1331" i="22" s="1"/>
  <c r="K1331" i="22"/>
  <c r="I1331" i="22"/>
  <c r="H1331" i="22"/>
  <c r="G1331" i="22"/>
  <c r="A1331" i="22"/>
  <c r="X1330" i="22"/>
  <c r="AA1330" i="22" s="1"/>
  <c r="W1330" i="22"/>
  <c r="Z1330" i="22" s="1"/>
  <c r="V1330" i="22"/>
  <c r="Y1330" i="22" s="1"/>
  <c r="K1330" i="22"/>
  <c r="I1330" i="22"/>
  <c r="H1330" i="22"/>
  <c r="G1330" i="22"/>
  <c r="A1330" i="22"/>
  <c r="X1329" i="22"/>
  <c r="AA1329" i="22" s="1"/>
  <c r="W1329" i="22"/>
  <c r="Z1329" i="22" s="1"/>
  <c r="V1329" i="22"/>
  <c r="Y1329" i="22" s="1"/>
  <c r="K1329" i="22"/>
  <c r="I1329" i="22"/>
  <c r="H1329" i="22"/>
  <c r="G1329" i="22"/>
  <c r="A1329" i="22"/>
  <c r="X1328" i="22"/>
  <c r="AA1328" i="22" s="1"/>
  <c r="W1328" i="22"/>
  <c r="Z1328" i="22" s="1"/>
  <c r="V1328" i="22"/>
  <c r="Y1328" i="22" s="1"/>
  <c r="K1328" i="22"/>
  <c r="I1328" i="22"/>
  <c r="H1328" i="22"/>
  <c r="G1328" i="22"/>
  <c r="A1328" i="22"/>
  <c r="X1327" i="22"/>
  <c r="AA1327" i="22" s="1"/>
  <c r="W1327" i="22"/>
  <c r="Z1327" i="22" s="1"/>
  <c r="V1327" i="22"/>
  <c r="Y1327" i="22" s="1"/>
  <c r="K1327" i="22"/>
  <c r="I1327" i="22"/>
  <c r="H1327" i="22"/>
  <c r="G1327" i="22"/>
  <c r="A1327" i="22"/>
  <c r="X1326" i="22"/>
  <c r="AA1326" i="22" s="1"/>
  <c r="W1326" i="22"/>
  <c r="Z1326" i="22" s="1"/>
  <c r="V1326" i="22"/>
  <c r="Y1326" i="22" s="1"/>
  <c r="K1326" i="22"/>
  <c r="I1326" i="22"/>
  <c r="H1326" i="22"/>
  <c r="G1326" i="22"/>
  <c r="A1326" i="22"/>
  <c r="X1325" i="22"/>
  <c r="AA1325" i="22" s="1"/>
  <c r="W1325" i="22"/>
  <c r="Z1325" i="22" s="1"/>
  <c r="V1325" i="22"/>
  <c r="Y1325" i="22" s="1"/>
  <c r="K1325" i="22"/>
  <c r="I1325" i="22"/>
  <c r="H1325" i="22"/>
  <c r="G1325" i="22"/>
  <c r="A1325" i="22"/>
  <c r="X1324" i="22"/>
  <c r="AA1324" i="22" s="1"/>
  <c r="W1324" i="22"/>
  <c r="Z1324" i="22" s="1"/>
  <c r="V1324" i="22"/>
  <c r="Y1324" i="22" s="1"/>
  <c r="K1324" i="22"/>
  <c r="I1324" i="22"/>
  <c r="H1324" i="22"/>
  <c r="G1324" i="22"/>
  <c r="A1324" i="22"/>
  <c r="X1323" i="22"/>
  <c r="AA1323" i="22" s="1"/>
  <c r="W1323" i="22"/>
  <c r="Z1323" i="22" s="1"/>
  <c r="V1323" i="22"/>
  <c r="Y1323" i="22" s="1"/>
  <c r="K1323" i="22"/>
  <c r="I1323" i="22"/>
  <c r="H1323" i="22"/>
  <c r="G1323" i="22"/>
  <c r="A1323" i="22"/>
  <c r="X1322" i="22"/>
  <c r="AA1322" i="22" s="1"/>
  <c r="W1322" i="22"/>
  <c r="Z1322" i="22" s="1"/>
  <c r="V1322" i="22"/>
  <c r="Y1322" i="22" s="1"/>
  <c r="K1322" i="22"/>
  <c r="I1322" i="22"/>
  <c r="H1322" i="22"/>
  <c r="G1322" i="22"/>
  <c r="A1322" i="22"/>
  <c r="X1321" i="22"/>
  <c r="AA1321" i="22" s="1"/>
  <c r="W1321" i="22"/>
  <c r="Z1321" i="22" s="1"/>
  <c r="V1321" i="22"/>
  <c r="Y1321" i="22" s="1"/>
  <c r="K1321" i="22"/>
  <c r="I1321" i="22"/>
  <c r="H1321" i="22"/>
  <c r="G1321" i="22"/>
  <c r="A1321" i="22"/>
  <c r="X1320" i="22"/>
  <c r="AA1320" i="22" s="1"/>
  <c r="W1320" i="22"/>
  <c r="Z1320" i="22" s="1"/>
  <c r="V1320" i="22"/>
  <c r="Y1320" i="22" s="1"/>
  <c r="K1320" i="22"/>
  <c r="I1320" i="22"/>
  <c r="H1320" i="22"/>
  <c r="G1320" i="22"/>
  <c r="A1320" i="22"/>
  <c r="X1319" i="22"/>
  <c r="AA1319" i="22" s="1"/>
  <c r="W1319" i="22"/>
  <c r="Z1319" i="22" s="1"/>
  <c r="V1319" i="22"/>
  <c r="Y1319" i="22" s="1"/>
  <c r="K1319" i="22"/>
  <c r="I1319" i="22"/>
  <c r="H1319" i="22"/>
  <c r="G1319" i="22"/>
  <c r="A1319" i="22"/>
  <c r="X1318" i="22"/>
  <c r="AA1318" i="22" s="1"/>
  <c r="W1318" i="22"/>
  <c r="Z1318" i="22" s="1"/>
  <c r="V1318" i="22"/>
  <c r="Y1318" i="22" s="1"/>
  <c r="K1318" i="22"/>
  <c r="I1318" i="22"/>
  <c r="H1318" i="22"/>
  <c r="G1318" i="22"/>
  <c r="A1318" i="22"/>
  <c r="X1317" i="22"/>
  <c r="AA1317" i="22" s="1"/>
  <c r="W1317" i="22"/>
  <c r="Z1317" i="22" s="1"/>
  <c r="V1317" i="22"/>
  <c r="Y1317" i="22" s="1"/>
  <c r="K1317" i="22"/>
  <c r="I1317" i="22"/>
  <c r="H1317" i="22"/>
  <c r="G1317" i="22"/>
  <c r="A1317" i="22"/>
  <c r="X1316" i="22"/>
  <c r="AA1316" i="22" s="1"/>
  <c r="W1316" i="22"/>
  <c r="Z1316" i="22" s="1"/>
  <c r="V1316" i="22"/>
  <c r="Y1316" i="22" s="1"/>
  <c r="K1316" i="22"/>
  <c r="I1316" i="22"/>
  <c r="H1316" i="22"/>
  <c r="G1316" i="22"/>
  <c r="A1316" i="22"/>
  <c r="X1315" i="22"/>
  <c r="AA1315" i="22" s="1"/>
  <c r="W1315" i="22"/>
  <c r="Z1315" i="22" s="1"/>
  <c r="V1315" i="22"/>
  <c r="Y1315" i="22" s="1"/>
  <c r="K1315" i="22"/>
  <c r="I1315" i="22"/>
  <c r="H1315" i="22"/>
  <c r="G1315" i="22"/>
  <c r="A1315" i="22"/>
  <c r="X1314" i="22"/>
  <c r="AA1314" i="22" s="1"/>
  <c r="W1314" i="22"/>
  <c r="Z1314" i="22" s="1"/>
  <c r="V1314" i="22"/>
  <c r="Y1314" i="22" s="1"/>
  <c r="K1314" i="22"/>
  <c r="I1314" i="22"/>
  <c r="H1314" i="22"/>
  <c r="G1314" i="22"/>
  <c r="A1314" i="22"/>
  <c r="X1313" i="22"/>
  <c r="AA1313" i="22" s="1"/>
  <c r="W1313" i="22"/>
  <c r="Z1313" i="22" s="1"/>
  <c r="V1313" i="22"/>
  <c r="Y1313" i="22" s="1"/>
  <c r="K1313" i="22"/>
  <c r="I1313" i="22"/>
  <c r="H1313" i="22"/>
  <c r="G1313" i="22"/>
  <c r="A1313" i="22"/>
  <c r="X1312" i="22"/>
  <c r="AA1312" i="22" s="1"/>
  <c r="W1312" i="22"/>
  <c r="Z1312" i="22" s="1"/>
  <c r="V1312" i="22"/>
  <c r="Y1312" i="22" s="1"/>
  <c r="K1312" i="22"/>
  <c r="I1312" i="22"/>
  <c r="H1312" i="22"/>
  <c r="G1312" i="22"/>
  <c r="A1312" i="22"/>
  <c r="X1311" i="22"/>
  <c r="AA1311" i="22" s="1"/>
  <c r="W1311" i="22"/>
  <c r="Z1311" i="22" s="1"/>
  <c r="V1311" i="22"/>
  <c r="Y1311" i="22" s="1"/>
  <c r="K1311" i="22"/>
  <c r="I1311" i="22"/>
  <c r="H1311" i="22"/>
  <c r="G1311" i="22"/>
  <c r="A1311" i="22"/>
  <c r="X1310" i="22"/>
  <c r="AA1310" i="22" s="1"/>
  <c r="W1310" i="22"/>
  <c r="Z1310" i="22" s="1"/>
  <c r="V1310" i="22"/>
  <c r="Y1310" i="22" s="1"/>
  <c r="K1310" i="22"/>
  <c r="I1310" i="22"/>
  <c r="H1310" i="22"/>
  <c r="G1310" i="22"/>
  <c r="A1310" i="22"/>
  <c r="X1309" i="22"/>
  <c r="AA1309" i="22" s="1"/>
  <c r="W1309" i="22"/>
  <c r="Z1309" i="22" s="1"/>
  <c r="V1309" i="22"/>
  <c r="Y1309" i="22" s="1"/>
  <c r="K1309" i="22"/>
  <c r="I1309" i="22"/>
  <c r="H1309" i="22"/>
  <c r="G1309" i="22"/>
  <c r="A1309" i="22"/>
  <c r="X1308" i="22"/>
  <c r="AA1308" i="22" s="1"/>
  <c r="W1308" i="22"/>
  <c r="Z1308" i="22" s="1"/>
  <c r="V1308" i="22"/>
  <c r="Y1308" i="22" s="1"/>
  <c r="K1308" i="22"/>
  <c r="I1308" i="22"/>
  <c r="H1308" i="22"/>
  <c r="G1308" i="22"/>
  <c r="A1308" i="22"/>
  <c r="X1307" i="22"/>
  <c r="AA1307" i="22" s="1"/>
  <c r="W1307" i="22"/>
  <c r="Z1307" i="22" s="1"/>
  <c r="V1307" i="22"/>
  <c r="Y1307" i="22" s="1"/>
  <c r="K1307" i="22"/>
  <c r="I1307" i="22"/>
  <c r="H1307" i="22"/>
  <c r="G1307" i="22"/>
  <c r="A1307" i="22"/>
  <c r="X1306" i="22"/>
  <c r="AA1306" i="22" s="1"/>
  <c r="W1306" i="22"/>
  <c r="Z1306" i="22" s="1"/>
  <c r="V1306" i="22"/>
  <c r="Y1306" i="22" s="1"/>
  <c r="K1306" i="22"/>
  <c r="I1306" i="22"/>
  <c r="H1306" i="22"/>
  <c r="G1306" i="22"/>
  <c r="A1306" i="22"/>
  <c r="X1305" i="22"/>
  <c r="AA1305" i="22" s="1"/>
  <c r="W1305" i="22"/>
  <c r="Z1305" i="22" s="1"/>
  <c r="V1305" i="22"/>
  <c r="Y1305" i="22" s="1"/>
  <c r="K1305" i="22"/>
  <c r="I1305" i="22"/>
  <c r="H1305" i="22"/>
  <c r="G1305" i="22"/>
  <c r="A1305" i="22"/>
  <c r="X1304" i="22"/>
  <c r="AA1304" i="22" s="1"/>
  <c r="W1304" i="22"/>
  <c r="Z1304" i="22" s="1"/>
  <c r="V1304" i="22"/>
  <c r="Y1304" i="22" s="1"/>
  <c r="K1304" i="22"/>
  <c r="I1304" i="22"/>
  <c r="H1304" i="22"/>
  <c r="G1304" i="22"/>
  <c r="A1304" i="22"/>
  <c r="X1303" i="22"/>
  <c r="AA1303" i="22" s="1"/>
  <c r="W1303" i="22"/>
  <c r="Z1303" i="22" s="1"/>
  <c r="V1303" i="22"/>
  <c r="Y1303" i="22" s="1"/>
  <c r="K1303" i="22"/>
  <c r="I1303" i="22"/>
  <c r="H1303" i="22"/>
  <c r="G1303" i="22"/>
  <c r="A1303" i="22"/>
  <c r="X1302" i="22"/>
  <c r="AA1302" i="22" s="1"/>
  <c r="W1302" i="22"/>
  <c r="Z1302" i="22" s="1"/>
  <c r="V1302" i="22"/>
  <c r="Y1302" i="22" s="1"/>
  <c r="K1302" i="22"/>
  <c r="I1302" i="22"/>
  <c r="H1302" i="22"/>
  <c r="G1302" i="22"/>
  <c r="A1302" i="22"/>
  <c r="X1301" i="22"/>
  <c r="AA1301" i="22" s="1"/>
  <c r="W1301" i="22"/>
  <c r="Z1301" i="22" s="1"/>
  <c r="V1301" i="22"/>
  <c r="Y1301" i="22" s="1"/>
  <c r="K1301" i="22"/>
  <c r="I1301" i="22"/>
  <c r="H1301" i="22"/>
  <c r="G1301" i="22"/>
  <c r="A1301" i="22"/>
  <c r="X1300" i="22"/>
  <c r="AA1300" i="22" s="1"/>
  <c r="W1300" i="22"/>
  <c r="Z1300" i="22" s="1"/>
  <c r="V1300" i="22"/>
  <c r="Y1300" i="22" s="1"/>
  <c r="K1300" i="22"/>
  <c r="I1300" i="22"/>
  <c r="H1300" i="22"/>
  <c r="G1300" i="22"/>
  <c r="A1300" i="22"/>
  <c r="X1299" i="22"/>
  <c r="AA1299" i="22" s="1"/>
  <c r="W1299" i="22"/>
  <c r="Z1299" i="22" s="1"/>
  <c r="V1299" i="22"/>
  <c r="Y1299" i="22" s="1"/>
  <c r="K1299" i="22"/>
  <c r="I1299" i="22"/>
  <c r="H1299" i="22"/>
  <c r="G1299" i="22"/>
  <c r="A1299" i="22"/>
  <c r="X1298" i="22"/>
  <c r="AA1298" i="22" s="1"/>
  <c r="W1298" i="22"/>
  <c r="Z1298" i="22" s="1"/>
  <c r="V1298" i="22"/>
  <c r="Y1298" i="22" s="1"/>
  <c r="K1298" i="22"/>
  <c r="I1298" i="22"/>
  <c r="H1298" i="22"/>
  <c r="G1298" i="22"/>
  <c r="A1298" i="22"/>
  <c r="X1297" i="22"/>
  <c r="AA1297" i="22" s="1"/>
  <c r="W1297" i="22"/>
  <c r="Z1297" i="22" s="1"/>
  <c r="V1297" i="22"/>
  <c r="Y1297" i="22" s="1"/>
  <c r="K1297" i="22"/>
  <c r="I1297" i="22"/>
  <c r="H1297" i="22"/>
  <c r="G1297" i="22"/>
  <c r="A1297" i="22"/>
  <c r="X1296" i="22"/>
  <c r="AA1296" i="22" s="1"/>
  <c r="W1296" i="22"/>
  <c r="Z1296" i="22" s="1"/>
  <c r="V1296" i="22"/>
  <c r="Y1296" i="22" s="1"/>
  <c r="K1296" i="22"/>
  <c r="I1296" i="22"/>
  <c r="H1296" i="22"/>
  <c r="G1296" i="22"/>
  <c r="A1296" i="22"/>
  <c r="X1295" i="22"/>
  <c r="AA1295" i="22" s="1"/>
  <c r="W1295" i="22"/>
  <c r="Z1295" i="22" s="1"/>
  <c r="V1295" i="22"/>
  <c r="Y1295" i="22" s="1"/>
  <c r="K1295" i="22"/>
  <c r="I1295" i="22"/>
  <c r="H1295" i="22"/>
  <c r="G1295" i="22"/>
  <c r="A1295" i="22"/>
  <c r="X1294" i="22"/>
  <c r="AA1294" i="22" s="1"/>
  <c r="W1294" i="22"/>
  <c r="Z1294" i="22" s="1"/>
  <c r="V1294" i="22"/>
  <c r="Y1294" i="22" s="1"/>
  <c r="K1294" i="22"/>
  <c r="I1294" i="22"/>
  <c r="H1294" i="22"/>
  <c r="G1294" i="22"/>
  <c r="A1294" i="22"/>
  <c r="X1293" i="22"/>
  <c r="AA1293" i="22" s="1"/>
  <c r="W1293" i="22"/>
  <c r="Z1293" i="22" s="1"/>
  <c r="V1293" i="22"/>
  <c r="Y1293" i="22" s="1"/>
  <c r="K1293" i="22"/>
  <c r="I1293" i="22"/>
  <c r="H1293" i="22"/>
  <c r="G1293" i="22"/>
  <c r="A1293" i="22"/>
  <c r="X1292" i="22"/>
  <c r="AA1292" i="22" s="1"/>
  <c r="W1292" i="22"/>
  <c r="Z1292" i="22" s="1"/>
  <c r="V1292" i="22"/>
  <c r="Y1292" i="22" s="1"/>
  <c r="K1292" i="22"/>
  <c r="I1292" i="22"/>
  <c r="H1292" i="22"/>
  <c r="G1292" i="22"/>
  <c r="A1292" i="22"/>
  <c r="X1291" i="22"/>
  <c r="AA1291" i="22" s="1"/>
  <c r="W1291" i="22"/>
  <c r="Z1291" i="22" s="1"/>
  <c r="V1291" i="22"/>
  <c r="Y1291" i="22" s="1"/>
  <c r="K1291" i="22"/>
  <c r="I1291" i="22"/>
  <c r="H1291" i="22"/>
  <c r="G1291" i="22"/>
  <c r="A1291" i="22"/>
  <c r="X1290" i="22"/>
  <c r="AA1290" i="22" s="1"/>
  <c r="W1290" i="22"/>
  <c r="Z1290" i="22" s="1"/>
  <c r="V1290" i="22"/>
  <c r="Y1290" i="22" s="1"/>
  <c r="K1290" i="22"/>
  <c r="I1290" i="22"/>
  <c r="H1290" i="22"/>
  <c r="G1290" i="22"/>
  <c r="A1290" i="22"/>
  <c r="X1289" i="22"/>
  <c r="AA1289" i="22" s="1"/>
  <c r="W1289" i="22"/>
  <c r="Z1289" i="22" s="1"/>
  <c r="V1289" i="22"/>
  <c r="Y1289" i="22" s="1"/>
  <c r="K1289" i="22"/>
  <c r="I1289" i="22"/>
  <c r="H1289" i="22"/>
  <c r="G1289" i="22"/>
  <c r="A1289" i="22"/>
  <c r="X1288" i="22"/>
  <c r="AA1288" i="22" s="1"/>
  <c r="W1288" i="22"/>
  <c r="Z1288" i="22" s="1"/>
  <c r="V1288" i="22"/>
  <c r="Y1288" i="22" s="1"/>
  <c r="K1288" i="22"/>
  <c r="I1288" i="22"/>
  <c r="H1288" i="22"/>
  <c r="G1288" i="22"/>
  <c r="A1288" i="22"/>
  <c r="X1287" i="22"/>
  <c r="AA1287" i="22" s="1"/>
  <c r="W1287" i="22"/>
  <c r="Z1287" i="22" s="1"/>
  <c r="V1287" i="22"/>
  <c r="Y1287" i="22" s="1"/>
  <c r="K1287" i="22"/>
  <c r="I1287" i="22"/>
  <c r="H1287" i="22"/>
  <c r="G1287" i="22"/>
  <c r="A1287" i="22"/>
  <c r="X1286" i="22"/>
  <c r="AA1286" i="22" s="1"/>
  <c r="W1286" i="22"/>
  <c r="Z1286" i="22" s="1"/>
  <c r="V1286" i="22"/>
  <c r="Y1286" i="22" s="1"/>
  <c r="K1286" i="22"/>
  <c r="I1286" i="22"/>
  <c r="H1286" i="22"/>
  <c r="G1286" i="22"/>
  <c r="A1286" i="22"/>
  <c r="X1285" i="22"/>
  <c r="AA1285" i="22" s="1"/>
  <c r="W1285" i="22"/>
  <c r="Z1285" i="22" s="1"/>
  <c r="V1285" i="22"/>
  <c r="Y1285" i="22" s="1"/>
  <c r="K1285" i="22"/>
  <c r="I1285" i="22"/>
  <c r="H1285" i="22"/>
  <c r="G1285" i="22"/>
  <c r="A1285" i="22"/>
  <c r="X1284" i="22"/>
  <c r="AA1284" i="22" s="1"/>
  <c r="W1284" i="22"/>
  <c r="Z1284" i="22" s="1"/>
  <c r="V1284" i="22"/>
  <c r="Y1284" i="22" s="1"/>
  <c r="K1284" i="22"/>
  <c r="I1284" i="22"/>
  <c r="H1284" i="22"/>
  <c r="G1284" i="22"/>
  <c r="A1284" i="22"/>
  <c r="X1283" i="22"/>
  <c r="AA1283" i="22" s="1"/>
  <c r="W1283" i="22"/>
  <c r="Z1283" i="22" s="1"/>
  <c r="V1283" i="22"/>
  <c r="Y1283" i="22" s="1"/>
  <c r="K1283" i="22"/>
  <c r="I1283" i="22"/>
  <c r="H1283" i="22"/>
  <c r="G1283" i="22"/>
  <c r="A1283" i="22"/>
  <c r="X1282" i="22"/>
  <c r="AA1282" i="22" s="1"/>
  <c r="W1282" i="22"/>
  <c r="Z1282" i="22" s="1"/>
  <c r="V1282" i="22"/>
  <c r="Y1282" i="22" s="1"/>
  <c r="K1282" i="22"/>
  <c r="I1282" i="22"/>
  <c r="H1282" i="22"/>
  <c r="G1282" i="22"/>
  <c r="A1282" i="22"/>
  <c r="X1281" i="22"/>
  <c r="AA1281" i="22" s="1"/>
  <c r="W1281" i="22"/>
  <c r="Z1281" i="22" s="1"/>
  <c r="V1281" i="22"/>
  <c r="Y1281" i="22" s="1"/>
  <c r="K1281" i="22"/>
  <c r="I1281" i="22"/>
  <c r="H1281" i="22"/>
  <c r="G1281" i="22"/>
  <c r="A1281" i="22"/>
  <c r="X1280" i="22"/>
  <c r="AA1280" i="22" s="1"/>
  <c r="W1280" i="22"/>
  <c r="Z1280" i="22" s="1"/>
  <c r="V1280" i="22"/>
  <c r="Y1280" i="22" s="1"/>
  <c r="K1280" i="22"/>
  <c r="I1280" i="22"/>
  <c r="H1280" i="22"/>
  <c r="G1280" i="22"/>
  <c r="A1280" i="22"/>
  <c r="X1279" i="22"/>
  <c r="AA1279" i="22" s="1"/>
  <c r="W1279" i="22"/>
  <c r="Z1279" i="22" s="1"/>
  <c r="V1279" i="22"/>
  <c r="Y1279" i="22" s="1"/>
  <c r="K1279" i="22"/>
  <c r="I1279" i="22"/>
  <c r="H1279" i="22"/>
  <c r="G1279" i="22"/>
  <c r="A1279" i="22"/>
  <c r="X1278" i="22"/>
  <c r="AA1278" i="22" s="1"/>
  <c r="W1278" i="22"/>
  <c r="Z1278" i="22" s="1"/>
  <c r="V1278" i="22"/>
  <c r="Y1278" i="22" s="1"/>
  <c r="K1278" i="22"/>
  <c r="I1278" i="22"/>
  <c r="H1278" i="22"/>
  <c r="G1278" i="22"/>
  <c r="A1278" i="22"/>
  <c r="X1277" i="22"/>
  <c r="AA1277" i="22" s="1"/>
  <c r="W1277" i="22"/>
  <c r="Z1277" i="22" s="1"/>
  <c r="V1277" i="22"/>
  <c r="Y1277" i="22" s="1"/>
  <c r="K1277" i="22"/>
  <c r="I1277" i="22"/>
  <c r="H1277" i="22"/>
  <c r="G1277" i="22"/>
  <c r="A1277" i="22"/>
  <c r="X1276" i="22"/>
  <c r="AA1276" i="22" s="1"/>
  <c r="W1276" i="22"/>
  <c r="Z1276" i="22" s="1"/>
  <c r="V1276" i="22"/>
  <c r="Y1276" i="22" s="1"/>
  <c r="K1276" i="22"/>
  <c r="I1276" i="22"/>
  <c r="H1276" i="22"/>
  <c r="G1276" i="22"/>
  <c r="A1276" i="22"/>
  <c r="X1275" i="22"/>
  <c r="AA1275" i="22" s="1"/>
  <c r="W1275" i="22"/>
  <c r="Z1275" i="22" s="1"/>
  <c r="V1275" i="22"/>
  <c r="Y1275" i="22" s="1"/>
  <c r="K1275" i="22"/>
  <c r="I1275" i="22"/>
  <c r="H1275" i="22"/>
  <c r="G1275" i="22"/>
  <c r="A1275" i="22"/>
  <c r="X1274" i="22"/>
  <c r="AA1274" i="22" s="1"/>
  <c r="W1274" i="22"/>
  <c r="Z1274" i="22" s="1"/>
  <c r="V1274" i="22"/>
  <c r="Y1274" i="22" s="1"/>
  <c r="K1274" i="22"/>
  <c r="I1274" i="22"/>
  <c r="H1274" i="22"/>
  <c r="G1274" i="22"/>
  <c r="A1274" i="22"/>
  <c r="X1273" i="22"/>
  <c r="AA1273" i="22" s="1"/>
  <c r="W1273" i="22"/>
  <c r="Z1273" i="22" s="1"/>
  <c r="V1273" i="22"/>
  <c r="Y1273" i="22" s="1"/>
  <c r="K1273" i="22"/>
  <c r="I1273" i="22"/>
  <c r="H1273" i="22"/>
  <c r="G1273" i="22"/>
  <c r="A1273" i="22"/>
  <c r="X1272" i="22"/>
  <c r="AA1272" i="22" s="1"/>
  <c r="W1272" i="22"/>
  <c r="Z1272" i="22" s="1"/>
  <c r="V1272" i="22"/>
  <c r="Y1272" i="22" s="1"/>
  <c r="K1272" i="22"/>
  <c r="I1272" i="22"/>
  <c r="H1272" i="22"/>
  <c r="G1272" i="22"/>
  <c r="A1272" i="22"/>
  <c r="X1271" i="22"/>
  <c r="AA1271" i="22" s="1"/>
  <c r="W1271" i="22"/>
  <c r="Z1271" i="22" s="1"/>
  <c r="V1271" i="22"/>
  <c r="Y1271" i="22" s="1"/>
  <c r="K1271" i="22"/>
  <c r="I1271" i="22"/>
  <c r="H1271" i="22"/>
  <c r="G1271" i="22"/>
  <c r="A1271" i="22"/>
  <c r="X1270" i="22"/>
  <c r="AA1270" i="22" s="1"/>
  <c r="W1270" i="22"/>
  <c r="Z1270" i="22" s="1"/>
  <c r="V1270" i="22"/>
  <c r="Y1270" i="22" s="1"/>
  <c r="K1270" i="22"/>
  <c r="I1270" i="22"/>
  <c r="H1270" i="22"/>
  <c r="G1270" i="22"/>
  <c r="A1270" i="22"/>
  <c r="X1269" i="22"/>
  <c r="AA1269" i="22" s="1"/>
  <c r="W1269" i="22"/>
  <c r="Z1269" i="22" s="1"/>
  <c r="V1269" i="22"/>
  <c r="Y1269" i="22" s="1"/>
  <c r="K1269" i="22"/>
  <c r="I1269" i="22"/>
  <c r="H1269" i="22"/>
  <c r="G1269" i="22"/>
  <c r="A1269" i="22"/>
  <c r="X1268" i="22"/>
  <c r="AA1268" i="22" s="1"/>
  <c r="W1268" i="22"/>
  <c r="Z1268" i="22" s="1"/>
  <c r="V1268" i="22"/>
  <c r="Y1268" i="22" s="1"/>
  <c r="K1268" i="22"/>
  <c r="I1268" i="22"/>
  <c r="H1268" i="22"/>
  <c r="G1268" i="22"/>
  <c r="A1268" i="22"/>
  <c r="X1267" i="22"/>
  <c r="AA1267" i="22" s="1"/>
  <c r="W1267" i="22"/>
  <c r="Z1267" i="22" s="1"/>
  <c r="V1267" i="22"/>
  <c r="Y1267" i="22" s="1"/>
  <c r="K1267" i="22"/>
  <c r="I1267" i="22"/>
  <c r="H1267" i="22"/>
  <c r="G1267" i="22"/>
  <c r="A1267" i="22"/>
  <c r="X1266" i="22"/>
  <c r="AA1266" i="22" s="1"/>
  <c r="W1266" i="22"/>
  <c r="Z1266" i="22" s="1"/>
  <c r="V1266" i="22"/>
  <c r="Y1266" i="22" s="1"/>
  <c r="K1266" i="22"/>
  <c r="I1266" i="22"/>
  <c r="H1266" i="22"/>
  <c r="G1266" i="22"/>
  <c r="A1266" i="22"/>
  <c r="X1265" i="22"/>
  <c r="AA1265" i="22" s="1"/>
  <c r="W1265" i="22"/>
  <c r="Z1265" i="22" s="1"/>
  <c r="V1265" i="22"/>
  <c r="Y1265" i="22" s="1"/>
  <c r="K1265" i="22"/>
  <c r="I1265" i="22"/>
  <c r="H1265" i="22"/>
  <c r="G1265" i="22"/>
  <c r="A1265" i="22"/>
  <c r="X1264" i="22"/>
  <c r="AA1264" i="22" s="1"/>
  <c r="W1264" i="22"/>
  <c r="Z1264" i="22" s="1"/>
  <c r="V1264" i="22"/>
  <c r="Y1264" i="22" s="1"/>
  <c r="K1264" i="22"/>
  <c r="I1264" i="22"/>
  <c r="H1264" i="22"/>
  <c r="G1264" i="22"/>
  <c r="A1264" i="22"/>
  <c r="X1263" i="22"/>
  <c r="AA1263" i="22" s="1"/>
  <c r="W1263" i="22"/>
  <c r="Z1263" i="22" s="1"/>
  <c r="V1263" i="22"/>
  <c r="Y1263" i="22" s="1"/>
  <c r="K1263" i="22"/>
  <c r="I1263" i="22"/>
  <c r="H1263" i="22"/>
  <c r="G1263" i="22"/>
  <c r="A1263" i="22"/>
  <c r="X1262" i="22"/>
  <c r="AA1262" i="22" s="1"/>
  <c r="W1262" i="22"/>
  <c r="Z1262" i="22" s="1"/>
  <c r="V1262" i="22"/>
  <c r="Y1262" i="22" s="1"/>
  <c r="K1262" i="22"/>
  <c r="I1262" i="22"/>
  <c r="H1262" i="22"/>
  <c r="G1262" i="22"/>
  <c r="A1262" i="22"/>
  <c r="X1261" i="22"/>
  <c r="AA1261" i="22" s="1"/>
  <c r="W1261" i="22"/>
  <c r="Z1261" i="22" s="1"/>
  <c r="V1261" i="22"/>
  <c r="Y1261" i="22" s="1"/>
  <c r="K1261" i="22"/>
  <c r="I1261" i="22"/>
  <c r="H1261" i="22"/>
  <c r="G1261" i="22"/>
  <c r="A1261" i="22"/>
  <c r="X1260" i="22"/>
  <c r="AA1260" i="22" s="1"/>
  <c r="W1260" i="22"/>
  <c r="Z1260" i="22" s="1"/>
  <c r="V1260" i="22"/>
  <c r="Y1260" i="22" s="1"/>
  <c r="K1260" i="22"/>
  <c r="I1260" i="22"/>
  <c r="H1260" i="22"/>
  <c r="G1260" i="22"/>
  <c r="A1260" i="22"/>
  <c r="X1259" i="22"/>
  <c r="AA1259" i="22" s="1"/>
  <c r="W1259" i="22"/>
  <c r="Z1259" i="22" s="1"/>
  <c r="V1259" i="22"/>
  <c r="Y1259" i="22" s="1"/>
  <c r="K1259" i="22"/>
  <c r="I1259" i="22"/>
  <c r="H1259" i="22"/>
  <c r="G1259" i="22"/>
  <c r="A1259" i="22"/>
  <c r="X1258" i="22"/>
  <c r="AA1258" i="22" s="1"/>
  <c r="W1258" i="22"/>
  <c r="Z1258" i="22" s="1"/>
  <c r="V1258" i="22"/>
  <c r="Y1258" i="22" s="1"/>
  <c r="K1258" i="22"/>
  <c r="I1258" i="22"/>
  <c r="H1258" i="22"/>
  <c r="G1258" i="22"/>
  <c r="A1258" i="22"/>
  <c r="X1257" i="22"/>
  <c r="AA1257" i="22" s="1"/>
  <c r="W1257" i="22"/>
  <c r="Z1257" i="22" s="1"/>
  <c r="V1257" i="22"/>
  <c r="Y1257" i="22" s="1"/>
  <c r="K1257" i="22"/>
  <c r="I1257" i="22"/>
  <c r="H1257" i="22"/>
  <c r="G1257" i="22"/>
  <c r="A1257" i="22"/>
  <c r="X1256" i="22"/>
  <c r="AA1256" i="22" s="1"/>
  <c r="W1256" i="22"/>
  <c r="Z1256" i="22" s="1"/>
  <c r="V1256" i="22"/>
  <c r="Y1256" i="22" s="1"/>
  <c r="K1256" i="22"/>
  <c r="I1256" i="22"/>
  <c r="H1256" i="22"/>
  <c r="G1256" i="22"/>
  <c r="A1256" i="22"/>
  <c r="X1255" i="22"/>
  <c r="AA1255" i="22" s="1"/>
  <c r="W1255" i="22"/>
  <c r="Z1255" i="22" s="1"/>
  <c r="V1255" i="22"/>
  <c r="Y1255" i="22" s="1"/>
  <c r="K1255" i="22"/>
  <c r="I1255" i="22"/>
  <c r="H1255" i="22"/>
  <c r="G1255" i="22"/>
  <c r="A1255" i="22"/>
  <c r="X1254" i="22"/>
  <c r="AA1254" i="22" s="1"/>
  <c r="W1254" i="22"/>
  <c r="Z1254" i="22" s="1"/>
  <c r="V1254" i="22"/>
  <c r="Y1254" i="22" s="1"/>
  <c r="K1254" i="22"/>
  <c r="I1254" i="22"/>
  <c r="H1254" i="22"/>
  <c r="G1254" i="22"/>
  <c r="A1254" i="22"/>
  <c r="X1253" i="22"/>
  <c r="AA1253" i="22" s="1"/>
  <c r="W1253" i="22"/>
  <c r="Z1253" i="22" s="1"/>
  <c r="V1253" i="22"/>
  <c r="Y1253" i="22" s="1"/>
  <c r="K1253" i="22"/>
  <c r="I1253" i="22"/>
  <c r="H1253" i="22"/>
  <c r="G1253" i="22"/>
  <c r="A1253" i="22"/>
  <c r="X1252" i="22"/>
  <c r="AA1252" i="22" s="1"/>
  <c r="W1252" i="22"/>
  <c r="Z1252" i="22" s="1"/>
  <c r="V1252" i="22"/>
  <c r="Y1252" i="22" s="1"/>
  <c r="K1252" i="22"/>
  <c r="I1252" i="22"/>
  <c r="H1252" i="22"/>
  <c r="G1252" i="22"/>
  <c r="A1252" i="22"/>
  <c r="X1251" i="22"/>
  <c r="AA1251" i="22" s="1"/>
  <c r="W1251" i="22"/>
  <c r="Z1251" i="22" s="1"/>
  <c r="V1251" i="22"/>
  <c r="Y1251" i="22" s="1"/>
  <c r="K1251" i="22"/>
  <c r="I1251" i="22"/>
  <c r="H1251" i="22"/>
  <c r="G1251" i="22"/>
  <c r="A1251" i="22"/>
  <c r="X1250" i="22"/>
  <c r="AA1250" i="22" s="1"/>
  <c r="W1250" i="22"/>
  <c r="Z1250" i="22" s="1"/>
  <c r="V1250" i="22"/>
  <c r="Y1250" i="22" s="1"/>
  <c r="K1250" i="22"/>
  <c r="I1250" i="22"/>
  <c r="H1250" i="22"/>
  <c r="G1250" i="22"/>
  <c r="A1250" i="22"/>
  <c r="X1249" i="22"/>
  <c r="AA1249" i="22" s="1"/>
  <c r="W1249" i="22"/>
  <c r="Z1249" i="22" s="1"/>
  <c r="V1249" i="22"/>
  <c r="Y1249" i="22" s="1"/>
  <c r="K1249" i="22"/>
  <c r="I1249" i="22"/>
  <c r="H1249" i="22"/>
  <c r="G1249" i="22"/>
  <c r="A1249" i="22"/>
  <c r="X1248" i="22"/>
  <c r="AA1248" i="22" s="1"/>
  <c r="W1248" i="22"/>
  <c r="Z1248" i="22" s="1"/>
  <c r="V1248" i="22"/>
  <c r="Y1248" i="22" s="1"/>
  <c r="K1248" i="22"/>
  <c r="I1248" i="22"/>
  <c r="H1248" i="22"/>
  <c r="G1248" i="22"/>
  <c r="A1248" i="22"/>
  <c r="X1247" i="22"/>
  <c r="AA1247" i="22" s="1"/>
  <c r="W1247" i="22"/>
  <c r="Z1247" i="22" s="1"/>
  <c r="V1247" i="22"/>
  <c r="Y1247" i="22" s="1"/>
  <c r="K1247" i="22"/>
  <c r="I1247" i="22"/>
  <c r="H1247" i="22"/>
  <c r="G1247" i="22"/>
  <c r="A1247" i="22"/>
  <c r="X1246" i="22"/>
  <c r="AA1246" i="22" s="1"/>
  <c r="W1246" i="22"/>
  <c r="Z1246" i="22" s="1"/>
  <c r="V1246" i="22"/>
  <c r="Y1246" i="22" s="1"/>
  <c r="K1246" i="22"/>
  <c r="I1246" i="22"/>
  <c r="H1246" i="22"/>
  <c r="G1246" i="22"/>
  <c r="A1246" i="22"/>
  <c r="X1245" i="22"/>
  <c r="AA1245" i="22" s="1"/>
  <c r="W1245" i="22"/>
  <c r="Z1245" i="22" s="1"/>
  <c r="V1245" i="22"/>
  <c r="Y1245" i="22" s="1"/>
  <c r="K1245" i="22"/>
  <c r="I1245" i="22"/>
  <c r="H1245" i="22"/>
  <c r="G1245" i="22"/>
  <c r="A1245" i="22"/>
  <c r="X1244" i="22"/>
  <c r="AA1244" i="22" s="1"/>
  <c r="W1244" i="22"/>
  <c r="Z1244" i="22" s="1"/>
  <c r="V1244" i="22"/>
  <c r="Y1244" i="22" s="1"/>
  <c r="K1244" i="22"/>
  <c r="I1244" i="22"/>
  <c r="H1244" i="22"/>
  <c r="G1244" i="22"/>
  <c r="A1244" i="22"/>
  <c r="X1243" i="22"/>
  <c r="AA1243" i="22" s="1"/>
  <c r="W1243" i="22"/>
  <c r="Z1243" i="22" s="1"/>
  <c r="V1243" i="22"/>
  <c r="Y1243" i="22" s="1"/>
  <c r="K1243" i="22"/>
  <c r="I1243" i="22"/>
  <c r="H1243" i="22"/>
  <c r="G1243" i="22"/>
  <c r="A1243" i="22"/>
  <c r="X1242" i="22"/>
  <c r="AA1242" i="22" s="1"/>
  <c r="W1242" i="22"/>
  <c r="Z1242" i="22" s="1"/>
  <c r="V1242" i="22"/>
  <c r="Y1242" i="22" s="1"/>
  <c r="K1242" i="22"/>
  <c r="I1242" i="22"/>
  <c r="H1242" i="22"/>
  <c r="G1242" i="22"/>
  <c r="A1242" i="22"/>
  <c r="X1241" i="22"/>
  <c r="AA1241" i="22" s="1"/>
  <c r="W1241" i="22"/>
  <c r="Z1241" i="22" s="1"/>
  <c r="V1241" i="22"/>
  <c r="Y1241" i="22" s="1"/>
  <c r="K1241" i="22"/>
  <c r="I1241" i="22"/>
  <c r="H1241" i="22"/>
  <c r="G1241" i="22"/>
  <c r="A1241" i="22"/>
  <c r="X1240" i="22"/>
  <c r="AA1240" i="22" s="1"/>
  <c r="W1240" i="22"/>
  <c r="Z1240" i="22" s="1"/>
  <c r="V1240" i="22"/>
  <c r="Y1240" i="22" s="1"/>
  <c r="K1240" i="22"/>
  <c r="I1240" i="22"/>
  <c r="H1240" i="22"/>
  <c r="G1240" i="22"/>
  <c r="A1240" i="22"/>
  <c r="X1239" i="22"/>
  <c r="AA1239" i="22" s="1"/>
  <c r="W1239" i="22"/>
  <c r="Z1239" i="22" s="1"/>
  <c r="V1239" i="22"/>
  <c r="Y1239" i="22" s="1"/>
  <c r="K1239" i="22"/>
  <c r="I1239" i="22"/>
  <c r="H1239" i="22"/>
  <c r="G1239" i="22"/>
  <c r="A1239" i="22"/>
  <c r="X1238" i="22"/>
  <c r="AA1238" i="22" s="1"/>
  <c r="W1238" i="22"/>
  <c r="Z1238" i="22" s="1"/>
  <c r="V1238" i="22"/>
  <c r="Y1238" i="22" s="1"/>
  <c r="K1238" i="22"/>
  <c r="I1238" i="22"/>
  <c r="H1238" i="22"/>
  <c r="G1238" i="22"/>
  <c r="A1238" i="22"/>
  <c r="X1237" i="22"/>
  <c r="AA1237" i="22" s="1"/>
  <c r="W1237" i="22"/>
  <c r="Z1237" i="22" s="1"/>
  <c r="V1237" i="22"/>
  <c r="Y1237" i="22" s="1"/>
  <c r="K1237" i="22"/>
  <c r="I1237" i="22"/>
  <c r="H1237" i="22"/>
  <c r="G1237" i="22"/>
  <c r="A1237" i="22"/>
  <c r="X1236" i="22"/>
  <c r="AA1236" i="22" s="1"/>
  <c r="W1236" i="22"/>
  <c r="Z1236" i="22" s="1"/>
  <c r="V1236" i="22"/>
  <c r="Y1236" i="22" s="1"/>
  <c r="K1236" i="22"/>
  <c r="I1236" i="22"/>
  <c r="H1236" i="22"/>
  <c r="G1236" i="22"/>
  <c r="A1236" i="22"/>
  <c r="X1235" i="22"/>
  <c r="AA1235" i="22" s="1"/>
  <c r="W1235" i="22"/>
  <c r="Z1235" i="22" s="1"/>
  <c r="V1235" i="22"/>
  <c r="Y1235" i="22" s="1"/>
  <c r="K1235" i="22"/>
  <c r="I1235" i="22"/>
  <c r="H1235" i="22"/>
  <c r="G1235" i="22"/>
  <c r="A1235" i="22"/>
  <c r="X1234" i="22"/>
  <c r="AA1234" i="22" s="1"/>
  <c r="W1234" i="22"/>
  <c r="Z1234" i="22" s="1"/>
  <c r="V1234" i="22"/>
  <c r="Y1234" i="22" s="1"/>
  <c r="K1234" i="22"/>
  <c r="I1234" i="22"/>
  <c r="H1234" i="22"/>
  <c r="G1234" i="22"/>
  <c r="A1234" i="22"/>
  <c r="X1233" i="22"/>
  <c r="AA1233" i="22" s="1"/>
  <c r="W1233" i="22"/>
  <c r="Z1233" i="22" s="1"/>
  <c r="V1233" i="22"/>
  <c r="Y1233" i="22" s="1"/>
  <c r="K1233" i="22"/>
  <c r="I1233" i="22"/>
  <c r="H1233" i="22"/>
  <c r="G1233" i="22"/>
  <c r="A1233" i="22"/>
  <c r="X1232" i="22"/>
  <c r="AA1232" i="22" s="1"/>
  <c r="W1232" i="22"/>
  <c r="Z1232" i="22" s="1"/>
  <c r="V1232" i="22"/>
  <c r="Y1232" i="22" s="1"/>
  <c r="K1232" i="22"/>
  <c r="I1232" i="22"/>
  <c r="H1232" i="22"/>
  <c r="G1232" i="22"/>
  <c r="A1232" i="22"/>
  <c r="X1231" i="22"/>
  <c r="AA1231" i="22" s="1"/>
  <c r="W1231" i="22"/>
  <c r="Z1231" i="22" s="1"/>
  <c r="V1231" i="22"/>
  <c r="Y1231" i="22" s="1"/>
  <c r="K1231" i="22"/>
  <c r="I1231" i="22"/>
  <c r="H1231" i="22"/>
  <c r="G1231" i="22"/>
  <c r="A1231" i="22"/>
  <c r="X1230" i="22"/>
  <c r="AA1230" i="22" s="1"/>
  <c r="W1230" i="22"/>
  <c r="Z1230" i="22" s="1"/>
  <c r="V1230" i="22"/>
  <c r="Y1230" i="22" s="1"/>
  <c r="K1230" i="22"/>
  <c r="I1230" i="22"/>
  <c r="H1230" i="22"/>
  <c r="G1230" i="22"/>
  <c r="A1230" i="22"/>
  <c r="X1229" i="22"/>
  <c r="AA1229" i="22" s="1"/>
  <c r="W1229" i="22"/>
  <c r="Z1229" i="22" s="1"/>
  <c r="V1229" i="22"/>
  <c r="Y1229" i="22" s="1"/>
  <c r="K1229" i="22"/>
  <c r="I1229" i="22"/>
  <c r="H1229" i="22"/>
  <c r="G1229" i="22"/>
  <c r="A1229" i="22"/>
  <c r="X1228" i="22"/>
  <c r="AA1228" i="22" s="1"/>
  <c r="W1228" i="22"/>
  <c r="Z1228" i="22" s="1"/>
  <c r="V1228" i="22"/>
  <c r="Y1228" i="22" s="1"/>
  <c r="K1228" i="22"/>
  <c r="I1228" i="22"/>
  <c r="H1228" i="22"/>
  <c r="G1228" i="22"/>
  <c r="A1228" i="22"/>
  <c r="X1227" i="22"/>
  <c r="AA1227" i="22" s="1"/>
  <c r="W1227" i="22"/>
  <c r="Z1227" i="22" s="1"/>
  <c r="V1227" i="22"/>
  <c r="Y1227" i="22" s="1"/>
  <c r="K1227" i="22"/>
  <c r="I1227" i="22"/>
  <c r="H1227" i="22"/>
  <c r="G1227" i="22"/>
  <c r="A1227" i="22"/>
  <c r="X1226" i="22"/>
  <c r="AA1226" i="22" s="1"/>
  <c r="W1226" i="22"/>
  <c r="Z1226" i="22" s="1"/>
  <c r="V1226" i="22"/>
  <c r="Y1226" i="22" s="1"/>
  <c r="K1226" i="22"/>
  <c r="I1226" i="22"/>
  <c r="H1226" i="22"/>
  <c r="G1226" i="22"/>
  <c r="A1226" i="22"/>
  <c r="X1225" i="22"/>
  <c r="AA1225" i="22" s="1"/>
  <c r="W1225" i="22"/>
  <c r="Z1225" i="22" s="1"/>
  <c r="V1225" i="22"/>
  <c r="Y1225" i="22" s="1"/>
  <c r="K1225" i="22"/>
  <c r="I1225" i="22"/>
  <c r="H1225" i="22"/>
  <c r="G1225" i="22"/>
  <c r="A1225" i="22"/>
  <c r="X1224" i="22"/>
  <c r="AA1224" i="22" s="1"/>
  <c r="W1224" i="22"/>
  <c r="Z1224" i="22" s="1"/>
  <c r="V1224" i="22"/>
  <c r="Y1224" i="22" s="1"/>
  <c r="K1224" i="22"/>
  <c r="I1224" i="22"/>
  <c r="H1224" i="22"/>
  <c r="G1224" i="22"/>
  <c r="A1224" i="22"/>
  <c r="X1223" i="22"/>
  <c r="AA1223" i="22" s="1"/>
  <c r="W1223" i="22"/>
  <c r="Z1223" i="22" s="1"/>
  <c r="V1223" i="22"/>
  <c r="Y1223" i="22" s="1"/>
  <c r="K1223" i="22"/>
  <c r="I1223" i="22"/>
  <c r="H1223" i="22"/>
  <c r="G1223" i="22"/>
  <c r="A1223" i="22"/>
  <c r="X1222" i="22"/>
  <c r="AA1222" i="22" s="1"/>
  <c r="W1222" i="22"/>
  <c r="Z1222" i="22" s="1"/>
  <c r="V1222" i="22"/>
  <c r="Y1222" i="22" s="1"/>
  <c r="K1222" i="22"/>
  <c r="I1222" i="22"/>
  <c r="H1222" i="22"/>
  <c r="G1222" i="22"/>
  <c r="A1222" i="22"/>
  <c r="X1221" i="22"/>
  <c r="AA1221" i="22" s="1"/>
  <c r="W1221" i="22"/>
  <c r="Z1221" i="22" s="1"/>
  <c r="V1221" i="22"/>
  <c r="Y1221" i="22" s="1"/>
  <c r="K1221" i="22"/>
  <c r="I1221" i="22"/>
  <c r="H1221" i="22"/>
  <c r="G1221" i="22"/>
  <c r="A1221" i="22"/>
  <c r="X1220" i="22"/>
  <c r="AA1220" i="22" s="1"/>
  <c r="W1220" i="22"/>
  <c r="Z1220" i="22" s="1"/>
  <c r="V1220" i="22"/>
  <c r="Y1220" i="22" s="1"/>
  <c r="K1220" i="22"/>
  <c r="I1220" i="22"/>
  <c r="H1220" i="22"/>
  <c r="G1220" i="22"/>
  <c r="A1220" i="22"/>
  <c r="X1219" i="22"/>
  <c r="AA1219" i="22" s="1"/>
  <c r="W1219" i="22"/>
  <c r="Z1219" i="22" s="1"/>
  <c r="V1219" i="22"/>
  <c r="Y1219" i="22" s="1"/>
  <c r="K1219" i="22"/>
  <c r="I1219" i="22"/>
  <c r="H1219" i="22"/>
  <c r="G1219" i="22"/>
  <c r="A1219" i="22"/>
  <c r="X1218" i="22"/>
  <c r="AA1218" i="22" s="1"/>
  <c r="W1218" i="22"/>
  <c r="Z1218" i="22" s="1"/>
  <c r="V1218" i="22"/>
  <c r="Y1218" i="22" s="1"/>
  <c r="K1218" i="22"/>
  <c r="I1218" i="22"/>
  <c r="H1218" i="22"/>
  <c r="G1218" i="22"/>
  <c r="A1218" i="22"/>
  <c r="X1217" i="22"/>
  <c r="AA1217" i="22" s="1"/>
  <c r="W1217" i="22"/>
  <c r="Z1217" i="22" s="1"/>
  <c r="V1217" i="22"/>
  <c r="Y1217" i="22" s="1"/>
  <c r="K1217" i="22"/>
  <c r="I1217" i="22"/>
  <c r="H1217" i="22"/>
  <c r="G1217" i="22"/>
  <c r="A1217" i="22"/>
  <c r="X1216" i="22"/>
  <c r="AA1216" i="22" s="1"/>
  <c r="W1216" i="22"/>
  <c r="Z1216" i="22" s="1"/>
  <c r="V1216" i="22"/>
  <c r="Y1216" i="22" s="1"/>
  <c r="K1216" i="22"/>
  <c r="I1216" i="22"/>
  <c r="H1216" i="22"/>
  <c r="G1216" i="22"/>
  <c r="A1216" i="22"/>
  <c r="X1215" i="22"/>
  <c r="AA1215" i="22" s="1"/>
  <c r="W1215" i="22"/>
  <c r="Z1215" i="22" s="1"/>
  <c r="V1215" i="22"/>
  <c r="Y1215" i="22" s="1"/>
  <c r="K1215" i="22"/>
  <c r="I1215" i="22"/>
  <c r="H1215" i="22"/>
  <c r="G1215" i="22"/>
  <c r="A1215" i="22"/>
  <c r="X1214" i="22"/>
  <c r="AA1214" i="22" s="1"/>
  <c r="W1214" i="22"/>
  <c r="Z1214" i="22" s="1"/>
  <c r="V1214" i="22"/>
  <c r="Y1214" i="22" s="1"/>
  <c r="K1214" i="22"/>
  <c r="I1214" i="22"/>
  <c r="H1214" i="22"/>
  <c r="G1214" i="22"/>
  <c r="A1214" i="22"/>
  <c r="X1213" i="22"/>
  <c r="AA1213" i="22" s="1"/>
  <c r="W1213" i="22"/>
  <c r="Z1213" i="22" s="1"/>
  <c r="V1213" i="22"/>
  <c r="Y1213" i="22" s="1"/>
  <c r="K1213" i="22"/>
  <c r="I1213" i="22"/>
  <c r="H1213" i="22"/>
  <c r="G1213" i="22"/>
  <c r="A1213" i="22"/>
  <c r="X1212" i="22"/>
  <c r="AA1212" i="22" s="1"/>
  <c r="W1212" i="22"/>
  <c r="Z1212" i="22" s="1"/>
  <c r="V1212" i="22"/>
  <c r="Y1212" i="22" s="1"/>
  <c r="K1212" i="22"/>
  <c r="I1212" i="22"/>
  <c r="H1212" i="22"/>
  <c r="G1212" i="22"/>
  <c r="A1212" i="22"/>
  <c r="X1211" i="22"/>
  <c r="AA1211" i="22" s="1"/>
  <c r="W1211" i="22"/>
  <c r="Z1211" i="22" s="1"/>
  <c r="V1211" i="22"/>
  <c r="Y1211" i="22" s="1"/>
  <c r="K1211" i="22"/>
  <c r="I1211" i="22"/>
  <c r="H1211" i="22"/>
  <c r="G1211" i="22"/>
  <c r="A1211" i="22"/>
  <c r="X1210" i="22"/>
  <c r="AA1210" i="22" s="1"/>
  <c r="W1210" i="22"/>
  <c r="Z1210" i="22" s="1"/>
  <c r="V1210" i="22"/>
  <c r="Y1210" i="22" s="1"/>
  <c r="K1210" i="22"/>
  <c r="I1210" i="22"/>
  <c r="H1210" i="22"/>
  <c r="G1210" i="22"/>
  <c r="A1210" i="22"/>
  <c r="X1209" i="22"/>
  <c r="AA1209" i="22" s="1"/>
  <c r="W1209" i="22"/>
  <c r="Z1209" i="22" s="1"/>
  <c r="V1209" i="22"/>
  <c r="Y1209" i="22" s="1"/>
  <c r="K1209" i="22"/>
  <c r="I1209" i="22"/>
  <c r="H1209" i="22"/>
  <c r="G1209" i="22"/>
  <c r="A1209" i="22"/>
  <c r="X1208" i="22"/>
  <c r="AA1208" i="22" s="1"/>
  <c r="W1208" i="22"/>
  <c r="Z1208" i="22" s="1"/>
  <c r="V1208" i="22"/>
  <c r="Y1208" i="22" s="1"/>
  <c r="K1208" i="22"/>
  <c r="I1208" i="22"/>
  <c r="H1208" i="22"/>
  <c r="G1208" i="22"/>
  <c r="A1208" i="22"/>
  <c r="X1207" i="22"/>
  <c r="AA1207" i="22" s="1"/>
  <c r="W1207" i="22"/>
  <c r="Z1207" i="22" s="1"/>
  <c r="V1207" i="22"/>
  <c r="Y1207" i="22" s="1"/>
  <c r="K1207" i="22"/>
  <c r="I1207" i="22"/>
  <c r="H1207" i="22"/>
  <c r="G1207" i="22"/>
  <c r="A1207" i="22"/>
  <c r="X1206" i="22"/>
  <c r="AA1206" i="22" s="1"/>
  <c r="W1206" i="22"/>
  <c r="Z1206" i="22" s="1"/>
  <c r="V1206" i="22"/>
  <c r="Y1206" i="22" s="1"/>
  <c r="K1206" i="22"/>
  <c r="I1206" i="22"/>
  <c r="H1206" i="22"/>
  <c r="G1206" i="22"/>
  <c r="A1206" i="22"/>
  <c r="X1205" i="22"/>
  <c r="AA1205" i="22" s="1"/>
  <c r="W1205" i="22"/>
  <c r="Z1205" i="22" s="1"/>
  <c r="V1205" i="22"/>
  <c r="Y1205" i="22" s="1"/>
  <c r="K1205" i="22"/>
  <c r="I1205" i="22"/>
  <c r="H1205" i="22"/>
  <c r="G1205" i="22"/>
  <c r="A1205" i="22"/>
  <c r="X1204" i="22"/>
  <c r="AA1204" i="22" s="1"/>
  <c r="W1204" i="22"/>
  <c r="Z1204" i="22" s="1"/>
  <c r="V1204" i="22"/>
  <c r="Y1204" i="22" s="1"/>
  <c r="K1204" i="22"/>
  <c r="I1204" i="22"/>
  <c r="H1204" i="22"/>
  <c r="G1204" i="22"/>
  <c r="A1204" i="22"/>
  <c r="X1203" i="22"/>
  <c r="AA1203" i="22" s="1"/>
  <c r="W1203" i="22"/>
  <c r="Z1203" i="22" s="1"/>
  <c r="V1203" i="22"/>
  <c r="Y1203" i="22" s="1"/>
  <c r="K1203" i="22"/>
  <c r="I1203" i="22"/>
  <c r="H1203" i="22"/>
  <c r="G1203" i="22"/>
  <c r="A1203" i="22"/>
  <c r="X1202" i="22"/>
  <c r="AA1202" i="22" s="1"/>
  <c r="W1202" i="22"/>
  <c r="Z1202" i="22" s="1"/>
  <c r="V1202" i="22"/>
  <c r="Y1202" i="22" s="1"/>
  <c r="K1202" i="22"/>
  <c r="I1202" i="22"/>
  <c r="H1202" i="22"/>
  <c r="G1202" i="22"/>
  <c r="A1202" i="22"/>
  <c r="X1201" i="22"/>
  <c r="AA1201" i="22" s="1"/>
  <c r="W1201" i="22"/>
  <c r="Z1201" i="22" s="1"/>
  <c r="V1201" i="22"/>
  <c r="Y1201" i="22" s="1"/>
  <c r="K1201" i="22"/>
  <c r="I1201" i="22"/>
  <c r="H1201" i="22"/>
  <c r="G1201" i="22"/>
  <c r="A1201" i="22"/>
  <c r="X1200" i="22"/>
  <c r="AA1200" i="22" s="1"/>
  <c r="W1200" i="22"/>
  <c r="Z1200" i="22" s="1"/>
  <c r="V1200" i="22"/>
  <c r="Y1200" i="22" s="1"/>
  <c r="K1200" i="22"/>
  <c r="I1200" i="22"/>
  <c r="H1200" i="22"/>
  <c r="G1200" i="22"/>
  <c r="A1200" i="22"/>
  <c r="X1199" i="22"/>
  <c r="AA1199" i="22" s="1"/>
  <c r="W1199" i="22"/>
  <c r="Z1199" i="22" s="1"/>
  <c r="V1199" i="22"/>
  <c r="Y1199" i="22" s="1"/>
  <c r="K1199" i="22"/>
  <c r="I1199" i="22"/>
  <c r="H1199" i="22"/>
  <c r="G1199" i="22"/>
  <c r="A1199" i="22"/>
  <c r="X1198" i="22"/>
  <c r="AA1198" i="22" s="1"/>
  <c r="W1198" i="22"/>
  <c r="Z1198" i="22" s="1"/>
  <c r="V1198" i="22"/>
  <c r="Y1198" i="22" s="1"/>
  <c r="K1198" i="22"/>
  <c r="I1198" i="22"/>
  <c r="H1198" i="22"/>
  <c r="G1198" i="22"/>
  <c r="A1198" i="22"/>
  <c r="X1197" i="22"/>
  <c r="AA1197" i="22" s="1"/>
  <c r="W1197" i="22"/>
  <c r="Z1197" i="22" s="1"/>
  <c r="V1197" i="22"/>
  <c r="Y1197" i="22" s="1"/>
  <c r="K1197" i="22"/>
  <c r="I1197" i="22"/>
  <c r="H1197" i="22"/>
  <c r="G1197" i="22"/>
  <c r="A1197" i="22"/>
  <c r="X1196" i="22"/>
  <c r="AA1196" i="22" s="1"/>
  <c r="W1196" i="22"/>
  <c r="Z1196" i="22" s="1"/>
  <c r="V1196" i="22"/>
  <c r="Y1196" i="22" s="1"/>
  <c r="K1196" i="22"/>
  <c r="I1196" i="22"/>
  <c r="H1196" i="22"/>
  <c r="G1196" i="22"/>
  <c r="A1196" i="22"/>
  <c r="X1195" i="22"/>
  <c r="AA1195" i="22" s="1"/>
  <c r="W1195" i="22"/>
  <c r="Z1195" i="22" s="1"/>
  <c r="V1195" i="22"/>
  <c r="Y1195" i="22" s="1"/>
  <c r="K1195" i="22"/>
  <c r="I1195" i="22"/>
  <c r="H1195" i="22"/>
  <c r="G1195" i="22"/>
  <c r="A1195" i="22"/>
  <c r="X1194" i="22"/>
  <c r="AA1194" i="22" s="1"/>
  <c r="W1194" i="22"/>
  <c r="Z1194" i="22" s="1"/>
  <c r="V1194" i="22"/>
  <c r="Y1194" i="22" s="1"/>
  <c r="K1194" i="22"/>
  <c r="I1194" i="22"/>
  <c r="H1194" i="22"/>
  <c r="G1194" i="22"/>
  <c r="A1194" i="22"/>
  <c r="X1193" i="22"/>
  <c r="AA1193" i="22" s="1"/>
  <c r="W1193" i="22"/>
  <c r="Z1193" i="22" s="1"/>
  <c r="V1193" i="22"/>
  <c r="Y1193" i="22" s="1"/>
  <c r="K1193" i="22"/>
  <c r="I1193" i="22"/>
  <c r="H1193" i="22"/>
  <c r="G1193" i="22"/>
  <c r="A1193" i="22"/>
  <c r="X1192" i="22"/>
  <c r="AA1192" i="22" s="1"/>
  <c r="W1192" i="22"/>
  <c r="Z1192" i="22" s="1"/>
  <c r="V1192" i="22"/>
  <c r="Y1192" i="22" s="1"/>
  <c r="K1192" i="22"/>
  <c r="I1192" i="22"/>
  <c r="H1192" i="22"/>
  <c r="G1192" i="22"/>
  <c r="A1192" i="22"/>
  <c r="X1191" i="22"/>
  <c r="AA1191" i="22" s="1"/>
  <c r="W1191" i="22"/>
  <c r="Z1191" i="22" s="1"/>
  <c r="V1191" i="22"/>
  <c r="Y1191" i="22" s="1"/>
  <c r="K1191" i="22"/>
  <c r="I1191" i="22"/>
  <c r="H1191" i="22"/>
  <c r="G1191" i="22"/>
  <c r="A1191" i="22"/>
  <c r="X1190" i="22"/>
  <c r="AA1190" i="22" s="1"/>
  <c r="W1190" i="22"/>
  <c r="Z1190" i="22" s="1"/>
  <c r="V1190" i="22"/>
  <c r="Y1190" i="22" s="1"/>
  <c r="K1190" i="22"/>
  <c r="I1190" i="22"/>
  <c r="H1190" i="22"/>
  <c r="G1190" i="22"/>
  <c r="A1190" i="22"/>
  <c r="X1189" i="22"/>
  <c r="AA1189" i="22" s="1"/>
  <c r="W1189" i="22"/>
  <c r="Z1189" i="22" s="1"/>
  <c r="V1189" i="22"/>
  <c r="Y1189" i="22" s="1"/>
  <c r="K1189" i="22"/>
  <c r="I1189" i="22"/>
  <c r="H1189" i="22"/>
  <c r="G1189" i="22"/>
  <c r="A1189" i="22"/>
  <c r="X1188" i="22"/>
  <c r="AA1188" i="22" s="1"/>
  <c r="W1188" i="22"/>
  <c r="Z1188" i="22" s="1"/>
  <c r="V1188" i="22"/>
  <c r="Y1188" i="22" s="1"/>
  <c r="K1188" i="22"/>
  <c r="I1188" i="22"/>
  <c r="H1188" i="22"/>
  <c r="G1188" i="22"/>
  <c r="A1188" i="22"/>
  <c r="X1187" i="22"/>
  <c r="AA1187" i="22" s="1"/>
  <c r="W1187" i="22"/>
  <c r="Z1187" i="22" s="1"/>
  <c r="V1187" i="22"/>
  <c r="Y1187" i="22" s="1"/>
  <c r="K1187" i="22"/>
  <c r="I1187" i="22"/>
  <c r="H1187" i="22"/>
  <c r="G1187" i="22"/>
  <c r="A1187" i="22"/>
  <c r="X1186" i="22"/>
  <c r="AA1186" i="22" s="1"/>
  <c r="W1186" i="22"/>
  <c r="Z1186" i="22" s="1"/>
  <c r="V1186" i="22"/>
  <c r="Y1186" i="22" s="1"/>
  <c r="K1186" i="22"/>
  <c r="I1186" i="22"/>
  <c r="H1186" i="22"/>
  <c r="G1186" i="22"/>
  <c r="A1186" i="22"/>
  <c r="X1185" i="22"/>
  <c r="AA1185" i="22" s="1"/>
  <c r="W1185" i="22"/>
  <c r="Z1185" i="22" s="1"/>
  <c r="V1185" i="22"/>
  <c r="Y1185" i="22" s="1"/>
  <c r="K1185" i="22"/>
  <c r="I1185" i="22"/>
  <c r="H1185" i="22"/>
  <c r="G1185" i="22"/>
  <c r="A1185" i="22"/>
  <c r="X1184" i="22"/>
  <c r="AA1184" i="22" s="1"/>
  <c r="W1184" i="22"/>
  <c r="Z1184" i="22" s="1"/>
  <c r="V1184" i="22"/>
  <c r="Y1184" i="22" s="1"/>
  <c r="K1184" i="22"/>
  <c r="I1184" i="22"/>
  <c r="H1184" i="22"/>
  <c r="G1184" i="22"/>
  <c r="A1184" i="22"/>
  <c r="X1183" i="22"/>
  <c r="AA1183" i="22" s="1"/>
  <c r="W1183" i="22"/>
  <c r="Z1183" i="22" s="1"/>
  <c r="V1183" i="22"/>
  <c r="Y1183" i="22" s="1"/>
  <c r="K1183" i="22"/>
  <c r="I1183" i="22"/>
  <c r="H1183" i="22"/>
  <c r="G1183" i="22"/>
  <c r="A1183" i="22"/>
  <c r="X1182" i="22"/>
  <c r="AA1182" i="22" s="1"/>
  <c r="W1182" i="22"/>
  <c r="Z1182" i="22" s="1"/>
  <c r="V1182" i="22"/>
  <c r="Y1182" i="22" s="1"/>
  <c r="K1182" i="22"/>
  <c r="I1182" i="22"/>
  <c r="H1182" i="22"/>
  <c r="G1182" i="22"/>
  <c r="A1182" i="22"/>
  <c r="X1181" i="22"/>
  <c r="AA1181" i="22" s="1"/>
  <c r="W1181" i="22"/>
  <c r="Z1181" i="22" s="1"/>
  <c r="V1181" i="22"/>
  <c r="Y1181" i="22" s="1"/>
  <c r="K1181" i="22"/>
  <c r="I1181" i="22"/>
  <c r="H1181" i="22"/>
  <c r="G1181" i="22"/>
  <c r="A1181" i="22"/>
  <c r="X1180" i="22"/>
  <c r="AA1180" i="22" s="1"/>
  <c r="W1180" i="22"/>
  <c r="Z1180" i="22" s="1"/>
  <c r="V1180" i="22"/>
  <c r="Y1180" i="22" s="1"/>
  <c r="K1180" i="22"/>
  <c r="I1180" i="22"/>
  <c r="H1180" i="22"/>
  <c r="G1180" i="22"/>
  <c r="A1180" i="22"/>
  <c r="X1179" i="22"/>
  <c r="AA1179" i="22" s="1"/>
  <c r="W1179" i="22"/>
  <c r="Z1179" i="22" s="1"/>
  <c r="V1179" i="22"/>
  <c r="Y1179" i="22" s="1"/>
  <c r="K1179" i="22"/>
  <c r="I1179" i="22"/>
  <c r="H1179" i="22"/>
  <c r="G1179" i="22"/>
  <c r="A1179" i="22"/>
  <c r="X1178" i="22"/>
  <c r="AA1178" i="22" s="1"/>
  <c r="W1178" i="22"/>
  <c r="Z1178" i="22" s="1"/>
  <c r="V1178" i="22"/>
  <c r="Y1178" i="22" s="1"/>
  <c r="K1178" i="22"/>
  <c r="I1178" i="22"/>
  <c r="H1178" i="22"/>
  <c r="G1178" i="22"/>
  <c r="A1178" i="22"/>
  <c r="X1177" i="22"/>
  <c r="AA1177" i="22" s="1"/>
  <c r="W1177" i="22"/>
  <c r="Z1177" i="22" s="1"/>
  <c r="V1177" i="22"/>
  <c r="Y1177" i="22" s="1"/>
  <c r="K1177" i="22"/>
  <c r="I1177" i="22"/>
  <c r="H1177" i="22"/>
  <c r="G1177" i="22"/>
  <c r="A1177" i="22"/>
  <c r="X1176" i="22"/>
  <c r="AA1176" i="22" s="1"/>
  <c r="W1176" i="22"/>
  <c r="Z1176" i="22" s="1"/>
  <c r="V1176" i="22"/>
  <c r="Y1176" i="22" s="1"/>
  <c r="K1176" i="22"/>
  <c r="I1176" i="22"/>
  <c r="H1176" i="22"/>
  <c r="G1176" i="22"/>
  <c r="A1176" i="22"/>
  <c r="X1175" i="22"/>
  <c r="AA1175" i="22" s="1"/>
  <c r="W1175" i="22"/>
  <c r="Z1175" i="22" s="1"/>
  <c r="V1175" i="22"/>
  <c r="Y1175" i="22" s="1"/>
  <c r="K1175" i="22"/>
  <c r="I1175" i="22"/>
  <c r="H1175" i="22"/>
  <c r="G1175" i="22"/>
  <c r="A1175" i="22"/>
  <c r="X1174" i="22"/>
  <c r="AA1174" i="22" s="1"/>
  <c r="W1174" i="22"/>
  <c r="Z1174" i="22" s="1"/>
  <c r="V1174" i="22"/>
  <c r="Y1174" i="22" s="1"/>
  <c r="K1174" i="22"/>
  <c r="I1174" i="22"/>
  <c r="H1174" i="22"/>
  <c r="G1174" i="22"/>
  <c r="A1174" i="22"/>
  <c r="X1173" i="22"/>
  <c r="AA1173" i="22" s="1"/>
  <c r="W1173" i="22"/>
  <c r="Z1173" i="22" s="1"/>
  <c r="V1173" i="22"/>
  <c r="Y1173" i="22" s="1"/>
  <c r="K1173" i="22"/>
  <c r="I1173" i="22"/>
  <c r="H1173" i="22"/>
  <c r="G1173" i="22"/>
  <c r="A1173" i="22"/>
  <c r="X1172" i="22"/>
  <c r="AA1172" i="22" s="1"/>
  <c r="W1172" i="22"/>
  <c r="Z1172" i="22" s="1"/>
  <c r="V1172" i="22"/>
  <c r="Y1172" i="22" s="1"/>
  <c r="K1172" i="22"/>
  <c r="I1172" i="22"/>
  <c r="H1172" i="22"/>
  <c r="G1172" i="22"/>
  <c r="A1172" i="22"/>
  <c r="X1171" i="22"/>
  <c r="AA1171" i="22" s="1"/>
  <c r="W1171" i="22"/>
  <c r="Z1171" i="22" s="1"/>
  <c r="V1171" i="22"/>
  <c r="Y1171" i="22" s="1"/>
  <c r="K1171" i="22"/>
  <c r="I1171" i="22"/>
  <c r="H1171" i="22"/>
  <c r="G1171" i="22"/>
  <c r="A1171" i="22"/>
  <c r="X1170" i="22"/>
  <c r="AA1170" i="22" s="1"/>
  <c r="W1170" i="22"/>
  <c r="Z1170" i="22" s="1"/>
  <c r="V1170" i="22"/>
  <c r="Y1170" i="22" s="1"/>
  <c r="K1170" i="22"/>
  <c r="I1170" i="22"/>
  <c r="H1170" i="22"/>
  <c r="G1170" i="22"/>
  <c r="A1170" i="22"/>
  <c r="X1169" i="22"/>
  <c r="AA1169" i="22" s="1"/>
  <c r="W1169" i="22"/>
  <c r="Z1169" i="22" s="1"/>
  <c r="V1169" i="22"/>
  <c r="Y1169" i="22" s="1"/>
  <c r="K1169" i="22"/>
  <c r="I1169" i="22"/>
  <c r="H1169" i="22"/>
  <c r="G1169" i="22"/>
  <c r="A1169" i="22"/>
  <c r="X1168" i="22"/>
  <c r="AA1168" i="22" s="1"/>
  <c r="W1168" i="22"/>
  <c r="Z1168" i="22" s="1"/>
  <c r="V1168" i="22"/>
  <c r="Y1168" i="22" s="1"/>
  <c r="K1168" i="22"/>
  <c r="I1168" i="22"/>
  <c r="H1168" i="22"/>
  <c r="G1168" i="22"/>
  <c r="A1168" i="22"/>
  <c r="X1167" i="22"/>
  <c r="AA1167" i="22" s="1"/>
  <c r="W1167" i="22"/>
  <c r="Z1167" i="22" s="1"/>
  <c r="V1167" i="22"/>
  <c r="Y1167" i="22" s="1"/>
  <c r="K1167" i="22"/>
  <c r="I1167" i="22"/>
  <c r="H1167" i="22"/>
  <c r="G1167" i="22"/>
  <c r="A1167" i="22"/>
  <c r="X1166" i="22"/>
  <c r="AA1166" i="22" s="1"/>
  <c r="W1166" i="22"/>
  <c r="Z1166" i="22" s="1"/>
  <c r="V1166" i="22"/>
  <c r="Y1166" i="22" s="1"/>
  <c r="K1166" i="22"/>
  <c r="I1166" i="22"/>
  <c r="H1166" i="22"/>
  <c r="G1166" i="22"/>
  <c r="A1166" i="22"/>
  <c r="X1165" i="22"/>
  <c r="AA1165" i="22" s="1"/>
  <c r="W1165" i="22"/>
  <c r="Z1165" i="22" s="1"/>
  <c r="V1165" i="22"/>
  <c r="Y1165" i="22" s="1"/>
  <c r="K1165" i="22"/>
  <c r="I1165" i="22"/>
  <c r="H1165" i="22"/>
  <c r="G1165" i="22"/>
  <c r="A1165" i="22"/>
  <c r="X1164" i="22"/>
  <c r="AA1164" i="22" s="1"/>
  <c r="W1164" i="22"/>
  <c r="Z1164" i="22" s="1"/>
  <c r="V1164" i="22"/>
  <c r="Y1164" i="22" s="1"/>
  <c r="K1164" i="22"/>
  <c r="I1164" i="22"/>
  <c r="H1164" i="22"/>
  <c r="G1164" i="22"/>
  <c r="A1164" i="22"/>
  <c r="X1163" i="22"/>
  <c r="AA1163" i="22" s="1"/>
  <c r="W1163" i="22"/>
  <c r="Z1163" i="22" s="1"/>
  <c r="V1163" i="22"/>
  <c r="Y1163" i="22" s="1"/>
  <c r="K1163" i="22"/>
  <c r="I1163" i="22"/>
  <c r="H1163" i="22"/>
  <c r="G1163" i="22"/>
  <c r="A1163" i="22"/>
  <c r="X1162" i="22"/>
  <c r="AA1162" i="22" s="1"/>
  <c r="W1162" i="22"/>
  <c r="Z1162" i="22" s="1"/>
  <c r="V1162" i="22"/>
  <c r="Y1162" i="22" s="1"/>
  <c r="K1162" i="22"/>
  <c r="I1162" i="22"/>
  <c r="H1162" i="22"/>
  <c r="G1162" i="22"/>
  <c r="A1162" i="22"/>
  <c r="X1161" i="22"/>
  <c r="AA1161" i="22" s="1"/>
  <c r="W1161" i="22"/>
  <c r="Z1161" i="22" s="1"/>
  <c r="V1161" i="22"/>
  <c r="Y1161" i="22" s="1"/>
  <c r="K1161" i="22"/>
  <c r="I1161" i="22"/>
  <c r="H1161" i="22"/>
  <c r="G1161" i="22"/>
  <c r="A1161" i="22"/>
  <c r="X1160" i="22"/>
  <c r="AA1160" i="22" s="1"/>
  <c r="W1160" i="22"/>
  <c r="Z1160" i="22" s="1"/>
  <c r="V1160" i="22"/>
  <c r="Y1160" i="22" s="1"/>
  <c r="K1160" i="22"/>
  <c r="I1160" i="22"/>
  <c r="H1160" i="22"/>
  <c r="G1160" i="22"/>
  <c r="A1160" i="22"/>
  <c r="X1159" i="22"/>
  <c r="AA1159" i="22" s="1"/>
  <c r="W1159" i="22"/>
  <c r="Z1159" i="22" s="1"/>
  <c r="V1159" i="22"/>
  <c r="Y1159" i="22" s="1"/>
  <c r="K1159" i="22"/>
  <c r="I1159" i="22"/>
  <c r="H1159" i="22"/>
  <c r="G1159" i="22"/>
  <c r="A1159" i="22"/>
  <c r="X1158" i="22"/>
  <c r="AA1158" i="22" s="1"/>
  <c r="W1158" i="22"/>
  <c r="Z1158" i="22" s="1"/>
  <c r="V1158" i="22"/>
  <c r="Y1158" i="22" s="1"/>
  <c r="K1158" i="22"/>
  <c r="I1158" i="22"/>
  <c r="H1158" i="22"/>
  <c r="G1158" i="22"/>
  <c r="A1158" i="22"/>
  <c r="X1157" i="22"/>
  <c r="AA1157" i="22" s="1"/>
  <c r="W1157" i="22"/>
  <c r="Z1157" i="22" s="1"/>
  <c r="V1157" i="22"/>
  <c r="Y1157" i="22" s="1"/>
  <c r="K1157" i="22"/>
  <c r="I1157" i="22"/>
  <c r="H1157" i="22"/>
  <c r="G1157" i="22"/>
  <c r="A1157" i="22"/>
  <c r="X1156" i="22"/>
  <c r="AA1156" i="22" s="1"/>
  <c r="W1156" i="22"/>
  <c r="Z1156" i="22" s="1"/>
  <c r="V1156" i="22"/>
  <c r="Y1156" i="22" s="1"/>
  <c r="K1156" i="22"/>
  <c r="I1156" i="22"/>
  <c r="H1156" i="22"/>
  <c r="G1156" i="22"/>
  <c r="A1156" i="22"/>
  <c r="X1155" i="22"/>
  <c r="AA1155" i="22" s="1"/>
  <c r="W1155" i="22"/>
  <c r="Z1155" i="22" s="1"/>
  <c r="V1155" i="22"/>
  <c r="Y1155" i="22" s="1"/>
  <c r="K1155" i="22"/>
  <c r="I1155" i="22"/>
  <c r="H1155" i="22"/>
  <c r="G1155" i="22"/>
  <c r="A1155" i="22"/>
  <c r="X1154" i="22"/>
  <c r="AA1154" i="22" s="1"/>
  <c r="W1154" i="22"/>
  <c r="Z1154" i="22" s="1"/>
  <c r="V1154" i="22"/>
  <c r="Y1154" i="22" s="1"/>
  <c r="K1154" i="22"/>
  <c r="I1154" i="22"/>
  <c r="H1154" i="22"/>
  <c r="G1154" i="22"/>
  <c r="A1154" i="22"/>
  <c r="X1153" i="22"/>
  <c r="AA1153" i="22" s="1"/>
  <c r="W1153" i="22"/>
  <c r="Z1153" i="22" s="1"/>
  <c r="V1153" i="22"/>
  <c r="Y1153" i="22" s="1"/>
  <c r="K1153" i="22"/>
  <c r="I1153" i="22"/>
  <c r="H1153" i="22"/>
  <c r="G1153" i="22"/>
  <c r="A1153" i="22"/>
  <c r="X1152" i="22"/>
  <c r="AA1152" i="22" s="1"/>
  <c r="W1152" i="22"/>
  <c r="Z1152" i="22" s="1"/>
  <c r="V1152" i="22"/>
  <c r="Y1152" i="22" s="1"/>
  <c r="K1152" i="22"/>
  <c r="I1152" i="22"/>
  <c r="H1152" i="22"/>
  <c r="G1152" i="22"/>
  <c r="A1152" i="22"/>
  <c r="X1151" i="22"/>
  <c r="AA1151" i="22" s="1"/>
  <c r="W1151" i="22"/>
  <c r="Z1151" i="22" s="1"/>
  <c r="V1151" i="22"/>
  <c r="Y1151" i="22" s="1"/>
  <c r="K1151" i="22"/>
  <c r="I1151" i="22"/>
  <c r="H1151" i="22"/>
  <c r="G1151" i="22"/>
  <c r="A1151" i="22"/>
  <c r="X1150" i="22"/>
  <c r="AA1150" i="22" s="1"/>
  <c r="W1150" i="22"/>
  <c r="Z1150" i="22" s="1"/>
  <c r="V1150" i="22"/>
  <c r="Y1150" i="22" s="1"/>
  <c r="K1150" i="22"/>
  <c r="I1150" i="22"/>
  <c r="H1150" i="22"/>
  <c r="G1150" i="22"/>
  <c r="A1150" i="22"/>
  <c r="X1149" i="22"/>
  <c r="AA1149" i="22" s="1"/>
  <c r="W1149" i="22"/>
  <c r="Z1149" i="22" s="1"/>
  <c r="V1149" i="22"/>
  <c r="Y1149" i="22" s="1"/>
  <c r="K1149" i="22"/>
  <c r="I1149" i="22"/>
  <c r="H1149" i="22"/>
  <c r="G1149" i="22"/>
  <c r="A1149" i="22"/>
  <c r="X1148" i="22"/>
  <c r="AA1148" i="22" s="1"/>
  <c r="W1148" i="22"/>
  <c r="Z1148" i="22" s="1"/>
  <c r="V1148" i="22"/>
  <c r="Y1148" i="22" s="1"/>
  <c r="K1148" i="22"/>
  <c r="I1148" i="22"/>
  <c r="H1148" i="22"/>
  <c r="G1148" i="22"/>
  <c r="A1148" i="22"/>
  <c r="X1147" i="22"/>
  <c r="AA1147" i="22" s="1"/>
  <c r="W1147" i="22"/>
  <c r="Z1147" i="22" s="1"/>
  <c r="V1147" i="22"/>
  <c r="Y1147" i="22" s="1"/>
  <c r="K1147" i="22"/>
  <c r="I1147" i="22"/>
  <c r="H1147" i="22"/>
  <c r="G1147" i="22"/>
  <c r="A1147" i="22"/>
  <c r="X1146" i="22"/>
  <c r="AA1146" i="22" s="1"/>
  <c r="W1146" i="22"/>
  <c r="Z1146" i="22" s="1"/>
  <c r="V1146" i="22"/>
  <c r="Y1146" i="22" s="1"/>
  <c r="K1146" i="22"/>
  <c r="I1146" i="22"/>
  <c r="H1146" i="22"/>
  <c r="G1146" i="22"/>
  <c r="A1146" i="22"/>
  <c r="X1145" i="22"/>
  <c r="AA1145" i="22" s="1"/>
  <c r="W1145" i="22"/>
  <c r="Z1145" i="22" s="1"/>
  <c r="V1145" i="22"/>
  <c r="Y1145" i="22" s="1"/>
  <c r="K1145" i="22"/>
  <c r="I1145" i="22"/>
  <c r="H1145" i="22"/>
  <c r="G1145" i="22"/>
  <c r="A1145" i="22"/>
  <c r="X1144" i="22"/>
  <c r="AA1144" i="22" s="1"/>
  <c r="W1144" i="22"/>
  <c r="Z1144" i="22" s="1"/>
  <c r="V1144" i="22"/>
  <c r="Y1144" i="22" s="1"/>
  <c r="K1144" i="22"/>
  <c r="I1144" i="22"/>
  <c r="H1144" i="22"/>
  <c r="G1144" i="22"/>
  <c r="A1144" i="22"/>
  <c r="X1143" i="22"/>
  <c r="AA1143" i="22" s="1"/>
  <c r="W1143" i="22"/>
  <c r="Z1143" i="22" s="1"/>
  <c r="V1143" i="22"/>
  <c r="Y1143" i="22" s="1"/>
  <c r="K1143" i="22"/>
  <c r="I1143" i="22"/>
  <c r="H1143" i="22"/>
  <c r="G1143" i="22"/>
  <c r="A1143" i="22"/>
  <c r="X1142" i="22"/>
  <c r="AA1142" i="22" s="1"/>
  <c r="W1142" i="22"/>
  <c r="Z1142" i="22" s="1"/>
  <c r="V1142" i="22"/>
  <c r="Y1142" i="22" s="1"/>
  <c r="K1142" i="22"/>
  <c r="I1142" i="22"/>
  <c r="H1142" i="22"/>
  <c r="G1142" i="22"/>
  <c r="A1142" i="22"/>
  <c r="X1141" i="22"/>
  <c r="AA1141" i="22" s="1"/>
  <c r="W1141" i="22"/>
  <c r="Z1141" i="22" s="1"/>
  <c r="V1141" i="22"/>
  <c r="Y1141" i="22" s="1"/>
  <c r="K1141" i="22"/>
  <c r="I1141" i="22"/>
  <c r="H1141" i="22"/>
  <c r="G1141" i="22"/>
  <c r="A1141" i="22"/>
  <c r="X1140" i="22"/>
  <c r="AA1140" i="22" s="1"/>
  <c r="W1140" i="22"/>
  <c r="Z1140" i="22" s="1"/>
  <c r="V1140" i="22"/>
  <c r="Y1140" i="22" s="1"/>
  <c r="K1140" i="22"/>
  <c r="I1140" i="22"/>
  <c r="H1140" i="22"/>
  <c r="G1140" i="22"/>
  <c r="A1140" i="22"/>
  <c r="X1139" i="22"/>
  <c r="AA1139" i="22" s="1"/>
  <c r="W1139" i="22"/>
  <c r="Z1139" i="22" s="1"/>
  <c r="V1139" i="22"/>
  <c r="Y1139" i="22" s="1"/>
  <c r="K1139" i="22"/>
  <c r="I1139" i="22"/>
  <c r="H1139" i="22"/>
  <c r="G1139" i="22"/>
  <c r="A1139" i="22"/>
  <c r="X1138" i="22"/>
  <c r="AA1138" i="22" s="1"/>
  <c r="W1138" i="22"/>
  <c r="Z1138" i="22" s="1"/>
  <c r="V1138" i="22"/>
  <c r="Y1138" i="22" s="1"/>
  <c r="K1138" i="22"/>
  <c r="I1138" i="22"/>
  <c r="H1138" i="22"/>
  <c r="G1138" i="22"/>
  <c r="A1138" i="22"/>
  <c r="X1137" i="22"/>
  <c r="AA1137" i="22" s="1"/>
  <c r="W1137" i="22"/>
  <c r="Z1137" i="22" s="1"/>
  <c r="V1137" i="22"/>
  <c r="Y1137" i="22" s="1"/>
  <c r="K1137" i="22"/>
  <c r="I1137" i="22"/>
  <c r="H1137" i="22"/>
  <c r="G1137" i="22"/>
  <c r="A1137" i="22"/>
  <c r="X1136" i="22"/>
  <c r="AA1136" i="22" s="1"/>
  <c r="W1136" i="22"/>
  <c r="Z1136" i="22" s="1"/>
  <c r="V1136" i="22"/>
  <c r="Y1136" i="22" s="1"/>
  <c r="K1136" i="22"/>
  <c r="I1136" i="22"/>
  <c r="H1136" i="22"/>
  <c r="G1136" i="22"/>
  <c r="A1136" i="22"/>
  <c r="X1135" i="22"/>
  <c r="AA1135" i="22" s="1"/>
  <c r="W1135" i="22"/>
  <c r="Z1135" i="22" s="1"/>
  <c r="V1135" i="22"/>
  <c r="Y1135" i="22" s="1"/>
  <c r="K1135" i="22"/>
  <c r="I1135" i="22"/>
  <c r="H1135" i="22"/>
  <c r="G1135" i="22"/>
  <c r="A1135" i="22"/>
  <c r="X1134" i="22"/>
  <c r="AA1134" i="22" s="1"/>
  <c r="W1134" i="22"/>
  <c r="Z1134" i="22" s="1"/>
  <c r="V1134" i="22"/>
  <c r="Y1134" i="22" s="1"/>
  <c r="K1134" i="22"/>
  <c r="I1134" i="22"/>
  <c r="H1134" i="22"/>
  <c r="G1134" i="22"/>
  <c r="A1134" i="22"/>
  <c r="X1133" i="22"/>
  <c r="AA1133" i="22" s="1"/>
  <c r="W1133" i="22"/>
  <c r="Z1133" i="22" s="1"/>
  <c r="V1133" i="22"/>
  <c r="Y1133" i="22" s="1"/>
  <c r="K1133" i="22"/>
  <c r="I1133" i="22"/>
  <c r="H1133" i="22"/>
  <c r="G1133" i="22"/>
  <c r="A1133" i="22"/>
  <c r="X1132" i="22"/>
  <c r="AA1132" i="22" s="1"/>
  <c r="W1132" i="22"/>
  <c r="Z1132" i="22" s="1"/>
  <c r="V1132" i="22"/>
  <c r="Y1132" i="22" s="1"/>
  <c r="K1132" i="22"/>
  <c r="I1132" i="22"/>
  <c r="H1132" i="22"/>
  <c r="G1132" i="22"/>
  <c r="A1132" i="22"/>
  <c r="X1131" i="22"/>
  <c r="AA1131" i="22" s="1"/>
  <c r="W1131" i="22"/>
  <c r="Z1131" i="22" s="1"/>
  <c r="V1131" i="22"/>
  <c r="Y1131" i="22" s="1"/>
  <c r="K1131" i="22"/>
  <c r="I1131" i="22"/>
  <c r="H1131" i="22"/>
  <c r="G1131" i="22"/>
  <c r="A1131" i="22"/>
  <c r="X1130" i="22"/>
  <c r="AA1130" i="22" s="1"/>
  <c r="W1130" i="22"/>
  <c r="Z1130" i="22" s="1"/>
  <c r="V1130" i="22"/>
  <c r="Y1130" i="22" s="1"/>
  <c r="K1130" i="22"/>
  <c r="I1130" i="22"/>
  <c r="H1130" i="22"/>
  <c r="G1130" i="22"/>
  <c r="A1130" i="22"/>
  <c r="X1129" i="22"/>
  <c r="AA1129" i="22" s="1"/>
  <c r="W1129" i="22"/>
  <c r="Z1129" i="22" s="1"/>
  <c r="V1129" i="22"/>
  <c r="Y1129" i="22" s="1"/>
  <c r="K1129" i="22"/>
  <c r="I1129" i="22"/>
  <c r="H1129" i="22"/>
  <c r="G1129" i="22"/>
  <c r="A1129" i="22"/>
  <c r="X1128" i="22"/>
  <c r="AA1128" i="22" s="1"/>
  <c r="W1128" i="22"/>
  <c r="Z1128" i="22" s="1"/>
  <c r="V1128" i="22"/>
  <c r="Y1128" i="22" s="1"/>
  <c r="K1128" i="22"/>
  <c r="I1128" i="22"/>
  <c r="H1128" i="22"/>
  <c r="G1128" i="22"/>
  <c r="A1128" i="22"/>
  <c r="X1127" i="22"/>
  <c r="AA1127" i="22" s="1"/>
  <c r="W1127" i="22"/>
  <c r="Z1127" i="22" s="1"/>
  <c r="V1127" i="22"/>
  <c r="Y1127" i="22" s="1"/>
  <c r="K1127" i="22"/>
  <c r="I1127" i="22"/>
  <c r="H1127" i="22"/>
  <c r="G1127" i="22"/>
  <c r="A1127" i="22"/>
  <c r="X1126" i="22"/>
  <c r="AA1126" i="22" s="1"/>
  <c r="W1126" i="22"/>
  <c r="Z1126" i="22" s="1"/>
  <c r="V1126" i="22"/>
  <c r="Y1126" i="22" s="1"/>
  <c r="K1126" i="22"/>
  <c r="I1126" i="22"/>
  <c r="H1126" i="22"/>
  <c r="G1126" i="22"/>
  <c r="A1126" i="22"/>
  <c r="X1125" i="22"/>
  <c r="AA1125" i="22" s="1"/>
  <c r="W1125" i="22"/>
  <c r="Z1125" i="22" s="1"/>
  <c r="V1125" i="22"/>
  <c r="Y1125" i="22" s="1"/>
  <c r="K1125" i="22"/>
  <c r="I1125" i="22"/>
  <c r="H1125" i="22"/>
  <c r="G1125" i="22"/>
  <c r="A1125" i="22"/>
  <c r="X1124" i="22"/>
  <c r="AA1124" i="22" s="1"/>
  <c r="W1124" i="22"/>
  <c r="Z1124" i="22" s="1"/>
  <c r="V1124" i="22"/>
  <c r="Y1124" i="22" s="1"/>
  <c r="K1124" i="22"/>
  <c r="I1124" i="22"/>
  <c r="H1124" i="22"/>
  <c r="G1124" i="22"/>
  <c r="A1124" i="22"/>
  <c r="X1123" i="22"/>
  <c r="AA1123" i="22" s="1"/>
  <c r="W1123" i="22"/>
  <c r="Z1123" i="22" s="1"/>
  <c r="V1123" i="22"/>
  <c r="Y1123" i="22" s="1"/>
  <c r="K1123" i="22"/>
  <c r="I1123" i="22"/>
  <c r="H1123" i="22"/>
  <c r="G1123" i="22"/>
  <c r="A1123" i="22"/>
  <c r="X1122" i="22"/>
  <c r="AA1122" i="22" s="1"/>
  <c r="W1122" i="22"/>
  <c r="Z1122" i="22" s="1"/>
  <c r="V1122" i="22"/>
  <c r="Y1122" i="22" s="1"/>
  <c r="K1122" i="22"/>
  <c r="I1122" i="22"/>
  <c r="H1122" i="22"/>
  <c r="G1122" i="22"/>
  <c r="A1122" i="22"/>
  <c r="X1121" i="22"/>
  <c r="AA1121" i="22" s="1"/>
  <c r="W1121" i="22"/>
  <c r="Z1121" i="22" s="1"/>
  <c r="V1121" i="22"/>
  <c r="Y1121" i="22" s="1"/>
  <c r="K1121" i="22"/>
  <c r="I1121" i="22"/>
  <c r="H1121" i="22"/>
  <c r="G1121" i="22"/>
  <c r="A1121" i="22"/>
  <c r="X1120" i="22"/>
  <c r="AA1120" i="22" s="1"/>
  <c r="W1120" i="22"/>
  <c r="Z1120" i="22" s="1"/>
  <c r="V1120" i="22"/>
  <c r="Y1120" i="22" s="1"/>
  <c r="K1120" i="22"/>
  <c r="I1120" i="22"/>
  <c r="H1120" i="22"/>
  <c r="G1120" i="22"/>
  <c r="A1120" i="22"/>
  <c r="X1119" i="22"/>
  <c r="AA1119" i="22" s="1"/>
  <c r="W1119" i="22"/>
  <c r="Z1119" i="22" s="1"/>
  <c r="V1119" i="22"/>
  <c r="Y1119" i="22" s="1"/>
  <c r="K1119" i="22"/>
  <c r="I1119" i="22"/>
  <c r="H1119" i="22"/>
  <c r="G1119" i="22"/>
  <c r="A1119" i="22"/>
  <c r="X1118" i="22"/>
  <c r="AA1118" i="22" s="1"/>
  <c r="W1118" i="22"/>
  <c r="Z1118" i="22" s="1"/>
  <c r="V1118" i="22"/>
  <c r="Y1118" i="22" s="1"/>
  <c r="K1118" i="22"/>
  <c r="I1118" i="22"/>
  <c r="H1118" i="22"/>
  <c r="G1118" i="22"/>
  <c r="A1118" i="22"/>
  <c r="X1117" i="22"/>
  <c r="AA1117" i="22" s="1"/>
  <c r="W1117" i="22"/>
  <c r="Z1117" i="22" s="1"/>
  <c r="V1117" i="22"/>
  <c r="Y1117" i="22" s="1"/>
  <c r="K1117" i="22"/>
  <c r="I1117" i="22"/>
  <c r="H1117" i="22"/>
  <c r="G1117" i="22"/>
  <c r="A1117" i="22"/>
  <c r="X1116" i="22"/>
  <c r="AA1116" i="22" s="1"/>
  <c r="W1116" i="22"/>
  <c r="Z1116" i="22" s="1"/>
  <c r="V1116" i="22"/>
  <c r="Y1116" i="22" s="1"/>
  <c r="K1116" i="22"/>
  <c r="I1116" i="22"/>
  <c r="H1116" i="22"/>
  <c r="G1116" i="22"/>
  <c r="A1116" i="22"/>
  <c r="X1115" i="22"/>
  <c r="AA1115" i="22" s="1"/>
  <c r="W1115" i="22"/>
  <c r="Z1115" i="22" s="1"/>
  <c r="V1115" i="22"/>
  <c r="Y1115" i="22" s="1"/>
  <c r="K1115" i="22"/>
  <c r="I1115" i="22"/>
  <c r="H1115" i="22"/>
  <c r="G1115" i="22"/>
  <c r="A1115" i="22"/>
  <c r="X1114" i="22"/>
  <c r="AA1114" i="22" s="1"/>
  <c r="W1114" i="22"/>
  <c r="Z1114" i="22" s="1"/>
  <c r="V1114" i="22"/>
  <c r="Y1114" i="22" s="1"/>
  <c r="K1114" i="22"/>
  <c r="I1114" i="22"/>
  <c r="H1114" i="22"/>
  <c r="G1114" i="22"/>
  <c r="A1114" i="22"/>
  <c r="X1113" i="22"/>
  <c r="AA1113" i="22" s="1"/>
  <c r="W1113" i="22"/>
  <c r="Z1113" i="22" s="1"/>
  <c r="V1113" i="22"/>
  <c r="Y1113" i="22" s="1"/>
  <c r="K1113" i="22"/>
  <c r="I1113" i="22"/>
  <c r="H1113" i="22"/>
  <c r="G1113" i="22"/>
  <c r="A1113" i="22"/>
  <c r="X1112" i="22"/>
  <c r="AA1112" i="22" s="1"/>
  <c r="W1112" i="22"/>
  <c r="Z1112" i="22" s="1"/>
  <c r="V1112" i="22"/>
  <c r="Y1112" i="22" s="1"/>
  <c r="K1112" i="22"/>
  <c r="I1112" i="22"/>
  <c r="H1112" i="22"/>
  <c r="G1112" i="22"/>
  <c r="A1112" i="22"/>
  <c r="X1111" i="22"/>
  <c r="AA1111" i="22" s="1"/>
  <c r="W1111" i="22"/>
  <c r="Z1111" i="22" s="1"/>
  <c r="V1111" i="22"/>
  <c r="Y1111" i="22" s="1"/>
  <c r="K1111" i="22"/>
  <c r="I1111" i="22"/>
  <c r="H1111" i="22"/>
  <c r="G1111" i="22"/>
  <c r="A1111" i="22"/>
  <c r="X1110" i="22"/>
  <c r="AA1110" i="22" s="1"/>
  <c r="W1110" i="22"/>
  <c r="Z1110" i="22" s="1"/>
  <c r="V1110" i="22"/>
  <c r="Y1110" i="22" s="1"/>
  <c r="K1110" i="22"/>
  <c r="I1110" i="22"/>
  <c r="H1110" i="22"/>
  <c r="G1110" i="22"/>
  <c r="A1110" i="22"/>
  <c r="X1109" i="22"/>
  <c r="AA1109" i="22" s="1"/>
  <c r="W1109" i="22"/>
  <c r="Z1109" i="22" s="1"/>
  <c r="V1109" i="22"/>
  <c r="Y1109" i="22" s="1"/>
  <c r="K1109" i="22"/>
  <c r="I1109" i="22"/>
  <c r="H1109" i="22"/>
  <c r="G1109" i="22"/>
  <c r="A1109" i="22"/>
  <c r="X1108" i="22"/>
  <c r="AA1108" i="22" s="1"/>
  <c r="W1108" i="22"/>
  <c r="Z1108" i="22" s="1"/>
  <c r="V1108" i="22"/>
  <c r="Y1108" i="22" s="1"/>
  <c r="K1108" i="22"/>
  <c r="I1108" i="22"/>
  <c r="H1108" i="22"/>
  <c r="G1108" i="22"/>
  <c r="A1108" i="22"/>
  <c r="X1107" i="22"/>
  <c r="AA1107" i="22" s="1"/>
  <c r="W1107" i="22"/>
  <c r="Z1107" i="22" s="1"/>
  <c r="V1107" i="22"/>
  <c r="Y1107" i="22" s="1"/>
  <c r="K1107" i="22"/>
  <c r="I1107" i="22"/>
  <c r="H1107" i="22"/>
  <c r="G1107" i="22"/>
  <c r="A1107" i="22"/>
  <c r="X1106" i="22"/>
  <c r="AA1106" i="22" s="1"/>
  <c r="W1106" i="22"/>
  <c r="Z1106" i="22" s="1"/>
  <c r="V1106" i="22"/>
  <c r="Y1106" i="22" s="1"/>
  <c r="K1106" i="22"/>
  <c r="I1106" i="22"/>
  <c r="H1106" i="22"/>
  <c r="G1106" i="22"/>
  <c r="A1106" i="22"/>
  <c r="X1105" i="22"/>
  <c r="AA1105" i="22" s="1"/>
  <c r="W1105" i="22"/>
  <c r="Z1105" i="22" s="1"/>
  <c r="V1105" i="22"/>
  <c r="Y1105" i="22" s="1"/>
  <c r="K1105" i="22"/>
  <c r="I1105" i="22"/>
  <c r="H1105" i="22"/>
  <c r="G1105" i="22"/>
  <c r="A1105" i="22"/>
  <c r="X1104" i="22"/>
  <c r="AA1104" i="22" s="1"/>
  <c r="W1104" i="22"/>
  <c r="Z1104" i="22" s="1"/>
  <c r="V1104" i="22"/>
  <c r="Y1104" i="22" s="1"/>
  <c r="K1104" i="22"/>
  <c r="I1104" i="22"/>
  <c r="H1104" i="22"/>
  <c r="G1104" i="22"/>
  <c r="A1104" i="22"/>
  <c r="X1103" i="22"/>
  <c r="AA1103" i="22" s="1"/>
  <c r="W1103" i="22"/>
  <c r="Z1103" i="22" s="1"/>
  <c r="V1103" i="22"/>
  <c r="Y1103" i="22" s="1"/>
  <c r="K1103" i="22"/>
  <c r="I1103" i="22"/>
  <c r="H1103" i="22"/>
  <c r="G1103" i="22"/>
  <c r="A1103" i="22"/>
  <c r="X1102" i="22"/>
  <c r="AA1102" i="22" s="1"/>
  <c r="W1102" i="22"/>
  <c r="Z1102" i="22" s="1"/>
  <c r="V1102" i="22"/>
  <c r="Y1102" i="22" s="1"/>
  <c r="K1102" i="22"/>
  <c r="I1102" i="22"/>
  <c r="H1102" i="22"/>
  <c r="G1102" i="22"/>
  <c r="A1102" i="22"/>
  <c r="X1101" i="22"/>
  <c r="AA1101" i="22" s="1"/>
  <c r="W1101" i="22"/>
  <c r="Z1101" i="22" s="1"/>
  <c r="V1101" i="22"/>
  <c r="Y1101" i="22" s="1"/>
  <c r="K1101" i="22"/>
  <c r="I1101" i="22"/>
  <c r="H1101" i="22"/>
  <c r="G1101" i="22"/>
  <c r="A1101" i="22"/>
  <c r="X1100" i="22"/>
  <c r="AA1100" i="22" s="1"/>
  <c r="W1100" i="22"/>
  <c r="Z1100" i="22" s="1"/>
  <c r="V1100" i="22"/>
  <c r="Y1100" i="22" s="1"/>
  <c r="K1100" i="22"/>
  <c r="I1100" i="22"/>
  <c r="H1100" i="22"/>
  <c r="G1100" i="22"/>
  <c r="A1100" i="22"/>
  <c r="X1099" i="22"/>
  <c r="AA1099" i="22" s="1"/>
  <c r="W1099" i="22"/>
  <c r="Z1099" i="22" s="1"/>
  <c r="V1099" i="22"/>
  <c r="Y1099" i="22" s="1"/>
  <c r="K1099" i="22"/>
  <c r="I1099" i="22"/>
  <c r="H1099" i="22"/>
  <c r="G1099" i="22"/>
  <c r="A1099" i="22"/>
  <c r="X1098" i="22"/>
  <c r="AA1098" i="22" s="1"/>
  <c r="W1098" i="22"/>
  <c r="Z1098" i="22" s="1"/>
  <c r="V1098" i="22"/>
  <c r="Y1098" i="22" s="1"/>
  <c r="K1098" i="22"/>
  <c r="I1098" i="22"/>
  <c r="H1098" i="22"/>
  <c r="G1098" i="22"/>
  <c r="A1098" i="22"/>
  <c r="X1097" i="22"/>
  <c r="AA1097" i="22" s="1"/>
  <c r="W1097" i="22"/>
  <c r="Z1097" i="22" s="1"/>
  <c r="V1097" i="22"/>
  <c r="Y1097" i="22" s="1"/>
  <c r="K1097" i="22"/>
  <c r="I1097" i="22"/>
  <c r="H1097" i="22"/>
  <c r="G1097" i="22"/>
  <c r="A1097" i="22"/>
  <c r="X1096" i="22"/>
  <c r="AA1096" i="22" s="1"/>
  <c r="W1096" i="22"/>
  <c r="Z1096" i="22" s="1"/>
  <c r="V1096" i="22"/>
  <c r="Y1096" i="22" s="1"/>
  <c r="K1096" i="22"/>
  <c r="I1096" i="22"/>
  <c r="H1096" i="22"/>
  <c r="G1096" i="22"/>
  <c r="A1096" i="22"/>
  <c r="X1095" i="22"/>
  <c r="AA1095" i="22" s="1"/>
  <c r="W1095" i="22"/>
  <c r="Z1095" i="22" s="1"/>
  <c r="V1095" i="22"/>
  <c r="Y1095" i="22" s="1"/>
  <c r="K1095" i="22"/>
  <c r="I1095" i="22"/>
  <c r="H1095" i="22"/>
  <c r="G1095" i="22"/>
  <c r="A1095" i="22"/>
  <c r="X1094" i="22"/>
  <c r="AA1094" i="22" s="1"/>
  <c r="W1094" i="22"/>
  <c r="Z1094" i="22" s="1"/>
  <c r="V1094" i="22"/>
  <c r="Y1094" i="22" s="1"/>
  <c r="K1094" i="22"/>
  <c r="I1094" i="22"/>
  <c r="H1094" i="22"/>
  <c r="G1094" i="22"/>
  <c r="A1094" i="22"/>
  <c r="X1093" i="22"/>
  <c r="AA1093" i="22" s="1"/>
  <c r="W1093" i="22"/>
  <c r="Z1093" i="22" s="1"/>
  <c r="V1093" i="22"/>
  <c r="Y1093" i="22" s="1"/>
  <c r="K1093" i="22"/>
  <c r="I1093" i="22"/>
  <c r="H1093" i="22"/>
  <c r="G1093" i="22"/>
  <c r="A1093" i="22"/>
  <c r="X1092" i="22"/>
  <c r="AA1092" i="22" s="1"/>
  <c r="W1092" i="22"/>
  <c r="Z1092" i="22" s="1"/>
  <c r="V1092" i="22"/>
  <c r="Y1092" i="22" s="1"/>
  <c r="K1092" i="22"/>
  <c r="I1092" i="22"/>
  <c r="H1092" i="22"/>
  <c r="G1092" i="22"/>
  <c r="A1092" i="22"/>
  <c r="X1091" i="22"/>
  <c r="AA1091" i="22" s="1"/>
  <c r="W1091" i="22"/>
  <c r="Z1091" i="22" s="1"/>
  <c r="V1091" i="22"/>
  <c r="Y1091" i="22" s="1"/>
  <c r="K1091" i="22"/>
  <c r="I1091" i="22"/>
  <c r="H1091" i="22"/>
  <c r="G1091" i="22"/>
  <c r="A1091" i="22"/>
  <c r="X1090" i="22"/>
  <c r="AA1090" i="22" s="1"/>
  <c r="W1090" i="22"/>
  <c r="Z1090" i="22" s="1"/>
  <c r="V1090" i="22"/>
  <c r="Y1090" i="22" s="1"/>
  <c r="K1090" i="22"/>
  <c r="I1090" i="22"/>
  <c r="H1090" i="22"/>
  <c r="G1090" i="22"/>
  <c r="A1090" i="22"/>
  <c r="X1089" i="22"/>
  <c r="AA1089" i="22" s="1"/>
  <c r="W1089" i="22"/>
  <c r="Z1089" i="22" s="1"/>
  <c r="V1089" i="22"/>
  <c r="Y1089" i="22" s="1"/>
  <c r="K1089" i="22"/>
  <c r="I1089" i="22"/>
  <c r="H1089" i="22"/>
  <c r="G1089" i="22"/>
  <c r="A1089" i="22"/>
  <c r="X1088" i="22"/>
  <c r="AA1088" i="22" s="1"/>
  <c r="W1088" i="22"/>
  <c r="Z1088" i="22" s="1"/>
  <c r="V1088" i="22"/>
  <c r="Y1088" i="22" s="1"/>
  <c r="K1088" i="22"/>
  <c r="I1088" i="22"/>
  <c r="H1088" i="22"/>
  <c r="G1088" i="22"/>
  <c r="A1088" i="22"/>
  <c r="X1087" i="22"/>
  <c r="AA1087" i="22" s="1"/>
  <c r="W1087" i="22"/>
  <c r="Z1087" i="22" s="1"/>
  <c r="V1087" i="22"/>
  <c r="Y1087" i="22" s="1"/>
  <c r="K1087" i="22"/>
  <c r="I1087" i="22"/>
  <c r="H1087" i="22"/>
  <c r="G1087" i="22"/>
  <c r="A1087" i="22"/>
  <c r="X1086" i="22"/>
  <c r="AA1086" i="22" s="1"/>
  <c r="W1086" i="22"/>
  <c r="Z1086" i="22" s="1"/>
  <c r="V1086" i="22"/>
  <c r="Y1086" i="22" s="1"/>
  <c r="K1086" i="22"/>
  <c r="I1086" i="22"/>
  <c r="H1086" i="22"/>
  <c r="G1086" i="22"/>
  <c r="A1086" i="22"/>
  <c r="X1085" i="22"/>
  <c r="AA1085" i="22" s="1"/>
  <c r="W1085" i="22"/>
  <c r="Z1085" i="22" s="1"/>
  <c r="V1085" i="22"/>
  <c r="Y1085" i="22" s="1"/>
  <c r="K1085" i="22"/>
  <c r="I1085" i="22"/>
  <c r="H1085" i="22"/>
  <c r="G1085" i="22"/>
  <c r="A1085" i="22"/>
  <c r="X1084" i="22"/>
  <c r="AA1084" i="22" s="1"/>
  <c r="W1084" i="22"/>
  <c r="Z1084" i="22" s="1"/>
  <c r="V1084" i="22"/>
  <c r="Y1084" i="22" s="1"/>
  <c r="K1084" i="22"/>
  <c r="I1084" i="22"/>
  <c r="H1084" i="22"/>
  <c r="G1084" i="22"/>
  <c r="A1084" i="22"/>
  <c r="X1083" i="22"/>
  <c r="AA1083" i="22" s="1"/>
  <c r="W1083" i="22"/>
  <c r="Z1083" i="22" s="1"/>
  <c r="V1083" i="22"/>
  <c r="Y1083" i="22" s="1"/>
  <c r="K1083" i="22"/>
  <c r="I1083" i="22"/>
  <c r="H1083" i="22"/>
  <c r="G1083" i="22"/>
  <c r="A1083" i="22"/>
  <c r="X1082" i="22"/>
  <c r="AA1082" i="22" s="1"/>
  <c r="W1082" i="22"/>
  <c r="Z1082" i="22" s="1"/>
  <c r="V1082" i="22"/>
  <c r="Y1082" i="22" s="1"/>
  <c r="K1082" i="22"/>
  <c r="I1082" i="22"/>
  <c r="H1082" i="22"/>
  <c r="G1082" i="22"/>
  <c r="A1082" i="22"/>
  <c r="X1081" i="22"/>
  <c r="AA1081" i="22" s="1"/>
  <c r="W1081" i="22"/>
  <c r="Z1081" i="22" s="1"/>
  <c r="V1081" i="22"/>
  <c r="Y1081" i="22" s="1"/>
  <c r="K1081" i="22"/>
  <c r="I1081" i="22"/>
  <c r="H1081" i="22"/>
  <c r="G1081" i="22"/>
  <c r="A1081" i="22"/>
  <c r="X1080" i="22"/>
  <c r="AA1080" i="22" s="1"/>
  <c r="W1080" i="22"/>
  <c r="Z1080" i="22" s="1"/>
  <c r="V1080" i="22"/>
  <c r="Y1080" i="22" s="1"/>
  <c r="K1080" i="22"/>
  <c r="I1080" i="22"/>
  <c r="H1080" i="22"/>
  <c r="G1080" i="22"/>
  <c r="A1080" i="22"/>
  <c r="X1079" i="22"/>
  <c r="AA1079" i="22" s="1"/>
  <c r="W1079" i="22"/>
  <c r="Z1079" i="22" s="1"/>
  <c r="V1079" i="22"/>
  <c r="Y1079" i="22" s="1"/>
  <c r="K1079" i="22"/>
  <c r="I1079" i="22"/>
  <c r="H1079" i="22"/>
  <c r="G1079" i="22"/>
  <c r="A1079" i="22"/>
  <c r="X1078" i="22"/>
  <c r="AA1078" i="22" s="1"/>
  <c r="W1078" i="22"/>
  <c r="Z1078" i="22" s="1"/>
  <c r="V1078" i="22"/>
  <c r="Y1078" i="22" s="1"/>
  <c r="K1078" i="22"/>
  <c r="I1078" i="22"/>
  <c r="H1078" i="22"/>
  <c r="G1078" i="22"/>
  <c r="A1078" i="22"/>
  <c r="X1077" i="22"/>
  <c r="AA1077" i="22" s="1"/>
  <c r="W1077" i="22"/>
  <c r="Z1077" i="22" s="1"/>
  <c r="V1077" i="22"/>
  <c r="Y1077" i="22" s="1"/>
  <c r="K1077" i="22"/>
  <c r="I1077" i="22"/>
  <c r="H1077" i="22"/>
  <c r="G1077" i="22"/>
  <c r="A1077" i="22"/>
  <c r="X1076" i="22"/>
  <c r="AA1076" i="22" s="1"/>
  <c r="W1076" i="22"/>
  <c r="Z1076" i="22" s="1"/>
  <c r="V1076" i="22"/>
  <c r="Y1076" i="22" s="1"/>
  <c r="K1076" i="22"/>
  <c r="I1076" i="22"/>
  <c r="H1076" i="22"/>
  <c r="G1076" i="22"/>
  <c r="A1076" i="22"/>
  <c r="X1075" i="22"/>
  <c r="AA1075" i="22" s="1"/>
  <c r="W1075" i="22"/>
  <c r="Z1075" i="22" s="1"/>
  <c r="V1075" i="22"/>
  <c r="Y1075" i="22" s="1"/>
  <c r="K1075" i="22"/>
  <c r="I1075" i="22"/>
  <c r="H1075" i="22"/>
  <c r="G1075" i="22"/>
  <c r="A1075" i="22"/>
  <c r="X1074" i="22"/>
  <c r="AA1074" i="22" s="1"/>
  <c r="W1074" i="22"/>
  <c r="Z1074" i="22" s="1"/>
  <c r="V1074" i="22"/>
  <c r="Y1074" i="22" s="1"/>
  <c r="K1074" i="22"/>
  <c r="I1074" i="22"/>
  <c r="H1074" i="22"/>
  <c r="G1074" i="22"/>
  <c r="A1074" i="22"/>
  <c r="X1073" i="22"/>
  <c r="AA1073" i="22" s="1"/>
  <c r="W1073" i="22"/>
  <c r="Z1073" i="22" s="1"/>
  <c r="V1073" i="22"/>
  <c r="Y1073" i="22" s="1"/>
  <c r="K1073" i="22"/>
  <c r="I1073" i="22"/>
  <c r="H1073" i="22"/>
  <c r="G1073" i="22"/>
  <c r="A1073" i="22"/>
  <c r="X1072" i="22"/>
  <c r="AA1072" i="22" s="1"/>
  <c r="W1072" i="22"/>
  <c r="Z1072" i="22" s="1"/>
  <c r="V1072" i="22"/>
  <c r="Y1072" i="22" s="1"/>
  <c r="K1072" i="22"/>
  <c r="I1072" i="22"/>
  <c r="H1072" i="22"/>
  <c r="G1072" i="22"/>
  <c r="A1072" i="22"/>
  <c r="X1071" i="22"/>
  <c r="AA1071" i="22" s="1"/>
  <c r="W1071" i="22"/>
  <c r="Z1071" i="22" s="1"/>
  <c r="V1071" i="22"/>
  <c r="Y1071" i="22" s="1"/>
  <c r="K1071" i="22"/>
  <c r="I1071" i="22"/>
  <c r="H1071" i="22"/>
  <c r="G1071" i="22"/>
  <c r="A1071" i="22"/>
  <c r="X1070" i="22"/>
  <c r="AA1070" i="22" s="1"/>
  <c r="W1070" i="22"/>
  <c r="Z1070" i="22" s="1"/>
  <c r="V1070" i="22"/>
  <c r="Y1070" i="22" s="1"/>
  <c r="K1070" i="22"/>
  <c r="I1070" i="22"/>
  <c r="H1070" i="22"/>
  <c r="G1070" i="22"/>
  <c r="A1070" i="22"/>
  <c r="X1069" i="22"/>
  <c r="AA1069" i="22" s="1"/>
  <c r="W1069" i="22"/>
  <c r="Z1069" i="22" s="1"/>
  <c r="V1069" i="22"/>
  <c r="Y1069" i="22" s="1"/>
  <c r="K1069" i="22"/>
  <c r="I1069" i="22"/>
  <c r="H1069" i="22"/>
  <c r="G1069" i="22"/>
  <c r="A1069" i="22"/>
  <c r="X1068" i="22"/>
  <c r="AA1068" i="22" s="1"/>
  <c r="W1068" i="22"/>
  <c r="Z1068" i="22" s="1"/>
  <c r="V1068" i="22"/>
  <c r="Y1068" i="22" s="1"/>
  <c r="K1068" i="22"/>
  <c r="I1068" i="22"/>
  <c r="H1068" i="22"/>
  <c r="G1068" i="22"/>
  <c r="A1068" i="22"/>
  <c r="X1067" i="22"/>
  <c r="AA1067" i="22" s="1"/>
  <c r="W1067" i="22"/>
  <c r="Z1067" i="22" s="1"/>
  <c r="V1067" i="22"/>
  <c r="Y1067" i="22" s="1"/>
  <c r="K1067" i="22"/>
  <c r="I1067" i="22"/>
  <c r="H1067" i="22"/>
  <c r="G1067" i="22"/>
  <c r="A1067" i="22"/>
  <c r="X1066" i="22"/>
  <c r="AA1066" i="22" s="1"/>
  <c r="W1066" i="22"/>
  <c r="Z1066" i="22" s="1"/>
  <c r="V1066" i="22"/>
  <c r="Y1066" i="22" s="1"/>
  <c r="K1066" i="22"/>
  <c r="I1066" i="22"/>
  <c r="H1066" i="22"/>
  <c r="G1066" i="22"/>
  <c r="A1066" i="22"/>
  <c r="X1065" i="22"/>
  <c r="AA1065" i="22" s="1"/>
  <c r="W1065" i="22"/>
  <c r="Z1065" i="22" s="1"/>
  <c r="V1065" i="22"/>
  <c r="Y1065" i="22" s="1"/>
  <c r="K1065" i="22"/>
  <c r="I1065" i="22"/>
  <c r="H1065" i="22"/>
  <c r="G1065" i="22"/>
  <c r="A1065" i="22"/>
  <c r="X1064" i="22"/>
  <c r="AA1064" i="22" s="1"/>
  <c r="W1064" i="22"/>
  <c r="Z1064" i="22" s="1"/>
  <c r="V1064" i="22"/>
  <c r="Y1064" i="22" s="1"/>
  <c r="K1064" i="22"/>
  <c r="I1064" i="22"/>
  <c r="H1064" i="22"/>
  <c r="G1064" i="22"/>
  <c r="A1064" i="22"/>
  <c r="X1063" i="22"/>
  <c r="AA1063" i="22" s="1"/>
  <c r="W1063" i="22"/>
  <c r="Z1063" i="22" s="1"/>
  <c r="V1063" i="22"/>
  <c r="Y1063" i="22" s="1"/>
  <c r="K1063" i="22"/>
  <c r="I1063" i="22"/>
  <c r="H1063" i="22"/>
  <c r="G1063" i="22"/>
  <c r="A1063" i="22"/>
  <c r="X1062" i="22"/>
  <c r="AA1062" i="22" s="1"/>
  <c r="W1062" i="22"/>
  <c r="Z1062" i="22" s="1"/>
  <c r="V1062" i="22"/>
  <c r="Y1062" i="22" s="1"/>
  <c r="K1062" i="22"/>
  <c r="I1062" i="22"/>
  <c r="H1062" i="22"/>
  <c r="G1062" i="22"/>
  <c r="A1062" i="22"/>
  <c r="X1061" i="22"/>
  <c r="AA1061" i="22" s="1"/>
  <c r="W1061" i="22"/>
  <c r="Z1061" i="22" s="1"/>
  <c r="V1061" i="22"/>
  <c r="Y1061" i="22" s="1"/>
  <c r="K1061" i="22"/>
  <c r="I1061" i="22"/>
  <c r="H1061" i="22"/>
  <c r="G1061" i="22"/>
  <c r="A1061" i="22"/>
  <c r="X1060" i="22"/>
  <c r="AA1060" i="22" s="1"/>
  <c r="W1060" i="22"/>
  <c r="Z1060" i="22" s="1"/>
  <c r="V1060" i="22"/>
  <c r="Y1060" i="22" s="1"/>
  <c r="K1060" i="22"/>
  <c r="I1060" i="22"/>
  <c r="H1060" i="22"/>
  <c r="G1060" i="22"/>
  <c r="A1060" i="22"/>
  <c r="X1059" i="22"/>
  <c r="AA1059" i="22" s="1"/>
  <c r="W1059" i="22"/>
  <c r="Z1059" i="22" s="1"/>
  <c r="V1059" i="22"/>
  <c r="Y1059" i="22" s="1"/>
  <c r="K1059" i="22"/>
  <c r="I1059" i="22"/>
  <c r="H1059" i="22"/>
  <c r="G1059" i="22"/>
  <c r="A1059" i="22"/>
  <c r="X1058" i="22"/>
  <c r="AA1058" i="22" s="1"/>
  <c r="W1058" i="22"/>
  <c r="Z1058" i="22" s="1"/>
  <c r="V1058" i="22"/>
  <c r="Y1058" i="22" s="1"/>
  <c r="K1058" i="22"/>
  <c r="I1058" i="22"/>
  <c r="H1058" i="22"/>
  <c r="G1058" i="22"/>
  <c r="A1058" i="22"/>
  <c r="X1057" i="22"/>
  <c r="AA1057" i="22" s="1"/>
  <c r="W1057" i="22"/>
  <c r="Z1057" i="22" s="1"/>
  <c r="V1057" i="22"/>
  <c r="Y1057" i="22" s="1"/>
  <c r="K1057" i="22"/>
  <c r="I1057" i="22"/>
  <c r="H1057" i="22"/>
  <c r="G1057" i="22"/>
  <c r="A1057" i="22"/>
  <c r="X1056" i="22"/>
  <c r="AA1056" i="22" s="1"/>
  <c r="W1056" i="22"/>
  <c r="Z1056" i="22" s="1"/>
  <c r="V1056" i="22"/>
  <c r="Y1056" i="22" s="1"/>
  <c r="K1056" i="22"/>
  <c r="I1056" i="22"/>
  <c r="H1056" i="22"/>
  <c r="G1056" i="22"/>
  <c r="A1056" i="22"/>
  <c r="X1055" i="22"/>
  <c r="AA1055" i="22" s="1"/>
  <c r="W1055" i="22"/>
  <c r="Z1055" i="22" s="1"/>
  <c r="V1055" i="22"/>
  <c r="Y1055" i="22" s="1"/>
  <c r="K1055" i="22"/>
  <c r="I1055" i="22"/>
  <c r="H1055" i="22"/>
  <c r="G1055" i="22"/>
  <c r="A1055" i="22"/>
  <c r="X1054" i="22"/>
  <c r="AA1054" i="22" s="1"/>
  <c r="W1054" i="22"/>
  <c r="Z1054" i="22" s="1"/>
  <c r="V1054" i="22"/>
  <c r="Y1054" i="22" s="1"/>
  <c r="K1054" i="22"/>
  <c r="I1054" i="22"/>
  <c r="H1054" i="22"/>
  <c r="G1054" i="22"/>
  <c r="A1054" i="22"/>
  <c r="X1053" i="22"/>
  <c r="AA1053" i="22" s="1"/>
  <c r="W1053" i="22"/>
  <c r="Z1053" i="22" s="1"/>
  <c r="V1053" i="22"/>
  <c r="Y1053" i="22" s="1"/>
  <c r="K1053" i="22"/>
  <c r="I1053" i="22"/>
  <c r="H1053" i="22"/>
  <c r="G1053" i="22"/>
  <c r="A1053" i="22"/>
  <c r="X1052" i="22"/>
  <c r="AA1052" i="22" s="1"/>
  <c r="W1052" i="22"/>
  <c r="Z1052" i="22" s="1"/>
  <c r="V1052" i="22"/>
  <c r="Y1052" i="22" s="1"/>
  <c r="K1052" i="22"/>
  <c r="I1052" i="22"/>
  <c r="H1052" i="22"/>
  <c r="G1052" i="22"/>
  <c r="A1052" i="22"/>
  <c r="X1051" i="22"/>
  <c r="AA1051" i="22" s="1"/>
  <c r="W1051" i="22"/>
  <c r="Z1051" i="22" s="1"/>
  <c r="V1051" i="22"/>
  <c r="Y1051" i="22" s="1"/>
  <c r="K1051" i="22"/>
  <c r="I1051" i="22"/>
  <c r="H1051" i="22"/>
  <c r="G1051" i="22"/>
  <c r="A1051" i="22"/>
  <c r="X1050" i="22"/>
  <c r="AA1050" i="22" s="1"/>
  <c r="W1050" i="22"/>
  <c r="Z1050" i="22" s="1"/>
  <c r="V1050" i="22"/>
  <c r="Y1050" i="22" s="1"/>
  <c r="K1050" i="22"/>
  <c r="I1050" i="22"/>
  <c r="H1050" i="22"/>
  <c r="G1050" i="22"/>
  <c r="A1050" i="22"/>
  <c r="X1049" i="22"/>
  <c r="AA1049" i="22" s="1"/>
  <c r="W1049" i="22"/>
  <c r="Z1049" i="22" s="1"/>
  <c r="V1049" i="22"/>
  <c r="Y1049" i="22" s="1"/>
  <c r="K1049" i="22"/>
  <c r="I1049" i="22"/>
  <c r="H1049" i="22"/>
  <c r="G1049" i="22"/>
  <c r="A1049" i="22"/>
  <c r="X1048" i="22"/>
  <c r="AA1048" i="22" s="1"/>
  <c r="W1048" i="22"/>
  <c r="Z1048" i="22" s="1"/>
  <c r="V1048" i="22"/>
  <c r="Y1048" i="22" s="1"/>
  <c r="K1048" i="22"/>
  <c r="I1048" i="22"/>
  <c r="H1048" i="22"/>
  <c r="G1048" i="22"/>
  <c r="A1048" i="22"/>
  <c r="X1047" i="22"/>
  <c r="AA1047" i="22" s="1"/>
  <c r="W1047" i="22"/>
  <c r="Z1047" i="22" s="1"/>
  <c r="V1047" i="22"/>
  <c r="Y1047" i="22" s="1"/>
  <c r="K1047" i="22"/>
  <c r="I1047" i="22"/>
  <c r="H1047" i="22"/>
  <c r="G1047" i="22"/>
  <c r="A1047" i="22"/>
  <c r="X1046" i="22"/>
  <c r="AA1046" i="22" s="1"/>
  <c r="W1046" i="22"/>
  <c r="Z1046" i="22" s="1"/>
  <c r="V1046" i="22"/>
  <c r="Y1046" i="22" s="1"/>
  <c r="K1046" i="22"/>
  <c r="I1046" i="22"/>
  <c r="H1046" i="22"/>
  <c r="G1046" i="22"/>
  <c r="A1046" i="22"/>
  <c r="X1045" i="22"/>
  <c r="AA1045" i="22" s="1"/>
  <c r="W1045" i="22"/>
  <c r="Z1045" i="22" s="1"/>
  <c r="V1045" i="22"/>
  <c r="Y1045" i="22" s="1"/>
  <c r="K1045" i="22"/>
  <c r="I1045" i="22"/>
  <c r="H1045" i="22"/>
  <c r="G1045" i="22"/>
  <c r="A1045" i="22"/>
  <c r="X1044" i="22"/>
  <c r="AA1044" i="22" s="1"/>
  <c r="W1044" i="22"/>
  <c r="Z1044" i="22" s="1"/>
  <c r="V1044" i="22"/>
  <c r="Y1044" i="22" s="1"/>
  <c r="K1044" i="22"/>
  <c r="I1044" i="22"/>
  <c r="H1044" i="22"/>
  <c r="G1044" i="22"/>
  <c r="A1044" i="22"/>
  <c r="X1043" i="22"/>
  <c r="AA1043" i="22" s="1"/>
  <c r="W1043" i="22"/>
  <c r="Z1043" i="22" s="1"/>
  <c r="V1043" i="22"/>
  <c r="Y1043" i="22" s="1"/>
  <c r="K1043" i="22"/>
  <c r="I1043" i="22"/>
  <c r="H1043" i="22"/>
  <c r="G1043" i="22"/>
  <c r="A1043" i="22"/>
  <c r="X1042" i="22"/>
  <c r="AA1042" i="22" s="1"/>
  <c r="W1042" i="22"/>
  <c r="Z1042" i="22" s="1"/>
  <c r="V1042" i="22"/>
  <c r="Y1042" i="22" s="1"/>
  <c r="K1042" i="22"/>
  <c r="I1042" i="22"/>
  <c r="H1042" i="22"/>
  <c r="G1042" i="22"/>
  <c r="A1042" i="22"/>
  <c r="X1041" i="22"/>
  <c r="AA1041" i="22" s="1"/>
  <c r="W1041" i="22"/>
  <c r="Z1041" i="22" s="1"/>
  <c r="V1041" i="22"/>
  <c r="Y1041" i="22" s="1"/>
  <c r="K1041" i="22"/>
  <c r="I1041" i="22"/>
  <c r="H1041" i="22"/>
  <c r="G1041" i="22"/>
  <c r="A1041" i="22"/>
  <c r="A1039" i="23" s="1"/>
  <c r="X1040" i="22"/>
  <c r="AA1040" i="22" s="1"/>
  <c r="W1040" i="22"/>
  <c r="Z1040" i="22" s="1"/>
  <c r="V1040" i="22"/>
  <c r="Y1040" i="22" s="1"/>
  <c r="K1040" i="22"/>
  <c r="I1040" i="22"/>
  <c r="H1040" i="22"/>
  <c r="G1040" i="22"/>
  <c r="A1040" i="22"/>
  <c r="X1039" i="22"/>
  <c r="AA1039" i="22" s="1"/>
  <c r="W1039" i="22"/>
  <c r="Z1039" i="22" s="1"/>
  <c r="V1039" i="22"/>
  <c r="Y1039" i="22" s="1"/>
  <c r="K1039" i="22"/>
  <c r="I1039" i="22"/>
  <c r="H1039" i="22"/>
  <c r="G1039" i="22"/>
  <c r="A1039" i="22"/>
  <c r="A1037" i="23" s="1"/>
  <c r="X1038" i="22"/>
  <c r="AA1038" i="22" s="1"/>
  <c r="W1038" i="22"/>
  <c r="Z1038" i="22" s="1"/>
  <c r="V1038" i="22"/>
  <c r="Y1038" i="22" s="1"/>
  <c r="K1038" i="22"/>
  <c r="I1038" i="22"/>
  <c r="H1038" i="22"/>
  <c r="G1038" i="22"/>
  <c r="A1038" i="22"/>
  <c r="A1036" i="23" s="1"/>
  <c r="X1037" i="22"/>
  <c r="AA1037" i="22" s="1"/>
  <c r="W1037" i="22"/>
  <c r="Z1037" i="22" s="1"/>
  <c r="V1037" i="22"/>
  <c r="Y1037" i="22" s="1"/>
  <c r="K1037" i="22"/>
  <c r="I1037" i="22"/>
  <c r="H1037" i="22"/>
  <c r="G1037" i="22"/>
  <c r="A1037" i="22"/>
  <c r="A1035" i="23" s="1"/>
  <c r="X1036" i="22"/>
  <c r="AA1036" i="22" s="1"/>
  <c r="W1036" i="22"/>
  <c r="Z1036" i="22" s="1"/>
  <c r="V1036" i="22"/>
  <c r="Y1036" i="22" s="1"/>
  <c r="K1036" i="22"/>
  <c r="I1036" i="22"/>
  <c r="H1036" i="22"/>
  <c r="G1036" i="22"/>
  <c r="A1036" i="22"/>
  <c r="A1034" i="23" s="1"/>
  <c r="X1035" i="22"/>
  <c r="AA1035" i="22" s="1"/>
  <c r="W1035" i="22"/>
  <c r="Z1035" i="22" s="1"/>
  <c r="V1035" i="22"/>
  <c r="Y1035" i="22" s="1"/>
  <c r="K1035" i="22"/>
  <c r="I1035" i="22"/>
  <c r="H1035" i="22"/>
  <c r="G1035" i="22"/>
  <c r="A1035" i="22"/>
  <c r="A1033" i="23" s="1"/>
  <c r="X1034" i="22"/>
  <c r="AA1034" i="22" s="1"/>
  <c r="W1034" i="22"/>
  <c r="Z1034" i="22" s="1"/>
  <c r="V1034" i="22"/>
  <c r="Y1034" i="22" s="1"/>
  <c r="K1034" i="22"/>
  <c r="I1034" i="22"/>
  <c r="H1034" i="22"/>
  <c r="G1034" i="22"/>
  <c r="A1034" i="22"/>
  <c r="A1032" i="23" s="1"/>
  <c r="X1033" i="22"/>
  <c r="AA1033" i="22" s="1"/>
  <c r="W1033" i="22"/>
  <c r="Z1033" i="22" s="1"/>
  <c r="V1033" i="22"/>
  <c r="Y1033" i="22" s="1"/>
  <c r="K1033" i="22"/>
  <c r="I1033" i="22"/>
  <c r="H1033" i="22"/>
  <c r="G1033" i="22"/>
  <c r="A1033" i="22"/>
  <c r="A1031" i="23" s="1"/>
  <c r="X1032" i="22"/>
  <c r="AA1032" i="22" s="1"/>
  <c r="W1032" i="22"/>
  <c r="Z1032" i="22" s="1"/>
  <c r="V1032" i="22"/>
  <c r="Y1032" i="22" s="1"/>
  <c r="K1032" i="22"/>
  <c r="I1032" i="22"/>
  <c r="H1032" i="22"/>
  <c r="G1032" i="22"/>
  <c r="A1032" i="22"/>
  <c r="A1030" i="23" s="1"/>
  <c r="X1031" i="22"/>
  <c r="AA1031" i="22" s="1"/>
  <c r="W1031" i="22"/>
  <c r="Z1031" i="22" s="1"/>
  <c r="V1031" i="22"/>
  <c r="Y1031" i="22" s="1"/>
  <c r="K1031" i="22"/>
  <c r="I1031" i="22"/>
  <c r="H1031" i="22"/>
  <c r="G1031" i="22"/>
  <c r="A1031" i="22"/>
  <c r="A1029" i="23" s="1"/>
  <c r="X1030" i="22"/>
  <c r="AA1030" i="22" s="1"/>
  <c r="W1030" i="22"/>
  <c r="Z1030" i="22" s="1"/>
  <c r="V1030" i="22"/>
  <c r="Y1030" i="22" s="1"/>
  <c r="K1030" i="22"/>
  <c r="I1030" i="22"/>
  <c r="H1030" i="22"/>
  <c r="G1030" i="22"/>
  <c r="A1030" i="22"/>
  <c r="A1028" i="23" s="1"/>
  <c r="X1029" i="22"/>
  <c r="AA1029" i="22" s="1"/>
  <c r="W1029" i="22"/>
  <c r="Z1029" i="22" s="1"/>
  <c r="V1029" i="22"/>
  <c r="Y1029" i="22" s="1"/>
  <c r="K1029" i="22"/>
  <c r="I1029" i="22"/>
  <c r="H1029" i="22"/>
  <c r="G1029" i="22"/>
  <c r="A1029" i="22"/>
  <c r="A1027" i="23" s="1"/>
  <c r="X1028" i="22"/>
  <c r="AA1028" i="22" s="1"/>
  <c r="W1028" i="22"/>
  <c r="Z1028" i="22" s="1"/>
  <c r="V1028" i="22"/>
  <c r="Y1028" i="22" s="1"/>
  <c r="K1028" i="22"/>
  <c r="I1028" i="22"/>
  <c r="H1028" i="22"/>
  <c r="G1028" i="22"/>
  <c r="A1028" i="22"/>
  <c r="A1026" i="23" s="1"/>
  <c r="X1027" i="22"/>
  <c r="AA1027" i="22" s="1"/>
  <c r="W1027" i="22"/>
  <c r="Z1027" i="22" s="1"/>
  <c r="V1027" i="22"/>
  <c r="Y1027" i="22" s="1"/>
  <c r="K1027" i="22"/>
  <c r="I1027" i="22"/>
  <c r="H1027" i="22"/>
  <c r="G1027" i="22"/>
  <c r="A1027" i="22"/>
  <c r="A1025" i="23" s="1"/>
  <c r="X1026" i="22"/>
  <c r="AA1026" i="22" s="1"/>
  <c r="W1026" i="22"/>
  <c r="Z1026" i="22" s="1"/>
  <c r="V1026" i="22"/>
  <c r="Y1026" i="22" s="1"/>
  <c r="K1026" i="22"/>
  <c r="I1026" i="22"/>
  <c r="H1026" i="22"/>
  <c r="G1026" i="22"/>
  <c r="A1026" i="22"/>
  <c r="A1024" i="23" s="1"/>
  <c r="X1025" i="22"/>
  <c r="AA1025" i="22" s="1"/>
  <c r="W1025" i="22"/>
  <c r="Z1025" i="22" s="1"/>
  <c r="V1025" i="22"/>
  <c r="Y1025" i="22" s="1"/>
  <c r="K1025" i="22"/>
  <c r="I1025" i="22"/>
  <c r="H1025" i="22"/>
  <c r="G1025" i="22"/>
  <c r="A1025" i="22"/>
  <c r="A1023" i="23" s="1"/>
  <c r="X1024" i="22"/>
  <c r="AA1024" i="22" s="1"/>
  <c r="W1024" i="22"/>
  <c r="Z1024" i="22" s="1"/>
  <c r="V1024" i="22"/>
  <c r="Y1024" i="22" s="1"/>
  <c r="K1024" i="22"/>
  <c r="I1024" i="22"/>
  <c r="H1024" i="22"/>
  <c r="G1024" i="22"/>
  <c r="A1024" i="22"/>
  <c r="X1023" i="22"/>
  <c r="AA1023" i="22" s="1"/>
  <c r="W1023" i="22"/>
  <c r="Z1023" i="22" s="1"/>
  <c r="V1023" i="22"/>
  <c r="Y1023" i="22" s="1"/>
  <c r="K1023" i="22"/>
  <c r="I1023" i="22"/>
  <c r="H1023" i="22"/>
  <c r="G1023" i="22"/>
  <c r="A1023" i="22"/>
  <c r="A1021" i="23" s="1"/>
  <c r="X1022" i="22"/>
  <c r="AA1022" i="22" s="1"/>
  <c r="W1022" i="22"/>
  <c r="Z1022" i="22" s="1"/>
  <c r="V1022" i="22"/>
  <c r="Y1022" i="22" s="1"/>
  <c r="K1022" i="22"/>
  <c r="I1022" i="22"/>
  <c r="H1022" i="22"/>
  <c r="G1022" i="22"/>
  <c r="A1022" i="22"/>
  <c r="A1020" i="23" s="1"/>
  <c r="X1021" i="22"/>
  <c r="AA1021" i="22" s="1"/>
  <c r="W1021" i="22"/>
  <c r="Z1021" i="22" s="1"/>
  <c r="V1021" i="22"/>
  <c r="Y1021" i="22" s="1"/>
  <c r="K1021" i="22"/>
  <c r="I1021" i="22"/>
  <c r="H1021" i="22"/>
  <c r="G1021" i="22"/>
  <c r="A1021" i="22"/>
  <c r="A1019" i="23" s="1"/>
  <c r="X1020" i="22"/>
  <c r="AA1020" i="22" s="1"/>
  <c r="W1020" i="22"/>
  <c r="Z1020" i="22" s="1"/>
  <c r="V1020" i="22"/>
  <c r="Y1020" i="22" s="1"/>
  <c r="K1020" i="22"/>
  <c r="I1020" i="22"/>
  <c r="H1020" i="22"/>
  <c r="G1020" i="22"/>
  <c r="A1020" i="22"/>
  <c r="A1018" i="23" s="1"/>
  <c r="X1019" i="22"/>
  <c r="AA1019" i="22" s="1"/>
  <c r="W1019" i="22"/>
  <c r="Z1019" i="22" s="1"/>
  <c r="V1019" i="22"/>
  <c r="Y1019" i="22" s="1"/>
  <c r="K1019" i="22"/>
  <c r="I1019" i="22"/>
  <c r="H1019" i="22"/>
  <c r="G1019" i="22"/>
  <c r="A1019" i="22"/>
  <c r="A1017" i="23" s="1"/>
  <c r="X1018" i="22"/>
  <c r="AA1018" i="22" s="1"/>
  <c r="W1018" i="22"/>
  <c r="Z1018" i="22" s="1"/>
  <c r="V1018" i="22"/>
  <c r="Y1018" i="22" s="1"/>
  <c r="K1018" i="22"/>
  <c r="I1018" i="22"/>
  <c r="H1018" i="22"/>
  <c r="G1018" i="22"/>
  <c r="A1018" i="22"/>
  <c r="A1016" i="23" s="1"/>
  <c r="X1017" i="22"/>
  <c r="AA1017" i="22" s="1"/>
  <c r="W1017" i="22"/>
  <c r="Z1017" i="22" s="1"/>
  <c r="V1017" i="22"/>
  <c r="Y1017" i="22" s="1"/>
  <c r="K1017" i="22"/>
  <c r="I1017" i="22"/>
  <c r="H1017" i="22"/>
  <c r="G1017" i="22"/>
  <c r="A1017" i="22"/>
  <c r="A1015" i="23" s="1"/>
  <c r="X1016" i="22"/>
  <c r="AA1016" i="22" s="1"/>
  <c r="W1016" i="22"/>
  <c r="Z1016" i="22" s="1"/>
  <c r="V1016" i="22"/>
  <c r="Y1016" i="22" s="1"/>
  <c r="K1016" i="22"/>
  <c r="I1016" i="22"/>
  <c r="H1016" i="22"/>
  <c r="G1016" i="22"/>
  <c r="A1016" i="22"/>
  <c r="A1014" i="23" s="1"/>
  <c r="X1015" i="22"/>
  <c r="AA1015" i="22" s="1"/>
  <c r="W1015" i="22"/>
  <c r="Z1015" i="22" s="1"/>
  <c r="V1015" i="22"/>
  <c r="Y1015" i="22" s="1"/>
  <c r="K1015" i="22"/>
  <c r="I1015" i="22"/>
  <c r="H1015" i="22"/>
  <c r="G1015" i="22"/>
  <c r="A1015" i="22"/>
  <c r="A1013" i="23" s="1"/>
  <c r="X1014" i="22"/>
  <c r="AA1014" i="22" s="1"/>
  <c r="W1014" i="22"/>
  <c r="Z1014" i="22" s="1"/>
  <c r="V1014" i="22"/>
  <c r="Y1014" i="22" s="1"/>
  <c r="K1014" i="22"/>
  <c r="I1014" i="22"/>
  <c r="H1014" i="22"/>
  <c r="G1014" i="22"/>
  <c r="A1014" i="22"/>
  <c r="A1012" i="23" s="1"/>
  <c r="X1013" i="22"/>
  <c r="AA1013" i="22" s="1"/>
  <c r="W1013" i="22"/>
  <c r="Z1013" i="22" s="1"/>
  <c r="V1013" i="22"/>
  <c r="Y1013" i="22" s="1"/>
  <c r="K1013" i="22"/>
  <c r="I1013" i="22"/>
  <c r="H1013" i="22"/>
  <c r="G1013" i="22"/>
  <c r="A1013" i="22"/>
  <c r="A1011" i="23" s="1"/>
  <c r="X1012" i="22"/>
  <c r="AA1012" i="22" s="1"/>
  <c r="W1012" i="22"/>
  <c r="Z1012" i="22" s="1"/>
  <c r="V1012" i="22"/>
  <c r="Y1012" i="22" s="1"/>
  <c r="K1012" i="22"/>
  <c r="I1012" i="22"/>
  <c r="H1012" i="22"/>
  <c r="G1012" i="22"/>
  <c r="A1012" i="22"/>
  <c r="A1010" i="23" s="1"/>
  <c r="X1011" i="22"/>
  <c r="AA1011" i="22" s="1"/>
  <c r="W1011" i="22"/>
  <c r="Z1011" i="22" s="1"/>
  <c r="V1011" i="22"/>
  <c r="Y1011" i="22" s="1"/>
  <c r="K1011" i="22"/>
  <c r="I1011" i="22"/>
  <c r="H1011" i="22"/>
  <c r="G1011" i="22"/>
  <c r="A1011" i="22"/>
  <c r="A1009" i="23" s="1"/>
  <c r="X1010" i="22"/>
  <c r="AA1010" i="22" s="1"/>
  <c r="W1010" i="22"/>
  <c r="Z1010" i="22" s="1"/>
  <c r="V1010" i="22"/>
  <c r="Y1010" i="22" s="1"/>
  <c r="K1010" i="22"/>
  <c r="I1010" i="22"/>
  <c r="H1010" i="22"/>
  <c r="G1010" i="22"/>
  <c r="A1010" i="22"/>
  <c r="A1008" i="23" s="1"/>
  <c r="X1009" i="22"/>
  <c r="AA1009" i="22" s="1"/>
  <c r="W1009" i="22"/>
  <c r="Z1009" i="22" s="1"/>
  <c r="V1009" i="22"/>
  <c r="Y1009" i="22" s="1"/>
  <c r="K1009" i="22"/>
  <c r="I1009" i="22"/>
  <c r="H1009" i="22"/>
  <c r="G1009" i="22"/>
  <c r="A1009" i="22"/>
  <c r="A1007" i="23" s="1"/>
  <c r="X1008" i="22"/>
  <c r="AA1008" i="22" s="1"/>
  <c r="W1008" i="22"/>
  <c r="Z1008" i="22" s="1"/>
  <c r="V1008" i="22"/>
  <c r="Y1008" i="22" s="1"/>
  <c r="K1008" i="22"/>
  <c r="I1008" i="22"/>
  <c r="H1008" i="22"/>
  <c r="G1008" i="22"/>
  <c r="A1008" i="22"/>
  <c r="X1007" i="22"/>
  <c r="AA1007" i="22" s="1"/>
  <c r="W1007" i="22"/>
  <c r="Z1007" i="22" s="1"/>
  <c r="V1007" i="22"/>
  <c r="Y1007" i="22" s="1"/>
  <c r="K1007" i="22"/>
  <c r="I1007" i="22"/>
  <c r="H1007" i="22"/>
  <c r="G1007" i="22"/>
  <c r="A1007" i="22"/>
  <c r="A1005" i="23" s="1"/>
  <c r="X1006" i="22"/>
  <c r="AA1006" i="22" s="1"/>
  <c r="W1006" i="22"/>
  <c r="Z1006" i="22" s="1"/>
  <c r="V1006" i="22"/>
  <c r="Y1006" i="22" s="1"/>
  <c r="K1006" i="22"/>
  <c r="I1006" i="22"/>
  <c r="H1006" i="22"/>
  <c r="G1006" i="22"/>
  <c r="A1006" i="22"/>
  <c r="A1004" i="23" s="1"/>
  <c r="X1005" i="22"/>
  <c r="AA1005" i="22" s="1"/>
  <c r="W1005" i="22"/>
  <c r="Z1005" i="22" s="1"/>
  <c r="V1005" i="22"/>
  <c r="Y1005" i="22" s="1"/>
  <c r="K1005" i="22"/>
  <c r="I1005" i="22"/>
  <c r="H1005" i="22"/>
  <c r="G1005" i="22"/>
  <c r="A1005" i="22"/>
  <c r="A1003" i="23" s="1"/>
  <c r="X1004" i="22"/>
  <c r="AA1004" i="22" s="1"/>
  <c r="W1004" i="22"/>
  <c r="Z1004" i="22" s="1"/>
  <c r="V1004" i="22"/>
  <c r="Y1004" i="22" s="1"/>
  <c r="K1004" i="22"/>
  <c r="I1004" i="22"/>
  <c r="H1004" i="22"/>
  <c r="G1004" i="22"/>
  <c r="A1004" i="22"/>
  <c r="A1002" i="23" s="1"/>
  <c r="X1003" i="22"/>
  <c r="AA1003" i="22" s="1"/>
  <c r="W1003" i="22"/>
  <c r="Z1003" i="22" s="1"/>
  <c r="V1003" i="22"/>
  <c r="Y1003" i="22" s="1"/>
  <c r="K1003" i="22"/>
  <c r="I1003" i="22"/>
  <c r="H1003" i="22"/>
  <c r="G1003" i="22"/>
  <c r="A1003" i="22"/>
  <c r="A1001" i="23" s="1"/>
  <c r="X1002" i="22"/>
  <c r="AA1002" i="22" s="1"/>
  <c r="W1002" i="22"/>
  <c r="Z1002" i="22" s="1"/>
  <c r="V1002" i="22"/>
  <c r="Y1002" i="22" s="1"/>
  <c r="K1002" i="22"/>
  <c r="I1002" i="22"/>
  <c r="H1002" i="22"/>
  <c r="G1002" i="22"/>
  <c r="A1002" i="22"/>
  <c r="A1000" i="23" s="1"/>
  <c r="X1001" i="22"/>
  <c r="AA1001" i="22" s="1"/>
  <c r="W1001" i="22"/>
  <c r="Z1001" i="22" s="1"/>
  <c r="V1001" i="22"/>
  <c r="Y1001" i="22" s="1"/>
  <c r="K1001" i="22"/>
  <c r="I1001" i="22"/>
  <c r="H1001" i="22"/>
  <c r="G1001" i="22"/>
  <c r="A1001" i="22"/>
  <c r="A999" i="23" s="1"/>
  <c r="X1000" i="22"/>
  <c r="AA1000" i="22" s="1"/>
  <c r="W1000" i="22"/>
  <c r="Z1000" i="22" s="1"/>
  <c r="V1000" i="22"/>
  <c r="Y1000" i="22" s="1"/>
  <c r="K1000" i="22"/>
  <c r="I1000" i="22"/>
  <c r="H1000" i="22"/>
  <c r="G1000" i="22"/>
  <c r="A1000" i="22"/>
  <c r="A998" i="23" s="1"/>
  <c r="X999" i="22"/>
  <c r="AA999" i="22" s="1"/>
  <c r="W999" i="22"/>
  <c r="Z999" i="22" s="1"/>
  <c r="V999" i="22"/>
  <c r="Y999" i="22" s="1"/>
  <c r="K999" i="22"/>
  <c r="I999" i="22"/>
  <c r="H999" i="22"/>
  <c r="G999" i="22"/>
  <c r="A999" i="22"/>
  <c r="A997" i="23" s="1"/>
  <c r="X998" i="22"/>
  <c r="AA998" i="22" s="1"/>
  <c r="W998" i="22"/>
  <c r="Z998" i="22" s="1"/>
  <c r="V998" i="22"/>
  <c r="Y998" i="22" s="1"/>
  <c r="K998" i="22"/>
  <c r="I998" i="22"/>
  <c r="H998" i="22"/>
  <c r="G998" i="22"/>
  <c r="A998" i="22"/>
  <c r="A996" i="23" s="1"/>
  <c r="X997" i="22"/>
  <c r="AA997" i="22" s="1"/>
  <c r="W997" i="22"/>
  <c r="Z997" i="22" s="1"/>
  <c r="V997" i="22"/>
  <c r="Y997" i="22" s="1"/>
  <c r="K997" i="22"/>
  <c r="I997" i="22"/>
  <c r="H997" i="22"/>
  <c r="G997" i="22"/>
  <c r="A997" i="22"/>
  <c r="A995" i="23" s="1"/>
  <c r="X996" i="22"/>
  <c r="AA996" i="22" s="1"/>
  <c r="W996" i="22"/>
  <c r="Z996" i="22" s="1"/>
  <c r="V996" i="22"/>
  <c r="Y996" i="22" s="1"/>
  <c r="K996" i="22"/>
  <c r="I996" i="22"/>
  <c r="H996" i="22"/>
  <c r="G996" i="22"/>
  <c r="A996" i="22"/>
  <c r="A994" i="23" s="1"/>
  <c r="X995" i="22"/>
  <c r="AA995" i="22" s="1"/>
  <c r="W995" i="22"/>
  <c r="Z995" i="22" s="1"/>
  <c r="V995" i="22"/>
  <c r="Y995" i="22" s="1"/>
  <c r="K995" i="22"/>
  <c r="I995" i="22"/>
  <c r="H995" i="22"/>
  <c r="G995" i="22"/>
  <c r="A995" i="22"/>
  <c r="A993" i="23" s="1"/>
  <c r="X994" i="22"/>
  <c r="AA994" i="22" s="1"/>
  <c r="W994" i="22"/>
  <c r="Z994" i="22" s="1"/>
  <c r="V994" i="22"/>
  <c r="Y994" i="22" s="1"/>
  <c r="K994" i="22"/>
  <c r="I994" i="22"/>
  <c r="H994" i="22"/>
  <c r="G994" i="22"/>
  <c r="A994" i="22"/>
  <c r="A992" i="23" s="1"/>
  <c r="X993" i="22"/>
  <c r="AA993" i="22" s="1"/>
  <c r="W993" i="22"/>
  <c r="Z993" i="22" s="1"/>
  <c r="V993" i="22"/>
  <c r="Y993" i="22" s="1"/>
  <c r="K993" i="22"/>
  <c r="I993" i="22"/>
  <c r="H993" i="22"/>
  <c r="G993" i="22"/>
  <c r="A993" i="22"/>
  <c r="A991" i="23" s="1"/>
  <c r="X992" i="22"/>
  <c r="AA992" i="22" s="1"/>
  <c r="W992" i="22"/>
  <c r="Z992" i="22" s="1"/>
  <c r="V992" i="22"/>
  <c r="Y992" i="22" s="1"/>
  <c r="K992" i="22"/>
  <c r="I992" i="22"/>
  <c r="H992" i="22"/>
  <c r="G992" i="22"/>
  <c r="A992" i="22"/>
  <c r="X991" i="22"/>
  <c r="AA991" i="22" s="1"/>
  <c r="W991" i="22"/>
  <c r="Z991" i="22" s="1"/>
  <c r="V991" i="22"/>
  <c r="Y991" i="22" s="1"/>
  <c r="K991" i="22"/>
  <c r="I991" i="22"/>
  <c r="H991" i="22"/>
  <c r="G991" i="22"/>
  <c r="A991" i="22"/>
  <c r="A989" i="23" s="1"/>
  <c r="X990" i="22"/>
  <c r="AA990" i="22" s="1"/>
  <c r="W990" i="22"/>
  <c r="Z990" i="22" s="1"/>
  <c r="V990" i="22"/>
  <c r="Y990" i="22" s="1"/>
  <c r="K990" i="22"/>
  <c r="I990" i="22"/>
  <c r="H990" i="22"/>
  <c r="G990" i="22"/>
  <c r="A990" i="22"/>
  <c r="A988" i="23" s="1"/>
  <c r="X989" i="22"/>
  <c r="AA989" i="22" s="1"/>
  <c r="W989" i="22"/>
  <c r="Z989" i="22" s="1"/>
  <c r="V989" i="22"/>
  <c r="Y989" i="22" s="1"/>
  <c r="K989" i="22"/>
  <c r="I989" i="22"/>
  <c r="H989" i="22"/>
  <c r="G989" i="22"/>
  <c r="A989" i="22"/>
  <c r="A987" i="23" s="1"/>
  <c r="X988" i="22"/>
  <c r="AA988" i="22" s="1"/>
  <c r="W988" i="22"/>
  <c r="Z988" i="22" s="1"/>
  <c r="V988" i="22"/>
  <c r="Y988" i="22" s="1"/>
  <c r="K988" i="22"/>
  <c r="I988" i="22"/>
  <c r="H988" i="22"/>
  <c r="G988" i="22"/>
  <c r="A988" i="22"/>
  <c r="A986" i="23" s="1"/>
  <c r="X987" i="22"/>
  <c r="AA987" i="22" s="1"/>
  <c r="W987" i="22"/>
  <c r="Z987" i="22" s="1"/>
  <c r="V987" i="22"/>
  <c r="Y987" i="22" s="1"/>
  <c r="K987" i="22"/>
  <c r="I987" i="22"/>
  <c r="H987" i="22"/>
  <c r="G987" i="22"/>
  <c r="A987" i="22"/>
  <c r="A985" i="23" s="1"/>
  <c r="X986" i="22"/>
  <c r="AA986" i="22" s="1"/>
  <c r="W986" i="22"/>
  <c r="Z986" i="22" s="1"/>
  <c r="V986" i="22"/>
  <c r="Y986" i="22" s="1"/>
  <c r="K986" i="22"/>
  <c r="I986" i="22"/>
  <c r="H986" i="22"/>
  <c r="G986" i="22"/>
  <c r="A986" i="22"/>
  <c r="A984" i="23" s="1"/>
  <c r="X985" i="22"/>
  <c r="AA985" i="22" s="1"/>
  <c r="W985" i="22"/>
  <c r="Z985" i="22" s="1"/>
  <c r="V985" i="22"/>
  <c r="Y985" i="22" s="1"/>
  <c r="K985" i="22"/>
  <c r="I985" i="22"/>
  <c r="H985" i="22"/>
  <c r="G985" i="22"/>
  <c r="A985" i="22"/>
  <c r="A983" i="23" s="1"/>
  <c r="X984" i="22"/>
  <c r="AA984" i="22" s="1"/>
  <c r="W984" i="22"/>
  <c r="Z984" i="22" s="1"/>
  <c r="V984" i="22"/>
  <c r="Y984" i="22" s="1"/>
  <c r="K984" i="22"/>
  <c r="I984" i="22"/>
  <c r="H984" i="22"/>
  <c r="G984" i="22"/>
  <c r="A984" i="22"/>
  <c r="A982" i="23" s="1"/>
  <c r="X983" i="22"/>
  <c r="AA983" i="22" s="1"/>
  <c r="W983" i="22"/>
  <c r="Z983" i="22" s="1"/>
  <c r="V983" i="22"/>
  <c r="Y983" i="22" s="1"/>
  <c r="K983" i="22"/>
  <c r="I983" i="22"/>
  <c r="H983" i="22"/>
  <c r="G983" i="22"/>
  <c r="A983" i="22"/>
  <c r="A981" i="23" s="1"/>
  <c r="X982" i="22"/>
  <c r="AA982" i="22" s="1"/>
  <c r="W982" i="22"/>
  <c r="Z982" i="22" s="1"/>
  <c r="V982" i="22"/>
  <c r="Y982" i="22" s="1"/>
  <c r="K982" i="22"/>
  <c r="I982" i="22"/>
  <c r="H982" i="22"/>
  <c r="G982" i="22"/>
  <c r="A982" i="22"/>
  <c r="A980" i="23" s="1"/>
  <c r="X981" i="22"/>
  <c r="AA981" i="22" s="1"/>
  <c r="W981" i="22"/>
  <c r="Z981" i="22" s="1"/>
  <c r="V981" i="22"/>
  <c r="Y981" i="22" s="1"/>
  <c r="K981" i="22"/>
  <c r="I981" i="22"/>
  <c r="H981" i="22"/>
  <c r="G981" i="22"/>
  <c r="A981" i="22"/>
  <c r="A979" i="23" s="1"/>
  <c r="X980" i="22"/>
  <c r="AA980" i="22" s="1"/>
  <c r="W980" i="22"/>
  <c r="Z980" i="22" s="1"/>
  <c r="V980" i="22"/>
  <c r="Y980" i="22" s="1"/>
  <c r="K980" i="22"/>
  <c r="I980" i="22"/>
  <c r="H980" i="22"/>
  <c r="G980" i="22"/>
  <c r="A980" i="22"/>
  <c r="A978" i="23" s="1"/>
  <c r="X979" i="22"/>
  <c r="AA979" i="22" s="1"/>
  <c r="W979" i="22"/>
  <c r="Z979" i="22" s="1"/>
  <c r="V979" i="22"/>
  <c r="Y979" i="22" s="1"/>
  <c r="K979" i="22"/>
  <c r="I979" i="22"/>
  <c r="H979" i="22"/>
  <c r="G979" i="22"/>
  <c r="A979" i="22"/>
  <c r="A977" i="23" s="1"/>
  <c r="X978" i="22"/>
  <c r="AA978" i="22" s="1"/>
  <c r="W978" i="22"/>
  <c r="Z978" i="22" s="1"/>
  <c r="V978" i="22"/>
  <c r="Y978" i="22" s="1"/>
  <c r="K978" i="22"/>
  <c r="I978" i="22"/>
  <c r="H978" i="22"/>
  <c r="G978" i="22"/>
  <c r="A978" i="22"/>
  <c r="A976" i="23" s="1"/>
  <c r="X977" i="22"/>
  <c r="AA977" i="22" s="1"/>
  <c r="W977" i="22"/>
  <c r="Z977" i="22" s="1"/>
  <c r="V977" i="22"/>
  <c r="Y977" i="22" s="1"/>
  <c r="K977" i="22"/>
  <c r="I977" i="22"/>
  <c r="H977" i="22"/>
  <c r="G977" i="22"/>
  <c r="A977" i="22"/>
  <c r="A975" i="23" s="1"/>
  <c r="X976" i="22"/>
  <c r="AA976" i="22" s="1"/>
  <c r="W976" i="22"/>
  <c r="Z976" i="22" s="1"/>
  <c r="V976" i="22"/>
  <c r="Y976" i="22" s="1"/>
  <c r="K976" i="22"/>
  <c r="I976" i="22"/>
  <c r="H976" i="22"/>
  <c r="G976" i="22"/>
  <c r="A976" i="22"/>
  <c r="X975" i="22"/>
  <c r="AA975" i="22" s="1"/>
  <c r="W975" i="22"/>
  <c r="Z975" i="22" s="1"/>
  <c r="V975" i="22"/>
  <c r="Y975" i="22" s="1"/>
  <c r="K975" i="22"/>
  <c r="I975" i="22"/>
  <c r="H975" i="22"/>
  <c r="G975" i="22"/>
  <c r="A975" i="22"/>
  <c r="A973" i="23" s="1"/>
  <c r="X974" i="22"/>
  <c r="AA974" i="22" s="1"/>
  <c r="W974" i="22"/>
  <c r="Z974" i="22" s="1"/>
  <c r="V974" i="22"/>
  <c r="Y974" i="22" s="1"/>
  <c r="K974" i="22"/>
  <c r="I974" i="22"/>
  <c r="H974" i="22"/>
  <c r="G974" i="22"/>
  <c r="A974" i="22"/>
  <c r="A972" i="23" s="1"/>
  <c r="X973" i="22"/>
  <c r="AA973" i="22" s="1"/>
  <c r="W973" i="22"/>
  <c r="Z973" i="22" s="1"/>
  <c r="V973" i="22"/>
  <c r="Y973" i="22" s="1"/>
  <c r="K973" i="22"/>
  <c r="I973" i="22"/>
  <c r="H973" i="22"/>
  <c r="G973" i="22"/>
  <c r="A973" i="22"/>
  <c r="A971" i="23" s="1"/>
  <c r="X972" i="22"/>
  <c r="AA972" i="22" s="1"/>
  <c r="W972" i="22"/>
  <c r="Z972" i="22" s="1"/>
  <c r="V972" i="22"/>
  <c r="Y972" i="22" s="1"/>
  <c r="K972" i="22"/>
  <c r="I972" i="22"/>
  <c r="H972" i="22"/>
  <c r="G972" i="22"/>
  <c r="A972" i="22"/>
  <c r="A970" i="23" s="1"/>
  <c r="X971" i="22"/>
  <c r="AA971" i="22" s="1"/>
  <c r="W971" i="22"/>
  <c r="Z971" i="22" s="1"/>
  <c r="V971" i="22"/>
  <c r="Y971" i="22" s="1"/>
  <c r="K971" i="22"/>
  <c r="I971" i="22"/>
  <c r="H971" i="22"/>
  <c r="G971" i="22"/>
  <c r="A971" i="22"/>
  <c r="A969" i="23" s="1"/>
  <c r="X970" i="22"/>
  <c r="AA970" i="22" s="1"/>
  <c r="W970" i="22"/>
  <c r="Z970" i="22" s="1"/>
  <c r="V970" i="22"/>
  <c r="Y970" i="22" s="1"/>
  <c r="K970" i="22"/>
  <c r="I970" i="22"/>
  <c r="H970" i="22"/>
  <c r="G970" i="22"/>
  <c r="A970" i="22"/>
  <c r="A968" i="23" s="1"/>
  <c r="X969" i="22"/>
  <c r="AA969" i="22" s="1"/>
  <c r="W969" i="22"/>
  <c r="Z969" i="22" s="1"/>
  <c r="V969" i="22"/>
  <c r="Y969" i="22" s="1"/>
  <c r="K969" i="22"/>
  <c r="I969" i="22"/>
  <c r="H969" i="22"/>
  <c r="G969" i="22"/>
  <c r="A969" i="22"/>
  <c r="A967" i="23" s="1"/>
  <c r="X968" i="22"/>
  <c r="AA968" i="22" s="1"/>
  <c r="W968" i="22"/>
  <c r="Z968" i="22" s="1"/>
  <c r="V968" i="22"/>
  <c r="Y968" i="22" s="1"/>
  <c r="K968" i="22"/>
  <c r="I968" i="22"/>
  <c r="H968" i="22"/>
  <c r="G968" i="22"/>
  <c r="A968" i="22"/>
  <c r="A966" i="23" s="1"/>
  <c r="X967" i="22"/>
  <c r="AA967" i="22" s="1"/>
  <c r="W967" i="22"/>
  <c r="Z967" i="22" s="1"/>
  <c r="V967" i="22"/>
  <c r="Y967" i="22" s="1"/>
  <c r="K967" i="22"/>
  <c r="I967" i="22"/>
  <c r="H967" i="22"/>
  <c r="G967" i="22"/>
  <c r="A967" i="22"/>
  <c r="A965" i="23" s="1"/>
  <c r="X966" i="22"/>
  <c r="AA966" i="22" s="1"/>
  <c r="W966" i="22"/>
  <c r="Z966" i="22" s="1"/>
  <c r="V966" i="22"/>
  <c r="Y966" i="22" s="1"/>
  <c r="K966" i="22"/>
  <c r="I966" i="22"/>
  <c r="H966" i="22"/>
  <c r="G966" i="22"/>
  <c r="A966" i="22"/>
  <c r="A964" i="23" s="1"/>
  <c r="X965" i="22"/>
  <c r="AA965" i="22" s="1"/>
  <c r="W965" i="22"/>
  <c r="Z965" i="22" s="1"/>
  <c r="V965" i="22"/>
  <c r="Y965" i="22" s="1"/>
  <c r="K965" i="22"/>
  <c r="I965" i="22"/>
  <c r="H965" i="22"/>
  <c r="G965" i="22"/>
  <c r="A965" i="22"/>
  <c r="A963" i="23" s="1"/>
  <c r="X964" i="22"/>
  <c r="AA964" i="22" s="1"/>
  <c r="W964" i="22"/>
  <c r="Z964" i="22" s="1"/>
  <c r="V964" i="22"/>
  <c r="Y964" i="22" s="1"/>
  <c r="K964" i="22"/>
  <c r="I964" i="22"/>
  <c r="H964" i="22"/>
  <c r="G964" i="22"/>
  <c r="A964" i="22"/>
  <c r="A962" i="23" s="1"/>
  <c r="X963" i="22"/>
  <c r="AA963" i="22" s="1"/>
  <c r="W963" i="22"/>
  <c r="Z963" i="22" s="1"/>
  <c r="V963" i="22"/>
  <c r="Y963" i="22" s="1"/>
  <c r="K963" i="22"/>
  <c r="I963" i="22"/>
  <c r="H963" i="22"/>
  <c r="G963" i="22"/>
  <c r="A963" i="22"/>
  <c r="A961" i="23" s="1"/>
  <c r="X962" i="22"/>
  <c r="AA962" i="22" s="1"/>
  <c r="W962" i="22"/>
  <c r="Z962" i="22" s="1"/>
  <c r="V962" i="22"/>
  <c r="Y962" i="22" s="1"/>
  <c r="K962" i="22"/>
  <c r="I962" i="22"/>
  <c r="H962" i="22"/>
  <c r="G962" i="22"/>
  <c r="A962" i="22"/>
  <c r="A960" i="23" s="1"/>
  <c r="X961" i="22"/>
  <c r="AA961" i="22" s="1"/>
  <c r="W961" i="22"/>
  <c r="Z961" i="22" s="1"/>
  <c r="V961" i="22"/>
  <c r="Y961" i="22" s="1"/>
  <c r="K961" i="22"/>
  <c r="I961" i="22"/>
  <c r="H961" i="22"/>
  <c r="G961" i="22"/>
  <c r="A961" i="22"/>
  <c r="A959" i="23" s="1"/>
  <c r="X960" i="22"/>
  <c r="AA960" i="22" s="1"/>
  <c r="W960" i="22"/>
  <c r="Z960" i="22" s="1"/>
  <c r="V960" i="22"/>
  <c r="Y960" i="22" s="1"/>
  <c r="K960" i="22"/>
  <c r="I960" i="22"/>
  <c r="H960" i="22"/>
  <c r="G960" i="22"/>
  <c r="A960" i="22"/>
  <c r="X959" i="22"/>
  <c r="AA959" i="22" s="1"/>
  <c r="W959" i="22"/>
  <c r="Z959" i="22" s="1"/>
  <c r="V959" i="22"/>
  <c r="Y959" i="22" s="1"/>
  <c r="K959" i="22"/>
  <c r="I959" i="22"/>
  <c r="H959" i="22"/>
  <c r="G959" i="22"/>
  <c r="A959" i="22"/>
  <c r="A957" i="23" s="1"/>
  <c r="X958" i="22"/>
  <c r="AA958" i="22" s="1"/>
  <c r="W958" i="22"/>
  <c r="Z958" i="22" s="1"/>
  <c r="V958" i="22"/>
  <c r="Y958" i="22" s="1"/>
  <c r="K958" i="22"/>
  <c r="I958" i="22"/>
  <c r="H958" i="22"/>
  <c r="G958" i="22"/>
  <c r="A958" i="22"/>
  <c r="A956" i="23" s="1"/>
  <c r="X957" i="22"/>
  <c r="AA957" i="22" s="1"/>
  <c r="W957" i="22"/>
  <c r="Z957" i="22" s="1"/>
  <c r="V957" i="22"/>
  <c r="Y957" i="22" s="1"/>
  <c r="K957" i="22"/>
  <c r="I957" i="22"/>
  <c r="H957" i="22"/>
  <c r="G957" i="22"/>
  <c r="A957" i="22"/>
  <c r="A955" i="23" s="1"/>
  <c r="X956" i="22"/>
  <c r="AA956" i="22" s="1"/>
  <c r="W956" i="22"/>
  <c r="Z956" i="22" s="1"/>
  <c r="V956" i="22"/>
  <c r="Y956" i="22" s="1"/>
  <c r="K956" i="22"/>
  <c r="I956" i="22"/>
  <c r="H956" i="22"/>
  <c r="G956" i="22"/>
  <c r="A956" i="22"/>
  <c r="A954" i="23" s="1"/>
  <c r="X955" i="22"/>
  <c r="AA955" i="22" s="1"/>
  <c r="W955" i="22"/>
  <c r="Z955" i="22" s="1"/>
  <c r="V955" i="22"/>
  <c r="Y955" i="22" s="1"/>
  <c r="K955" i="22"/>
  <c r="I955" i="22"/>
  <c r="H955" i="22"/>
  <c r="G955" i="22"/>
  <c r="A955" i="22"/>
  <c r="A953" i="23" s="1"/>
  <c r="X954" i="22"/>
  <c r="AA954" i="22" s="1"/>
  <c r="W954" i="22"/>
  <c r="Z954" i="22" s="1"/>
  <c r="V954" i="22"/>
  <c r="Y954" i="22" s="1"/>
  <c r="K954" i="22"/>
  <c r="I954" i="22"/>
  <c r="H954" i="22"/>
  <c r="G954" i="22"/>
  <c r="A954" i="22"/>
  <c r="A952" i="23" s="1"/>
  <c r="X953" i="22"/>
  <c r="AA953" i="22" s="1"/>
  <c r="W953" i="22"/>
  <c r="Z953" i="22" s="1"/>
  <c r="V953" i="22"/>
  <c r="Y953" i="22" s="1"/>
  <c r="K953" i="22"/>
  <c r="I953" i="22"/>
  <c r="H953" i="22"/>
  <c r="G953" i="22"/>
  <c r="A953" i="22"/>
  <c r="A951" i="23" s="1"/>
  <c r="X952" i="22"/>
  <c r="AA952" i="22" s="1"/>
  <c r="W952" i="22"/>
  <c r="Z952" i="22" s="1"/>
  <c r="V952" i="22"/>
  <c r="Y952" i="22" s="1"/>
  <c r="K952" i="22"/>
  <c r="I952" i="22"/>
  <c r="H952" i="22"/>
  <c r="G952" i="22"/>
  <c r="A952" i="22"/>
  <c r="A950" i="23" s="1"/>
  <c r="X951" i="22"/>
  <c r="AA951" i="22" s="1"/>
  <c r="W951" i="22"/>
  <c r="Z951" i="22" s="1"/>
  <c r="V951" i="22"/>
  <c r="Y951" i="22" s="1"/>
  <c r="K951" i="22"/>
  <c r="I951" i="22"/>
  <c r="H951" i="22"/>
  <c r="G951" i="22"/>
  <c r="A951" i="22"/>
  <c r="A949" i="23" s="1"/>
  <c r="X950" i="22"/>
  <c r="AA950" i="22" s="1"/>
  <c r="W950" i="22"/>
  <c r="Z950" i="22" s="1"/>
  <c r="V950" i="22"/>
  <c r="Y950" i="22" s="1"/>
  <c r="K950" i="22"/>
  <c r="I950" i="22"/>
  <c r="H950" i="22"/>
  <c r="G950" i="22"/>
  <c r="A950" i="22"/>
  <c r="A948" i="23" s="1"/>
  <c r="X949" i="22"/>
  <c r="AA949" i="22" s="1"/>
  <c r="W949" i="22"/>
  <c r="Z949" i="22" s="1"/>
  <c r="V949" i="22"/>
  <c r="Y949" i="22" s="1"/>
  <c r="K949" i="22"/>
  <c r="I949" i="22"/>
  <c r="H949" i="22"/>
  <c r="G949" i="22"/>
  <c r="A949" i="22"/>
  <c r="A947" i="23" s="1"/>
  <c r="X948" i="22"/>
  <c r="AA948" i="22" s="1"/>
  <c r="W948" i="22"/>
  <c r="Z948" i="22" s="1"/>
  <c r="V948" i="22"/>
  <c r="Y948" i="22" s="1"/>
  <c r="K948" i="22"/>
  <c r="I948" i="22"/>
  <c r="H948" i="22"/>
  <c r="G948" i="22"/>
  <c r="A948" i="22"/>
  <c r="A946" i="23" s="1"/>
  <c r="X947" i="22"/>
  <c r="AA947" i="22" s="1"/>
  <c r="W947" i="22"/>
  <c r="Z947" i="22" s="1"/>
  <c r="V947" i="22"/>
  <c r="Y947" i="22" s="1"/>
  <c r="K947" i="22"/>
  <c r="I947" i="22"/>
  <c r="H947" i="22"/>
  <c r="G947" i="22"/>
  <c r="A947" i="22"/>
  <c r="A945" i="23" s="1"/>
  <c r="X946" i="22"/>
  <c r="AA946" i="22" s="1"/>
  <c r="W946" i="22"/>
  <c r="Z946" i="22" s="1"/>
  <c r="V946" i="22"/>
  <c r="Y946" i="22" s="1"/>
  <c r="K946" i="22"/>
  <c r="I946" i="22"/>
  <c r="H946" i="22"/>
  <c r="G946" i="22"/>
  <c r="A946" i="22"/>
  <c r="A944" i="23" s="1"/>
  <c r="X945" i="22"/>
  <c r="AA945" i="22" s="1"/>
  <c r="W945" i="22"/>
  <c r="Z945" i="22" s="1"/>
  <c r="V945" i="22"/>
  <c r="Y945" i="22" s="1"/>
  <c r="K945" i="22"/>
  <c r="I945" i="22"/>
  <c r="H945" i="22"/>
  <c r="G945" i="22"/>
  <c r="A945" i="22"/>
  <c r="A943" i="23" s="1"/>
  <c r="X944" i="22"/>
  <c r="AA944" i="22" s="1"/>
  <c r="W944" i="22"/>
  <c r="Z944" i="22" s="1"/>
  <c r="V944" i="22"/>
  <c r="Y944" i="22" s="1"/>
  <c r="K944" i="22"/>
  <c r="I944" i="22"/>
  <c r="H944" i="22"/>
  <c r="G944" i="22"/>
  <c r="A944" i="22"/>
  <c r="X943" i="22"/>
  <c r="AA943" i="22" s="1"/>
  <c r="W943" i="22"/>
  <c r="Z943" i="22" s="1"/>
  <c r="V943" i="22"/>
  <c r="Y943" i="22" s="1"/>
  <c r="K943" i="22"/>
  <c r="I943" i="22"/>
  <c r="H943" i="22"/>
  <c r="G943" i="22"/>
  <c r="A943" i="22"/>
  <c r="A941" i="23" s="1"/>
  <c r="X942" i="22"/>
  <c r="AA942" i="22" s="1"/>
  <c r="W942" i="22"/>
  <c r="Z942" i="22" s="1"/>
  <c r="V942" i="22"/>
  <c r="Y942" i="22" s="1"/>
  <c r="K942" i="22"/>
  <c r="I942" i="22"/>
  <c r="H942" i="22"/>
  <c r="G942" i="22"/>
  <c r="A942" i="22"/>
  <c r="A940" i="23" s="1"/>
  <c r="X941" i="22"/>
  <c r="AA941" i="22" s="1"/>
  <c r="W941" i="22"/>
  <c r="Z941" i="22" s="1"/>
  <c r="V941" i="22"/>
  <c r="Y941" i="22" s="1"/>
  <c r="K941" i="22"/>
  <c r="I941" i="22"/>
  <c r="H941" i="22"/>
  <c r="G941" i="22"/>
  <c r="A941" i="22"/>
  <c r="A939" i="23" s="1"/>
  <c r="X940" i="22"/>
  <c r="AA940" i="22" s="1"/>
  <c r="W940" i="22"/>
  <c r="Z940" i="22" s="1"/>
  <c r="V940" i="22"/>
  <c r="Y940" i="22" s="1"/>
  <c r="K940" i="22"/>
  <c r="I940" i="22"/>
  <c r="H940" i="22"/>
  <c r="G940" i="22"/>
  <c r="A940" i="22"/>
  <c r="A938" i="23" s="1"/>
  <c r="X939" i="22"/>
  <c r="AA939" i="22" s="1"/>
  <c r="W939" i="22"/>
  <c r="Z939" i="22" s="1"/>
  <c r="V939" i="22"/>
  <c r="Y939" i="22" s="1"/>
  <c r="K939" i="22"/>
  <c r="I939" i="22"/>
  <c r="H939" i="22"/>
  <c r="G939" i="22"/>
  <c r="A939" i="22"/>
  <c r="A937" i="23" s="1"/>
  <c r="X938" i="22"/>
  <c r="AA938" i="22" s="1"/>
  <c r="W938" i="22"/>
  <c r="Z938" i="22" s="1"/>
  <c r="V938" i="22"/>
  <c r="Y938" i="22" s="1"/>
  <c r="K938" i="22"/>
  <c r="I938" i="22"/>
  <c r="H938" i="22"/>
  <c r="G938" i="22"/>
  <c r="A938" i="22"/>
  <c r="A936" i="23" s="1"/>
  <c r="X937" i="22"/>
  <c r="AA937" i="22" s="1"/>
  <c r="W937" i="22"/>
  <c r="Z937" i="22" s="1"/>
  <c r="V937" i="22"/>
  <c r="Y937" i="22" s="1"/>
  <c r="K937" i="22"/>
  <c r="I937" i="22"/>
  <c r="H937" i="22"/>
  <c r="G937" i="22"/>
  <c r="A937" i="22"/>
  <c r="A935" i="23" s="1"/>
  <c r="X936" i="22"/>
  <c r="AA936" i="22" s="1"/>
  <c r="W936" i="22"/>
  <c r="Z936" i="22" s="1"/>
  <c r="V936" i="22"/>
  <c r="Y936" i="22" s="1"/>
  <c r="K936" i="22"/>
  <c r="I936" i="22"/>
  <c r="H936" i="22"/>
  <c r="G936" i="22"/>
  <c r="A936" i="22"/>
  <c r="A934" i="23" s="1"/>
  <c r="X935" i="22"/>
  <c r="AA935" i="22" s="1"/>
  <c r="W935" i="22"/>
  <c r="Z935" i="22" s="1"/>
  <c r="V935" i="22"/>
  <c r="Y935" i="22" s="1"/>
  <c r="K935" i="22"/>
  <c r="I935" i="22"/>
  <c r="H935" i="22"/>
  <c r="G935" i="22"/>
  <c r="A935" i="22"/>
  <c r="A933" i="23" s="1"/>
  <c r="X934" i="22"/>
  <c r="AA934" i="22" s="1"/>
  <c r="W934" i="22"/>
  <c r="Z934" i="22" s="1"/>
  <c r="V934" i="22"/>
  <c r="Y934" i="22" s="1"/>
  <c r="K934" i="22"/>
  <c r="I934" i="22"/>
  <c r="H934" i="22"/>
  <c r="G934" i="22"/>
  <c r="A934" i="22"/>
  <c r="A932" i="23" s="1"/>
  <c r="X933" i="22"/>
  <c r="AA933" i="22" s="1"/>
  <c r="W933" i="22"/>
  <c r="Z933" i="22" s="1"/>
  <c r="V933" i="22"/>
  <c r="Y933" i="22" s="1"/>
  <c r="K933" i="22"/>
  <c r="I933" i="22"/>
  <c r="H933" i="22"/>
  <c r="G933" i="22"/>
  <c r="A933" i="22"/>
  <c r="A931" i="23" s="1"/>
  <c r="X932" i="22"/>
  <c r="AA932" i="22" s="1"/>
  <c r="W932" i="22"/>
  <c r="Z932" i="22" s="1"/>
  <c r="V932" i="22"/>
  <c r="Y932" i="22" s="1"/>
  <c r="K932" i="22"/>
  <c r="I932" i="22"/>
  <c r="H932" i="22"/>
  <c r="G932" i="22"/>
  <c r="A932" i="22"/>
  <c r="A930" i="23" s="1"/>
  <c r="X931" i="22"/>
  <c r="AA931" i="22" s="1"/>
  <c r="W931" i="22"/>
  <c r="Z931" i="22" s="1"/>
  <c r="V931" i="22"/>
  <c r="Y931" i="22" s="1"/>
  <c r="K931" i="22"/>
  <c r="I931" i="22"/>
  <c r="H931" i="22"/>
  <c r="G931" i="22"/>
  <c r="A931" i="22"/>
  <c r="A929" i="23" s="1"/>
  <c r="X930" i="22"/>
  <c r="AA930" i="22" s="1"/>
  <c r="W930" i="22"/>
  <c r="Z930" i="22" s="1"/>
  <c r="V930" i="22"/>
  <c r="Y930" i="22" s="1"/>
  <c r="K930" i="22"/>
  <c r="I930" i="22"/>
  <c r="H930" i="22"/>
  <c r="G930" i="22"/>
  <c r="A930" i="22"/>
  <c r="A928" i="23" s="1"/>
  <c r="X929" i="22"/>
  <c r="AA929" i="22" s="1"/>
  <c r="W929" i="22"/>
  <c r="Z929" i="22" s="1"/>
  <c r="V929" i="22"/>
  <c r="Y929" i="22" s="1"/>
  <c r="K929" i="22"/>
  <c r="I929" i="22"/>
  <c r="H929" i="22"/>
  <c r="G929" i="22"/>
  <c r="A929" i="22"/>
  <c r="A927" i="23" s="1"/>
  <c r="X928" i="22"/>
  <c r="AA928" i="22" s="1"/>
  <c r="W928" i="22"/>
  <c r="Z928" i="22" s="1"/>
  <c r="V928" i="22"/>
  <c r="Y928" i="22" s="1"/>
  <c r="K928" i="22"/>
  <c r="I928" i="22"/>
  <c r="H928" i="22"/>
  <c r="G928" i="22"/>
  <c r="A928" i="22"/>
  <c r="X927" i="22"/>
  <c r="AA927" i="22" s="1"/>
  <c r="W927" i="22"/>
  <c r="Z927" i="22" s="1"/>
  <c r="V927" i="22"/>
  <c r="Y927" i="22" s="1"/>
  <c r="K927" i="22"/>
  <c r="I927" i="22"/>
  <c r="H927" i="22"/>
  <c r="G927" i="22"/>
  <c r="A927" i="22"/>
  <c r="A925" i="23" s="1"/>
  <c r="X926" i="22"/>
  <c r="AA926" i="22" s="1"/>
  <c r="W926" i="22"/>
  <c r="Z926" i="22" s="1"/>
  <c r="V926" i="22"/>
  <c r="Y926" i="22" s="1"/>
  <c r="K926" i="22"/>
  <c r="I926" i="22"/>
  <c r="H926" i="22"/>
  <c r="G926" i="22"/>
  <c r="A926" i="22"/>
  <c r="A924" i="23" s="1"/>
  <c r="X925" i="22"/>
  <c r="AA925" i="22" s="1"/>
  <c r="W925" i="22"/>
  <c r="Z925" i="22" s="1"/>
  <c r="V925" i="22"/>
  <c r="Y925" i="22" s="1"/>
  <c r="K925" i="22"/>
  <c r="I925" i="22"/>
  <c r="H925" i="22"/>
  <c r="G925" i="22"/>
  <c r="A925" i="22"/>
  <c r="A923" i="23" s="1"/>
  <c r="X924" i="22"/>
  <c r="AA924" i="22" s="1"/>
  <c r="W924" i="22"/>
  <c r="Z924" i="22" s="1"/>
  <c r="V924" i="22"/>
  <c r="Y924" i="22" s="1"/>
  <c r="K924" i="22"/>
  <c r="I924" i="22"/>
  <c r="H924" i="22"/>
  <c r="G924" i="22"/>
  <c r="A924" i="22"/>
  <c r="A922" i="23" s="1"/>
  <c r="X923" i="22"/>
  <c r="AA923" i="22" s="1"/>
  <c r="W923" i="22"/>
  <c r="Z923" i="22" s="1"/>
  <c r="V923" i="22"/>
  <c r="Y923" i="22" s="1"/>
  <c r="K923" i="22"/>
  <c r="I923" i="22"/>
  <c r="H923" i="22"/>
  <c r="G923" i="22"/>
  <c r="A923" i="22"/>
  <c r="A921" i="23" s="1"/>
  <c r="X922" i="22"/>
  <c r="AA922" i="22" s="1"/>
  <c r="W922" i="22"/>
  <c r="Z922" i="22" s="1"/>
  <c r="V922" i="22"/>
  <c r="Y922" i="22" s="1"/>
  <c r="K922" i="22"/>
  <c r="I922" i="22"/>
  <c r="H922" i="22"/>
  <c r="G922" i="22"/>
  <c r="A922" i="22"/>
  <c r="A920" i="23" s="1"/>
  <c r="X921" i="22"/>
  <c r="AA921" i="22" s="1"/>
  <c r="W921" i="22"/>
  <c r="Z921" i="22" s="1"/>
  <c r="V921" i="22"/>
  <c r="Y921" i="22" s="1"/>
  <c r="K921" i="22"/>
  <c r="I921" i="22"/>
  <c r="H921" i="22"/>
  <c r="G921" i="22"/>
  <c r="A921" i="22"/>
  <c r="A919" i="23" s="1"/>
  <c r="X920" i="22"/>
  <c r="AA920" i="22" s="1"/>
  <c r="W920" i="22"/>
  <c r="Z920" i="22" s="1"/>
  <c r="V920" i="22"/>
  <c r="Y920" i="22" s="1"/>
  <c r="K920" i="22"/>
  <c r="I920" i="22"/>
  <c r="H920" i="22"/>
  <c r="G920" i="22"/>
  <c r="A920" i="22"/>
  <c r="A918" i="23" s="1"/>
  <c r="X919" i="22"/>
  <c r="AA919" i="22" s="1"/>
  <c r="W919" i="22"/>
  <c r="Z919" i="22" s="1"/>
  <c r="V919" i="22"/>
  <c r="Y919" i="22" s="1"/>
  <c r="K919" i="22"/>
  <c r="I919" i="22"/>
  <c r="H919" i="22"/>
  <c r="G919" i="22"/>
  <c r="A919" i="22"/>
  <c r="A917" i="23" s="1"/>
  <c r="X918" i="22"/>
  <c r="AA918" i="22" s="1"/>
  <c r="W918" i="22"/>
  <c r="Z918" i="22" s="1"/>
  <c r="V918" i="22"/>
  <c r="Y918" i="22" s="1"/>
  <c r="K918" i="22"/>
  <c r="I918" i="22"/>
  <c r="H918" i="22"/>
  <c r="G918" i="22"/>
  <c r="A918" i="22"/>
  <c r="A916" i="23" s="1"/>
  <c r="X917" i="22"/>
  <c r="AA917" i="22" s="1"/>
  <c r="W917" i="22"/>
  <c r="Z917" i="22" s="1"/>
  <c r="V917" i="22"/>
  <c r="Y917" i="22" s="1"/>
  <c r="K917" i="22"/>
  <c r="I917" i="22"/>
  <c r="H917" i="22"/>
  <c r="G917" i="22"/>
  <c r="A917" i="22"/>
  <c r="A915" i="23" s="1"/>
  <c r="X916" i="22"/>
  <c r="AA916" i="22" s="1"/>
  <c r="W916" i="22"/>
  <c r="Z916" i="22" s="1"/>
  <c r="V916" i="22"/>
  <c r="Y916" i="22" s="1"/>
  <c r="K916" i="22"/>
  <c r="I916" i="22"/>
  <c r="H916" i="22"/>
  <c r="G916" i="22"/>
  <c r="A916" i="22"/>
  <c r="A914" i="23" s="1"/>
  <c r="X915" i="22"/>
  <c r="AA915" i="22" s="1"/>
  <c r="W915" i="22"/>
  <c r="Z915" i="22" s="1"/>
  <c r="V915" i="22"/>
  <c r="Y915" i="22" s="1"/>
  <c r="K915" i="22"/>
  <c r="I915" i="22"/>
  <c r="H915" i="22"/>
  <c r="G915" i="22"/>
  <c r="A915" i="22"/>
  <c r="A913" i="23" s="1"/>
  <c r="X914" i="22"/>
  <c r="AA914" i="22" s="1"/>
  <c r="W914" i="22"/>
  <c r="Z914" i="22" s="1"/>
  <c r="V914" i="22"/>
  <c r="Y914" i="22" s="1"/>
  <c r="K914" i="22"/>
  <c r="I914" i="22"/>
  <c r="H914" i="22"/>
  <c r="G914" i="22"/>
  <c r="A914" i="22"/>
  <c r="A912" i="23" s="1"/>
  <c r="X913" i="22"/>
  <c r="AA913" i="22" s="1"/>
  <c r="W913" i="22"/>
  <c r="Z913" i="22" s="1"/>
  <c r="V913" i="22"/>
  <c r="Y913" i="22" s="1"/>
  <c r="K913" i="22"/>
  <c r="I913" i="22"/>
  <c r="H913" i="22"/>
  <c r="G913" i="22"/>
  <c r="A913" i="22"/>
  <c r="A911" i="23" s="1"/>
  <c r="X912" i="22"/>
  <c r="AA912" i="22" s="1"/>
  <c r="W912" i="22"/>
  <c r="Z912" i="22" s="1"/>
  <c r="V912" i="22"/>
  <c r="Y912" i="22" s="1"/>
  <c r="K912" i="22"/>
  <c r="I912" i="22"/>
  <c r="H912" i="22"/>
  <c r="G912" i="22"/>
  <c r="A912" i="22"/>
  <c r="X911" i="22"/>
  <c r="AA911" i="22" s="1"/>
  <c r="W911" i="22"/>
  <c r="Z911" i="22" s="1"/>
  <c r="V911" i="22"/>
  <c r="Y911" i="22" s="1"/>
  <c r="K911" i="22"/>
  <c r="I911" i="22"/>
  <c r="H911" i="22"/>
  <c r="G911" i="22"/>
  <c r="A911" i="22"/>
  <c r="A909" i="23" s="1"/>
  <c r="X910" i="22"/>
  <c r="AA910" i="22" s="1"/>
  <c r="W910" i="22"/>
  <c r="Z910" i="22" s="1"/>
  <c r="V910" i="22"/>
  <c r="Y910" i="22" s="1"/>
  <c r="K910" i="22"/>
  <c r="I910" i="22"/>
  <c r="H910" i="22"/>
  <c r="G910" i="22"/>
  <c r="A910" i="22"/>
  <c r="A908" i="23" s="1"/>
  <c r="X909" i="22"/>
  <c r="AA909" i="22" s="1"/>
  <c r="W909" i="22"/>
  <c r="Z909" i="22" s="1"/>
  <c r="V909" i="22"/>
  <c r="Y909" i="22" s="1"/>
  <c r="K909" i="22"/>
  <c r="I909" i="22"/>
  <c r="H909" i="22"/>
  <c r="G909" i="22"/>
  <c r="A909" i="22"/>
  <c r="A907" i="23" s="1"/>
  <c r="X908" i="22"/>
  <c r="AA908" i="22" s="1"/>
  <c r="W908" i="22"/>
  <c r="Z908" i="22" s="1"/>
  <c r="V908" i="22"/>
  <c r="Y908" i="22" s="1"/>
  <c r="K908" i="22"/>
  <c r="I908" i="22"/>
  <c r="H908" i="22"/>
  <c r="G908" i="22"/>
  <c r="A908" i="22"/>
  <c r="A906" i="23" s="1"/>
  <c r="X907" i="22"/>
  <c r="AA907" i="22" s="1"/>
  <c r="W907" i="22"/>
  <c r="Z907" i="22" s="1"/>
  <c r="V907" i="22"/>
  <c r="Y907" i="22" s="1"/>
  <c r="K907" i="22"/>
  <c r="I907" i="22"/>
  <c r="H907" i="22"/>
  <c r="G907" i="22"/>
  <c r="A907" i="22"/>
  <c r="A905" i="23" s="1"/>
  <c r="X906" i="22"/>
  <c r="AA906" i="22" s="1"/>
  <c r="W906" i="22"/>
  <c r="Z906" i="22" s="1"/>
  <c r="V906" i="22"/>
  <c r="Y906" i="22" s="1"/>
  <c r="K906" i="22"/>
  <c r="I906" i="22"/>
  <c r="H906" i="22"/>
  <c r="G906" i="22"/>
  <c r="A906" i="22"/>
  <c r="A904" i="23" s="1"/>
  <c r="X905" i="22"/>
  <c r="AA905" i="22" s="1"/>
  <c r="W905" i="22"/>
  <c r="Z905" i="22" s="1"/>
  <c r="V905" i="22"/>
  <c r="Y905" i="22" s="1"/>
  <c r="K905" i="22"/>
  <c r="I905" i="22"/>
  <c r="H905" i="22"/>
  <c r="G905" i="22"/>
  <c r="A905" i="22"/>
  <c r="A903" i="23" s="1"/>
  <c r="X904" i="22"/>
  <c r="AA904" i="22" s="1"/>
  <c r="W904" i="22"/>
  <c r="Z904" i="22" s="1"/>
  <c r="V904" i="22"/>
  <c r="Y904" i="22" s="1"/>
  <c r="K904" i="22"/>
  <c r="I904" i="22"/>
  <c r="H904" i="22"/>
  <c r="G904" i="22"/>
  <c r="A904" i="22"/>
  <c r="A902" i="23" s="1"/>
  <c r="X903" i="22"/>
  <c r="AA903" i="22" s="1"/>
  <c r="W903" i="22"/>
  <c r="Z903" i="22" s="1"/>
  <c r="V903" i="22"/>
  <c r="Y903" i="22" s="1"/>
  <c r="K903" i="22"/>
  <c r="I903" i="22"/>
  <c r="H903" i="22"/>
  <c r="G903" i="22"/>
  <c r="A903" i="22"/>
  <c r="A901" i="23" s="1"/>
  <c r="X902" i="22"/>
  <c r="AA902" i="22" s="1"/>
  <c r="W902" i="22"/>
  <c r="Z902" i="22" s="1"/>
  <c r="V902" i="22"/>
  <c r="Y902" i="22" s="1"/>
  <c r="K902" i="22"/>
  <c r="I902" i="22"/>
  <c r="H902" i="22"/>
  <c r="G902" i="22"/>
  <c r="A902" i="22"/>
  <c r="A900" i="23" s="1"/>
  <c r="X901" i="22"/>
  <c r="AA901" i="22" s="1"/>
  <c r="W901" i="22"/>
  <c r="Z901" i="22" s="1"/>
  <c r="V901" i="22"/>
  <c r="Y901" i="22" s="1"/>
  <c r="K901" i="22"/>
  <c r="I901" i="22"/>
  <c r="H901" i="22"/>
  <c r="G901" i="22"/>
  <c r="A901" i="22"/>
  <c r="A899" i="23" s="1"/>
  <c r="X900" i="22"/>
  <c r="AA900" i="22" s="1"/>
  <c r="W900" i="22"/>
  <c r="Z900" i="22" s="1"/>
  <c r="V900" i="22"/>
  <c r="Y900" i="22" s="1"/>
  <c r="K900" i="22"/>
  <c r="I900" i="22"/>
  <c r="H900" i="22"/>
  <c r="G900" i="22"/>
  <c r="A900" i="22"/>
  <c r="A898" i="23" s="1"/>
  <c r="X899" i="22"/>
  <c r="AA899" i="22" s="1"/>
  <c r="W899" i="22"/>
  <c r="Z899" i="22" s="1"/>
  <c r="V899" i="22"/>
  <c r="Y899" i="22" s="1"/>
  <c r="K899" i="22"/>
  <c r="I899" i="22"/>
  <c r="H899" i="22"/>
  <c r="G899" i="22"/>
  <c r="A899" i="22"/>
  <c r="A897" i="23" s="1"/>
  <c r="X898" i="22"/>
  <c r="AA898" i="22" s="1"/>
  <c r="W898" i="22"/>
  <c r="Z898" i="22" s="1"/>
  <c r="V898" i="22"/>
  <c r="Y898" i="22" s="1"/>
  <c r="K898" i="22"/>
  <c r="I898" i="22"/>
  <c r="H898" i="22"/>
  <c r="G898" i="22"/>
  <c r="A898" i="22"/>
  <c r="A896" i="23" s="1"/>
  <c r="X897" i="22"/>
  <c r="AA897" i="22" s="1"/>
  <c r="W897" i="22"/>
  <c r="Z897" i="22" s="1"/>
  <c r="V897" i="22"/>
  <c r="Y897" i="22" s="1"/>
  <c r="K897" i="22"/>
  <c r="I897" i="22"/>
  <c r="H897" i="22"/>
  <c r="G897" i="22"/>
  <c r="A897" i="22"/>
  <c r="A895" i="23" s="1"/>
  <c r="X896" i="22"/>
  <c r="AA896" i="22" s="1"/>
  <c r="W896" i="22"/>
  <c r="Z896" i="22" s="1"/>
  <c r="V896" i="22"/>
  <c r="Y896" i="22" s="1"/>
  <c r="K896" i="22"/>
  <c r="I896" i="22"/>
  <c r="H896" i="22"/>
  <c r="G896" i="22"/>
  <c r="A896" i="22"/>
  <c r="X895" i="22"/>
  <c r="AA895" i="22" s="1"/>
  <c r="W895" i="22"/>
  <c r="Z895" i="22" s="1"/>
  <c r="V895" i="22"/>
  <c r="Y895" i="22" s="1"/>
  <c r="K895" i="22"/>
  <c r="I895" i="22"/>
  <c r="H895" i="22"/>
  <c r="G895" i="22"/>
  <c r="A895" i="22"/>
  <c r="A893" i="23" s="1"/>
  <c r="X894" i="22"/>
  <c r="AA894" i="22" s="1"/>
  <c r="W894" i="22"/>
  <c r="Z894" i="22" s="1"/>
  <c r="V894" i="22"/>
  <c r="Y894" i="22" s="1"/>
  <c r="K894" i="22"/>
  <c r="I894" i="22"/>
  <c r="H894" i="22"/>
  <c r="G894" i="22"/>
  <c r="A894" i="22"/>
  <c r="A892" i="23" s="1"/>
  <c r="X893" i="22"/>
  <c r="AA893" i="22" s="1"/>
  <c r="W893" i="22"/>
  <c r="Z893" i="22" s="1"/>
  <c r="V893" i="22"/>
  <c r="Y893" i="22" s="1"/>
  <c r="K893" i="22"/>
  <c r="I893" i="22"/>
  <c r="H893" i="22"/>
  <c r="G893" i="22"/>
  <c r="A893" i="22"/>
  <c r="A891" i="23" s="1"/>
  <c r="X892" i="22"/>
  <c r="AA892" i="22" s="1"/>
  <c r="W892" i="22"/>
  <c r="Z892" i="22" s="1"/>
  <c r="V892" i="22"/>
  <c r="Y892" i="22" s="1"/>
  <c r="K892" i="22"/>
  <c r="I892" i="22"/>
  <c r="H892" i="22"/>
  <c r="G892" i="22"/>
  <c r="A892" i="22"/>
  <c r="A890" i="23" s="1"/>
  <c r="X891" i="22"/>
  <c r="AA891" i="22" s="1"/>
  <c r="W891" i="22"/>
  <c r="Z891" i="22" s="1"/>
  <c r="V891" i="22"/>
  <c r="Y891" i="22" s="1"/>
  <c r="K891" i="22"/>
  <c r="I891" i="22"/>
  <c r="H891" i="22"/>
  <c r="G891" i="22"/>
  <c r="A891" i="22"/>
  <c r="A889" i="23" s="1"/>
  <c r="X890" i="22"/>
  <c r="AA890" i="22" s="1"/>
  <c r="W890" i="22"/>
  <c r="Z890" i="22" s="1"/>
  <c r="V890" i="22"/>
  <c r="Y890" i="22" s="1"/>
  <c r="K890" i="22"/>
  <c r="I890" i="22"/>
  <c r="H890" i="22"/>
  <c r="G890" i="22"/>
  <c r="A890" i="22"/>
  <c r="A888" i="23" s="1"/>
  <c r="X889" i="22"/>
  <c r="AA889" i="22" s="1"/>
  <c r="W889" i="22"/>
  <c r="Z889" i="22" s="1"/>
  <c r="V889" i="22"/>
  <c r="Y889" i="22" s="1"/>
  <c r="K889" i="22"/>
  <c r="I889" i="22"/>
  <c r="H889" i="22"/>
  <c r="G889" i="22"/>
  <c r="A889" i="22"/>
  <c r="A887" i="23" s="1"/>
  <c r="X888" i="22"/>
  <c r="AA888" i="22" s="1"/>
  <c r="W888" i="22"/>
  <c r="Z888" i="22" s="1"/>
  <c r="V888" i="22"/>
  <c r="Y888" i="22" s="1"/>
  <c r="K888" i="22"/>
  <c r="I888" i="22"/>
  <c r="H888" i="22"/>
  <c r="G888" i="22"/>
  <c r="A888" i="22"/>
  <c r="A886" i="23" s="1"/>
  <c r="X887" i="22"/>
  <c r="AA887" i="22" s="1"/>
  <c r="W887" i="22"/>
  <c r="Z887" i="22" s="1"/>
  <c r="V887" i="22"/>
  <c r="Y887" i="22" s="1"/>
  <c r="K887" i="22"/>
  <c r="I887" i="22"/>
  <c r="H887" i="22"/>
  <c r="G887" i="22"/>
  <c r="A887" i="22"/>
  <c r="A885" i="23" s="1"/>
  <c r="X886" i="22"/>
  <c r="AA886" i="22" s="1"/>
  <c r="W886" i="22"/>
  <c r="Z886" i="22" s="1"/>
  <c r="V886" i="22"/>
  <c r="Y886" i="22" s="1"/>
  <c r="K886" i="22"/>
  <c r="I886" i="22"/>
  <c r="H886" i="22"/>
  <c r="G886" i="22"/>
  <c r="A886" i="22"/>
  <c r="A884" i="23" s="1"/>
  <c r="X885" i="22"/>
  <c r="AA885" i="22" s="1"/>
  <c r="W885" i="22"/>
  <c r="Z885" i="22" s="1"/>
  <c r="V885" i="22"/>
  <c r="Y885" i="22" s="1"/>
  <c r="K885" i="22"/>
  <c r="I885" i="22"/>
  <c r="H885" i="22"/>
  <c r="G885" i="22"/>
  <c r="A885" i="22"/>
  <c r="A883" i="23" s="1"/>
  <c r="X884" i="22"/>
  <c r="AA884" i="22" s="1"/>
  <c r="W884" i="22"/>
  <c r="Z884" i="22" s="1"/>
  <c r="V884" i="22"/>
  <c r="Y884" i="22" s="1"/>
  <c r="K884" i="22"/>
  <c r="I884" i="22"/>
  <c r="H884" i="22"/>
  <c r="G884" i="22"/>
  <c r="A884" i="22"/>
  <c r="A882" i="23" s="1"/>
  <c r="X883" i="22"/>
  <c r="AA883" i="22" s="1"/>
  <c r="W883" i="22"/>
  <c r="Z883" i="22" s="1"/>
  <c r="V883" i="22"/>
  <c r="Y883" i="22" s="1"/>
  <c r="K883" i="22"/>
  <c r="I883" i="22"/>
  <c r="H883" i="22"/>
  <c r="G883" i="22"/>
  <c r="A883" i="22"/>
  <c r="A881" i="23" s="1"/>
  <c r="X882" i="22"/>
  <c r="AA882" i="22" s="1"/>
  <c r="W882" i="22"/>
  <c r="Z882" i="22" s="1"/>
  <c r="V882" i="22"/>
  <c r="Y882" i="22" s="1"/>
  <c r="K882" i="22"/>
  <c r="I882" i="22"/>
  <c r="H882" i="22"/>
  <c r="G882" i="22"/>
  <c r="A882" i="22"/>
  <c r="A880" i="23" s="1"/>
  <c r="X881" i="22"/>
  <c r="AA881" i="22" s="1"/>
  <c r="W881" i="22"/>
  <c r="Z881" i="22" s="1"/>
  <c r="V881" i="22"/>
  <c r="Y881" i="22" s="1"/>
  <c r="K881" i="22"/>
  <c r="I881" i="22"/>
  <c r="H881" i="22"/>
  <c r="G881" i="22"/>
  <c r="A881" i="22"/>
  <c r="A879" i="23" s="1"/>
  <c r="X880" i="22"/>
  <c r="AA880" i="22" s="1"/>
  <c r="W880" i="22"/>
  <c r="Z880" i="22" s="1"/>
  <c r="V880" i="22"/>
  <c r="Y880" i="22" s="1"/>
  <c r="K880" i="22"/>
  <c r="I880" i="22"/>
  <c r="H880" i="22"/>
  <c r="G880" i="22"/>
  <c r="A880" i="22"/>
  <c r="X879" i="22"/>
  <c r="AA879" i="22" s="1"/>
  <c r="W879" i="22"/>
  <c r="Z879" i="22" s="1"/>
  <c r="V879" i="22"/>
  <c r="Y879" i="22" s="1"/>
  <c r="K879" i="22"/>
  <c r="I879" i="22"/>
  <c r="H879" i="22"/>
  <c r="G879" i="22"/>
  <c r="A879" i="22"/>
  <c r="A877" i="23" s="1"/>
  <c r="X878" i="22"/>
  <c r="AA878" i="22" s="1"/>
  <c r="W878" i="22"/>
  <c r="Z878" i="22" s="1"/>
  <c r="V878" i="22"/>
  <c r="Y878" i="22" s="1"/>
  <c r="K878" i="22"/>
  <c r="I878" i="22"/>
  <c r="H878" i="22"/>
  <c r="G878" i="22"/>
  <c r="A878" i="22"/>
  <c r="A876" i="23" s="1"/>
  <c r="X877" i="22"/>
  <c r="AA877" i="22" s="1"/>
  <c r="W877" i="22"/>
  <c r="Z877" i="22" s="1"/>
  <c r="V877" i="22"/>
  <c r="Y877" i="22" s="1"/>
  <c r="K877" i="22"/>
  <c r="I877" i="22"/>
  <c r="H877" i="22"/>
  <c r="G877" i="22"/>
  <c r="A877" i="22"/>
  <c r="A875" i="23" s="1"/>
  <c r="X876" i="22"/>
  <c r="AA876" i="22" s="1"/>
  <c r="W876" i="22"/>
  <c r="Z876" i="22" s="1"/>
  <c r="V876" i="22"/>
  <c r="Y876" i="22" s="1"/>
  <c r="K876" i="22"/>
  <c r="I876" i="22"/>
  <c r="H876" i="22"/>
  <c r="G876" i="22"/>
  <c r="A876" i="22"/>
  <c r="A874" i="23" s="1"/>
  <c r="X875" i="22"/>
  <c r="AA875" i="22" s="1"/>
  <c r="W875" i="22"/>
  <c r="Z875" i="22" s="1"/>
  <c r="V875" i="22"/>
  <c r="Y875" i="22" s="1"/>
  <c r="K875" i="22"/>
  <c r="I875" i="22"/>
  <c r="H875" i="22"/>
  <c r="G875" i="22"/>
  <c r="A875" i="22"/>
  <c r="A873" i="23" s="1"/>
  <c r="X874" i="22"/>
  <c r="AA874" i="22" s="1"/>
  <c r="W874" i="22"/>
  <c r="Z874" i="22" s="1"/>
  <c r="V874" i="22"/>
  <c r="Y874" i="22" s="1"/>
  <c r="K874" i="22"/>
  <c r="I874" i="22"/>
  <c r="H874" i="22"/>
  <c r="G874" i="22"/>
  <c r="A874" i="22"/>
  <c r="A872" i="23" s="1"/>
  <c r="X873" i="22"/>
  <c r="AA873" i="22" s="1"/>
  <c r="W873" i="22"/>
  <c r="Z873" i="22" s="1"/>
  <c r="V873" i="22"/>
  <c r="Y873" i="22" s="1"/>
  <c r="K873" i="22"/>
  <c r="I873" i="22"/>
  <c r="H873" i="22"/>
  <c r="G873" i="22"/>
  <c r="A873" i="22"/>
  <c r="A871" i="23" s="1"/>
  <c r="X872" i="22"/>
  <c r="AA872" i="22" s="1"/>
  <c r="W872" i="22"/>
  <c r="Z872" i="22" s="1"/>
  <c r="V872" i="22"/>
  <c r="Y872" i="22" s="1"/>
  <c r="K872" i="22"/>
  <c r="I872" i="22"/>
  <c r="H872" i="22"/>
  <c r="G872" i="22"/>
  <c r="A872" i="22"/>
  <c r="A870" i="23" s="1"/>
  <c r="X871" i="22"/>
  <c r="AA871" i="22" s="1"/>
  <c r="W871" i="22"/>
  <c r="Z871" i="22" s="1"/>
  <c r="V871" i="22"/>
  <c r="Y871" i="22" s="1"/>
  <c r="K871" i="22"/>
  <c r="I871" i="22"/>
  <c r="H871" i="22"/>
  <c r="G871" i="22"/>
  <c r="A871" i="22"/>
  <c r="A869" i="23" s="1"/>
  <c r="X870" i="22"/>
  <c r="AA870" i="22" s="1"/>
  <c r="W870" i="22"/>
  <c r="Z870" i="22" s="1"/>
  <c r="V870" i="22"/>
  <c r="Y870" i="22" s="1"/>
  <c r="K870" i="22"/>
  <c r="I870" i="22"/>
  <c r="H870" i="22"/>
  <c r="G870" i="22"/>
  <c r="A870" i="22"/>
  <c r="A868" i="23" s="1"/>
  <c r="X869" i="22"/>
  <c r="AA869" i="22" s="1"/>
  <c r="W869" i="22"/>
  <c r="Z869" i="22" s="1"/>
  <c r="V869" i="22"/>
  <c r="Y869" i="22" s="1"/>
  <c r="K869" i="22"/>
  <c r="I869" i="22"/>
  <c r="H869" i="22"/>
  <c r="G869" i="22"/>
  <c r="A869" i="22"/>
  <c r="A867" i="23" s="1"/>
  <c r="X868" i="22"/>
  <c r="AA868" i="22" s="1"/>
  <c r="W868" i="22"/>
  <c r="Z868" i="22" s="1"/>
  <c r="V868" i="22"/>
  <c r="Y868" i="22" s="1"/>
  <c r="K868" i="22"/>
  <c r="I868" i="22"/>
  <c r="H868" i="22"/>
  <c r="G868" i="22"/>
  <c r="A868" i="22"/>
  <c r="A866" i="23" s="1"/>
  <c r="X867" i="22"/>
  <c r="AA867" i="22" s="1"/>
  <c r="W867" i="22"/>
  <c r="Z867" i="22" s="1"/>
  <c r="V867" i="22"/>
  <c r="Y867" i="22" s="1"/>
  <c r="K867" i="22"/>
  <c r="I867" i="22"/>
  <c r="H867" i="22"/>
  <c r="G867" i="22"/>
  <c r="A867" i="22"/>
  <c r="A865" i="23" s="1"/>
  <c r="X866" i="22"/>
  <c r="AA866" i="22" s="1"/>
  <c r="W866" i="22"/>
  <c r="Z866" i="22" s="1"/>
  <c r="V866" i="22"/>
  <c r="Y866" i="22" s="1"/>
  <c r="K866" i="22"/>
  <c r="I866" i="22"/>
  <c r="H866" i="22"/>
  <c r="G866" i="22"/>
  <c r="A866" i="22"/>
  <c r="A864" i="23" s="1"/>
  <c r="X865" i="22"/>
  <c r="AA865" i="22" s="1"/>
  <c r="W865" i="22"/>
  <c r="Z865" i="22" s="1"/>
  <c r="V865" i="22"/>
  <c r="Y865" i="22" s="1"/>
  <c r="K865" i="22"/>
  <c r="I865" i="22"/>
  <c r="H865" i="22"/>
  <c r="G865" i="22"/>
  <c r="A865" i="22"/>
  <c r="A863" i="23" s="1"/>
  <c r="X864" i="22"/>
  <c r="AA864" i="22" s="1"/>
  <c r="W864" i="22"/>
  <c r="Z864" i="22" s="1"/>
  <c r="V864" i="22"/>
  <c r="Y864" i="22" s="1"/>
  <c r="K864" i="22"/>
  <c r="I864" i="22"/>
  <c r="H864" i="22"/>
  <c r="G864" i="22"/>
  <c r="A864" i="22"/>
  <c r="X863" i="22"/>
  <c r="AA863" i="22" s="1"/>
  <c r="W863" i="22"/>
  <c r="Z863" i="22" s="1"/>
  <c r="V863" i="22"/>
  <c r="Y863" i="22" s="1"/>
  <c r="K863" i="22"/>
  <c r="I863" i="22"/>
  <c r="H863" i="22"/>
  <c r="G863" i="22"/>
  <c r="A863" i="22"/>
  <c r="A861" i="23" s="1"/>
  <c r="X862" i="22"/>
  <c r="AA862" i="22" s="1"/>
  <c r="W862" i="22"/>
  <c r="Z862" i="22" s="1"/>
  <c r="V862" i="22"/>
  <c r="Y862" i="22" s="1"/>
  <c r="K862" i="22"/>
  <c r="I862" i="22"/>
  <c r="H862" i="22"/>
  <c r="G862" i="22"/>
  <c r="A862" i="22"/>
  <c r="A860" i="23" s="1"/>
  <c r="X861" i="22"/>
  <c r="AA861" i="22" s="1"/>
  <c r="W861" i="22"/>
  <c r="Z861" i="22" s="1"/>
  <c r="V861" i="22"/>
  <c r="Y861" i="22" s="1"/>
  <c r="K861" i="22"/>
  <c r="I861" i="22"/>
  <c r="H861" i="22"/>
  <c r="G861" i="22"/>
  <c r="A861" i="22"/>
  <c r="A859" i="23" s="1"/>
  <c r="X860" i="22"/>
  <c r="AA860" i="22" s="1"/>
  <c r="W860" i="22"/>
  <c r="Z860" i="22" s="1"/>
  <c r="V860" i="22"/>
  <c r="Y860" i="22" s="1"/>
  <c r="K860" i="22"/>
  <c r="I860" i="22"/>
  <c r="H860" i="22"/>
  <c r="G860" i="22"/>
  <c r="A860" i="22"/>
  <c r="A858" i="23" s="1"/>
  <c r="X859" i="22"/>
  <c r="AA859" i="22" s="1"/>
  <c r="W859" i="22"/>
  <c r="Z859" i="22" s="1"/>
  <c r="V859" i="22"/>
  <c r="Y859" i="22" s="1"/>
  <c r="K859" i="22"/>
  <c r="I859" i="22"/>
  <c r="H859" i="22"/>
  <c r="G859" i="22"/>
  <c r="A859" i="22"/>
  <c r="A857" i="23" s="1"/>
  <c r="X858" i="22"/>
  <c r="AA858" i="22" s="1"/>
  <c r="W858" i="22"/>
  <c r="Z858" i="22" s="1"/>
  <c r="V858" i="22"/>
  <c r="Y858" i="22" s="1"/>
  <c r="K858" i="22"/>
  <c r="I858" i="22"/>
  <c r="H858" i="22"/>
  <c r="G858" i="22"/>
  <c r="A858" i="22"/>
  <c r="A856" i="23" s="1"/>
  <c r="X857" i="22"/>
  <c r="AA857" i="22" s="1"/>
  <c r="W857" i="22"/>
  <c r="Z857" i="22" s="1"/>
  <c r="V857" i="22"/>
  <c r="Y857" i="22" s="1"/>
  <c r="K857" i="22"/>
  <c r="I857" i="22"/>
  <c r="H857" i="22"/>
  <c r="G857" i="22"/>
  <c r="A857" i="22"/>
  <c r="A855" i="23" s="1"/>
  <c r="X856" i="22"/>
  <c r="AA856" i="22" s="1"/>
  <c r="W856" i="22"/>
  <c r="Z856" i="22" s="1"/>
  <c r="V856" i="22"/>
  <c r="Y856" i="22" s="1"/>
  <c r="K856" i="22"/>
  <c r="I856" i="22"/>
  <c r="H856" i="22"/>
  <c r="G856" i="22"/>
  <c r="A856" i="22"/>
  <c r="A854" i="23" s="1"/>
  <c r="X855" i="22"/>
  <c r="AA855" i="22" s="1"/>
  <c r="W855" i="22"/>
  <c r="Z855" i="22" s="1"/>
  <c r="V855" i="22"/>
  <c r="Y855" i="22" s="1"/>
  <c r="K855" i="22"/>
  <c r="I855" i="22"/>
  <c r="H855" i="22"/>
  <c r="G855" i="22"/>
  <c r="A855" i="22"/>
  <c r="A853" i="23" s="1"/>
  <c r="X854" i="22"/>
  <c r="AA854" i="22" s="1"/>
  <c r="W854" i="22"/>
  <c r="Z854" i="22" s="1"/>
  <c r="V854" i="22"/>
  <c r="Y854" i="22" s="1"/>
  <c r="K854" i="22"/>
  <c r="I854" i="22"/>
  <c r="H854" i="22"/>
  <c r="G854" i="22"/>
  <c r="A854" i="22"/>
  <c r="A852" i="23" s="1"/>
  <c r="X853" i="22"/>
  <c r="AA853" i="22" s="1"/>
  <c r="W853" i="22"/>
  <c r="Z853" i="22" s="1"/>
  <c r="V853" i="22"/>
  <c r="Y853" i="22" s="1"/>
  <c r="K853" i="22"/>
  <c r="I853" i="22"/>
  <c r="H853" i="22"/>
  <c r="G853" i="22"/>
  <c r="A853" i="22"/>
  <c r="A851" i="23" s="1"/>
  <c r="X852" i="22"/>
  <c r="AA852" i="22" s="1"/>
  <c r="W852" i="22"/>
  <c r="Z852" i="22" s="1"/>
  <c r="V852" i="22"/>
  <c r="Y852" i="22" s="1"/>
  <c r="K852" i="22"/>
  <c r="I852" i="22"/>
  <c r="H852" i="22"/>
  <c r="G852" i="22"/>
  <c r="A852" i="22"/>
  <c r="A850" i="23" s="1"/>
  <c r="X851" i="22"/>
  <c r="AA851" i="22" s="1"/>
  <c r="W851" i="22"/>
  <c r="Z851" i="22" s="1"/>
  <c r="V851" i="22"/>
  <c r="Y851" i="22" s="1"/>
  <c r="K851" i="22"/>
  <c r="I851" i="22"/>
  <c r="H851" i="22"/>
  <c r="G851" i="22"/>
  <c r="A851" i="22"/>
  <c r="A849" i="23" s="1"/>
  <c r="X850" i="22"/>
  <c r="AA850" i="22" s="1"/>
  <c r="W850" i="22"/>
  <c r="Z850" i="22" s="1"/>
  <c r="V850" i="22"/>
  <c r="Y850" i="22" s="1"/>
  <c r="K850" i="22"/>
  <c r="I850" i="22"/>
  <c r="H850" i="22"/>
  <c r="G850" i="22"/>
  <c r="A850" i="22"/>
  <c r="A848" i="23" s="1"/>
  <c r="X849" i="22"/>
  <c r="AA849" i="22" s="1"/>
  <c r="W849" i="22"/>
  <c r="Z849" i="22" s="1"/>
  <c r="V849" i="22"/>
  <c r="Y849" i="22" s="1"/>
  <c r="K849" i="22"/>
  <c r="I849" i="22"/>
  <c r="H849" i="22"/>
  <c r="G849" i="22"/>
  <c r="A849" i="22"/>
  <c r="A847" i="23" s="1"/>
  <c r="X848" i="22"/>
  <c r="AA848" i="22" s="1"/>
  <c r="W848" i="22"/>
  <c r="Z848" i="22" s="1"/>
  <c r="V848" i="22"/>
  <c r="Y848" i="22" s="1"/>
  <c r="K848" i="22"/>
  <c r="I848" i="22"/>
  <c r="H848" i="22"/>
  <c r="G848" i="22"/>
  <c r="A848" i="22"/>
  <c r="A846" i="23" s="1"/>
  <c r="X847" i="22"/>
  <c r="AA847" i="22" s="1"/>
  <c r="W847" i="22"/>
  <c r="Z847" i="22" s="1"/>
  <c r="V847" i="22"/>
  <c r="Y847" i="22" s="1"/>
  <c r="K847" i="22"/>
  <c r="I847" i="22"/>
  <c r="H847" i="22"/>
  <c r="G847" i="22"/>
  <c r="A847" i="22"/>
  <c r="A845" i="23" s="1"/>
  <c r="X846" i="22"/>
  <c r="AA846" i="22" s="1"/>
  <c r="W846" i="22"/>
  <c r="Z846" i="22" s="1"/>
  <c r="V846" i="22"/>
  <c r="Y846" i="22" s="1"/>
  <c r="K846" i="22"/>
  <c r="I846" i="22"/>
  <c r="H846" i="22"/>
  <c r="G846" i="22"/>
  <c r="A846" i="22"/>
  <c r="A844" i="23" s="1"/>
  <c r="X845" i="22"/>
  <c r="AA845" i="22" s="1"/>
  <c r="W845" i="22"/>
  <c r="Z845" i="22" s="1"/>
  <c r="V845" i="22"/>
  <c r="Y845" i="22" s="1"/>
  <c r="K845" i="22"/>
  <c r="I845" i="22"/>
  <c r="H845" i="22"/>
  <c r="G845" i="22"/>
  <c r="A845" i="22"/>
  <c r="A843" i="23" s="1"/>
  <c r="X844" i="22"/>
  <c r="AA844" i="22" s="1"/>
  <c r="W844" i="22"/>
  <c r="Z844" i="22" s="1"/>
  <c r="V844" i="22"/>
  <c r="Y844" i="22" s="1"/>
  <c r="K844" i="22"/>
  <c r="I844" i="22"/>
  <c r="H844" i="22"/>
  <c r="G844" i="22"/>
  <c r="A844" i="22"/>
  <c r="A842" i="23" s="1"/>
  <c r="X843" i="22"/>
  <c r="AA843" i="22" s="1"/>
  <c r="W843" i="22"/>
  <c r="Z843" i="22" s="1"/>
  <c r="V843" i="22"/>
  <c r="Y843" i="22" s="1"/>
  <c r="K843" i="22"/>
  <c r="I843" i="22"/>
  <c r="H843" i="22"/>
  <c r="G843" i="22"/>
  <c r="A843" i="22"/>
  <c r="A841" i="23" s="1"/>
  <c r="X842" i="22"/>
  <c r="AA842" i="22" s="1"/>
  <c r="W842" i="22"/>
  <c r="Z842" i="22" s="1"/>
  <c r="V842" i="22"/>
  <c r="Y842" i="22" s="1"/>
  <c r="K842" i="22"/>
  <c r="I842" i="22"/>
  <c r="H842" i="22"/>
  <c r="G842" i="22"/>
  <c r="A842" i="22"/>
  <c r="A840" i="23" s="1"/>
  <c r="X841" i="22"/>
  <c r="AA841" i="22" s="1"/>
  <c r="W841" i="22"/>
  <c r="Z841" i="22" s="1"/>
  <c r="V841" i="22"/>
  <c r="Y841" i="22" s="1"/>
  <c r="K841" i="22"/>
  <c r="I841" i="22"/>
  <c r="H841" i="22"/>
  <c r="G841" i="22"/>
  <c r="A841" i="22"/>
  <c r="A839" i="23" s="1"/>
  <c r="X840" i="22"/>
  <c r="AA840" i="22" s="1"/>
  <c r="W840" i="22"/>
  <c r="Z840" i="22" s="1"/>
  <c r="V840" i="22"/>
  <c r="Y840" i="22" s="1"/>
  <c r="K840" i="22"/>
  <c r="I840" i="22"/>
  <c r="H840" i="22"/>
  <c r="G840" i="22"/>
  <c r="A840" i="22"/>
  <c r="A838" i="23" s="1"/>
  <c r="X839" i="22"/>
  <c r="AA839" i="22" s="1"/>
  <c r="W839" i="22"/>
  <c r="Z839" i="22" s="1"/>
  <c r="V839" i="22"/>
  <c r="Y839" i="22" s="1"/>
  <c r="K839" i="22"/>
  <c r="I839" i="22"/>
  <c r="H839" i="22"/>
  <c r="G839" i="22"/>
  <c r="A839" i="22"/>
  <c r="A837" i="23" s="1"/>
  <c r="X838" i="22"/>
  <c r="AA838" i="22" s="1"/>
  <c r="W838" i="22"/>
  <c r="Z838" i="22" s="1"/>
  <c r="V838" i="22"/>
  <c r="Y838" i="22" s="1"/>
  <c r="K838" i="22"/>
  <c r="I838" i="22"/>
  <c r="H838" i="22"/>
  <c r="G838" i="22"/>
  <c r="A838" i="22"/>
  <c r="A836" i="23" s="1"/>
  <c r="X837" i="22"/>
  <c r="AA837" i="22" s="1"/>
  <c r="W837" i="22"/>
  <c r="Z837" i="22" s="1"/>
  <c r="V837" i="22"/>
  <c r="Y837" i="22" s="1"/>
  <c r="K837" i="22"/>
  <c r="I837" i="22"/>
  <c r="H837" i="22"/>
  <c r="G837" i="22"/>
  <c r="A837" i="22"/>
  <c r="A835" i="23" s="1"/>
  <c r="X836" i="22"/>
  <c r="AA836" i="22" s="1"/>
  <c r="W836" i="22"/>
  <c r="Z836" i="22" s="1"/>
  <c r="V836" i="22"/>
  <c r="Y836" i="22" s="1"/>
  <c r="K836" i="22"/>
  <c r="I836" i="22"/>
  <c r="H836" i="22"/>
  <c r="G836" i="22"/>
  <c r="A836" i="22"/>
  <c r="A834" i="23" s="1"/>
  <c r="X835" i="22"/>
  <c r="AA835" i="22" s="1"/>
  <c r="W835" i="22"/>
  <c r="Z835" i="22" s="1"/>
  <c r="V835" i="22"/>
  <c r="Y835" i="22" s="1"/>
  <c r="K835" i="22"/>
  <c r="I835" i="22"/>
  <c r="H835" i="22"/>
  <c r="G835" i="22"/>
  <c r="A835" i="22"/>
  <c r="A833" i="23" s="1"/>
  <c r="X834" i="22"/>
  <c r="AA834" i="22" s="1"/>
  <c r="W834" i="22"/>
  <c r="Z834" i="22" s="1"/>
  <c r="V834" i="22"/>
  <c r="Y834" i="22" s="1"/>
  <c r="K834" i="22"/>
  <c r="I834" i="22"/>
  <c r="H834" i="22"/>
  <c r="G834" i="22"/>
  <c r="A834" i="22"/>
  <c r="A832" i="23" s="1"/>
  <c r="X833" i="22"/>
  <c r="AA833" i="22" s="1"/>
  <c r="W833" i="22"/>
  <c r="Z833" i="22" s="1"/>
  <c r="V833" i="22"/>
  <c r="Y833" i="22" s="1"/>
  <c r="K833" i="22"/>
  <c r="I833" i="22"/>
  <c r="H833" i="22"/>
  <c r="G833" i="22"/>
  <c r="A833" i="22"/>
  <c r="A831" i="23" s="1"/>
  <c r="X832" i="22"/>
  <c r="AA832" i="22" s="1"/>
  <c r="W832" i="22"/>
  <c r="Z832" i="22" s="1"/>
  <c r="V832" i="22"/>
  <c r="Y832" i="22" s="1"/>
  <c r="K832" i="22"/>
  <c r="I832" i="22"/>
  <c r="H832" i="22"/>
  <c r="G832" i="22"/>
  <c r="A832" i="22"/>
  <c r="A830" i="23" s="1"/>
  <c r="X831" i="22"/>
  <c r="AA831" i="22" s="1"/>
  <c r="W831" i="22"/>
  <c r="Z831" i="22" s="1"/>
  <c r="V831" i="22"/>
  <c r="Y831" i="22" s="1"/>
  <c r="K831" i="22"/>
  <c r="I831" i="22"/>
  <c r="H831" i="22"/>
  <c r="G831" i="22"/>
  <c r="A831" i="22"/>
  <c r="A829" i="23" s="1"/>
  <c r="X830" i="22"/>
  <c r="AA830" i="22" s="1"/>
  <c r="W830" i="22"/>
  <c r="Z830" i="22" s="1"/>
  <c r="V830" i="22"/>
  <c r="Y830" i="22" s="1"/>
  <c r="K830" i="22"/>
  <c r="I830" i="22"/>
  <c r="H830" i="22"/>
  <c r="G830" i="22"/>
  <c r="A830" i="22"/>
  <c r="A828" i="23" s="1"/>
  <c r="X829" i="22"/>
  <c r="AA829" i="22" s="1"/>
  <c r="W829" i="22"/>
  <c r="Z829" i="22" s="1"/>
  <c r="V829" i="22"/>
  <c r="Y829" i="22" s="1"/>
  <c r="K829" i="22"/>
  <c r="I829" i="22"/>
  <c r="H829" i="22"/>
  <c r="G829" i="22"/>
  <c r="A829" i="22"/>
  <c r="A827" i="23" s="1"/>
  <c r="X828" i="22"/>
  <c r="AA828" i="22" s="1"/>
  <c r="W828" i="22"/>
  <c r="Z828" i="22" s="1"/>
  <c r="V828" i="22"/>
  <c r="Y828" i="22" s="1"/>
  <c r="K828" i="22"/>
  <c r="I828" i="22"/>
  <c r="H828" i="22"/>
  <c r="G828" i="22"/>
  <c r="A828" i="22"/>
  <c r="A826" i="23" s="1"/>
  <c r="X827" i="22"/>
  <c r="AA827" i="22" s="1"/>
  <c r="W827" i="22"/>
  <c r="Z827" i="22" s="1"/>
  <c r="V827" i="22"/>
  <c r="Y827" i="22" s="1"/>
  <c r="K827" i="22"/>
  <c r="I827" i="22"/>
  <c r="H827" i="22"/>
  <c r="G827" i="22"/>
  <c r="A827" i="22"/>
  <c r="A825" i="23" s="1"/>
  <c r="X826" i="22"/>
  <c r="AA826" i="22" s="1"/>
  <c r="W826" i="22"/>
  <c r="Z826" i="22" s="1"/>
  <c r="V826" i="22"/>
  <c r="Y826" i="22" s="1"/>
  <c r="K826" i="22"/>
  <c r="I826" i="22"/>
  <c r="H826" i="22"/>
  <c r="G826" i="22"/>
  <c r="A826" i="22"/>
  <c r="A824" i="23" s="1"/>
  <c r="X825" i="22"/>
  <c r="AA825" i="22" s="1"/>
  <c r="W825" i="22"/>
  <c r="Z825" i="22" s="1"/>
  <c r="V825" i="22"/>
  <c r="Y825" i="22" s="1"/>
  <c r="K825" i="22"/>
  <c r="I825" i="22"/>
  <c r="H825" i="22"/>
  <c r="G825" i="22"/>
  <c r="A825" i="22"/>
  <c r="A823" i="23" s="1"/>
  <c r="X824" i="22"/>
  <c r="AA824" i="22" s="1"/>
  <c r="W824" i="22"/>
  <c r="Z824" i="22" s="1"/>
  <c r="V824" i="22"/>
  <c r="Y824" i="22" s="1"/>
  <c r="K824" i="22"/>
  <c r="I824" i="22"/>
  <c r="H824" i="22"/>
  <c r="G824" i="22"/>
  <c r="A824" i="22"/>
  <c r="A822" i="23" s="1"/>
  <c r="X823" i="22"/>
  <c r="AA823" i="22" s="1"/>
  <c r="W823" i="22"/>
  <c r="Z823" i="22" s="1"/>
  <c r="V823" i="22"/>
  <c r="Y823" i="22" s="1"/>
  <c r="K823" i="22"/>
  <c r="I823" i="22"/>
  <c r="H823" i="22"/>
  <c r="G823" i="22"/>
  <c r="A823" i="22"/>
  <c r="A821" i="23" s="1"/>
  <c r="X822" i="22"/>
  <c r="AA822" i="22" s="1"/>
  <c r="W822" i="22"/>
  <c r="Z822" i="22" s="1"/>
  <c r="V822" i="22"/>
  <c r="Y822" i="22" s="1"/>
  <c r="K822" i="22"/>
  <c r="I822" i="22"/>
  <c r="H822" i="22"/>
  <c r="G822" i="22"/>
  <c r="A822" i="22"/>
  <c r="A820" i="23" s="1"/>
  <c r="X821" i="22"/>
  <c r="AA821" i="22" s="1"/>
  <c r="W821" i="22"/>
  <c r="Z821" i="22" s="1"/>
  <c r="V821" i="22"/>
  <c r="Y821" i="22" s="1"/>
  <c r="K821" i="22"/>
  <c r="I821" i="22"/>
  <c r="H821" i="22"/>
  <c r="G821" i="22"/>
  <c r="A821" i="22"/>
  <c r="A819" i="23" s="1"/>
  <c r="X820" i="22"/>
  <c r="AA820" i="22" s="1"/>
  <c r="W820" i="22"/>
  <c r="Z820" i="22" s="1"/>
  <c r="V820" i="22"/>
  <c r="Y820" i="22" s="1"/>
  <c r="K820" i="22"/>
  <c r="I820" i="22"/>
  <c r="H820" i="22"/>
  <c r="G820" i="22"/>
  <c r="A820" i="22"/>
  <c r="A818" i="23" s="1"/>
  <c r="X819" i="22"/>
  <c r="AA819" i="22" s="1"/>
  <c r="W819" i="22"/>
  <c r="Z819" i="22" s="1"/>
  <c r="V819" i="22"/>
  <c r="Y819" i="22" s="1"/>
  <c r="K819" i="22"/>
  <c r="I819" i="22"/>
  <c r="H819" i="22"/>
  <c r="G819" i="22"/>
  <c r="A819" i="22"/>
  <c r="A817" i="23" s="1"/>
  <c r="X818" i="22"/>
  <c r="AA818" i="22" s="1"/>
  <c r="W818" i="22"/>
  <c r="Z818" i="22" s="1"/>
  <c r="V818" i="22"/>
  <c r="Y818" i="22" s="1"/>
  <c r="K818" i="22"/>
  <c r="I818" i="22"/>
  <c r="H818" i="22"/>
  <c r="G818" i="22"/>
  <c r="A818" i="22"/>
  <c r="A816" i="23" s="1"/>
  <c r="X817" i="22"/>
  <c r="AA817" i="22" s="1"/>
  <c r="W817" i="22"/>
  <c r="Z817" i="22" s="1"/>
  <c r="V817" i="22"/>
  <c r="Y817" i="22" s="1"/>
  <c r="K817" i="22"/>
  <c r="I817" i="22"/>
  <c r="H817" i="22"/>
  <c r="G817" i="22"/>
  <c r="A817" i="22"/>
  <c r="A815" i="23" s="1"/>
  <c r="X816" i="22"/>
  <c r="AA816" i="22" s="1"/>
  <c r="W816" i="22"/>
  <c r="Z816" i="22" s="1"/>
  <c r="V816" i="22"/>
  <c r="Y816" i="22" s="1"/>
  <c r="K816" i="22"/>
  <c r="I816" i="22"/>
  <c r="H816" i="22"/>
  <c r="G816" i="22"/>
  <c r="A816" i="22"/>
  <c r="X815" i="22"/>
  <c r="AA815" i="22" s="1"/>
  <c r="W815" i="22"/>
  <c r="Z815" i="22" s="1"/>
  <c r="V815" i="22"/>
  <c r="Y815" i="22" s="1"/>
  <c r="K815" i="22"/>
  <c r="I815" i="22"/>
  <c r="H815" i="22"/>
  <c r="G815" i="22"/>
  <c r="A815" i="22"/>
  <c r="A813" i="23" s="1"/>
  <c r="X814" i="22"/>
  <c r="AA814" i="22" s="1"/>
  <c r="W814" i="22"/>
  <c r="Z814" i="22" s="1"/>
  <c r="V814" i="22"/>
  <c r="Y814" i="22" s="1"/>
  <c r="K814" i="22"/>
  <c r="I814" i="22"/>
  <c r="H814" i="22"/>
  <c r="G814" i="22"/>
  <c r="A814" i="22"/>
  <c r="A812" i="23" s="1"/>
  <c r="X813" i="22"/>
  <c r="AA813" i="22" s="1"/>
  <c r="W813" i="22"/>
  <c r="Z813" i="22" s="1"/>
  <c r="V813" i="22"/>
  <c r="Y813" i="22" s="1"/>
  <c r="K813" i="22"/>
  <c r="I813" i="22"/>
  <c r="H813" i="22"/>
  <c r="G813" i="22"/>
  <c r="A813" i="22"/>
  <c r="A811" i="23" s="1"/>
  <c r="X812" i="22"/>
  <c r="AA812" i="22" s="1"/>
  <c r="W812" i="22"/>
  <c r="Z812" i="22" s="1"/>
  <c r="V812" i="22"/>
  <c r="Y812" i="22" s="1"/>
  <c r="K812" i="22"/>
  <c r="I812" i="22"/>
  <c r="H812" i="22"/>
  <c r="G812" i="22"/>
  <c r="A812" i="22"/>
  <c r="A810" i="23" s="1"/>
  <c r="X811" i="22"/>
  <c r="AA811" i="22" s="1"/>
  <c r="W811" i="22"/>
  <c r="Z811" i="22" s="1"/>
  <c r="V811" i="22"/>
  <c r="Y811" i="22" s="1"/>
  <c r="K811" i="22"/>
  <c r="I811" i="22"/>
  <c r="H811" i="22"/>
  <c r="G811" i="22"/>
  <c r="A811" i="22"/>
  <c r="A809" i="23" s="1"/>
  <c r="X810" i="22"/>
  <c r="AA810" i="22" s="1"/>
  <c r="W810" i="22"/>
  <c r="Z810" i="22" s="1"/>
  <c r="V810" i="22"/>
  <c r="Y810" i="22" s="1"/>
  <c r="K810" i="22"/>
  <c r="I810" i="22"/>
  <c r="H810" i="22"/>
  <c r="G810" i="22"/>
  <c r="A810" i="22"/>
  <c r="A808" i="23" s="1"/>
  <c r="X809" i="22"/>
  <c r="AA809" i="22" s="1"/>
  <c r="W809" i="22"/>
  <c r="Z809" i="22" s="1"/>
  <c r="V809" i="22"/>
  <c r="Y809" i="22" s="1"/>
  <c r="K809" i="22"/>
  <c r="I809" i="22"/>
  <c r="H809" i="22"/>
  <c r="G809" i="22"/>
  <c r="A809" i="22"/>
  <c r="A807" i="23" s="1"/>
  <c r="X808" i="22"/>
  <c r="AA808" i="22" s="1"/>
  <c r="W808" i="22"/>
  <c r="Z808" i="22" s="1"/>
  <c r="V808" i="22"/>
  <c r="Y808" i="22" s="1"/>
  <c r="K808" i="22"/>
  <c r="I808" i="22"/>
  <c r="H808" i="22"/>
  <c r="G808" i="22"/>
  <c r="A808" i="22"/>
  <c r="A806" i="23" s="1"/>
  <c r="X807" i="22"/>
  <c r="AA807" i="22" s="1"/>
  <c r="W807" i="22"/>
  <c r="Z807" i="22" s="1"/>
  <c r="V807" i="22"/>
  <c r="Y807" i="22" s="1"/>
  <c r="K807" i="22"/>
  <c r="I807" i="22"/>
  <c r="H807" i="22"/>
  <c r="G807" i="22"/>
  <c r="A807" i="22"/>
  <c r="A805" i="23" s="1"/>
  <c r="X806" i="22"/>
  <c r="AA806" i="22" s="1"/>
  <c r="W806" i="22"/>
  <c r="Z806" i="22" s="1"/>
  <c r="V806" i="22"/>
  <c r="Y806" i="22" s="1"/>
  <c r="K806" i="22"/>
  <c r="I806" i="22"/>
  <c r="H806" i="22"/>
  <c r="G806" i="22"/>
  <c r="A806" i="22"/>
  <c r="A804" i="23" s="1"/>
  <c r="X805" i="22"/>
  <c r="AA805" i="22" s="1"/>
  <c r="W805" i="22"/>
  <c r="Z805" i="22" s="1"/>
  <c r="V805" i="22"/>
  <c r="Y805" i="22" s="1"/>
  <c r="K805" i="22"/>
  <c r="I805" i="22"/>
  <c r="H805" i="22"/>
  <c r="G805" i="22"/>
  <c r="A805" i="22"/>
  <c r="A803" i="23" s="1"/>
  <c r="X804" i="22"/>
  <c r="AA804" i="22" s="1"/>
  <c r="W804" i="22"/>
  <c r="Z804" i="22" s="1"/>
  <c r="V804" i="22"/>
  <c r="Y804" i="22" s="1"/>
  <c r="K804" i="22"/>
  <c r="I804" i="22"/>
  <c r="H804" i="22"/>
  <c r="G804" i="22"/>
  <c r="A804" i="22"/>
  <c r="A802" i="23" s="1"/>
  <c r="X803" i="22"/>
  <c r="AA803" i="22" s="1"/>
  <c r="W803" i="22"/>
  <c r="Z803" i="22" s="1"/>
  <c r="V803" i="22"/>
  <c r="Y803" i="22" s="1"/>
  <c r="K803" i="22"/>
  <c r="I803" i="22"/>
  <c r="H803" i="22"/>
  <c r="G803" i="22"/>
  <c r="A803" i="22"/>
  <c r="A801" i="23" s="1"/>
  <c r="X802" i="22"/>
  <c r="AA802" i="22" s="1"/>
  <c r="W802" i="22"/>
  <c r="Z802" i="22" s="1"/>
  <c r="V802" i="22"/>
  <c r="Y802" i="22" s="1"/>
  <c r="K802" i="22"/>
  <c r="I802" i="22"/>
  <c r="H802" i="22"/>
  <c r="G802" i="22"/>
  <c r="A802" i="22"/>
  <c r="A800" i="23" s="1"/>
  <c r="X801" i="22"/>
  <c r="AA801" i="22" s="1"/>
  <c r="W801" i="22"/>
  <c r="Z801" i="22" s="1"/>
  <c r="V801" i="22"/>
  <c r="Y801" i="22" s="1"/>
  <c r="K801" i="22"/>
  <c r="I801" i="22"/>
  <c r="H801" i="22"/>
  <c r="G801" i="22"/>
  <c r="A801" i="22"/>
  <c r="A799" i="23" s="1"/>
  <c r="X800" i="22"/>
  <c r="AA800" i="22" s="1"/>
  <c r="W800" i="22"/>
  <c r="Z800" i="22" s="1"/>
  <c r="V800" i="22"/>
  <c r="Y800" i="22" s="1"/>
  <c r="K800" i="22"/>
  <c r="I800" i="22"/>
  <c r="H800" i="22"/>
  <c r="G800" i="22"/>
  <c r="A800" i="22"/>
  <c r="A798" i="23" s="1"/>
  <c r="X799" i="22"/>
  <c r="AA799" i="22" s="1"/>
  <c r="W799" i="22"/>
  <c r="Z799" i="22" s="1"/>
  <c r="V799" i="22"/>
  <c r="Y799" i="22" s="1"/>
  <c r="K799" i="22"/>
  <c r="I799" i="22"/>
  <c r="H799" i="22"/>
  <c r="G799" i="22"/>
  <c r="A799" i="22"/>
  <c r="A797" i="23" s="1"/>
  <c r="X798" i="22"/>
  <c r="AA798" i="22" s="1"/>
  <c r="W798" i="22"/>
  <c r="Z798" i="22" s="1"/>
  <c r="V798" i="22"/>
  <c r="Y798" i="22" s="1"/>
  <c r="K798" i="22"/>
  <c r="I798" i="22"/>
  <c r="H798" i="22"/>
  <c r="G798" i="22"/>
  <c r="A798" i="22"/>
  <c r="A796" i="23" s="1"/>
  <c r="X797" i="22"/>
  <c r="AA797" i="22" s="1"/>
  <c r="W797" i="22"/>
  <c r="Z797" i="22" s="1"/>
  <c r="V797" i="22"/>
  <c r="Y797" i="22" s="1"/>
  <c r="K797" i="22"/>
  <c r="I797" i="22"/>
  <c r="H797" i="22"/>
  <c r="G797" i="22"/>
  <c r="A797" i="22"/>
  <c r="A795" i="23" s="1"/>
  <c r="X796" i="22"/>
  <c r="AA796" i="22" s="1"/>
  <c r="W796" i="22"/>
  <c r="Z796" i="22" s="1"/>
  <c r="V796" i="22"/>
  <c r="Y796" i="22" s="1"/>
  <c r="K796" i="22"/>
  <c r="I796" i="22"/>
  <c r="H796" i="22"/>
  <c r="G796" i="22"/>
  <c r="A796" i="22"/>
  <c r="A794" i="23" s="1"/>
  <c r="X795" i="22"/>
  <c r="AA795" i="22" s="1"/>
  <c r="W795" i="22"/>
  <c r="Z795" i="22" s="1"/>
  <c r="V795" i="22"/>
  <c r="Y795" i="22" s="1"/>
  <c r="K795" i="22"/>
  <c r="I795" i="22"/>
  <c r="H795" i="22"/>
  <c r="G795" i="22"/>
  <c r="A795" i="22"/>
  <c r="A793" i="23" s="1"/>
  <c r="X794" i="22"/>
  <c r="AA794" i="22" s="1"/>
  <c r="W794" i="22"/>
  <c r="Z794" i="22" s="1"/>
  <c r="V794" i="22"/>
  <c r="Y794" i="22" s="1"/>
  <c r="K794" i="22"/>
  <c r="I794" i="22"/>
  <c r="H794" i="22"/>
  <c r="G794" i="22"/>
  <c r="A794" i="22"/>
  <c r="A792" i="23" s="1"/>
  <c r="X793" i="22"/>
  <c r="AA793" i="22" s="1"/>
  <c r="W793" i="22"/>
  <c r="Z793" i="22" s="1"/>
  <c r="V793" i="22"/>
  <c r="Y793" i="22" s="1"/>
  <c r="K793" i="22"/>
  <c r="I793" i="22"/>
  <c r="H793" i="22"/>
  <c r="G793" i="22"/>
  <c r="A793" i="22"/>
  <c r="A791" i="23" s="1"/>
  <c r="X792" i="22"/>
  <c r="AA792" i="22" s="1"/>
  <c r="W792" i="22"/>
  <c r="Z792" i="22" s="1"/>
  <c r="V792" i="22"/>
  <c r="Y792" i="22" s="1"/>
  <c r="K792" i="22"/>
  <c r="I792" i="22"/>
  <c r="H792" i="22"/>
  <c r="G792" i="22"/>
  <c r="A792" i="22"/>
  <c r="A790" i="23" s="1"/>
  <c r="X791" i="22"/>
  <c r="AA791" i="22" s="1"/>
  <c r="W791" i="22"/>
  <c r="Z791" i="22" s="1"/>
  <c r="V791" i="22"/>
  <c r="Y791" i="22" s="1"/>
  <c r="K791" i="22"/>
  <c r="I791" i="22"/>
  <c r="H791" i="22"/>
  <c r="G791" i="22"/>
  <c r="A791" i="22"/>
  <c r="A789" i="23" s="1"/>
  <c r="X790" i="22"/>
  <c r="AA790" i="22" s="1"/>
  <c r="W790" i="22"/>
  <c r="Z790" i="22" s="1"/>
  <c r="V790" i="22"/>
  <c r="Y790" i="22" s="1"/>
  <c r="K790" i="22"/>
  <c r="I790" i="22"/>
  <c r="H790" i="22"/>
  <c r="G790" i="22"/>
  <c r="A790" i="22"/>
  <c r="A788" i="23" s="1"/>
  <c r="X789" i="22"/>
  <c r="AA789" i="22" s="1"/>
  <c r="W789" i="22"/>
  <c r="Z789" i="22" s="1"/>
  <c r="V789" i="22"/>
  <c r="Y789" i="22" s="1"/>
  <c r="K789" i="22"/>
  <c r="I789" i="22"/>
  <c r="H789" i="22"/>
  <c r="G789" i="22"/>
  <c r="A789" i="22"/>
  <c r="A787" i="23" s="1"/>
  <c r="X788" i="22"/>
  <c r="AA788" i="22" s="1"/>
  <c r="W788" i="22"/>
  <c r="Z788" i="22" s="1"/>
  <c r="V788" i="22"/>
  <c r="Y788" i="22" s="1"/>
  <c r="K788" i="22"/>
  <c r="I788" i="22"/>
  <c r="H788" i="22"/>
  <c r="G788" i="22"/>
  <c r="A788" i="22"/>
  <c r="A786" i="23" s="1"/>
  <c r="X787" i="22"/>
  <c r="AA787" i="22" s="1"/>
  <c r="W787" i="22"/>
  <c r="Z787" i="22" s="1"/>
  <c r="V787" i="22"/>
  <c r="Y787" i="22" s="1"/>
  <c r="K787" i="22"/>
  <c r="I787" i="22"/>
  <c r="H787" i="22"/>
  <c r="G787" i="22"/>
  <c r="A787" i="22"/>
  <c r="A785" i="23" s="1"/>
  <c r="X786" i="22"/>
  <c r="AA786" i="22" s="1"/>
  <c r="W786" i="22"/>
  <c r="Z786" i="22" s="1"/>
  <c r="V786" i="22"/>
  <c r="Y786" i="22" s="1"/>
  <c r="K786" i="22"/>
  <c r="I786" i="22"/>
  <c r="H786" i="22"/>
  <c r="G786" i="22"/>
  <c r="A786" i="22"/>
  <c r="A784" i="23" s="1"/>
  <c r="X785" i="22"/>
  <c r="AA785" i="22" s="1"/>
  <c r="W785" i="22"/>
  <c r="Z785" i="22" s="1"/>
  <c r="V785" i="22"/>
  <c r="Y785" i="22" s="1"/>
  <c r="K785" i="22"/>
  <c r="I785" i="22"/>
  <c r="H785" i="22"/>
  <c r="G785" i="22"/>
  <c r="A785" i="22"/>
  <c r="A783" i="23" s="1"/>
  <c r="X784" i="22"/>
  <c r="AA784" i="22" s="1"/>
  <c r="W784" i="22"/>
  <c r="Z784" i="22" s="1"/>
  <c r="V784" i="22"/>
  <c r="Y784" i="22" s="1"/>
  <c r="K784" i="22"/>
  <c r="I784" i="22"/>
  <c r="H784" i="22"/>
  <c r="G784" i="22"/>
  <c r="A784" i="22"/>
  <c r="A782" i="23" s="1"/>
  <c r="X783" i="22"/>
  <c r="AA783" i="22" s="1"/>
  <c r="W783" i="22"/>
  <c r="Z783" i="22" s="1"/>
  <c r="V783" i="22"/>
  <c r="Y783" i="22" s="1"/>
  <c r="K783" i="22"/>
  <c r="I783" i="22"/>
  <c r="H783" i="22"/>
  <c r="G783" i="22"/>
  <c r="A783" i="22"/>
  <c r="A781" i="23" s="1"/>
  <c r="X782" i="22"/>
  <c r="AA782" i="22" s="1"/>
  <c r="W782" i="22"/>
  <c r="Z782" i="22" s="1"/>
  <c r="V782" i="22"/>
  <c r="Y782" i="22" s="1"/>
  <c r="K782" i="22"/>
  <c r="I782" i="22"/>
  <c r="H782" i="22"/>
  <c r="G782" i="22"/>
  <c r="A782" i="22"/>
  <c r="A780" i="23" s="1"/>
  <c r="X781" i="22"/>
  <c r="AA781" i="22" s="1"/>
  <c r="W781" i="22"/>
  <c r="Z781" i="22" s="1"/>
  <c r="V781" i="22"/>
  <c r="Y781" i="22" s="1"/>
  <c r="K781" i="22"/>
  <c r="I781" i="22"/>
  <c r="H781" i="22"/>
  <c r="G781" i="22"/>
  <c r="A781" i="22"/>
  <c r="A779" i="23" s="1"/>
  <c r="X780" i="22"/>
  <c r="AA780" i="22" s="1"/>
  <c r="W780" i="22"/>
  <c r="Z780" i="22" s="1"/>
  <c r="V780" i="22"/>
  <c r="Y780" i="22" s="1"/>
  <c r="K780" i="22"/>
  <c r="I780" i="22"/>
  <c r="H780" i="22"/>
  <c r="G780" i="22"/>
  <c r="A780" i="22"/>
  <c r="A778" i="23" s="1"/>
  <c r="X779" i="22"/>
  <c r="AA779" i="22" s="1"/>
  <c r="W779" i="22"/>
  <c r="Z779" i="22" s="1"/>
  <c r="V779" i="22"/>
  <c r="Y779" i="22" s="1"/>
  <c r="K779" i="22"/>
  <c r="I779" i="22"/>
  <c r="H779" i="22"/>
  <c r="G779" i="22"/>
  <c r="A779" i="22"/>
  <c r="A777" i="23" s="1"/>
  <c r="X778" i="22"/>
  <c r="AA778" i="22" s="1"/>
  <c r="W778" i="22"/>
  <c r="Z778" i="22" s="1"/>
  <c r="V778" i="22"/>
  <c r="Y778" i="22" s="1"/>
  <c r="K778" i="22"/>
  <c r="I778" i="22"/>
  <c r="H778" i="22"/>
  <c r="G778" i="22"/>
  <c r="A778" i="22"/>
  <c r="A776" i="23" s="1"/>
  <c r="X777" i="22"/>
  <c r="AA777" i="22" s="1"/>
  <c r="W777" i="22"/>
  <c r="Z777" i="22" s="1"/>
  <c r="V777" i="22"/>
  <c r="Y777" i="22" s="1"/>
  <c r="K777" i="22"/>
  <c r="I777" i="22"/>
  <c r="H777" i="22"/>
  <c r="G777" i="22"/>
  <c r="A777" i="22"/>
  <c r="A775" i="23" s="1"/>
  <c r="X776" i="22"/>
  <c r="AA776" i="22" s="1"/>
  <c r="W776" i="22"/>
  <c r="Z776" i="22" s="1"/>
  <c r="V776" i="22"/>
  <c r="Y776" i="22" s="1"/>
  <c r="K776" i="22"/>
  <c r="I776" i="22"/>
  <c r="H776" i="22"/>
  <c r="G776" i="22"/>
  <c r="A776" i="22"/>
  <c r="A774" i="23" s="1"/>
  <c r="X775" i="22"/>
  <c r="AA775" i="22" s="1"/>
  <c r="W775" i="22"/>
  <c r="Z775" i="22" s="1"/>
  <c r="V775" i="22"/>
  <c r="Y775" i="22" s="1"/>
  <c r="K775" i="22"/>
  <c r="I775" i="22"/>
  <c r="H775" i="22"/>
  <c r="G775" i="22"/>
  <c r="A775" i="22"/>
  <c r="A773" i="23" s="1"/>
  <c r="X774" i="22"/>
  <c r="AA774" i="22" s="1"/>
  <c r="W774" i="22"/>
  <c r="Z774" i="22" s="1"/>
  <c r="V774" i="22"/>
  <c r="Y774" i="22" s="1"/>
  <c r="K774" i="22"/>
  <c r="I774" i="22"/>
  <c r="H774" i="22"/>
  <c r="G774" i="22"/>
  <c r="A774" i="22"/>
  <c r="A772" i="23" s="1"/>
  <c r="X773" i="22"/>
  <c r="AA773" i="22" s="1"/>
  <c r="W773" i="22"/>
  <c r="Z773" i="22" s="1"/>
  <c r="V773" i="22"/>
  <c r="Y773" i="22" s="1"/>
  <c r="K773" i="22"/>
  <c r="I773" i="22"/>
  <c r="H773" i="22"/>
  <c r="G773" i="22"/>
  <c r="A773" i="22"/>
  <c r="A771" i="23" s="1"/>
  <c r="X772" i="22"/>
  <c r="AA772" i="22" s="1"/>
  <c r="W772" i="22"/>
  <c r="Z772" i="22" s="1"/>
  <c r="V772" i="22"/>
  <c r="Y772" i="22" s="1"/>
  <c r="K772" i="22"/>
  <c r="I772" i="22"/>
  <c r="H772" i="22"/>
  <c r="G772" i="22"/>
  <c r="A772" i="22"/>
  <c r="A770" i="23" s="1"/>
  <c r="X771" i="22"/>
  <c r="AA771" i="22" s="1"/>
  <c r="W771" i="22"/>
  <c r="Z771" i="22" s="1"/>
  <c r="V771" i="22"/>
  <c r="Y771" i="22" s="1"/>
  <c r="K771" i="22"/>
  <c r="I771" i="22"/>
  <c r="H771" i="22"/>
  <c r="G771" i="22"/>
  <c r="A771" i="22"/>
  <c r="A769" i="23" s="1"/>
  <c r="X770" i="22"/>
  <c r="AA770" i="22" s="1"/>
  <c r="W770" i="22"/>
  <c r="Z770" i="22" s="1"/>
  <c r="V770" i="22"/>
  <c r="Y770" i="22" s="1"/>
  <c r="K770" i="22"/>
  <c r="I770" i="22"/>
  <c r="H770" i="22"/>
  <c r="G770" i="22"/>
  <c r="A770" i="22"/>
  <c r="A768" i="23" s="1"/>
  <c r="X769" i="22"/>
  <c r="AA769" i="22" s="1"/>
  <c r="W769" i="22"/>
  <c r="Z769" i="22" s="1"/>
  <c r="V769" i="22"/>
  <c r="Y769" i="22" s="1"/>
  <c r="K769" i="22"/>
  <c r="I769" i="22"/>
  <c r="H769" i="22"/>
  <c r="G769" i="22"/>
  <c r="A769" i="22"/>
  <c r="A767" i="23" s="1"/>
  <c r="X768" i="22"/>
  <c r="AA768" i="22" s="1"/>
  <c r="W768" i="22"/>
  <c r="Z768" i="22" s="1"/>
  <c r="V768" i="22"/>
  <c r="Y768" i="22" s="1"/>
  <c r="K768" i="22"/>
  <c r="I768" i="22"/>
  <c r="H768" i="22"/>
  <c r="G768" i="22"/>
  <c r="A768" i="22"/>
  <c r="A766" i="23" s="1"/>
  <c r="X767" i="22"/>
  <c r="AA767" i="22" s="1"/>
  <c r="W767" i="22"/>
  <c r="Z767" i="22" s="1"/>
  <c r="V767" i="22"/>
  <c r="Y767" i="22" s="1"/>
  <c r="K767" i="22"/>
  <c r="I767" i="22"/>
  <c r="H767" i="22"/>
  <c r="G767" i="22"/>
  <c r="A767" i="22"/>
  <c r="A765" i="23" s="1"/>
  <c r="X766" i="22"/>
  <c r="AA766" i="22" s="1"/>
  <c r="W766" i="22"/>
  <c r="Z766" i="22" s="1"/>
  <c r="V766" i="22"/>
  <c r="Y766" i="22" s="1"/>
  <c r="K766" i="22"/>
  <c r="I766" i="22"/>
  <c r="H766" i="22"/>
  <c r="G766" i="22"/>
  <c r="A766" i="22"/>
  <c r="A764" i="23" s="1"/>
  <c r="X765" i="22"/>
  <c r="AA765" i="22" s="1"/>
  <c r="W765" i="22"/>
  <c r="Z765" i="22" s="1"/>
  <c r="V765" i="22"/>
  <c r="Y765" i="22" s="1"/>
  <c r="K765" i="22"/>
  <c r="I765" i="22"/>
  <c r="H765" i="22"/>
  <c r="G765" i="22"/>
  <c r="A765" i="22"/>
  <c r="A763" i="23" s="1"/>
  <c r="X764" i="22"/>
  <c r="AA764" i="22" s="1"/>
  <c r="W764" i="22"/>
  <c r="Z764" i="22" s="1"/>
  <c r="V764" i="22"/>
  <c r="Y764" i="22" s="1"/>
  <c r="K764" i="22"/>
  <c r="I764" i="22"/>
  <c r="H764" i="22"/>
  <c r="G764" i="22"/>
  <c r="A764" i="22"/>
  <c r="A762" i="23" s="1"/>
  <c r="X763" i="22"/>
  <c r="AA763" i="22" s="1"/>
  <c r="W763" i="22"/>
  <c r="Z763" i="22" s="1"/>
  <c r="V763" i="22"/>
  <c r="Y763" i="22" s="1"/>
  <c r="K763" i="22"/>
  <c r="I763" i="22"/>
  <c r="H763" i="22"/>
  <c r="G763" i="22"/>
  <c r="A763" i="22"/>
  <c r="A761" i="23" s="1"/>
  <c r="X762" i="22"/>
  <c r="AA762" i="22" s="1"/>
  <c r="W762" i="22"/>
  <c r="Z762" i="22" s="1"/>
  <c r="V762" i="22"/>
  <c r="Y762" i="22" s="1"/>
  <c r="K762" i="22"/>
  <c r="I762" i="22"/>
  <c r="H762" i="22"/>
  <c r="G762" i="22"/>
  <c r="A762" i="22"/>
  <c r="A760" i="23" s="1"/>
  <c r="X761" i="22"/>
  <c r="AA761" i="22" s="1"/>
  <c r="W761" i="22"/>
  <c r="Z761" i="22" s="1"/>
  <c r="V761" i="22"/>
  <c r="Y761" i="22" s="1"/>
  <c r="K761" i="22"/>
  <c r="I761" i="22"/>
  <c r="H761" i="22"/>
  <c r="G761" i="22"/>
  <c r="A761" i="22"/>
  <c r="A759" i="23" s="1"/>
  <c r="X760" i="22"/>
  <c r="AA760" i="22" s="1"/>
  <c r="W760" i="22"/>
  <c r="Z760" i="22" s="1"/>
  <c r="V760" i="22"/>
  <c r="Y760" i="22" s="1"/>
  <c r="K760" i="22"/>
  <c r="I760" i="22"/>
  <c r="H760" i="22"/>
  <c r="G760" i="22"/>
  <c r="A760" i="22"/>
  <c r="A758" i="23" s="1"/>
  <c r="X759" i="22"/>
  <c r="AA759" i="22" s="1"/>
  <c r="W759" i="22"/>
  <c r="Z759" i="22" s="1"/>
  <c r="V759" i="22"/>
  <c r="Y759" i="22" s="1"/>
  <c r="K759" i="22"/>
  <c r="I759" i="22"/>
  <c r="H759" i="22"/>
  <c r="G759" i="22"/>
  <c r="A759" i="22"/>
  <c r="A757" i="23" s="1"/>
  <c r="X758" i="22"/>
  <c r="AA758" i="22" s="1"/>
  <c r="W758" i="22"/>
  <c r="Z758" i="22" s="1"/>
  <c r="V758" i="22"/>
  <c r="Y758" i="22" s="1"/>
  <c r="K758" i="22"/>
  <c r="I758" i="22"/>
  <c r="H758" i="22"/>
  <c r="G758" i="22"/>
  <c r="A758" i="22"/>
  <c r="A756" i="23" s="1"/>
  <c r="X757" i="22"/>
  <c r="AA757" i="22" s="1"/>
  <c r="W757" i="22"/>
  <c r="Z757" i="22" s="1"/>
  <c r="V757" i="22"/>
  <c r="Y757" i="22" s="1"/>
  <c r="K757" i="22"/>
  <c r="I757" i="22"/>
  <c r="H757" i="22"/>
  <c r="G757" i="22"/>
  <c r="A757" i="22"/>
  <c r="A755" i="23" s="1"/>
  <c r="X756" i="22"/>
  <c r="AA756" i="22" s="1"/>
  <c r="W756" i="22"/>
  <c r="Z756" i="22" s="1"/>
  <c r="V756" i="22"/>
  <c r="Y756" i="22" s="1"/>
  <c r="K756" i="22"/>
  <c r="I756" i="22"/>
  <c r="H756" i="22"/>
  <c r="G756" i="22"/>
  <c r="A756" i="22"/>
  <c r="A754" i="23" s="1"/>
  <c r="X755" i="22"/>
  <c r="AA755" i="22" s="1"/>
  <c r="W755" i="22"/>
  <c r="Z755" i="22" s="1"/>
  <c r="V755" i="22"/>
  <c r="Y755" i="22" s="1"/>
  <c r="K755" i="22"/>
  <c r="I755" i="22"/>
  <c r="H755" i="22"/>
  <c r="G755" i="22"/>
  <c r="A755" i="22"/>
  <c r="A753" i="23" s="1"/>
  <c r="X754" i="22"/>
  <c r="AA754" i="22" s="1"/>
  <c r="W754" i="22"/>
  <c r="Z754" i="22" s="1"/>
  <c r="V754" i="22"/>
  <c r="Y754" i="22" s="1"/>
  <c r="K754" i="22"/>
  <c r="I754" i="22"/>
  <c r="H754" i="22"/>
  <c r="G754" i="22"/>
  <c r="A754" i="22"/>
  <c r="A752" i="23" s="1"/>
  <c r="X753" i="22"/>
  <c r="AA753" i="22" s="1"/>
  <c r="W753" i="22"/>
  <c r="Z753" i="22" s="1"/>
  <c r="V753" i="22"/>
  <c r="Y753" i="22" s="1"/>
  <c r="K753" i="22"/>
  <c r="I753" i="22"/>
  <c r="H753" i="22"/>
  <c r="G753" i="22"/>
  <c r="A753" i="22"/>
  <c r="A751" i="23" s="1"/>
  <c r="X752" i="22"/>
  <c r="AA752" i="22" s="1"/>
  <c r="W752" i="22"/>
  <c r="Z752" i="22" s="1"/>
  <c r="V752" i="22"/>
  <c r="Y752" i="22" s="1"/>
  <c r="K752" i="22"/>
  <c r="I752" i="22"/>
  <c r="H752" i="22"/>
  <c r="G752" i="22"/>
  <c r="A752" i="22"/>
  <c r="A750" i="23" s="1"/>
  <c r="X751" i="22"/>
  <c r="AA751" i="22" s="1"/>
  <c r="W751" i="22"/>
  <c r="Z751" i="22" s="1"/>
  <c r="V751" i="22"/>
  <c r="Y751" i="22" s="1"/>
  <c r="K751" i="22"/>
  <c r="I751" i="22"/>
  <c r="H751" i="22"/>
  <c r="G751" i="22"/>
  <c r="A751" i="22"/>
  <c r="A749" i="23" s="1"/>
  <c r="X750" i="22"/>
  <c r="AA750" i="22" s="1"/>
  <c r="W750" i="22"/>
  <c r="Z750" i="22" s="1"/>
  <c r="V750" i="22"/>
  <c r="Y750" i="22" s="1"/>
  <c r="K750" i="22"/>
  <c r="I750" i="22"/>
  <c r="H750" i="22"/>
  <c r="G750" i="22"/>
  <c r="A750" i="22"/>
  <c r="A748" i="23" s="1"/>
  <c r="X749" i="22"/>
  <c r="AA749" i="22" s="1"/>
  <c r="W749" i="22"/>
  <c r="Z749" i="22" s="1"/>
  <c r="V749" i="22"/>
  <c r="Y749" i="22" s="1"/>
  <c r="K749" i="22"/>
  <c r="I749" i="22"/>
  <c r="H749" i="22"/>
  <c r="G749" i="22"/>
  <c r="A749" i="22"/>
  <c r="A747" i="23" s="1"/>
  <c r="X748" i="22"/>
  <c r="AA748" i="22" s="1"/>
  <c r="W748" i="22"/>
  <c r="Z748" i="22" s="1"/>
  <c r="V748" i="22"/>
  <c r="Y748" i="22" s="1"/>
  <c r="K748" i="22"/>
  <c r="I748" i="22"/>
  <c r="H748" i="22"/>
  <c r="G748" i="22"/>
  <c r="A748" i="22"/>
  <c r="A746" i="23" s="1"/>
  <c r="X747" i="22"/>
  <c r="AA747" i="22" s="1"/>
  <c r="W747" i="22"/>
  <c r="Z747" i="22" s="1"/>
  <c r="V747" i="22"/>
  <c r="Y747" i="22" s="1"/>
  <c r="K747" i="22"/>
  <c r="I747" i="22"/>
  <c r="H747" i="22"/>
  <c r="G747" i="22"/>
  <c r="A747" i="22"/>
  <c r="A745" i="23" s="1"/>
  <c r="X746" i="22"/>
  <c r="AA746" i="22" s="1"/>
  <c r="W746" i="22"/>
  <c r="Z746" i="22" s="1"/>
  <c r="V746" i="22"/>
  <c r="Y746" i="22" s="1"/>
  <c r="K746" i="22"/>
  <c r="I746" i="22"/>
  <c r="H746" i="22"/>
  <c r="G746" i="22"/>
  <c r="A746" i="22"/>
  <c r="A744" i="23" s="1"/>
  <c r="X745" i="22"/>
  <c r="AA745" i="22" s="1"/>
  <c r="W745" i="22"/>
  <c r="Z745" i="22" s="1"/>
  <c r="V745" i="22"/>
  <c r="Y745" i="22" s="1"/>
  <c r="K745" i="22"/>
  <c r="I745" i="22"/>
  <c r="H745" i="22"/>
  <c r="G745" i="22"/>
  <c r="A745" i="22"/>
  <c r="A743" i="23" s="1"/>
  <c r="X744" i="22"/>
  <c r="AA744" i="22" s="1"/>
  <c r="W744" i="22"/>
  <c r="Z744" i="22" s="1"/>
  <c r="V744" i="22"/>
  <c r="Y744" i="22" s="1"/>
  <c r="K744" i="22"/>
  <c r="I744" i="22"/>
  <c r="H744" i="22"/>
  <c r="G744" i="22"/>
  <c r="A744" i="22"/>
  <c r="A742" i="23" s="1"/>
  <c r="X743" i="22"/>
  <c r="AA743" i="22" s="1"/>
  <c r="W743" i="22"/>
  <c r="Z743" i="22" s="1"/>
  <c r="V743" i="22"/>
  <c r="Y743" i="22" s="1"/>
  <c r="K743" i="22"/>
  <c r="I743" i="22"/>
  <c r="H743" i="22"/>
  <c r="G743" i="22"/>
  <c r="A743" i="22"/>
  <c r="A741" i="23" s="1"/>
  <c r="X742" i="22"/>
  <c r="AA742" i="22" s="1"/>
  <c r="W742" i="22"/>
  <c r="Z742" i="22" s="1"/>
  <c r="V742" i="22"/>
  <c r="Y742" i="22" s="1"/>
  <c r="K742" i="22"/>
  <c r="I742" i="22"/>
  <c r="H742" i="22"/>
  <c r="G742" i="22"/>
  <c r="A742" i="22"/>
  <c r="A740" i="23" s="1"/>
  <c r="X741" i="22"/>
  <c r="AA741" i="22" s="1"/>
  <c r="W741" i="22"/>
  <c r="Z741" i="22" s="1"/>
  <c r="V741" i="22"/>
  <c r="Y741" i="22" s="1"/>
  <c r="K741" i="22"/>
  <c r="I741" i="22"/>
  <c r="H741" i="22"/>
  <c r="G741" i="22"/>
  <c r="A741" i="22"/>
  <c r="A739" i="23" s="1"/>
  <c r="X740" i="22"/>
  <c r="AA740" i="22" s="1"/>
  <c r="W740" i="22"/>
  <c r="Z740" i="22" s="1"/>
  <c r="V740" i="22"/>
  <c r="Y740" i="22" s="1"/>
  <c r="K740" i="22"/>
  <c r="I740" i="22"/>
  <c r="H740" i="22"/>
  <c r="G740" i="22"/>
  <c r="A740" i="22"/>
  <c r="A738" i="23" s="1"/>
  <c r="X739" i="22"/>
  <c r="AA739" i="22" s="1"/>
  <c r="W739" i="22"/>
  <c r="Z739" i="22" s="1"/>
  <c r="V739" i="22"/>
  <c r="Y739" i="22" s="1"/>
  <c r="K739" i="22"/>
  <c r="I739" i="22"/>
  <c r="H739" i="22"/>
  <c r="G739" i="22"/>
  <c r="A739" i="22"/>
  <c r="A737" i="23" s="1"/>
  <c r="X738" i="22"/>
  <c r="AA738" i="22" s="1"/>
  <c r="W738" i="22"/>
  <c r="Z738" i="22" s="1"/>
  <c r="V738" i="22"/>
  <c r="Y738" i="22" s="1"/>
  <c r="K738" i="22"/>
  <c r="I738" i="22"/>
  <c r="H738" i="22"/>
  <c r="G738" i="22"/>
  <c r="A738" i="22"/>
  <c r="A736" i="23" s="1"/>
  <c r="X737" i="22"/>
  <c r="AA737" i="22" s="1"/>
  <c r="W737" i="22"/>
  <c r="Z737" i="22" s="1"/>
  <c r="V737" i="22"/>
  <c r="Y737" i="22" s="1"/>
  <c r="K737" i="22"/>
  <c r="I737" i="22"/>
  <c r="H737" i="22"/>
  <c r="G737" i="22"/>
  <c r="A737" i="22"/>
  <c r="A735" i="23" s="1"/>
  <c r="X736" i="22"/>
  <c r="AA736" i="22" s="1"/>
  <c r="W736" i="22"/>
  <c r="Z736" i="22" s="1"/>
  <c r="V736" i="22"/>
  <c r="Y736" i="22" s="1"/>
  <c r="K736" i="22"/>
  <c r="I736" i="22"/>
  <c r="H736" i="22"/>
  <c r="G736" i="22"/>
  <c r="A736" i="22"/>
  <c r="A734" i="23" s="1"/>
  <c r="X735" i="22"/>
  <c r="AA735" i="22" s="1"/>
  <c r="W735" i="22"/>
  <c r="Z735" i="22" s="1"/>
  <c r="V735" i="22"/>
  <c r="Y735" i="22" s="1"/>
  <c r="K735" i="22"/>
  <c r="I735" i="22"/>
  <c r="H735" i="22"/>
  <c r="G735" i="22"/>
  <c r="A735" i="22"/>
  <c r="A733" i="23" s="1"/>
  <c r="X734" i="22"/>
  <c r="AA734" i="22" s="1"/>
  <c r="W734" i="22"/>
  <c r="Z734" i="22" s="1"/>
  <c r="V734" i="22"/>
  <c r="Y734" i="22" s="1"/>
  <c r="K734" i="22"/>
  <c r="I734" i="22"/>
  <c r="H734" i="22"/>
  <c r="G734" i="22"/>
  <c r="A734" i="22"/>
  <c r="A732" i="23" s="1"/>
  <c r="X733" i="22"/>
  <c r="AA733" i="22" s="1"/>
  <c r="W733" i="22"/>
  <c r="Z733" i="22" s="1"/>
  <c r="V733" i="22"/>
  <c r="Y733" i="22" s="1"/>
  <c r="K733" i="22"/>
  <c r="I733" i="22"/>
  <c r="H733" i="22"/>
  <c r="G733" i="22"/>
  <c r="A733" i="22"/>
  <c r="A731" i="23" s="1"/>
  <c r="X732" i="22"/>
  <c r="AA732" i="22" s="1"/>
  <c r="W732" i="22"/>
  <c r="Z732" i="22" s="1"/>
  <c r="V732" i="22"/>
  <c r="Y732" i="22" s="1"/>
  <c r="K732" i="22"/>
  <c r="I732" i="22"/>
  <c r="H732" i="22"/>
  <c r="G732" i="22"/>
  <c r="A732" i="22"/>
  <c r="A730" i="23" s="1"/>
  <c r="X731" i="22"/>
  <c r="AA731" i="22" s="1"/>
  <c r="W731" i="22"/>
  <c r="Z731" i="22" s="1"/>
  <c r="V731" i="22"/>
  <c r="Y731" i="22" s="1"/>
  <c r="K731" i="22"/>
  <c r="I731" i="22"/>
  <c r="H731" i="22"/>
  <c r="G731" i="22"/>
  <c r="A731" i="22"/>
  <c r="A729" i="23" s="1"/>
  <c r="X730" i="22"/>
  <c r="AA730" i="22" s="1"/>
  <c r="W730" i="22"/>
  <c r="Z730" i="22" s="1"/>
  <c r="V730" i="22"/>
  <c r="Y730" i="22" s="1"/>
  <c r="K730" i="22"/>
  <c r="I730" i="22"/>
  <c r="H730" i="22"/>
  <c r="G730" i="22"/>
  <c r="A730" i="22"/>
  <c r="A728" i="23" s="1"/>
  <c r="X729" i="22"/>
  <c r="AA729" i="22" s="1"/>
  <c r="W729" i="22"/>
  <c r="Z729" i="22" s="1"/>
  <c r="V729" i="22"/>
  <c r="Y729" i="22" s="1"/>
  <c r="K729" i="22"/>
  <c r="I729" i="22"/>
  <c r="H729" i="22"/>
  <c r="G729" i="22"/>
  <c r="A729" i="22"/>
  <c r="A727" i="23" s="1"/>
  <c r="X728" i="22"/>
  <c r="AA728" i="22" s="1"/>
  <c r="W728" i="22"/>
  <c r="Z728" i="22" s="1"/>
  <c r="V728" i="22"/>
  <c r="Y728" i="22" s="1"/>
  <c r="K728" i="22"/>
  <c r="I728" i="22"/>
  <c r="H728" i="22"/>
  <c r="G728" i="22"/>
  <c r="A728" i="22"/>
  <c r="A726" i="23" s="1"/>
  <c r="X727" i="22"/>
  <c r="AA727" i="22" s="1"/>
  <c r="W727" i="22"/>
  <c r="Z727" i="22" s="1"/>
  <c r="V727" i="22"/>
  <c r="Y727" i="22" s="1"/>
  <c r="K727" i="22"/>
  <c r="I727" i="22"/>
  <c r="H727" i="22"/>
  <c r="G727" i="22"/>
  <c r="A727" i="22"/>
  <c r="A725" i="23" s="1"/>
  <c r="X726" i="22"/>
  <c r="AA726" i="22" s="1"/>
  <c r="W726" i="22"/>
  <c r="Z726" i="22" s="1"/>
  <c r="V726" i="22"/>
  <c r="Y726" i="22" s="1"/>
  <c r="K726" i="22"/>
  <c r="I726" i="22"/>
  <c r="H726" i="22"/>
  <c r="G726" i="22"/>
  <c r="A726" i="22"/>
  <c r="A724" i="23" s="1"/>
  <c r="X725" i="22"/>
  <c r="AA725" i="22" s="1"/>
  <c r="W725" i="22"/>
  <c r="Z725" i="22" s="1"/>
  <c r="V725" i="22"/>
  <c r="Y725" i="22" s="1"/>
  <c r="K725" i="22"/>
  <c r="I725" i="22"/>
  <c r="H725" i="22"/>
  <c r="G725" i="22"/>
  <c r="A725" i="22"/>
  <c r="A723" i="23" s="1"/>
  <c r="X724" i="22"/>
  <c r="AA724" i="22" s="1"/>
  <c r="W724" i="22"/>
  <c r="Z724" i="22" s="1"/>
  <c r="V724" i="22"/>
  <c r="Y724" i="22" s="1"/>
  <c r="K724" i="22"/>
  <c r="I724" i="22"/>
  <c r="H724" i="22"/>
  <c r="G724" i="22"/>
  <c r="A724" i="22"/>
  <c r="A722" i="23" s="1"/>
  <c r="X723" i="22"/>
  <c r="AA723" i="22" s="1"/>
  <c r="W723" i="22"/>
  <c r="Z723" i="22" s="1"/>
  <c r="V723" i="22"/>
  <c r="Y723" i="22" s="1"/>
  <c r="K723" i="22"/>
  <c r="I723" i="22"/>
  <c r="H723" i="22"/>
  <c r="G723" i="22"/>
  <c r="A723" i="22"/>
  <c r="A721" i="23" s="1"/>
  <c r="X722" i="22"/>
  <c r="AA722" i="22" s="1"/>
  <c r="W722" i="22"/>
  <c r="Z722" i="22" s="1"/>
  <c r="V722" i="22"/>
  <c r="Y722" i="22" s="1"/>
  <c r="K722" i="22"/>
  <c r="I722" i="22"/>
  <c r="H722" i="22"/>
  <c r="G722" i="22"/>
  <c r="A722" i="22"/>
  <c r="A720" i="23" s="1"/>
  <c r="X721" i="22"/>
  <c r="AA721" i="22" s="1"/>
  <c r="W721" i="22"/>
  <c r="Z721" i="22" s="1"/>
  <c r="V721" i="22"/>
  <c r="Y721" i="22" s="1"/>
  <c r="K721" i="22"/>
  <c r="I721" i="22"/>
  <c r="H721" i="22"/>
  <c r="G721" i="22"/>
  <c r="A721" i="22"/>
  <c r="A719" i="23" s="1"/>
  <c r="X720" i="22"/>
  <c r="AA720" i="22" s="1"/>
  <c r="W720" i="22"/>
  <c r="Z720" i="22" s="1"/>
  <c r="V720" i="22"/>
  <c r="Y720" i="22" s="1"/>
  <c r="K720" i="22"/>
  <c r="I720" i="22"/>
  <c r="H720" i="22"/>
  <c r="G720" i="22"/>
  <c r="A720" i="22"/>
  <c r="A718" i="23" s="1"/>
  <c r="X719" i="22"/>
  <c r="AA719" i="22" s="1"/>
  <c r="W719" i="22"/>
  <c r="Z719" i="22" s="1"/>
  <c r="V719" i="22"/>
  <c r="Y719" i="22" s="1"/>
  <c r="K719" i="22"/>
  <c r="I719" i="22"/>
  <c r="H719" i="22"/>
  <c r="G719" i="22"/>
  <c r="A719" i="22"/>
  <c r="A717" i="23" s="1"/>
  <c r="X718" i="22"/>
  <c r="AA718" i="22" s="1"/>
  <c r="W718" i="22"/>
  <c r="Z718" i="22" s="1"/>
  <c r="V718" i="22"/>
  <c r="Y718" i="22" s="1"/>
  <c r="K718" i="22"/>
  <c r="I718" i="22"/>
  <c r="H718" i="22"/>
  <c r="G718" i="22"/>
  <c r="A718" i="22"/>
  <c r="A716" i="23" s="1"/>
  <c r="X717" i="22"/>
  <c r="AA717" i="22" s="1"/>
  <c r="W717" i="22"/>
  <c r="Z717" i="22" s="1"/>
  <c r="V717" i="22"/>
  <c r="Y717" i="22" s="1"/>
  <c r="K717" i="22"/>
  <c r="I717" i="22"/>
  <c r="H717" i="22"/>
  <c r="G717" i="22"/>
  <c r="A717" i="22"/>
  <c r="A715" i="23" s="1"/>
  <c r="X716" i="22"/>
  <c r="AA716" i="22" s="1"/>
  <c r="W716" i="22"/>
  <c r="Z716" i="22" s="1"/>
  <c r="V716" i="22"/>
  <c r="Y716" i="22" s="1"/>
  <c r="K716" i="22"/>
  <c r="I716" i="22"/>
  <c r="H716" i="22"/>
  <c r="G716" i="22"/>
  <c r="A716" i="22"/>
  <c r="A714" i="23" s="1"/>
  <c r="X715" i="22"/>
  <c r="AA715" i="22" s="1"/>
  <c r="W715" i="22"/>
  <c r="Z715" i="22" s="1"/>
  <c r="V715" i="22"/>
  <c r="Y715" i="22" s="1"/>
  <c r="K715" i="22"/>
  <c r="I715" i="22"/>
  <c r="H715" i="22"/>
  <c r="G715" i="22"/>
  <c r="A715" i="22"/>
  <c r="A713" i="23" s="1"/>
  <c r="X714" i="22"/>
  <c r="AA714" i="22" s="1"/>
  <c r="W714" i="22"/>
  <c r="Z714" i="22" s="1"/>
  <c r="V714" i="22"/>
  <c r="Y714" i="22" s="1"/>
  <c r="K714" i="22"/>
  <c r="I714" i="22"/>
  <c r="H714" i="22"/>
  <c r="G714" i="22"/>
  <c r="A714" i="22"/>
  <c r="A712" i="23" s="1"/>
  <c r="X713" i="22"/>
  <c r="AA713" i="22" s="1"/>
  <c r="W713" i="22"/>
  <c r="Z713" i="22" s="1"/>
  <c r="V713" i="22"/>
  <c r="Y713" i="22" s="1"/>
  <c r="K713" i="22"/>
  <c r="I713" i="22"/>
  <c r="H713" i="22"/>
  <c r="G713" i="22"/>
  <c r="A713" i="22"/>
  <c r="A711" i="23" s="1"/>
  <c r="X712" i="22"/>
  <c r="AA712" i="22" s="1"/>
  <c r="W712" i="22"/>
  <c r="Z712" i="22" s="1"/>
  <c r="V712" i="22"/>
  <c r="Y712" i="22" s="1"/>
  <c r="K712" i="22"/>
  <c r="I712" i="22"/>
  <c r="H712" i="22"/>
  <c r="G712" i="22"/>
  <c r="A712" i="22"/>
  <c r="A710" i="23" s="1"/>
  <c r="X711" i="22"/>
  <c r="AA711" i="22" s="1"/>
  <c r="W711" i="22"/>
  <c r="Z711" i="22" s="1"/>
  <c r="V711" i="22"/>
  <c r="Y711" i="22" s="1"/>
  <c r="K711" i="22"/>
  <c r="I711" i="22"/>
  <c r="H711" i="22"/>
  <c r="G711" i="22"/>
  <c r="A711" i="22"/>
  <c r="A709" i="23" s="1"/>
  <c r="X710" i="22"/>
  <c r="AA710" i="22" s="1"/>
  <c r="W710" i="22"/>
  <c r="Z710" i="22" s="1"/>
  <c r="V710" i="22"/>
  <c r="Y710" i="22" s="1"/>
  <c r="K710" i="22"/>
  <c r="I710" i="22"/>
  <c r="H710" i="22"/>
  <c r="G710" i="22"/>
  <c r="A710" i="22"/>
  <c r="A708" i="23" s="1"/>
  <c r="X709" i="22"/>
  <c r="AA709" i="22" s="1"/>
  <c r="W709" i="22"/>
  <c r="Z709" i="22" s="1"/>
  <c r="V709" i="22"/>
  <c r="Y709" i="22" s="1"/>
  <c r="K709" i="22"/>
  <c r="I709" i="22"/>
  <c r="H709" i="22"/>
  <c r="G709" i="22"/>
  <c r="A709" i="22"/>
  <c r="A707" i="23" s="1"/>
  <c r="X708" i="22"/>
  <c r="AA708" i="22" s="1"/>
  <c r="W708" i="22"/>
  <c r="Z708" i="22" s="1"/>
  <c r="V708" i="22"/>
  <c r="Y708" i="22" s="1"/>
  <c r="K708" i="22"/>
  <c r="I708" i="22"/>
  <c r="H708" i="22"/>
  <c r="G708" i="22"/>
  <c r="A708" i="22"/>
  <c r="A706" i="23" s="1"/>
  <c r="X707" i="22"/>
  <c r="AA707" i="22" s="1"/>
  <c r="W707" i="22"/>
  <c r="Z707" i="22" s="1"/>
  <c r="V707" i="22"/>
  <c r="Y707" i="22" s="1"/>
  <c r="K707" i="22"/>
  <c r="I707" i="22"/>
  <c r="H707" i="22"/>
  <c r="G707" i="22"/>
  <c r="A707" i="22"/>
  <c r="A705" i="23" s="1"/>
  <c r="X706" i="22"/>
  <c r="AA706" i="22" s="1"/>
  <c r="W706" i="22"/>
  <c r="Z706" i="22" s="1"/>
  <c r="V706" i="22"/>
  <c r="Y706" i="22" s="1"/>
  <c r="K706" i="22"/>
  <c r="I706" i="22"/>
  <c r="H706" i="22"/>
  <c r="G706" i="22"/>
  <c r="A706" i="22"/>
  <c r="A704" i="23" s="1"/>
  <c r="X705" i="22"/>
  <c r="AA705" i="22" s="1"/>
  <c r="W705" i="22"/>
  <c r="Z705" i="22" s="1"/>
  <c r="V705" i="22"/>
  <c r="Y705" i="22" s="1"/>
  <c r="K705" i="22"/>
  <c r="I705" i="22"/>
  <c r="H705" i="22"/>
  <c r="G705" i="22"/>
  <c r="A705" i="22"/>
  <c r="A703" i="23" s="1"/>
  <c r="X704" i="22"/>
  <c r="AA704" i="22" s="1"/>
  <c r="W704" i="22"/>
  <c r="Z704" i="22" s="1"/>
  <c r="V704" i="22"/>
  <c r="Y704" i="22" s="1"/>
  <c r="K704" i="22"/>
  <c r="I704" i="22"/>
  <c r="H704" i="22"/>
  <c r="G704" i="22"/>
  <c r="A704" i="22"/>
  <c r="A702" i="23" s="1"/>
  <c r="X703" i="22"/>
  <c r="AA703" i="22" s="1"/>
  <c r="W703" i="22"/>
  <c r="Z703" i="22" s="1"/>
  <c r="V703" i="22"/>
  <c r="Y703" i="22" s="1"/>
  <c r="K703" i="22"/>
  <c r="I703" i="22"/>
  <c r="H703" i="22"/>
  <c r="G703" i="22"/>
  <c r="A703" i="22"/>
  <c r="A701" i="23" s="1"/>
  <c r="X702" i="22"/>
  <c r="AA702" i="22" s="1"/>
  <c r="W702" i="22"/>
  <c r="Z702" i="22" s="1"/>
  <c r="V702" i="22"/>
  <c r="Y702" i="22" s="1"/>
  <c r="K702" i="22"/>
  <c r="I702" i="22"/>
  <c r="H702" i="22"/>
  <c r="G702" i="22"/>
  <c r="A702" i="22"/>
  <c r="A700" i="23" s="1"/>
  <c r="X701" i="22"/>
  <c r="AA701" i="22" s="1"/>
  <c r="W701" i="22"/>
  <c r="Z701" i="22" s="1"/>
  <c r="V701" i="22"/>
  <c r="Y701" i="22" s="1"/>
  <c r="K701" i="22"/>
  <c r="I701" i="22"/>
  <c r="H701" i="22"/>
  <c r="G701" i="22"/>
  <c r="A701" i="22"/>
  <c r="A699" i="23" s="1"/>
  <c r="X700" i="22"/>
  <c r="AA700" i="22" s="1"/>
  <c r="W700" i="22"/>
  <c r="Z700" i="22" s="1"/>
  <c r="V700" i="22"/>
  <c r="Y700" i="22" s="1"/>
  <c r="K700" i="22"/>
  <c r="I700" i="22"/>
  <c r="H700" i="22"/>
  <c r="G700" i="22"/>
  <c r="A700" i="22"/>
  <c r="A698" i="23" s="1"/>
  <c r="X699" i="22"/>
  <c r="AA699" i="22" s="1"/>
  <c r="W699" i="22"/>
  <c r="Z699" i="22" s="1"/>
  <c r="V699" i="22"/>
  <c r="Y699" i="22" s="1"/>
  <c r="K699" i="22"/>
  <c r="I699" i="22"/>
  <c r="H699" i="22"/>
  <c r="G699" i="22"/>
  <c r="A699" i="22"/>
  <c r="A697" i="23" s="1"/>
  <c r="X698" i="22"/>
  <c r="AA698" i="22" s="1"/>
  <c r="W698" i="22"/>
  <c r="Z698" i="22" s="1"/>
  <c r="V698" i="22"/>
  <c r="Y698" i="22" s="1"/>
  <c r="K698" i="22"/>
  <c r="I698" i="22"/>
  <c r="H698" i="22"/>
  <c r="G698" i="22"/>
  <c r="A698" i="22"/>
  <c r="A696" i="23" s="1"/>
  <c r="X697" i="22"/>
  <c r="AA697" i="22" s="1"/>
  <c r="W697" i="22"/>
  <c r="Z697" i="22" s="1"/>
  <c r="V697" i="22"/>
  <c r="Y697" i="22" s="1"/>
  <c r="K697" i="22"/>
  <c r="I697" i="22"/>
  <c r="H697" i="22"/>
  <c r="G697" i="22"/>
  <c r="A697" i="22"/>
  <c r="A695" i="23" s="1"/>
  <c r="X696" i="22"/>
  <c r="AA696" i="22" s="1"/>
  <c r="W696" i="22"/>
  <c r="Z696" i="22" s="1"/>
  <c r="V696" i="22"/>
  <c r="Y696" i="22" s="1"/>
  <c r="K696" i="22"/>
  <c r="I696" i="22"/>
  <c r="H696" i="22"/>
  <c r="G696" i="22"/>
  <c r="A696" i="22"/>
  <c r="A694" i="23" s="1"/>
  <c r="X695" i="22"/>
  <c r="AA695" i="22" s="1"/>
  <c r="W695" i="22"/>
  <c r="Z695" i="22" s="1"/>
  <c r="V695" i="22"/>
  <c r="Y695" i="22" s="1"/>
  <c r="K695" i="22"/>
  <c r="I695" i="22"/>
  <c r="H695" i="22"/>
  <c r="G695" i="22"/>
  <c r="A695" i="22"/>
  <c r="A693" i="23" s="1"/>
  <c r="X694" i="22"/>
  <c r="AA694" i="22" s="1"/>
  <c r="W694" i="22"/>
  <c r="Z694" i="22" s="1"/>
  <c r="V694" i="22"/>
  <c r="Y694" i="22" s="1"/>
  <c r="K694" i="22"/>
  <c r="I694" i="22"/>
  <c r="H694" i="22"/>
  <c r="G694" i="22"/>
  <c r="A694" i="22"/>
  <c r="A692" i="23" s="1"/>
  <c r="X693" i="22"/>
  <c r="AA693" i="22" s="1"/>
  <c r="W693" i="22"/>
  <c r="Z693" i="22" s="1"/>
  <c r="V693" i="22"/>
  <c r="Y693" i="22" s="1"/>
  <c r="K693" i="22"/>
  <c r="I693" i="22"/>
  <c r="H693" i="22"/>
  <c r="G693" i="22"/>
  <c r="A693" i="22"/>
  <c r="A691" i="23" s="1"/>
  <c r="X692" i="22"/>
  <c r="AA692" i="22" s="1"/>
  <c r="W692" i="22"/>
  <c r="Z692" i="22" s="1"/>
  <c r="V692" i="22"/>
  <c r="Y692" i="22" s="1"/>
  <c r="K692" i="22"/>
  <c r="I692" i="22"/>
  <c r="H692" i="22"/>
  <c r="G692" i="22"/>
  <c r="A692" i="22"/>
  <c r="A690" i="23" s="1"/>
  <c r="X691" i="22"/>
  <c r="AA691" i="22" s="1"/>
  <c r="W691" i="22"/>
  <c r="Z691" i="22" s="1"/>
  <c r="V691" i="22"/>
  <c r="Y691" i="22" s="1"/>
  <c r="K691" i="22"/>
  <c r="I691" i="22"/>
  <c r="H691" i="22"/>
  <c r="G691" i="22"/>
  <c r="A691" i="22"/>
  <c r="A689" i="23" s="1"/>
  <c r="X690" i="22"/>
  <c r="AA690" i="22" s="1"/>
  <c r="W690" i="22"/>
  <c r="Z690" i="22" s="1"/>
  <c r="V690" i="22"/>
  <c r="Y690" i="22" s="1"/>
  <c r="K690" i="22"/>
  <c r="I690" i="22"/>
  <c r="H690" i="22"/>
  <c r="G690" i="22"/>
  <c r="A690" i="22"/>
  <c r="A688" i="23" s="1"/>
  <c r="X689" i="22"/>
  <c r="AA689" i="22" s="1"/>
  <c r="W689" i="22"/>
  <c r="Z689" i="22" s="1"/>
  <c r="V689" i="22"/>
  <c r="Y689" i="22" s="1"/>
  <c r="K689" i="22"/>
  <c r="I689" i="22"/>
  <c r="H689" i="22"/>
  <c r="G689" i="22"/>
  <c r="A689" i="22"/>
  <c r="A687" i="23" s="1"/>
  <c r="X688" i="22"/>
  <c r="AA688" i="22" s="1"/>
  <c r="W688" i="22"/>
  <c r="Z688" i="22" s="1"/>
  <c r="V688" i="22"/>
  <c r="Y688" i="22" s="1"/>
  <c r="K688" i="22"/>
  <c r="I688" i="22"/>
  <c r="H688" i="22"/>
  <c r="G688" i="22"/>
  <c r="A688" i="22"/>
  <c r="A686" i="23" s="1"/>
  <c r="X687" i="22"/>
  <c r="AA687" i="22" s="1"/>
  <c r="W687" i="22"/>
  <c r="Z687" i="22" s="1"/>
  <c r="V687" i="22"/>
  <c r="Y687" i="22" s="1"/>
  <c r="K687" i="22"/>
  <c r="I687" i="22"/>
  <c r="H687" i="22"/>
  <c r="G687" i="22"/>
  <c r="A687" i="22"/>
  <c r="A685" i="23" s="1"/>
  <c r="X686" i="22"/>
  <c r="AA686" i="22" s="1"/>
  <c r="W686" i="22"/>
  <c r="Z686" i="22" s="1"/>
  <c r="V686" i="22"/>
  <c r="Y686" i="22" s="1"/>
  <c r="K686" i="22"/>
  <c r="I686" i="22"/>
  <c r="H686" i="22"/>
  <c r="G686" i="22"/>
  <c r="A686" i="22"/>
  <c r="A684" i="23" s="1"/>
  <c r="X685" i="22"/>
  <c r="AA685" i="22" s="1"/>
  <c r="W685" i="22"/>
  <c r="Z685" i="22" s="1"/>
  <c r="V685" i="22"/>
  <c r="Y685" i="22" s="1"/>
  <c r="K685" i="22"/>
  <c r="I685" i="22"/>
  <c r="H685" i="22"/>
  <c r="G685" i="22"/>
  <c r="A685" i="22"/>
  <c r="A683" i="23" s="1"/>
  <c r="X684" i="22"/>
  <c r="AA684" i="22" s="1"/>
  <c r="W684" i="22"/>
  <c r="Z684" i="22" s="1"/>
  <c r="V684" i="22"/>
  <c r="Y684" i="22" s="1"/>
  <c r="K684" i="22"/>
  <c r="I684" i="22"/>
  <c r="H684" i="22"/>
  <c r="G684" i="22"/>
  <c r="A684" i="22"/>
  <c r="A682" i="23" s="1"/>
  <c r="X683" i="22"/>
  <c r="AA683" i="22" s="1"/>
  <c r="W683" i="22"/>
  <c r="Z683" i="22" s="1"/>
  <c r="V683" i="22"/>
  <c r="Y683" i="22" s="1"/>
  <c r="K683" i="22"/>
  <c r="I683" i="22"/>
  <c r="H683" i="22"/>
  <c r="G683" i="22"/>
  <c r="A683" i="22"/>
  <c r="A681" i="23" s="1"/>
  <c r="X682" i="22"/>
  <c r="AA682" i="22" s="1"/>
  <c r="W682" i="22"/>
  <c r="Z682" i="22" s="1"/>
  <c r="V682" i="22"/>
  <c r="Y682" i="22" s="1"/>
  <c r="K682" i="22"/>
  <c r="I682" i="22"/>
  <c r="H682" i="22"/>
  <c r="G682" i="22"/>
  <c r="A682" i="22"/>
  <c r="A680" i="23" s="1"/>
  <c r="X681" i="22"/>
  <c r="AA681" i="22" s="1"/>
  <c r="W681" i="22"/>
  <c r="Z681" i="22" s="1"/>
  <c r="V681" i="22"/>
  <c r="Y681" i="22" s="1"/>
  <c r="K681" i="22"/>
  <c r="I681" i="22"/>
  <c r="H681" i="22"/>
  <c r="G681" i="22"/>
  <c r="A681" i="22"/>
  <c r="A679" i="23" s="1"/>
  <c r="X680" i="22"/>
  <c r="AA680" i="22" s="1"/>
  <c r="W680" i="22"/>
  <c r="Z680" i="22" s="1"/>
  <c r="V680" i="22"/>
  <c r="Y680" i="22" s="1"/>
  <c r="K680" i="22"/>
  <c r="I680" i="22"/>
  <c r="H680" i="22"/>
  <c r="G680" i="22"/>
  <c r="A680" i="22"/>
  <c r="A678" i="23" s="1"/>
  <c r="X679" i="22"/>
  <c r="AA679" i="22" s="1"/>
  <c r="W679" i="22"/>
  <c r="Z679" i="22" s="1"/>
  <c r="V679" i="22"/>
  <c r="Y679" i="22" s="1"/>
  <c r="K679" i="22"/>
  <c r="I679" i="22"/>
  <c r="H679" i="22"/>
  <c r="G679" i="22"/>
  <c r="A679" i="22"/>
  <c r="A677" i="23" s="1"/>
  <c r="X678" i="22"/>
  <c r="AA678" i="22" s="1"/>
  <c r="W678" i="22"/>
  <c r="Z678" i="22" s="1"/>
  <c r="V678" i="22"/>
  <c r="Y678" i="22" s="1"/>
  <c r="K678" i="22"/>
  <c r="I678" i="22"/>
  <c r="H678" i="22"/>
  <c r="G678" i="22"/>
  <c r="A678" i="22"/>
  <c r="A676" i="23" s="1"/>
  <c r="X677" i="22"/>
  <c r="AA677" i="22" s="1"/>
  <c r="W677" i="22"/>
  <c r="Z677" i="22" s="1"/>
  <c r="V677" i="22"/>
  <c r="Y677" i="22" s="1"/>
  <c r="K677" i="22"/>
  <c r="I677" i="22"/>
  <c r="H677" i="22"/>
  <c r="G677" i="22"/>
  <c r="A677" i="22"/>
  <c r="A675" i="23" s="1"/>
  <c r="X676" i="22"/>
  <c r="AA676" i="22" s="1"/>
  <c r="W676" i="22"/>
  <c r="Z676" i="22" s="1"/>
  <c r="V676" i="22"/>
  <c r="Y676" i="22" s="1"/>
  <c r="K676" i="22"/>
  <c r="I676" i="22"/>
  <c r="H676" i="22"/>
  <c r="G676" i="22"/>
  <c r="A676" i="22"/>
  <c r="A674" i="23" s="1"/>
  <c r="X675" i="22"/>
  <c r="AA675" i="22" s="1"/>
  <c r="W675" i="22"/>
  <c r="Z675" i="22" s="1"/>
  <c r="V675" i="22"/>
  <c r="Y675" i="22" s="1"/>
  <c r="K675" i="22"/>
  <c r="I675" i="22"/>
  <c r="H675" i="22"/>
  <c r="G675" i="22"/>
  <c r="A675" i="22"/>
  <c r="A673" i="23" s="1"/>
  <c r="X674" i="22"/>
  <c r="AA674" i="22" s="1"/>
  <c r="W674" i="22"/>
  <c r="Z674" i="22" s="1"/>
  <c r="V674" i="22"/>
  <c r="Y674" i="22" s="1"/>
  <c r="K674" i="22"/>
  <c r="I674" i="22"/>
  <c r="H674" i="22"/>
  <c r="G674" i="22"/>
  <c r="A674" i="22"/>
  <c r="A672" i="23" s="1"/>
  <c r="X673" i="22"/>
  <c r="AA673" i="22" s="1"/>
  <c r="W673" i="22"/>
  <c r="Z673" i="22" s="1"/>
  <c r="V673" i="22"/>
  <c r="Y673" i="22" s="1"/>
  <c r="K673" i="22"/>
  <c r="I673" i="22"/>
  <c r="H673" i="22"/>
  <c r="G673" i="22"/>
  <c r="A673" i="22"/>
  <c r="A671" i="23" s="1"/>
  <c r="X672" i="22"/>
  <c r="AA672" i="22" s="1"/>
  <c r="W672" i="22"/>
  <c r="Z672" i="22" s="1"/>
  <c r="V672" i="22"/>
  <c r="Y672" i="22" s="1"/>
  <c r="K672" i="22"/>
  <c r="I672" i="22"/>
  <c r="H672" i="22"/>
  <c r="G672" i="22"/>
  <c r="A672" i="22"/>
  <c r="A670" i="23" s="1"/>
  <c r="X671" i="22"/>
  <c r="AA671" i="22" s="1"/>
  <c r="W671" i="22"/>
  <c r="Z671" i="22" s="1"/>
  <c r="V671" i="22"/>
  <c r="Y671" i="22" s="1"/>
  <c r="K671" i="22"/>
  <c r="I671" i="22"/>
  <c r="H671" i="22"/>
  <c r="G671" i="22"/>
  <c r="A671" i="22"/>
  <c r="A669" i="23" s="1"/>
  <c r="X670" i="22"/>
  <c r="AA670" i="22" s="1"/>
  <c r="W670" i="22"/>
  <c r="Z670" i="22" s="1"/>
  <c r="V670" i="22"/>
  <c r="Y670" i="22" s="1"/>
  <c r="K670" i="22"/>
  <c r="I670" i="22"/>
  <c r="H670" i="22"/>
  <c r="G670" i="22"/>
  <c r="A670" i="22"/>
  <c r="A668" i="23" s="1"/>
  <c r="X669" i="22"/>
  <c r="AA669" i="22" s="1"/>
  <c r="W669" i="22"/>
  <c r="Z669" i="22" s="1"/>
  <c r="V669" i="22"/>
  <c r="Y669" i="22" s="1"/>
  <c r="K669" i="22"/>
  <c r="I669" i="22"/>
  <c r="H669" i="22"/>
  <c r="G669" i="22"/>
  <c r="A669" i="22"/>
  <c r="A667" i="23" s="1"/>
  <c r="X668" i="22"/>
  <c r="AA668" i="22" s="1"/>
  <c r="W668" i="22"/>
  <c r="Z668" i="22" s="1"/>
  <c r="V668" i="22"/>
  <c r="Y668" i="22" s="1"/>
  <c r="K668" i="22"/>
  <c r="I668" i="22"/>
  <c r="H668" i="22"/>
  <c r="G668" i="22"/>
  <c r="A668" i="22"/>
  <c r="A666" i="23" s="1"/>
  <c r="X667" i="22"/>
  <c r="AA667" i="22" s="1"/>
  <c r="W667" i="22"/>
  <c r="Z667" i="22" s="1"/>
  <c r="V667" i="22"/>
  <c r="Y667" i="22" s="1"/>
  <c r="K667" i="22"/>
  <c r="I667" i="22"/>
  <c r="H667" i="22"/>
  <c r="G667" i="22"/>
  <c r="A667" i="22"/>
  <c r="A665" i="23" s="1"/>
  <c r="X666" i="22"/>
  <c r="AA666" i="22" s="1"/>
  <c r="W666" i="22"/>
  <c r="Z666" i="22" s="1"/>
  <c r="V666" i="22"/>
  <c r="Y666" i="22" s="1"/>
  <c r="K666" i="22"/>
  <c r="I666" i="22"/>
  <c r="H666" i="22"/>
  <c r="G666" i="22"/>
  <c r="A666" i="22"/>
  <c r="A664" i="23" s="1"/>
  <c r="X665" i="22"/>
  <c r="AA665" i="22" s="1"/>
  <c r="W665" i="22"/>
  <c r="Z665" i="22" s="1"/>
  <c r="V665" i="22"/>
  <c r="Y665" i="22" s="1"/>
  <c r="K665" i="22"/>
  <c r="I665" i="22"/>
  <c r="H665" i="22"/>
  <c r="G665" i="22"/>
  <c r="A665" i="22"/>
  <c r="A663" i="23" s="1"/>
  <c r="X664" i="22"/>
  <c r="AA664" i="22" s="1"/>
  <c r="W664" i="22"/>
  <c r="Z664" i="22" s="1"/>
  <c r="V664" i="22"/>
  <c r="Y664" i="22" s="1"/>
  <c r="K664" i="22"/>
  <c r="I664" i="22"/>
  <c r="H664" i="22"/>
  <c r="G664" i="22"/>
  <c r="A664" i="22"/>
  <c r="A662" i="23" s="1"/>
  <c r="X663" i="22"/>
  <c r="AA663" i="22" s="1"/>
  <c r="W663" i="22"/>
  <c r="Z663" i="22" s="1"/>
  <c r="V663" i="22"/>
  <c r="Y663" i="22" s="1"/>
  <c r="K663" i="22"/>
  <c r="I663" i="22"/>
  <c r="H663" i="22"/>
  <c r="G663" i="22"/>
  <c r="A663" i="22"/>
  <c r="A661" i="23" s="1"/>
  <c r="X662" i="22"/>
  <c r="AA662" i="22" s="1"/>
  <c r="W662" i="22"/>
  <c r="Z662" i="22" s="1"/>
  <c r="V662" i="22"/>
  <c r="Y662" i="22" s="1"/>
  <c r="K662" i="22"/>
  <c r="I662" i="22"/>
  <c r="H662" i="22"/>
  <c r="G662" i="22"/>
  <c r="A662" i="22"/>
  <c r="A660" i="23" s="1"/>
  <c r="X661" i="22"/>
  <c r="AA661" i="22" s="1"/>
  <c r="W661" i="22"/>
  <c r="Z661" i="22" s="1"/>
  <c r="V661" i="22"/>
  <c r="Y661" i="22" s="1"/>
  <c r="K661" i="22"/>
  <c r="I661" i="22"/>
  <c r="H661" i="22"/>
  <c r="G661" i="22"/>
  <c r="A661" i="22"/>
  <c r="A659" i="23" s="1"/>
  <c r="X660" i="22"/>
  <c r="AA660" i="22" s="1"/>
  <c r="W660" i="22"/>
  <c r="Z660" i="22" s="1"/>
  <c r="V660" i="22"/>
  <c r="Y660" i="22" s="1"/>
  <c r="K660" i="22"/>
  <c r="I660" i="22"/>
  <c r="H660" i="22"/>
  <c r="G660" i="22"/>
  <c r="A660" i="22"/>
  <c r="A658" i="23" s="1"/>
  <c r="X659" i="22"/>
  <c r="AA659" i="22" s="1"/>
  <c r="W659" i="22"/>
  <c r="Z659" i="22" s="1"/>
  <c r="V659" i="22"/>
  <c r="Y659" i="22" s="1"/>
  <c r="K659" i="22"/>
  <c r="I659" i="22"/>
  <c r="H659" i="22"/>
  <c r="G659" i="22"/>
  <c r="A659" i="22"/>
  <c r="A657" i="23" s="1"/>
  <c r="X658" i="22"/>
  <c r="AA658" i="22" s="1"/>
  <c r="W658" i="22"/>
  <c r="Z658" i="22" s="1"/>
  <c r="V658" i="22"/>
  <c r="Y658" i="22" s="1"/>
  <c r="K658" i="22"/>
  <c r="I658" i="22"/>
  <c r="H658" i="22"/>
  <c r="G658" i="22"/>
  <c r="A658" i="22"/>
  <c r="A656" i="23" s="1"/>
  <c r="X657" i="22"/>
  <c r="AA657" i="22" s="1"/>
  <c r="W657" i="22"/>
  <c r="Z657" i="22" s="1"/>
  <c r="V657" i="22"/>
  <c r="Y657" i="22" s="1"/>
  <c r="K657" i="22"/>
  <c r="I657" i="22"/>
  <c r="H657" i="22"/>
  <c r="G657" i="22"/>
  <c r="A657" i="22"/>
  <c r="A655" i="23" s="1"/>
  <c r="X656" i="22"/>
  <c r="AA656" i="22" s="1"/>
  <c r="W656" i="22"/>
  <c r="Z656" i="22" s="1"/>
  <c r="V656" i="22"/>
  <c r="Y656" i="22" s="1"/>
  <c r="K656" i="22"/>
  <c r="I656" i="22"/>
  <c r="H656" i="22"/>
  <c r="G656" i="22"/>
  <c r="A656" i="22"/>
  <c r="A654" i="23" s="1"/>
  <c r="X655" i="22"/>
  <c r="AA655" i="22" s="1"/>
  <c r="W655" i="22"/>
  <c r="Z655" i="22" s="1"/>
  <c r="V655" i="22"/>
  <c r="Y655" i="22" s="1"/>
  <c r="K655" i="22"/>
  <c r="I655" i="22"/>
  <c r="H655" i="22"/>
  <c r="G655" i="22"/>
  <c r="A655" i="22"/>
  <c r="A653" i="23" s="1"/>
  <c r="X654" i="22"/>
  <c r="AA654" i="22" s="1"/>
  <c r="W654" i="22"/>
  <c r="Z654" i="22" s="1"/>
  <c r="V654" i="22"/>
  <c r="Y654" i="22" s="1"/>
  <c r="K654" i="22"/>
  <c r="I654" i="22"/>
  <c r="H654" i="22"/>
  <c r="G654" i="22"/>
  <c r="A654" i="22"/>
  <c r="A652" i="23" s="1"/>
  <c r="X653" i="22"/>
  <c r="AA653" i="22" s="1"/>
  <c r="W653" i="22"/>
  <c r="Z653" i="22" s="1"/>
  <c r="V653" i="22"/>
  <c r="Y653" i="22" s="1"/>
  <c r="K653" i="22"/>
  <c r="I653" i="22"/>
  <c r="H653" i="22"/>
  <c r="G653" i="22"/>
  <c r="A653" i="22"/>
  <c r="A651" i="23" s="1"/>
  <c r="X652" i="22"/>
  <c r="AA652" i="22" s="1"/>
  <c r="W652" i="22"/>
  <c r="Z652" i="22" s="1"/>
  <c r="V652" i="22"/>
  <c r="Y652" i="22" s="1"/>
  <c r="K652" i="22"/>
  <c r="I652" i="22"/>
  <c r="H652" i="22"/>
  <c r="G652" i="22"/>
  <c r="A652" i="22"/>
  <c r="A650" i="23" s="1"/>
  <c r="X651" i="22"/>
  <c r="AA651" i="22" s="1"/>
  <c r="W651" i="22"/>
  <c r="Z651" i="22" s="1"/>
  <c r="V651" i="22"/>
  <c r="Y651" i="22" s="1"/>
  <c r="K651" i="22"/>
  <c r="I651" i="22"/>
  <c r="H651" i="22"/>
  <c r="G651" i="22"/>
  <c r="A651" i="22"/>
  <c r="A649" i="23" s="1"/>
  <c r="X650" i="22"/>
  <c r="AA650" i="22" s="1"/>
  <c r="W650" i="22"/>
  <c r="Z650" i="22" s="1"/>
  <c r="V650" i="22"/>
  <c r="Y650" i="22" s="1"/>
  <c r="K650" i="22"/>
  <c r="I650" i="22"/>
  <c r="H650" i="22"/>
  <c r="G650" i="22"/>
  <c r="A650" i="22"/>
  <c r="A648" i="23" s="1"/>
  <c r="X649" i="22"/>
  <c r="AA649" i="22" s="1"/>
  <c r="W649" i="22"/>
  <c r="Z649" i="22" s="1"/>
  <c r="V649" i="22"/>
  <c r="Y649" i="22" s="1"/>
  <c r="K649" i="22"/>
  <c r="I649" i="22"/>
  <c r="H649" i="22"/>
  <c r="G649" i="22"/>
  <c r="A649" i="22"/>
  <c r="A647" i="23" s="1"/>
  <c r="X648" i="22"/>
  <c r="AA648" i="22" s="1"/>
  <c r="W648" i="22"/>
  <c r="Z648" i="22" s="1"/>
  <c r="V648" i="22"/>
  <c r="Y648" i="22" s="1"/>
  <c r="K648" i="22"/>
  <c r="I648" i="22"/>
  <c r="H648" i="22"/>
  <c r="G648" i="22"/>
  <c r="A648" i="22"/>
  <c r="A646" i="23" s="1"/>
  <c r="X647" i="22"/>
  <c r="AA647" i="22" s="1"/>
  <c r="W647" i="22"/>
  <c r="Z647" i="22" s="1"/>
  <c r="V647" i="22"/>
  <c r="Y647" i="22" s="1"/>
  <c r="K647" i="22"/>
  <c r="I647" i="22"/>
  <c r="H647" i="22"/>
  <c r="G647" i="22"/>
  <c r="A647" i="22"/>
  <c r="A645" i="23" s="1"/>
  <c r="X646" i="22"/>
  <c r="AA646" i="22" s="1"/>
  <c r="W646" i="22"/>
  <c r="Z646" i="22" s="1"/>
  <c r="V646" i="22"/>
  <c r="Y646" i="22" s="1"/>
  <c r="K646" i="22"/>
  <c r="I646" i="22"/>
  <c r="H646" i="22"/>
  <c r="G646" i="22"/>
  <c r="A646" i="22"/>
  <c r="A644" i="23" s="1"/>
  <c r="X645" i="22"/>
  <c r="AA645" i="22" s="1"/>
  <c r="W645" i="22"/>
  <c r="Z645" i="22" s="1"/>
  <c r="V645" i="22"/>
  <c r="Y645" i="22" s="1"/>
  <c r="K645" i="22"/>
  <c r="I645" i="22"/>
  <c r="H645" i="22"/>
  <c r="G645" i="22"/>
  <c r="A645" i="22"/>
  <c r="A643" i="23" s="1"/>
  <c r="X644" i="22"/>
  <c r="AA644" i="22" s="1"/>
  <c r="W644" i="22"/>
  <c r="Z644" i="22" s="1"/>
  <c r="V644" i="22"/>
  <c r="Y644" i="22" s="1"/>
  <c r="K644" i="22"/>
  <c r="I644" i="22"/>
  <c r="H644" i="22"/>
  <c r="G644" i="22"/>
  <c r="A644" i="22"/>
  <c r="A642" i="23" s="1"/>
  <c r="X643" i="22"/>
  <c r="AA643" i="22" s="1"/>
  <c r="W643" i="22"/>
  <c r="Z643" i="22" s="1"/>
  <c r="V643" i="22"/>
  <c r="Y643" i="22" s="1"/>
  <c r="K643" i="22"/>
  <c r="I643" i="22"/>
  <c r="H643" i="22"/>
  <c r="G643" i="22"/>
  <c r="A643" i="22"/>
  <c r="A641" i="23" s="1"/>
  <c r="X642" i="22"/>
  <c r="AA642" i="22" s="1"/>
  <c r="W642" i="22"/>
  <c r="Z642" i="22" s="1"/>
  <c r="V642" i="22"/>
  <c r="Y642" i="22" s="1"/>
  <c r="K642" i="22"/>
  <c r="I642" i="22"/>
  <c r="H642" i="22"/>
  <c r="G642" i="22"/>
  <c r="A642" i="22"/>
  <c r="A640" i="23" s="1"/>
  <c r="X641" i="22"/>
  <c r="AA641" i="22" s="1"/>
  <c r="W641" i="22"/>
  <c r="Z641" i="22" s="1"/>
  <c r="V641" i="22"/>
  <c r="Y641" i="22" s="1"/>
  <c r="K641" i="22"/>
  <c r="I641" i="22"/>
  <c r="H641" i="22"/>
  <c r="G641" i="22"/>
  <c r="A641" i="22"/>
  <c r="A639" i="23" s="1"/>
  <c r="X640" i="22"/>
  <c r="AA640" i="22" s="1"/>
  <c r="W640" i="22"/>
  <c r="Z640" i="22" s="1"/>
  <c r="V640" i="22"/>
  <c r="Y640" i="22" s="1"/>
  <c r="K640" i="22"/>
  <c r="I640" i="22"/>
  <c r="H640" i="22"/>
  <c r="G640" i="22"/>
  <c r="A640" i="22"/>
  <c r="A638" i="23" s="1"/>
  <c r="X639" i="22"/>
  <c r="AA639" i="22" s="1"/>
  <c r="W639" i="22"/>
  <c r="Z639" i="22" s="1"/>
  <c r="V639" i="22"/>
  <c r="Y639" i="22" s="1"/>
  <c r="K639" i="22"/>
  <c r="I639" i="22"/>
  <c r="H639" i="22"/>
  <c r="G639" i="22"/>
  <c r="A639" i="22"/>
  <c r="A637" i="23" s="1"/>
  <c r="X638" i="22"/>
  <c r="AA638" i="22" s="1"/>
  <c r="W638" i="22"/>
  <c r="Z638" i="22" s="1"/>
  <c r="V638" i="22"/>
  <c r="Y638" i="22" s="1"/>
  <c r="K638" i="22"/>
  <c r="I638" i="22"/>
  <c r="H638" i="22"/>
  <c r="G638" i="22"/>
  <c r="A638" i="22"/>
  <c r="A636" i="23" s="1"/>
  <c r="X637" i="22"/>
  <c r="AA637" i="22" s="1"/>
  <c r="W637" i="22"/>
  <c r="Z637" i="22" s="1"/>
  <c r="V637" i="22"/>
  <c r="Y637" i="22" s="1"/>
  <c r="K637" i="22"/>
  <c r="I637" i="22"/>
  <c r="H637" i="22"/>
  <c r="G637" i="22"/>
  <c r="A637" i="22"/>
  <c r="A635" i="23" s="1"/>
  <c r="X636" i="22"/>
  <c r="AA636" i="22" s="1"/>
  <c r="W636" i="22"/>
  <c r="Z636" i="22" s="1"/>
  <c r="V636" i="22"/>
  <c r="Y636" i="22" s="1"/>
  <c r="K636" i="22"/>
  <c r="I636" i="22"/>
  <c r="H636" i="22"/>
  <c r="G636" i="22"/>
  <c r="A636" i="22"/>
  <c r="A634" i="23" s="1"/>
  <c r="X635" i="22"/>
  <c r="AA635" i="22" s="1"/>
  <c r="W635" i="22"/>
  <c r="Z635" i="22" s="1"/>
  <c r="V635" i="22"/>
  <c r="Y635" i="22" s="1"/>
  <c r="K635" i="22"/>
  <c r="I635" i="22"/>
  <c r="H635" i="22"/>
  <c r="G635" i="22"/>
  <c r="A635" i="22"/>
  <c r="A633" i="23" s="1"/>
  <c r="X634" i="22"/>
  <c r="AA634" i="22" s="1"/>
  <c r="W634" i="22"/>
  <c r="Z634" i="22" s="1"/>
  <c r="V634" i="22"/>
  <c r="Y634" i="22" s="1"/>
  <c r="K634" i="22"/>
  <c r="I634" i="22"/>
  <c r="H634" i="22"/>
  <c r="G634" i="22"/>
  <c r="A634" i="22"/>
  <c r="A632" i="23" s="1"/>
  <c r="X633" i="22"/>
  <c r="AA633" i="22" s="1"/>
  <c r="W633" i="22"/>
  <c r="Z633" i="22" s="1"/>
  <c r="V633" i="22"/>
  <c r="Y633" i="22" s="1"/>
  <c r="K633" i="22"/>
  <c r="I633" i="22"/>
  <c r="H633" i="22"/>
  <c r="G633" i="22"/>
  <c r="A633" i="22"/>
  <c r="A631" i="23" s="1"/>
  <c r="X632" i="22"/>
  <c r="AA632" i="22" s="1"/>
  <c r="W632" i="22"/>
  <c r="Z632" i="22" s="1"/>
  <c r="V632" i="22"/>
  <c r="Y632" i="22" s="1"/>
  <c r="K632" i="22"/>
  <c r="I632" i="22"/>
  <c r="H632" i="22"/>
  <c r="G632" i="22"/>
  <c r="A632" i="22"/>
  <c r="A630" i="23" s="1"/>
  <c r="X631" i="22"/>
  <c r="AA631" i="22" s="1"/>
  <c r="W631" i="22"/>
  <c r="Z631" i="22" s="1"/>
  <c r="V631" i="22"/>
  <c r="Y631" i="22" s="1"/>
  <c r="K631" i="22"/>
  <c r="I631" i="22"/>
  <c r="H631" i="22"/>
  <c r="G631" i="22"/>
  <c r="A631" i="22"/>
  <c r="A629" i="23" s="1"/>
  <c r="X630" i="22"/>
  <c r="AA630" i="22" s="1"/>
  <c r="W630" i="22"/>
  <c r="Z630" i="22" s="1"/>
  <c r="V630" i="22"/>
  <c r="Y630" i="22" s="1"/>
  <c r="K630" i="22"/>
  <c r="I630" i="22"/>
  <c r="H630" i="22"/>
  <c r="G630" i="22"/>
  <c r="A630" i="22"/>
  <c r="A628" i="23" s="1"/>
  <c r="X629" i="22"/>
  <c r="AA629" i="22" s="1"/>
  <c r="W629" i="22"/>
  <c r="Z629" i="22" s="1"/>
  <c r="V629" i="22"/>
  <c r="Y629" i="22" s="1"/>
  <c r="K629" i="22"/>
  <c r="I629" i="22"/>
  <c r="H629" i="22"/>
  <c r="G629" i="22"/>
  <c r="A629" i="22"/>
  <c r="A627" i="23" s="1"/>
  <c r="X628" i="22"/>
  <c r="AA628" i="22" s="1"/>
  <c r="W628" i="22"/>
  <c r="Z628" i="22" s="1"/>
  <c r="V628" i="22"/>
  <c r="Y628" i="22" s="1"/>
  <c r="K628" i="22"/>
  <c r="I628" i="22"/>
  <c r="H628" i="22"/>
  <c r="G628" i="22"/>
  <c r="A628" i="22"/>
  <c r="A626" i="23" s="1"/>
  <c r="X627" i="22"/>
  <c r="AA627" i="22" s="1"/>
  <c r="W627" i="22"/>
  <c r="Z627" i="22" s="1"/>
  <c r="V627" i="22"/>
  <c r="Y627" i="22" s="1"/>
  <c r="K627" i="22"/>
  <c r="I627" i="22"/>
  <c r="H627" i="22"/>
  <c r="G627" i="22"/>
  <c r="A627" i="22"/>
  <c r="A625" i="23" s="1"/>
  <c r="X626" i="22"/>
  <c r="AA626" i="22" s="1"/>
  <c r="W626" i="22"/>
  <c r="Z626" i="22" s="1"/>
  <c r="V626" i="22"/>
  <c r="Y626" i="22" s="1"/>
  <c r="K626" i="22"/>
  <c r="I626" i="22"/>
  <c r="H626" i="22"/>
  <c r="G626" i="22"/>
  <c r="A626" i="22"/>
  <c r="A624" i="23" s="1"/>
  <c r="X625" i="22"/>
  <c r="AA625" i="22" s="1"/>
  <c r="W625" i="22"/>
  <c r="Z625" i="22" s="1"/>
  <c r="V625" i="22"/>
  <c r="Y625" i="22" s="1"/>
  <c r="K625" i="22"/>
  <c r="I625" i="22"/>
  <c r="H625" i="22"/>
  <c r="G625" i="22"/>
  <c r="A625" i="22"/>
  <c r="A623" i="23" s="1"/>
  <c r="X624" i="22"/>
  <c r="AA624" i="22" s="1"/>
  <c r="W624" i="22"/>
  <c r="Z624" i="22" s="1"/>
  <c r="V624" i="22"/>
  <c r="Y624" i="22" s="1"/>
  <c r="K624" i="22"/>
  <c r="I624" i="22"/>
  <c r="H624" i="22"/>
  <c r="G624" i="22"/>
  <c r="A624" i="22"/>
  <c r="A622" i="23" s="1"/>
  <c r="X623" i="22"/>
  <c r="AA623" i="22" s="1"/>
  <c r="W623" i="22"/>
  <c r="Z623" i="22" s="1"/>
  <c r="V623" i="22"/>
  <c r="Y623" i="22" s="1"/>
  <c r="K623" i="22"/>
  <c r="I623" i="22"/>
  <c r="H623" i="22"/>
  <c r="G623" i="22"/>
  <c r="A623" i="22"/>
  <c r="A621" i="23" s="1"/>
  <c r="X622" i="22"/>
  <c r="AA622" i="22" s="1"/>
  <c r="W622" i="22"/>
  <c r="Z622" i="22" s="1"/>
  <c r="V622" i="22"/>
  <c r="Y622" i="22" s="1"/>
  <c r="K622" i="22"/>
  <c r="I622" i="22"/>
  <c r="H622" i="22"/>
  <c r="G622" i="22"/>
  <c r="A622" i="22"/>
  <c r="A620" i="23" s="1"/>
  <c r="X621" i="22"/>
  <c r="AA621" i="22" s="1"/>
  <c r="W621" i="22"/>
  <c r="Z621" i="22" s="1"/>
  <c r="V621" i="22"/>
  <c r="Y621" i="22" s="1"/>
  <c r="K621" i="22"/>
  <c r="I621" i="22"/>
  <c r="H621" i="22"/>
  <c r="G621" i="22"/>
  <c r="A621" i="22"/>
  <c r="A619" i="23" s="1"/>
  <c r="X620" i="22"/>
  <c r="AA620" i="22" s="1"/>
  <c r="W620" i="22"/>
  <c r="Z620" i="22" s="1"/>
  <c r="V620" i="22"/>
  <c r="Y620" i="22" s="1"/>
  <c r="K620" i="22"/>
  <c r="I620" i="22"/>
  <c r="H620" i="22"/>
  <c r="G620" i="22"/>
  <c r="A620" i="22"/>
  <c r="A618" i="23" s="1"/>
  <c r="X619" i="22"/>
  <c r="AA619" i="22" s="1"/>
  <c r="W619" i="22"/>
  <c r="Z619" i="22" s="1"/>
  <c r="V619" i="22"/>
  <c r="Y619" i="22" s="1"/>
  <c r="K619" i="22"/>
  <c r="I619" i="22"/>
  <c r="H619" i="22"/>
  <c r="G619" i="22"/>
  <c r="A619" i="22"/>
  <c r="A617" i="23" s="1"/>
  <c r="X618" i="22"/>
  <c r="AA618" i="22" s="1"/>
  <c r="W618" i="22"/>
  <c r="Z618" i="22" s="1"/>
  <c r="V618" i="22"/>
  <c r="Y618" i="22" s="1"/>
  <c r="K618" i="22"/>
  <c r="I618" i="22"/>
  <c r="H618" i="22"/>
  <c r="G618" i="22"/>
  <c r="A618" i="22"/>
  <c r="A616" i="23" s="1"/>
  <c r="X617" i="22"/>
  <c r="AA617" i="22" s="1"/>
  <c r="W617" i="22"/>
  <c r="Z617" i="22" s="1"/>
  <c r="V617" i="22"/>
  <c r="Y617" i="22" s="1"/>
  <c r="K617" i="22"/>
  <c r="I617" i="22"/>
  <c r="H617" i="22"/>
  <c r="G617" i="22"/>
  <c r="A617" i="22"/>
  <c r="A615" i="23" s="1"/>
  <c r="X616" i="22"/>
  <c r="AA616" i="22" s="1"/>
  <c r="W616" i="22"/>
  <c r="Z616" i="22" s="1"/>
  <c r="V616" i="22"/>
  <c r="Y616" i="22" s="1"/>
  <c r="K616" i="22"/>
  <c r="I616" i="22"/>
  <c r="H616" i="22"/>
  <c r="G616" i="22"/>
  <c r="A616" i="22"/>
  <c r="A614" i="23" s="1"/>
  <c r="X615" i="22"/>
  <c r="AA615" i="22" s="1"/>
  <c r="W615" i="22"/>
  <c r="Z615" i="22" s="1"/>
  <c r="V615" i="22"/>
  <c r="Y615" i="22" s="1"/>
  <c r="K615" i="22"/>
  <c r="I615" i="22"/>
  <c r="H615" i="22"/>
  <c r="G615" i="22"/>
  <c r="A615" i="22"/>
  <c r="A613" i="23" s="1"/>
  <c r="X614" i="22"/>
  <c r="AA614" i="22" s="1"/>
  <c r="W614" i="22"/>
  <c r="Z614" i="22" s="1"/>
  <c r="V614" i="22"/>
  <c r="Y614" i="22" s="1"/>
  <c r="K614" i="22"/>
  <c r="I614" i="22"/>
  <c r="H614" i="22"/>
  <c r="G614" i="22"/>
  <c r="A614" i="22"/>
  <c r="A612" i="23" s="1"/>
  <c r="X613" i="22"/>
  <c r="AA613" i="22" s="1"/>
  <c r="W613" i="22"/>
  <c r="Z613" i="22" s="1"/>
  <c r="V613" i="22"/>
  <c r="Y613" i="22" s="1"/>
  <c r="K613" i="22"/>
  <c r="I613" i="22"/>
  <c r="H613" i="22"/>
  <c r="G613" i="22"/>
  <c r="A613" i="22"/>
  <c r="A611" i="23" s="1"/>
  <c r="X612" i="22"/>
  <c r="AA612" i="22" s="1"/>
  <c r="W612" i="22"/>
  <c r="Z612" i="22" s="1"/>
  <c r="V612" i="22"/>
  <c r="Y612" i="22" s="1"/>
  <c r="K612" i="22"/>
  <c r="I612" i="22"/>
  <c r="H612" i="22"/>
  <c r="G612" i="22"/>
  <c r="A612" i="22"/>
  <c r="A610" i="23" s="1"/>
  <c r="X611" i="22"/>
  <c r="AA611" i="22" s="1"/>
  <c r="W611" i="22"/>
  <c r="Z611" i="22" s="1"/>
  <c r="V611" i="22"/>
  <c r="Y611" i="22" s="1"/>
  <c r="K611" i="22"/>
  <c r="I611" i="22"/>
  <c r="H611" i="22"/>
  <c r="G611" i="22"/>
  <c r="A611" i="22"/>
  <c r="A609" i="23" s="1"/>
  <c r="X610" i="22"/>
  <c r="AA610" i="22" s="1"/>
  <c r="W610" i="22"/>
  <c r="Z610" i="22" s="1"/>
  <c r="V610" i="22"/>
  <c r="Y610" i="22" s="1"/>
  <c r="K610" i="22"/>
  <c r="I610" i="22"/>
  <c r="H610" i="22"/>
  <c r="G610" i="22"/>
  <c r="A610" i="22"/>
  <c r="A608" i="23" s="1"/>
  <c r="X609" i="22"/>
  <c r="AA609" i="22" s="1"/>
  <c r="W609" i="22"/>
  <c r="Z609" i="22" s="1"/>
  <c r="V609" i="22"/>
  <c r="Y609" i="22" s="1"/>
  <c r="K609" i="22"/>
  <c r="I609" i="22"/>
  <c r="H609" i="22"/>
  <c r="G609" i="22"/>
  <c r="A609" i="22"/>
  <c r="A607" i="23" s="1"/>
  <c r="X608" i="22"/>
  <c r="AA608" i="22" s="1"/>
  <c r="W608" i="22"/>
  <c r="Z608" i="22" s="1"/>
  <c r="V608" i="22"/>
  <c r="Y608" i="22" s="1"/>
  <c r="K608" i="22"/>
  <c r="I608" i="22"/>
  <c r="H608" i="22"/>
  <c r="G608" i="22"/>
  <c r="A608" i="22"/>
  <c r="A606" i="23" s="1"/>
  <c r="X607" i="22"/>
  <c r="AA607" i="22" s="1"/>
  <c r="W607" i="22"/>
  <c r="Z607" i="22" s="1"/>
  <c r="V607" i="22"/>
  <c r="Y607" i="22" s="1"/>
  <c r="K607" i="22"/>
  <c r="I607" i="22"/>
  <c r="H607" i="22"/>
  <c r="G607" i="22"/>
  <c r="A607" i="22"/>
  <c r="A605" i="23" s="1"/>
  <c r="X606" i="22"/>
  <c r="AA606" i="22" s="1"/>
  <c r="W606" i="22"/>
  <c r="Z606" i="22" s="1"/>
  <c r="V606" i="22"/>
  <c r="Y606" i="22" s="1"/>
  <c r="K606" i="22"/>
  <c r="I606" i="22"/>
  <c r="H606" i="22"/>
  <c r="G606" i="22"/>
  <c r="A606" i="22"/>
  <c r="A604" i="23" s="1"/>
  <c r="X605" i="22"/>
  <c r="AA605" i="22" s="1"/>
  <c r="W605" i="22"/>
  <c r="Z605" i="22" s="1"/>
  <c r="V605" i="22"/>
  <c r="Y605" i="22" s="1"/>
  <c r="K605" i="22"/>
  <c r="I605" i="22"/>
  <c r="H605" i="22"/>
  <c r="G605" i="22"/>
  <c r="A605" i="22"/>
  <c r="A603" i="23" s="1"/>
  <c r="X604" i="22"/>
  <c r="AA604" i="22" s="1"/>
  <c r="W604" i="22"/>
  <c r="Z604" i="22" s="1"/>
  <c r="V604" i="22"/>
  <c r="Y604" i="22" s="1"/>
  <c r="K604" i="22"/>
  <c r="I604" i="22"/>
  <c r="H604" i="22"/>
  <c r="G604" i="22"/>
  <c r="A604" i="22"/>
  <c r="A602" i="23" s="1"/>
  <c r="X603" i="22"/>
  <c r="AA603" i="22" s="1"/>
  <c r="W603" i="22"/>
  <c r="Z603" i="22" s="1"/>
  <c r="V603" i="22"/>
  <c r="Y603" i="22" s="1"/>
  <c r="K603" i="22"/>
  <c r="I603" i="22"/>
  <c r="H603" i="22"/>
  <c r="G603" i="22"/>
  <c r="A603" i="22"/>
  <c r="A601" i="23" s="1"/>
  <c r="X602" i="22"/>
  <c r="AA602" i="22" s="1"/>
  <c r="W602" i="22"/>
  <c r="Z602" i="22" s="1"/>
  <c r="V602" i="22"/>
  <c r="Y602" i="22" s="1"/>
  <c r="K602" i="22"/>
  <c r="I602" i="22"/>
  <c r="H602" i="22"/>
  <c r="G602" i="22"/>
  <c r="A602" i="22"/>
  <c r="A600" i="23" s="1"/>
  <c r="X601" i="22"/>
  <c r="AA601" i="22" s="1"/>
  <c r="W601" i="22"/>
  <c r="Z601" i="22" s="1"/>
  <c r="V601" i="22"/>
  <c r="Y601" i="22" s="1"/>
  <c r="K601" i="22"/>
  <c r="I601" i="22"/>
  <c r="H601" i="22"/>
  <c r="G601" i="22"/>
  <c r="A601" i="22"/>
  <c r="A599" i="23" s="1"/>
  <c r="X600" i="22"/>
  <c r="AA600" i="22" s="1"/>
  <c r="W600" i="22"/>
  <c r="Z600" i="22" s="1"/>
  <c r="V600" i="22"/>
  <c r="Y600" i="22" s="1"/>
  <c r="K600" i="22"/>
  <c r="I600" i="22"/>
  <c r="H600" i="22"/>
  <c r="G600" i="22"/>
  <c r="A600" i="22"/>
  <c r="A598" i="23" s="1"/>
  <c r="X599" i="22"/>
  <c r="AA599" i="22" s="1"/>
  <c r="W599" i="22"/>
  <c r="Z599" i="22" s="1"/>
  <c r="V599" i="22"/>
  <c r="Y599" i="22" s="1"/>
  <c r="K599" i="22"/>
  <c r="I599" i="22"/>
  <c r="H599" i="22"/>
  <c r="G599" i="22"/>
  <c r="A599" i="22"/>
  <c r="A597" i="23" s="1"/>
  <c r="X598" i="22"/>
  <c r="AA598" i="22" s="1"/>
  <c r="W598" i="22"/>
  <c r="Z598" i="22" s="1"/>
  <c r="V598" i="22"/>
  <c r="Y598" i="22" s="1"/>
  <c r="K598" i="22"/>
  <c r="I598" i="22"/>
  <c r="H598" i="22"/>
  <c r="G598" i="22"/>
  <c r="A598" i="22"/>
  <c r="A596" i="23" s="1"/>
  <c r="X597" i="22"/>
  <c r="AA597" i="22" s="1"/>
  <c r="W597" i="22"/>
  <c r="Z597" i="22" s="1"/>
  <c r="V597" i="22"/>
  <c r="Y597" i="22" s="1"/>
  <c r="K597" i="22"/>
  <c r="I597" i="22"/>
  <c r="H597" i="22"/>
  <c r="G597" i="22"/>
  <c r="A597" i="22"/>
  <c r="A595" i="23" s="1"/>
  <c r="X596" i="22"/>
  <c r="AA596" i="22" s="1"/>
  <c r="W596" i="22"/>
  <c r="Z596" i="22" s="1"/>
  <c r="V596" i="22"/>
  <c r="Y596" i="22" s="1"/>
  <c r="K596" i="22"/>
  <c r="I596" i="22"/>
  <c r="H596" i="22"/>
  <c r="G596" i="22"/>
  <c r="A596" i="22"/>
  <c r="A594" i="23" s="1"/>
  <c r="X595" i="22"/>
  <c r="AA595" i="22" s="1"/>
  <c r="W595" i="22"/>
  <c r="Z595" i="22" s="1"/>
  <c r="V595" i="22"/>
  <c r="Y595" i="22" s="1"/>
  <c r="K595" i="22"/>
  <c r="I595" i="22"/>
  <c r="H595" i="22"/>
  <c r="G595" i="22"/>
  <c r="A595" i="22"/>
  <c r="A593" i="23" s="1"/>
  <c r="X594" i="22"/>
  <c r="AA594" i="22" s="1"/>
  <c r="W594" i="22"/>
  <c r="Z594" i="22" s="1"/>
  <c r="V594" i="22"/>
  <c r="Y594" i="22" s="1"/>
  <c r="K594" i="22"/>
  <c r="I594" i="22"/>
  <c r="H594" i="22"/>
  <c r="G594" i="22"/>
  <c r="A594" i="22"/>
  <c r="A592" i="23" s="1"/>
  <c r="X593" i="22"/>
  <c r="AA593" i="22" s="1"/>
  <c r="W593" i="22"/>
  <c r="Z593" i="22" s="1"/>
  <c r="V593" i="22"/>
  <c r="Y593" i="22" s="1"/>
  <c r="K593" i="22"/>
  <c r="I593" i="22"/>
  <c r="H593" i="22"/>
  <c r="G593" i="22"/>
  <c r="A593" i="22"/>
  <c r="A591" i="23" s="1"/>
  <c r="X592" i="22"/>
  <c r="AA592" i="22" s="1"/>
  <c r="W592" i="22"/>
  <c r="Z592" i="22" s="1"/>
  <c r="V592" i="22"/>
  <c r="Y592" i="22" s="1"/>
  <c r="K592" i="22"/>
  <c r="I592" i="22"/>
  <c r="H592" i="22"/>
  <c r="G592" i="22"/>
  <c r="A592" i="22"/>
  <c r="A590" i="23" s="1"/>
  <c r="X591" i="22"/>
  <c r="AA591" i="22" s="1"/>
  <c r="W591" i="22"/>
  <c r="Z591" i="22" s="1"/>
  <c r="V591" i="22"/>
  <c r="Y591" i="22" s="1"/>
  <c r="K591" i="22"/>
  <c r="I591" i="22"/>
  <c r="H591" i="22"/>
  <c r="G591" i="22"/>
  <c r="A591" i="22"/>
  <c r="A589" i="23" s="1"/>
  <c r="X590" i="22"/>
  <c r="AA590" i="22" s="1"/>
  <c r="W590" i="22"/>
  <c r="Z590" i="22" s="1"/>
  <c r="V590" i="22"/>
  <c r="Y590" i="22" s="1"/>
  <c r="K590" i="22"/>
  <c r="I590" i="22"/>
  <c r="H590" i="22"/>
  <c r="G590" i="22"/>
  <c r="A590" i="22"/>
  <c r="A588" i="23" s="1"/>
  <c r="X589" i="22"/>
  <c r="AA589" i="22" s="1"/>
  <c r="W589" i="22"/>
  <c r="Z589" i="22" s="1"/>
  <c r="V589" i="22"/>
  <c r="Y589" i="22" s="1"/>
  <c r="K589" i="22"/>
  <c r="I589" i="22"/>
  <c r="H589" i="22"/>
  <c r="G589" i="22"/>
  <c r="A589" i="22"/>
  <c r="A587" i="23" s="1"/>
  <c r="X588" i="22"/>
  <c r="AA588" i="22" s="1"/>
  <c r="W588" i="22"/>
  <c r="Z588" i="22" s="1"/>
  <c r="V588" i="22"/>
  <c r="Y588" i="22" s="1"/>
  <c r="K588" i="22"/>
  <c r="I588" i="22"/>
  <c r="H588" i="22"/>
  <c r="G588" i="22"/>
  <c r="A588" i="22"/>
  <c r="A586" i="23" s="1"/>
  <c r="X587" i="22"/>
  <c r="AA587" i="22" s="1"/>
  <c r="W587" i="22"/>
  <c r="Z587" i="22" s="1"/>
  <c r="V587" i="22"/>
  <c r="Y587" i="22" s="1"/>
  <c r="K587" i="22"/>
  <c r="I587" i="22"/>
  <c r="H587" i="22"/>
  <c r="G587" i="22"/>
  <c r="A587" i="22"/>
  <c r="A585" i="23" s="1"/>
  <c r="X586" i="22"/>
  <c r="AA586" i="22" s="1"/>
  <c r="W586" i="22"/>
  <c r="Z586" i="22" s="1"/>
  <c r="V586" i="22"/>
  <c r="Y586" i="22" s="1"/>
  <c r="K586" i="22"/>
  <c r="I586" i="22"/>
  <c r="H586" i="22"/>
  <c r="G586" i="22"/>
  <c r="A586" i="22"/>
  <c r="A584" i="23" s="1"/>
  <c r="X585" i="22"/>
  <c r="AA585" i="22" s="1"/>
  <c r="W585" i="22"/>
  <c r="Z585" i="22" s="1"/>
  <c r="V585" i="22"/>
  <c r="Y585" i="22" s="1"/>
  <c r="K585" i="22"/>
  <c r="I585" i="22"/>
  <c r="H585" i="22"/>
  <c r="G585" i="22"/>
  <c r="A585" i="22"/>
  <c r="A583" i="23" s="1"/>
  <c r="X584" i="22"/>
  <c r="AA584" i="22" s="1"/>
  <c r="W584" i="22"/>
  <c r="Z584" i="22" s="1"/>
  <c r="V584" i="22"/>
  <c r="Y584" i="22" s="1"/>
  <c r="K584" i="22"/>
  <c r="I584" i="22"/>
  <c r="H584" i="22"/>
  <c r="G584" i="22"/>
  <c r="A584" i="22"/>
  <c r="A582" i="23" s="1"/>
  <c r="X583" i="22"/>
  <c r="AA583" i="22" s="1"/>
  <c r="W583" i="22"/>
  <c r="Z583" i="22" s="1"/>
  <c r="V583" i="22"/>
  <c r="Y583" i="22" s="1"/>
  <c r="K583" i="22"/>
  <c r="I583" i="22"/>
  <c r="H583" i="22"/>
  <c r="G583" i="22"/>
  <c r="A583" i="22"/>
  <c r="A581" i="23" s="1"/>
  <c r="X582" i="22"/>
  <c r="AA582" i="22" s="1"/>
  <c r="W582" i="22"/>
  <c r="Z582" i="22" s="1"/>
  <c r="V582" i="22"/>
  <c r="Y582" i="22" s="1"/>
  <c r="K582" i="22"/>
  <c r="I582" i="22"/>
  <c r="H582" i="22"/>
  <c r="G582" i="22"/>
  <c r="A582" i="22"/>
  <c r="A580" i="23" s="1"/>
  <c r="X581" i="22"/>
  <c r="AA581" i="22" s="1"/>
  <c r="W581" i="22"/>
  <c r="Z581" i="22" s="1"/>
  <c r="V581" i="22"/>
  <c r="Y581" i="22" s="1"/>
  <c r="K581" i="22"/>
  <c r="I581" i="22"/>
  <c r="H581" i="22"/>
  <c r="G581" i="22"/>
  <c r="A581" i="22"/>
  <c r="A579" i="23" s="1"/>
  <c r="X580" i="22"/>
  <c r="AA580" i="22" s="1"/>
  <c r="W580" i="22"/>
  <c r="Z580" i="22" s="1"/>
  <c r="V580" i="22"/>
  <c r="Y580" i="22" s="1"/>
  <c r="K580" i="22"/>
  <c r="I580" i="22"/>
  <c r="H580" i="22"/>
  <c r="G580" i="22"/>
  <c r="A580" i="22"/>
  <c r="A578" i="23" s="1"/>
  <c r="X579" i="22"/>
  <c r="AA579" i="22" s="1"/>
  <c r="W579" i="22"/>
  <c r="Z579" i="22" s="1"/>
  <c r="V579" i="22"/>
  <c r="Y579" i="22" s="1"/>
  <c r="K579" i="22"/>
  <c r="I579" i="22"/>
  <c r="H579" i="22"/>
  <c r="G579" i="22"/>
  <c r="A579" i="22"/>
  <c r="A577" i="23" s="1"/>
  <c r="X578" i="22"/>
  <c r="AA578" i="22" s="1"/>
  <c r="W578" i="22"/>
  <c r="Z578" i="22" s="1"/>
  <c r="V578" i="22"/>
  <c r="Y578" i="22" s="1"/>
  <c r="K578" i="22"/>
  <c r="I578" i="22"/>
  <c r="H578" i="22"/>
  <c r="G578" i="22"/>
  <c r="A578" i="22"/>
  <c r="A576" i="23" s="1"/>
  <c r="X577" i="22"/>
  <c r="AA577" i="22" s="1"/>
  <c r="W577" i="22"/>
  <c r="Z577" i="22" s="1"/>
  <c r="V577" i="22"/>
  <c r="Y577" i="22" s="1"/>
  <c r="K577" i="22"/>
  <c r="I577" i="22"/>
  <c r="H577" i="22"/>
  <c r="G577" i="22"/>
  <c r="A577" i="22"/>
  <c r="A575" i="23" s="1"/>
  <c r="X576" i="22"/>
  <c r="AA576" i="22" s="1"/>
  <c r="W576" i="22"/>
  <c r="Z576" i="22" s="1"/>
  <c r="V576" i="22"/>
  <c r="Y576" i="22" s="1"/>
  <c r="K576" i="22"/>
  <c r="I576" i="22"/>
  <c r="H576" i="22"/>
  <c r="G576" i="22"/>
  <c r="A576" i="22"/>
  <c r="A574" i="23" s="1"/>
  <c r="X575" i="22"/>
  <c r="AA575" i="22" s="1"/>
  <c r="W575" i="22"/>
  <c r="Z575" i="22" s="1"/>
  <c r="V575" i="22"/>
  <c r="Y575" i="22" s="1"/>
  <c r="K575" i="22"/>
  <c r="I575" i="22"/>
  <c r="H575" i="22"/>
  <c r="G575" i="22"/>
  <c r="A575" i="22"/>
  <c r="A573" i="23" s="1"/>
  <c r="X574" i="22"/>
  <c r="AA574" i="22" s="1"/>
  <c r="W574" i="22"/>
  <c r="Z574" i="22" s="1"/>
  <c r="V574" i="22"/>
  <c r="Y574" i="22" s="1"/>
  <c r="K574" i="22"/>
  <c r="I574" i="22"/>
  <c r="H574" i="22"/>
  <c r="G574" i="22"/>
  <c r="A574" i="22"/>
  <c r="A572" i="23" s="1"/>
  <c r="X573" i="22"/>
  <c r="AA573" i="22" s="1"/>
  <c r="W573" i="22"/>
  <c r="Z573" i="22" s="1"/>
  <c r="V573" i="22"/>
  <c r="Y573" i="22" s="1"/>
  <c r="K573" i="22"/>
  <c r="I573" i="22"/>
  <c r="H573" i="22"/>
  <c r="G573" i="22"/>
  <c r="A573" i="22"/>
  <c r="A571" i="23" s="1"/>
  <c r="X572" i="22"/>
  <c r="AA572" i="22" s="1"/>
  <c r="W572" i="22"/>
  <c r="Z572" i="22" s="1"/>
  <c r="V572" i="22"/>
  <c r="Y572" i="22" s="1"/>
  <c r="K572" i="22"/>
  <c r="I572" i="22"/>
  <c r="H572" i="22"/>
  <c r="G572" i="22"/>
  <c r="A572" i="22"/>
  <c r="A570" i="23" s="1"/>
  <c r="X571" i="22"/>
  <c r="AA571" i="22" s="1"/>
  <c r="W571" i="22"/>
  <c r="Z571" i="22" s="1"/>
  <c r="V571" i="22"/>
  <c r="Y571" i="22" s="1"/>
  <c r="K571" i="22"/>
  <c r="I571" i="22"/>
  <c r="H571" i="22"/>
  <c r="G571" i="22"/>
  <c r="A571" i="22"/>
  <c r="A569" i="23" s="1"/>
  <c r="X570" i="22"/>
  <c r="AA570" i="22" s="1"/>
  <c r="W570" i="22"/>
  <c r="Z570" i="22" s="1"/>
  <c r="V570" i="22"/>
  <c r="Y570" i="22" s="1"/>
  <c r="K570" i="22"/>
  <c r="I570" i="22"/>
  <c r="H570" i="22"/>
  <c r="G570" i="22"/>
  <c r="A570" i="22"/>
  <c r="A568" i="23" s="1"/>
  <c r="X569" i="22"/>
  <c r="AA569" i="22" s="1"/>
  <c r="W569" i="22"/>
  <c r="Z569" i="22" s="1"/>
  <c r="V569" i="22"/>
  <c r="Y569" i="22" s="1"/>
  <c r="K569" i="22"/>
  <c r="I569" i="22"/>
  <c r="H569" i="22"/>
  <c r="G569" i="22"/>
  <c r="A569" i="22"/>
  <c r="A567" i="23" s="1"/>
  <c r="X568" i="22"/>
  <c r="AA568" i="22" s="1"/>
  <c r="W568" i="22"/>
  <c r="Z568" i="22" s="1"/>
  <c r="V568" i="22"/>
  <c r="Y568" i="22" s="1"/>
  <c r="K568" i="22"/>
  <c r="I568" i="22"/>
  <c r="H568" i="22"/>
  <c r="G568" i="22"/>
  <c r="A568" i="22"/>
  <c r="A566" i="23" s="1"/>
  <c r="X567" i="22"/>
  <c r="AA567" i="22" s="1"/>
  <c r="W567" i="22"/>
  <c r="Z567" i="22" s="1"/>
  <c r="V567" i="22"/>
  <c r="Y567" i="22" s="1"/>
  <c r="K567" i="22"/>
  <c r="I567" i="22"/>
  <c r="H567" i="22"/>
  <c r="G567" i="22"/>
  <c r="A567" i="22"/>
  <c r="A565" i="23" s="1"/>
  <c r="X566" i="22"/>
  <c r="AA566" i="22" s="1"/>
  <c r="W566" i="22"/>
  <c r="Z566" i="22" s="1"/>
  <c r="V566" i="22"/>
  <c r="Y566" i="22" s="1"/>
  <c r="K566" i="22"/>
  <c r="I566" i="22"/>
  <c r="H566" i="22"/>
  <c r="G566" i="22"/>
  <c r="A566" i="22"/>
  <c r="A564" i="23" s="1"/>
  <c r="X565" i="22"/>
  <c r="AA565" i="22" s="1"/>
  <c r="W565" i="22"/>
  <c r="Z565" i="22" s="1"/>
  <c r="V565" i="22"/>
  <c r="Y565" i="22" s="1"/>
  <c r="K565" i="22"/>
  <c r="I565" i="22"/>
  <c r="H565" i="22"/>
  <c r="G565" i="22"/>
  <c r="A565" i="22"/>
  <c r="A563" i="23" s="1"/>
  <c r="X564" i="22"/>
  <c r="AA564" i="22" s="1"/>
  <c r="W564" i="22"/>
  <c r="Z564" i="22" s="1"/>
  <c r="V564" i="22"/>
  <c r="Y564" i="22" s="1"/>
  <c r="K564" i="22"/>
  <c r="I564" i="22"/>
  <c r="H564" i="22"/>
  <c r="G564" i="22"/>
  <c r="A564" i="22"/>
  <c r="A562" i="23" s="1"/>
  <c r="X563" i="22"/>
  <c r="AA563" i="22" s="1"/>
  <c r="W563" i="22"/>
  <c r="Z563" i="22" s="1"/>
  <c r="V563" i="22"/>
  <c r="Y563" i="22" s="1"/>
  <c r="K563" i="22"/>
  <c r="I563" i="22"/>
  <c r="H563" i="22"/>
  <c r="G563" i="22"/>
  <c r="A563" i="22"/>
  <c r="A561" i="23" s="1"/>
  <c r="X562" i="22"/>
  <c r="AA562" i="22" s="1"/>
  <c r="W562" i="22"/>
  <c r="Z562" i="22" s="1"/>
  <c r="V562" i="22"/>
  <c r="Y562" i="22" s="1"/>
  <c r="K562" i="22"/>
  <c r="I562" i="22"/>
  <c r="H562" i="22"/>
  <c r="G562" i="22"/>
  <c r="A562" i="22"/>
  <c r="A560" i="23" s="1"/>
  <c r="X561" i="22"/>
  <c r="AA561" i="22" s="1"/>
  <c r="W561" i="22"/>
  <c r="Z561" i="22" s="1"/>
  <c r="V561" i="22"/>
  <c r="Y561" i="22" s="1"/>
  <c r="K561" i="22"/>
  <c r="I561" i="22"/>
  <c r="H561" i="22"/>
  <c r="G561" i="22"/>
  <c r="A561" i="22"/>
  <c r="A559" i="23" s="1"/>
  <c r="X560" i="22"/>
  <c r="AA560" i="22" s="1"/>
  <c r="W560" i="22"/>
  <c r="Z560" i="22" s="1"/>
  <c r="V560" i="22"/>
  <c r="Y560" i="22" s="1"/>
  <c r="K560" i="22"/>
  <c r="I560" i="22"/>
  <c r="H560" i="22"/>
  <c r="G560" i="22"/>
  <c r="A560" i="22"/>
  <c r="A558" i="23" s="1"/>
  <c r="X559" i="22"/>
  <c r="AA559" i="22" s="1"/>
  <c r="W559" i="22"/>
  <c r="Z559" i="22" s="1"/>
  <c r="V559" i="22"/>
  <c r="Y559" i="22" s="1"/>
  <c r="K559" i="22"/>
  <c r="I559" i="22"/>
  <c r="H559" i="22"/>
  <c r="G559" i="22"/>
  <c r="A559" i="22"/>
  <c r="A557" i="23" s="1"/>
  <c r="X558" i="22"/>
  <c r="AA558" i="22" s="1"/>
  <c r="W558" i="22"/>
  <c r="Z558" i="22" s="1"/>
  <c r="V558" i="22"/>
  <c r="Y558" i="22" s="1"/>
  <c r="K558" i="22"/>
  <c r="I558" i="22"/>
  <c r="H558" i="22"/>
  <c r="G558" i="22"/>
  <c r="A558" i="22"/>
  <c r="A556" i="23" s="1"/>
  <c r="X557" i="22"/>
  <c r="AA557" i="22" s="1"/>
  <c r="W557" i="22"/>
  <c r="Z557" i="22" s="1"/>
  <c r="V557" i="22"/>
  <c r="Y557" i="22" s="1"/>
  <c r="K557" i="22"/>
  <c r="I557" i="22"/>
  <c r="H557" i="22"/>
  <c r="G557" i="22"/>
  <c r="A557" i="22"/>
  <c r="A555" i="23" s="1"/>
  <c r="X556" i="22"/>
  <c r="AA556" i="22" s="1"/>
  <c r="W556" i="22"/>
  <c r="Z556" i="22" s="1"/>
  <c r="V556" i="22"/>
  <c r="Y556" i="22" s="1"/>
  <c r="K556" i="22"/>
  <c r="I556" i="22"/>
  <c r="H556" i="22"/>
  <c r="G556" i="22"/>
  <c r="A556" i="22"/>
  <c r="A554" i="23" s="1"/>
  <c r="X555" i="22"/>
  <c r="AA555" i="22" s="1"/>
  <c r="W555" i="22"/>
  <c r="Z555" i="22" s="1"/>
  <c r="V555" i="22"/>
  <c r="Y555" i="22" s="1"/>
  <c r="K555" i="22"/>
  <c r="I555" i="22"/>
  <c r="H555" i="22"/>
  <c r="G555" i="22"/>
  <c r="A555" i="22"/>
  <c r="A553" i="23" s="1"/>
  <c r="X554" i="22"/>
  <c r="AA554" i="22" s="1"/>
  <c r="W554" i="22"/>
  <c r="Z554" i="22" s="1"/>
  <c r="V554" i="22"/>
  <c r="Y554" i="22" s="1"/>
  <c r="K554" i="22"/>
  <c r="I554" i="22"/>
  <c r="H554" i="22"/>
  <c r="G554" i="22"/>
  <c r="A554" i="22"/>
  <c r="A552" i="23" s="1"/>
  <c r="X553" i="22"/>
  <c r="AA553" i="22" s="1"/>
  <c r="W553" i="22"/>
  <c r="Z553" i="22" s="1"/>
  <c r="V553" i="22"/>
  <c r="Y553" i="22" s="1"/>
  <c r="K553" i="22"/>
  <c r="I553" i="22"/>
  <c r="H553" i="22"/>
  <c r="G553" i="22"/>
  <c r="A553" i="22"/>
  <c r="A551" i="23" s="1"/>
  <c r="X552" i="22"/>
  <c r="AA552" i="22" s="1"/>
  <c r="W552" i="22"/>
  <c r="Z552" i="22" s="1"/>
  <c r="V552" i="22"/>
  <c r="Y552" i="22" s="1"/>
  <c r="K552" i="22"/>
  <c r="I552" i="22"/>
  <c r="H552" i="22"/>
  <c r="G552" i="22"/>
  <c r="A552" i="22"/>
  <c r="A550" i="23" s="1"/>
  <c r="X551" i="22"/>
  <c r="AA551" i="22" s="1"/>
  <c r="W551" i="22"/>
  <c r="Z551" i="22" s="1"/>
  <c r="V551" i="22"/>
  <c r="Y551" i="22" s="1"/>
  <c r="K551" i="22"/>
  <c r="I551" i="22"/>
  <c r="H551" i="22"/>
  <c r="G551" i="22"/>
  <c r="A551" i="22"/>
  <c r="A549" i="23" s="1"/>
  <c r="X550" i="22"/>
  <c r="AA550" i="22" s="1"/>
  <c r="W550" i="22"/>
  <c r="Z550" i="22" s="1"/>
  <c r="V550" i="22"/>
  <c r="Y550" i="22" s="1"/>
  <c r="K550" i="22"/>
  <c r="I550" i="22"/>
  <c r="H550" i="22"/>
  <c r="G550" i="22"/>
  <c r="A550" i="22"/>
  <c r="A548" i="23" s="1"/>
  <c r="X549" i="22"/>
  <c r="AA549" i="22" s="1"/>
  <c r="W549" i="22"/>
  <c r="Z549" i="22" s="1"/>
  <c r="V549" i="22"/>
  <c r="Y549" i="22" s="1"/>
  <c r="K549" i="22"/>
  <c r="I549" i="22"/>
  <c r="H549" i="22"/>
  <c r="G549" i="22"/>
  <c r="A549" i="22"/>
  <c r="A547" i="23" s="1"/>
  <c r="X548" i="22"/>
  <c r="AA548" i="22" s="1"/>
  <c r="W548" i="22"/>
  <c r="Z548" i="22" s="1"/>
  <c r="V548" i="22"/>
  <c r="Y548" i="22" s="1"/>
  <c r="K548" i="22"/>
  <c r="I548" i="22"/>
  <c r="H548" i="22"/>
  <c r="G548" i="22"/>
  <c r="A548" i="22"/>
  <c r="A546" i="23" s="1"/>
  <c r="X547" i="22"/>
  <c r="AA547" i="22" s="1"/>
  <c r="W547" i="22"/>
  <c r="Z547" i="22" s="1"/>
  <c r="V547" i="22"/>
  <c r="Y547" i="22" s="1"/>
  <c r="K547" i="22"/>
  <c r="I547" i="22"/>
  <c r="H547" i="22"/>
  <c r="G547" i="22"/>
  <c r="A547" i="22"/>
  <c r="A545" i="23" s="1"/>
  <c r="X546" i="22"/>
  <c r="AA546" i="22" s="1"/>
  <c r="W546" i="22"/>
  <c r="Z546" i="22" s="1"/>
  <c r="V546" i="22"/>
  <c r="Y546" i="22" s="1"/>
  <c r="K546" i="22"/>
  <c r="I546" i="22"/>
  <c r="H546" i="22"/>
  <c r="G546" i="22"/>
  <c r="A546" i="22"/>
  <c r="A544" i="23" s="1"/>
  <c r="X545" i="22"/>
  <c r="AA545" i="22" s="1"/>
  <c r="W545" i="22"/>
  <c r="Z545" i="22" s="1"/>
  <c r="V545" i="22"/>
  <c r="Y545" i="22" s="1"/>
  <c r="K545" i="22"/>
  <c r="I545" i="22"/>
  <c r="H545" i="22"/>
  <c r="G545" i="22"/>
  <c r="A545" i="22"/>
  <c r="A543" i="23" s="1"/>
  <c r="X544" i="22"/>
  <c r="AA544" i="22" s="1"/>
  <c r="W544" i="22"/>
  <c r="Z544" i="22" s="1"/>
  <c r="V544" i="22"/>
  <c r="Y544" i="22" s="1"/>
  <c r="K544" i="22"/>
  <c r="I544" i="22"/>
  <c r="H544" i="22"/>
  <c r="G544" i="22"/>
  <c r="A544" i="22"/>
  <c r="A542" i="23" s="1"/>
  <c r="X543" i="22"/>
  <c r="AA543" i="22" s="1"/>
  <c r="W543" i="22"/>
  <c r="Z543" i="22" s="1"/>
  <c r="V543" i="22"/>
  <c r="Y543" i="22" s="1"/>
  <c r="K543" i="22"/>
  <c r="I543" i="22"/>
  <c r="H543" i="22"/>
  <c r="G543" i="22"/>
  <c r="A543" i="22"/>
  <c r="A541" i="23" s="1"/>
  <c r="X542" i="22"/>
  <c r="AA542" i="22" s="1"/>
  <c r="W542" i="22"/>
  <c r="Z542" i="22" s="1"/>
  <c r="V542" i="22"/>
  <c r="Y542" i="22" s="1"/>
  <c r="K542" i="22"/>
  <c r="I542" i="22"/>
  <c r="H542" i="22"/>
  <c r="G542" i="22"/>
  <c r="A542" i="22"/>
  <c r="A540" i="23" s="1"/>
  <c r="X541" i="22"/>
  <c r="AA541" i="22" s="1"/>
  <c r="W541" i="22"/>
  <c r="Z541" i="22" s="1"/>
  <c r="V541" i="22"/>
  <c r="Y541" i="22" s="1"/>
  <c r="K541" i="22"/>
  <c r="I541" i="22"/>
  <c r="H541" i="22"/>
  <c r="G541" i="22"/>
  <c r="A541" i="22"/>
  <c r="A539" i="23" s="1"/>
  <c r="X540" i="22"/>
  <c r="AA540" i="22" s="1"/>
  <c r="W540" i="22"/>
  <c r="Z540" i="22" s="1"/>
  <c r="V540" i="22"/>
  <c r="Y540" i="22" s="1"/>
  <c r="K540" i="22"/>
  <c r="I540" i="22"/>
  <c r="H540" i="22"/>
  <c r="G540" i="22"/>
  <c r="A540" i="22"/>
  <c r="A538" i="23" s="1"/>
  <c r="X539" i="22"/>
  <c r="AA539" i="22" s="1"/>
  <c r="W539" i="22"/>
  <c r="Z539" i="22" s="1"/>
  <c r="V539" i="22"/>
  <c r="Y539" i="22" s="1"/>
  <c r="K539" i="22"/>
  <c r="I539" i="22"/>
  <c r="H539" i="22"/>
  <c r="G539" i="22"/>
  <c r="A539" i="22"/>
  <c r="A537" i="23" s="1"/>
  <c r="X538" i="22"/>
  <c r="AA538" i="22" s="1"/>
  <c r="W538" i="22"/>
  <c r="Z538" i="22" s="1"/>
  <c r="V538" i="22"/>
  <c r="Y538" i="22" s="1"/>
  <c r="K538" i="22"/>
  <c r="I538" i="22"/>
  <c r="H538" i="22"/>
  <c r="G538" i="22"/>
  <c r="A538" i="22"/>
  <c r="A536" i="23" s="1"/>
  <c r="X537" i="22"/>
  <c r="AA537" i="22" s="1"/>
  <c r="W537" i="22"/>
  <c r="Z537" i="22" s="1"/>
  <c r="V537" i="22"/>
  <c r="Y537" i="22" s="1"/>
  <c r="K537" i="22"/>
  <c r="I537" i="22"/>
  <c r="H537" i="22"/>
  <c r="G537" i="22"/>
  <c r="A537" i="22"/>
  <c r="A535" i="23" s="1"/>
  <c r="X536" i="22"/>
  <c r="AA536" i="22" s="1"/>
  <c r="W536" i="22"/>
  <c r="Z536" i="22" s="1"/>
  <c r="V536" i="22"/>
  <c r="Y536" i="22" s="1"/>
  <c r="K536" i="22"/>
  <c r="I536" i="22"/>
  <c r="H536" i="22"/>
  <c r="G536" i="22"/>
  <c r="A536" i="22"/>
  <c r="A534" i="23" s="1"/>
  <c r="X535" i="22"/>
  <c r="AA535" i="22" s="1"/>
  <c r="W535" i="22"/>
  <c r="Z535" i="22" s="1"/>
  <c r="V535" i="22"/>
  <c r="Y535" i="22" s="1"/>
  <c r="K535" i="22"/>
  <c r="I535" i="22"/>
  <c r="H535" i="22"/>
  <c r="G535" i="22"/>
  <c r="A535" i="22"/>
  <c r="A533" i="23" s="1"/>
  <c r="X534" i="22"/>
  <c r="AA534" i="22" s="1"/>
  <c r="W534" i="22"/>
  <c r="Z534" i="22" s="1"/>
  <c r="V534" i="22"/>
  <c r="Y534" i="22" s="1"/>
  <c r="K534" i="22"/>
  <c r="I534" i="22"/>
  <c r="H534" i="22"/>
  <c r="G534" i="22"/>
  <c r="A534" i="22"/>
  <c r="A532" i="23" s="1"/>
  <c r="X533" i="22"/>
  <c r="AA533" i="22" s="1"/>
  <c r="W533" i="22"/>
  <c r="Z533" i="22" s="1"/>
  <c r="V533" i="22"/>
  <c r="Y533" i="22" s="1"/>
  <c r="K533" i="22"/>
  <c r="I533" i="22"/>
  <c r="H533" i="22"/>
  <c r="G533" i="22"/>
  <c r="A533" i="22"/>
  <c r="A531" i="23" s="1"/>
  <c r="X532" i="22"/>
  <c r="AA532" i="22" s="1"/>
  <c r="W532" i="22"/>
  <c r="Z532" i="22" s="1"/>
  <c r="V532" i="22"/>
  <c r="Y532" i="22" s="1"/>
  <c r="K532" i="22"/>
  <c r="I532" i="22"/>
  <c r="H532" i="22"/>
  <c r="G532" i="22"/>
  <c r="A532" i="22"/>
  <c r="A530" i="23" s="1"/>
  <c r="X531" i="22"/>
  <c r="AA531" i="22" s="1"/>
  <c r="W531" i="22"/>
  <c r="Z531" i="22" s="1"/>
  <c r="V531" i="22"/>
  <c r="Y531" i="22" s="1"/>
  <c r="K531" i="22"/>
  <c r="I531" i="22"/>
  <c r="H531" i="22"/>
  <c r="G531" i="22"/>
  <c r="A531" i="22"/>
  <c r="A529" i="23" s="1"/>
  <c r="X530" i="22"/>
  <c r="AA530" i="22" s="1"/>
  <c r="W530" i="22"/>
  <c r="Z530" i="22" s="1"/>
  <c r="V530" i="22"/>
  <c r="Y530" i="22" s="1"/>
  <c r="K530" i="22"/>
  <c r="I530" i="22"/>
  <c r="H530" i="22"/>
  <c r="G530" i="22"/>
  <c r="A530" i="22"/>
  <c r="A528" i="23" s="1"/>
  <c r="X529" i="22"/>
  <c r="AA529" i="22" s="1"/>
  <c r="W529" i="22"/>
  <c r="Z529" i="22" s="1"/>
  <c r="V529" i="22"/>
  <c r="Y529" i="22" s="1"/>
  <c r="K529" i="22"/>
  <c r="I529" i="22"/>
  <c r="H529" i="22"/>
  <c r="G529" i="22"/>
  <c r="A529" i="22"/>
  <c r="A527" i="23" s="1"/>
  <c r="X528" i="22"/>
  <c r="AA528" i="22" s="1"/>
  <c r="W528" i="22"/>
  <c r="Z528" i="22" s="1"/>
  <c r="V528" i="22"/>
  <c r="Y528" i="22" s="1"/>
  <c r="K528" i="22"/>
  <c r="I528" i="22"/>
  <c r="H528" i="22"/>
  <c r="G528" i="22"/>
  <c r="A528" i="22"/>
  <c r="A526" i="23" s="1"/>
  <c r="X527" i="22"/>
  <c r="AA527" i="22" s="1"/>
  <c r="W527" i="22"/>
  <c r="Z527" i="22" s="1"/>
  <c r="V527" i="22"/>
  <c r="Y527" i="22" s="1"/>
  <c r="K527" i="22"/>
  <c r="I527" i="22"/>
  <c r="H527" i="22"/>
  <c r="G527" i="22"/>
  <c r="A527" i="22"/>
  <c r="A525" i="23" s="1"/>
  <c r="X526" i="22"/>
  <c r="AA526" i="22" s="1"/>
  <c r="W526" i="22"/>
  <c r="Z526" i="22" s="1"/>
  <c r="V526" i="22"/>
  <c r="Y526" i="22" s="1"/>
  <c r="K526" i="22"/>
  <c r="I526" i="22"/>
  <c r="H526" i="22"/>
  <c r="G526" i="22"/>
  <c r="A526" i="22"/>
  <c r="A524" i="23" s="1"/>
  <c r="X525" i="22"/>
  <c r="AA525" i="22" s="1"/>
  <c r="W525" i="22"/>
  <c r="Z525" i="22" s="1"/>
  <c r="V525" i="22"/>
  <c r="Y525" i="22" s="1"/>
  <c r="K525" i="22"/>
  <c r="I525" i="22"/>
  <c r="H525" i="22"/>
  <c r="G525" i="22"/>
  <c r="A525" i="22"/>
  <c r="A523" i="23" s="1"/>
  <c r="X524" i="22"/>
  <c r="AA524" i="22" s="1"/>
  <c r="W524" i="22"/>
  <c r="Z524" i="22" s="1"/>
  <c r="V524" i="22"/>
  <c r="Y524" i="22" s="1"/>
  <c r="K524" i="22"/>
  <c r="I524" i="22"/>
  <c r="H524" i="22"/>
  <c r="G524" i="22"/>
  <c r="A524" i="22"/>
  <c r="A522" i="23" s="1"/>
  <c r="X523" i="22"/>
  <c r="AA523" i="22" s="1"/>
  <c r="W523" i="22"/>
  <c r="Z523" i="22" s="1"/>
  <c r="V523" i="22"/>
  <c r="Y523" i="22" s="1"/>
  <c r="K523" i="22"/>
  <c r="I523" i="22"/>
  <c r="H523" i="22"/>
  <c r="G523" i="22"/>
  <c r="A523" i="22"/>
  <c r="A521" i="23" s="1"/>
  <c r="X522" i="22"/>
  <c r="AA522" i="22" s="1"/>
  <c r="W522" i="22"/>
  <c r="Z522" i="22" s="1"/>
  <c r="V522" i="22"/>
  <c r="Y522" i="22" s="1"/>
  <c r="K522" i="22"/>
  <c r="I522" i="22"/>
  <c r="H522" i="22"/>
  <c r="G522" i="22"/>
  <c r="A522" i="22"/>
  <c r="A520" i="23" s="1"/>
  <c r="X521" i="22"/>
  <c r="AA521" i="22" s="1"/>
  <c r="W521" i="22"/>
  <c r="Z521" i="22" s="1"/>
  <c r="V521" i="22"/>
  <c r="Y521" i="22" s="1"/>
  <c r="K521" i="22"/>
  <c r="I521" i="22"/>
  <c r="H521" i="22"/>
  <c r="G521" i="22"/>
  <c r="A521" i="22"/>
  <c r="A519" i="23" s="1"/>
  <c r="X520" i="22"/>
  <c r="AA520" i="22" s="1"/>
  <c r="W520" i="22"/>
  <c r="Z520" i="22" s="1"/>
  <c r="V520" i="22"/>
  <c r="Y520" i="22" s="1"/>
  <c r="K520" i="22"/>
  <c r="I520" i="22"/>
  <c r="H520" i="22"/>
  <c r="G520" i="22"/>
  <c r="A520" i="22"/>
  <c r="A518" i="23" s="1"/>
  <c r="X519" i="22"/>
  <c r="AA519" i="22" s="1"/>
  <c r="W519" i="22"/>
  <c r="Z519" i="22" s="1"/>
  <c r="V519" i="22"/>
  <c r="Y519" i="22" s="1"/>
  <c r="K519" i="22"/>
  <c r="I519" i="22"/>
  <c r="H519" i="22"/>
  <c r="G519" i="22"/>
  <c r="A519" i="22"/>
  <c r="A517" i="23" s="1"/>
  <c r="X518" i="22"/>
  <c r="AA518" i="22" s="1"/>
  <c r="W518" i="22"/>
  <c r="Z518" i="22" s="1"/>
  <c r="V518" i="22"/>
  <c r="Y518" i="22" s="1"/>
  <c r="K518" i="22"/>
  <c r="I518" i="22"/>
  <c r="H518" i="22"/>
  <c r="G518" i="22"/>
  <c r="A518" i="22"/>
  <c r="A516" i="23" s="1"/>
  <c r="X517" i="22"/>
  <c r="AA517" i="22" s="1"/>
  <c r="W517" i="22"/>
  <c r="Z517" i="22" s="1"/>
  <c r="V517" i="22"/>
  <c r="Y517" i="22" s="1"/>
  <c r="K517" i="22"/>
  <c r="I517" i="22"/>
  <c r="H517" i="22"/>
  <c r="G517" i="22"/>
  <c r="A517" i="22"/>
  <c r="A515" i="23" s="1"/>
  <c r="X516" i="22"/>
  <c r="AA516" i="22" s="1"/>
  <c r="W516" i="22"/>
  <c r="Z516" i="22" s="1"/>
  <c r="V516" i="22"/>
  <c r="Y516" i="22" s="1"/>
  <c r="K516" i="22"/>
  <c r="I516" i="22"/>
  <c r="H516" i="22"/>
  <c r="G516" i="22"/>
  <c r="A516" i="22"/>
  <c r="A514" i="23" s="1"/>
  <c r="X515" i="22"/>
  <c r="AA515" i="22" s="1"/>
  <c r="W515" i="22"/>
  <c r="Z515" i="22" s="1"/>
  <c r="V515" i="22"/>
  <c r="Y515" i="22" s="1"/>
  <c r="K515" i="22"/>
  <c r="I515" i="22"/>
  <c r="H515" i="22"/>
  <c r="G515" i="22"/>
  <c r="A515" i="22"/>
  <c r="A513" i="23" s="1"/>
  <c r="X514" i="22"/>
  <c r="AA514" i="22" s="1"/>
  <c r="W514" i="22"/>
  <c r="Z514" i="22" s="1"/>
  <c r="V514" i="22"/>
  <c r="Y514" i="22" s="1"/>
  <c r="K514" i="22"/>
  <c r="I514" i="22"/>
  <c r="H514" i="22"/>
  <c r="G514" i="22"/>
  <c r="A514" i="22"/>
  <c r="A512" i="23" s="1"/>
  <c r="X513" i="22"/>
  <c r="AA513" i="22" s="1"/>
  <c r="W513" i="22"/>
  <c r="Z513" i="22" s="1"/>
  <c r="V513" i="22"/>
  <c r="Y513" i="22" s="1"/>
  <c r="K513" i="22"/>
  <c r="I513" i="22"/>
  <c r="H513" i="22"/>
  <c r="G513" i="22"/>
  <c r="A513" i="22"/>
  <c r="A511" i="23" s="1"/>
  <c r="X512" i="22"/>
  <c r="AA512" i="22" s="1"/>
  <c r="W512" i="22"/>
  <c r="Z512" i="22" s="1"/>
  <c r="V512" i="22"/>
  <c r="Y512" i="22" s="1"/>
  <c r="K512" i="22"/>
  <c r="I512" i="22"/>
  <c r="H512" i="22"/>
  <c r="G512" i="22"/>
  <c r="A512" i="22"/>
  <c r="A510" i="23" s="1"/>
  <c r="X511" i="22"/>
  <c r="AA511" i="22" s="1"/>
  <c r="W511" i="22"/>
  <c r="Z511" i="22" s="1"/>
  <c r="V511" i="22"/>
  <c r="Y511" i="22" s="1"/>
  <c r="K511" i="22"/>
  <c r="I511" i="22"/>
  <c r="H511" i="22"/>
  <c r="G511" i="22"/>
  <c r="A511" i="22"/>
  <c r="A509" i="23" s="1"/>
  <c r="X510" i="22"/>
  <c r="AA510" i="22" s="1"/>
  <c r="W510" i="22"/>
  <c r="Z510" i="22" s="1"/>
  <c r="V510" i="22"/>
  <c r="Y510" i="22" s="1"/>
  <c r="K510" i="22"/>
  <c r="I510" i="22"/>
  <c r="H510" i="22"/>
  <c r="G510" i="22"/>
  <c r="A510" i="22"/>
  <c r="A508" i="23" s="1"/>
  <c r="X509" i="22"/>
  <c r="AA509" i="22" s="1"/>
  <c r="W509" i="22"/>
  <c r="Z509" i="22" s="1"/>
  <c r="V509" i="22"/>
  <c r="Y509" i="22" s="1"/>
  <c r="K509" i="22"/>
  <c r="I509" i="22"/>
  <c r="H509" i="22"/>
  <c r="G509" i="22"/>
  <c r="A509" i="22"/>
  <c r="A507" i="23" s="1"/>
  <c r="X508" i="22"/>
  <c r="AA508" i="22" s="1"/>
  <c r="W508" i="22"/>
  <c r="Z508" i="22" s="1"/>
  <c r="V508" i="22"/>
  <c r="Y508" i="22" s="1"/>
  <c r="K508" i="22"/>
  <c r="I508" i="22"/>
  <c r="H508" i="22"/>
  <c r="G508" i="22"/>
  <c r="A508" i="22"/>
  <c r="A506" i="23" s="1"/>
  <c r="X507" i="22"/>
  <c r="AA507" i="22" s="1"/>
  <c r="W507" i="22"/>
  <c r="Z507" i="22" s="1"/>
  <c r="V507" i="22"/>
  <c r="Y507" i="22" s="1"/>
  <c r="K507" i="22"/>
  <c r="I507" i="22"/>
  <c r="H507" i="22"/>
  <c r="G507" i="22"/>
  <c r="A507" i="22"/>
  <c r="A505" i="23" s="1"/>
  <c r="X506" i="22"/>
  <c r="AA506" i="22" s="1"/>
  <c r="W506" i="22"/>
  <c r="Z506" i="22" s="1"/>
  <c r="V506" i="22"/>
  <c r="Y506" i="22" s="1"/>
  <c r="K506" i="22"/>
  <c r="I506" i="22"/>
  <c r="H506" i="22"/>
  <c r="G506" i="22"/>
  <c r="A506" i="22"/>
  <c r="A504" i="23" s="1"/>
  <c r="X505" i="22"/>
  <c r="AA505" i="22" s="1"/>
  <c r="W505" i="22"/>
  <c r="Z505" i="22" s="1"/>
  <c r="V505" i="22"/>
  <c r="Y505" i="22" s="1"/>
  <c r="K505" i="22"/>
  <c r="I505" i="22"/>
  <c r="H505" i="22"/>
  <c r="G505" i="22"/>
  <c r="A505" i="22"/>
  <c r="A503" i="23" s="1"/>
  <c r="X504" i="22"/>
  <c r="AA504" i="22" s="1"/>
  <c r="W504" i="22"/>
  <c r="Z504" i="22" s="1"/>
  <c r="V504" i="22"/>
  <c r="Y504" i="22" s="1"/>
  <c r="K504" i="22"/>
  <c r="I504" i="22"/>
  <c r="H504" i="22"/>
  <c r="G504" i="22"/>
  <c r="A504" i="22"/>
  <c r="A502" i="23" s="1"/>
  <c r="X503" i="22"/>
  <c r="AA503" i="22" s="1"/>
  <c r="W503" i="22"/>
  <c r="Z503" i="22" s="1"/>
  <c r="V503" i="22"/>
  <c r="Y503" i="22" s="1"/>
  <c r="K503" i="22"/>
  <c r="I503" i="22"/>
  <c r="H503" i="22"/>
  <c r="G503" i="22"/>
  <c r="A503" i="22"/>
  <c r="A501" i="23" s="1"/>
  <c r="X502" i="22"/>
  <c r="AA502" i="22" s="1"/>
  <c r="W502" i="22"/>
  <c r="Z502" i="22" s="1"/>
  <c r="V502" i="22"/>
  <c r="Y502" i="22" s="1"/>
  <c r="K502" i="22"/>
  <c r="I502" i="22"/>
  <c r="H502" i="22"/>
  <c r="G502" i="22"/>
  <c r="A502" i="22"/>
  <c r="A500" i="23" s="1"/>
  <c r="X501" i="22"/>
  <c r="AA501" i="22" s="1"/>
  <c r="W501" i="22"/>
  <c r="Z501" i="22" s="1"/>
  <c r="V501" i="22"/>
  <c r="Y501" i="22" s="1"/>
  <c r="K501" i="22"/>
  <c r="I501" i="22"/>
  <c r="H501" i="22"/>
  <c r="G501" i="22"/>
  <c r="A501" i="22"/>
  <c r="A499" i="23" s="1"/>
  <c r="X500" i="22"/>
  <c r="AA500" i="22" s="1"/>
  <c r="W500" i="22"/>
  <c r="Z500" i="22" s="1"/>
  <c r="V500" i="22"/>
  <c r="Y500" i="22" s="1"/>
  <c r="K500" i="22"/>
  <c r="I500" i="22"/>
  <c r="H500" i="22"/>
  <c r="G500" i="22"/>
  <c r="A500" i="22"/>
  <c r="A498" i="23" s="1"/>
  <c r="X499" i="22"/>
  <c r="AA499" i="22" s="1"/>
  <c r="W499" i="22"/>
  <c r="Z499" i="22" s="1"/>
  <c r="V499" i="22"/>
  <c r="Y499" i="22" s="1"/>
  <c r="K499" i="22"/>
  <c r="I499" i="22"/>
  <c r="H499" i="22"/>
  <c r="G499" i="22"/>
  <c r="A499" i="22"/>
  <c r="A497" i="23" s="1"/>
  <c r="X498" i="22"/>
  <c r="AA498" i="22" s="1"/>
  <c r="W498" i="22"/>
  <c r="Z498" i="22" s="1"/>
  <c r="V498" i="22"/>
  <c r="Y498" i="22" s="1"/>
  <c r="K498" i="22"/>
  <c r="I498" i="22"/>
  <c r="H498" i="22"/>
  <c r="G498" i="22"/>
  <c r="A498" i="22"/>
  <c r="A496" i="23" s="1"/>
  <c r="X497" i="22"/>
  <c r="AA497" i="22" s="1"/>
  <c r="W497" i="22"/>
  <c r="Z497" i="22" s="1"/>
  <c r="V497" i="22"/>
  <c r="Y497" i="22" s="1"/>
  <c r="K497" i="22"/>
  <c r="I497" i="22"/>
  <c r="H497" i="22"/>
  <c r="G497" i="22"/>
  <c r="A497" i="22"/>
  <c r="A495" i="23" s="1"/>
  <c r="X496" i="22"/>
  <c r="AA496" i="22" s="1"/>
  <c r="W496" i="22"/>
  <c r="Z496" i="22" s="1"/>
  <c r="V496" i="22"/>
  <c r="Y496" i="22" s="1"/>
  <c r="K496" i="22"/>
  <c r="I496" i="22"/>
  <c r="H496" i="22"/>
  <c r="G496" i="22"/>
  <c r="A496" i="22"/>
  <c r="A494" i="23" s="1"/>
  <c r="X495" i="22"/>
  <c r="AA495" i="22" s="1"/>
  <c r="W495" i="22"/>
  <c r="Z495" i="22" s="1"/>
  <c r="V495" i="22"/>
  <c r="Y495" i="22" s="1"/>
  <c r="K495" i="22"/>
  <c r="I495" i="22"/>
  <c r="H495" i="22"/>
  <c r="G495" i="22"/>
  <c r="A495" i="22"/>
  <c r="A493" i="23" s="1"/>
  <c r="X494" i="22"/>
  <c r="AA494" i="22" s="1"/>
  <c r="W494" i="22"/>
  <c r="Z494" i="22" s="1"/>
  <c r="V494" i="22"/>
  <c r="Y494" i="22" s="1"/>
  <c r="K494" i="22"/>
  <c r="I494" i="22"/>
  <c r="H494" i="22"/>
  <c r="G494" i="22"/>
  <c r="A494" i="22"/>
  <c r="A492" i="23" s="1"/>
  <c r="X493" i="22"/>
  <c r="AA493" i="22" s="1"/>
  <c r="W493" i="22"/>
  <c r="Z493" i="22" s="1"/>
  <c r="V493" i="22"/>
  <c r="Y493" i="22" s="1"/>
  <c r="K493" i="22"/>
  <c r="I493" i="22"/>
  <c r="H493" i="22"/>
  <c r="G493" i="22"/>
  <c r="A493" i="22"/>
  <c r="A491" i="23" s="1"/>
  <c r="X492" i="22"/>
  <c r="AA492" i="22" s="1"/>
  <c r="W492" i="22"/>
  <c r="Z492" i="22" s="1"/>
  <c r="V492" i="22"/>
  <c r="Y492" i="22" s="1"/>
  <c r="K492" i="22"/>
  <c r="I492" i="22"/>
  <c r="H492" i="22"/>
  <c r="G492" i="22"/>
  <c r="A492" i="22"/>
  <c r="A490" i="23" s="1"/>
  <c r="X491" i="22"/>
  <c r="AA491" i="22" s="1"/>
  <c r="W491" i="22"/>
  <c r="Z491" i="22" s="1"/>
  <c r="V491" i="22"/>
  <c r="Y491" i="22" s="1"/>
  <c r="K491" i="22"/>
  <c r="I491" i="22"/>
  <c r="H491" i="22"/>
  <c r="G491" i="22"/>
  <c r="A491" i="22"/>
  <c r="A489" i="23" s="1"/>
  <c r="X490" i="22"/>
  <c r="AA490" i="22" s="1"/>
  <c r="W490" i="22"/>
  <c r="Z490" i="22" s="1"/>
  <c r="V490" i="22"/>
  <c r="Y490" i="22" s="1"/>
  <c r="K490" i="22"/>
  <c r="I490" i="22"/>
  <c r="H490" i="22"/>
  <c r="G490" i="22"/>
  <c r="A490" i="22"/>
  <c r="A488" i="23" s="1"/>
  <c r="X489" i="22"/>
  <c r="AA489" i="22" s="1"/>
  <c r="W489" i="22"/>
  <c r="Z489" i="22" s="1"/>
  <c r="V489" i="22"/>
  <c r="Y489" i="22" s="1"/>
  <c r="K489" i="22"/>
  <c r="I489" i="22"/>
  <c r="H489" i="22"/>
  <c r="G489" i="22"/>
  <c r="A489" i="22"/>
  <c r="A487" i="23" s="1"/>
  <c r="X488" i="22"/>
  <c r="AA488" i="22" s="1"/>
  <c r="W488" i="22"/>
  <c r="Z488" i="22" s="1"/>
  <c r="V488" i="22"/>
  <c r="Y488" i="22" s="1"/>
  <c r="K488" i="22"/>
  <c r="I488" i="22"/>
  <c r="H488" i="22"/>
  <c r="G488" i="22"/>
  <c r="A488" i="22"/>
  <c r="A486" i="23" s="1"/>
  <c r="X487" i="22"/>
  <c r="AA487" i="22" s="1"/>
  <c r="W487" i="22"/>
  <c r="Z487" i="22" s="1"/>
  <c r="V487" i="22"/>
  <c r="Y487" i="22" s="1"/>
  <c r="K487" i="22"/>
  <c r="I487" i="22"/>
  <c r="H487" i="22"/>
  <c r="G487" i="22"/>
  <c r="A487" i="22"/>
  <c r="A485" i="23" s="1"/>
  <c r="X486" i="22"/>
  <c r="AA486" i="22" s="1"/>
  <c r="W486" i="22"/>
  <c r="Z486" i="22" s="1"/>
  <c r="V486" i="22"/>
  <c r="Y486" i="22" s="1"/>
  <c r="K486" i="22"/>
  <c r="I486" i="22"/>
  <c r="H486" i="22"/>
  <c r="G486" i="22"/>
  <c r="A486" i="22"/>
  <c r="A484" i="23" s="1"/>
  <c r="X485" i="22"/>
  <c r="AA485" i="22" s="1"/>
  <c r="W485" i="22"/>
  <c r="Z485" i="22" s="1"/>
  <c r="V485" i="22"/>
  <c r="Y485" i="22" s="1"/>
  <c r="K485" i="22"/>
  <c r="I485" i="22"/>
  <c r="H485" i="22"/>
  <c r="G485" i="22"/>
  <c r="A485" i="22"/>
  <c r="A483" i="23" s="1"/>
  <c r="X484" i="22"/>
  <c r="AA484" i="22" s="1"/>
  <c r="W484" i="22"/>
  <c r="Z484" i="22" s="1"/>
  <c r="V484" i="22"/>
  <c r="Y484" i="22" s="1"/>
  <c r="K484" i="22"/>
  <c r="I484" i="22"/>
  <c r="H484" i="22"/>
  <c r="G484" i="22"/>
  <c r="A484" i="22"/>
  <c r="A482" i="23" s="1"/>
  <c r="X483" i="22"/>
  <c r="AA483" i="22" s="1"/>
  <c r="W483" i="22"/>
  <c r="Z483" i="22" s="1"/>
  <c r="V483" i="22"/>
  <c r="Y483" i="22" s="1"/>
  <c r="K483" i="22"/>
  <c r="I483" i="22"/>
  <c r="H483" i="22"/>
  <c r="G483" i="22"/>
  <c r="A483" i="22"/>
  <c r="A481" i="23" s="1"/>
  <c r="X482" i="22"/>
  <c r="AA482" i="22" s="1"/>
  <c r="W482" i="22"/>
  <c r="Z482" i="22" s="1"/>
  <c r="V482" i="22"/>
  <c r="Y482" i="22" s="1"/>
  <c r="K482" i="22"/>
  <c r="I482" i="22"/>
  <c r="H482" i="22"/>
  <c r="G482" i="22"/>
  <c r="A482" i="22"/>
  <c r="A480" i="23" s="1"/>
  <c r="X481" i="22"/>
  <c r="AA481" i="22" s="1"/>
  <c r="W481" i="22"/>
  <c r="Z481" i="22" s="1"/>
  <c r="V481" i="22"/>
  <c r="Y481" i="22" s="1"/>
  <c r="K481" i="22"/>
  <c r="I481" i="22"/>
  <c r="H481" i="22"/>
  <c r="G481" i="22"/>
  <c r="A481" i="22"/>
  <c r="A479" i="23" s="1"/>
  <c r="X480" i="22"/>
  <c r="AA480" i="22" s="1"/>
  <c r="W480" i="22"/>
  <c r="Z480" i="22" s="1"/>
  <c r="V480" i="22"/>
  <c r="Y480" i="22" s="1"/>
  <c r="K480" i="22"/>
  <c r="I480" i="22"/>
  <c r="H480" i="22"/>
  <c r="G480" i="22"/>
  <c r="A480" i="22"/>
  <c r="A478" i="23" s="1"/>
  <c r="X479" i="22"/>
  <c r="AA479" i="22" s="1"/>
  <c r="W479" i="22"/>
  <c r="Z479" i="22" s="1"/>
  <c r="V479" i="22"/>
  <c r="Y479" i="22" s="1"/>
  <c r="K479" i="22"/>
  <c r="I479" i="22"/>
  <c r="H479" i="22"/>
  <c r="G479" i="22"/>
  <c r="A479" i="22"/>
  <c r="A477" i="23" s="1"/>
  <c r="X478" i="22"/>
  <c r="AA478" i="22" s="1"/>
  <c r="W478" i="22"/>
  <c r="Z478" i="22" s="1"/>
  <c r="V478" i="22"/>
  <c r="Y478" i="22" s="1"/>
  <c r="K478" i="22"/>
  <c r="I478" i="22"/>
  <c r="H478" i="22"/>
  <c r="G478" i="22"/>
  <c r="A478" i="22"/>
  <c r="A476" i="23" s="1"/>
  <c r="X477" i="22"/>
  <c r="AA477" i="22" s="1"/>
  <c r="W477" i="22"/>
  <c r="Z477" i="22" s="1"/>
  <c r="V477" i="22"/>
  <c r="Y477" i="22" s="1"/>
  <c r="K477" i="22"/>
  <c r="I477" i="22"/>
  <c r="H477" i="22"/>
  <c r="G477" i="22"/>
  <c r="A477" i="22"/>
  <c r="A475" i="23" s="1"/>
  <c r="X476" i="22"/>
  <c r="AA476" i="22" s="1"/>
  <c r="W476" i="22"/>
  <c r="Z476" i="22" s="1"/>
  <c r="V476" i="22"/>
  <c r="Y476" i="22" s="1"/>
  <c r="K476" i="22"/>
  <c r="I476" i="22"/>
  <c r="H476" i="22"/>
  <c r="G476" i="22"/>
  <c r="A476" i="22"/>
  <c r="A474" i="23" s="1"/>
  <c r="X475" i="22"/>
  <c r="AA475" i="22" s="1"/>
  <c r="W475" i="22"/>
  <c r="Z475" i="22" s="1"/>
  <c r="V475" i="22"/>
  <c r="Y475" i="22" s="1"/>
  <c r="K475" i="22"/>
  <c r="I475" i="22"/>
  <c r="H475" i="22"/>
  <c r="G475" i="22"/>
  <c r="A475" i="22"/>
  <c r="A473" i="23" s="1"/>
  <c r="X474" i="22"/>
  <c r="AA474" i="22" s="1"/>
  <c r="W474" i="22"/>
  <c r="Z474" i="22" s="1"/>
  <c r="V474" i="22"/>
  <c r="Y474" i="22" s="1"/>
  <c r="K474" i="22"/>
  <c r="I474" i="22"/>
  <c r="H474" i="22"/>
  <c r="G474" i="22"/>
  <c r="A474" i="22"/>
  <c r="A472" i="23" s="1"/>
  <c r="X473" i="22"/>
  <c r="AA473" i="22" s="1"/>
  <c r="W473" i="22"/>
  <c r="Z473" i="22" s="1"/>
  <c r="V473" i="22"/>
  <c r="Y473" i="22" s="1"/>
  <c r="K473" i="22"/>
  <c r="I473" i="22"/>
  <c r="H473" i="22"/>
  <c r="G473" i="22"/>
  <c r="A473" i="22"/>
  <c r="A471" i="23" s="1"/>
  <c r="X472" i="22"/>
  <c r="AA472" i="22" s="1"/>
  <c r="W472" i="22"/>
  <c r="Z472" i="22" s="1"/>
  <c r="V472" i="22"/>
  <c r="Y472" i="22" s="1"/>
  <c r="K472" i="22"/>
  <c r="I472" i="22"/>
  <c r="H472" i="22"/>
  <c r="G472" i="22"/>
  <c r="A472" i="22"/>
  <c r="A470" i="23" s="1"/>
  <c r="X471" i="22"/>
  <c r="AA471" i="22" s="1"/>
  <c r="W471" i="22"/>
  <c r="Z471" i="22" s="1"/>
  <c r="V471" i="22"/>
  <c r="Y471" i="22" s="1"/>
  <c r="K471" i="22"/>
  <c r="I471" i="22"/>
  <c r="H471" i="22"/>
  <c r="G471" i="22"/>
  <c r="A471" i="22"/>
  <c r="A469" i="23" s="1"/>
  <c r="X470" i="22"/>
  <c r="AA470" i="22" s="1"/>
  <c r="W470" i="22"/>
  <c r="Z470" i="22" s="1"/>
  <c r="V470" i="22"/>
  <c r="Y470" i="22" s="1"/>
  <c r="K470" i="22"/>
  <c r="I470" i="22"/>
  <c r="H470" i="22"/>
  <c r="G470" i="22"/>
  <c r="A470" i="22"/>
  <c r="A468" i="23" s="1"/>
  <c r="X469" i="22"/>
  <c r="AA469" i="22" s="1"/>
  <c r="W469" i="22"/>
  <c r="Z469" i="22" s="1"/>
  <c r="V469" i="22"/>
  <c r="Y469" i="22" s="1"/>
  <c r="K469" i="22"/>
  <c r="I469" i="22"/>
  <c r="H469" i="22"/>
  <c r="G469" i="22"/>
  <c r="A469" i="22"/>
  <c r="A467" i="23" s="1"/>
  <c r="X468" i="22"/>
  <c r="AA468" i="22" s="1"/>
  <c r="W468" i="22"/>
  <c r="Z468" i="22" s="1"/>
  <c r="V468" i="22"/>
  <c r="Y468" i="22" s="1"/>
  <c r="K468" i="22"/>
  <c r="I468" i="22"/>
  <c r="H468" i="22"/>
  <c r="G468" i="22"/>
  <c r="A468" i="22"/>
  <c r="A466" i="23" s="1"/>
  <c r="X467" i="22"/>
  <c r="AA467" i="22" s="1"/>
  <c r="W467" i="22"/>
  <c r="Z467" i="22" s="1"/>
  <c r="V467" i="22"/>
  <c r="Y467" i="22" s="1"/>
  <c r="K467" i="22"/>
  <c r="I467" i="22"/>
  <c r="H467" i="22"/>
  <c r="G467" i="22"/>
  <c r="A467" i="22"/>
  <c r="A465" i="23" s="1"/>
  <c r="X466" i="22"/>
  <c r="AA466" i="22" s="1"/>
  <c r="W466" i="22"/>
  <c r="Z466" i="22" s="1"/>
  <c r="V466" i="22"/>
  <c r="Y466" i="22" s="1"/>
  <c r="K466" i="22"/>
  <c r="I466" i="22"/>
  <c r="H466" i="22"/>
  <c r="G466" i="22"/>
  <c r="A466" i="22"/>
  <c r="A464" i="23" s="1"/>
  <c r="X465" i="22"/>
  <c r="AA465" i="22" s="1"/>
  <c r="W465" i="22"/>
  <c r="Z465" i="22" s="1"/>
  <c r="V465" i="22"/>
  <c r="Y465" i="22" s="1"/>
  <c r="K465" i="22"/>
  <c r="I465" i="22"/>
  <c r="H465" i="22"/>
  <c r="G465" i="22"/>
  <c r="A465" i="22"/>
  <c r="A463" i="23" s="1"/>
  <c r="X464" i="22"/>
  <c r="AA464" i="22" s="1"/>
  <c r="W464" i="22"/>
  <c r="Z464" i="22" s="1"/>
  <c r="V464" i="22"/>
  <c r="Y464" i="22" s="1"/>
  <c r="K464" i="22"/>
  <c r="I464" i="22"/>
  <c r="H464" i="22"/>
  <c r="G464" i="22"/>
  <c r="A464" i="22"/>
  <c r="A462" i="23" s="1"/>
  <c r="X463" i="22"/>
  <c r="AA463" i="22" s="1"/>
  <c r="W463" i="22"/>
  <c r="Z463" i="22" s="1"/>
  <c r="V463" i="22"/>
  <c r="Y463" i="22" s="1"/>
  <c r="K463" i="22"/>
  <c r="I463" i="22"/>
  <c r="H463" i="22"/>
  <c r="G463" i="22"/>
  <c r="A463" i="22"/>
  <c r="A461" i="23" s="1"/>
  <c r="X462" i="22"/>
  <c r="AA462" i="22" s="1"/>
  <c r="W462" i="22"/>
  <c r="Z462" i="22" s="1"/>
  <c r="V462" i="22"/>
  <c r="Y462" i="22" s="1"/>
  <c r="K462" i="22"/>
  <c r="I462" i="22"/>
  <c r="H462" i="22"/>
  <c r="G462" i="22"/>
  <c r="A462" i="22"/>
  <c r="A460" i="23" s="1"/>
  <c r="X461" i="22"/>
  <c r="AA461" i="22" s="1"/>
  <c r="W461" i="22"/>
  <c r="Z461" i="22" s="1"/>
  <c r="V461" i="22"/>
  <c r="Y461" i="22" s="1"/>
  <c r="K461" i="22"/>
  <c r="I461" i="22"/>
  <c r="H461" i="22"/>
  <c r="G461" i="22"/>
  <c r="A461" i="22"/>
  <c r="A459" i="23" s="1"/>
  <c r="X460" i="22"/>
  <c r="AA460" i="22" s="1"/>
  <c r="W460" i="22"/>
  <c r="Z460" i="22" s="1"/>
  <c r="V460" i="22"/>
  <c r="Y460" i="22" s="1"/>
  <c r="K460" i="22"/>
  <c r="I460" i="22"/>
  <c r="H460" i="22"/>
  <c r="G460" i="22"/>
  <c r="A460" i="22"/>
  <c r="A458" i="23" s="1"/>
  <c r="X459" i="22"/>
  <c r="AA459" i="22" s="1"/>
  <c r="W459" i="22"/>
  <c r="Z459" i="22" s="1"/>
  <c r="V459" i="22"/>
  <c r="Y459" i="22" s="1"/>
  <c r="K459" i="22"/>
  <c r="I459" i="22"/>
  <c r="H459" i="22"/>
  <c r="G459" i="22"/>
  <c r="A459" i="22"/>
  <c r="A457" i="23" s="1"/>
  <c r="X458" i="22"/>
  <c r="AA458" i="22" s="1"/>
  <c r="W458" i="22"/>
  <c r="Z458" i="22" s="1"/>
  <c r="V458" i="22"/>
  <c r="Y458" i="22" s="1"/>
  <c r="K458" i="22"/>
  <c r="I458" i="22"/>
  <c r="H458" i="22"/>
  <c r="G458" i="22"/>
  <c r="A458" i="22"/>
  <c r="A456" i="23" s="1"/>
  <c r="X457" i="22"/>
  <c r="AA457" i="22" s="1"/>
  <c r="W457" i="22"/>
  <c r="Z457" i="22" s="1"/>
  <c r="V457" i="22"/>
  <c r="Y457" i="22" s="1"/>
  <c r="K457" i="22"/>
  <c r="I457" i="22"/>
  <c r="H457" i="22"/>
  <c r="G457" i="22"/>
  <c r="A457" i="22"/>
  <c r="A455" i="23" s="1"/>
  <c r="X456" i="22"/>
  <c r="AA456" i="22" s="1"/>
  <c r="W456" i="22"/>
  <c r="Z456" i="22" s="1"/>
  <c r="V456" i="22"/>
  <c r="Y456" i="22" s="1"/>
  <c r="K456" i="22"/>
  <c r="I456" i="22"/>
  <c r="H456" i="22"/>
  <c r="G456" i="22"/>
  <c r="A456" i="22"/>
  <c r="A454" i="23" s="1"/>
  <c r="X455" i="22"/>
  <c r="AA455" i="22" s="1"/>
  <c r="W455" i="22"/>
  <c r="Z455" i="22" s="1"/>
  <c r="V455" i="22"/>
  <c r="Y455" i="22" s="1"/>
  <c r="K455" i="22"/>
  <c r="I455" i="22"/>
  <c r="H455" i="22"/>
  <c r="G455" i="22"/>
  <c r="A455" i="22"/>
  <c r="A453" i="23" s="1"/>
  <c r="X454" i="22"/>
  <c r="AA454" i="22" s="1"/>
  <c r="W454" i="22"/>
  <c r="Z454" i="22" s="1"/>
  <c r="V454" i="22"/>
  <c r="Y454" i="22" s="1"/>
  <c r="K454" i="22"/>
  <c r="I454" i="22"/>
  <c r="H454" i="22"/>
  <c r="G454" i="22"/>
  <c r="A454" i="22"/>
  <c r="A452" i="23" s="1"/>
  <c r="X453" i="22"/>
  <c r="AA453" i="22" s="1"/>
  <c r="W453" i="22"/>
  <c r="Z453" i="22" s="1"/>
  <c r="V453" i="22"/>
  <c r="Y453" i="22" s="1"/>
  <c r="K453" i="22"/>
  <c r="I453" i="22"/>
  <c r="H453" i="22"/>
  <c r="G453" i="22"/>
  <c r="A453" i="22"/>
  <c r="A451" i="23" s="1"/>
  <c r="X452" i="22"/>
  <c r="AA452" i="22" s="1"/>
  <c r="W452" i="22"/>
  <c r="Z452" i="22" s="1"/>
  <c r="V452" i="22"/>
  <c r="Y452" i="22" s="1"/>
  <c r="K452" i="22"/>
  <c r="I452" i="22"/>
  <c r="H452" i="22"/>
  <c r="G452" i="22"/>
  <c r="A452" i="22"/>
  <c r="A450" i="23" s="1"/>
  <c r="X451" i="22"/>
  <c r="AA451" i="22" s="1"/>
  <c r="W451" i="22"/>
  <c r="Z451" i="22" s="1"/>
  <c r="V451" i="22"/>
  <c r="Y451" i="22" s="1"/>
  <c r="K451" i="22"/>
  <c r="I451" i="22"/>
  <c r="H451" i="22"/>
  <c r="G451" i="22"/>
  <c r="A451" i="22"/>
  <c r="A449" i="23" s="1"/>
  <c r="X450" i="22"/>
  <c r="AA450" i="22" s="1"/>
  <c r="W450" i="22"/>
  <c r="Z450" i="22" s="1"/>
  <c r="V450" i="22"/>
  <c r="Y450" i="22" s="1"/>
  <c r="K450" i="22"/>
  <c r="I450" i="22"/>
  <c r="H450" i="22"/>
  <c r="G450" i="22"/>
  <c r="A450" i="22"/>
  <c r="A448" i="23" s="1"/>
  <c r="X449" i="22"/>
  <c r="AA449" i="22" s="1"/>
  <c r="W449" i="22"/>
  <c r="Z449" i="22" s="1"/>
  <c r="V449" i="22"/>
  <c r="Y449" i="22" s="1"/>
  <c r="K449" i="22"/>
  <c r="I449" i="22"/>
  <c r="H449" i="22"/>
  <c r="G449" i="22"/>
  <c r="A449" i="22"/>
  <c r="A447" i="23" s="1"/>
  <c r="X448" i="22"/>
  <c r="AA448" i="22" s="1"/>
  <c r="W448" i="22"/>
  <c r="Z448" i="22" s="1"/>
  <c r="V448" i="22"/>
  <c r="Y448" i="22" s="1"/>
  <c r="K448" i="22"/>
  <c r="I448" i="22"/>
  <c r="H448" i="22"/>
  <c r="G448" i="22"/>
  <c r="A448" i="22"/>
  <c r="A446" i="23" s="1"/>
  <c r="X447" i="22"/>
  <c r="AA447" i="22" s="1"/>
  <c r="W447" i="22"/>
  <c r="Z447" i="22" s="1"/>
  <c r="V447" i="22"/>
  <c r="Y447" i="22" s="1"/>
  <c r="K447" i="22"/>
  <c r="I447" i="22"/>
  <c r="H447" i="22"/>
  <c r="G447" i="22"/>
  <c r="A447" i="22"/>
  <c r="A445" i="23" s="1"/>
  <c r="X446" i="22"/>
  <c r="AA446" i="22" s="1"/>
  <c r="W446" i="22"/>
  <c r="Z446" i="22" s="1"/>
  <c r="V446" i="22"/>
  <c r="Y446" i="22" s="1"/>
  <c r="K446" i="22"/>
  <c r="I446" i="22"/>
  <c r="H446" i="22"/>
  <c r="G446" i="22"/>
  <c r="A446" i="22"/>
  <c r="A444" i="23" s="1"/>
  <c r="X445" i="22"/>
  <c r="AA445" i="22" s="1"/>
  <c r="W445" i="22"/>
  <c r="Z445" i="22" s="1"/>
  <c r="V445" i="22"/>
  <c r="Y445" i="22" s="1"/>
  <c r="K445" i="22"/>
  <c r="I445" i="22"/>
  <c r="H445" i="22"/>
  <c r="G445" i="22"/>
  <c r="A445" i="22"/>
  <c r="A443" i="23" s="1"/>
  <c r="X444" i="22"/>
  <c r="AA444" i="22" s="1"/>
  <c r="W444" i="22"/>
  <c r="Z444" i="22" s="1"/>
  <c r="V444" i="22"/>
  <c r="Y444" i="22" s="1"/>
  <c r="K444" i="22"/>
  <c r="I444" i="22"/>
  <c r="H444" i="22"/>
  <c r="G444" i="22"/>
  <c r="A444" i="22"/>
  <c r="A442" i="23" s="1"/>
  <c r="X443" i="22"/>
  <c r="AA443" i="22" s="1"/>
  <c r="W443" i="22"/>
  <c r="Z443" i="22" s="1"/>
  <c r="V443" i="22"/>
  <c r="Y443" i="22" s="1"/>
  <c r="K443" i="22"/>
  <c r="I443" i="22"/>
  <c r="H443" i="22"/>
  <c r="G443" i="22"/>
  <c r="A443" i="22"/>
  <c r="A441" i="23" s="1"/>
  <c r="X442" i="22"/>
  <c r="AA442" i="22" s="1"/>
  <c r="W442" i="22"/>
  <c r="Z442" i="22" s="1"/>
  <c r="V442" i="22"/>
  <c r="Y442" i="22" s="1"/>
  <c r="K442" i="22"/>
  <c r="I442" i="22"/>
  <c r="H442" i="22"/>
  <c r="G442" i="22"/>
  <c r="A442" i="22"/>
  <c r="A440" i="23" s="1"/>
  <c r="X441" i="22"/>
  <c r="AA441" i="22" s="1"/>
  <c r="W441" i="22"/>
  <c r="Z441" i="22" s="1"/>
  <c r="V441" i="22"/>
  <c r="Y441" i="22" s="1"/>
  <c r="K441" i="22"/>
  <c r="I441" i="22"/>
  <c r="H441" i="22"/>
  <c r="G441" i="22"/>
  <c r="A441" i="22"/>
  <c r="A439" i="23" s="1"/>
  <c r="X440" i="22"/>
  <c r="AA440" i="22" s="1"/>
  <c r="W440" i="22"/>
  <c r="Z440" i="22" s="1"/>
  <c r="V440" i="22"/>
  <c r="Y440" i="22" s="1"/>
  <c r="K440" i="22"/>
  <c r="I440" i="22"/>
  <c r="H440" i="22"/>
  <c r="G440" i="22"/>
  <c r="A440" i="22"/>
  <c r="A438" i="23" s="1"/>
  <c r="X439" i="22"/>
  <c r="AA439" i="22" s="1"/>
  <c r="W439" i="22"/>
  <c r="Z439" i="22" s="1"/>
  <c r="V439" i="22"/>
  <c r="Y439" i="22" s="1"/>
  <c r="K439" i="22"/>
  <c r="I439" i="22"/>
  <c r="H439" i="22"/>
  <c r="G439" i="22"/>
  <c r="A439" i="22"/>
  <c r="A437" i="23" s="1"/>
  <c r="X438" i="22"/>
  <c r="AA438" i="22" s="1"/>
  <c r="W438" i="22"/>
  <c r="Z438" i="22" s="1"/>
  <c r="V438" i="22"/>
  <c r="Y438" i="22" s="1"/>
  <c r="K438" i="22"/>
  <c r="I438" i="22"/>
  <c r="H438" i="22"/>
  <c r="G438" i="22"/>
  <c r="A438" i="22"/>
  <c r="A436" i="23" s="1"/>
  <c r="X437" i="22"/>
  <c r="AA437" i="22" s="1"/>
  <c r="W437" i="22"/>
  <c r="Z437" i="22" s="1"/>
  <c r="V437" i="22"/>
  <c r="Y437" i="22" s="1"/>
  <c r="K437" i="22"/>
  <c r="I437" i="22"/>
  <c r="H437" i="22"/>
  <c r="G437" i="22"/>
  <c r="A437" i="22"/>
  <c r="A435" i="23" s="1"/>
  <c r="X436" i="22"/>
  <c r="AA436" i="22" s="1"/>
  <c r="W436" i="22"/>
  <c r="Z436" i="22" s="1"/>
  <c r="V436" i="22"/>
  <c r="Y436" i="22" s="1"/>
  <c r="K436" i="22"/>
  <c r="I436" i="22"/>
  <c r="H436" i="22"/>
  <c r="G436" i="22"/>
  <c r="A436" i="22"/>
  <c r="A434" i="23" s="1"/>
  <c r="X435" i="22"/>
  <c r="AA435" i="22" s="1"/>
  <c r="W435" i="22"/>
  <c r="Z435" i="22" s="1"/>
  <c r="V435" i="22"/>
  <c r="Y435" i="22" s="1"/>
  <c r="K435" i="22"/>
  <c r="I435" i="22"/>
  <c r="H435" i="22"/>
  <c r="G435" i="22"/>
  <c r="A435" i="22"/>
  <c r="A433" i="23" s="1"/>
  <c r="X434" i="22"/>
  <c r="AA434" i="22" s="1"/>
  <c r="W434" i="22"/>
  <c r="Z434" i="22" s="1"/>
  <c r="V434" i="22"/>
  <c r="Y434" i="22" s="1"/>
  <c r="K434" i="22"/>
  <c r="I434" i="22"/>
  <c r="H434" i="22"/>
  <c r="G434" i="22"/>
  <c r="A434" i="22"/>
  <c r="A432" i="23" s="1"/>
  <c r="X433" i="22"/>
  <c r="AA433" i="22" s="1"/>
  <c r="W433" i="22"/>
  <c r="Z433" i="22" s="1"/>
  <c r="V433" i="22"/>
  <c r="Y433" i="22" s="1"/>
  <c r="K433" i="22"/>
  <c r="I433" i="22"/>
  <c r="H433" i="22"/>
  <c r="G433" i="22"/>
  <c r="A433" i="22"/>
  <c r="A431" i="23" s="1"/>
  <c r="X432" i="22"/>
  <c r="AA432" i="22" s="1"/>
  <c r="W432" i="22"/>
  <c r="Z432" i="22" s="1"/>
  <c r="V432" i="22"/>
  <c r="Y432" i="22" s="1"/>
  <c r="K432" i="22"/>
  <c r="I432" i="22"/>
  <c r="H432" i="22"/>
  <c r="G432" i="22"/>
  <c r="A432" i="22"/>
  <c r="A430" i="23" s="1"/>
  <c r="X431" i="22"/>
  <c r="AA431" i="22" s="1"/>
  <c r="W431" i="22"/>
  <c r="Z431" i="22" s="1"/>
  <c r="V431" i="22"/>
  <c r="Y431" i="22" s="1"/>
  <c r="K431" i="22"/>
  <c r="I431" i="22"/>
  <c r="H431" i="22"/>
  <c r="G431" i="22"/>
  <c r="A431" i="22"/>
  <c r="A429" i="23" s="1"/>
  <c r="X430" i="22"/>
  <c r="AA430" i="22" s="1"/>
  <c r="W430" i="22"/>
  <c r="Z430" i="22" s="1"/>
  <c r="V430" i="22"/>
  <c r="Y430" i="22" s="1"/>
  <c r="K430" i="22"/>
  <c r="I430" i="22"/>
  <c r="H430" i="22"/>
  <c r="G430" i="22"/>
  <c r="A430" i="22"/>
  <c r="A428" i="23" s="1"/>
  <c r="X429" i="22"/>
  <c r="AA429" i="22" s="1"/>
  <c r="W429" i="22"/>
  <c r="Z429" i="22" s="1"/>
  <c r="V429" i="22"/>
  <c r="Y429" i="22" s="1"/>
  <c r="K429" i="22"/>
  <c r="I429" i="22"/>
  <c r="H429" i="22"/>
  <c r="G429" i="22"/>
  <c r="A429" i="22"/>
  <c r="A427" i="23" s="1"/>
  <c r="X428" i="22"/>
  <c r="AA428" i="22" s="1"/>
  <c r="W428" i="22"/>
  <c r="Z428" i="22" s="1"/>
  <c r="V428" i="22"/>
  <c r="Y428" i="22" s="1"/>
  <c r="K428" i="22"/>
  <c r="I428" i="22"/>
  <c r="H428" i="22"/>
  <c r="G428" i="22"/>
  <c r="A428" i="22"/>
  <c r="A426" i="23" s="1"/>
  <c r="X427" i="22"/>
  <c r="AA427" i="22" s="1"/>
  <c r="W427" i="22"/>
  <c r="Z427" i="22" s="1"/>
  <c r="V427" i="22"/>
  <c r="Y427" i="22" s="1"/>
  <c r="K427" i="22"/>
  <c r="I427" i="22"/>
  <c r="H427" i="22"/>
  <c r="G427" i="22"/>
  <c r="A427" i="22"/>
  <c r="A425" i="23" s="1"/>
  <c r="X426" i="22"/>
  <c r="AA426" i="22" s="1"/>
  <c r="W426" i="22"/>
  <c r="Z426" i="22" s="1"/>
  <c r="V426" i="22"/>
  <c r="Y426" i="22" s="1"/>
  <c r="K426" i="22"/>
  <c r="I426" i="22"/>
  <c r="H426" i="22"/>
  <c r="G426" i="22"/>
  <c r="A426" i="22"/>
  <c r="A424" i="23" s="1"/>
  <c r="X425" i="22"/>
  <c r="AA425" i="22" s="1"/>
  <c r="W425" i="22"/>
  <c r="Z425" i="22" s="1"/>
  <c r="V425" i="22"/>
  <c r="Y425" i="22" s="1"/>
  <c r="K425" i="22"/>
  <c r="I425" i="22"/>
  <c r="H425" i="22"/>
  <c r="G425" i="22"/>
  <c r="A425" i="22"/>
  <c r="A423" i="23" s="1"/>
  <c r="X424" i="22"/>
  <c r="AA424" i="22" s="1"/>
  <c r="W424" i="22"/>
  <c r="Z424" i="22" s="1"/>
  <c r="V424" i="22"/>
  <c r="Y424" i="22" s="1"/>
  <c r="K424" i="22"/>
  <c r="I424" i="22"/>
  <c r="H424" i="22"/>
  <c r="G424" i="22"/>
  <c r="A424" i="22"/>
  <c r="A422" i="23" s="1"/>
  <c r="X423" i="22"/>
  <c r="AA423" i="22" s="1"/>
  <c r="W423" i="22"/>
  <c r="Z423" i="22" s="1"/>
  <c r="V423" i="22"/>
  <c r="Y423" i="22" s="1"/>
  <c r="K423" i="22"/>
  <c r="I423" i="22"/>
  <c r="H423" i="22"/>
  <c r="G423" i="22"/>
  <c r="A423" i="22"/>
  <c r="A421" i="23" s="1"/>
  <c r="X422" i="22"/>
  <c r="AA422" i="22" s="1"/>
  <c r="W422" i="22"/>
  <c r="Z422" i="22" s="1"/>
  <c r="V422" i="22"/>
  <c r="Y422" i="22" s="1"/>
  <c r="K422" i="22"/>
  <c r="I422" i="22"/>
  <c r="H422" i="22"/>
  <c r="G422" i="22"/>
  <c r="A422" i="22"/>
  <c r="A420" i="23" s="1"/>
  <c r="X421" i="22"/>
  <c r="AA421" i="22" s="1"/>
  <c r="W421" i="22"/>
  <c r="Z421" i="22" s="1"/>
  <c r="V421" i="22"/>
  <c r="Y421" i="22" s="1"/>
  <c r="K421" i="22"/>
  <c r="I421" i="22"/>
  <c r="H421" i="22"/>
  <c r="G421" i="22"/>
  <c r="A421" i="22"/>
  <c r="A419" i="23" s="1"/>
  <c r="X420" i="22"/>
  <c r="AA420" i="22" s="1"/>
  <c r="W420" i="22"/>
  <c r="Z420" i="22" s="1"/>
  <c r="V420" i="22"/>
  <c r="Y420" i="22" s="1"/>
  <c r="K420" i="22"/>
  <c r="I420" i="22"/>
  <c r="H420" i="22"/>
  <c r="G420" i="22"/>
  <c r="A420" i="22"/>
  <c r="A418" i="23" s="1"/>
  <c r="X419" i="22"/>
  <c r="AA419" i="22" s="1"/>
  <c r="W419" i="22"/>
  <c r="Z419" i="22" s="1"/>
  <c r="V419" i="22"/>
  <c r="Y419" i="22" s="1"/>
  <c r="K419" i="22"/>
  <c r="I419" i="22"/>
  <c r="H419" i="22"/>
  <c r="G419" i="22"/>
  <c r="A419" i="22"/>
  <c r="A417" i="23" s="1"/>
  <c r="X418" i="22"/>
  <c r="AA418" i="22" s="1"/>
  <c r="W418" i="22"/>
  <c r="Z418" i="22" s="1"/>
  <c r="V418" i="22"/>
  <c r="Y418" i="22" s="1"/>
  <c r="K418" i="22"/>
  <c r="I418" i="22"/>
  <c r="H418" i="22"/>
  <c r="G418" i="22"/>
  <c r="A418" i="22"/>
  <c r="A416" i="23" s="1"/>
  <c r="X417" i="22"/>
  <c r="AA417" i="22" s="1"/>
  <c r="W417" i="22"/>
  <c r="Z417" i="22" s="1"/>
  <c r="V417" i="22"/>
  <c r="Y417" i="22" s="1"/>
  <c r="K417" i="22"/>
  <c r="I417" i="22"/>
  <c r="H417" i="22"/>
  <c r="G417" i="22"/>
  <c r="A417" i="22"/>
  <c r="A415" i="23" s="1"/>
  <c r="X416" i="22"/>
  <c r="AA416" i="22" s="1"/>
  <c r="W416" i="22"/>
  <c r="Z416" i="22" s="1"/>
  <c r="V416" i="22"/>
  <c r="Y416" i="22" s="1"/>
  <c r="K416" i="22"/>
  <c r="I416" i="22"/>
  <c r="H416" i="22"/>
  <c r="G416" i="22"/>
  <c r="A416" i="22"/>
  <c r="A414" i="23" s="1"/>
  <c r="X415" i="22"/>
  <c r="AA415" i="22" s="1"/>
  <c r="W415" i="22"/>
  <c r="Z415" i="22" s="1"/>
  <c r="V415" i="22"/>
  <c r="Y415" i="22" s="1"/>
  <c r="K415" i="22"/>
  <c r="I415" i="22"/>
  <c r="H415" i="22"/>
  <c r="G415" i="22"/>
  <c r="A415" i="22"/>
  <c r="A413" i="23" s="1"/>
  <c r="X414" i="22"/>
  <c r="AA414" i="22" s="1"/>
  <c r="W414" i="22"/>
  <c r="Z414" i="22" s="1"/>
  <c r="V414" i="22"/>
  <c r="Y414" i="22" s="1"/>
  <c r="K414" i="22"/>
  <c r="I414" i="22"/>
  <c r="H414" i="22"/>
  <c r="G414" i="22"/>
  <c r="A414" i="22"/>
  <c r="A412" i="23" s="1"/>
  <c r="X413" i="22"/>
  <c r="AA413" i="22" s="1"/>
  <c r="W413" i="22"/>
  <c r="Z413" i="22" s="1"/>
  <c r="V413" i="22"/>
  <c r="Y413" i="22" s="1"/>
  <c r="K413" i="22"/>
  <c r="I413" i="22"/>
  <c r="H413" i="22"/>
  <c r="G413" i="22"/>
  <c r="A413" i="22"/>
  <c r="A411" i="23" s="1"/>
  <c r="X412" i="22"/>
  <c r="AA412" i="22" s="1"/>
  <c r="W412" i="22"/>
  <c r="Z412" i="22" s="1"/>
  <c r="V412" i="22"/>
  <c r="Y412" i="22" s="1"/>
  <c r="K412" i="22"/>
  <c r="I412" i="22"/>
  <c r="H412" i="22"/>
  <c r="G412" i="22"/>
  <c r="A412" i="22"/>
  <c r="A410" i="23" s="1"/>
  <c r="X411" i="22"/>
  <c r="AA411" i="22" s="1"/>
  <c r="W411" i="22"/>
  <c r="Z411" i="22" s="1"/>
  <c r="V411" i="22"/>
  <c r="Y411" i="22" s="1"/>
  <c r="K411" i="22"/>
  <c r="I411" i="22"/>
  <c r="H411" i="22"/>
  <c r="G411" i="22"/>
  <c r="A411" i="22"/>
  <c r="A409" i="23" s="1"/>
  <c r="X410" i="22"/>
  <c r="AA410" i="22" s="1"/>
  <c r="W410" i="22"/>
  <c r="Z410" i="22" s="1"/>
  <c r="V410" i="22"/>
  <c r="Y410" i="22" s="1"/>
  <c r="K410" i="22"/>
  <c r="I410" i="22"/>
  <c r="H410" i="22"/>
  <c r="G410" i="22"/>
  <c r="A410" i="22"/>
  <c r="A408" i="23" s="1"/>
  <c r="X409" i="22"/>
  <c r="AA409" i="22" s="1"/>
  <c r="W409" i="22"/>
  <c r="Z409" i="22" s="1"/>
  <c r="V409" i="22"/>
  <c r="Y409" i="22" s="1"/>
  <c r="K409" i="22"/>
  <c r="I409" i="22"/>
  <c r="H409" i="22"/>
  <c r="G409" i="22"/>
  <c r="A409" i="22"/>
  <c r="A407" i="23" s="1"/>
  <c r="X408" i="22"/>
  <c r="AA408" i="22" s="1"/>
  <c r="W408" i="22"/>
  <c r="Z408" i="22" s="1"/>
  <c r="V408" i="22"/>
  <c r="Y408" i="22" s="1"/>
  <c r="K408" i="22"/>
  <c r="I408" i="22"/>
  <c r="H408" i="22"/>
  <c r="G408" i="22"/>
  <c r="A408" i="22"/>
  <c r="A406" i="23" s="1"/>
  <c r="X407" i="22"/>
  <c r="AA407" i="22" s="1"/>
  <c r="W407" i="22"/>
  <c r="Z407" i="22" s="1"/>
  <c r="V407" i="22"/>
  <c r="Y407" i="22" s="1"/>
  <c r="K407" i="22"/>
  <c r="I407" i="22"/>
  <c r="H407" i="22"/>
  <c r="G407" i="22"/>
  <c r="A407" i="22"/>
  <c r="A405" i="23" s="1"/>
  <c r="X406" i="22"/>
  <c r="AA406" i="22" s="1"/>
  <c r="W406" i="22"/>
  <c r="Z406" i="22" s="1"/>
  <c r="V406" i="22"/>
  <c r="Y406" i="22" s="1"/>
  <c r="K406" i="22"/>
  <c r="I406" i="22"/>
  <c r="H406" i="22"/>
  <c r="G406" i="22"/>
  <c r="A406" i="22"/>
  <c r="A404" i="23" s="1"/>
  <c r="X405" i="22"/>
  <c r="AA405" i="22" s="1"/>
  <c r="W405" i="22"/>
  <c r="Z405" i="22" s="1"/>
  <c r="V405" i="22"/>
  <c r="Y405" i="22" s="1"/>
  <c r="K405" i="22"/>
  <c r="I405" i="22"/>
  <c r="H405" i="22"/>
  <c r="G405" i="22"/>
  <c r="A405" i="22"/>
  <c r="A403" i="23" s="1"/>
  <c r="X404" i="22"/>
  <c r="AA404" i="22" s="1"/>
  <c r="W404" i="22"/>
  <c r="Z404" i="22" s="1"/>
  <c r="V404" i="22"/>
  <c r="Y404" i="22" s="1"/>
  <c r="K404" i="22"/>
  <c r="I404" i="22"/>
  <c r="H404" i="22"/>
  <c r="G404" i="22"/>
  <c r="A404" i="22"/>
  <c r="A402" i="23" s="1"/>
  <c r="X403" i="22"/>
  <c r="AA403" i="22" s="1"/>
  <c r="W403" i="22"/>
  <c r="Z403" i="22" s="1"/>
  <c r="V403" i="22"/>
  <c r="Y403" i="22" s="1"/>
  <c r="K403" i="22"/>
  <c r="I403" i="22"/>
  <c r="H403" i="22"/>
  <c r="G403" i="22"/>
  <c r="A403" i="22"/>
  <c r="A401" i="23" s="1"/>
  <c r="X402" i="22"/>
  <c r="AA402" i="22" s="1"/>
  <c r="W402" i="22"/>
  <c r="Z402" i="22" s="1"/>
  <c r="V402" i="22"/>
  <c r="Y402" i="22" s="1"/>
  <c r="K402" i="22"/>
  <c r="I402" i="22"/>
  <c r="H402" i="22"/>
  <c r="G402" i="22"/>
  <c r="A402" i="22"/>
  <c r="A400" i="23" s="1"/>
  <c r="X401" i="22"/>
  <c r="AA401" i="22" s="1"/>
  <c r="W401" i="22"/>
  <c r="Z401" i="22" s="1"/>
  <c r="V401" i="22"/>
  <c r="Y401" i="22" s="1"/>
  <c r="K401" i="22"/>
  <c r="I401" i="22"/>
  <c r="H401" i="22"/>
  <c r="G401" i="22"/>
  <c r="A401" i="22"/>
  <c r="A399" i="23" s="1"/>
  <c r="X400" i="22"/>
  <c r="AA400" i="22" s="1"/>
  <c r="W400" i="22"/>
  <c r="Z400" i="22" s="1"/>
  <c r="V400" i="22"/>
  <c r="Y400" i="22" s="1"/>
  <c r="K400" i="22"/>
  <c r="I400" i="22"/>
  <c r="H400" i="22"/>
  <c r="G400" i="22"/>
  <c r="A400" i="22"/>
  <c r="A398" i="23" s="1"/>
  <c r="X399" i="22"/>
  <c r="AA399" i="22" s="1"/>
  <c r="W399" i="22"/>
  <c r="Z399" i="22" s="1"/>
  <c r="V399" i="22"/>
  <c r="Y399" i="22" s="1"/>
  <c r="K399" i="22"/>
  <c r="I399" i="22"/>
  <c r="H399" i="22"/>
  <c r="G399" i="22"/>
  <c r="A399" i="22"/>
  <c r="A397" i="23" s="1"/>
  <c r="X398" i="22"/>
  <c r="AA398" i="22" s="1"/>
  <c r="W398" i="22"/>
  <c r="Z398" i="22" s="1"/>
  <c r="V398" i="22"/>
  <c r="Y398" i="22" s="1"/>
  <c r="K398" i="22"/>
  <c r="I398" i="22"/>
  <c r="H398" i="22"/>
  <c r="G398" i="22"/>
  <c r="A398" i="22"/>
  <c r="A396" i="23" s="1"/>
  <c r="X397" i="22"/>
  <c r="AA397" i="22" s="1"/>
  <c r="W397" i="22"/>
  <c r="Z397" i="22" s="1"/>
  <c r="V397" i="22"/>
  <c r="Y397" i="22" s="1"/>
  <c r="K397" i="22"/>
  <c r="I397" i="22"/>
  <c r="H397" i="22"/>
  <c r="G397" i="22"/>
  <c r="A397" i="22"/>
  <c r="A395" i="23" s="1"/>
  <c r="X396" i="22"/>
  <c r="AA396" i="22" s="1"/>
  <c r="W396" i="22"/>
  <c r="Z396" i="22" s="1"/>
  <c r="V396" i="22"/>
  <c r="Y396" i="22" s="1"/>
  <c r="K396" i="22"/>
  <c r="I396" i="22"/>
  <c r="H396" i="22"/>
  <c r="G396" i="22"/>
  <c r="A396" i="22"/>
  <c r="A394" i="23" s="1"/>
  <c r="X395" i="22"/>
  <c r="AA395" i="22" s="1"/>
  <c r="W395" i="22"/>
  <c r="Z395" i="22" s="1"/>
  <c r="V395" i="22"/>
  <c r="Y395" i="22" s="1"/>
  <c r="K395" i="22"/>
  <c r="I395" i="22"/>
  <c r="H395" i="22"/>
  <c r="G395" i="22"/>
  <c r="A395" i="22"/>
  <c r="A393" i="23" s="1"/>
  <c r="X394" i="22"/>
  <c r="AA394" i="22" s="1"/>
  <c r="W394" i="22"/>
  <c r="Z394" i="22" s="1"/>
  <c r="V394" i="22"/>
  <c r="Y394" i="22" s="1"/>
  <c r="K394" i="22"/>
  <c r="I394" i="22"/>
  <c r="H394" i="22"/>
  <c r="G394" i="22"/>
  <c r="A394" i="22"/>
  <c r="A392" i="23" s="1"/>
  <c r="X393" i="22"/>
  <c r="AA393" i="22" s="1"/>
  <c r="W393" i="22"/>
  <c r="Z393" i="22" s="1"/>
  <c r="V393" i="22"/>
  <c r="Y393" i="22" s="1"/>
  <c r="K393" i="22"/>
  <c r="I393" i="22"/>
  <c r="H393" i="22"/>
  <c r="G393" i="22"/>
  <c r="A393" i="22"/>
  <c r="A391" i="23" s="1"/>
  <c r="X392" i="22"/>
  <c r="AA392" i="22" s="1"/>
  <c r="W392" i="22"/>
  <c r="Z392" i="22" s="1"/>
  <c r="V392" i="22"/>
  <c r="Y392" i="22" s="1"/>
  <c r="K392" i="22"/>
  <c r="I392" i="22"/>
  <c r="H392" i="22"/>
  <c r="G392" i="22"/>
  <c r="A392" i="22"/>
  <c r="A390" i="23" s="1"/>
  <c r="X391" i="22"/>
  <c r="AA391" i="22" s="1"/>
  <c r="W391" i="22"/>
  <c r="Z391" i="22" s="1"/>
  <c r="V391" i="22"/>
  <c r="Y391" i="22" s="1"/>
  <c r="K391" i="22"/>
  <c r="I391" i="22"/>
  <c r="H391" i="22"/>
  <c r="G391" i="22"/>
  <c r="A391" i="22"/>
  <c r="A389" i="23" s="1"/>
  <c r="X390" i="22"/>
  <c r="AA390" i="22" s="1"/>
  <c r="W390" i="22"/>
  <c r="Z390" i="22" s="1"/>
  <c r="V390" i="22"/>
  <c r="Y390" i="22" s="1"/>
  <c r="K390" i="22"/>
  <c r="I390" i="22"/>
  <c r="H390" i="22"/>
  <c r="G390" i="22"/>
  <c r="A390" i="22"/>
  <c r="A388" i="23" s="1"/>
  <c r="X389" i="22"/>
  <c r="AA389" i="22" s="1"/>
  <c r="W389" i="22"/>
  <c r="Z389" i="22" s="1"/>
  <c r="V389" i="22"/>
  <c r="Y389" i="22" s="1"/>
  <c r="K389" i="22"/>
  <c r="I389" i="22"/>
  <c r="H389" i="22"/>
  <c r="G389" i="22"/>
  <c r="A389" i="22"/>
  <c r="A387" i="23" s="1"/>
  <c r="X388" i="22"/>
  <c r="AA388" i="22" s="1"/>
  <c r="W388" i="22"/>
  <c r="Z388" i="22" s="1"/>
  <c r="V388" i="22"/>
  <c r="Y388" i="22" s="1"/>
  <c r="K388" i="22"/>
  <c r="I388" i="22"/>
  <c r="H388" i="22"/>
  <c r="G388" i="22"/>
  <c r="A388" i="22"/>
  <c r="A386" i="23" s="1"/>
  <c r="X387" i="22"/>
  <c r="AA387" i="22" s="1"/>
  <c r="W387" i="22"/>
  <c r="Z387" i="22" s="1"/>
  <c r="V387" i="22"/>
  <c r="Y387" i="22" s="1"/>
  <c r="K387" i="22"/>
  <c r="I387" i="22"/>
  <c r="H387" i="22"/>
  <c r="G387" i="22"/>
  <c r="A387" i="22"/>
  <c r="A385" i="23" s="1"/>
  <c r="X386" i="22"/>
  <c r="AA386" i="22" s="1"/>
  <c r="W386" i="22"/>
  <c r="Z386" i="22" s="1"/>
  <c r="V386" i="22"/>
  <c r="Y386" i="22" s="1"/>
  <c r="K386" i="22"/>
  <c r="I386" i="22"/>
  <c r="H386" i="22"/>
  <c r="G386" i="22"/>
  <c r="A386" i="22"/>
  <c r="A384" i="23" s="1"/>
  <c r="X385" i="22"/>
  <c r="AA385" i="22" s="1"/>
  <c r="W385" i="22"/>
  <c r="Z385" i="22" s="1"/>
  <c r="V385" i="22"/>
  <c r="Y385" i="22" s="1"/>
  <c r="K385" i="22"/>
  <c r="I385" i="22"/>
  <c r="H385" i="22"/>
  <c r="G385" i="22"/>
  <c r="A385" i="22"/>
  <c r="A383" i="23" s="1"/>
  <c r="X384" i="22"/>
  <c r="AA384" i="22" s="1"/>
  <c r="W384" i="22"/>
  <c r="Z384" i="22" s="1"/>
  <c r="V384" i="22"/>
  <c r="Y384" i="22" s="1"/>
  <c r="K384" i="22"/>
  <c r="I384" i="22"/>
  <c r="H384" i="22"/>
  <c r="G384" i="22"/>
  <c r="A384" i="22"/>
  <c r="A382" i="23" s="1"/>
  <c r="X383" i="22"/>
  <c r="AA383" i="22" s="1"/>
  <c r="W383" i="22"/>
  <c r="Z383" i="22" s="1"/>
  <c r="V383" i="22"/>
  <c r="Y383" i="22" s="1"/>
  <c r="K383" i="22"/>
  <c r="I383" i="22"/>
  <c r="H383" i="22"/>
  <c r="G383" i="22"/>
  <c r="A383" i="22"/>
  <c r="A381" i="23" s="1"/>
  <c r="X382" i="22"/>
  <c r="AA382" i="22" s="1"/>
  <c r="W382" i="22"/>
  <c r="Z382" i="22" s="1"/>
  <c r="V382" i="22"/>
  <c r="Y382" i="22" s="1"/>
  <c r="K382" i="22"/>
  <c r="I382" i="22"/>
  <c r="H382" i="22"/>
  <c r="G382" i="22"/>
  <c r="A382" i="22"/>
  <c r="A380" i="23" s="1"/>
  <c r="X381" i="22"/>
  <c r="AA381" i="22" s="1"/>
  <c r="W381" i="22"/>
  <c r="Z381" i="22" s="1"/>
  <c r="V381" i="22"/>
  <c r="Y381" i="22" s="1"/>
  <c r="K381" i="22"/>
  <c r="I381" i="22"/>
  <c r="H381" i="22"/>
  <c r="G381" i="22"/>
  <c r="A381" i="22"/>
  <c r="A379" i="23" s="1"/>
  <c r="X380" i="22"/>
  <c r="AA380" i="22" s="1"/>
  <c r="W380" i="22"/>
  <c r="Z380" i="22" s="1"/>
  <c r="V380" i="22"/>
  <c r="Y380" i="22" s="1"/>
  <c r="K380" i="22"/>
  <c r="I380" i="22"/>
  <c r="H380" i="22"/>
  <c r="G380" i="22"/>
  <c r="A380" i="22"/>
  <c r="A378" i="23" s="1"/>
  <c r="X379" i="22"/>
  <c r="AA379" i="22" s="1"/>
  <c r="W379" i="22"/>
  <c r="Z379" i="22" s="1"/>
  <c r="V379" i="22"/>
  <c r="Y379" i="22" s="1"/>
  <c r="K379" i="22"/>
  <c r="I379" i="22"/>
  <c r="H379" i="22"/>
  <c r="G379" i="22"/>
  <c r="A379" i="22"/>
  <c r="A377" i="23" s="1"/>
  <c r="X378" i="22"/>
  <c r="AA378" i="22" s="1"/>
  <c r="W378" i="22"/>
  <c r="Z378" i="22" s="1"/>
  <c r="V378" i="22"/>
  <c r="Y378" i="22" s="1"/>
  <c r="K378" i="22"/>
  <c r="I378" i="22"/>
  <c r="H378" i="22"/>
  <c r="G378" i="22"/>
  <c r="A378" i="22"/>
  <c r="A376" i="23" s="1"/>
  <c r="X377" i="22"/>
  <c r="AA377" i="22" s="1"/>
  <c r="W377" i="22"/>
  <c r="Z377" i="22" s="1"/>
  <c r="V377" i="22"/>
  <c r="Y377" i="22" s="1"/>
  <c r="K377" i="22"/>
  <c r="I377" i="22"/>
  <c r="H377" i="22"/>
  <c r="G377" i="22"/>
  <c r="A377" i="22"/>
  <c r="A375" i="23" s="1"/>
  <c r="X376" i="22"/>
  <c r="AA376" i="22" s="1"/>
  <c r="W376" i="22"/>
  <c r="Z376" i="22" s="1"/>
  <c r="V376" i="22"/>
  <c r="Y376" i="22" s="1"/>
  <c r="K376" i="22"/>
  <c r="I376" i="22"/>
  <c r="H376" i="22"/>
  <c r="G376" i="22"/>
  <c r="A376" i="22"/>
  <c r="A374" i="23" s="1"/>
  <c r="X375" i="22"/>
  <c r="AA375" i="22" s="1"/>
  <c r="W375" i="22"/>
  <c r="Z375" i="22" s="1"/>
  <c r="V375" i="22"/>
  <c r="Y375" i="22" s="1"/>
  <c r="K375" i="22"/>
  <c r="I375" i="22"/>
  <c r="H375" i="22"/>
  <c r="G375" i="22"/>
  <c r="A375" i="22"/>
  <c r="A373" i="23" s="1"/>
  <c r="X374" i="22"/>
  <c r="AA374" i="22" s="1"/>
  <c r="W374" i="22"/>
  <c r="Z374" i="22" s="1"/>
  <c r="V374" i="22"/>
  <c r="Y374" i="22" s="1"/>
  <c r="K374" i="22"/>
  <c r="I374" i="22"/>
  <c r="H374" i="22"/>
  <c r="G374" i="22"/>
  <c r="A374" i="22"/>
  <c r="A372" i="23" s="1"/>
  <c r="X373" i="22"/>
  <c r="AA373" i="22" s="1"/>
  <c r="W373" i="22"/>
  <c r="Z373" i="22" s="1"/>
  <c r="V373" i="22"/>
  <c r="Y373" i="22" s="1"/>
  <c r="K373" i="22"/>
  <c r="I373" i="22"/>
  <c r="H373" i="22"/>
  <c r="G373" i="22"/>
  <c r="A373" i="22"/>
  <c r="A371" i="23" s="1"/>
  <c r="X372" i="22"/>
  <c r="AA372" i="22" s="1"/>
  <c r="W372" i="22"/>
  <c r="Z372" i="22" s="1"/>
  <c r="V372" i="22"/>
  <c r="Y372" i="22" s="1"/>
  <c r="K372" i="22"/>
  <c r="I372" i="22"/>
  <c r="H372" i="22"/>
  <c r="G372" i="22"/>
  <c r="A372" i="22"/>
  <c r="A370" i="23" s="1"/>
  <c r="X371" i="22"/>
  <c r="AA371" i="22" s="1"/>
  <c r="W371" i="22"/>
  <c r="Z371" i="22" s="1"/>
  <c r="V371" i="22"/>
  <c r="Y371" i="22" s="1"/>
  <c r="K371" i="22"/>
  <c r="I371" i="22"/>
  <c r="H371" i="22"/>
  <c r="G371" i="22"/>
  <c r="A371" i="22"/>
  <c r="A369" i="23" s="1"/>
  <c r="X370" i="22"/>
  <c r="AA370" i="22" s="1"/>
  <c r="W370" i="22"/>
  <c r="Z370" i="22" s="1"/>
  <c r="V370" i="22"/>
  <c r="Y370" i="22" s="1"/>
  <c r="K370" i="22"/>
  <c r="I370" i="22"/>
  <c r="H370" i="22"/>
  <c r="G370" i="22"/>
  <c r="A370" i="22"/>
  <c r="A368" i="23" s="1"/>
  <c r="X369" i="22"/>
  <c r="AA369" i="22" s="1"/>
  <c r="W369" i="22"/>
  <c r="Z369" i="22" s="1"/>
  <c r="V369" i="22"/>
  <c r="Y369" i="22" s="1"/>
  <c r="K369" i="22"/>
  <c r="I369" i="22"/>
  <c r="H369" i="22"/>
  <c r="G369" i="22"/>
  <c r="A369" i="22"/>
  <c r="A367" i="23" s="1"/>
  <c r="X368" i="22"/>
  <c r="AA368" i="22" s="1"/>
  <c r="W368" i="22"/>
  <c r="Z368" i="22" s="1"/>
  <c r="V368" i="22"/>
  <c r="Y368" i="22" s="1"/>
  <c r="K368" i="22"/>
  <c r="I368" i="22"/>
  <c r="H368" i="22"/>
  <c r="G368" i="22"/>
  <c r="A368" i="22"/>
  <c r="A366" i="23" s="1"/>
  <c r="X367" i="22"/>
  <c r="AA367" i="22" s="1"/>
  <c r="W367" i="22"/>
  <c r="Z367" i="22" s="1"/>
  <c r="V367" i="22"/>
  <c r="Y367" i="22" s="1"/>
  <c r="K367" i="22"/>
  <c r="I367" i="22"/>
  <c r="H367" i="22"/>
  <c r="G367" i="22"/>
  <c r="A367" i="22"/>
  <c r="A365" i="23" s="1"/>
  <c r="X366" i="22"/>
  <c r="AA366" i="22" s="1"/>
  <c r="W366" i="22"/>
  <c r="Z366" i="22" s="1"/>
  <c r="V366" i="22"/>
  <c r="Y366" i="22" s="1"/>
  <c r="K366" i="22"/>
  <c r="I366" i="22"/>
  <c r="H366" i="22"/>
  <c r="G366" i="22"/>
  <c r="A366" i="22"/>
  <c r="A364" i="23" s="1"/>
  <c r="X365" i="22"/>
  <c r="AA365" i="22" s="1"/>
  <c r="W365" i="22"/>
  <c r="Z365" i="22" s="1"/>
  <c r="V365" i="22"/>
  <c r="Y365" i="22" s="1"/>
  <c r="K365" i="22"/>
  <c r="I365" i="22"/>
  <c r="H365" i="22"/>
  <c r="G365" i="22"/>
  <c r="A365" i="22"/>
  <c r="A363" i="23" s="1"/>
  <c r="X364" i="22"/>
  <c r="AA364" i="22" s="1"/>
  <c r="W364" i="22"/>
  <c r="Z364" i="22" s="1"/>
  <c r="V364" i="22"/>
  <c r="Y364" i="22" s="1"/>
  <c r="K364" i="22"/>
  <c r="I364" i="22"/>
  <c r="H364" i="22"/>
  <c r="G364" i="22"/>
  <c r="A364" i="22"/>
  <c r="A362" i="23" s="1"/>
  <c r="X363" i="22"/>
  <c r="AA363" i="22" s="1"/>
  <c r="W363" i="22"/>
  <c r="Z363" i="22" s="1"/>
  <c r="V363" i="22"/>
  <c r="Y363" i="22" s="1"/>
  <c r="K363" i="22"/>
  <c r="I363" i="22"/>
  <c r="H363" i="22"/>
  <c r="G363" i="22"/>
  <c r="A363" i="22"/>
  <c r="A361" i="23" s="1"/>
  <c r="X362" i="22"/>
  <c r="AA362" i="22" s="1"/>
  <c r="W362" i="22"/>
  <c r="Z362" i="22" s="1"/>
  <c r="V362" i="22"/>
  <c r="Y362" i="22" s="1"/>
  <c r="K362" i="22"/>
  <c r="I362" i="22"/>
  <c r="H362" i="22"/>
  <c r="G362" i="22"/>
  <c r="A362" i="22"/>
  <c r="A360" i="23" s="1"/>
  <c r="X361" i="22"/>
  <c r="AA361" i="22" s="1"/>
  <c r="W361" i="22"/>
  <c r="Z361" i="22" s="1"/>
  <c r="V361" i="22"/>
  <c r="Y361" i="22" s="1"/>
  <c r="K361" i="22"/>
  <c r="I361" i="22"/>
  <c r="H361" i="22"/>
  <c r="G361" i="22"/>
  <c r="A361" i="22"/>
  <c r="A359" i="23" s="1"/>
  <c r="X360" i="22"/>
  <c r="AA360" i="22" s="1"/>
  <c r="W360" i="22"/>
  <c r="Z360" i="22" s="1"/>
  <c r="V360" i="22"/>
  <c r="Y360" i="22" s="1"/>
  <c r="K360" i="22"/>
  <c r="I360" i="22"/>
  <c r="H360" i="22"/>
  <c r="G360" i="22"/>
  <c r="A360" i="22"/>
  <c r="A358" i="23" s="1"/>
  <c r="X359" i="22"/>
  <c r="AA359" i="22" s="1"/>
  <c r="W359" i="22"/>
  <c r="Z359" i="22" s="1"/>
  <c r="V359" i="22"/>
  <c r="Y359" i="22" s="1"/>
  <c r="K359" i="22"/>
  <c r="I359" i="22"/>
  <c r="H359" i="22"/>
  <c r="G359" i="22"/>
  <c r="A359" i="22"/>
  <c r="A357" i="23" s="1"/>
  <c r="X358" i="22"/>
  <c r="AA358" i="22" s="1"/>
  <c r="W358" i="22"/>
  <c r="Z358" i="22" s="1"/>
  <c r="V358" i="22"/>
  <c r="Y358" i="22" s="1"/>
  <c r="K358" i="22"/>
  <c r="I358" i="22"/>
  <c r="H358" i="22"/>
  <c r="G358" i="22"/>
  <c r="A358" i="22"/>
  <c r="A356" i="23" s="1"/>
  <c r="X357" i="22"/>
  <c r="AA357" i="22" s="1"/>
  <c r="W357" i="22"/>
  <c r="Z357" i="22" s="1"/>
  <c r="V357" i="22"/>
  <c r="Y357" i="22" s="1"/>
  <c r="K357" i="22"/>
  <c r="I357" i="22"/>
  <c r="H357" i="22"/>
  <c r="G357" i="22"/>
  <c r="A357" i="22"/>
  <c r="A355" i="23" s="1"/>
  <c r="X356" i="22"/>
  <c r="AA356" i="22" s="1"/>
  <c r="W356" i="22"/>
  <c r="Z356" i="22" s="1"/>
  <c r="V356" i="22"/>
  <c r="Y356" i="22" s="1"/>
  <c r="K356" i="22"/>
  <c r="I356" i="22"/>
  <c r="H356" i="22"/>
  <c r="G356" i="22"/>
  <c r="A356" i="22"/>
  <c r="A354" i="23" s="1"/>
  <c r="X355" i="22"/>
  <c r="AA355" i="22" s="1"/>
  <c r="W355" i="22"/>
  <c r="Z355" i="22" s="1"/>
  <c r="V355" i="22"/>
  <c r="Y355" i="22" s="1"/>
  <c r="K355" i="22"/>
  <c r="I355" i="22"/>
  <c r="H355" i="22"/>
  <c r="G355" i="22"/>
  <c r="A355" i="22"/>
  <c r="A353" i="23" s="1"/>
  <c r="X354" i="22"/>
  <c r="AA354" i="22" s="1"/>
  <c r="W354" i="22"/>
  <c r="Z354" i="22" s="1"/>
  <c r="V354" i="22"/>
  <c r="Y354" i="22" s="1"/>
  <c r="K354" i="22"/>
  <c r="I354" i="22"/>
  <c r="H354" i="22"/>
  <c r="G354" i="22"/>
  <c r="A354" i="22"/>
  <c r="A352" i="23" s="1"/>
  <c r="X353" i="22"/>
  <c r="AA353" i="22" s="1"/>
  <c r="W353" i="22"/>
  <c r="Z353" i="22" s="1"/>
  <c r="V353" i="22"/>
  <c r="Y353" i="22" s="1"/>
  <c r="K353" i="22"/>
  <c r="I353" i="22"/>
  <c r="H353" i="22"/>
  <c r="G353" i="22"/>
  <c r="A353" i="22"/>
  <c r="A351" i="23" s="1"/>
  <c r="X352" i="22"/>
  <c r="AA352" i="22" s="1"/>
  <c r="W352" i="22"/>
  <c r="Z352" i="22" s="1"/>
  <c r="V352" i="22"/>
  <c r="Y352" i="22" s="1"/>
  <c r="K352" i="22"/>
  <c r="I352" i="22"/>
  <c r="H352" i="22"/>
  <c r="G352" i="22"/>
  <c r="A352" i="22"/>
  <c r="A350" i="23" s="1"/>
  <c r="X351" i="22"/>
  <c r="AA351" i="22" s="1"/>
  <c r="W351" i="22"/>
  <c r="Z351" i="22" s="1"/>
  <c r="V351" i="22"/>
  <c r="Y351" i="22" s="1"/>
  <c r="K351" i="22"/>
  <c r="I351" i="22"/>
  <c r="H351" i="22"/>
  <c r="G351" i="22"/>
  <c r="A351" i="22"/>
  <c r="A349" i="23" s="1"/>
  <c r="X350" i="22"/>
  <c r="AA350" i="22" s="1"/>
  <c r="W350" i="22"/>
  <c r="Z350" i="22" s="1"/>
  <c r="V350" i="22"/>
  <c r="Y350" i="22" s="1"/>
  <c r="K350" i="22"/>
  <c r="I350" i="22"/>
  <c r="H350" i="22"/>
  <c r="G350" i="22"/>
  <c r="A350" i="22"/>
  <c r="A348" i="23" s="1"/>
  <c r="X349" i="22"/>
  <c r="AA349" i="22" s="1"/>
  <c r="W349" i="22"/>
  <c r="Z349" i="22" s="1"/>
  <c r="V349" i="22"/>
  <c r="Y349" i="22" s="1"/>
  <c r="K349" i="22"/>
  <c r="I349" i="22"/>
  <c r="H349" i="22"/>
  <c r="G349" i="22"/>
  <c r="A349" i="22"/>
  <c r="A347" i="23" s="1"/>
  <c r="X348" i="22"/>
  <c r="AA348" i="22" s="1"/>
  <c r="W348" i="22"/>
  <c r="Z348" i="22" s="1"/>
  <c r="V348" i="22"/>
  <c r="Y348" i="22" s="1"/>
  <c r="K348" i="22"/>
  <c r="I348" i="22"/>
  <c r="H348" i="22"/>
  <c r="G348" i="22"/>
  <c r="A348" i="22"/>
  <c r="A346" i="23" s="1"/>
  <c r="X347" i="22"/>
  <c r="AA347" i="22" s="1"/>
  <c r="W347" i="22"/>
  <c r="Z347" i="22" s="1"/>
  <c r="V347" i="22"/>
  <c r="Y347" i="22" s="1"/>
  <c r="K347" i="22"/>
  <c r="I347" i="22"/>
  <c r="H347" i="22"/>
  <c r="G347" i="22"/>
  <c r="A347" i="22"/>
  <c r="A345" i="23" s="1"/>
  <c r="X346" i="22"/>
  <c r="AA346" i="22" s="1"/>
  <c r="W346" i="22"/>
  <c r="Z346" i="22" s="1"/>
  <c r="V346" i="22"/>
  <c r="Y346" i="22" s="1"/>
  <c r="K346" i="22"/>
  <c r="I346" i="22"/>
  <c r="H346" i="22"/>
  <c r="G346" i="22"/>
  <c r="A346" i="22"/>
  <c r="A344" i="23" s="1"/>
  <c r="X345" i="22"/>
  <c r="AA345" i="22" s="1"/>
  <c r="W345" i="22"/>
  <c r="Z345" i="22" s="1"/>
  <c r="V345" i="22"/>
  <c r="Y345" i="22" s="1"/>
  <c r="K345" i="22"/>
  <c r="I345" i="22"/>
  <c r="H345" i="22"/>
  <c r="G345" i="22"/>
  <c r="A345" i="22"/>
  <c r="A343" i="23" s="1"/>
  <c r="X344" i="22"/>
  <c r="AA344" i="22" s="1"/>
  <c r="W344" i="22"/>
  <c r="Z344" i="22" s="1"/>
  <c r="V344" i="22"/>
  <c r="Y344" i="22" s="1"/>
  <c r="K344" i="22"/>
  <c r="I344" i="22"/>
  <c r="H344" i="22"/>
  <c r="G344" i="22"/>
  <c r="A344" i="22"/>
  <c r="A342" i="23" s="1"/>
  <c r="X343" i="22"/>
  <c r="AA343" i="22" s="1"/>
  <c r="W343" i="22"/>
  <c r="Z343" i="22" s="1"/>
  <c r="V343" i="22"/>
  <c r="Y343" i="22" s="1"/>
  <c r="K343" i="22"/>
  <c r="I343" i="22"/>
  <c r="H343" i="22"/>
  <c r="G343" i="22"/>
  <c r="A343" i="22"/>
  <c r="A341" i="23" s="1"/>
  <c r="X342" i="22"/>
  <c r="AA342" i="22" s="1"/>
  <c r="W342" i="22"/>
  <c r="Z342" i="22" s="1"/>
  <c r="V342" i="22"/>
  <c r="Y342" i="22" s="1"/>
  <c r="K342" i="22"/>
  <c r="I342" i="22"/>
  <c r="H342" i="22"/>
  <c r="G342" i="22"/>
  <c r="A342" i="22"/>
  <c r="A340" i="23" s="1"/>
  <c r="X341" i="22"/>
  <c r="AA341" i="22" s="1"/>
  <c r="W341" i="22"/>
  <c r="Z341" i="22" s="1"/>
  <c r="V341" i="22"/>
  <c r="Y341" i="22" s="1"/>
  <c r="K341" i="22"/>
  <c r="I341" i="22"/>
  <c r="H341" i="22"/>
  <c r="G341" i="22"/>
  <c r="A341" i="22"/>
  <c r="A339" i="23" s="1"/>
  <c r="X340" i="22"/>
  <c r="AA340" i="22" s="1"/>
  <c r="W340" i="22"/>
  <c r="Z340" i="22" s="1"/>
  <c r="V340" i="22"/>
  <c r="Y340" i="22" s="1"/>
  <c r="K340" i="22"/>
  <c r="I340" i="22"/>
  <c r="H340" i="22"/>
  <c r="G340" i="22"/>
  <c r="A340" i="22"/>
  <c r="A338" i="23" s="1"/>
  <c r="X339" i="22"/>
  <c r="AA339" i="22" s="1"/>
  <c r="W339" i="22"/>
  <c r="Z339" i="22" s="1"/>
  <c r="V339" i="22"/>
  <c r="Y339" i="22" s="1"/>
  <c r="K339" i="22"/>
  <c r="I339" i="22"/>
  <c r="H339" i="22"/>
  <c r="G339" i="22"/>
  <c r="A339" i="22"/>
  <c r="A337" i="23" s="1"/>
  <c r="X338" i="22"/>
  <c r="AA338" i="22" s="1"/>
  <c r="W338" i="22"/>
  <c r="Z338" i="22" s="1"/>
  <c r="V338" i="22"/>
  <c r="Y338" i="22" s="1"/>
  <c r="K338" i="22"/>
  <c r="I338" i="22"/>
  <c r="H338" i="22"/>
  <c r="G338" i="22"/>
  <c r="A338" i="22"/>
  <c r="A336" i="23" s="1"/>
  <c r="X337" i="22"/>
  <c r="AA337" i="22" s="1"/>
  <c r="W337" i="22"/>
  <c r="Z337" i="22" s="1"/>
  <c r="V337" i="22"/>
  <c r="Y337" i="22" s="1"/>
  <c r="K337" i="22"/>
  <c r="I337" i="22"/>
  <c r="H337" i="22"/>
  <c r="G337" i="22"/>
  <c r="A337" i="22"/>
  <c r="A335" i="23" s="1"/>
  <c r="X336" i="22"/>
  <c r="AA336" i="22" s="1"/>
  <c r="W336" i="22"/>
  <c r="Z336" i="22" s="1"/>
  <c r="V336" i="22"/>
  <c r="Y336" i="22" s="1"/>
  <c r="K336" i="22"/>
  <c r="I336" i="22"/>
  <c r="H336" i="22"/>
  <c r="G336" i="22"/>
  <c r="A336" i="22"/>
  <c r="A334" i="23" s="1"/>
  <c r="X335" i="22"/>
  <c r="AA335" i="22" s="1"/>
  <c r="W335" i="22"/>
  <c r="Z335" i="22" s="1"/>
  <c r="V335" i="22"/>
  <c r="Y335" i="22" s="1"/>
  <c r="K335" i="22"/>
  <c r="I335" i="22"/>
  <c r="H335" i="22"/>
  <c r="G335" i="22"/>
  <c r="A335" i="22"/>
  <c r="A333" i="23" s="1"/>
  <c r="X334" i="22"/>
  <c r="AA334" i="22" s="1"/>
  <c r="W334" i="22"/>
  <c r="Z334" i="22" s="1"/>
  <c r="V334" i="22"/>
  <c r="Y334" i="22" s="1"/>
  <c r="K334" i="22"/>
  <c r="I334" i="22"/>
  <c r="H334" i="22"/>
  <c r="G334" i="22"/>
  <c r="A334" i="22"/>
  <c r="A332" i="23" s="1"/>
  <c r="X333" i="22"/>
  <c r="AA333" i="22" s="1"/>
  <c r="W333" i="22"/>
  <c r="Z333" i="22" s="1"/>
  <c r="V333" i="22"/>
  <c r="Y333" i="22" s="1"/>
  <c r="K333" i="22"/>
  <c r="I333" i="22"/>
  <c r="H333" i="22"/>
  <c r="G333" i="22"/>
  <c r="A333" i="22"/>
  <c r="A331" i="23" s="1"/>
  <c r="X332" i="22"/>
  <c r="AA332" i="22" s="1"/>
  <c r="W332" i="22"/>
  <c r="Z332" i="22" s="1"/>
  <c r="V332" i="22"/>
  <c r="Y332" i="22" s="1"/>
  <c r="K332" i="22"/>
  <c r="I332" i="22"/>
  <c r="H332" i="22"/>
  <c r="G332" i="22"/>
  <c r="A332" i="22"/>
  <c r="A330" i="23" s="1"/>
  <c r="X331" i="22"/>
  <c r="AA331" i="22" s="1"/>
  <c r="W331" i="22"/>
  <c r="Z331" i="22" s="1"/>
  <c r="V331" i="22"/>
  <c r="Y331" i="22" s="1"/>
  <c r="K331" i="22"/>
  <c r="I331" i="22"/>
  <c r="H331" i="22"/>
  <c r="G331" i="22"/>
  <c r="A331" i="22"/>
  <c r="A329" i="23" s="1"/>
  <c r="X330" i="22"/>
  <c r="AA330" i="22" s="1"/>
  <c r="W330" i="22"/>
  <c r="Z330" i="22" s="1"/>
  <c r="V330" i="22"/>
  <c r="Y330" i="22" s="1"/>
  <c r="K330" i="22"/>
  <c r="I330" i="22"/>
  <c r="H330" i="22"/>
  <c r="G330" i="22"/>
  <c r="A330" i="22"/>
  <c r="A328" i="23" s="1"/>
  <c r="X329" i="22"/>
  <c r="AA329" i="22" s="1"/>
  <c r="W329" i="22"/>
  <c r="Z329" i="22" s="1"/>
  <c r="V329" i="22"/>
  <c r="Y329" i="22" s="1"/>
  <c r="K329" i="22"/>
  <c r="I329" i="22"/>
  <c r="H329" i="22"/>
  <c r="G329" i="22"/>
  <c r="A329" i="22"/>
  <c r="A327" i="23" s="1"/>
  <c r="X328" i="22"/>
  <c r="AA328" i="22" s="1"/>
  <c r="W328" i="22"/>
  <c r="Z328" i="22" s="1"/>
  <c r="V328" i="22"/>
  <c r="Y328" i="22" s="1"/>
  <c r="K328" i="22"/>
  <c r="I328" i="22"/>
  <c r="H328" i="22"/>
  <c r="G328" i="22"/>
  <c r="A328" i="22"/>
  <c r="A326" i="23" s="1"/>
  <c r="X327" i="22"/>
  <c r="AA327" i="22" s="1"/>
  <c r="W327" i="22"/>
  <c r="Z327" i="22" s="1"/>
  <c r="V327" i="22"/>
  <c r="Y327" i="22" s="1"/>
  <c r="K327" i="22"/>
  <c r="I327" i="22"/>
  <c r="H327" i="22"/>
  <c r="G327" i="22"/>
  <c r="A327" i="22"/>
  <c r="A325" i="23" s="1"/>
  <c r="X326" i="22"/>
  <c r="AA326" i="22" s="1"/>
  <c r="W326" i="22"/>
  <c r="Z326" i="22" s="1"/>
  <c r="V326" i="22"/>
  <c r="Y326" i="22" s="1"/>
  <c r="K326" i="22"/>
  <c r="I326" i="22"/>
  <c r="H326" i="22"/>
  <c r="G326" i="22"/>
  <c r="A326" i="22"/>
  <c r="A324" i="23" s="1"/>
  <c r="X325" i="22"/>
  <c r="AA325" i="22" s="1"/>
  <c r="W325" i="22"/>
  <c r="Z325" i="22" s="1"/>
  <c r="V325" i="22"/>
  <c r="Y325" i="22" s="1"/>
  <c r="K325" i="22"/>
  <c r="I325" i="22"/>
  <c r="H325" i="22"/>
  <c r="G325" i="22"/>
  <c r="A325" i="22"/>
  <c r="A323" i="23" s="1"/>
  <c r="X324" i="22"/>
  <c r="AA324" i="22" s="1"/>
  <c r="W324" i="22"/>
  <c r="Z324" i="22" s="1"/>
  <c r="V324" i="22"/>
  <c r="Y324" i="22" s="1"/>
  <c r="K324" i="22"/>
  <c r="I324" i="22"/>
  <c r="H324" i="22"/>
  <c r="G324" i="22"/>
  <c r="A324" i="22"/>
  <c r="A322" i="23" s="1"/>
  <c r="X323" i="22"/>
  <c r="AA323" i="22" s="1"/>
  <c r="W323" i="22"/>
  <c r="Z323" i="22" s="1"/>
  <c r="V323" i="22"/>
  <c r="Y323" i="22" s="1"/>
  <c r="K323" i="22"/>
  <c r="I323" i="22"/>
  <c r="H323" i="22"/>
  <c r="G323" i="22"/>
  <c r="A323" i="22"/>
  <c r="A321" i="23" s="1"/>
  <c r="X322" i="22"/>
  <c r="AA322" i="22" s="1"/>
  <c r="W322" i="22"/>
  <c r="Z322" i="22" s="1"/>
  <c r="V322" i="22"/>
  <c r="Y322" i="22" s="1"/>
  <c r="K322" i="22"/>
  <c r="I322" i="22"/>
  <c r="H322" i="22"/>
  <c r="G322" i="22"/>
  <c r="A322" i="22"/>
  <c r="A320" i="23" s="1"/>
  <c r="X321" i="22"/>
  <c r="AA321" i="22" s="1"/>
  <c r="W321" i="22"/>
  <c r="Z321" i="22" s="1"/>
  <c r="V321" i="22"/>
  <c r="Y321" i="22" s="1"/>
  <c r="K321" i="22"/>
  <c r="I321" i="22"/>
  <c r="H321" i="22"/>
  <c r="G321" i="22"/>
  <c r="A321" i="22"/>
  <c r="A319" i="23" s="1"/>
  <c r="X320" i="22"/>
  <c r="AA320" i="22" s="1"/>
  <c r="W320" i="22"/>
  <c r="Z320" i="22" s="1"/>
  <c r="V320" i="22"/>
  <c r="Y320" i="22" s="1"/>
  <c r="K320" i="22"/>
  <c r="I320" i="22"/>
  <c r="H320" i="22"/>
  <c r="G320" i="22"/>
  <c r="A320" i="22"/>
  <c r="A318" i="23" s="1"/>
  <c r="X319" i="22"/>
  <c r="AA319" i="22" s="1"/>
  <c r="W319" i="22"/>
  <c r="Z319" i="22" s="1"/>
  <c r="V319" i="22"/>
  <c r="Y319" i="22" s="1"/>
  <c r="K319" i="22"/>
  <c r="I319" i="22"/>
  <c r="H319" i="22"/>
  <c r="G319" i="22"/>
  <c r="A319" i="22"/>
  <c r="A317" i="23" s="1"/>
  <c r="X318" i="22"/>
  <c r="AA318" i="22" s="1"/>
  <c r="W318" i="22"/>
  <c r="Z318" i="22" s="1"/>
  <c r="V318" i="22"/>
  <c r="Y318" i="22" s="1"/>
  <c r="K318" i="22"/>
  <c r="I318" i="22"/>
  <c r="H318" i="22"/>
  <c r="G318" i="22"/>
  <c r="A318" i="22"/>
  <c r="A316" i="23" s="1"/>
  <c r="X317" i="22"/>
  <c r="AA317" i="22" s="1"/>
  <c r="W317" i="22"/>
  <c r="Z317" i="22" s="1"/>
  <c r="V317" i="22"/>
  <c r="Y317" i="22" s="1"/>
  <c r="K317" i="22"/>
  <c r="I317" i="22"/>
  <c r="H317" i="22"/>
  <c r="G317" i="22"/>
  <c r="A317" i="22"/>
  <c r="A315" i="23" s="1"/>
  <c r="X316" i="22"/>
  <c r="AA316" i="22" s="1"/>
  <c r="W316" i="22"/>
  <c r="Z316" i="22" s="1"/>
  <c r="V316" i="22"/>
  <c r="Y316" i="22" s="1"/>
  <c r="K316" i="22"/>
  <c r="I316" i="22"/>
  <c r="H316" i="22"/>
  <c r="G316" i="22"/>
  <c r="A316" i="22"/>
  <c r="A314" i="23" s="1"/>
  <c r="X315" i="22"/>
  <c r="AA315" i="22" s="1"/>
  <c r="W315" i="22"/>
  <c r="Z315" i="22" s="1"/>
  <c r="V315" i="22"/>
  <c r="Y315" i="22" s="1"/>
  <c r="K315" i="22"/>
  <c r="I315" i="22"/>
  <c r="H315" i="22"/>
  <c r="G315" i="22"/>
  <c r="A315" i="22"/>
  <c r="A313" i="23" s="1"/>
  <c r="X314" i="22"/>
  <c r="AA314" i="22" s="1"/>
  <c r="W314" i="22"/>
  <c r="Z314" i="22" s="1"/>
  <c r="V314" i="22"/>
  <c r="Y314" i="22" s="1"/>
  <c r="K314" i="22"/>
  <c r="I314" i="22"/>
  <c r="H314" i="22"/>
  <c r="G314" i="22"/>
  <c r="A314" i="22"/>
  <c r="A312" i="23" s="1"/>
  <c r="X313" i="22"/>
  <c r="AA313" i="22" s="1"/>
  <c r="W313" i="22"/>
  <c r="Z313" i="22" s="1"/>
  <c r="V313" i="22"/>
  <c r="Y313" i="22" s="1"/>
  <c r="K313" i="22"/>
  <c r="I313" i="22"/>
  <c r="H313" i="22"/>
  <c r="G313" i="22"/>
  <c r="A313" i="22"/>
  <c r="A311" i="23" s="1"/>
  <c r="X312" i="22"/>
  <c r="AA312" i="22" s="1"/>
  <c r="W312" i="22"/>
  <c r="Z312" i="22" s="1"/>
  <c r="V312" i="22"/>
  <c r="Y312" i="22" s="1"/>
  <c r="K312" i="22"/>
  <c r="I312" i="22"/>
  <c r="H312" i="22"/>
  <c r="G312" i="22"/>
  <c r="A312" i="22"/>
  <c r="A310" i="23" s="1"/>
  <c r="X311" i="22"/>
  <c r="AA311" i="22" s="1"/>
  <c r="W311" i="22"/>
  <c r="Z311" i="22" s="1"/>
  <c r="V311" i="22"/>
  <c r="Y311" i="22" s="1"/>
  <c r="K311" i="22"/>
  <c r="I311" i="22"/>
  <c r="H311" i="22"/>
  <c r="G311" i="22"/>
  <c r="A311" i="22"/>
  <c r="A309" i="23" s="1"/>
  <c r="X310" i="22"/>
  <c r="AA310" i="22" s="1"/>
  <c r="W310" i="22"/>
  <c r="Z310" i="22" s="1"/>
  <c r="V310" i="22"/>
  <c r="Y310" i="22" s="1"/>
  <c r="K310" i="22"/>
  <c r="I310" i="22"/>
  <c r="H310" i="22"/>
  <c r="G310" i="22"/>
  <c r="A310" i="22"/>
  <c r="A308" i="23" s="1"/>
  <c r="X309" i="22"/>
  <c r="AA309" i="22" s="1"/>
  <c r="W309" i="22"/>
  <c r="Z309" i="22" s="1"/>
  <c r="V309" i="22"/>
  <c r="Y309" i="22" s="1"/>
  <c r="K309" i="22"/>
  <c r="I309" i="22"/>
  <c r="H309" i="22"/>
  <c r="G309" i="22"/>
  <c r="A309" i="22"/>
  <c r="A307" i="23" s="1"/>
  <c r="X308" i="22"/>
  <c r="AA308" i="22" s="1"/>
  <c r="W308" i="22"/>
  <c r="Z308" i="22" s="1"/>
  <c r="V308" i="22"/>
  <c r="Y308" i="22" s="1"/>
  <c r="K308" i="22"/>
  <c r="I308" i="22"/>
  <c r="H308" i="22"/>
  <c r="G308" i="22"/>
  <c r="A308" i="22"/>
  <c r="A306" i="23" s="1"/>
  <c r="X307" i="22"/>
  <c r="AA307" i="22" s="1"/>
  <c r="W307" i="22"/>
  <c r="Z307" i="22" s="1"/>
  <c r="V307" i="22"/>
  <c r="Y307" i="22" s="1"/>
  <c r="K307" i="22"/>
  <c r="I307" i="22"/>
  <c r="H307" i="22"/>
  <c r="G307" i="22"/>
  <c r="A307" i="22"/>
  <c r="A305" i="23" s="1"/>
  <c r="X306" i="22"/>
  <c r="AA306" i="22" s="1"/>
  <c r="W306" i="22"/>
  <c r="Z306" i="22" s="1"/>
  <c r="V306" i="22"/>
  <c r="Y306" i="22" s="1"/>
  <c r="K306" i="22"/>
  <c r="I306" i="22"/>
  <c r="H306" i="22"/>
  <c r="G306" i="22"/>
  <c r="A306" i="22"/>
  <c r="A304" i="23" s="1"/>
  <c r="X305" i="22"/>
  <c r="AA305" i="22" s="1"/>
  <c r="W305" i="22"/>
  <c r="Z305" i="22" s="1"/>
  <c r="V305" i="22"/>
  <c r="Y305" i="22" s="1"/>
  <c r="K305" i="22"/>
  <c r="I305" i="22"/>
  <c r="H305" i="22"/>
  <c r="G305" i="22"/>
  <c r="A305" i="22"/>
  <c r="A303" i="23" s="1"/>
  <c r="X304" i="22"/>
  <c r="AA304" i="22" s="1"/>
  <c r="W304" i="22"/>
  <c r="Z304" i="22" s="1"/>
  <c r="V304" i="22"/>
  <c r="Y304" i="22" s="1"/>
  <c r="K304" i="22"/>
  <c r="I304" i="22"/>
  <c r="H304" i="22"/>
  <c r="G304" i="22"/>
  <c r="A304" i="22"/>
  <c r="A302" i="23" s="1"/>
  <c r="X303" i="22"/>
  <c r="AA303" i="22" s="1"/>
  <c r="W303" i="22"/>
  <c r="Z303" i="22" s="1"/>
  <c r="V303" i="22"/>
  <c r="Y303" i="22" s="1"/>
  <c r="K303" i="22"/>
  <c r="I303" i="22"/>
  <c r="H303" i="22"/>
  <c r="G303" i="22"/>
  <c r="A303" i="22"/>
  <c r="A301" i="23" s="1"/>
  <c r="X302" i="22"/>
  <c r="AA302" i="22" s="1"/>
  <c r="W302" i="22"/>
  <c r="Z302" i="22" s="1"/>
  <c r="V302" i="22"/>
  <c r="Y302" i="22" s="1"/>
  <c r="K302" i="22"/>
  <c r="I302" i="22"/>
  <c r="H302" i="22"/>
  <c r="G302" i="22"/>
  <c r="A302" i="22"/>
  <c r="A300" i="23" s="1"/>
  <c r="X301" i="22"/>
  <c r="AA301" i="22" s="1"/>
  <c r="W301" i="22"/>
  <c r="Z301" i="22" s="1"/>
  <c r="V301" i="22"/>
  <c r="Y301" i="22" s="1"/>
  <c r="K301" i="22"/>
  <c r="I301" i="22"/>
  <c r="H301" i="22"/>
  <c r="G301" i="22"/>
  <c r="A301" i="22"/>
  <c r="A299" i="23" s="1"/>
  <c r="X300" i="22"/>
  <c r="AA300" i="22" s="1"/>
  <c r="W300" i="22"/>
  <c r="Z300" i="22" s="1"/>
  <c r="V300" i="22"/>
  <c r="Y300" i="22" s="1"/>
  <c r="K300" i="22"/>
  <c r="I300" i="22"/>
  <c r="H300" i="22"/>
  <c r="G300" i="22"/>
  <c r="A300" i="22"/>
  <c r="A298" i="23" s="1"/>
  <c r="X299" i="22"/>
  <c r="AA299" i="22" s="1"/>
  <c r="W299" i="22"/>
  <c r="Z299" i="22" s="1"/>
  <c r="V299" i="22"/>
  <c r="Y299" i="22" s="1"/>
  <c r="K299" i="22"/>
  <c r="I299" i="22"/>
  <c r="H299" i="22"/>
  <c r="G299" i="22"/>
  <c r="A299" i="22"/>
  <c r="A297" i="23" s="1"/>
  <c r="X298" i="22"/>
  <c r="AA298" i="22" s="1"/>
  <c r="W298" i="22"/>
  <c r="Z298" i="22" s="1"/>
  <c r="V298" i="22"/>
  <c r="Y298" i="22" s="1"/>
  <c r="K298" i="22"/>
  <c r="I298" i="22"/>
  <c r="H298" i="22"/>
  <c r="G298" i="22"/>
  <c r="A298" i="22"/>
  <c r="A296" i="23" s="1"/>
  <c r="X297" i="22"/>
  <c r="AA297" i="22" s="1"/>
  <c r="W297" i="22"/>
  <c r="Z297" i="22" s="1"/>
  <c r="V297" i="22"/>
  <c r="Y297" i="22" s="1"/>
  <c r="K297" i="22"/>
  <c r="I297" i="22"/>
  <c r="H297" i="22"/>
  <c r="G297" i="22"/>
  <c r="A297" i="22"/>
  <c r="A295" i="23" s="1"/>
  <c r="X296" i="22"/>
  <c r="AA296" i="22" s="1"/>
  <c r="W296" i="22"/>
  <c r="Z296" i="22" s="1"/>
  <c r="V296" i="22"/>
  <c r="Y296" i="22" s="1"/>
  <c r="K296" i="22"/>
  <c r="I296" i="22"/>
  <c r="H296" i="22"/>
  <c r="G296" i="22"/>
  <c r="A296" i="22"/>
  <c r="A294" i="23" s="1"/>
  <c r="X295" i="22"/>
  <c r="AA295" i="22" s="1"/>
  <c r="W295" i="22"/>
  <c r="Z295" i="22" s="1"/>
  <c r="V295" i="22"/>
  <c r="Y295" i="22" s="1"/>
  <c r="K295" i="22"/>
  <c r="I295" i="22"/>
  <c r="H295" i="22"/>
  <c r="G295" i="22"/>
  <c r="A295" i="22"/>
  <c r="A293" i="23" s="1"/>
  <c r="X294" i="22"/>
  <c r="AA294" i="22" s="1"/>
  <c r="W294" i="22"/>
  <c r="Z294" i="22" s="1"/>
  <c r="V294" i="22"/>
  <c r="Y294" i="22" s="1"/>
  <c r="K294" i="22"/>
  <c r="I294" i="22"/>
  <c r="H294" i="22"/>
  <c r="G294" i="22"/>
  <c r="A294" i="22"/>
  <c r="A292" i="23" s="1"/>
  <c r="X293" i="22"/>
  <c r="AA293" i="22" s="1"/>
  <c r="W293" i="22"/>
  <c r="Z293" i="22" s="1"/>
  <c r="V293" i="22"/>
  <c r="Y293" i="22" s="1"/>
  <c r="K293" i="22"/>
  <c r="I293" i="22"/>
  <c r="H293" i="22"/>
  <c r="G293" i="22"/>
  <c r="A293" i="22"/>
  <c r="A291" i="23" s="1"/>
  <c r="X292" i="22"/>
  <c r="AA292" i="22" s="1"/>
  <c r="W292" i="22"/>
  <c r="Z292" i="22" s="1"/>
  <c r="V292" i="22"/>
  <c r="Y292" i="22" s="1"/>
  <c r="K292" i="22"/>
  <c r="I292" i="22"/>
  <c r="H292" i="22"/>
  <c r="G292" i="22"/>
  <c r="A292" i="22"/>
  <c r="A290" i="23" s="1"/>
  <c r="X291" i="22"/>
  <c r="AA291" i="22" s="1"/>
  <c r="W291" i="22"/>
  <c r="Z291" i="22" s="1"/>
  <c r="V291" i="22"/>
  <c r="Y291" i="22" s="1"/>
  <c r="K291" i="22"/>
  <c r="I291" i="22"/>
  <c r="H291" i="22"/>
  <c r="G291" i="22"/>
  <c r="A291" i="22"/>
  <c r="A289" i="23" s="1"/>
  <c r="X290" i="22"/>
  <c r="AA290" i="22" s="1"/>
  <c r="W290" i="22"/>
  <c r="Z290" i="22" s="1"/>
  <c r="V290" i="22"/>
  <c r="Y290" i="22" s="1"/>
  <c r="K290" i="22"/>
  <c r="I290" i="22"/>
  <c r="H290" i="22"/>
  <c r="G290" i="22"/>
  <c r="A290" i="22"/>
  <c r="A288" i="23" s="1"/>
  <c r="X289" i="22"/>
  <c r="AA289" i="22" s="1"/>
  <c r="W289" i="22"/>
  <c r="Z289" i="22" s="1"/>
  <c r="V289" i="22"/>
  <c r="Y289" i="22" s="1"/>
  <c r="K289" i="22"/>
  <c r="I289" i="22"/>
  <c r="H289" i="22"/>
  <c r="G289" i="22"/>
  <c r="A289" i="22"/>
  <c r="A287" i="23" s="1"/>
  <c r="X288" i="22"/>
  <c r="AA288" i="22" s="1"/>
  <c r="W288" i="22"/>
  <c r="Z288" i="22" s="1"/>
  <c r="V288" i="22"/>
  <c r="Y288" i="22" s="1"/>
  <c r="K288" i="22"/>
  <c r="I288" i="22"/>
  <c r="H288" i="22"/>
  <c r="G288" i="22"/>
  <c r="A288" i="22"/>
  <c r="A286" i="23" s="1"/>
  <c r="X287" i="22"/>
  <c r="AA287" i="22" s="1"/>
  <c r="W287" i="22"/>
  <c r="Z287" i="22" s="1"/>
  <c r="V287" i="22"/>
  <c r="Y287" i="22" s="1"/>
  <c r="K287" i="22"/>
  <c r="I287" i="22"/>
  <c r="H287" i="22"/>
  <c r="G287" i="22"/>
  <c r="A287" i="22"/>
  <c r="A285" i="23" s="1"/>
  <c r="X286" i="22"/>
  <c r="AA286" i="22" s="1"/>
  <c r="W286" i="22"/>
  <c r="Z286" i="22" s="1"/>
  <c r="V286" i="22"/>
  <c r="Y286" i="22" s="1"/>
  <c r="K286" i="22"/>
  <c r="I286" i="22"/>
  <c r="H286" i="22"/>
  <c r="G286" i="22"/>
  <c r="A286" i="22"/>
  <c r="A284" i="23" s="1"/>
  <c r="X285" i="22"/>
  <c r="AA285" i="22" s="1"/>
  <c r="W285" i="22"/>
  <c r="Z285" i="22" s="1"/>
  <c r="V285" i="22"/>
  <c r="Y285" i="22" s="1"/>
  <c r="K285" i="22"/>
  <c r="I285" i="22"/>
  <c r="H285" i="22"/>
  <c r="G285" i="22"/>
  <c r="A285" i="22"/>
  <c r="A283" i="23" s="1"/>
  <c r="X284" i="22"/>
  <c r="AA284" i="22" s="1"/>
  <c r="W284" i="22"/>
  <c r="Z284" i="22" s="1"/>
  <c r="V284" i="22"/>
  <c r="Y284" i="22" s="1"/>
  <c r="K284" i="22"/>
  <c r="I284" i="22"/>
  <c r="H284" i="22"/>
  <c r="G284" i="22"/>
  <c r="A284" i="22"/>
  <c r="A282" i="23" s="1"/>
  <c r="X283" i="22"/>
  <c r="AA283" i="22" s="1"/>
  <c r="W283" i="22"/>
  <c r="Z283" i="22" s="1"/>
  <c r="V283" i="22"/>
  <c r="Y283" i="22" s="1"/>
  <c r="K283" i="22"/>
  <c r="I283" i="22"/>
  <c r="H283" i="22"/>
  <c r="G283" i="22"/>
  <c r="A283" i="22"/>
  <c r="A281" i="23" s="1"/>
  <c r="X282" i="22"/>
  <c r="AA282" i="22" s="1"/>
  <c r="W282" i="22"/>
  <c r="Z282" i="22" s="1"/>
  <c r="V282" i="22"/>
  <c r="Y282" i="22" s="1"/>
  <c r="K282" i="22"/>
  <c r="I282" i="22"/>
  <c r="H282" i="22"/>
  <c r="G282" i="22"/>
  <c r="A282" i="22"/>
  <c r="A280" i="23" s="1"/>
  <c r="X281" i="22"/>
  <c r="AA281" i="22" s="1"/>
  <c r="W281" i="22"/>
  <c r="Z281" i="22" s="1"/>
  <c r="V281" i="22"/>
  <c r="Y281" i="22" s="1"/>
  <c r="K281" i="22"/>
  <c r="I281" i="22"/>
  <c r="H281" i="22"/>
  <c r="G281" i="22"/>
  <c r="A281" i="22"/>
  <c r="A279" i="23" s="1"/>
  <c r="X280" i="22"/>
  <c r="AA280" i="22" s="1"/>
  <c r="W280" i="22"/>
  <c r="Z280" i="22" s="1"/>
  <c r="V280" i="22"/>
  <c r="Y280" i="22" s="1"/>
  <c r="K280" i="22"/>
  <c r="I280" i="22"/>
  <c r="H280" i="22"/>
  <c r="G280" i="22"/>
  <c r="A280" i="22"/>
  <c r="A278" i="23" s="1"/>
  <c r="X279" i="22"/>
  <c r="AA279" i="22" s="1"/>
  <c r="W279" i="22"/>
  <c r="Z279" i="22" s="1"/>
  <c r="V279" i="22"/>
  <c r="Y279" i="22" s="1"/>
  <c r="K279" i="22"/>
  <c r="I279" i="22"/>
  <c r="H279" i="22"/>
  <c r="G279" i="22"/>
  <c r="A279" i="22"/>
  <c r="A277" i="23" s="1"/>
  <c r="X278" i="22"/>
  <c r="AA278" i="22" s="1"/>
  <c r="W278" i="22"/>
  <c r="Z278" i="22" s="1"/>
  <c r="V278" i="22"/>
  <c r="Y278" i="22" s="1"/>
  <c r="K278" i="22"/>
  <c r="I278" i="22"/>
  <c r="H278" i="22"/>
  <c r="G278" i="22"/>
  <c r="A278" i="22"/>
  <c r="A276" i="23" s="1"/>
  <c r="X277" i="22"/>
  <c r="AA277" i="22" s="1"/>
  <c r="W277" i="22"/>
  <c r="Z277" i="22" s="1"/>
  <c r="V277" i="22"/>
  <c r="Y277" i="22" s="1"/>
  <c r="K277" i="22"/>
  <c r="I277" i="22"/>
  <c r="H277" i="22"/>
  <c r="G277" i="22"/>
  <c r="A277" i="22"/>
  <c r="A275" i="23" s="1"/>
  <c r="X276" i="22"/>
  <c r="AA276" i="22" s="1"/>
  <c r="W276" i="22"/>
  <c r="Z276" i="22" s="1"/>
  <c r="V276" i="22"/>
  <c r="Y276" i="22" s="1"/>
  <c r="K276" i="22"/>
  <c r="I276" i="22"/>
  <c r="H276" i="22"/>
  <c r="G276" i="22"/>
  <c r="A276" i="22"/>
  <c r="A274" i="23" s="1"/>
  <c r="X275" i="22"/>
  <c r="AA275" i="22" s="1"/>
  <c r="W275" i="22"/>
  <c r="Z275" i="22" s="1"/>
  <c r="V275" i="22"/>
  <c r="Y275" i="22" s="1"/>
  <c r="K275" i="22"/>
  <c r="I275" i="22"/>
  <c r="H275" i="22"/>
  <c r="G275" i="22"/>
  <c r="A275" i="22"/>
  <c r="A273" i="23" s="1"/>
  <c r="X274" i="22"/>
  <c r="AA274" i="22" s="1"/>
  <c r="W274" i="22"/>
  <c r="Z274" i="22" s="1"/>
  <c r="V274" i="22"/>
  <c r="Y274" i="22" s="1"/>
  <c r="K274" i="22"/>
  <c r="I274" i="22"/>
  <c r="H274" i="22"/>
  <c r="G274" i="22"/>
  <c r="A274" i="22"/>
  <c r="A272" i="23" s="1"/>
  <c r="X273" i="22"/>
  <c r="AA273" i="22" s="1"/>
  <c r="W273" i="22"/>
  <c r="Z273" i="22" s="1"/>
  <c r="V273" i="22"/>
  <c r="Y273" i="22" s="1"/>
  <c r="K273" i="22"/>
  <c r="I273" i="22"/>
  <c r="H273" i="22"/>
  <c r="G273" i="22"/>
  <c r="A273" i="22"/>
  <c r="A271" i="23" s="1"/>
  <c r="X272" i="22"/>
  <c r="AA272" i="22" s="1"/>
  <c r="W272" i="22"/>
  <c r="Z272" i="22" s="1"/>
  <c r="V272" i="22"/>
  <c r="Y272" i="22" s="1"/>
  <c r="K272" i="22"/>
  <c r="I272" i="22"/>
  <c r="H272" i="22"/>
  <c r="G272" i="22"/>
  <c r="A272" i="22"/>
  <c r="A270" i="23" s="1"/>
  <c r="X271" i="22"/>
  <c r="AA271" i="22" s="1"/>
  <c r="W271" i="22"/>
  <c r="Z271" i="22" s="1"/>
  <c r="V271" i="22"/>
  <c r="Y271" i="22" s="1"/>
  <c r="K271" i="22"/>
  <c r="I271" i="22"/>
  <c r="H271" i="22"/>
  <c r="G271" i="22"/>
  <c r="A271" i="22"/>
  <c r="A269" i="23" s="1"/>
  <c r="X270" i="22"/>
  <c r="AA270" i="22" s="1"/>
  <c r="W270" i="22"/>
  <c r="Z270" i="22" s="1"/>
  <c r="V270" i="22"/>
  <c r="Y270" i="22" s="1"/>
  <c r="K270" i="22"/>
  <c r="I270" i="22"/>
  <c r="H270" i="22"/>
  <c r="G270" i="22"/>
  <c r="A270" i="22"/>
  <c r="A268" i="23" s="1"/>
  <c r="X269" i="22"/>
  <c r="AA269" i="22" s="1"/>
  <c r="W269" i="22"/>
  <c r="Z269" i="22" s="1"/>
  <c r="V269" i="22"/>
  <c r="Y269" i="22" s="1"/>
  <c r="K269" i="22"/>
  <c r="I269" i="22"/>
  <c r="H269" i="22"/>
  <c r="G269" i="22"/>
  <c r="A269" i="22"/>
  <c r="A267" i="23" s="1"/>
  <c r="X268" i="22"/>
  <c r="AA268" i="22" s="1"/>
  <c r="W268" i="22"/>
  <c r="Z268" i="22" s="1"/>
  <c r="V268" i="22"/>
  <c r="Y268" i="22" s="1"/>
  <c r="K268" i="22"/>
  <c r="I268" i="22"/>
  <c r="H268" i="22"/>
  <c r="G268" i="22"/>
  <c r="A268" i="22"/>
  <c r="A266" i="23" s="1"/>
  <c r="X267" i="22"/>
  <c r="AA267" i="22" s="1"/>
  <c r="W267" i="22"/>
  <c r="Z267" i="22" s="1"/>
  <c r="V267" i="22"/>
  <c r="Y267" i="22" s="1"/>
  <c r="K267" i="22"/>
  <c r="I267" i="22"/>
  <c r="H267" i="22"/>
  <c r="G267" i="22"/>
  <c r="A267" i="22"/>
  <c r="A265" i="23" s="1"/>
  <c r="X266" i="22"/>
  <c r="AA266" i="22" s="1"/>
  <c r="W266" i="22"/>
  <c r="Z266" i="22" s="1"/>
  <c r="V266" i="22"/>
  <c r="Y266" i="22" s="1"/>
  <c r="K266" i="22"/>
  <c r="I266" i="22"/>
  <c r="H266" i="22"/>
  <c r="G266" i="22"/>
  <c r="A266" i="22"/>
  <c r="A264" i="23" s="1"/>
  <c r="X265" i="22"/>
  <c r="AA265" i="22" s="1"/>
  <c r="W265" i="22"/>
  <c r="Z265" i="22" s="1"/>
  <c r="V265" i="22"/>
  <c r="Y265" i="22" s="1"/>
  <c r="K265" i="22"/>
  <c r="I265" i="22"/>
  <c r="H265" i="22"/>
  <c r="G265" i="22"/>
  <c r="A265" i="22"/>
  <c r="A263" i="23" s="1"/>
  <c r="X264" i="22"/>
  <c r="AA264" i="22" s="1"/>
  <c r="W264" i="22"/>
  <c r="Z264" i="22" s="1"/>
  <c r="V264" i="22"/>
  <c r="Y264" i="22" s="1"/>
  <c r="K264" i="22"/>
  <c r="I264" i="22"/>
  <c r="H264" i="22"/>
  <c r="G264" i="22"/>
  <c r="A264" i="22"/>
  <c r="A262" i="23" s="1"/>
  <c r="X263" i="22"/>
  <c r="AA263" i="22" s="1"/>
  <c r="W263" i="22"/>
  <c r="Z263" i="22" s="1"/>
  <c r="V263" i="22"/>
  <c r="Y263" i="22" s="1"/>
  <c r="K263" i="22"/>
  <c r="I263" i="22"/>
  <c r="H263" i="22"/>
  <c r="G263" i="22"/>
  <c r="A263" i="22"/>
  <c r="A261" i="23" s="1"/>
  <c r="X262" i="22"/>
  <c r="AA262" i="22" s="1"/>
  <c r="W262" i="22"/>
  <c r="Z262" i="22" s="1"/>
  <c r="V262" i="22"/>
  <c r="Y262" i="22" s="1"/>
  <c r="K262" i="22"/>
  <c r="I262" i="22"/>
  <c r="H262" i="22"/>
  <c r="G262" i="22"/>
  <c r="A262" i="22"/>
  <c r="A260" i="23" s="1"/>
  <c r="X261" i="22"/>
  <c r="AA261" i="22" s="1"/>
  <c r="W261" i="22"/>
  <c r="Z261" i="22" s="1"/>
  <c r="V261" i="22"/>
  <c r="Y261" i="22" s="1"/>
  <c r="K261" i="22"/>
  <c r="I261" i="22"/>
  <c r="H261" i="22"/>
  <c r="G261" i="22"/>
  <c r="A261" i="22"/>
  <c r="A259" i="23" s="1"/>
  <c r="X260" i="22"/>
  <c r="AA260" i="22" s="1"/>
  <c r="W260" i="22"/>
  <c r="Z260" i="22" s="1"/>
  <c r="V260" i="22"/>
  <c r="Y260" i="22" s="1"/>
  <c r="K260" i="22"/>
  <c r="I260" i="22"/>
  <c r="H260" i="22"/>
  <c r="G260" i="22"/>
  <c r="A260" i="22"/>
  <c r="A258" i="23" s="1"/>
  <c r="X259" i="22"/>
  <c r="AA259" i="22" s="1"/>
  <c r="W259" i="22"/>
  <c r="Z259" i="22" s="1"/>
  <c r="V259" i="22"/>
  <c r="Y259" i="22" s="1"/>
  <c r="K259" i="22"/>
  <c r="I259" i="22"/>
  <c r="H259" i="22"/>
  <c r="G259" i="22"/>
  <c r="A259" i="22"/>
  <c r="A257" i="23" s="1"/>
  <c r="X258" i="22"/>
  <c r="AA258" i="22" s="1"/>
  <c r="W258" i="22"/>
  <c r="Z258" i="22" s="1"/>
  <c r="V258" i="22"/>
  <c r="Y258" i="22" s="1"/>
  <c r="K258" i="22"/>
  <c r="I258" i="22"/>
  <c r="H258" i="22"/>
  <c r="G258" i="22"/>
  <c r="A258" i="22"/>
  <c r="A256" i="23" s="1"/>
  <c r="X257" i="22"/>
  <c r="AA257" i="22" s="1"/>
  <c r="W257" i="22"/>
  <c r="Z257" i="22" s="1"/>
  <c r="V257" i="22"/>
  <c r="Y257" i="22" s="1"/>
  <c r="K257" i="22"/>
  <c r="I257" i="22"/>
  <c r="H257" i="22"/>
  <c r="G257" i="22"/>
  <c r="A257" i="22"/>
  <c r="A255" i="23" s="1"/>
  <c r="X256" i="22"/>
  <c r="AA256" i="22" s="1"/>
  <c r="W256" i="22"/>
  <c r="Z256" i="22" s="1"/>
  <c r="V256" i="22"/>
  <c r="Y256" i="22" s="1"/>
  <c r="K256" i="22"/>
  <c r="I256" i="22"/>
  <c r="H256" i="22"/>
  <c r="G256" i="22"/>
  <c r="A256" i="22"/>
  <c r="A254" i="23" s="1"/>
  <c r="X255" i="22"/>
  <c r="AA255" i="22" s="1"/>
  <c r="W255" i="22"/>
  <c r="Z255" i="22" s="1"/>
  <c r="V255" i="22"/>
  <c r="Y255" i="22" s="1"/>
  <c r="K255" i="22"/>
  <c r="I255" i="22"/>
  <c r="H255" i="22"/>
  <c r="G255" i="22"/>
  <c r="A255" i="22"/>
  <c r="A253" i="23" s="1"/>
  <c r="X254" i="22"/>
  <c r="AA254" i="22" s="1"/>
  <c r="W254" i="22"/>
  <c r="Z254" i="22" s="1"/>
  <c r="V254" i="22"/>
  <c r="Y254" i="22" s="1"/>
  <c r="K254" i="22"/>
  <c r="I254" i="22"/>
  <c r="H254" i="22"/>
  <c r="G254" i="22"/>
  <c r="A254" i="22"/>
  <c r="A252" i="23" s="1"/>
  <c r="X253" i="22"/>
  <c r="AA253" i="22" s="1"/>
  <c r="W253" i="22"/>
  <c r="Z253" i="22" s="1"/>
  <c r="V253" i="22"/>
  <c r="Y253" i="22" s="1"/>
  <c r="K253" i="22"/>
  <c r="I253" i="22"/>
  <c r="H253" i="22"/>
  <c r="G253" i="22"/>
  <c r="A253" i="22"/>
  <c r="A251" i="23" s="1"/>
  <c r="X252" i="22"/>
  <c r="AA252" i="22" s="1"/>
  <c r="W252" i="22"/>
  <c r="Z252" i="22" s="1"/>
  <c r="V252" i="22"/>
  <c r="Y252" i="22" s="1"/>
  <c r="K252" i="22"/>
  <c r="I252" i="22"/>
  <c r="H252" i="22"/>
  <c r="G252" i="22"/>
  <c r="A252" i="22"/>
  <c r="A250" i="23" s="1"/>
  <c r="X251" i="22"/>
  <c r="AA251" i="22" s="1"/>
  <c r="W251" i="22"/>
  <c r="Z251" i="22" s="1"/>
  <c r="V251" i="22"/>
  <c r="Y251" i="22" s="1"/>
  <c r="K251" i="22"/>
  <c r="I251" i="22"/>
  <c r="H251" i="22"/>
  <c r="G251" i="22"/>
  <c r="A251" i="22"/>
  <c r="A249" i="23" s="1"/>
  <c r="X250" i="22"/>
  <c r="AA250" i="22" s="1"/>
  <c r="W250" i="22"/>
  <c r="Z250" i="22" s="1"/>
  <c r="V250" i="22"/>
  <c r="Y250" i="22" s="1"/>
  <c r="K250" i="22"/>
  <c r="I250" i="22"/>
  <c r="H250" i="22"/>
  <c r="G250" i="22"/>
  <c r="A250" i="22"/>
  <c r="A248" i="23" s="1"/>
  <c r="X249" i="22"/>
  <c r="AA249" i="22" s="1"/>
  <c r="W249" i="22"/>
  <c r="Z249" i="22" s="1"/>
  <c r="V249" i="22"/>
  <c r="Y249" i="22" s="1"/>
  <c r="K249" i="22"/>
  <c r="I249" i="22"/>
  <c r="H249" i="22"/>
  <c r="G249" i="22"/>
  <c r="A249" i="22"/>
  <c r="A247" i="23" s="1"/>
  <c r="X248" i="22"/>
  <c r="AA248" i="22" s="1"/>
  <c r="W248" i="22"/>
  <c r="Z248" i="22" s="1"/>
  <c r="V248" i="22"/>
  <c r="Y248" i="22" s="1"/>
  <c r="K248" i="22"/>
  <c r="I248" i="22"/>
  <c r="H248" i="22"/>
  <c r="G248" i="22"/>
  <c r="A248" i="22"/>
  <c r="A246" i="23" s="1"/>
  <c r="X247" i="22"/>
  <c r="AA247" i="22" s="1"/>
  <c r="W247" i="22"/>
  <c r="Z247" i="22" s="1"/>
  <c r="V247" i="22"/>
  <c r="Y247" i="22" s="1"/>
  <c r="K247" i="22"/>
  <c r="I247" i="22"/>
  <c r="H247" i="22"/>
  <c r="G247" i="22"/>
  <c r="A247" i="22"/>
  <c r="A245" i="23" s="1"/>
  <c r="X246" i="22"/>
  <c r="AA246" i="22" s="1"/>
  <c r="W246" i="22"/>
  <c r="Z246" i="22" s="1"/>
  <c r="V246" i="22"/>
  <c r="Y246" i="22" s="1"/>
  <c r="K246" i="22"/>
  <c r="I246" i="22"/>
  <c r="H246" i="22"/>
  <c r="G246" i="22"/>
  <c r="A246" i="22"/>
  <c r="A244" i="23" s="1"/>
  <c r="X245" i="22"/>
  <c r="AA245" i="22" s="1"/>
  <c r="W245" i="22"/>
  <c r="Z245" i="22" s="1"/>
  <c r="V245" i="22"/>
  <c r="Y245" i="22" s="1"/>
  <c r="K245" i="22"/>
  <c r="I245" i="22"/>
  <c r="H245" i="22"/>
  <c r="G245" i="22"/>
  <c r="A245" i="22"/>
  <c r="A243" i="23" s="1"/>
  <c r="X244" i="22"/>
  <c r="AA244" i="22" s="1"/>
  <c r="W244" i="22"/>
  <c r="Z244" i="22" s="1"/>
  <c r="V244" i="22"/>
  <c r="Y244" i="22" s="1"/>
  <c r="K244" i="22"/>
  <c r="I244" i="22"/>
  <c r="H244" i="22"/>
  <c r="G244" i="22"/>
  <c r="A244" i="22"/>
  <c r="A242" i="23" s="1"/>
  <c r="X243" i="22"/>
  <c r="AA243" i="22" s="1"/>
  <c r="W243" i="22"/>
  <c r="Z243" i="22" s="1"/>
  <c r="V243" i="22"/>
  <c r="Y243" i="22" s="1"/>
  <c r="K243" i="22"/>
  <c r="I243" i="22"/>
  <c r="H243" i="22"/>
  <c r="G243" i="22"/>
  <c r="A243" i="22"/>
  <c r="A241" i="23" s="1"/>
  <c r="X242" i="22"/>
  <c r="AA242" i="22" s="1"/>
  <c r="W242" i="22"/>
  <c r="Z242" i="22" s="1"/>
  <c r="V242" i="22"/>
  <c r="Y242" i="22" s="1"/>
  <c r="K242" i="22"/>
  <c r="I242" i="22"/>
  <c r="H242" i="22"/>
  <c r="G242" i="22"/>
  <c r="A242" i="22"/>
  <c r="A240" i="23" s="1"/>
  <c r="X241" i="22"/>
  <c r="AA241" i="22" s="1"/>
  <c r="W241" i="22"/>
  <c r="Z241" i="22" s="1"/>
  <c r="V241" i="22"/>
  <c r="Y241" i="22" s="1"/>
  <c r="K241" i="22"/>
  <c r="I241" i="22"/>
  <c r="H241" i="22"/>
  <c r="G241" i="22"/>
  <c r="A241" i="22"/>
  <c r="A239" i="23" s="1"/>
  <c r="X240" i="22"/>
  <c r="AA240" i="22" s="1"/>
  <c r="W240" i="22"/>
  <c r="Z240" i="22" s="1"/>
  <c r="V240" i="22"/>
  <c r="Y240" i="22" s="1"/>
  <c r="K240" i="22"/>
  <c r="I240" i="22"/>
  <c r="H240" i="22"/>
  <c r="G240" i="22"/>
  <c r="A240" i="22"/>
  <c r="A238" i="23" s="1"/>
  <c r="X239" i="22"/>
  <c r="AA239" i="22" s="1"/>
  <c r="W239" i="22"/>
  <c r="Z239" i="22" s="1"/>
  <c r="V239" i="22"/>
  <c r="Y239" i="22" s="1"/>
  <c r="K239" i="22"/>
  <c r="I239" i="22"/>
  <c r="H239" i="22"/>
  <c r="G239" i="22"/>
  <c r="A239" i="22"/>
  <c r="A237" i="23" s="1"/>
  <c r="X238" i="22"/>
  <c r="AA238" i="22" s="1"/>
  <c r="W238" i="22"/>
  <c r="Z238" i="22" s="1"/>
  <c r="V238" i="22"/>
  <c r="Y238" i="22" s="1"/>
  <c r="K238" i="22"/>
  <c r="I238" i="22"/>
  <c r="H238" i="22"/>
  <c r="G238" i="22"/>
  <c r="A238" i="22"/>
  <c r="A236" i="23" s="1"/>
  <c r="X237" i="22"/>
  <c r="AA237" i="22" s="1"/>
  <c r="W237" i="22"/>
  <c r="Z237" i="22" s="1"/>
  <c r="V237" i="22"/>
  <c r="Y237" i="22" s="1"/>
  <c r="K237" i="22"/>
  <c r="I237" i="22"/>
  <c r="H237" i="22"/>
  <c r="G237" i="22"/>
  <c r="A237" i="22"/>
  <c r="A235" i="23" s="1"/>
  <c r="X236" i="22"/>
  <c r="AA236" i="22" s="1"/>
  <c r="W236" i="22"/>
  <c r="Z236" i="22" s="1"/>
  <c r="V236" i="22"/>
  <c r="Y236" i="22" s="1"/>
  <c r="K236" i="22"/>
  <c r="I236" i="22"/>
  <c r="H236" i="22"/>
  <c r="G236" i="22"/>
  <c r="A236" i="22"/>
  <c r="A234" i="23" s="1"/>
  <c r="X235" i="22"/>
  <c r="AA235" i="22" s="1"/>
  <c r="W235" i="22"/>
  <c r="Z235" i="22" s="1"/>
  <c r="V235" i="22"/>
  <c r="Y235" i="22" s="1"/>
  <c r="K235" i="22"/>
  <c r="I235" i="22"/>
  <c r="H235" i="22"/>
  <c r="G235" i="22"/>
  <c r="A235" i="22"/>
  <c r="A233" i="23" s="1"/>
  <c r="X234" i="22"/>
  <c r="AA234" i="22" s="1"/>
  <c r="W234" i="22"/>
  <c r="Z234" i="22" s="1"/>
  <c r="V234" i="22"/>
  <c r="Y234" i="22" s="1"/>
  <c r="K234" i="22"/>
  <c r="I234" i="22"/>
  <c r="H234" i="22"/>
  <c r="G234" i="22"/>
  <c r="A234" i="22"/>
  <c r="A232" i="23" s="1"/>
  <c r="X233" i="22"/>
  <c r="AA233" i="22" s="1"/>
  <c r="W233" i="22"/>
  <c r="Z233" i="22" s="1"/>
  <c r="V233" i="22"/>
  <c r="Y233" i="22" s="1"/>
  <c r="K233" i="22"/>
  <c r="I233" i="22"/>
  <c r="H233" i="22"/>
  <c r="G233" i="22"/>
  <c r="A233" i="22"/>
  <c r="A231" i="23" s="1"/>
  <c r="X232" i="22"/>
  <c r="AA232" i="22" s="1"/>
  <c r="W232" i="22"/>
  <c r="Z232" i="22" s="1"/>
  <c r="V232" i="22"/>
  <c r="Y232" i="22" s="1"/>
  <c r="K232" i="22"/>
  <c r="I232" i="22"/>
  <c r="H232" i="22"/>
  <c r="G232" i="22"/>
  <c r="A232" i="22"/>
  <c r="A230" i="23" s="1"/>
  <c r="X231" i="22"/>
  <c r="AA231" i="22" s="1"/>
  <c r="W231" i="22"/>
  <c r="Z231" i="22" s="1"/>
  <c r="V231" i="22"/>
  <c r="Y231" i="22" s="1"/>
  <c r="K231" i="22"/>
  <c r="I231" i="22"/>
  <c r="H231" i="22"/>
  <c r="G231" i="22"/>
  <c r="A231" i="22"/>
  <c r="A229" i="23" s="1"/>
  <c r="X230" i="22"/>
  <c r="AA230" i="22" s="1"/>
  <c r="W230" i="22"/>
  <c r="Z230" i="22" s="1"/>
  <c r="V230" i="22"/>
  <c r="Y230" i="22" s="1"/>
  <c r="K230" i="22"/>
  <c r="I230" i="22"/>
  <c r="H230" i="22"/>
  <c r="G230" i="22"/>
  <c r="A230" i="22"/>
  <c r="A228" i="23" s="1"/>
  <c r="X229" i="22"/>
  <c r="AA229" i="22" s="1"/>
  <c r="W229" i="22"/>
  <c r="Z229" i="22" s="1"/>
  <c r="V229" i="22"/>
  <c r="Y229" i="22" s="1"/>
  <c r="K229" i="22"/>
  <c r="I229" i="22"/>
  <c r="H229" i="22"/>
  <c r="G229" i="22"/>
  <c r="A229" i="22"/>
  <c r="A227" i="23" s="1"/>
  <c r="X228" i="22"/>
  <c r="AA228" i="22" s="1"/>
  <c r="W228" i="22"/>
  <c r="Z228" i="22" s="1"/>
  <c r="V228" i="22"/>
  <c r="Y228" i="22" s="1"/>
  <c r="K228" i="22"/>
  <c r="I228" i="22"/>
  <c r="H228" i="22"/>
  <c r="G228" i="22"/>
  <c r="A228" i="22"/>
  <c r="A226" i="23" s="1"/>
  <c r="X227" i="22"/>
  <c r="AA227" i="22" s="1"/>
  <c r="W227" i="22"/>
  <c r="Z227" i="22" s="1"/>
  <c r="V227" i="22"/>
  <c r="Y227" i="22" s="1"/>
  <c r="K227" i="22"/>
  <c r="I227" i="22"/>
  <c r="H227" i="22"/>
  <c r="G227" i="22"/>
  <c r="A227" i="22"/>
  <c r="A225" i="23" s="1"/>
  <c r="X226" i="22"/>
  <c r="AA226" i="22" s="1"/>
  <c r="W226" i="22"/>
  <c r="Z226" i="22" s="1"/>
  <c r="V226" i="22"/>
  <c r="Y226" i="22" s="1"/>
  <c r="K226" i="22"/>
  <c r="I226" i="22"/>
  <c r="H226" i="22"/>
  <c r="G226" i="22"/>
  <c r="A226" i="22"/>
  <c r="A224" i="23" s="1"/>
  <c r="X225" i="22"/>
  <c r="AA225" i="22" s="1"/>
  <c r="W225" i="22"/>
  <c r="Z225" i="22" s="1"/>
  <c r="V225" i="22"/>
  <c r="Y225" i="22" s="1"/>
  <c r="K225" i="22"/>
  <c r="I225" i="22"/>
  <c r="H225" i="22"/>
  <c r="G225" i="22"/>
  <c r="A225" i="22"/>
  <c r="A223" i="23" s="1"/>
  <c r="X224" i="22"/>
  <c r="AA224" i="22" s="1"/>
  <c r="W224" i="22"/>
  <c r="Z224" i="22" s="1"/>
  <c r="V224" i="22"/>
  <c r="Y224" i="22" s="1"/>
  <c r="K224" i="22"/>
  <c r="I224" i="22"/>
  <c r="H224" i="22"/>
  <c r="G224" i="22"/>
  <c r="A224" i="22"/>
  <c r="A222" i="23" s="1"/>
  <c r="X223" i="22"/>
  <c r="AA223" i="22" s="1"/>
  <c r="W223" i="22"/>
  <c r="Z223" i="22" s="1"/>
  <c r="V223" i="22"/>
  <c r="Y223" i="22" s="1"/>
  <c r="K223" i="22"/>
  <c r="I223" i="22"/>
  <c r="H223" i="22"/>
  <c r="G223" i="22"/>
  <c r="A223" i="22"/>
  <c r="A221" i="23" s="1"/>
  <c r="X222" i="22"/>
  <c r="AA222" i="22" s="1"/>
  <c r="W222" i="22"/>
  <c r="Z222" i="22" s="1"/>
  <c r="V222" i="22"/>
  <c r="Y222" i="22" s="1"/>
  <c r="K222" i="22"/>
  <c r="I222" i="22"/>
  <c r="H222" i="22"/>
  <c r="G222" i="22"/>
  <c r="A222" i="22"/>
  <c r="A220" i="23" s="1"/>
  <c r="X221" i="22"/>
  <c r="AA221" i="22" s="1"/>
  <c r="W221" i="22"/>
  <c r="Z221" i="22" s="1"/>
  <c r="V221" i="22"/>
  <c r="Y221" i="22" s="1"/>
  <c r="K221" i="22"/>
  <c r="I221" i="22"/>
  <c r="H221" i="22"/>
  <c r="G221" i="22"/>
  <c r="A221" i="22"/>
  <c r="A219" i="23" s="1"/>
  <c r="X220" i="22"/>
  <c r="AA220" i="22" s="1"/>
  <c r="W220" i="22"/>
  <c r="Z220" i="22" s="1"/>
  <c r="V220" i="22"/>
  <c r="Y220" i="22" s="1"/>
  <c r="K220" i="22"/>
  <c r="I220" i="22"/>
  <c r="H220" i="22"/>
  <c r="G220" i="22"/>
  <c r="A220" i="22"/>
  <c r="A218" i="23" s="1"/>
  <c r="X219" i="22"/>
  <c r="AA219" i="22" s="1"/>
  <c r="W219" i="22"/>
  <c r="Z219" i="22" s="1"/>
  <c r="V219" i="22"/>
  <c r="Y219" i="22" s="1"/>
  <c r="K219" i="22"/>
  <c r="I219" i="22"/>
  <c r="H219" i="22"/>
  <c r="G219" i="22"/>
  <c r="A219" i="22"/>
  <c r="A217" i="23" s="1"/>
  <c r="X218" i="22"/>
  <c r="AA218" i="22" s="1"/>
  <c r="W218" i="22"/>
  <c r="Z218" i="22" s="1"/>
  <c r="V218" i="22"/>
  <c r="Y218" i="22" s="1"/>
  <c r="K218" i="22"/>
  <c r="I218" i="22"/>
  <c r="H218" i="22"/>
  <c r="G218" i="22"/>
  <c r="A218" i="22"/>
  <c r="A216" i="23" s="1"/>
  <c r="X217" i="22"/>
  <c r="AA217" i="22" s="1"/>
  <c r="W217" i="22"/>
  <c r="Z217" i="22" s="1"/>
  <c r="V217" i="22"/>
  <c r="Y217" i="22" s="1"/>
  <c r="K217" i="22"/>
  <c r="I217" i="22"/>
  <c r="H217" i="22"/>
  <c r="G217" i="22"/>
  <c r="A217" i="22"/>
  <c r="A215" i="23" s="1"/>
  <c r="X216" i="22"/>
  <c r="AA216" i="22" s="1"/>
  <c r="W216" i="22"/>
  <c r="Z216" i="22" s="1"/>
  <c r="V216" i="22"/>
  <c r="Y216" i="22" s="1"/>
  <c r="K216" i="22"/>
  <c r="I216" i="22"/>
  <c r="H216" i="22"/>
  <c r="G216" i="22"/>
  <c r="A216" i="22"/>
  <c r="A214" i="23" s="1"/>
  <c r="X215" i="22"/>
  <c r="AA215" i="22" s="1"/>
  <c r="W215" i="22"/>
  <c r="Z215" i="22" s="1"/>
  <c r="V215" i="22"/>
  <c r="Y215" i="22" s="1"/>
  <c r="K215" i="22"/>
  <c r="I215" i="22"/>
  <c r="H215" i="22"/>
  <c r="G215" i="22"/>
  <c r="A215" i="22"/>
  <c r="A213" i="23" s="1"/>
  <c r="X214" i="22"/>
  <c r="AA214" i="22" s="1"/>
  <c r="W214" i="22"/>
  <c r="Z214" i="22" s="1"/>
  <c r="V214" i="22"/>
  <c r="Y214" i="22" s="1"/>
  <c r="K214" i="22"/>
  <c r="I214" i="22"/>
  <c r="H214" i="22"/>
  <c r="G214" i="22"/>
  <c r="A214" i="22"/>
  <c r="A212" i="23" s="1"/>
  <c r="X213" i="22"/>
  <c r="AA213" i="22" s="1"/>
  <c r="W213" i="22"/>
  <c r="Z213" i="22" s="1"/>
  <c r="V213" i="22"/>
  <c r="Y213" i="22" s="1"/>
  <c r="K213" i="22"/>
  <c r="I213" i="22"/>
  <c r="H213" i="22"/>
  <c r="G213" i="22"/>
  <c r="A213" i="22"/>
  <c r="A211" i="23" s="1"/>
  <c r="X212" i="22"/>
  <c r="AA212" i="22" s="1"/>
  <c r="W212" i="22"/>
  <c r="Z212" i="22" s="1"/>
  <c r="V212" i="22"/>
  <c r="Y212" i="22" s="1"/>
  <c r="K212" i="22"/>
  <c r="I212" i="22"/>
  <c r="H212" i="22"/>
  <c r="G212" i="22"/>
  <c r="A212" i="22"/>
  <c r="A210" i="23" s="1"/>
  <c r="X211" i="22"/>
  <c r="AA211" i="22" s="1"/>
  <c r="W211" i="22"/>
  <c r="Z211" i="22" s="1"/>
  <c r="V211" i="22"/>
  <c r="Y211" i="22" s="1"/>
  <c r="K211" i="22"/>
  <c r="I211" i="22"/>
  <c r="H211" i="22"/>
  <c r="G211" i="22"/>
  <c r="A211" i="22"/>
  <c r="A209" i="23" s="1"/>
  <c r="X210" i="22"/>
  <c r="AA210" i="22" s="1"/>
  <c r="W210" i="22"/>
  <c r="Z210" i="22" s="1"/>
  <c r="V210" i="22"/>
  <c r="Y210" i="22" s="1"/>
  <c r="K210" i="22"/>
  <c r="I210" i="22"/>
  <c r="H210" i="22"/>
  <c r="G210" i="22"/>
  <c r="A210" i="22"/>
  <c r="A208" i="23" s="1"/>
  <c r="X209" i="22"/>
  <c r="AA209" i="22" s="1"/>
  <c r="W209" i="22"/>
  <c r="Z209" i="22" s="1"/>
  <c r="V209" i="22"/>
  <c r="Y209" i="22" s="1"/>
  <c r="K209" i="22"/>
  <c r="I209" i="22"/>
  <c r="H209" i="22"/>
  <c r="G209" i="22"/>
  <c r="A209" i="22"/>
  <c r="A207" i="23" s="1"/>
  <c r="X208" i="22"/>
  <c r="AA208" i="22" s="1"/>
  <c r="W208" i="22"/>
  <c r="Z208" i="22" s="1"/>
  <c r="V208" i="22"/>
  <c r="Y208" i="22" s="1"/>
  <c r="K208" i="22"/>
  <c r="I208" i="22"/>
  <c r="H208" i="22"/>
  <c r="G208" i="22"/>
  <c r="A208" i="22"/>
  <c r="A206" i="23" s="1"/>
  <c r="X207" i="22"/>
  <c r="AA207" i="22" s="1"/>
  <c r="W207" i="22"/>
  <c r="Z207" i="22" s="1"/>
  <c r="V207" i="22"/>
  <c r="Y207" i="22" s="1"/>
  <c r="K207" i="22"/>
  <c r="I207" i="22"/>
  <c r="H207" i="22"/>
  <c r="G207" i="22"/>
  <c r="A207" i="22"/>
  <c r="A205" i="23" s="1"/>
  <c r="X206" i="22"/>
  <c r="AA206" i="22" s="1"/>
  <c r="W206" i="22"/>
  <c r="Z206" i="22" s="1"/>
  <c r="V206" i="22"/>
  <c r="Y206" i="22" s="1"/>
  <c r="K206" i="22"/>
  <c r="I206" i="22"/>
  <c r="H206" i="22"/>
  <c r="G206" i="22"/>
  <c r="A206" i="22"/>
  <c r="A204" i="23" s="1"/>
  <c r="X205" i="22"/>
  <c r="AA205" i="22" s="1"/>
  <c r="W205" i="22"/>
  <c r="Z205" i="22" s="1"/>
  <c r="V205" i="22"/>
  <c r="Y205" i="22" s="1"/>
  <c r="K205" i="22"/>
  <c r="I205" i="22"/>
  <c r="H205" i="22"/>
  <c r="G205" i="22"/>
  <c r="A205" i="22"/>
  <c r="A203" i="23" s="1"/>
  <c r="X204" i="22"/>
  <c r="AA204" i="22" s="1"/>
  <c r="W204" i="22"/>
  <c r="Z204" i="22" s="1"/>
  <c r="V204" i="22"/>
  <c r="Y204" i="22" s="1"/>
  <c r="K204" i="22"/>
  <c r="I204" i="22"/>
  <c r="H204" i="22"/>
  <c r="G204" i="22"/>
  <c r="A204" i="22"/>
  <c r="A202" i="23" s="1"/>
  <c r="X203" i="22"/>
  <c r="AA203" i="22" s="1"/>
  <c r="W203" i="22"/>
  <c r="Z203" i="22" s="1"/>
  <c r="V203" i="22"/>
  <c r="Y203" i="22" s="1"/>
  <c r="K203" i="22"/>
  <c r="I203" i="22"/>
  <c r="H203" i="22"/>
  <c r="G203" i="22"/>
  <c r="A203" i="22"/>
  <c r="A201" i="23" s="1"/>
  <c r="X202" i="22"/>
  <c r="AA202" i="22" s="1"/>
  <c r="W202" i="22"/>
  <c r="Z202" i="22" s="1"/>
  <c r="V202" i="22"/>
  <c r="Y202" i="22" s="1"/>
  <c r="K202" i="22"/>
  <c r="I202" i="22"/>
  <c r="H202" i="22"/>
  <c r="G202" i="22"/>
  <c r="A202" i="22"/>
  <c r="A200" i="23" s="1"/>
  <c r="X201" i="22"/>
  <c r="AA201" i="22" s="1"/>
  <c r="W201" i="22"/>
  <c r="Z201" i="22" s="1"/>
  <c r="V201" i="22"/>
  <c r="Y201" i="22" s="1"/>
  <c r="K201" i="22"/>
  <c r="I201" i="22"/>
  <c r="H201" i="22"/>
  <c r="G201" i="22"/>
  <c r="A201" i="22"/>
  <c r="A199" i="23" s="1"/>
  <c r="X200" i="22"/>
  <c r="AA200" i="22" s="1"/>
  <c r="W200" i="22"/>
  <c r="Z200" i="22" s="1"/>
  <c r="V200" i="22"/>
  <c r="Y200" i="22" s="1"/>
  <c r="K200" i="22"/>
  <c r="I200" i="22"/>
  <c r="H200" i="22"/>
  <c r="G200" i="22"/>
  <c r="A200" i="22"/>
  <c r="A198" i="23" s="1"/>
  <c r="X199" i="22"/>
  <c r="AA199" i="22" s="1"/>
  <c r="W199" i="22"/>
  <c r="Z199" i="22" s="1"/>
  <c r="V199" i="22"/>
  <c r="Y199" i="22" s="1"/>
  <c r="K199" i="22"/>
  <c r="I199" i="22"/>
  <c r="H199" i="22"/>
  <c r="G199" i="22"/>
  <c r="A199" i="22"/>
  <c r="A197" i="23" s="1"/>
  <c r="X198" i="22"/>
  <c r="AA198" i="22" s="1"/>
  <c r="W198" i="22"/>
  <c r="Z198" i="22" s="1"/>
  <c r="V198" i="22"/>
  <c r="Y198" i="22" s="1"/>
  <c r="K198" i="22"/>
  <c r="I198" i="22"/>
  <c r="H198" i="22"/>
  <c r="G198" i="22"/>
  <c r="A198" i="22"/>
  <c r="A196" i="23" s="1"/>
  <c r="X197" i="22"/>
  <c r="AA197" i="22" s="1"/>
  <c r="W197" i="22"/>
  <c r="Z197" i="22" s="1"/>
  <c r="V197" i="22"/>
  <c r="Y197" i="22" s="1"/>
  <c r="K197" i="22"/>
  <c r="I197" i="22"/>
  <c r="H197" i="22"/>
  <c r="G197" i="22"/>
  <c r="A197" i="22"/>
  <c r="A195" i="23" s="1"/>
  <c r="X196" i="22"/>
  <c r="AA196" i="22" s="1"/>
  <c r="W196" i="22"/>
  <c r="Z196" i="22" s="1"/>
  <c r="V196" i="22"/>
  <c r="Y196" i="22" s="1"/>
  <c r="K196" i="22"/>
  <c r="I196" i="22"/>
  <c r="H196" i="22"/>
  <c r="G196" i="22"/>
  <c r="A196" i="22"/>
  <c r="A194" i="23" s="1"/>
  <c r="X195" i="22"/>
  <c r="AA195" i="22" s="1"/>
  <c r="W195" i="22"/>
  <c r="Z195" i="22" s="1"/>
  <c r="V195" i="22"/>
  <c r="Y195" i="22" s="1"/>
  <c r="K195" i="22"/>
  <c r="I195" i="22"/>
  <c r="H195" i="22"/>
  <c r="G195" i="22"/>
  <c r="A195" i="22"/>
  <c r="A193" i="23" s="1"/>
  <c r="X194" i="22"/>
  <c r="AA194" i="22" s="1"/>
  <c r="W194" i="22"/>
  <c r="Z194" i="22" s="1"/>
  <c r="V194" i="22"/>
  <c r="Y194" i="22" s="1"/>
  <c r="K194" i="22"/>
  <c r="I194" i="22"/>
  <c r="H194" i="22"/>
  <c r="G194" i="22"/>
  <c r="A194" i="22"/>
  <c r="A192" i="23" s="1"/>
  <c r="X193" i="22"/>
  <c r="AA193" i="22" s="1"/>
  <c r="W193" i="22"/>
  <c r="Z193" i="22" s="1"/>
  <c r="V193" i="22"/>
  <c r="Y193" i="22" s="1"/>
  <c r="K193" i="22"/>
  <c r="I193" i="22"/>
  <c r="H193" i="22"/>
  <c r="G193" i="22"/>
  <c r="A193" i="22"/>
  <c r="A191" i="23" s="1"/>
  <c r="X192" i="22"/>
  <c r="AA192" i="22" s="1"/>
  <c r="W192" i="22"/>
  <c r="Z192" i="22" s="1"/>
  <c r="V192" i="22"/>
  <c r="Y192" i="22" s="1"/>
  <c r="K192" i="22"/>
  <c r="I192" i="22"/>
  <c r="H192" i="22"/>
  <c r="G192" i="22"/>
  <c r="A192" i="22"/>
  <c r="A190" i="23" s="1"/>
  <c r="X191" i="22"/>
  <c r="AA191" i="22" s="1"/>
  <c r="W191" i="22"/>
  <c r="Z191" i="22" s="1"/>
  <c r="V191" i="22"/>
  <c r="Y191" i="22" s="1"/>
  <c r="K191" i="22"/>
  <c r="I191" i="22"/>
  <c r="H191" i="22"/>
  <c r="G191" i="22"/>
  <c r="A191" i="22"/>
  <c r="A189" i="23" s="1"/>
  <c r="X190" i="22"/>
  <c r="AA190" i="22" s="1"/>
  <c r="W190" i="22"/>
  <c r="Z190" i="22" s="1"/>
  <c r="V190" i="22"/>
  <c r="Y190" i="22" s="1"/>
  <c r="K190" i="22"/>
  <c r="I190" i="22"/>
  <c r="H190" i="22"/>
  <c r="G190" i="22"/>
  <c r="A190" i="22"/>
  <c r="A188" i="23" s="1"/>
  <c r="X189" i="22"/>
  <c r="AA189" i="22" s="1"/>
  <c r="W189" i="22"/>
  <c r="Z189" i="22" s="1"/>
  <c r="V189" i="22"/>
  <c r="Y189" i="22" s="1"/>
  <c r="K189" i="22"/>
  <c r="I189" i="22"/>
  <c r="H189" i="22"/>
  <c r="G189" i="22"/>
  <c r="A189" i="22"/>
  <c r="A187" i="23" s="1"/>
  <c r="X188" i="22"/>
  <c r="AA188" i="22" s="1"/>
  <c r="W188" i="22"/>
  <c r="Z188" i="22" s="1"/>
  <c r="V188" i="22"/>
  <c r="Y188" i="22" s="1"/>
  <c r="K188" i="22"/>
  <c r="I188" i="22"/>
  <c r="H188" i="22"/>
  <c r="G188" i="22"/>
  <c r="A188" i="22"/>
  <c r="A186" i="23" s="1"/>
  <c r="X187" i="22"/>
  <c r="AA187" i="22" s="1"/>
  <c r="W187" i="22"/>
  <c r="Z187" i="22" s="1"/>
  <c r="V187" i="22"/>
  <c r="Y187" i="22" s="1"/>
  <c r="K187" i="22"/>
  <c r="I187" i="22"/>
  <c r="H187" i="22"/>
  <c r="G187" i="22"/>
  <c r="A187" i="22"/>
  <c r="A185" i="23" s="1"/>
  <c r="X186" i="22"/>
  <c r="AA186" i="22" s="1"/>
  <c r="W186" i="22"/>
  <c r="Z186" i="22" s="1"/>
  <c r="V186" i="22"/>
  <c r="Y186" i="22" s="1"/>
  <c r="K186" i="22"/>
  <c r="I186" i="22"/>
  <c r="H186" i="22"/>
  <c r="G186" i="22"/>
  <c r="A186" i="22"/>
  <c r="A184" i="23" s="1"/>
  <c r="X185" i="22"/>
  <c r="AA185" i="22" s="1"/>
  <c r="W185" i="22"/>
  <c r="Z185" i="22" s="1"/>
  <c r="V185" i="22"/>
  <c r="Y185" i="22" s="1"/>
  <c r="K185" i="22"/>
  <c r="I185" i="22"/>
  <c r="H185" i="22"/>
  <c r="G185" i="22"/>
  <c r="A185" i="22"/>
  <c r="A183" i="23" s="1"/>
  <c r="X184" i="22"/>
  <c r="AA184" i="22" s="1"/>
  <c r="W184" i="22"/>
  <c r="Z184" i="22" s="1"/>
  <c r="V184" i="22"/>
  <c r="Y184" i="22" s="1"/>
  <c r="K184" i="22"/>
  <c r="I184" i="22"/>
  <c r="H184" i="22"/>
  <c r="G184" i="22"/>
  <c r="A184" i="22"/>
  <c r="A182" i="23" s="1"/>
  <c r="X183" i="22"/>
  <c r="AA183" i="22" s="1"/>
  <c r="W183" i="22"/>
  <c r="Z183" i="22" s="1"/>
  <c r="V183" i="22"/>
  <c r="Y183" i="22" s="1"/>
  <c r="K183" i="22"/>
  <c r="I183" i="22"/>
  <c r="H183" i="22"/>
  <c r="G183" i="22"/>
  <c r="A183" i="22"/>
  <c r="A181" i="23" s="1"/>
  <c r="X182" i="22"/>
  <c r="AA182" i="22" s="1"/>
  <c r="W182" i="22"/>
  <c r="Z182" i="22" s="1"/>
  <c r="V182" i="22"/>
  <c r="Y182" i="22" s="1"/>
  <c r="K182" i="22"/>
  <c r="I182" i="22"/>
  <c r="H182" i="22"/>
  <c r="G182" i="22"/>
  <c r="A182" i="22"/>
  <c r="A180" i="23" s="1"/>
  <c r="X181" i="22"/>
  <c r="AA181" i="22" s="1"/>
  <c r="W181" i="22"/>
  <c r="Z181" i="22" s="1"/>
  <c r="V181" i="22"/>
  <c r="Y181" i="22" s="1"/>
  <c r="K181" i="22"/>
  <c r="I181" i="22"/>
  <c r="H181" i="22"/>
  <c r="G181" i="22"/>
  <c r="A181" i="22"/>
  <c r="A179" i="23" s="1"/>
  <c r="X180" i="22"/>
  <c r="AA180" i="22" s="1"/>
  <c r="W180" i="22"/>
  <c r="Z180" i="22" s="1"/>
  <c r="V180" i="22"/>
  <c r="Y180" i="22" s="1"/>
  <c r="K180" i="22"/>
  <c r="I180" i="22"/>
  <c r="H180" i="22"/>
  <c r="G180" i="22"/>
  <c r="A180" i="22"/>
  <c r="A178" i="23" s="1"/>
  <c r="X179" i="22"/>
  <c r="AA179" i="22" s="1"/>
  <c r="W179" i="22"/>
  <c r="Z179" i="22" s="1"/>
  <c r="V179" i="22"/>
  <c r="Y179" i="22" s="1"/>
  <c r="K179" i="22"/>
  <c r="I179" i="22"/>
  <c r="H179" i="22"/>
  <c r="G179" i="22"/>
  <c r="A179" i="22"/>
  <c r="A177" i="23" s="1"/>
  <c r="X178" i="22"/>
  <c r="AA178" i="22" s="1"/>
  <c r="W178" i="22"/>
  <c r="Z178" i="22" s="1"/>
  <c r="V178" i="22"/>
  <c r="Y178" i="22" s="1"/>
  <c r="K178" i="22"/>
  <c r="I178" i="22"/>
  <c r="H178" i="22"/>
  <c r="G178" i="22"/>
  <c r="A178" i="22"/>
  <c r="A176" i="23" s="1"/>
  <c r="X177" i="22"/>
  <c r="AA177" i="22" s="1"/>
  <c r="W177" i="22"/>
  <c r="Z177" i="22" s="1"/>
  <c r="V177" i="22"/>
  <c r="Y177" i="22" s="1"/>
  <c r="K177" i="22"/>
  <c r="I177" i="22"/>
  <c r="H177" i="22"/>
  <c r="G177" i="22"/>
  <c r="A177" i="22"/>
  <c r="A175" i="23" s="1"/>
  <c r="X176" i="22"/>
  <c r="AA176" i="22" s="1"/>
  <c r="W176" i="22"/>
  <c r="Z176" i="22" s="1"/>
  <c r="V176" i="22"/>
  <c r="Y176" i="22" s="1"/>
  <c r="K176" i="22"/>
  <c r="I176" i="22"/>
  <c r="H176" i="22"/>
  <c r="G176" i="22"/>
  <c r="A176" i="22"/>
  <c r="A174" i="23" s="1"/>
  <c r="X175" i="22"/>
  <c r="AA175" i="22" s="1"/>
  <c r="W175" i="22"/>
  <c r="Z175" i="22" s="1"/>
  <c r="V175" i="22"/>
  <c r="Y175" i="22" s="1"/>
  <c r="K175" i="22"/>
  <c r="I175" i="22"/>
  <c r="H175" i="22"/>
  <c r="G175" i="22"/>
  <c r="A175" i="22"/>
  <c r="A173" i="23" s="1"/>
  <c r="X174" i="22"/>
  <c r="AA174" i="22" s="1"/>
  <c r="W174" i="22"/>
  <c r="Z174" i="22" s="1"/>
  <c r="V174" i="22"/>
  <c r="Y174" i="22" s="1"/>
  <c r="K174" i="22"/>
  <c r="I174" i="22"/>
  <c r="H174" i="22"/>
  <c r="G174" i="22"/>
  <c r="A174" i="22"/>
  <c r="A172" i="23" s="1"/>
  <c r="X173" i="22"/>
  <c r="AA173" i="22" s="1"/>
  <c r="W173" i="22"/>
  <c r="Z173" i="22" s="1"/>
  <c r="V173" i="22"/>
  <c r="Y173" i="22" s="1"/>
  <c r="K173" i="22"/>
  <c r="I173" i="22"/>
  <c r="H173" i="22"/>
  <c r="G173" i="22"/>
  <c r="A173" i="22"/>
  <c r="A171" i="23" s="1"/>
  <c r="X172" i="22"/>
  <c r="AA172" i="22" s="1"/>
  <c r="W172" i="22"/>
  <c r="Z172" i="22" s="1"/>
  <c r="V172" i="22"/>
  <c r="Y172" i="22" s="1"/>
  <c r="K172" i="22"/>
  <c r="I172" i="22"/>
  <c r="H172" i="22"/>
  <c r="G172" i="22"/>
  <c r="A172" i="22"/>
  <c r="A170" i="23" s="1"/>
  <c r="X171" i="22"/>
  <c r="AA171" i="22" s="1"/>
  <c r="W171" i="22"/>
  <c r="Z171" i="22" s="1"/>
  <c r="V171" i="22"/>
  <c r="Y171" i="22" s="1"/>
  <c r="K171" i="22"/>
  <c r="I171" i="22"/>
  <c r="H171" i="22"/>
  <c r="G171" i="22"/>
  <c r="A171" i="22"/>
  <c r="A169" i="23" s="1"/>
  <c r="X170" i="22"/>
  <c r="AA170" i="22" s="1"/>
  <c r="W170" i="22"/>
  <c r="Z170" i="22" s="1"/>
  <c r="V170" i="22"/>
  <c r="Y170" i="22" s="1"/>
  <c r="K170" i="22"/>
  <c r="I170" i="22"/>
  <c r="H170" i="22"/>
  <c r="G170" i="22"/>
  <c r="A170" i="22"/>
  <c r="A168" i="23" s="1"/>
  <c r="X169" i="22"/>
  <c r="AA169" i="22" s="1"/>
  <c r="W169" i="22"/>
  <c r="Z169" i="22" s="1"/>
  <c r="V169" i="22"/>
  <c r="Y169" i="22" s="1"/>
  <c r="K169" i="22"/>
  <c r="I169" i="22"/>
  <c r="H169" i="22"/>
  <c r="G169" i="22"/>
  <c r="A169" i="22"/>
  <c r="A167" i="23" s="1"/>
  <c r="X168" i="22"/>
  <c r="AA168" i="22" s="1"/>
  <c r="W168" i="22"/>
  <c r="Z168" i="22" s="1"/>
  <c r="V168" i="22"/>
  <c r="Y168" i="22" s="1"/>
  <c r="K168" i="22"/>
  <c r="I168" i="22"/>
  <c r="H168" i="22"/>
  <c r="G168" i="22"/>
  <c r="A168" i="22"/>
  <c r="A166" i="23" s="1"/>
  <c r="X167" i="22"/>
  <c r="AA167" i="22" s="1"/>
  <c r="W167" i="22"/>
  <c r="Z167" i="22" s="1"/>
  <c r="V167" i="22"/>
  <c r="Y167" i="22" s="1"/>
  <c r="K167" i="22"/>
  <c r="I167" i="22"/>
  <c r="H167" i="22"/>
  <c r="G167" i="22"/>
  <c r="A167" i="22"/>
  <c r="A165" i="23" s="1"/>
  <c r="X166" i="22"/>
  <c r="AA166" i="22" s="1"/>
  <c r="W166" i="22"/>
  <c r="Z166" i="22" s="1"/>
  <c r="V166" i="22"/>
  <c r="Y166" i="22" s="1"/>
  <c r="K166" i="22"/>
  <c r="I166" i="22"/>
  <c r="H166" i="22"/>
  <c r="G166" i="22"/>
  <c r="A166" i="22"/>
  <c r="A164" i="23" s="1"/>
  <c r="X165" i="22"/>
  <c r="AA165" i="22" s="1"/>
  <c r="W165" i="22"/>
  <c r="Z165" i="22" s="1"/>
  <c r="V165" i="22"/>
  <c r="Y165" i="22" s="1"/>
  <c r="K165" i="22"/>
  <c r="I165" i="22"/>
  <c r="H165" i="22"/>
  <c r="G165" i="22"/>
  <c r="A165" i="22"/>
  <c r="A163" i="23" s="1"/>
  <c r="X164" i="22"/>
  <c r="AA164" i="22" s="1"/>
  <c r="W164" i="22"/>
  <c r="Z164" i="22" s="1"/>
  <c r="V164" i="22"/>
  <c r="Y164" i="22" s="1"/>
  <c r="K164" i="22"/>
  <c r="I164" i="22"/>
  <c r="H164" i="22"/>
  <c r="G164" i="22"/>
  <c r="A164" i="22"/>
  <c r="A162" i="23" s="1"/>
  <c r="X163" i="22"/>
  <c r="AA163" i="22" s="1"/>
  <c r="W163" i="22"/>
  <c r="Z163" i="22" s="1"/>
  <c r="V163" i="22"/>
  <c r="Y163" i="22" s="1"/>
  <c r="K163" i="22"/>
  <c r="I163" i="22"/>
  <c r="H163" i="22"/>
  <c r="G163" i="22"/>
  <c r="A163" i="22"/>
  <c r="A161" i="23" s="1"/>
  <c r="X162" i="22"/>
  <c r="AA162" i="22" s="1"/>
  <c r="W162" i="22"/>
  <c r="Z162" i="22" s="1"/>
  <c r="V162" i="22"/>
  <c r="Y162" i="22" s="1"/>
  <c r="K162" i="22"/>
  <c r="I162" i="22"/>
  <c r="H162" i="22"/>
  <c r="G162" i="22"/>
  <c r="A162" i="22"/>
  <c r="A160" i="23" s="1"/>
  <c r="X161" i="22"/>
  <c r="AA161" i="22" s="1"/>
  <c r="W161" i="22"/>
  <c r="Z161" i="22" s="1"/>
  <c r="V161" i="22"/>
  <c r="Y161" i="22" s="1"/>
  <c r="K161" i="22"/>
  <c r="I161" i="22"/>
  <c r="H161" i="22"/>
  <c r="G161" i="22"/>
  <c r="A161" i="22"/>
  <c r="A159" i="23" s="1"/>
  <c r="X160" i="22"/>
  <c r="AA160" i="22" s="1"/>
  <c r="W160" i="22"/>
  <c r="Z160" i="22" s="1"/>
  <c r="V160" i="22"/>
  <c r="Y160" i="22" s="1"/>
  <c r="K160" i="22"/>
  <c r="I160" i="22"/>
  <c r="H160" i="22"/>
  <c r="G160" i="22"/>
  <c r="A160" i="22"/>
  <c r="A158" i="23" s="1"/>
  <c r="X159" i="22"/>
  <c r="AA159" i="22" s="1"/>
  <c r="W159" i="22"/>
  <c r="Z159" i="22" s="1"/>
  <c r="V159" i="22"/>
  <c r="Y159" i="22" s="1"/>
  <c r="K159" i="22"/>
  <c r="I159" i="22"/>
  <c r="H159" i="22"/>
  <c r="G159" i="22"/>
  <c r="A159" i="22"/>
  <c r="A157" i="23" s="1"/>
  <c r="X158" i="22"/>
  <c r="AA158" i="22" s="1"/>
  <c r="W158" i="22"/>
  <c r="Z158" i="22" s="1"/>
  <c r="V158" i="22"/>
  <c r="Y158" i="22" s="1"/>
  <c r="K158" i="22"/>
  <c r="I158" i="22"/>
  <c r="H158" i="22"/>
  <c r="G158" i="22"/>
  <c r="A158" i="22"/>
  <c r="A156" i="23" s="1"/>
  <c r="X157" i="22"/>
  <c r="AA157" i="22" s="1"/>
  <c r="W157" i="22"/>
  <c r="Z157" i="22" s="1"/>
  <c r="V157" i="22"/>
  <c r="Y157" i="22" s="1"/>
  <c r="K157" i="22"/>
  <c r="I157" i="22"/>
  <c r="H157" i="22"/>
  <c r="G157" i="22"/>
  <c r="A157" i="22"/>
  <c r="A155" i="23" s="1"/>
  <c r="X156" i="22"/>
  <c r="AA156" i="22" s="1"/>
  <c r="W156" i="22"/>
  <c r="Z156" i="22" s="1"/>
  <c r="V156" i="22"/>
  <c r="Y156" i="22" s="1"/>
  <c r="K156" i="22"/>
  <c r="I156" i="22"/>
  <c r="H156" i="22"/>
  <c r="G156" i="22"/>
  <c r="A156" i="22"/>
  <c r="A154" i="23" s="1"/>
  <c r="X155" i="22"/>
  <c r="AA155" i="22" s="1"/>
  <c r="W155" i="22"/>
  <c r="Z155" i="22" s="1"/>
  <c r="V155" i="22"/>
  <c r="Y155" i="22" s="1"/>
  <c r="K155" i="22"/>
  <c r="I155" i="22"/>
  <c r="H155" i="22"/>
  <c r="G155" i="22"/>
  <c r="A155" i="22"/>
  <c r="A153" i="23" s="1"/>
  <c r="X154" i="22"/>
  <c r="AA154" i="22" s="1"/>
  <c r="W154" i="22"/>
  <c r="Z154" i="22" s="1"/>
  <c r="V154" i="22"/>
  <c r="Y154" i="22" s="1"/>
  <c r="K154" i="22"/>
  <c r="I154" i="22"/>
  <c r="H154" i="22"/>
  <c r="G154" i="22"/>
  <c r="A154" i="22"/>
  <c r="A152" i="23" s="1"/>
  <c r="X153" i="22"/>
  <c r="AA153" i="22" s="1"/>
  <c r="W153" i="22"/>
  <c r="Z153" i="22" s="1"/>
  <c r="V153" i="22"/>
  <c r="Y153" i="22" s="1"/>
  <c r="K153" i="22"/>
  <c r="I153" i="22"/>
  <c r="H153" i="22"/>
  <c r="G153" i="22"/>
  <c r="A153" i="22"/>
  <c r="A151" i="23" s="1"/>
  <c r="X152" i="22"/>
  <c r="AA152" i="22" s="1"/>
  <c r="W152" i="22"/>
  <c r="Z152" i="22" s="1"/>
  <c r="V152" i="22"/>
  <c r="Y152" i="22" s="1"/>
  <c r="K152" i="22"/>
  <c r="I152" i="22"/>
  <c r="H152" i="22"/>
  <c r="G152" i="22"/>
  <c r="A152" i="22"/>
  <c r="A150" i="23" s="1"/>
  <c r="X151" i="22"/>
  <c r="AA151" i="22" s="1"/>
  <c r="W151" i="22"/>
  <c r="Z151" i="22" s="1"/>
  <c r="V151" i="22"/>
  <c r="Y151" i="22" s="1"/>
  <c r="K151" i="22"/>
  <c r="I151" i="22"/>
  <c r="H151" i="22"/>
  <c r="G151" i="22"/>
  <c r="A151" i="22"/>
  <c r="A149" i="23" s="1"/>
  <c r="X150" i="22"/>
  <c r="AA150" i="22" s="1"/>
  <c r="W150" i="22"/>
  <c r="Z150" i="22" s="1"/>
  <c r="V150" i="22"/>
  <c r="Y150" i="22" s="1"/>
  <c r="K150" i="22"/>
  <c r="I150" i="22"/>
  <c r="H150" i="22"/>
  <c r="G150" i="22"/>
  <c r="A150" i="22"/>
  <c r="A148" i="23" s="1"/>
  <c r="X149" i="22"/>
  <c r="AA149" i="22" s="1"/>
  <c r="W149" i="22"/>
  <c r="Z149" i="22" s="1"/>
  <c r="V149" i="22"/>
  <c r="Y149" i="22" s="1"/>
  <c r="K149" i="22"/>
  <c r="I149" i="22"/>
  <c r="H149" i="22"/>
  <c r="G149" i="22"/>
  <c r="A149" i="22"/>
  <c r="A147" i="23" s="1"/>
  <c r="X148" i="22"/>
  <c r="AA148" i="22" s="1"/>
  <c r="W148" i="22"/>
  <c r="Z148" i="22" s="1"/>
  <c r="V148" i="22"/>
  <c r="Y148" i="22" s="1"/>
  <c r="K148" i="22"/>
  <c r="I148" i="22"/>
  <c r="H148" i="22"/>
  <c r="G148" i="22"/>
  <c r="A148" i="22"/>
  <c r="A146" i="23" s="1"/>
  <c r="X147" i="22"/>
  <c r="AA147" i="22" s="1"/>
  <c r="W147" i="22"/>
  <c r="Z147" i="22" s="1"/>
  <c r="V147" i="22"/>
  <c r="Y147" i="22" s="1"/>
  <c r="K147" i="22"/>
  <c r="I147" i="22"/>
  <c r="H147" i="22"/>
  <c r="G147" i="22"/>
  <c r="A147" i="22"/>
  <c r="A145" i="23" s="1"/>
  <c r="X146" i="22"/>
  <c r="AA146" i="22" s="1"/>
  <c r="W146" i="22"/>
  <c r="Z146" i="22" s="1"/>
  <c r="V146" i="22"/>
  <c r="Y146" i="22" s="1"/>
  <c r="K146" i="22"/>
  <c r="I146" i="22"/>
  <c r="H146" i="22"/>
  <c r="G146" i="22"/>
  <c r="A146" i="22"/>
  <c r="A144" i="23" s="1"/>
  <c r="X145" i="22"/>
  <c r="AA145" i="22" s="1"/>
  <c r="W145" i="22"/>
  <c r="Z145" i="22" s="1"/>
  <c r="V145" i="22"/>
  <c r="Y145" i="22" s="1"/>
  <c r="K145" i="22"/>
  <c r="I145" i="22"/>
  <c r="H145" i="22"/>
  <c r="G145" i="22"/>
  <c r="A145" i="22"/>
  <c r="A143" i="23" s="1"/>
  <c r="X144" i="22"/>
  <c r="AA144" i="22" s="1"/>
  <c r="W144" i="22"/>
  <c r="Z144" i="22" s="1"/>
  <c r="V144" i="22"/>
  <c r="Y144" i="22" s="1"/>
  <c r="K144" i="22"/>
  <c r="I144" i="22"/>
  <c r="H144" i="22"/>
  <c r="G144" i="22"/>
  <c r="A144" i="22"/>
  <c r="A142" i="23" s="1"/>
  <c r="X143" i="22"/>
  <c r="AA143" i="22" s="1"/>
  <c r="W143" i="22"/>
  <c r="Z143" i="22" s="1"/>
  <c r="V143" i="22"/>
  <c r="Y143" i="22" s="1"/>
  <c r="K143" i="22"/>
  <c r="I143" i="22"/>
  <c r="H143" i="22"/>
  <c r="G143" i="22"/>
  <c r="A143" i="22"/>
  <c r="A141" i="23" s="1"/>
  <c r="X142" i="22"/>
  <c r="AA142" i="22" s="1"/>
  <c r="W142" i="22"/>
  <c r="Z142" i="22" s="1"/>
  <c r="V142" i="22"/>
  <c r="Y142" i="22" s="1"/>
  <c r="K142" i="22"/>
  <c r="I142" i="22"/>
  <c r="H142" i="22"/>
  <c r="G142" i="22"/>
  <c r="A142" i="22"/>
  <c r="A140" i="23" s="1"/>
  <c r="X141" i="22"/>
  <c r="AA141" i="22" s="1"/>
  <c r="W141" i="22"/>
  <c r="Z141" i="22" s="1"/>
  <c r="V141" i="22"/>
  <c r="Y141" i="22" s="1"/>
  <c r="K141" i="22"/>
  <c r="I141" i="22"/>
  <c r="H141" i="22"/>
  <c r="G141" i="22"/>
  <c r="A141" i="22"/>
  <c r="A139" i="23" s="1"/>
  <c r="X140" i="22"/>
  <c r="AA140" i="22" s="1"/>
  <c r="W140" i="22"/>
  <c r="Z140" i="22" s="1"/>
  <c r="V140" i="22"/>
  <c r="Y140" i="22" s="1"/>
  <c r="K140" i="22"/>
  <c r="I140" i="22"/>
  <c r="H140" i="22"/>
  <c r="G140" i="22"/>
  <c r="A140" i="22"/>
  <c r="A138" i="23" s="1"/>
  <c r="X139" i="22"/>
  <c r="AA139" i="22" s="1"/>
  <c r="W139" i="22"/>
  <c r="Z139" i="22" s="1"/>
  <c r="V139" i="22"/>
  <c r="Y139" i="22" s="1"/>
  <c r="K139" i="22"/>
  <c r="I139" i="22"/>
  <c r="H139" i="22"/>
  <c r="G139" i="22"/>
  <c r="A139" i="22"/>
  <c r="A137" i="23" s="1"/>
  <c r="X138" i="22"/>
  <c r="AA138" i="22" s="1"/>
  <c r="W138" i="22"/>
  <c r="Z138" i="22" s="1"/>
  <c r="V138" i="22"/>
  <c r="Y138" i="22" s="1"/>
  <c r="K138" i="22"/>
  <c r="I138" i="22"/>
  <c r="H138" i="22"/>
  <c r="G138" i="22"/>
  <c r="A138" i="22"/>
  <c r="A136" i="23" s="1"/>
  <c r="X137" i="22"/>
  <c r="AA137" i="22" s="1"/>
  <c r="W137" i="22"/>
  <c r="Z137" i="22" s="1"/>
  <c r="V137" i="22"/>
  <c r="Y137" i="22" s="1"/>
  <c r="K137" i="22"/>
  <c r="I137" i="22"/>
  <c r="H137" i="22"/>
  <c r="G137" i="22"/>
  <c r="A137" i="22"/>
  <c r="A135" i="23" s="1"/>
  <c r="X136" i="22"/>
  <c r="AA136" i="22" s="1"/>
  <c r="W136" i="22"/>
  <c r="Z136" i="22" s="1"/>
  <c r="V136" i="22"/>
  <c r="Y136" i="22" s="1"/>
  <c r="K136" i="22"/>
  <c r="I136" i="22"/>
  <c r="H136" i="22"/>
  <c r="G136" i="22"/>
  <c r="A136" i="22"/>
  <c r="A134" i="23" s="1"/>
  <c r="X135" i="22"/>
  <c r="AA135" i="22" s="1"/>
  <c r="W135" i="22"/>
  <c r="Z135" i="22" s="1"/>
  <c r="V135" i="22"/>
  <c r="Y135" i="22" s="1"/>
  <c r="K135" i="22"/>
  <c r="I135" i="22"/>
  <c r="H135" i="22"/>
  <c r="G135" i="22"/>
  <c r="A135" i="22"/>
  <c r="A133" i="23" s="1"/>
  <c r="X134" i="22"/>
  <c r="AA134" i="22" s="1"/>
  <c r="W134" i="22"/>
  <c r="Z134" i="22" s="1"/>
  <c r="V134" i="22"/>
  <c r="Y134" i="22" s="1"/>
  <c r="K134" i="22"/>
  <c r="I134" i="22"/>
  <c r="H134" i="22"/>
  <c r="G134" i="22"/>
  <c r="A134" i="22"/>
  <c r="A132" i="23" s="1"/>
  <c r="X133" i="22"/>
  <c r="AA133" i="22" s="1"/>
  <c r="W133" i="22"/>
  <c r="Z133" i="22" s="1"/>
  <c r="V133" i="22"/>
  <c r="Y133" i="22" s="1"/>
  <c r="K133" i="22"/>
  <c r="I133" i="22"/>
  <c r="H133" i="22"/>
  <c r="G133" i="22"/>
  <c r="A133" i="22"/>
  <c r="A131" i="23" s="1"/>
  <c r="X132" i="22"/>
  <c r="AA132" i="22" s="1"/>
  <c r="W132" i="22"/>
  <c r="Z132" i="22" s="1"/>
  <c r="V132" i="22"/>
  <c r="Y132" i="22" s="1"/>
  <c r="K132" i="22"/>
  <c r="I132" i="22"/>
  <c r="H132" i="22"/>
  <c r="G132" i="22"/>
  <c r="A132" i="22"/>
  <c r="A130" i="23" s="1"/>
  <c r="X131" i="22"/>
  <c r="AA131" i="22" s="1"/>
  <c r="W131" i="22"/>
  <c r="Z131" i="22" s="1"/>
  <c r="V131" i="22"/>
  <c r="Y131" i="22" s="1"/>
  <c r="K131" i="22"/>
  <c r="I131" i="22"/>
  <c r="H131" i="22"/>
  <c r="G131" i="22"/>
  <c r="A131" i="22"/>
  <c r="A129" i="23" s="1"/>
  <c r="X130" i="22"/>
  <c r="AA130" i="22" s="1"/>
  <c r="W130" i="22"/>
  <c r="Z130" i="22" s="1"/>
  <c r="V130" i="22"/>
  <c r="Y130" i="22" s="1"/>
  <c r="K130" i="22"/>
  <c r="I130" i="22"/>
  <c r="H130" i="22"/>
  <c r="G130" i="22"/>
  <c r="A130" i="22"/>
  <c r="A128" i="23" s="1"/>
  <c r="X129" i="22"/>
  <c r="AA129" i="22" s="1"/>
  <c r="W129" i="22"/>
  <c r="Z129" i="22" s="1"/>
  <c r="V129" i="22"/>
  <c r="Y129" i="22" s="1"/>
  <c r="K129" i="22"/>
  <c r="I129" i="22"/>
  <c r="H129" i="22"/>
  <c r="G129" i="22"/>
  <c r="A129" i="22"/>
  <c r="A127" i="23" s="1"/>
  <c r="X128" i="22"/>
  <c r="AA128" i="22" s="1"/>
  <c r="W128" i="22"/>
  <c r="Z128" i="22" s="1"/>
  <c r="V128" i="22"/>
  <c r="Y128" i="22" s="1"/>
  <c r="K128" i="22"/>
  <c r="I128" i="22"/>
  <c r="H128" i="22"/>
  <c r="G128" i="22"/>
  <c r="A128" i="22"/>
  <c r="A126" i="23" s="1"/>
  <c r="X127" i="22"/>
  <c r="AA127" i="22" s="1"/>
  <c r="W127" i="22"/>
  <c r="Z127" i="22" s="1"/>
  <c r="V127" i="22"/>
  <c r="Y127" i="22" s="1"/>
  <c r="K127" i="22"/>
  <c r="I127" i="22"/>
  <c r="H127" i="22"/>
  <c r="G127" i="22"/>
  <c r="A127" i="22"/>
  <c r="A125" i="23" s="1"/>
  <c r="X126" i="22"/>
  <c r="AA126" i="22" s="1"/>
  <c r="W126" i="22"/>
  <c r="Z126" i="22" s="1"/>
  <c r="V126" i="22"/>
  <c r="Y126" i="22" s="1"/>
  <c r="K126" i="22"/>
  <c r="I126" i="22"/>
  <c r="H126" i="22"/>
  <c r="G126" i="22"/>
  <c r="A126" i="22"/>
  <c r="A124" i="23" s="1"/>
  <c r="X125" i="22"/>
  <c r="AA125" i="22" s="1"/>
  <c r="W125" i="22"/>
  <c r="Z125" i="22" s="1"/>
  <c r="V125" i="22"/>
  <c r="Y125" i="22" s="1"/>
  <c r="K125" i="22"/>
  <c r="I125" i="22"/>
  <c r="H125" i="22"/>
  <c r="G125" i="22"/>
  <c r="A125" i="22"/>
  <c r="A123" i="23" s="1"/>
  <c r="X124" i="22"/>
  <c r="AA124" i="22" s="1"/>
  <c r="W124" i="22"/>
  <c r="Z124" i="22" s="1"/>
  <c r="V124" i="22"/>
  <c r="Y124" i="22" s="1"/>
  <c r="K124" i="22"/>
  <c r="I124" i="22"/>
  <c r="H124" i="22"/>
  <c r="G124" i="22"/>
  <c r="A124" i="22"/>
  <c r="A122" i="23" s="1"/>
  <c r="X123" i="22"/>
  <c r="AA123" i="22" s="1"/>
  <c r="W123" i="22"/>
  <c r="Z123" i="22" s="1"/>
  <c r="V123" i="22"/>
  <c r="Y123" i="22" s="1"/>
  <c r="K123" i="22"/>
  <c r="I123" i="22"/>
  <c r="H123" i="22"/>
  <c r="G123" i="22"/>
  <c r="A123" i="22"/>
  <c r="A121" i="23" s="1"/>
  <c r="X122" i="22"/>
  <c r="AA122" i="22" s="1"/>
  <c r="W122" i="22"/>
  <c r="Z122" i="22" s="1"/>
  <c r="V122" i="22"/>
  <c r="Y122" i="22" s="1"/>
  <c r="K122" i="22"/>
  <c r="I122" i="22"/>
  <c r="H122" i="22"/>
  <c r="G122" i="22"/>
  <c r="A122" i="22"/>
  <c r="A120" i="23" s="1"/>
  <c r="X121" i="22"/>
  <c r="AA121" i="22" s="1"/>
  <c r="W121" i="22"/>
  <c r="Z121" i="22" s="1"/>
  <c r="V121" i="22"/>
  <c r="Y121" i="22" s="1"/>
  <c r="K121" i="22"/>
  <c r="I121" i="22"/>
  <c r="H121" i="22"/>
  <c r="G121" i="22"/>
  <c r="A121" i="22"/>
  <c r="A119" i="23" s="1"/>
  <c r="X120" i="22"/>
  <c r="AA120" i="22" s="1"/>
  <c r="W120" i="22"/>
  <c r="Z120" i="22" s="1"/>
  <c r="V120" i="22"/>
  <c r="Y120" i="22" s="1"/>
  <c r="K120" i="22"/>
  <c r="I120" i="22"/>
  <c r="H120" i="22"/>
  <c r="G120" i="22"/>
  <c r="A120" i="22"/>
  <c r="A118" i="23" s="1"/>
  <c r="X119" i="22"/>
  <c r="AA119" i="22" s="1"/>
  <c r="W119" i="22"/>
  <c r="Z119" i="22" s="1"/>
  <c r="V119" i="22"/>
  <c r="Y119" i="22" s="1"/>
  <c r="K119" i="22"/>
  <c r="I119" i="22"/>
  <c r="H119" i="22"/>
  <c r="G119" i="22"/>
  <c r="A119" i="22"/>
  <c r="A117" i="23" s="1"/>
  <c r="X118" i="22"/>
  <c r="AA118" i="22" s="1"/>
  <c r="W118" i="22"/>
  <c r="Z118" i="22" s="1"/>
  <c r="V118" i="22"/>
  <c r="Y118" i="22" s="1"/>
  <c r="K118" i="22"/>
  <c r="I118" i="22"/>
  <c r="H118" i="22"/>
  <c r="G118" i="22"/>
  <c r="A118" i="22"/>
  <c r="A116" i="23" s="1"/>
  <c r="X117" i="22"/>
  <c r="AA117" i="22" s="1"/>
  <c r="W117" i="22"/>
  <c r="Z117" i="22" s="1"/>
  <c r="V117" i="22"/>
  <c r="Y117" i="22" s="1"/>
  <c r="K117" i="22"/>
  <c r="I117" i="22"/>
  <c r="H117" i="22"/>
  <c r="G117" i="22"/>
  <c r="A117" i="22"/>
  <c r="A115" i="23" s="1"/>
  <c r="X116" i="22"/>
  <c r="AA116" i="22" s="1"/>
  <c r="W116" i="22"/>
  <c r="Z116" i="22" s="1"/>
  <c r="V116" i="22"/>
  <c r="Y116" i="22" s="1"/>
  <c r="K116" i="22"/>
  <c r="I116" i="22"/>
  <c r="H116" i="22"/>
  <c r="G116" i="22"/>
  <c r="A116" i="22"/>
  <c r="A114" i="23" s="1"/>
  <c r="X115" i="22"/>
  <c r="AA115" i="22" s="1"/>
  <c r="W115" i="22"/>
  <c r="Z115" i="22" s="1"/>
  <c r="V115" i="22"/>
  <c r="Y115" i="22" s="1"/>
  <c r="K115" i="22"/>
  <c r="I115" i="22"/>
  <c r="H115" i="22"/>
  <c r="G115" i="22"/>
  <c r="A115" i="22"/>
  <c r="A113" i="23" s="1"/>
  <c r="X114" i="22"/>
  <c r="AA114" i="22" s="1"/>
  <c r="W114" i="22"/>
  <c r="Z114" i="22" s="1"/>
  <c r="V114" i="22"/>
  <c r="Y114" i="22" s="1"/>
  <c r="K114" i="22"/>
  <c r="I114" i="22"/>
  <c r="H114" i="22"/>
  <c r="G114" i="22"/>
  <c r="A114" i="22"/>
  <c r="A112" i="23" s="1"/>
  <c r="X113" i="22"/>
  <c r="AA113" i="22" s="1"/>
  <c r="W113" i="22"/>
  <c r="Z113" i="22" s="1"/>
  <c r="V113" i="22"/>
  <c r="Y113" i="22" s="1"/>
  <c r="K113" i="22"/>
  <c r="I113" i="22"/>
  <c r="H113" i="22"/>
  <c r="G113" i="22"/>
  <c r="A113" i="22"/>
  <c r="A111" i="23" s="1"/>
  <c r="X112" i="22"/>
  <c r="AA112" i="22" s="1"/>
  <c r="W112" i="22"/>
  <c r="Z112" i="22" s="1"/>
  <c r="V112" i="22"/>
  <c r="Y112" i="22" s="1"/>
  <c r="K112" i="22"/>
  <c r="I112" i="22"/>
  <c r="H112" i="22"/>
  <c r="G112" i="22"/>
  <c r="A112" i="22"/>
  <c r="A110" i="23" s="1"/>
  <c r="X111" i="22"/>
  <c r="AA111" i="22" s="1"/>
  <c r="W111" i="22"/>
  <c r="Z111" i="22" s="1"/>
  <c r="V111" i="22"/>
  <c r="Y111" i="22" s="1"/>
  <c r="K111" i="22"/>
  <c r="I111" i="22"/>
  <c r="H111" i="22"/>
  <c r="G111" i="22"/>
  <c r="A111" i="22"/>
  <c r="A109" i="23" s="1"/>
  <c r="X110" i="22"/>
  <c r="AA110" i="22" s="1"/>
  <c r="W110" i="22"/>
  <c r="Z110" i="22" s="1"/>
  <c r="V110" i="22"/>
  <c r="Y110" i="22" s="1"/>
  <c r="K110" i="22"/>
  <c r="I110" i="22"/>
  <c r="H110" i="22"/>
  <c r="G110" i="22"/>
  <c r="A110" i="22"/>
  <c r="A108" i="23" s="1"/>
  <c r="X109" i="22"/>
  <c r="AA109" i="22" s="1"/>
  <c r="W109" i="22"/>
  <c r="Z109" i="22" s="1"/>
  <c r="V109" i="22"/>
  <c r="Y109" i="22" s="1"/>
  <c r="K109" i="22"/>
  <c r="I109" i="22"/>
  <c r="H109" i="22"/>
  <c r="G109" i="22"/>
  <c r="A109" i="22"/>
  <c r="A107" i="23" s="1"/>
  <c r="X108" i="22"/>
  <c r="AA108" i="22" s="1"/>
  <c r="W108" i="22"/>
  <c r="Z108" i="22" s="1"/>
  <c r="V108" i="22"/>
  <c r="Y108" i="22" s="1"/>
  <c r="K108" i="22"/>
  <c r="I108" i="22"/>
  <c r="H108" i="22"/>
  <c r="G108" i="22"/>
  <c r="A108" i="22"/>
  <c r="A106" i="23" s="1"/>
  <c r="X107" i="22"/>
  <c r="AA107" i="22" s="1"/>
  <c r="W107" i="22"/>
  <c r="Z107" i="22" s="1"/>
  <c r="V107" i="22"/>
  <c r="Y107" i="22" s="1"/>
  <c r="K107" i="22"/>
  <c r="I107" i="22"/>
  <c r="H107" i="22"/>
  <c r="G107" i="22"/>
  <c r="A107" i="22"/>
  <c r="A105" i="23" s="1"/>
  <c r="X106" i="22"/>
  <c r="AA106" i="22" s="1"/>
  <c r="W106" i="22"/>
  <c r="Z106" i="22" s="1"/>
  <c r="V106" i="22"/>
  <c r="Y106" i="22" s="1"/>
  <c r="K106" i="22"/>
  <c r="I106" i="22"/>
  <c r="H106" i="22"/>
  <c r="G106" i="22"/>
  <c r="A106" i="22"/>
  <c r="A104" i="23" s="1"/>
  <c r="X105" i="22"/>
  <c r="AA105" i="22" s="1"/>
  <c r="W105" i="22"/>
  <c r="Z105" i="22" s="1"/>
  <c r="V105" i="22"/>
  <c r="Y105" i="22" s="1"/>
  <c r="K105" i="22"/>
  <c r="I105" i="22"/>
  <c r="H105" i="22"/>
  <c r="G105" i="22"/>
  <c r="A105" i="22"/>
  <c r="A103" i="23" s="1"/>
  <c r="X104" i="22"/>
  <c r="AA104" i="22" s="1"/>
  <c r="W104" i="22"/>
  <c r="Z104" i="22" s="1"/>
  <c r="V104" i="22"/>
  <c r="Y104" i="22" s="1"/>
  <c r="K104" i="22"/>
  <c r="I104" i="22"/>
  <c r="H104" i="22"/>
  <c r="G104" i="22"/>
  <c r="A104" i="22"/>
  <c r="A102" i="23" s="1"/>
  <c r="X103" i="22"/>
  <c r="AA103" i="22" s="1"/>
  <c r="W103" i="22"/>
  <c r="Z103" i="22" s="1"/>
  <c r="V103" i="22"/>
  <c r="Y103" i="22" s="1"/>
  <c r="K103" i="22"/>
  <c r="I103" i="22"/>
  <c r="H103" i="22"/>
  <c r="G103" i="22"/>
  <c r="A103" i="22"/>
  <c r="A101" i="23" s="1"/>
  <c r="X102" i="22"/>
  <c r="AA102" i="22" s="1"/>
  <c r="W102" i="22"/>
  <c r="Z102" i="22" s="1"/>
  <c r="V102" i="22"/>
  <c r="Y102" i="22" s="1"/>
  <c r="K102" i="22"/>
  <c r="I102" i="22"/>
  <c r="H102" i="22"/>
  <c r="G102" i="22"/>
  <c r="A102" i="22"/>
  <c r="A100" i="23" s="1"/>
  <c r="X101" i="22"/>
  <c r="AA101" i="22" s="1"/>
  <c r="W101" i="22"/>
  <c r="Z101" i="22" s="1"/>
  <c r="V101" i="22"/>
  <c r="Y101" i="22" s="1"/>
  <c r="K101" i="22"/>
  <c r="I101" i="22"/>
  <c r="H101" i="22"/>
  <c r="G101" i="22"/>
  <c r="A101" i="22"/>
  <c r="A99" i="23" s="1"/>
  <c r="X100" i="22"/>
  <c r="AA100" i="22" s="1"/>
  <c r="W100" i="22"/>
  <c r="Z100" i="22" s="1"/>
  <c r="V100" i="22"/>
  <c r="Y100" i="22" s="1"/>
  <c r="K100" i="22"/>
  <c r="I100" i="22"/>
  <c r="H100" i="22"/>
  <c r="G100" i="22"/>
  <c r="A100" i="22"/>
  <c r="A98" i="23" s="1"/>
  <c r="X99" i="22"/>
  <c r="AA99" i="22" s="1"/>
  <c r="W99" i="22"/>
  <c r="Z99" i="22" s="1"/>
  <c r="V99" i="22"/>
  <c r="Y99" i="22" s="1"/>
  <c r="K99" i="22"/>
  <c r="I99" i="22"/>
  <c r="H99" i="22"/>
  <c r="G99" i="22"/>
  <c r="A99" i="22"/>
  <c r="A97" i="23" s="1"/>
  <c r="X98" i="22"/>
  <c r="AA98" i="22" s="1"/>
  <c r="W98" i="22"/>
  <c r="Z98" i="22" s="1"/>
  <c r="V98" i="22"/>
  <c r="Y98" i="22" s="1"/>
  <c r="K98" i="22"/>
  <c r="I98" i="22"/>
  <c r="H98" i="22"/>
  <c r="G98" i="22"/>
  <c r="A98" i="22"/>
  <c r="A96" i="23" s="1"/>
  <c r="X97" i="22"/>
  <c r="AA97" i="22" s="1"/>
  <c r="W97" i="22"/>
  <c r="Z97" i="22" s="1"/>
  <c r="V97" i="22"/>
  <c r="Y97" i="22" s="1"/>
  <c r="K97" i="22"/>
  <c r="I97" i="22"/>
  <c r="H97" i="22"/>
  <c r="G97" i="22"/>
  <c r="A97" i="22"/>
  <c r="A95" i="23" s="1"/>
  <c r="X96" i="22"/>
  <c r="AA96" i="22" s="1"/>
  <c r="W96" i="22"/>
  <c r="Z96" i="22" s="1"/>
  <c r="V96" i="22"/>
  <c r="Y96" i="22" s="1"/>
  <c r="K96" i="22"/>
  <c r="I96" i="22"/>
  <c r="H96" i="22"/>
  <c r="G96" i="22"/>
  <c r="A96" i="22"/>
  <c r="A94" i="23" s="1"/>
  <c r="X95" i="22"/>
  <c r="AA95" i="22" s="1"/>
  <c r="W95" i="22"/>
  <c r="Z95" i="22" s="1"/>
  <c r="V95" i="22"/>
  <c r="Y95" i="22" s="1"/>
  <c r="K95" i="22"/>
  <c r="I95" i="22"/>
  <c r="H95" i="22"/>
  <c r="G95" i="22"/>
  <c r="A95" i="22"/>
  <c r="A93" i="23" s="1"/>
  <c r="X94" i="22"/>
  <c r="AA94" i="22" s="1"/>
  <c r="W94" i="22"/>
  <c r="Z94" i="22" s="1"/>
  <c r="V94" i="22"/>
  <c r="Y94" i="22" s="1"/>
  <c r="K94" i="22"/>
  <c r="I94" i="22"/>
  <c r="H94" i="22"/>
  <c r="G94" i="22"/>
  <c r="A94" i="22"/>
  <c r="A92" i="23" s="1"/>
  <c r="X93" i="22"/>
  <c r="AA93" i="22" s="1"/>
  <c r="W93" i="22"/>
  <c r="Z93" i="22" s="1"/>
  <c r="V93" i="22"/>
  <c r="Y93" i="22" s="1"/>
  <c r="K93" i="22"/>
  <c r="I93" i="22"/>
  <c r="H93" i="22"/>
  <c r="G93" i="22"/>
  <c r="A93" i="22"/>
  <c r="A91" i="23" s="1"/>
  <c r="X92" i="22"/>
  <c r="AA92" i="22" s="1"/>
  <c r="W92" i="22"/>
  <c r="Z92" i="22" s="1"/>
  <c r="V92" i="22"/>
  <c r="Y92" i="22" s="1"/>
  <c r="K92" i="22"/>
  <c r="I92" i="22"/>
  <c r="H92" i="22"/>
  <c r="G92" i="22"/>
  <c r="A92" i="22"/>
  <c r="A90" i="23" s="1"/>
  <c r="X91" i="22"/>
  <c r="AA91" i="22" s="1"/>
  <c r="W91" i="22"/>
  <c r="Z91" i="22" s="1"/>
  <c r="V91" i="22"/>
  <c r="Y91" i="22" s="1"/>
  <c r="K91" i="22"/>
  <c r="I91" i="22"/>
  <c r="H91" i="22"/>
  <c r="G91" i="22"/>
  <c r="A91" i="22"/>
  <c r="A89" i="23" s="1"/>
  <c r="X90" i="22"/>
  <c r="AA90" i="22" s="1"/>
  <c r="W90" i="22"/>
  <c r="Z90" i="22" s="1"/>
  <c r="V90" i="22"/>
  <c r="Y90" i="22" s="1"/>
  <c r="K90" i="22"/>
  <c r="I90" i="22"/>
  <c r="H90" i="22"/>
  <c r="G90" i="22"/>
  <c r="A90" i="22"/>
  <c r="A88" i="23" s="1"/>
  <c r="X89" i="22"/>
  <c r="AA89" i="22" s="1"/>
  <c r="W89" i="22"/>
  <c r="Z89" i="22" s="1"/>
  <c r="V89" i="22"/>
  <c r="Y89" i="22" s="1"/>
  <c r="K89" i="22"/>
  <c r="I89" i="22"/>
  <c r="H89" i="22"/>
  <c r="G89" i="22"/>
  <c r="A89" i="22"/>
  <c r="A87" i="23" s="1"/>
  <c r="X88" i="22"/>
  <c r="AA88" i="22" s="1"/>
  <c r="W88" i="22"/>
  <c r="Z88" i="22" s="1"/>
  <c r="V88" i="22"/>
  <c r="Y88" i="22" s="1"/>
  <c r="K88" i="22"/>
  <c r="I88" i="22"/>
  <c r="H88" i="22"/>
  <c r="G88" i="22"/>
  <c r="A88" i="22"/>
  <c r="A86" i="23" s="1"/>
  <c r="X87" i="22"/>
  <c r="AA87" i="22" s="1"/>
  <c r="W87" i="22"/>
  <c r="Z87" i="22" s="1"/>
  <c r="V87" i="22"/>
  <c r="Y87" i="22" s="1"/>
  <c r="K87" i="22"/>
  <c r="I87" i="22"/>
  <c r="H87" i="22"/>
  <c r="G87" i="22"/>
  <c r="A87" i="22"/>
  <c r="A85" i="23" s="1"/>
  <c r="X86" i="22"/>
  <c r="AA86" i="22" s="1"/>
  <c r="W86" i="22"/>
  <c r="Z86" i="22" s="1"/>
  <c r="V86" i="22"/>
  <c r="Y86" i="22" s="1"/>
  <c r="K86" i="22"/>
  <c r="I86" i="22"/>
  <c r="H86" i="22"/>
  <c r="G86" i="22"/>
  <c r="A86" i="22"/>
  <c r="A84" i="23" s="1"/>
  <c r="X85" i="22"/>
  <c r="AA85" i="22" s="1"/>
  <c r="W85" i="22"/>
  <c r="Z85" i="22" s="1"/>
  <c r="V85" i="22"/>
  <c r="Y85" i="22" s="1"/>
  <c r="K85" i="22"/>
  <c r="I85" i="22"/>
  <c r="H85" i="22"/>
  <c r="G85" i="22"/>
  <c r="A85" i="22"/>
  <c r="A83" i="23" s="1"/>
  <c r="X84" i="22"/>
  <c r="AA84" i="22" s="1"/>
  <c r="W84" i="22"/>
  <c r="Z84" i="22" s="1"/>
  <c r="V84" i="22"/>
  <c r="Y84" i="22" s="1"/>
  <c r="K84" i="22"/>
  <c r="I84" i="22"/>
  <c r="H84" i="22"/>
  <c r="G84" i="22"/>
  <c r="A84" i="22"/>
  <c r="A82" i="23" s="1"/>
  <c r="X83" i="22"/>
  <c r="AA83" i="22" s="1"/>
  <c r="W83" i="22"/>
  <c r="Z83" i="22" s="1"/>
  <c r="V83" i="22"/>
  <c r="Y83" i="22" s="1"/>
  <c r="K83" i="22"/>
  <c r="I83" i="22"/>
  <c r="H83" i="22"/>
  <c r="G83" i="22"/>
  <c r="A83" i="22"/>
  <c r="A81" i="23" s="1"/>
  <c r="X82" i="22"/>
  <c r="AA82" i="22" s="1"/>
  <c r="W82" i="22"/>
  <c r="Z82" i="22" s="1"/>
  <c r="V82" i="22"/>
  <c r="Y82" i="22" s="1"/>
  <c r="K82" i="22"/>
  <c r="I82" i="22"/>
  <c r="H82" i="22"/>
  <c r="G82" i="22"/>
  <c r="A82" i="22"/>
  <c r="A80" i="23" s="1"/>
  <c r="X81" i="22"/>
  <c r="AA81" i="22" s="1"/>
  <c r="W81" i="22"/>
  <c r="Z81" i="22" s="1"/>
  <c r="V81" i="22"/>
  <c r="Y81" i="22" s="1"/>
  <c r="K81" i="22"/>
  <c r="I81" i="22"/>
  <c r="H81" i="22"/>
  <c r="G81" i="22"/>
  <c r="A81" i="22"/>
  <c r="A79" i="23" s="1"/>
  <c r="X80" i="22"/>
  <c r="AA80" i="22" s="1"/>
  <c r="W80" i="22"/>
  <c r="Z80" i="22" s="1"/>
  <c r="V80" i="22"/>
  <c r="Y80" i="22" s="1"/>
  <c r="K80" i="22"/>
  <c r="I80" i="22"/>
  <c r="H80" i="22"/>
  <c r="G80" i="22"/>
  <c r="A80" i="22"/>
  <c r="A78" i="23" s="1"/>
  <c r="X79" i="22"/>
  <c r="AA79" i="22" s="1"/>
  <c r="W79" i="22"/>
  <c r="Z79" i="22" s="1"/>
  <c r="V79" i="22"/>
  <c r="Y79" i="22" s="1"/>
  <c r="K79" i="22"/>
  <c r="I79" i="22"/>
  <c r="H79" i="22"/>
  <c r="G79" i="22"/>
  <c r="A79" i="22"/>
  <c r="A77" i="23" s="1"/>
  <c r="X78" i="22"/>
  <c r="AA78" i="22" s="1"/>
  <c r="W78" i="22"/>
  <c r="Z78" i="22" s="1"/>
  <c r="V78" i="22"/>
  <c r="Y78" i="22" s="1"/>
  <c r="K78" i="22"/>
  <c r="I78" i="22"/>
  <c r="H78" i="22"/>
  <c r="G78" i="22"/>
  <c r="A78" i="22"/>
  <c r="A76" i="23" s="1"/>
  <c r="X77" i="22"/>
  <c r="AA77" i="22" s="1"/>
  <c r="W77" i="22"/>
  <c r="Z77" i="22" s="1"/>
  <c r="V77" i="22"/>
  <c r="Y77" i="22" s="1"/>
  <c r="K77" i="22"/>
  <c r="I77" i="22"/>
  <c r="H77" i="22"/>
  <c r="G77" i="22"/>
  <c r="A77" i="22"/>
  <c r="A75" i="23" s="1"/>
  <c r="X76" i="22"/>
  <c r="AA76" i="22" s="1"/>
  <c r="W76" i="22"/>
  <c r="Z76" i="22" s="1"/>
  <c r="V76" i="22"/>
  <c r="Y76" i="22" s="1"/>
  <c r="K76" i="22"/>
  <c r="I76" i="22"/>
  <c r="H76" i="22"/>
  <c r="G76" i="22"/>
  <c r="A76" i="22"/>
  <c r="A74" i="23" s="1"/>
  <c r="X75" i="22"/>
  <c r="AA75" i="22" s="1"/>
  <c r="W75" i="22"/>
  <c r="Z75" i="22" s="1"/>
  <c r="V75" i="22"/>
  <c r="Y75" i="22" s="1"/>
  <c r="K75" i="22"/>
  <c r="I75" i="22"/>
  <c r="H75" i="22"/>
  <c r="G75" i="22"/>
  <c r="A75" i="22"/>
  <c r="A73" i="23" s="1"/>
  <c r="X74" i="22"/>
  <c r="AA74" i="22" s="1"/>
  <c r="W74" i="22"/>
  <c r="Z74" i="22" s="1"/>
  <c r="V74" i="22"/>
  <c r="Y74" i="22" s="1"/>
  <c r="K74" i="22"/>
  <c r="I74" i="22"/>
  <c r="H74" i="22"/>
  <c r="G74" i="22"/>
  <c r="A74" i="22"/>
  <c r="A72" i="23" s="1"/>
  <c r="X73" i="22"/>
  <c r="AA73" i="22" s="1"/>
  <c r="W73" i="22"/>
  <c r="Z73" i="22" s="1"/>
  <c r="V73" i="22"/>
  <c r="Y73" i="22" s="1"/>
  <c r="K73" i="22"/>
  <c r="I73" i="22"/>
  <c r="H73" i="22"/>
  <c r="G73" i="22"/>
  <c r="A73" i="22"/>
  <c r="A71" i="23" s="1"/>
  <c r="X72" i="22"/>
  <c r="AA72" i="22" s="1"/>
  <c r="W72" i="22"/>
  <c r="Z72" i="22" s="1"/>
  <c r="V72" i="22"/>
  <c r="Y72" i="22" s="1"/>
  <c r="K72" i="22"/>
  <c r="I72" i="22"/>
  <c r="H72" i="22"/>
  <c r="G72" i="22"/>
  <c r="A72" i="22"/>
  <c r="A70" i="23" s="1"/>
  <c r="X71" i="22"/>
  <c r="AA71" i="22" s="1"/>
  <c r="W71" i="22"/>
  <c r="Z71" i="22" s="1"/>
  <c r="V71" i="22"/>
  <c r="Y71" i="22" s="1"/>
  <c r="K71" i="22"/>
  <c r="I71" i="22"/>
  <c r="H71" i="22"/>
  <c r="G71" i="22"/>
  <c r="A71" i="22"/>
  <c r="A69" i="23" s="1"/>
  <c r="X70" i="22"/>
  <c r="AA70" i="22" s="1"/>
  <c r="W70" i="22"/>
  <c r="Z70" i="22" s="1"/>
  <c r="V70" i="22"/>
  <c r="Y70" i="22" s="1"/>
  <c r="K70" i="22"/>
  <c r="I70" i="22"/>
  <c r="H70" i="22"/>
  <c r="G70" i="22"/>
  <c r="A70" i="22"/>
  <c r="A68" i="23" s="1"/>
  <c r="X69" i="22"/>
  <c r="AA69" i="22" s="1"/>
  <c r="W69" i="22"/>
  <c r="Z69" i="22" s="1"/>
  <c r="V69" i="22"/>
  <c r="Y69" i="22" s="1"/>
  <c r="K69" i="22"/>
  <c r="I69" i="22"/>
  <c r="H69" i="22"/>
  <c r="G69" i="22"/>
  <c r="A69" i="22"/>
  <c r="A67" i="23" s="1"/>
  <c r="X68" i="22"/>
  <c r="AA68" i="22" s="1"/>
  <c r="W68" i="22"/>
  <c r="Z68" i="22" s="1"/>
  <c r="V68" i="22"/>
  <c r="Y68" i="22" s="1"/>
  <c r="K68" i="22"/>
  <c r="I68" i="22"/>
  <c r="H68" i="22"/>
  <c r="G68" i="22"/>
  <c r="A68" i="22"/>
  <c r="A66" i="23" s="1"/>
  <c r="X67" i="22"/>
  <c r="AA67" i="22" s="1"/>
  <c r="W67" i="22"/>
  <c r="Z67" i="22" s="1"/>
  <c r="V67" i="22"/>
  <c r="Y67" i="22" s="1"/>
  <c r="K67" i="22"/>
  <c r="I67" i="22"/>
  <c r="H67" i="22"/>
  <c r="G67" i="22"/>
  <c r="A67" i="22"/>
  <c r="A65" i="23" s="1"/>
  <c r="X66" i="22"/>
  <c r="AA66" i="22" s="1"/>
  <c r="W66" i="22"/>
  <c r="Z66" i="22" s="1"/>
  <c r="V66" i="22"/>
  <c r="Y66" i="22" s="1"/>
  <c r="K66" i="22"/>
  <c r="I66" i="22"/>
  <c r="H66" i="22"/>
  <c r="G66" i="22"/>
  <c r="A66" i="22"/>
  <c r="A64" i="23" s="1"/>
  <c r="X65" i="22"/>
  <c r="AA65" i="22" s="1"/>
  <c r="W65" i="22"/>
  <c r="Z65" i="22" s="1"/>
  <c r="V65" i="22"/>
  <c r="Y65" i="22" s="1"/>
  <c r="K65" i="22"/>
  <c r="I65" i="22"/>
  <c r="H65" i="22"/>
  <c r="G65" i="22"/>
  <c r="A65" i="22"/>
  <c r="A63" i="23" s="1"/>
  <c r="X64" i="22"/>
  <c r="AA64" i="22" s="1"/>
  <c r="W64" i="22"/>
  <c r="Z64" i="22" s="1"/>
  <c r="V64" i="22"/>
  <c r="Y64" i="22" s="1"/>
  <c r="K64" i="22"/>
  <c r="I64" i="22"/>
  <c r="H64" i="22"/>
  <c r="G64" i="22"/>
  <c r="A64" i="22"/>
  <c r="A62" i="23" s="1"/>
  <c r="X63" i="22"/>
  <c r="AA63" i="22" s="1"/>
  <c r="W63" i="22"/>
  <c r="Z63" i="22" s="1"/>
  <c r="V63" i="22"/>
  <c r="Y63" i="22" s="1"/>
  <c r="K63" i="22"/>
  <c r="I63" i="22"/>
  <c r="H63" i="22"/>
  <c r="G63" i="22"/>
  <c r="A63" i="22"/>
  <c r="A61" i="23" s="1"/>
  <c r="X62" i="22"/>
  <c r="AA62" i="22" s="1"/>
  <c r="W62" i="22"/>
  <c r="Z62" i="22" s="1"/>
  <c r="V62" i="22"/>
  <c r="Y62" i="22" s="1"/>
  <c r="K62" i="22"/>
  <c r="I62" i="22"/>
  <c r="H62" i="22"/>
  <c r="G62" i="22"/>
  <c r="A62" i="22"/>
  <c r="A60" i="23" s="1"/>
  <c r="X61" i="22"/>
  <c r="AA61" i="22" s="1"/>
  <c r="W61" i="22"/>
  <c r="Z61" i="22" s="1"/>
  <c r="V61" i="22"/>
  <c r="Y61" i="22" s="1"/>
  <c r="K61" i="22"/>
  <c r="I61" i="22"/>
  <c r="H61" i="22"/>
  <c r="G61" i="22"/>
  <c r="A61" i="22"/>
  <c r="A59" i="23" s="1"/>
  <c r="X60" i="22"/>
  <c r="AA60" i="22" s="1"/>
  <c r="W60" i="22"/>
  <c r="Z60" i="22" s="1"/>
  <c r="V60" i="22"/>
  <c r="Y60" i="22" s="1"/>
  <c r="K60" i="22"/>
  <c r="I60" i="22"/>
  <c r="H60" i="22"/>
  <c r="G60" i="22"/>
  <c r="A60" i="22"/>
  <c r="A58" i="23" s="1"/>
  <c r="X59" i="22"/>
  <c r="AA59" i="22" s="1"/>
  <c r="W59" i="22"/>
  <c r="Z59" i="22" s="1"/>
  <c r="V59" i="22"/>
  <c r="Y59" i="22" s="1"/>
  <c r="K59" i="22"/>
  <c r="I59" i="22"/>
  <c r="H59" i="22"/>
  <c r="G59" i="22"/>
  <c r="A59" i="22"/>
  <c r="A57" i="23" s="1"/>
  <c r="X58" i="22"/>
  <c r="AA58" i="22" s="1"/>
  <c r="W58" i="22"/>
  <c r="Z58" i="22" s="1"/>
  <c r="V58" i="22"/>
  <c r="Y58" i="22" s="1"/>
  <c r="K58" i="22"/>
  <c r="I58" i="22"/>
  <c r="H58" i="22"/>
  <c r="G58" i="22"/>
  <c r="A58" i="22"/>
  <c r="A56" i="23" s="1"/>
  <c r="X57" i="22"/>
  <c r="AA57" i="22" s="1"/>
  <c r="W57" i="22"/>
  <c r="Z57" i="22" s="1"/>
  <c r="V57" i="22"/>
  <c r="Y57" i="22" s="1"/>
  <c r="K57" i="22"/>
  <c r="I57" i="22"/>
  <c r="H57" i="22"/>
  <c r="G57" i="22"/>
  <c r="A57" i="22"/>
  <c r="A55" i="23" s="1"/>
  <c r="X56" i="22"/>
  <c r="AA56" i="22" s="1"/>
  <c r="W56" i="22"/>
  <c r="Z56" i="22" s="1"/>
  <c r="V56" i="22"/>
  <c r="Y56" i="22" s="1"/>
  <c r="K56" i="22"/>
  <c r="I56" i="22"/>
  <c r="H56" i="22"/>
  <c r="G56" i="22"/>
  <c r="A56" i="22"/>
  <c r="A54" i="23" s="1"/>
  <c r="X55" i="22"/>
  <c r="AA55" i="22" s="1"/>
  <c r="W55" i="22"/>
  <c r="Z55" i="22" s="1"/>
  <c r="V55" i="22"/>
  <c r="Y55" i="22" s="1"/>
  <c r="K55" i="22"/>
  <c r="I55" i="22"/>
  <c r="H55" i="22"/>
  <c r="G55" i="22"/>
  <c r="A55" i="22"/>
  <c r="A53" i="23" s="1"/>
  <c r="X54" i="22"/>
  <c r="AA54" i="22" s="1"/>
  <c r="W54" i="22"/>
  <c r="Z54" i="22" s="1"/>
  <c r="V54" i="22"/>
  <c r="Y54" i="22" s="1"/>
  <c r="K54" i="22"/>
  <c r="I54" i="22"/>
  <c r="H54" i="22"/>
  <c r="G54" i="22"/>
  <c r="A54" i="22"/>
  <c r="A52" i="23" s="1"/>
  <c r="X53" i="22"/>
  <c r="AA53" i="22" s="1"/>
  <c r="W53" i="22"/>
  <c r="Z53" i="22" s="1"/>
  <c r="V53" i="22"/>
  <c r="Y53" i="22" s="1"/>
  <c r="K53" i="22"/>
  <c r="I53" i="22"/>
  <c r="H53" i="22"/>
  <c r="G53" i="22"/>
  <c r="A53" i="22"/>
  <c r="A51" i="23" s="1"/>
  <c r="X52" i="22"/>
  <c r="AA52" i="22" s="1"/>
  <c r="W52" i="22"/>
  <c r="Z52" i="22" s="1"/>
  <c r="V52" i="22"/>
  <c r="Y52" i="22" s="1"/>
  <c r="K52" i="22"/>
  <c r="I52" i="22"/>
  <c r="H52" i="22"/>
  <c r="G52" i="22"/>
  <c r="A52" i="22"/>
  <c r="A50" i="23" s="1"/>
  <c r="X51" i="22"/>
  <c r="AA51" i="22" s="1"/>
  <c r="W51" i="22"/>
  <c r="Z51" i="22" s="1"/>
  <c r="V51" i="22"/>
  <c r="Y51" i="22" s="1"/>
  <c r="K51" i="22"/>
  <c r="I51" i="22"/>
  <c r="H51" i="22"/>
  <c r="G51" i="22"/>
  <c r="A51" i="22"/>
  <c r="A49" i="23" s="1"/>
  <c r="X50" i="22"/>
  <c r="AA50" i="22" s="1"/>
  <c r="W50" i="22"/>
  <c r="Z50" i="22" s="1"/>
  <c r="V50" i="22"/>
  <c r="Y50" i="22" s="1"/>
  <c r="K50" i="22"/>
  <c r="I50" i="22"/>
  <c r="H50" i="22"/>
  <c r="G50" i="22"/>
  <c r="A50" i="22"/>
  <c r="A48" i="23" s="1"/>
  <c r="X49" i="22"/>
  <c r="AA49" i="22" s="1"/>
  <c r="W49" i="22"/>
  <c r="Z49" i="22" s="1"/>
  <c r="V49" i="22"/>
  <c r="Y49" i="22" s="1"/>
  <c r="K49" i="22"/>
  <c r="I49" i="22"/>
  <c r="H49" i="22"/>
  <c r="G49" i="22"/>
  <c r="A49" i="22"/>
  <c r="A47" i="23" s="1"/>
  <c r="X48" i="22"/>
  <c r="AA48" i="22" s="1"/>
  <c r="W48" i="22"/>
  <c r="Z48" i="22" s="1"/>
  <c r="V48" i="22"/>
  <c r="Y48" i="22" s="1"/>
  <c r="K48" i="22"/>
  <c r="I48" i="22"/>
  <c r="H48" i="22"/>
  <c r="G48" i="22"/>
  <c r="A48" i="22"/>
  <c r="A46" i="23" s="1"/>
  <c r="X47" i="22"/>
  <c r="AA47" i="22" s="1"/>
  <c r="W47" i="22"/>
  <c r="Z47" i="22" s="1"/>
  <c r="V47" i="22"/>
  <c r="Y47" i="22" s="1"/>
  <c r="K47" i="22"/>
  <c r="I47" i="22"/>
  <c r="H47" i="22"/>
  <c r="G47" i="22"/>
  <c r="A47" i="22"/>
  <c r="A45" i="23" s="1"/>
  <c r="X46" i="22"/>
  <c r="AA46" i="22" s="1"/>
  <c r="W46" i="22"/>
  <c r="Z46" i="22" s="1"/>
  <c r="V46" i="22"/>
  <c r="Y46" i="22" s="1"/>
  <c r="K46" i="22"/>
  <c r="I46" i="22"/>
  <c r="H46" i="22"/>
  <c r="G46" i="22"/>
  <c r="A46" i="22"/>
  <c r="A44" i="23" s="1"/>
  <c r="X45" i="22"/>
  <c r="AA45" i="22" s="1"/>
  <c r="W45" i="22"/>
  <c r="Z45" i="22" s="1"/>
  <c r="V45" i="22"/>
  <c r="Y45" i="22" s="1"/>
  <c r="K45" i="22"/>
  <c r="I45" i="22"/>
  <c r="H45" i="22"/>
  <c r="G45" i="22"/>
  <c r="A45" i="22"/>
  <c r="A43" i="23" s="1"/>
  <c r="X44" i="22"/>
  <c r="AA44" i="22" s="1"/>
  <c r="W44" i="22"/>
  <c r="Z44" i="22" s="1"/>
  <c r="V44" i="22"/>
  <c r="Y44" i="22" s="1"/>
  <c r="K44" i="22"/>
  <c r="I44" i="22"/>
  <c r="H44" i="22"/>
  <c r="G44" i="22"/>
  <c r="A44" i="22"/>
  <c r="A42" i="23" s="1"/>
  <c r="X43" i="22"/>
  <c r="AA43" i="22" s="1"/>
  <c r="W43" i="22"/>
  <c r="Z43" i="22" s="1"/>
  <c r="V43" i="22"/>
  <c r="Y43" i="22" s="1"/>
  <c r="K43" i="22"/>
  <c r="I43" i="22"/>
  <c r="H43" i="22"/>
  <c r="G43" i="22"/>
  <c r="A43" i="22"/>
  <c r="A41" i="23" s="1"/>
  <c r="X42" i="22"/>
  <c r="AA42" i="22" s="1"/>
  <c r="W42" i="22"/>
  <c r="Z42" i="22" s="1"/>
  <c r="V42" i="22"/>
  <c r="Y42" i="22" s="1"/>
  <c r="K42" i="22"/>
  <c r="I42" i="22"/>
  <c r="H42" i="22"/>
  <c r="G42" i="22"/>
  <c r="A42" i="22"/>
  <c r="A40" i="23" s="1"/>
  <c r="X41" i="22"/>
  <c r="AA41" i="22" s="1"/>
  <c r="W41" i="22"/>
  <c r="Z41" i="22" s="1"/>
  <c r="V41" i="22"/>
  <c r="Y41" i="22" s="1"/>
  <c r="K41" i="22"/>
  <c r="I41" i="22"/>
  <c r="H41" i="22"/>
  <c r="G41" i="22"/>
  <c r="A41" i="22"/>
  <c r="A39" i="23" s="1"/>
  <c r="X40" i="22"/>
  <c r="AA40" i="22" s="1"/>
  <c r="W40" i="22"/>
  <c r="Z40" i="22" s="1"/>
  <c r="V40" i="22"/>
  <c r="Y40" i="22" s="1"/>
  <c r="K40" i="22"/>
  <c r="I40" i="22"/>
  <c r="H40" i="22"/>
  <c r="G40" i="22"/>
  <c r="A40" i="22"/>
  <c r="A38" i="23" s="1"/>
  <c r="X39" i="22"/>
  <c r="AA39" i="22" s="1"/>
  <c r="W39" i="22"/>
  <c r="Z39" i="22" s="1"/>
  <c r="V39" i="22"/>
  <c r="Y39" i="22" s="1"/>
  <c r="K39" i="22"/>
  <c r="I39" i="22"/>
  <c r="H39" i="22"/>
  <c r="G39" i="22"/>
  <c r="A39" i="22"/>
  <c r="A37" i="23" s="1"/>
  <c r="X38" i="22"/>
  <c r="AA38" i="22" s="1"/>
  <c r="W38" i="22"/>
  <c r="Z38" i="22" s="1"/>
  <c r="V38" i="22"/>
  <c r="Y38" i="22" s="1"/>
  <c r="K38" i="22"/>
  <c r="I38" i="22"/>
  <c r="H38" i="22"/>
  <c r="G38" i="22"/>
  <c r="A38" i="22"/>
  <c r="A36" i="23" s="1"/>
  <c r="X37" i="22"/>
  <c r="AA37" i="22" s="1"/>
  <c r="W37" i="22"/>
  <c r="Z37" i="22" s="1"/>
  <c r="V37" i="22"/>
  <c r="Y37" i="22" s="1"/>
  <c r="K37" i="22"/>
  <c r="I37" i="22"/>
  <c r="H37" i="22"/>
  <c r="G37" i="22"/>
  <c r="A37" i="22"/>
  <c r="A35" i="23" s="1"/>
  <c r="X36" i="22"/>
  <c r="AA36" i="22" s="1"/>
  <c r="W36" i="22"/>
  <c r="Z36" i="22" s="1"/>
  <c r="V36" i="22"/>
  <c r="Y36" i="22" s="1"/>
  <c r="K36" i="22"/>
  <c r="I36" i="22"/>
  <c r="H36" i="22"/>
  <c r="G36" i="22"/>
  <c r="A36" i="22"/>
  <c r="A34" i="23" s="1"/>
  <c r="X35" i="22"/>
  <c r="AA35" i="22" s="1"/>
  <c r="W35" i="22"/>
  <c r="Z35" i="22" s="1"/>
  <c r="V35" i="22"/>
  <c r="Y35" i="22" s="1"/>
  <c r="K35" i="22"/>
  <c r="I35" i="22"/>
  <c r="H35" i="22"/>
  <c r="G35" i="22"/>
  <c r="A35" i="22"/>
  <c r="A33" i="23" s="1"/>
  <c r="X34" i="22"/>
  <c r="AA34" i="22" s="1"/>
  <c r="W34" i="22"/>
  <c r="Z34" i="22" s="1"/>
  <c r="V34" i="22"/>
  <c r="Y34" i="22" s="1"/>
  <c r="K34" i="22"/>
  <c r="I34" i="22"/>
  <c r="H34" i="22"/>
  <c r="G34" i="22"/>
  <c r="A34" i="22"/>
  <c r="A32" i="23" s="1"/>
  <c r="X33" i="22"/>
  <c r="AA33" i="22" s="1"/>
  <c r="W33" i="22"/>
  <c r="Z33" i="22" s="1"/>
  <c r="V33" i="22"/>
  <c r="Y33" i="22" s="1"/>
  <c r="K33" i="22"/>
  <c r="I33" i="22"/>
  <c r="H33" i="22"/>
  <c r="G33" i="22"/>
  <c r="A33" i="22"/>
  <c r="A31" i="23" s="1"/>
  <c r="X32" i="22"/>
  <c r="AA32" i="22" s="1"/>
  <c r="W32" i="22"/>
  <c r="Z32" i="22" s="1"/>
  <c r="V32" i="22"/>
  <c r="Y32" i="22" s="1"/>
  <c r="K32" i="22"/>
  <c r="I32" i="22"/>
  <c r="H32" i="22"/>
  <c r="G32" i="22"/>
  <c r="A32" i="22"/>
  <c r="A30" i="23" s="1"/>
  <c r="X31" i="22"/>
  <c r="AA31" i="22" s="1"/>
  <c r="W31" i="22"/>
  <c r="Z31" i="22" s="1"/>
  <c r="V31" i="22"/>
  <c r="Y31" i="22" s="1"/>
  <c r="K31" i="22"/>
  <c r="I31" i="22"/>
  <c r="H31" i="22"/>
  <c r="G31" i="22"/>
  <c r="A31" i="22"/>
  <c r="A29" i="23" s="1"/>
  <c r="X30" i="22"/>
  <c r="AA30" i="22" s="1"/>
  <c r="W30" i="22"/>
  <c r="Z30" i="22" s="1"/>
  <c r="V30" i="22"/>
  <c r="Y30" i="22" s="1"/>
  <c r="K30" i="22"/>
  <c r="I30" i="22"/>
  <c r="H30" i="22"/>
  <c r="G30" i="22"/>
  <c r="A30" i="22"/>
  <c r="A28" i="23" s="1"/>
  <c r="X29" i="22"/>
  <c r="AA29" i="22" s="1"/>
  <c r="W29" i="22"/>
  <c r="Z29" i="22" s="1"/>
  <c r="V29" i="22"/>
  <c r="Y29" i="22" s="1"/>
  <c r="K29" i="22"/>
  <c r="I29" i="22"/>
  <c r="H29" i="22"/>
  <c r="G29" i="22"/>
  <c r="A29" i="22"/>
  <c r="A27" i="23" s="1"/>
  <c r="X28" i="22"/>
  <c r="AA28" i="22" s="1"/>
  <c r="W28" i="22"/>
  <c r="Z28" i="22" s="1"/>
  <c r="V28" i="22"/>
  <c r="Y28" i="22" s="1"/>
  <c r="K28" i="22"/>
  <c r="I28" i="22"/>
  <c r="H28" i="22"/>
  <c r="G28" i="22"/>
  <c r="A28" i="22"/>
  <c r="A26" i="23" s="1"/>
  <c r="X27" i="22"/>
  <c r="AA27" i="22" s="1"/>
  <c r="W27" i="22"/>
  <c r="Z27" i="22" s="1"/>
  <c r="V27" i="22"/>
  <c r="Y27" i="22" s="1"/>
  <c r="K27" i="22"/>
  <c r="I27" i="22"/>
  <c r="H27" i="22"/>
  <c r="G27" i="22"/>
  <c r="A27" i="22"/>
  <c r="A25" i="23" s="1"/>
  <c r="X26" i="22"/>
  <c r="AA26" i="22" s="1"/>
  <c r="W26" i="22"/>
  <c r="Z26" i="22" s="1"/>
  <c r="V26" i="22"/>
  <c r="Y26" i="22" s="1"/>
  <c r="K26" i="22"/>
  <c r="I26" i="22"/>
  <c r="H26" i="22"/>
  <c r="G26" i="22"/>
  <c r="A26" i="22"/>
  <c r="A24" i="23" s="1"/>
  <c r="X25" i="22"/>
  <c r="AA25" i="22" s="1"/>
  <c r="W25" i="22"/>
  <c r="Z25" i="22" s="1"/>
  <c r="V25" i="22"/>
  <c r="Y25" i="22" s="1"/>
  <c r="K25" i="22"/>
  <c r="I25" i="22"/>
  <c r="H25" i="22"/>
  <c r="G25" i="22"/>
  <c r="A25" i="22"/>
  <c r="A23" i="23" s="1"/>
  <c r="X24" i="22"/>
  <c r="AA24" i="22" s="1"/>
  <c r="W24" i="22"/>
  <c r="Z24" i="22" s="1"/>
  <c r="V24" i="22"/>
  <c r="Y24" i="22" s="1"/>
  <c r="K24" i="22"/>
  <c r="I24" i="22"/>
  <c r="H24" i="22"/>
  <c r="G24" i="22"/>
  <c r="A24" i="22"/>
  <c r="A22" i="23" s="1"/>
  <c r="X23" i="22"/>
  <c r="AA23" i="22" s="1"/>
  <c r="W23" i="22"/>
  <c r="Z23" i="22" s="1"/>
  <c r="V23" i="22"/>
  <c r="Y23" i="22" s="1"/>
  <c r="K23" i="22"/>
  <c r="I23" i="22"/>
  <c r="H23" i="22"/>
  <c r="G23" i="22"/>
  <c r="A23" i="22"/>
  <c r="A21" i="23" s="1"/>
  <c r="X22" i="22"/>
  <c r="AA22" i="22" s="1"/>
  <c r="W22" i="22"/>
  <c r="Z22" i="22" s="1"/>
  <c r="V22" i="22"/>
  <c r="Y22" i="22" s="1"/>
  <c r="K22" i="22"/>
  <c r="I22" i="22"/>
  <c r="H22" i="22"/>
  <c r="G22" i="22"/>
  <c r="A22" i="22"/>
  <c r="A20" i="23" s="1"/>
  <c r="X21" i="22"/>
  <c r="AA21" i="22" s="1"/>
  <c r="W21" i="22"/>
  <c r="Z21" i="22" s="1"/>
  <c r="V21" i="22"/>
  <c r="Y21" i="22" s="1"/>
  <c r="K21" i="22"/>
  <c r="I21" i="22"/>
  <c r="H21" i="22"/>
  <c r="G21" i="22"/>
  <c r="A21" i="22"/>
  <c r="A19" i="23" s="1"/>
  <c r="X20" i="22"/>
  <c r="AA20" i="22" s="1"/>
  <c r="W20" i="22"/>
  <c r="Z20" i="22" s="1"/>
  <c r="V20" i="22"/>
  <c r="Y20" i="22" s="1"/>
  <c r="K20" i="22"/>
  <c r="I20" i="22"/>
  <c r="H20" i="22"/>
  <c r="G20" i="22"/>
  <c r="A20" i="22"/>
  <c r="A18" i="23" s="1"/>
  <c r="X19" i="22"/>
  <c r="AA19" i="22" s="1"/>
  <c r="W19" i="22"/>
  <c r="Z19" i="22" s="1"/>
  <c r="V19" i="22"/>
  <c r="Y19" i="22" s="1"/>
  <c r="K19" i="22"/>
  <c r="I19" i="22"/>
  <c r="H19" i="22"/>
  <c r="G19" i="22"/>
  <c r="A19" i="22"/>
  <c r="A17" i="23" s="1"/>
  <c r="X18" i="22"/>
  <c r="AA18" i="22" s="1"/>
  <c r="W18" i="22"/>
  <c r="Z18" i="22" s="1"/>
  <c r="V18" i="22"/>
  <c r="Y18" i="22" s="1"/>
  <c r="K18" i="22"/>
  <c r="I18" i="22"/>
  <c r="H18" i="22"/>
  <c r="G18" i="22"/>
  <c r="A18" i="22"/>
  <c r="A16" i="23" s="1"/>
  <c r="X17" i="22"/>
  <c r="AA17" i="22" s="1"/>
  <c r="W17" i="22"/>
  <c r="Z17" i="22" s="1"/>
  <c r="V17" i="22"/>
  <c r="Y17" i="22" s="1"/>
  <c r="K17" i="22"/>
  <c r="I17" i="22"/>
  <c r="H17" i="22"/>
  <c r="G17" i="22"/>
  <c r="A17" i="22"/>
  <c r="A15" i="23" s="1"/>
  <c r="X16" i="22"/>
  <c r="AA16" i="22" s="1"/>
  <c r="W16" i="22"/>
  <c r="Z16" i="22" s="1"/>
  <c r="V16" i="22"/>
  <c r="Y16" i="22" s="1"/>
  <c r="K16" i="22"/>
  <c r="I16" i="22"/>
  <c r="H16" i="22"/>
  <c r="G16" i="22"/>
  <c r="A16" i="22"/>
  <c r="A14" i="23" s="1"/>
  <c r="X15" i="22"/>
  <c r="AA15" i="22" s="1"/>
  <c r="W15" i="22"/>
  <c r="Z15" i="22" s="1"/>
  <c r="V15" i="22"/>
  <c r="Y15" i="22" s="1"/>
  <c r="K15" i="22"/>
  <c r="I15" i="22"/>
  <c r="H15" i="22"/>
  <c r="G15" i="22"/>
  <c r="A15" i="22"/>
  <c r="A13" i="23" s="1"/>
  <c r="X14" i="22"/>
  <c r="AA14" i="22" s="1"/>
  <c r="W14" i="22"/>
  <c r="Z14" i="22" s="1"/>
  <c r="V14" i="22"/>
  <c r="Y14" i="22" s="1"/>
  <c r="K14" i="22"/>
  <c r="I14" i="22"/>
  <c r="H14" i="22"/>
  <c r="G14" i="22"/>
  <c r="A14" i="22"/>
  <c r="A12" i="23" s="1"/>
  <c r="X13" i="22"/>
  <c r="AA13" i="22" s="1"/>
  <c r="W13" i="22"/>
  <c r="Z13" i="22" s="1"/>
  <c r="V13" i="22"/>
  <c r="Y13" i="22" s="1"/>
  <c r="K13" i="22"/>
  <c r="I13" i="22"/>
  <c r="H13" i="22"/>
  <c r="G13" i="22"/>
  <c r="A13" i="22"/>
  <c r="A11" i="23" s="1"/>
  <c r="X12" i="22"/>
  <c r="AA12" i="22" s="1"/>
  <c r="W12" i="22"/>
  <c r="Z12" i="22" s="1"/>
  <c r="V12" i="22"/>
  <c r="Y12" i="22" s="1"/>
  <c r="K12" i="22"/>
  <c r="I12" i="22"/>
  <c r="H12" i="22"/>
  <c r="G12" i="22"/>
  <c r="A12" i="22"/>
  <c r="A10" i="23" s="1"/>
  <c r="X11" i="22"/>
  <c r="AA11" i="22" s="1"/>
  <c r="W11" i="22"/>
  <c r="Z11" i="22" s="1"/>
  <c r="V11" i="22"/>
  <c r="Y11" i="22" s="1"/>
  <c r="K11" i="22"/>
  <c r="I11" i="22"/>
  <c r="H11" i="22"/>
  <c r="G11" i="22"/>
  <c r="A11" i="22"/>
  <c r="A9" i="23" s="1"/>
  <c r="X10" i="22"/>
  <c r="AA10" i="22" s="1"/>
  <c r="W10" i="22"/>
  <c r="Z10" i="22" s="1"/>
  <c r="V10" i="22"/>
  <c r="Y10" i="22" s="1"/>
  <c r="K10" i="22"/>
  <c r="I10" i="22"/>
  <c r="H10" i="22"/>
  <c r="G10" i="22"/>
  <c r="A10" i="22"/>
  <c r="A8" i="23" s="1"/>
  <c r="X9" i="22"/>
  <c r="AA9" i="22" s="1"/>
  <c r="V9" i="22"/>
  <c r="Y9" i="22" s="1"/>
  <c r="K9" i="22"/>
  <c r="I9" i="22"/>
  <c r="H9" i="22"/>
  <c r="G9" i="22"/>
  <c r="A9" i="22"/>
  <c r="A7" i="23" s="1"/>
  <c r="X8" i="22"/>
  <c r="AA8" i="22" s="1"/>
  <c r="W8" i="22"/>
  <c r="Z8" i="22" s="1"/>
  <c r="Y8" i="22"/>
  <c r="K8" i="22"/>
  <c r="I8" i="22"/>
  <c r="H8" i="22"/>
  <c r="G8" i="22"/>
  <c r="A8" i="22"/>
  <c r="A6" i="23" s="1"/>
  <c r="AA7" i="22"/>
  <c r="W7" i="22"/>
  <c r="Z7" i="22" s="1"/>
  <c r="K7" i="22"/>
  <c r="I7" i="22"/>
  <c r="H7" i="22"/>
  <c r="G7" i="22"/>
  <c r="A7" i="22"/>
  <c r="A5" i="23" s="1"/>
  <c r="B17" i="16" l="1"/>
  <c r="AH7" i="22"/>
  <c r="AI7" i="22" s="1"/>
  <c r="AI1506" i="22"/>
  <c r="AI1390" i="22"/>
  <c r="AI1394" i="22"/>
  <c r="AI1398" i="22"/>
  <c r="AI1402" i="22"/>
  <c r="AI1406" i="22"/>
  <c r="AI1410" i="22"/>
  <c r="AI1414" i="22"/>
  <c r="AI1418" i="22"/>
  <c r="AI1426" i="22"/>
  <c r="AI1454" i="22"/>
  <c r="AI1490" i="22"/>
  <c r="AI1158" i="22"/>
  <c r="AI1162" i="22"/>
  <c r="AI1166" i="22"/>
  <c r="AI1170" i="22"/>
  <c r="AI1174" i="22"/>
  <c r="AI1178" i="22"/>
  <c r="AI1182" i="22"/>
  <c r="AI1186" i="22"/>
  <c r="AI1190" i="22"/>
  <c r="AI1194" i="22"/>
  <c r="AI1198" i="22"/>
  <c r="AI1202" i="22"/>
  <c r="AI1206" i="22"/>
  <c r="AI1210" i="22"/>
  <c r="AI1214" i="22"/>
  <c r="AI1218" i="22"/>
  <c r="AI1222" i="22"/>
  <c r="AI1226" i="22"/>
  <c r="AI1230" i="22"/>
  <c r="AI1234" i="22"/>
  <c r="AI1238" i="22"/>
  <c r="AI1242" i="22"/>
  <c r="AI1246" i="22"/>
  <c r="AI1250" i="22"/>
  <c r="AI1254" i="22"/>
  <c r="AI1258" i="22"/>
  <c r="AI1262" i="22"/>
  <c r="AI1266" i="22"/>
  <c r="AI1270" i="22"/>
  <c r="AI1274" i="22"/>
  <c r="AI1278" i="22"/>
  <c r="AI1282" i="22"/>
  <c r="AI1286" i="22"/>
  <c r="AI1290" i="22"/>
  <c r="AI1294" i="22"/>
  <c r="AI1298" i="22"/>
  <c r="AI1302" i="22"/>
  <c r="AI1314" i="22"/>
  <c r="AI1422" i="22"/>
  <c r="AI1430" i="22"/>
  <c r="AI1446" i="22"/>
  <c r="AI1462" i="22"/>
  <c r="AI1498" i="22"/>
  <c r="AI1067" i="22"/>
  <c r="AI1073" i="22"/>
  <c r="AI1076" i="22"/>
  <c r="AI1317" i="22"/>
  <c r="AI1325" i="22"/>
  <c r="AI1329" i="22"/>
  <c r="AI1333" i="22"/>
  <c r="AI1337" i="22"/>
  <c r="AI1341" i="22"/>
  <c r="AI1345" i="22"/>
  <c r="AI1349" i="22"/>
  <c r="AI1353" i="22"/>
  <c r="AI1357" i="22"/>
  <c r="AI1361" i="22"/>
  <c r="AI1449" i="22"/>
  <c r="AI1457" i="22"/>
  <c r="AI1477" i="22"/>
  <c r="AI1481" i="22"/>
  <c r="AI1485" i="22"/>
  <c r="AI1493" i="22"/>
  <c r="AI1501" i="22"/>
  <c r="AI1156" i="22"/>
  <c r="AI1160" i="22"/>
  <c r="AI1164" i="22"/>
  <c r="AI1168" i="22"/>
  <c r="AI1172" i="22"/>
  <c r="AI1176" i="22"/>
  <c r="AI1180" i="22"/>
  <c r="AI1184" i="22"/>
  <c r="AI1188" i="22"/>
  <c r="AI1192" i="22"/>
  <c r="AI1196" i="22"/>
  <c r="AI1200" i="22"/>
  <c r="AI1204" i="22"/>
  <c r="AI1208" i="22"/>
  <c r="AI1212" i="22"/>
  <c r="AI1216" i="22"/>
  <c r="AI1220" i="22"/>
  <c r="AI1224" i="22"/>
  <c r="AI1228" i="22"/>
  <c r="AI1232" i="22"/>
  <c r="AI1236" i="22"/>
  <c r="AI1240" i="22"/>
  <c r="AI1244" i="22"/>
  <c r="AI1248" i="22"/>
  <c r="AI1252" i="22"/>
  <c r="AI1256" i="22"/>
  <c r="AI1260" i="22"/>
  <c r="AI1264" i="22"/>
  <c r="AI1268" i="22"/>
  <c r="AI1272" i="22"/>
  <c r="AI1276" i="22"/>
  <c r="AI1280" i="22"/>
  <c r="AI1284" i="22"/>
  <c r="AI1288" i="22"/>
  <c r="AI1292" i="22"/>
  <c r="AI1296" i="22"/>
  <c r="AI1300" i="22"/>
  <c r="AI1304" i="22"/>
  <c r="AI1320" i="22"/>
  <c r="AI1392" i="22"/>
  <c r="AI1396" i="22"/>
  <c r="AI1400" i="22"/>
  <c r="AI1404" i="22"/>
  <c r="AI1408" i="22"/>
  <c r="AI1412" i="22"/>
  <c r="AI1416" i="22"/>
  <c r="AI1468" i="22"/>
  <c r="AI1307" i="22"/>
  <c r="AI1323" i="22"/>
  <c r="AI1327" i="22"/>
  <c r="AI1331" i="22"/>
  <c r="AI1335" i="22"/>
  <c r="AI1339" i="22"/>
  <c r="AI1343" i="22"/>
  <c r="AI1347" i="22"/>
  <c r="AI1351" i="22"/>
  <c r="AI1355" i="22"/>
  <c r="AI1359" i="22"/>
  <c r="AI1363" i="22"/>
  <c r="AI1467" i="22"/>
  <c r="AI1475" i="22"/>
  <c r="AI1479" i="22"/>
  <c r="AI1483" i="22"/>
  <c r="AI1042" i="22"/>
  <c r="AI1044" i="22"/>
  <c r="AI1046" i="22"/>
  <c r="AI1048" i="22"/>
  <c r="AI1050" i="22"/>
  <c r="AI1052" i="22"/>
  <c r="AI1054" i="22"/>
  <c r="AI1056" i="22"/>
  <c r="AI1058" i="22"/>
  <c r="AI1060" i="22"/>
  <c r="AI1062" i="22"/>
  <c r="AI1064" i="22"/>
  <c r="AI1066" i="22"/>
  <c r="AI1070" i="22"/>
  <c r="AI1075" i="22"/>
  <c r="AI1078" i="22"/>
  <c r="AI1080" i="22"/>
  <c r="AI1083" i="22"/>
  <c r="AI1088" i="22"/>
  <c r="AI1091" i="22"/>
  <c r="AI1096" i="22"/>
  <c r="AI1099" i="22"/>
  <c r="AI1104" i="22"/>
  <c r="AI1107" i="22"/>
  <c r="AI1109" i="22"/>
  <c r="AI1111" i="22"/>
  <c r="AI1069" i="22"/>
  <c r="AI1072" i="22"/>
  <c r="AI1077" i="22"/>
  <c r="AI1155" i="22"/>
  <c r="AI1157" i="22"/>
  <c r="AI1159" i="22"/>
  <c r="AI1161" i="22"/>
  <c r="AI1163" i="22"/>
  <c r="AI1165" i="22"/>
  <c r="AI1167" i="22"/>
  <c r="AI1169" i="22"/>
  <c r="AI1171" i="22"/>
  <c r="AI1173" i="22"/>
  <c r="AI1175" i="22"/>
  <c r="AI1177" i="22"/>
  <c r="AI1179" i="22"/>
  <c r="AI1181" i="22"/>
  <c r="AI1183" i="22"/>
  <c r="AI1185" i="22"/>
  <c r="AI1187" i="22"/>
  <c r="AI1189" i="22"/>
  <c r="AI1191" i="22"/>
  <c r="AI1193" i="22"/>
  <c r="AI1195" i="22"/>
  <c r="AI1197" i="22"/>
  <c r="AI1199" i="22"/>
  <c r="AI1201" i="22"/>
  <c r="AI1203" i="22"/>
  <c r="AI1205" i="22"/>
  <c r="AI1207" i="22"/>
  <c r="AI1209" i="22"/>
  <c r="AI1211" i="22"/>
  <c r="AI1213" i="22"/>
  <c r="AI1215" i="22"/>
  <c r="AI1217" i="22"/>
  <c r="AI1219" i="22"/>
  <c r="AI1221" i="22"/>
  <c r="AI1223" i="22"/>
  <c r="AI1225" i="22"/>
  <c r="AI1227" i="22"/>
  <c r="AI1229" i="22"/>
  <c r="AI1231" i="22"/>
  <c r="AI1233" i="22"/>
  <c r="AI1235" i="22"/>
  <c r="AI1237" i="22"/>
  <c r="AI1239" i="22"/>
  <c r="AI1241" i="22"/>
  <c r="AI1243" i="22"/>
  <c r="AI1245" i="22"/>
  <c r="AI1247" i="22"/>
  <c r="AI1249" i="22"/>
  <c r="AI1251" i="22"/>
  <c r="AI1253" i="22"/>
  <c r="AI1255" i="22"/>
  <c r="AI1257" i="22"/>
  <c r="AI1259" i="22"/>
  <c r="AI1261" i="22"/>
  <c r="AI1263" i="22"/>
  <c r="AI1265" i="22"/>
  <c r="AI1267" i="22"/>
  <c r="AI1269" i="22"/>
  <c r="AI1271" i="22"/>
  <c r="AI1043" i="22"/>
  <c r="AI1045" i="22"/>
  <c r="AI1047" i="22"/>
  <c r="AI1049" i="22"/>
  <c r="AI1051" i="22"/>
  <c r="AI1053" i="22"/>
  <c r="AI1055" i="22"/>
  <c r="AI1057" i="22"/>
  <c r="AI1059" i="22"/>
  <c r="AI1061" i="22"/>
  <c r="AI1063" i="22"/>
  <c r="AI1065" i="22"/>
  <c r="AI1068" i="22"/>
  <c r="AI1071" i="22"/>
  <c r="AI1074" i="22"/>
  <c r="AI1079" i="22"/>
  <c r="AI1084" i="22"/>
  <c r="AI1087" i="22"/>
  <c r="AI1092" i="22"/>
  <c r="AI1095" i="22"/>
  <c r="AI1100" i="22"/>
  <c r="AI1103" i="22"/>
  <c r="AI1108" i="22"/>
  <c r="AI1110" i="22"/>
  <c r="AI1112" i="22"/>
  <c r="AI1310" i="22"/>
  <c r="AI1313" i="22"/>
  <c r="AI1316" i="22"/>
  <c r="AI1319" i="22"/>
  <c r="AI1421" i="22"/>
  <c r="AI1425" i="22"/>
  <c r="AI1429" i="22"/>
  <c r="AI1465" i="22"/>
  <c r="AI1466" i="22"/>
  <c r="AI1473" i="22"/>
  <c r="AI1474" i="22"/>
  <c r="AI1273" i="22"/>
  <c r="AI1275" i="22"/>
  <c r="AI1277" i="22"/>
  <c r="AI1279" i="22"/>
  <c r="AI1281" i="22"/>
  <c r="AI1283" i="22"/>
  <c r="AI1285" i="22"/>
  <c r="AI1287" i="22"/>
  <c r="AI1289" i="22"/>
  <c r="AI1291" i="22"/>
  <c r="AI1293" i="22"/>
  <c r="AI1295" i="22"/>
  <c r="AI1297" i="22"/>
  <c r="AI1299" i="22"/>
  <c r="AI1301" i="22"/>
  <c r="AI1303" i="22"/>
  <c r="AI1306" i="22"/>
  <c r="AI1309" i="22"/>
  <c r="AI1312" i="22"/>
  <c r="AI1315" i="22"/>
  <c r="AI1322" i="22"/>
  <c r="AI1324" i="22"/>
  <c r="AI1326" i="22"/>
  <c r="AI1328" i="22"/>
  <c r="AI1330" i="22"/>
  <c r="AI1332" i="22"/>
  <c r="AI1334" i="22"/>
  <c r="AI1336" i="22"/>
  <c r="AI1338" i="22"/>
  <c r="AI1340" i="22"/>
  <c r="AI1342" i="22"/>
  <c r="AI1344" i="22"/>
  <c r="AI1346" i="22"/>
  <c r="AI1348" i="22"/>
  <c r="AI1350" i="22"/>
  <c r="AI1352" i="22"/>
  <c r="AI1354" i="22"/>
  <c r="AI1356" i="22"/>
  <c r="AI1358" i="22"/>
  <c r="AI1360" i="22"/>
  <c r="AI1362" i="22"/>
  <c r="AI1364" i="22"/>
  <c r="AI1369" i="22"/>
  <c r="AI1373" i="22"/>
  <c r="AI1377" i="22"/>
  <c r="AI1381" i="22"/>
  <c r="AI1385" i="22"/>
  <c r="AI1389" i="22"/>
  <c r="AI1391" i="22"/>
  <c r="AI1393" i="22"/>
  <c r="AI1395" i="22"/>
  <c r="AI1397" i="22"/>
  <c r="AI1399" i="22"/>
  <c r="AI1401" i="22"/>
  <c r="AI1403" i="22"/>
  <c r="AI1405" i="22"/>
  <c r="AI1407" i="22"/>
  <c r="AI1409" i="22"/>
  <c r="AI1411" i="22"/>
  <c r="AI1413" i="22"/>
  <c r="AI1415" i="22"/>
  <c r="AI1417" i="22"/>
  <c r="AI1420" i="22"/>
  <c r="AI1424" i="22"/>
  <c r="AI1428" i="22"/>
  <c r="AI1432" i="22"/>
  <c r="AI1445" i="22"/>
  <c r="AI1450" i="22"/>
  <c r="AI1453" i="22"/>
  <c r="AI1458" i="22"/>
  <c r="AI1461" i="22"/>
  <c r="AI1464" i="22"/>
  <c r="AI1471" i="22"/>
  <c r="AI1472" i="22"/>
  <c r="AI1476" i="22"/>
  <c r="AI1478" i="22"/>
  <c r="AI1480" i="22"/>
  <c r="AI1482" i="22"/>
  <c r="AI1484" i="22"/>
  <c r="AI1486" i="22"/>
  <c r="AI1489" i="22"/>
  <c r="AI1494" i="22"/>
  <c r="AI1497" i="22"/>
  <c r="AI1502" i="22"/>
  <c r="AI1505" i="22"/>
  <c r="AI1305" i="22"/>
  <c r="AI1308" i="22"/>
  <c r="AI1311" i="22"/>
  <c r="AI1318" i="22"/>
  <c r="AI1321" i="22"/>
  <c r="AI1371" i="22"/>
  <c r="AI1375" i="22"/>
  <c r="AI1379" i="22"/>
  <c r="AI1383" i="22"/>
  <c r="AI1387" i="22"/>
  <c r="AI1419" i="22"/>
  <c r="AI1423" i="22"/>
  <c r="AI1427" i="22"/>
  <c r="AI1431" i="22"/>
  <c r="AI1469" i="22"/>
  <c r="AI1470" i="22"/>
  <c r="AI1082" i="22"/>
  <c r="AI1086" i="22"/>
  <c r="AI1090" i="22"/>
  <c r="AI1094" i="22"/>
  <c r="AI1098" i="22"/>
  <c r="AI1102" i="22"/>
  <c r="AI1106" i="22"/>
  <c r="AI1081" i="22"/>
  <c r="AI1085" i="22"/>
  <c r="AI1089" i="22"/>
  <c r="AI1093" i="22"/>
  <c r="AI1097" i="22"/>
  <c r="AI1101" i="22"/>
  <c r="AI1105" i="22"/>
  <c r="AI1113" i="22"/>
  <c r="AI1115" i="22"/>
  <c r="AI1117" i="22"/>
  <c r="AI1119" i="22"/>
  <c r="AI1121" i="22"/>
  <c r="AI1123" i="22"/>
  <c r="AI1125" i="22"/>
  <c r="AI1127" i="22"/>
  <c r="AI1129" i="22"/>
  <c r="AI1131" i="22"/>
  <c r="AI1133" i="22"/>
  <c r="AI1135" i="22"/>
  <c r="AI1137" i="22"/>
  <c r="AI1139" i="22"/>
  <c r="AI1141" i="22"/>
  <c r="AI1143" i="22"/>
  <c r="AI1145" i="22"/>
  <c r="AI1147" i="22"/>
  <c r="AI1149" i="22"/>
  <c r="AI1151" i="22"/>
  <c r="AI1153" i="22"/>
  <c r="AI1114" i="22"/>
  <c r="AI1116" i="22"/>
  <c r="AI1118" i="22"/>
  <c r="AI1120" i="22"/>
  <c r="AI1122" i="22"/>
  <c r="AI1124" i="22"/>
  <c r="AI1126" i="22"/>
  <c r="AI1128" i="22"/>
  <c r="AI1130" i="22"/>
  <c r="AI1132" i="22"/>
  <c r="AI1134" i="22"/>
  <c r="AI1136" i="22"/>
  <c r="AI1138" i="22"/>
  <c r="AI1140" i="22"/>
  <c r="AI1142" i="22"/>
  <c r="AI1144" i="22"/>
  <c r="AI1146" i="22"/>
  <c r="AI1148" i="22"/>
  <c r="AI1150" i="22"/>
  <c r="AI1152" i="22"/>
  <c r="AI1154" i="22"/>
  <c r="AI1366" i="22"/>
  <c r="AI1368" i="22"/>
  <c r="AI1372" i="22"/>
  <c r="AI1376" i="22"/>
  <c r="AI1380" i="22"/>
  <c r="AI1384" i="22"/>
  <c r="AI1388" i="22"/>
  <c r="AI1433" i="22"/>
  <c r="AI1434" i="22"/>
  <c r="AI1365" i="22"/>
  <c r="AI1367" i="22"/>
  <c r="AI1370" i="22"/>
  <c r="AI1374" i="22"/>
  <c r="AI1378" i="22"/>
  <c r="AI1382" i="22"/>
  <c r="AI1386" i="22"/>
  <c r="AI1436" i="22"/>
  <c r="AI1444" i="22"/>
  <c r="AI1448" i="22"/>
  <c r="AI1452" i="22"/>
  <c r="AI1456" i="22"/>
  <c r="AI1460" i="22"/>
  <c r="AI1437" i="22"/>
  <c r="AI1438" i="22"/>
  <c r="AI1439" i="22"/>
  <c r="AI1440" i="22"/>
  <c r="AI1441" i="22"/>
  <c r="AI1442" i="22"/>
  <c r="AI1443" i="22"/>
  <c r="AI1447" i="22"/>
  <c r="AI1451" i="22"/>
  <c r="AI1455" i="22"/>
  <c r="AI1459" i="22"/>
  <c r="AI1463" i="22"/>
  <c r="AI1435" i="22"/>
  <c r="AI1488" i="22"/>
  <c r="AI1492" i="22"/>
  <c r="AI1496" i="22"/>
  <c r="AI1500" i="22"/>
  <c r="AI1504" i="22"/>
  <c r="AI1487" i="22"/>
  <c r="AI1491" i="22"/>
  <c r="AI1495" i="22"/>
  <c r="AI1499" i="22"/>
  <c r="AI1503" i="22"/>
  <c r="Z8" i="21" l="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51" i="21"/>
  <c r="Z52" i="21"/>
  <c r="Z53" i="21"/>
  <c r="Z54" i="21"/>
  <c r="Z55" i="21"/>
  <c r="Z56" i="21"/>
  <c r="Z57" i="21"/>
  <c r="Z58" i="21"/>
  <c r="Z59" i="21"/>
  <c r="Z60" i="21"/>
  <c r="Z61" i="21"/>
  <c r="Z62" i="21"/>
  <c r="Z63" i="21"/>
  <c r="Z64" i="21"/>
  <c r="Z65" i="21"/>
  <c r="Z66" i="21"/>
  <c r="Z67" i="21"/>
  <c r="Z68" i="21"/>
  <c r="Z69" i="21"/>
  <c r="Z70" i="21"/>
  <c r="Z71" i="21"/>
  <c r="Z72" i="21"/>
  <c r="Z73" i="21"/>
  <c r="Z74" i="21"/>
  <c r="Z75" i="21"/>
  <c r="Z76" i="21"/>
  <c r="Z77" i="21"/>
  <c r="Z78" i="21"/>
  <c r="Z79" i="21"/>
  <c r="Z80" i="21"/>
  <c r="Z81" i="21"/>
  <c r="Z82" i="21"/>
  <c r="Z83" i="21"/>
  <c r="Z84" i="21"/>
  <c r="Z85" i="21"/>
  <c r="Z86" i="21"/>
  <c r="Z87" i="21"/>
  <c r="Z88" i="21"/>
  <c r="Z89" i="21"/>
  <c r="Z90" i="21"/>
  <c r="Z91" i="21"/>
  <c r="Z92" i="21"/>
  <c r="Z93" i="21"/>
  <c r="Z94" i="21"/>
  <c r="Z95" i="21"/>
  <c r="Z96" i="21"/>
  <c r="Z97" i="21"/>
  <c r="Z98" i="21"/>
  <c r="Z99" i="21"/>
  <c r="Z100" i="21"/>
  <c r="Z101" i="21"/>
  <c r="Z102" i="21"/>
  <c r="Z103" i="21"/>
  <c r="Z104" i="21"/>
  <c r="Z105" i="21"/>
  <c r="Z106" i="21"/>
  <c r="Z107" i="21"/>
  <c r="Z108" i="21"/>
  <c r="Z109" i="21"/>
  <c r="Z110" i="21"/>
  <c r="Z111" i="21"/>
  <c r="Z112" i="21"/>
  <c r="Z113" i="21"/>
  <c r="Z114" i="21"/>
  <c r="Z115" i="21"/>
  <c r="Z116" i="21"/>
  <c r="Z117" i="21"/>
  <c r="Z118" i="21"/>
  <c r="Z119" i="21"/>
  <c r="Z120" i="21"/>
  <c r="Z121" i="21"/>
  <c r="Z122" i="21"/>
  <c r="Z123" i="21"/>
  <c r="Z124" i="21"/>
  <c r="Z125" i="21"/>
  <c r="Z126" i="21"/>
  <c r="Z127" i="21"/>
  <c r="Z128" i="21"/>
  <c r="Z129" i="21"/>
  <c r="Z130" i="21"/>
  <c r="Z131" i="21"/>
  <c r="Z132" i="21"/>
  <c r="Z133" i="21"/>
  <c r="Z134" i="21"/>
  <c r="Z135" i="21"/>
  <c r="Z136" i="21"/>
  <c r="Z137" i="21"/>
  <c r="Z138" i="21"/>
  <c r="Z139" i="21"/>
  <c r="Z140" i="21"/>
  <c r="Z141" i="21"/>
  <c r="Z142" i="21"/>
  <c r="Z143" i="21"/>
  <c r="Z144" i="21"/>
  <c r="Z145" i="21"/>
  <c r="Z146" i="21"/>
  <c r="Z147" i="21"/>
  <c r="Z148" i="21"/>
  <c r="Z149" i="21"/>
  <c r="Z150" i="21"/>
  <c r="Z151" i="21"/>
  <c r="Z152" i="21"/>
  <c r="Z153" i="21"/>
  <c r="Z154" i="21"/>
  <c r="Z155" i="21"/>
  <c r="Z156" i="21"/>
  <c r="Z157" i="21"/>
  <c r="Z158" i="21"/>
  <c r="Z159" i="21"/>
  <c r="Z160" i="21"/>
  <c r="Z161" i="21"/>
  <c r="Z162" i="21"/>
  <c r="Z163" i="21"/>
  <c r="Z164" i="21"/>
  <c r="Z165" i="21"/>
  <c r="Z166" i="21"/>
  <c r="Z167" i="21"/>
  <c r="Z168" i="21"/>
  <c r="Z169" i="21"/>
  <c r="Z170" i="21"/>
  <c r="Z171" i="21"/>
  <c r="Z172" i="21"/>
  <c r="Z173" i="21"/>
  <c r="Z174" i="21"/>
  <c r="Z175" i="21"/>
  <c r="Z176" i="21"/>
  <c r="Z177" i="21"/>
  <c r="Z178" i="21"/>
  <c r="Z179" i="21"/>
  <c r="Z180" i="21"/>
  <c r="Z181" i="21"/>
  <c r="Z182" i="21"/>
  <c r="Z183" i="21"/>
  <c r="Z184" i="21"/>
  <c r="Z185" i="21"/>
  <c r="Z186" i="21"/>
  <c r="Z187" i="21"/>
  <c r="Z188" i="21"/>
  <c r="Z189" i="21"/>
  <c r="Z190" i="21"/>
  <c r="Z191" i="21"/>
  <c r="Z192" i="21"/>
  <c r="Z193" i="21"/>
  <c r="Z194" i="21"/>
  <c r="Z195" i="21"/>
  <c r="Z196" i="21"/>
  <c r="Z197" i="21"/>
  <c r="Z198" i="21"/>
  <c r="Z199" i="21"/>
  <c r="Z200" i="21"/>
  <c r="Z201" i="21"/>
  <c r="Z202" i="21"/>
  <c r="Z203" i="21"/>
  <c r="Z204" i="21"/>
  <c r="Z205" i="21"/>
  <c r="Z206" i="21"/>
  <c r="Z207" i="21"/>
  <c r="Z208" i="21"/>
  <c r="Z209" i="21"/>
  <c r="Z210" i="21"/>
  <c r="Z211" i="21"/>
  <c r="Z212" i="21"/>
  <c r="Z213" i="21"/>
  <c r="Z214" i="21"/>
  <c r="Z215" i="21"/>
  <c r="Z216" i="21"/>
  <c r="Z217" i="21"/>
  <c r="Z218" i="21"/>
  <c r="Z219" i="21"/>
  <c r="Z220" i="21"/>
  <c r="Z221" i="21"/>
  <c r="Z222" i="21"/>
  <c r="Z223" i="21"/>
  <c r="Z224" i="21"/>
  <c r="Z225" i="21"/>
  <c r="Z226" i="21"/>
  <c r="Z227" i="21"/>
  <c r="Z228" i="21"/>
  <c r="Z229" i="21"/>
  <c r="Z230" i="21"/>
  <c r="Z231" i="21"/>
  <c r="Z232" i="21"/>
  <c r="Z233" i="21"/>
  <c r="Z234" i="21"/>
  <c r="Z235" i="21"/>
  <c r="Z236" i="21"/>
  <c r="Z237" i="21"/>
  <c r="Z238" i="21"/>
  <c r="Z239" i="21"/>
  <c r="Z240" i="21"/>
  <c r="Z241" i="21"/>
  <c r="Z242" i="21"/>
  <c r="Z243" i="21"/>
  <c r="Z244" i="21"/>
  <c r="Z245" i="21"/>
  <c r="Z246" i="21"/>
  <c r="Z247" i="21"/>
  <c r="Z248" i="21"/>
  <c r="Z249" i="21"/>
  <c r="Z250" i="21"/>
  <c r="Z251" i="21"/>
  <c r="Z252" i="21"/>
  <c r="Z253" i="21"/>
  <c r="Z254" i="21"/>
  <c r="Z255" i="21"/>
  <c r="Z256" i="21"/>
  <c r="Z257" i="21"/>
  <c r="Z258" i="21"/>
  <c r="Z259" i="21"/>
  <c r="Z260" i="21"/>
  <c r="Z261" i="21"/>
  <c r="Z262" i="21"/>
  <c r="Z263" i="21"/>
  <c r="Z264" i="21"/>
  <c r="Z265" i="21"/>
  <c r="Z266" i="21"/>
  <c r="Z267" i="21"/>
  <c r="Z268" i="21"/>
  <c r="Z269" i="21"/>
  <c r="Z270" i="21"/>
  <c r="Z271" i="21"/>
  <c r="Z272" i="21"/>
  <c r="Z273" i="21"/>
  <c r="Z274" i="21"/>
  <c r="Z275" i="21"/>
  <c r="Z276" i="21"/>
  <c r="Z277" i="21"/>
  <c r="Z278" i="21"/>
  <c r="Z279" i="21"/>
  <c r="Z280" i="21"/>
  <c r="Z281" i="21"/>
  <c r="Z282" i="21"/>
  <c r="Z283" i="21"/>
  <c r="Z284" i="21"/>
  <c r="Z285" i="21"/>
  <c r="Z286" i="21"/>
  <c r="Z287" i="21"/>
  <c r="Z288" i="21"/>
  <c r="Z289" i="21"/>
  <c r="Z290" i="21"/>
  <c r="Z291" i="21"/>
  <c r="Z292" i="21"/>
  <c r="Z293" i="21"/>
  <c r="Z294" i="21"/>
  <c r="Z295" i="21"/>
  <c r="Z296" i="21"/>
  <c r="Z297" i="21"/>
  <c r="Z298" i="21"/>
  <c r="Z299" i="21"/>
  <c r="Z300" i="21"/>
  <c r="Z301" i="21"/>
  <c r="Z302" i="21"/>
  <c r="Z303" i="21"/>
  <c r="Z304" i="21"/>
  <c r="Z305" i="21"/>
  <c r="Z306" i="21"/>
  <c r="Z307" i="21"/>
  <c r="Z308" i="21"/>
  <c r="Z309" i="21"/>
  <c r="Z310" i="21"/>
  <c r="Z311" i="21"/>
  <c r="Z312" i="21"/>
  <c r="Z313" i="21"/>
  <c r="Z314" i="21"/>
  <c r="Z315" i="21"/>
  <c r="Z316" i="21"/>
  <c r="Z317" i="21"/>
  <c r="Z318" i="21"/>
  <c r="Z319" i="21"/>
  <c r="Z320" i="21"/>
  <c r="Z321" i="21"/>
  <c r="Z322" i="21"/>
  <c r="Z323" i="21"/>
  <c r="Z324" i="21"/>
  <c r="Z325" i="21"/>
  <c r="Z326" i="21"/>
  <c r="Z327" i="21"/>
  <c r="Z328" i="21"/>
  <c r="Z329" i="21"/>
  <c r="Z330" i="21"/>
  <c r="Z331" i="21"/>
  <c r="Z332" i="21"/>
  <c r="Z333" i="21"/>
  <c r="Z334" i="21"/>
  <c r="Z335" i="21"/>
  <c r="Z336" i="21"/>
  <c r="Z337" i="21"/>
  <c r="Z338" i="21"/>
  <c r="Z339" i="21"/>
  <c r="Z340" i="21"/>
  <c r="Z341" i="21"/>
  <c r="Z342" i="21"/>
  <c r="Z343" i="21"/>
  <c r="Z344" i="21"/>
  <c r="Z345" i="21"/>
  <c r="Z346" i="21"/>
  <c r="Z347" i="21"/>
  <c r="Z348" i="21"/>
  <c r="Z349" i="21"/>
  <c r="Z350" i="21"/>
  <c r="Z351" i="21"/>
  <c r="Z352" i="21"/>
  <c r="Z353" i="21"/>
  <c r="Z354" i="21"/>
  <c r="Z355" i="21"/>
  <c r="Z356" i="21"/>
  <c r="Z357" i="21"/>
  <c r="Z358" i="21"/>
  <c r="Z359" i="21"/>
  <c r="Z360" i="21"/>
  <c r="Z361" i="21"/>
  <c r="Z362" i="21"/>
  <c r="Z363" i="21"/>
  <c r="Z364" i="21"/>
  <c r="Z365" i="21"/>
  <c r="Z366" i="21"/>
  <c r="Z367" i="21"/>
  <c r="Z368" i="21"/>
  <c r="Z369" i="21"/>
  <c r="Z370" i="21"/>
  <c r="Z371" i="21"/>
  <c r="Z372" i="21"/>
  <c r="Z373" i="21"/>
  <c r="Z374" i="21"/>
  <c r="Z375" i="21"/>
  <c r="Z376" i="21"/>
  <c r="Z377" i="21"/>
  <c r="Z378" i="21"/>
  <c r="Z379" i="21"/>
  <c r="Z380" i="21"/>
  <c r="Z381" i="21"/>
  <c r="Z382" i="21"/>
  <c r="Z383" i="21"/>
  <c r="Z384" i="21"/>
  <c r="Z385" i="21"/>
  <c r="Z386" i="21"/>
  <c r="Z387" i="21"/>
  <c r="Z388" i="21"/>
  <c r="Z389" i="21"/>
  <c r="Z390" i="21"/>
  <c r="Z391" i="21"/>
  <c r="Z392" i="21"/>
  <c r="Z393" i="21"/>
  <c r="Z394" i="21"/>
  <c r="Z395" i="21"/>
  <c r="Z396" i="21"/>
  <c r="Z397" i="21"/>
  <c r="Z398" i="21"/>
  <c r="Z399" i="21"/>
  <c r="Z400" i="21"/>
  <c r="Z401" i="21"/>
  <c r="Z402" i="21"/>
  <c r="Z403" i="21"/>
  <c r="Z404" i="21"/>
  <c r="Z405" i="21"/>
  <c r="Z406" i="21"/>
  <c r="Z407" i="21"/>
  <c r="Z408" i="21"/>
  <c r="Z409" i="21"/>
  <c r="Z410" i="21"/>
  <c r="Z411" i="21"/>
  <c r="Z412" i="21"/>
  <c r="Z413" i="21"/>
  <c r="Z414" i="21"/>
  <c r="Z415" i="21"/>
  <c r="Z416" i="21"/>
  <c r="Z417" i="21"/>
  <c r="Z418" i="21"/>
  <c r="Z419" i="21"/>
  <c r="Z420" i="21"/>
  <c r="Z421" i="21"/>
  <c r="Z422" i="21"/>
  <c r="Z423" i="21"/>
  <c r="Z424" i="21"/>
  <c r="Z425" i="21"/>
  <c r="Z426" i="21"/>
  <c r="Z427" i="21"/>
  <c r="Z428" i="21"/>
  <c r="Z429" i="21"/>
  <c r="Z430" i="21"/>
  <c r="Z431" i="21"/>
  <c r="Z432" i="21"/>
  <c r="Z433" i="21"/>
  <c r="Z434" i="21"/>
  <c r="Z435" i="21"/>
  <c r="Z436" i="21"/>
  <c r="Z437" i="21"/>
  <c r="Z438" i="21"/>
  <c r="Z439" i="21"/>
  <c r="Z440" i="21"/>
  <c r="Z441" i="21"/>
  <c r="Z442" i="21"/>
  <c r="Z443" i="21"/>
  <c r="Z444" i="21"/>
  <c r="Z445" i="21"/>
  <c r="Z446" i="21"/>
  <c r="Z447" i="21"/>
  <c r="Z448" i="21"/>
  <c r="Z449" i="21"/>
  <c r="Z450" i="21"/>
  <c r="Z451" i="21"/>
  <c r="Z452" i="21"/>
  <c r="Z453" i="21"/>
  <c r="Z454" i="21"/>
  <c r="Z455" i="21"/>
  <c r="Z456" i="21"/>
  <c r="Z457" i="21"/>
  <c r="Z458" i="21"/>
  <c r="Z459" i="21"/>
  <c r="Z460" i="21"/>
  <c r="Z461" i="21"/>
  <c r="Z462" i="21"/>
  <c r="Z463" i="21"/>
  <c r="Z464" i="21"/>
  <c r="Z465" i="21"/>
  <c r="Z466" i="21"/>
  <c r="Z467" i="21"/>
  <c r="Z468" i="21"/>
  <c r="Z469" i="21"/>
  <c r="Z470" i="21"/>
  <c r="Z471" i="21"/>
  <c r="Z472" i="21"/>
  <c r="Z473" i="21"/>
  <c r="Z474" i="21"/>
  <c r="Z475" i="21"/>
  <c r="Z476" i="21"/>
  <c r="Z477" i="21"/>
  <c r="Z478" i="21"/>
  <c r="Z479" i="21"/>
  <c r="Z480" i="21"/>
  <c r="Z481" i="21"/>
  <c r="Z482" i="21"/>
  <c r="Z483" i="21"/>
  <c r="Z484" i="21"/>
  <c r="Z485" i="21"/>
  <c r="Z486" i="21"/>
  <c r="Z487" i="21"/>
  <c r="Z488" i="21"/>
  <c r="Z489" i="21"/>
  <c r="Z490" i="21"/>
  <c r="Z491" i="21"/>
  <c r="Z492" i="21"/>
  <c r="Z493" i="21"/>
  <c r="Z494" i="21"/>
  <c r="Z495" i="21"/>
  <c r="Z496" i="21"/>
  <c r="Z497" i="21"/>
  <c r="Z498" i="21"/>
  <c r="Z499" i="21"/>
  <c r="Z500" i="21"/>
  <c r="Z501" i="21"/>
  <c r="Z502" i="21"/>
  <c r="Z503" i="21"/>
  <c r="Z504" i="21"/>
  <c r="Z505" i="21"/>
  <c r="Z506" i="21"/>
  <c r="Z507" i="21"/>
  <c r="Z508" i="21"/>
  <c r="Z509" i="21"/>
  <c r="Z510" i="21"/>
  <c r="Z511" i="21"/>
  <c r="Z512" i="21"/>
  <c r="Z513" i="21"/>
  <c r="Z514" i="21"/>
  <c r="Z515" i="21"/>
  <c r="Z516" i="21"/>
  <c r="Z517" i="21"/>
  <c r="Z518" i="21"/>
  <c r="Z519" i="21"/>
  <c r="Z520" i="21"/>
  <c r="Z521" i="21"/>
  <c r="Z522" i="21"/>
  <c r="Z523" i="21"/>
  <c r="Z524" i="21"/>
  <c r="Z525" i="21"/>
  <c r="Z526" i="21"/>
  <c r="Z527" i="21"/>
  <c r="Z528" i="21"/>
  <c r="Z529" i="21"/>
  <c r="Z530" i="21"/>
  <c r="Z531" i="21"/>
  <c r="Z532" i="21"/>
  <c r="Z533" i="21"/>
  <c r="Z534" i="21"/>
  <c r="Z535" i="21"/>
  <c r="Z536" i="21"/>
  <c r="Z537" i="21"/>
  <c r="Z538" i="21"/>
  <c r="Z539" i="21"/>
  <c r="Z540" i="21"/>
  <c r="Z541" i="21"/>
  <c r="Z542" i="21"/>
  <c r="Z543" i="21"/>
  <c r="Z544" i="21"/>
  <c r="Z545" i="21"/>
  <c r="Z546" i="21"/>
  <c r="Z547" i="21"/>
  <c r="Z548" i="21"/>
  <c r="Z549" i="21"/>
  <c r="Z550" i="21"/>
  <c r="Z551" i="21"/>
  <c r="Z552" i="21"/>
  <c r="Z553" i="21"/>
  <c r="Z554" i="21"/>
  <c r="Z555" i="21"/>
  <c r="Z556" i="21"/>
  <c r="Z557" i="21"/>
  <c r="Z558" i="21"/>
  <c r="Z559" i="21"/>
  <c r="Z560" i="21"/>
  <c r="Z561" i="21"/>
  <c r="Z562" i="21"/>
  <c r="Z563" i="21"/>
  <c r="Z564" i="21"/>
  <c r="Z565" i="21"/>
  <c r="Z566" i="21"/>
  <c r="Z567" i="21"/>
  <c r="Z568" i="21"/>
  <c r="Z569" i="21"/>
  <c r="Z570" i="21"/>
  <c r="Z571" i="21"/>
  <c r="Z572" i="21"/>
  <c r="Z573" i="21"/>
  <c r="Z574" i="21"/>
  <c r="Z575" i="21"/>
  <c r="Z576" i="21"/>
  <c r="Z577" i="21"/>
  <c r="Z578" i="21"/>
  <c r="Z579" i="21"/>
  <c r="Z580" i="21"/>
  <c r="Z581" i="21"/>
  <c r="Z582" i="21"/>
  <c r="Z583" i="21"/>
  <c r="Z584" i="21"/>
  <c r="Z585" i="21"/>
  <c r="Z586" i="21"/>
  <c r="Z587" i="21"/>
  <c r="Z588" i="21"/>
  <c r="Z589" i="21"/>
  <c r="Z590" i="21"/>
  <c r="Z591" i="21"/>
  <c r="Z592" i="21"/>
  <c r="Z593" i="21"/>
  <c r="Z594" i="21"/>
  <c r="Z595" i="21"/>
  <c r="Z596" i="21"/>
  <c r="Z597" i="21"/>
  <c r="Z598" i="21"/>
  <c r="Z599" i="21"/>
  <c r="Z600" i="21"/>
  <c r="Z601" i="21"/>
  <c r="Z602" i="21"/>
  <c r="Z603" i="21"/>
  <c r="Z604" i="21"/>
  <c r="Z605" i="21"/>
  <c r="Z606" i="21"/>
  <c r="Z607" i="21"/>
  <c r="Z608" i="21"/>
  <c r="Z609" i="21"/>
  <c r="Z610" i="21"/>
  <c r="Z611" i="21"/>
  <c r="Z612" i="21"/>
  <c r="Z613" i="21"/>
  <c r="Z614" i="21"/>
  <c r="Z615" i="21"/>
  <c r="Z616" i="21"/>
  <c r="Z617" i="21"/>
  <c r="Z618" i="21"/>
  <c r="Z619" i="21"/>
  <c r="Z620" i="21"/>
  <c r="Z621" i="21"/>
  <c r="Z622" i="21"/>
  <c r="Z623" i="21"/>
  <c r="Z624" i="21"/>
  <c r="Z625" i="21"/>
  <c r="Z626" i="21"/>
  <c r="Z627" i="21"/>
  <c r="Z628" i="21"/>
  <c r="Z629" i="21"/>
  <c r="Z630" i="21"/>
  <c r="Z631" i="21"/>
  <c r="Z632" i="21"/>
  <c r="Z633" i="21"/>
  <c r="Z634" i="21"/>
  <c r="Z635" i="21"/>
  <c r="Z636" i="21"/>
  <c r="Z637" i="21"/>
  <c r="Z638" i="21"/>
  <c r="Z639" i="21"/>
  <c r="Z640" i="21"/>
  <c r="Z641" i="21"/>
  <c r="Z642" i="21"/>
  <c r="Z643" i="21"/>
  <c r="Z644" i="21"/>
  <c r="Z645" i="21"/>
  <c r="Z646" i="21"/>
  <c r="Z647" i="21"/>
  <c r="Z648" i="21"/>
  <c r="Z649" i="21"/>
  <c r="Z650" i="21"/>
  <c r="Z651" i="21"/>
  <c r="Z652" i="21"/>
  <c r="Z653" i="21"/>
  <c r="Z654" i="21"/>
  <c r="Z655" i="21"/>
  <c r="Z656" i="21"/>
  <c r="Z657" i="21"/>
  <c r="Z658" i="21"/>
  <c r="Z659" i="21"/>
  <c r="Z660" i="21"/>
  <c r="Z661" i="21"/>
  <c r="Z662" i="21"/>
  <c r="Z663" i="21"/>
  <c r="Z664" i="21"/>
  <c r="Z665" i="21"/>
  <c r="Z666" i="21"/>
  <c r="Z667" i="21"/>
  <c r="Z668" i="21"/>
  <c r="Z669" i="21"/>
  <c r="Z670" i="21"/>
  <c r="Z671" i="21"/>
  <c r="Z672" i="21"/>
  <c r="Z673" i="21"/>
  <c r="Z674" i="21"/>
  <c r="Z675" i="21"/>
  <c r="Z676" i="21"/>
  <c r="Z677" i="21"/>
  <c r="Z678" i="21"/>
  <c r="Z679" i="21"/>
  <c r="Z680" i="21"/>
  <c r="Z681" i="21"/>
  <c r="Z682" i="21"/>
  <c r="Z683" i="21"/>
  <c r="Z684" i="21"/>
  <c r="Z685" i="21"/>
  <c r="Z686" i="21"/>
  <c r="Z687" i="21"/>
  <c r="Z688" i="21"/>
  <c r="Z689" i="21"/>
  <c r="Z690" i="21"/>
  <c r="Z691" i="21"/>
  <c r="Z692" i="21"/>
  <c r="Z693" i="21"/>
  <c r="Z694" i="21"/>
  <c r="Z695" i="21"/>
  <c r="Z696" i="21"/>
  <c r="Z697" i="21"/>
  <c r="Z698" i="21"/>
  <c r="Z699" i="21"/>
  <c r="Z700" i="21"/>
  <c r="Z701" i="21"/>
  <c r="Z702" i="21"/>
  <c r="Z703" i="21"/>
  <c r="Z704" i="21"/>
  <c r="Z705" i="21"/>
  <c r="Z706" i="21"/>
  <c r="Z707" i="21"/>
  <c r="Z708" i="21"/>
  <c r="Z709" i="21"/>
  <c r="Z710" i="21"/>
  <c r="Z711" i="21"/>
  <c r="Z712" i="21"/>
  <c r="Z713" i="21"/>
  <c r="Z714" i="21"/>
  <c r="Z715" i="21"/>
  <c r="Z716" i="21"/>
  <c r="Z717" i="21"/>
  <c r="Z718" i="21"/>
  <c r="Z719" i="21"/>
  <c r="Z720" i="21"/>
  <c r="Z721" i="21"/>
  <c r="Z722" i="21"/>
  <c r="Z723" i="21"/>
  <c r="Z724" i="21"/>
  <c r="Z725" i="21"/>
  <c r="Z726" i="21"/>
  <c r="Z727" i="21"/>
  <c r="Z728" i="21"/>
  <c r="Z729" i="21"/>
  <c r="Z730" i="21"/>
  <c r="Z731" i="21"/>
  <c r="Z732" i="21"/>
  <c r="Z733" i="21"/>
  <c r="Z734" i="21"/>
  <c r="Z735" i="21"/>
  <c r="Z736" i="21"/>
  <c r="Z737" i="21"/>
  <c r="Z738" i="21"/>
  <c r="Z739" i="21"/>
  <c r="Z740" i="21"/>
  <c r="Z741" i="21"/>
  <c r="Z742" i="21"/>
  <c r="Z743" i="21"/>
  <c r="Z744" i="21"/>
  <c r="Z745" i="21"/>
  <c r="Z746" i="21"/>
  <c r="Z747" i="21"/>
  <c r="Z748" i="21"/>
  <c r="Z749" i="21"/>
  <c r="Z750" i="21"/>
  <c r="Z751" i="21"/>
  <c r="Z752" i="21"/>
  <c r="Z753" i="21"/>
  <c r="Z754" i="21"/>
  <c r="Z755" i="21"/>
  <c r="Z756" i="21"/>
  <c r="Z757" i="21"/>
  <c r="Z758" i="21"/>
  <c r="Z759" i="21"/>
  <c r="Z760" i="21"/>
  <c r="Z761" i="21"/>
  <c r="Z762" i="21"/>
  <c r="Z763" i="21"/>
  <c r="Z764" i="21"/>
  <c r="Z765" i="21"/>
  <c r="Z766" i="21"/>
  <c r="Z767" i="21"/>
  <c r="Z768" i="21"/>
  <c r="Z769" i="21"/>
  <c r="Z770" i="21"/>
  <c r="Z771" i="21"/>
  <c r="Z772" i="21"/>
  <c r="Z773" i="21"/>
  <c r="Z774" i="21"/>
  <c r="Z775" i="21"/>
  <c r="Z776" i="21"/>
  <c r="Z777" i="21"/>
  <c r="Z778" i="21"/>
  <c r="Z779" i="21"/>
  <c r="Z780" i="21"/>
  <c r="Z781" i="21"/>
  <c r="Z782" i="21"/>
  <c r="Z783" i="21"/>
  <c r="Z784" i="21"/>
  <c r="Z785" i="21"/>
  <c r="Z786" i="21"/>
  <c r="Z787" i="21"/>
  <c r="Z788" i="21"/>
  <c r="Z789" i="21"/>
  <c r="Z790" i="21"/>
  <c r="Z791" i="21"/>
  <c r="Z792" i="21"/>
  <c r="Z793" i="21"/>
  <c r="Z794" i="21"/>
  <c r="Z795" i="21"/>
  <c r="Z796" i="21"/>
  <c r="Z797" i="21"/>
  <c r="Z798" i="21"/>
  <c r="Z799" i="21"/>
  <c r="Z800" i="21"/>
  <c r="Z801" i="21"/>
  <c r="Z802" i="21"/>
  <c r="Z803" i="21"/>
  <c r="Z804" i="21"/>
  <c r="Z805" i="21"/>
  <c r="Z806" i="21"/>
  <c r="Z807" i="21"/>
  <c r="Z808" i="21"/>
  <c r="Z809" i="21"/>
  <c r="Z810" i="21"/>
  <c r="Z811" i="21"/>
  <c r="Z812" i="21"/>
  <c r="Z813" i="21"/>
  <c r="Z814" i="21"/>
  <c r="Z815" i="21"/>
  <c r="Z816" i="21"/>
  <c r="Z817" i="21"/>
  <c r="Z818" i="21"/>
  <c r="Z819" i="21"/>
  <c r="Z820" i="21"/>
  <c r="Z821" i="21"/>
  <c r="Z822" i="21"/>
  <c r="Z823" i="21"/>
  <c r="Z824" i="21"/>
  <c r="Z825" i="21"/>
  <c r="Z826" i="21"/>
  <c r="Z827" i="21"/>
  <c r="Z828" i="21"/>
  <c r="Z829" i="21"/>
  <c r="Z830" i="21"/>
  <c r="Z831" i="21"/>
  <c r="Z832" i="21"/>
  <c r="Z833" i="21"/>
  <c r="Z834" i="21"/>
  <c r="Z835" i="21"/>
  <c r="Z836" i="21"/>
  <c r="Z837" i="21"/>
  <c r="Z838" i="21"/>
  <c r="Z839" i="21"/>
  <c r="Z840" i="21"/>
  <c r="Z841" i="21"/>
  <c r="Z842" i="21"/>
  <c r="Z843" i="21"/>
  <c r="Z844" i="21"/>
  <c r="Z845" i="21"/>
  <c r="Z846" i="21"/>
  <c r="Z847" i="21"/>
  <c r="Z848" i="21"/>
  <c r="Z849" i="21"/>
  <c r="Z850" i="21"/>
  <c r="Z851" i="21"/>
  <c r="Z852" i="21"/>
  <c r="Z853" i="21"/>
  <c r="Z854" i="21"/>
  <c r="Z855" i="21"/>
  <c r="Z856" i="21"/>
  <c r="Z857" i="21"/>
  <c r="Z858" i="21"/>
  <c r="Z859" i="21"/>
  <c r="Z860" i="21"/>
  <c r="Z861" i="21"/>
  <c r="Z862" i="21"/>
  <c r="Z863" i="21"/>
  <c r="Z864" i="21"/>
  <c r="Z865" i="21"/>
  <c r="Z866" i="21"/>
  <c r="Z867" i="21"/>
  <c r="Z868" i="21"/>
  <c r="Z869" i="21"/>
  <c r="Z870" i="21"/>
  <c r="Z871" i="21"/>
  <c r="Z872" i="21"/>
  <c r="Z873" i="21"/>
  <c r="Z874" i="21"/>
  <c r="Z875" i="21"/>
  <c r="Z876" i="21"/>
  <c r="Z877" i="21"/>
  <c r="Z878" i="21"/>
  <c r="Z879" i="21"/>
  <c r="Z880" i="21"/>
  <c r="Z881" i="21"/>
  <c r="Z882" i="21"/>
  <c r="Z883" i="21"/>
  <c r="Z884" i="21"/>
  <c r="Z885" i="21"/>
  <c r="Z886" i="21"/>
  <c r="Z887" i="21"/>
  <c r="Z888" i="21"/>
  <c r="Z889" i="21"/>
  <c r="Z890" i="21"/>
  <c r="Z891" i="21"/>
  <c r="Z892" i="21"/>
  <c r="Z893" i="21"/>
  <c r="Z894" i="21"/>
  <c r="Z895" i="21"/>
  <c r="Z896" i="21"/>
  <c r="Z897" i="21"/>
  <c r="Z898" i="21"/>
  <c r="Z899" i="21"/>
  <c r="Z900" i="21"/>
  <c r="Z901" i="21"/>
  <c r="Z902" i="21"/>
  <c r="Z903" i="21"/>
  <c r="Z904" i="21"/>
  <c r="Z905" i="21"/>
  <c r="Z906" i="21"/>
  <c r="Z907" i="21"/>
  <c r="Z908" i="21"/>
  <c r="Z909" i="21"/>
  <c r="Z910" i="21"/>
  <c r="Z911" i="21"/>
  <c r="Z912" i="21"/>
  <c r="Z913" i="21"/>
  <c r="Z914" i="21"/>
  <c r="Z915" i="21"/>
  <c r="Z916" i="21"/>
  <c r="Z917" i="21"/>
  <c r="Z918" i="21"/>
  <c r="Z919" i="21"/>
  <c r="Z920" i="21"/>
  <c r="Z921" i="21"/>
  <c r="Z922" i="21"/>
  <c r="Z923" i="21"/>
  <c r="Z924" i="21"/>
  <c r="Z925" i="21"/>
  <c r="Z926" i="21"/>
  <c r="Z927" i="21"/>
  <c r="Z928" i="21"/>
  <c r="Z929" i="21"/>
  <c r="Z930" i="21"/>
  <c r="Z931" i="21"/>
  <c r="Z932" i="21"/>
  <c r="Z933" i="21"/>
  <c r="Z934" i="21"/>
  <c r="Z935" i="21"/>
  <c r="Z936" i="21"/>
  <c r="Z937" i="21"/>
  <c r="Z938" i="21"/>
  <c r="Z939" i="21"/>
  <c r="Z940" i="21"/>
  <c r="Z941" i="21"/>
  <c r="Z942" i="21"/>
  <c r="Z943" i="21"/>
  <c r="Z944" i="21"/>
  <c r="Z945" i="21"/>
  <c r="Z946" i="21"/>
  <c r="Z947" i="21"/>
  <c r="Z948" i="21"/>
  <c r="Z949" i="21"/>
  <c r="Z950" i="21"/>
  <c r="Z951" i="21"/>
  <c r="Z952" i="21"/>
  <c r="Z953" i="21"/>
  <c r="Z954" i="21"/>
  <c r="Z955" i="21"/>
  <c r="Z956" i="21"/>
  <c r="Z957" i="21"/>
  <c r="Z958" i="21"/>
  <c r="Z959" i="21"/>
  <c r="Z960" i="21"/>
  <c r="Z961" i="21"/>
  <c r="Z962" i="21"/>
  <c r="Z963" i="21"/>
  <c r="Z964" i="21"/>
  <c r="Z965" i="21"/>
  <c r="Z966" i="21"/>
  <c r="Z967" i="21"/>
  <c r="Z968" i="21"/>
  <c r="Z969" i="21"/>
  <c r="Z970" i="21"/>
  <c r="Z971" i="21"/>
  <c r="Z972" i="21"/>
  <c r="Z973" i="21"/>
  <c r="Z974" i="21"/>
  <c r="Z975" i="21"/>
  <c r="Z976" i="21"/>
  <c r="Z977" i="21"/>
  <c r="Z978" i="21"/>
  <c r="Z979" i="21"/>
  <c r="Z980" i="21"/>
  <c r="Z981" i="21"/>
  <c r="Z982" i="21"/>
  <c r="Z983" i="21"/>
  <c r="Z984" i="21"/>
  <c r="Z985" i="21"/>
  <c r="Z986" i="21"/>
  <c r="Z987" i="21"/>
  <c r="Z988" i="21"/>
  <c r="Z989" i="21"/>
  <c r="Z990" i="21"/>
  <c r="Z991" i="21"/>
  <c r="Z992" i="21"/>
  <c r="Z993" i="21"/>
  <c r="Z994" i="21"/>
  <c r="Z995" i="21"/>
  <c r="Z996" i="21"/>
  <c r="Z997" i="21"/>
  <c r="Z998" i="21"/>
  <c r="Z999" i="21"/>
  <c r="Z1000" i="21"/>
  <c r="Z1001" i="21"/>
  <c r="Z1002" i="21"/>
  <c r="Z1003" i="21"/>
  <c r="Z1004" i="21"/>
  <c r="Z1005" i="21"/>
  <c r="Z1006" i="21"/>
  <c r="Z1007" i="21"/>
  <c r="Z1008" i="21"/>
  <c r="Z1009" i="21"/>
  <c r="Z1010" i="21"/>
  <c r="Z1011" i="21"/>
  <c r="Z1012" i="21"/>
  <c r="Z1013" i="21"/>
  <c r="Z1014" i="21"/>
  <c r="Z1015" i="21"/>
  <c r="Z1016" i="21"/>
  <c r="Z1017" i="21"/>
  <c r="Z1018" i="21"/>
  <c r="Z1019" i="21"/>
  <c r="Z1020" i="21"/>
  <c r="Z1021" i="21"/>
  <c r="Z1022" i="21"/>
  <c r="Z1023" i="21"/>
  <c r="Z1024" i="21"/>
  <c r="Z1025" i="21"/>
  <c r="Z1026" i="21"/>
  <c r="Z1027" i="21"/>
  <c r="Z1028" i="21"/>
  <c r="Z1029" i="21"/>
  <c r="Z1030" i="21"/>
  <c r="Z1031" i="21"/>
  <c r="Z1032" i="21"/>
  <c r="Z1033" i="21"/>
  <c r="Z1034" i="21"/>
  <c r="Z1035" i="21"/>
  <c r="Z1036" i="21"/>
  <c r="Z1037" i="21"/>
  <c r="Z1038" i="21"/>
  <c r="Z1039" i="21"/>
  <c r="Z1040" i="21"/>
  <c r="Z1041" i="21"/>
  <c r="Z1042" i="21"/>
  <c r="Z1043" i="21"/>
  <c r="Z1044" i="21"/>
  <c r="Z1045" i="21"/>
  <c r="Z1046" i="21"/>
  <c r="Z1047" i="21"/>
  <c r="Z1048" i="21"/>
  <c r="Z1049" i="21"/>
  <c r="Z1050" i="21"/>
  <c r="Z1051" i="21"/>
  <c r="Z1052" i="21"/>
  <c r="Z1053" i="21"/>
  <c r="Z1054" i="21"/>
  <c r="Z1055" i="21"/>
  <c r="Z1056" i="21"/>
  <c r="Z1057" i="21"/>
  <c r="Z1058" i="21"/>
  <c r="Z1059" i="21"/>
  <c r="Z1060" i="21"/>
  <c r="Z1061" i="21"/>
  <c r="Z1062" i="21"/>
  <c r="Z1063" i="21"/>
  <c r="Z1064" i="21"/>
  <c r="Z1065" i="21"/>
  <c r="Z1066" i="21"/>
  <c r="Z1067" i="21"/>
  <c r="Z1068" i="21"/>
  <c r="Z1069" i="21"/>
  <c r="Z1070" i="21"/>
  <c r="Z1071" i="21"/>
  <c r="Z1072" i="21"/>
  <c r="Z1073" i="21"/>
  <c r="Z1074" i="21"/>
  <c r="Z1075" i="21"/>
  <c r="Z1076" i="21"/>
  <c r="Z1077" i="21"/>
  <c r="Z1078" i="21"/>
  <c r="Z1079" i="21"/>
  <c r="Z1080" i="21"/>
  <c r="Z1081" i="21"/>
  <c r="Z1082" i="21"/>
  <c r="Z1083" i="21"/>
  <c r="Z1084" i="21"/>
  <c r="Z1085" i="21"/>
  <c r="Z1086" i="21"/>
  <c r="Z1087" i="21"/>
  <c r="Z1088" i="21"/>
  <c r="Z1089" i="21"/>
  <c r="Z1090" i="21"/>
  <c r="Z1091" i="21"/>
  <c r="Z1092" i="21"/>
  <c r="Z1093" i="21"/>
  <c r="Z1094" i="21"/>
  <c r="Z1095" i="21"/>
  <c r="Z1096" i="21"/>
  <c r="Z1097" i="21"/>
  <c r="Z1098" i="21"/>
  <c r="Z1099" i="21"/>
  <c r="Z1100" i="21"/>
  <c r="Z1101" i="21"/>
  <c r="Z1102" i="21"/>
  <c r="Z1103" i="21"/>
  <c r="Z1104" i="21"/>
  <c r="Z1105" i="21"/>
  <c r="Z1106" i="21"/>
  <c r="Z1107" i="21"/>
  <c r="Z1108" i="21"/>
  <c r="Z1109" i="21"/>
  <c r="Z1110" i="21"/>
  <c r="Z1111" i="21"/>
  <c r="Z1112" i="21"/>
  <c r="Z1113" i="21"/>
  <c r="Z1114" i="21"/>
  <c r="Z1115" i="21"/>
  <c r="Z1116" i="21"/>
  <c r="Z1117" i="21"/>
  <c r="Z1118" i="21"/>
  <c r="Z1119" i="21"/>
  <c r="Z1120" i="21"/>
  <c r="Z1121" i="21"/>
  <c r="Z1122" i="21"/>
  <c r="Z1123" i="21"/>
  <c r="Z1124" i="21"/>
  <c r="Z1125" i="21"/>
  <c r="Z1126" i="21"/>
  <c r="Z1127" i="21"/>
  <c r="Z1128" i="21"/>
  <c r="Z1129" i="21"/>
  <c r="Z1130" i="21"/>
  <c r="Z1131" i="21"/>
  <c r="Z1132" i="21"/>
  <c r="Z1133" i="21"/>
  <c r="Z1134" i="21"/>
  <c r="Z1135" i="21"/>
  <c r="Z1136" i="21"/>
  <c r="Z1137" i="21"/>
  <c r="Z1138" i="21"/>
  <c r="Z1139" i="21"/>
  <c r="Z1140" i="21"/>
  <c r="Z1141" i="21"/>
  <c r="Z1142" i="21"/>
  <c r="Z1143" i="21"/>
  <c r="Z1144" i="21"/>
  <c r="Z1145" i="21"/>
  <c r="Z1146" i="21"/>
  <c r="Z1147" i="21"/>
  <c r="Z1148" i="21"/>
  <c r="Z1149" i="21"/>
  <c r="Z1150" i="21"/>
  <c r="Z1151" i="21"/>
  <c r="Z1152" i="21"/>
  <c r="Z1153" i="21"/>
  <c r="Z1154" i="21"/>
  <c r="Z1155" i="21"/>
  <c r="Z1156" i="21"/>
  <c r="Z1157" i="21"/>
  <c r="Z1158" i="21"/>
  <c r="Z1159" i="21"/>
  <c r="Z1160" i="21"/>
  <c r="Z1161" i="21"/>
  <c r="Z1162" i="21"/>
  <c r="Z1163" i="21"/>
  <c r="Z1164" i="21"/>
  <c r="Z1165" i="21"/>
  <c r="Z1166" i="21"/>
  <c r="Z1167" i="21"/>
  <c r="Z1168" i="21"/>
  <c r="Z1169" i="21"/>
  <c r="Z1170" i="21"/>
  <c r="Z1171" i="21"/>
  <c r="Z1172" i="21"/>
  <c r="Z1173" i="21"/>
  <c r="Z1174" i="21"/>
  <c r="Z1175" i="21"/>
  <c r="Z1176" i="21"/>
  <c r="Z1177" i="21"/>
  <c r="Z1178" i="21"/>
  <c r="Z1179" i="21"/>
  <c r="Z1180" i="21"/>
  <c r="Z1181" i="21"/>
  <c r="Z1182" i="21"/>
  <c r="Z1183" i="21"/>
  <c r="Z1184" i="21"/>
  <c r="Z1185" i="21"/>
  <c r="Z1186" i="21"/>
  <c r="Z1187" i="21"/>
  <c r="Z1188" i="21"/>
  <c r="Z1189" i="21"/>
  <c r="Z1190" i="21"/>
  <c r="Z1191" i="21"/>
  <c r="Z1192" i="21"/>
  <c r="Z1193" i="21"/>
  <c r="Z1194" i="21"/>
  <c r="Z1195" i="21"/>
  <c r="Z1196" i="21"/>
  <c r="Z1197" i="21"/>
  <c r="Z1198" i="21"/>
  <c r="Z1199" i="21"/>
  <c r="Z1200" i="21"/>
  <c r="Z1201" i="21"/>
  <c r="Z1202" i="21"/>
  <c r="Z1203" i="21"/>
  <c r="Z1204" i="21"/>
  <c r="Z1205" i="21"/>
  <c r="Z1206" i="21"/>
  <c r="Z1207" i="21"/>
  <c r="Z1208" i="21"/>
  <c r="Z1209" i="21"/>
  <c r="Z1210" i="21"/>
  <c r="Z1211" i="21"/>
  <c r="Z1212" i="21"/>
  <c r="Z1213" i="21"/>
  <c r="Z1214" i="21"/>
  <c r="Z1215" i="21"/>
  <c r="Z1216" i="21"/>
  <c r="Z1217" i="21"/>
  <c r="Z1218" i="21"/>
  <c r="Z1219" i="21"/>
  <c r="Z1220" i="21"/>
  <c r="Z1221" i="21"/>
  <c r="Z1222" i="21"/>
  <c r="Z1223" i="21"/>
  <c r="Z1224" i="21"/>
  <c r="Z1225" i="21"/>
  <c r="Z1226" i="21"/>
  <c r="Z1227" i="21"/>
  <c r="Z1228" i="21"/>
  <c r="Z1229" i="21"/>
  <c r="Z1230" i="21"/>
  <c r="Z1231" i="21"/>
  <c r="Z1232" i="21"/>
  <c r="Z1233" i="21"/>
  <c r="Z1234" i="21"/>
  <c r="Z1235" i="21"/>
  <c r="Z1236" i="21"/>
  <c r="Z1237" i="21"/>
  <c r="Z1238" i="21"/>
  <c r="Z1239" i="21"/>
  <c r="Z1240" i="21"/>
  <c r="Z1241" i="21"/>
  <c r="Z1242" i="21"/>
  <c r="Z1243" i="21"/>
  <c r="Z1244" i="21"/>
  <c r="Z1245" i="21"/>
  <c r="Z1246" i="21"/>
  <c r="Z1247" i="21"/>
  <c r="Z1248" i="21"/>
  <c r="Z1249" i="21"/>
  <c r="Z1250" i="21"/>
  <c r="Z1251" i="21"/>
  <c r="Z1252" i="21"/>
  <c r="Z1253" i="21"/>
  <c r="Z1254" i="21"/>
  <c r="Z1255" i="21"/>
  <c r="Z1256" i="21"/>
  <c r="Z1257" i="21"/>
  <c r="Z1258" i="21"/>
  <c r="Z1259" i="21"/>
  <c r="Z1260" i="21"/>
  <c r="Z1261" i="21"/>
  <c r="Z1262" i="21"/>
  <c r="Z1263" i="21"/>
  <c r="Z1264" i="21"/>
  <c r="Z1265" i="21"/>
  <c r="Z1266" i="21"/>
  <c r="Z1267" i="21"/>
  <c r="Z1268" i="21"/>
  <c r="Z1269" i="21"/>
  <c r="Z1270" i="21"/>
  <c r="Z1271" i="21"/>
  <c r="Z1272" i="21"/>
  <c r="Z1273" i="21"/>
  <c r="Z1274" i="21"/>
  <c r="Z1275" i="21"/>
  <c r="Z1276" i="21"/>
  <c r="Z1277" i="21"/>
  <c r="Z1278" i="21"/>
  <c r="Z1279" i="21"/>
  <c r="Z1280" i="21"/>
  <c r="Z1281" i="21"/>
  <c r="Z1282" i="21"/>
  <c r="Z1283" i="21"/>
  <c r="Z1284" i="21"/>
  <c r="Z1285" i="21"/>
  <c r="Z1286" i="21"/>
  <c r="Z1287" i="21"/>
  <c r="Z1288" i="21"/>
  <c r="Z1289" i="21"/>
  <c r="Z1290" i="21"/>
  <c r="Z1291" i="21"/>
  <c r="Z1292" i="21"/>
  <c r="Z1293" i="21"/>
  <c r="Z1294" i="21"/>
  <c r="Z1295" i="21"/>
  <c r="Z1296" i="21"/>
  <c r="Z1297" i="21"/>
  <c r="Z1298" i="21"/>
  <c r="Z1299" i="21"/>
  <c r="Z1300" i="21"/>
  <c r="Z1301" i="21"/>
  <c r="Z1302" i="21"/>
  <c r="Z1303" i="21"/>
  <c r="Z1304" i="21"/>
  <c r="Z1305" i="21"/>
  <c r="Z1306" i="21"/>
  <c r="Z1307" i="21"/>
  <c r="Z1308" i="21"/>
  <c r="Z1309" i="21"/>
  <c r="Z1310" i="21"/>
  <c r="Z1311" i="21"/>
  <c r="Z1312" i="21"/>
  <c r="Z1313" i="21"/>
  <c r="Z1314" i="21"/>
  <c r="Z1315" i="21"/>
  <c r="Z1316" i="21"/>
  <c r="Z1317" i="21"/>
  <c r="Z1318" i="21"/>
  <c r="Z1319" i="21"/>
  <c r="Z1320" i="21"/>
  <c r="Z1321" i="21"/>
  <c r="Z1322" i="21"/>
  <c r="Z1323" i="21"/>
  <c r="Z1324" i="21"/>
  <c r="Z1325" i="21"/>
  <c r="Z1326" i="21"/>
  <c r="Z1327" i="21"/>
  <c r="Z1328" i="21"/>
  <c r="Z1329" i="21"/>
  <c r="Z1330" i="21"/>
  <c r="Z1331" i="21"/>
  <c r="Z1332" i="21"/>
  <c r="Z1333" i="21"/>
  <c r="Z1334" i="21"/>
  <c r="Z1335" i="21"/>
  <c r="Z1336" i="21"/>
  <c r="Z1337" i="21"/>
  <c r="Z1338" i="21"/>
  <c r="Z1339" i="21"/>
  <c r="Z1340" i="21"/>
  <c r="Z1341" i="21"/>
  <c r="Z1342" i="21"/>
  <c r="Z1343" i="21"/>
  <c r="Z1344" i="21"/>
  <c r="Z1345" i="21"/>
  <c r="Z1346" i="21"/>
  <c r="Z1347" i="21"/>
  <c r="Z1348" i="21"/>
  <c r="Z1349" i="21"/>
  <c r="Z1350" i="21"/>
  <c r="Z1351" i="21"/>
  <c r="Z1352" i="21"/>
  <c r="Z1353" i="21"/>
  <c r="Z1354" i="21"/>
  <c r="Z1355" i="21"/>
  <c r="Z1356" i="21"/>
  <c r="Z1357" i="21"/>
  <c r="Z1358" i="21"/>
  <c r="Z1359" i="21"/>
  <c r="Z1360" i="21"/>
  <c r="Z1361" i="21"/>
  <c r="Z1362" i="21"/>
  <c r="Z1363" i="21"/>
  <c r="Z1364" i="21"/>
  <c r="Z1365" i="21"/>
  <c r="Z1366" i="21"/>
  <c r="Z1367" i="21"/>
  <c r="Z1368" i="21"/>
  <c r="Z1369" i="21"/>
  <c r="Z1370" i="21"/>
  <c r="Z1371" i="21"/>
  <c r="Z1372" i="21"/>
  <c r="Z1373" i="21"/>
  <c r="Z1374" i="21"/>
  <c r="Z1375" i="21"/>
  <c r="Z1376" i="21"/>
  <c r="Z1377" i="21"/>
  <c r="Z1378" i="21"/>
  <c r="Z1379" i="21"/>
  <c r="Z1380" i="21"/>
  <c r="Z1381" i="21"/>
  <c r="Z1382" i="21"/>
  <c r="Z1383" i="21"/>
  <c r="Z1384" i="21"/>
  <c r="Z1385" i="21"/>
  <c r="Z1386" i="21"/>
  <c r="Z1387" i="21"/>
  <c r="Z1388" i="21"/>
  <c r="Z1389" i="21"/>
  <c r="Z1390" i="21"/>
  <c r="Z1391" i="21"/>
  <c r="Z1392" i="21"/>
  <c r="Z1393" i="21"/>
  <c r="Z1394" i="21"/>
  <c r="Z1395" i="21"/>
  <c r="Z1396" i="21"/>
  <c r="Z1397" i="21"/>
  <c r="Z1398" i="21"/>
  <c r="Z1399" i="21"/>
  <c r="Z1400" i="21"/>
  <c r="Z1401" i="21"/>
  <c r="Z1402" i="21"/>
  <c r="Z1403" i="21"/>
  <c r="Z1404" i="21"/>
  <c r="Z1405" i="21"/>
  <c r="Z1406" i="21"/>
  <c r="Z1407" i="21"/>
  <c r="Z1408" i="21"/>
  <c r="Z1409" i="21"/>
  <c r="Z1410" i="21"/>
  <c r="Z1411" i="21"/>
  <c r="Z1412" i="21"/>
  <c r="Z1413" i="21"/>
  <c r="Z1414" i="21"/>
  <c r="Z1415" i="21"/>
  <c r="Z1416" i="21"/>
  <c r="Z1417" i="21"/>
  <c r="Z1418" i="21"/>
  <c r="Z1419" i="21"/>
  <c r="Z1420" i="21"/>
  <c r="Z1421" i="21"/>
  <c r="Z1422" i="21"/>
  <c r="Z1423" i="21"/>
  <c r="Z1424" i="21"/>
  <c r="Z1425" i="21"/>
  <c r="Z1426" i="21"/>
  <c r="Z1427" i="21"/>
  <c r="Z1428" i="21"/>
  <c r="Z1429" i="21"/>
  <c r="Z1430" i="21"/>
  <c r="Z1431" i="21"/>
  <c r="Z1432" i="21"/>
  <c r="Z1433" i="21"/>
  <c r="Z1434" i="21"/>
  <c r="Z1435" i="21"/>
  <c r="Z1436" i="21"/>
  <c r="Z1437" i="21"/>
  <c r="Z1438" i="21"/>
  <c r="Z1439" i="21"/>
  <c r="Z1440" i="21"/>
  <c r="Z1441" i="21"/>
  <c r="Z1442" i="21"/>
  <c r="Z1443" i="21"/>
  <c r="Z1444" i="21"/>
  <c r="Z1445" i="21"/>
  <c r="Z1446" i="21"/>
  <c r="Z1447" i="21"/>
  <c r="Z1448" i="21"/>
  <c r="Z1449" i="21"/>
  <c r="Z1450" i="21"/>
  <c r="Z1451" i="21"/>
  <c r="Z1452" i="21"/>
  <c r="Z1453" i="21"/>
  <c r="Z1454" i="21"/>
  <c r="Z1455" i="21"/>
  <c r="Z1456" i="21"/>
  <c r="Z1457" i="21"/>
  <c r="Z1458" i="21"/>
  <c r="Z1459" i="21"/>
  <c r="Z1460" i="21"/>
  <c r="Z1461" i="21"/>
  <c r="Z1462" i="21"/>
  <c r="Z1463" i="21"/>
  <c r="Z1464" i="21"/>
  <c r="Z1465" i="21"/>
  <c r="Z1466" i="21"/>
  <c r="Z1467" i="21"/>
  <c r="Z1468" i="21"/>
  <c r="Z1469" i="21"/>
  <c r="Z1470" i="21"/>
  <c r="Z1471" i="21"/>
  <c r="Z1472" i="21"/>
  <c r="Z1473" i="21"/>
  <c r="Z1474" i="21"/>
  <c r="Z1475" i="21"/>
  <c r="Z1476" i="21"/>
  <c r="Z1477" i="21"/>
  <c r="Z1478" i="21"/>
  <c r="Z1479" i="21"/>
  <c r="Z1480" i="21"/>
  <c r="Z1481" i="21"/>
  <c r="Z1482" i="21"/>
  <c r="Z1483" i="21"/>
  <c r="Z1484" i="21"/>
  <c r="Z1485" i="21"/>
  <c r="Z1486" i="21"/>
  <c r="Z1487" i="21"/>
  <c r="Z1488" i="21"/>
  <c r="Z1489" i="21"/>
  <c r="Z1490" i="21"/>
  <c r="Z1491" i="21"/>
  <c r="Z1492" i="21"/>
  <c r="Z1493" i="21"/>
  <c r="Z1494" i="21"/>
  <c r="Z1495" i="21"/>
  <c r="Z1496" i="21"/>
  <c r="Z1497" i="21"/>
  <c r="Z1498" i="21"/>
  <c r="Z1499" i="21"/>
  <c r="Z1500" i="21"/>
  <c r="Z1501" i="21"/>
  <c r="Z1502" i="21"/>
  <c r="Z1503" i="21"/>
  <c r="Z1504" i="21"/>
  <c r="Z1505" i="21"/>
  <c r="Z150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8" i="21"/>
  <c r="Y99" i="21"/>
  <c r="Y100" i="21"/>
  <c r="Y101" i="21"/>
  <c r="Y102" i="21"/>
  <c r="Y103" i="21"/>
  <c r="Y104" i="21"/>
  <c r="Y105" i="21"/>
  <c r="Y106" i="21"/>
  <c r="Y107" i="21"/>
  <c r="Y108" i="21"/>
  <c r="Y109" i="21"/>
  <c r="Y110" i="21"/>
  <c r="Y111" i="21"/>
  <c r="Y112" i="21"/>
  <c r="Y113" i="21"/>
  <c r="Y114" i="21"/>
  <c r="Y115" i="21"/>
  <c r="Y116" i="21"/>
  <c r="Y117" i="21"/>
  <c r="Y118" i="21"/>
  <c r="Y119" i="21"/>
  <c r="Y120" i="21"/>
  <c r="Y121" i="21"/>
  <c r="Y122" i="21"/>
  <c r="Y123" i="21"/>
  <c r="Y124" i="21"/>
  <c r="Y125" i="21"/>
  <c r="Y126" i="21"/>
  <c r="Y127" i="21"/>
  <c r="Y128" i="21"/>
  <c r="Y129" i="21"/>
  <c r="Y130" i="21"/>
  <c r="Y131" i="21"/>
  <c r="Y132" i="21"/>
  <c r="Y133" i="21"/>
  <c r="Y134" i="21"/>
  <c r="Y135" i="21"/>
  <c r="Y136" i="21"/>
  <c r="Y137" i="21"/>
  <c r="Y138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Y231" i="21"/>
  <c r="Y232" i="21"/>
  <c r="Y233" i="21"/>
  <c r="Y234" i="21"/>
  <c r="Y235" i="21"/>
  <c r="Y236" i="21"/>
  <c r="Y237" i="21"/>
  <c r="Y238" i="21"/>
  <c r="Y239" i="21"/>
  <c r="Y240" i="21"/>
  <c r="Y241" i="21"/>
  <c r="Y242" i="21"/>
  <c r="Y243" i="21"/>
  <c r="Y244" i="21"/>
  <c r="Y245" i="21"/>
  <c r="Y246" i="21"/>
  <c r="Y247" i="21"/>
  <c r="Y248" i="21"/>
  <c r="Y249" i="21"/>
  <c r="Y250" i="21"/>
  <c r="Y251" i="21"/>
  <c r="Y252" i="21"/>
  <c r="Y253" i="21"/>
  <c r="Y254" i="21"/>
  <c r="Y255" i="21"/>
  <c r="Y256" i="21"/>
  <c r="Y257" i="21"/>
  <c r="Y258" i="21"/>
  <c r="Y259" i="21"/>
  <c r="Y260" i="21"/>
  <c r="Y261" i="21"/>
  <c r="Y262" i="21"/>
  <c r="Y263" i="21"/>
  <c r="Y264" i="21"/>
  <c r="Y265" i="21"/>
  <c r="Y266" i="21"/>
  <c r="Y267" i="21"/>
  <c r="Y268" i="21"/>
  <c r="Y269" i="21"/>
  <c r="Y270" i="21"/>
  <c r="Y271" i="21"/>
  <c r="Y272" i="21"/>
  <c r="Y273" i="21"/>
  <c r="Y274" i="21"/>
  <c r="Y275" i="21"/>
  <c r="Y276" i="21"/>
  <c r="Y277" i="21"/>
  <c r="Y278" i="21"/>
  <c r="Y279" i="21"/>
  <c r="Y280" i="21"/>
  <c r="Y281" i="21"/>
  <c r="Y282" i="21"/>
  <c r="Y283" i="21"/>
  <c r="Y284" i="21"/>
  <c r="Y285" i="21"/>
  <c r="Y286" i="21"/>
  <c r="Y287" i="21"/>
  <c r="Y288" i="21"/>
  <c r="Y289" i="21"/>
  <c r="Y290" i="21"/>
  <c r="Y291" i="21"/>
  <c r="Y292" i="21"/>
  <c r="Y293" i="21"/>
  <c r="Y294" i="21"/>
  <c r="Y295" i="21"/>
  <c r="Y296" i="21"/>
  <c r="Y297" i="21"/>
  <c r="Y298" i="21"/>
  <c r="Y299" i="21"/>
  <c r="Y300" i="21"/>
  <c r="Y301" i="21"/>
  <c r="Y302" i="21"/>
  <c r="Y303" i="21"/>
  <c r="Y304" i="21"/>
  <c r="Y305" i="21"/>
  <c r="Y306" i="21"/>
  <c r="Y307" i="21"/>
  <c r="Y308" i="21"/>
  <c r="Y309" i="21"/>
  <c r="Y310" i="21"/>
  <c r="Y311" i="21"/>
  <c r="Y312" i="21"/>
  <c r="Y313" i="21"/>
  <c r="Y314" i="21"/>
  <c r="Y315" i="21"/>
  <c r="Y316" i="21"/>
  <c r="Y317" i="21"/>
  <c r="Y318" i="21"/>
  <c r="Y319" i="21"/>
  <c r="Y320" i="21"/>
  <c r="Y321" i="21"/>
  <c r="Y322" i="21"/>
  <c r="Y323" i="21"/>
  <c r="Y324" i="21"/>
  <c r="Y325" i="21"/>
  <c r="Y326" i="21"/>
  <c r="Y327" i="21"/>
  <c r="Y328" i="21"/>
  <c r="Y329" i="21"/>
  <c r="Y330" i="21"/>
  <c r="Y331" i="21"/>
  <c r="Y332" i="21"/>
  <c r="Y333" i="21"/>
  <c r="Y334" i="21"/>
  <c r="Y335" i="21"/>
  <c r="Y336" i="21"/>
  <c r="Y337" i="21"/>
  <c r="Y338" i="21"/>
  <c r="Y339" i="21"/>
  <c r="Y340" i="21"/>
  <c r="Y341" i="21"/>
  <c r="Y342" i="21"/>
  <c r="Y343" i="21"/>
  <c r="Y344" i="21"/>
  <c r="Y345" i="21"/>
  <c r="Y346" i="21"/>
  <c r="Y347" i="21"/>
  <c r="Y348" i="21"/>
  <c r="Y349" i="21"/>
  <c r="Y350" i="21"/>
  <c r="Y351" i="21"/>
  <c r="Y352" i="21"/>
  <c r="Y353" i="21"/>
  <c r="Y354" i="21"/>
  <c r="Y355" i="21"/>
  <c r="Y356" i="21"/>
  <c r="Y357" i="21"/>
  <c r="Y358" i="21"/>
  <c r="Y359" i="21"/>
  <c r="Y360" i="21"/>
  <c r="Y361" i="21"/>
  <c r="Y362" i="21"/>
  <c r="Y363" i="21"/>
  <c r="Y364" i="21"/>
  <c r="Y365" i="21"/>
  <c r="Y366" i="21"/>
  <c r="Y367" i="21"/>
  <c r="Y368" i="21"/>
  <c r="Y369" i="21"/>
  <c r="Y370" i="21"/>
  <c r="Y371" i="21"/>
  <c r="Y372" i="21"/>
  <c r="Y373" i="21"/>
  <c r="Y374" i="21"/>
  <c r="Y375" i="21"/>
  <c r="Y376" i="21"/>
  <c r="Y377" i="21"/>
  <c r="Y378" i="21"/>
  <c r="Y379" i="21"/>
  <c r="Y380" i="21"/>
  <c r="Y381" i="21"/>
  <c r="Y382" i="21"/>
  <c r="Y383" i="21"/>
  <c r="Y384" i="21"/>
  <c r="Y385" i="21"/>
  <c r="Y386" i="21"/>
  <c r="Y387" i="21"/>
  <c r="Y388" i="21"/>
  <c r="Y389" i="21"/>
  <c r="Y390" i="21"/>
  <c r="Y391" i="21"/>
  <c r="Y392" i="21"/>
  <c r="Y393" i="21"/>
  <c r="Y394" i="21"/>
  <c r="Y395" i="21"/>
  <c r="Y396" i="21"/>
  <c r="Y397" i="21"/>
  <c r="Y398" i="21"/>
  <c r="Y399" i="21"/>
  <c r="Y400" i="21"/>
  <c r="Y401" i="21"/>
  <c r="Y402" i="21"/>
  <c r="Y403" i="21"/>
  <c r="Y404" i="21"/>
  <c r="Y405" i="21"/>
  <c r="Y406" i="21"/>
  <c r="Y407" i="21"/>
  <c r="Y408" i="21"/>
  <c r="Y409" i="21"/>
  <c r="Y410" i="21"/>
  <c r="Y411" i="21"/>
  <c r="Y412" i="21"/>
  <c r="Y413" i="21"/>
  <c r="Y414" i="21"/>
  <c r="Y415" i="21"/>
  <c r="Y416" i="21"/>
  <c r="Y417" i="21"/>
  <c r="Y418" i="21"/>
  <c r="Y419" i="21"/>
  <c r="Y420" i="21"/>
  <c r="Y421" i="21"/>
  <c r="Y422" i="21"/>
  <c r="Y423" i="21"/>
  <c r="Y424" i="21"/>
  <c r="Y425" i="21"/>
  <c r="Y426" i="21"/>
  <c r="Y427" i="21"/>
  <c r="Y428" i="21"/>
  <c r="Y429" i="21"/>
  <c r="Y430" i="21"/>
  <c r="Y431" i="21"/>
  <c r="Y432" i="21"/>
  <c r="Y433" i="21"/>
  <c r="Y434" i="21"/>
  <c r="Y435" i="21"/>
  <c r="Y436" i="21"/>
  <c r="Y437" i="21"/>
  <c r="Y438" i="21"/>
  <c r="Y439" i="21"/>
  <c r="Y440" i="21"/>
  <c r="Y441" i="21"/>
  <c r="Y442" i="21"/>
  <c r="Y443" i="21"/>
  <c r="Y444" i="21"/>
  <c r="Y445" i="21"/>
  <c r="Y446" i="21"/>
  <c r="Y447" i="21"/>
  <c r="Y448" i="21"/>
  <c r="Y449" i="21"/>
  <c r="Y450" i="21"/>
  <c r="Y451" i="21"/>
  <c r="Y452" i="21"/>
  <c r="Y453" i="21"/>
  <c r="Y454" i="21"/>
  <c r="Y455" i="21"/>
  <c r="Y456" i="21"/>
  <c r="Y457" i="21"/>
  <c r="Y458" i="21"/>
  <c r="Y459" i="21"/>
  <c r="Y460" i="21"/>
  <c r="Y461" i="21"/>
  <c r="Y462" i="21"/>
  <c r="Y463" i="21"/>
  <c r="Y464" i="21"/>
  <c r="Y465" i="21"/>
  <c r="Y466" i="21"/>
  <c r="Y467" i="21"/>
  <c r="Y468" i="21"/>
  <c r="Y469" i="21"/>
  <c r="Y470" i="21"/>
  <c r="Y471" i="21"/>
  <c r="Y472" i="21"/>
  <c r="Y473" i="21"/>
  <c r="Y474" i="21"/>
  <c r="Y475" i="21"/>
  <c r="Y476" i="21"/>
  <c r="Y477" i="21"/>
  <c r="Y478" i="21"/>
  <c r="Y479" i="21"/>
  <c r="Y480" i="21"/>
  <c r="Y481" i="21"/>
  <c r="Y482" i="21"/>
  <c r="Y483" i="21"/>
  <c r="Y484" i="21"/>
  <c r="Y485" i="21"/>
  <c r="Y486" i="21"/>
  <c r="Y487" i="21"/>
  <c r="Y488" i="21"/>
  <c r="Y489" i="21"/>
  <c r="Y490" i="21"/>
  <c r="Y491" i="21"/>
  <c r="Y492" i="21"/>
  <c r="Y493" i="21"/>
  <c r="Y494" i="21"/>
  <c r="Y495" i="21"/>
  <c r="Y496" i="21"/>
  <c r="Y497" i="21"/>
  <c r="Y498" i="21"/>
  <c r="Y499" i="21"/>
  <c r="Y500" i="21"/>
  <c r="Y501" i="21"/>
  <c r="Y502" i="21"/>
  <c r="Y503" i="21"/>
  <c r="Y504" i="21"/>
  <c r="Y505" i="21"/>
  <c r="Y506" i="21"/>
  <c r="Y507" i="21"/>
  <c r="Y508" i="21"/>
  <c r="Y509" i="21"/>
  <c r="Y510" i="21"/>
  <c r="Y511" i="21"/>
  <c r="Y512" i="21"/>
  <c r="Y513" i="21"/>
  <c r="Y514" i="21"/>
  <c r="Y515" i="21"/>
  <c r="Y516" i="21"/>
  <c r="Y517" i="21"/>
  <c r="Y518" i="21"/>
  <c r="Y519" i="21"/>
  <c r="Y520" i="21"/>
  <c r="Y521" i="21"/>
  <c r="Y522" i="21"/>
  <c r="Y523" i="21"/>
  <c r="Y524" i="21"/>
  <c r="Y525" i="21"/>
  <c r="Y526" i="21"/>
  <c r="Y527" i="21"/>
  <c r="Y528" i="21"/>
  <c r="Y529" i="21"/>
  <c r="Y530" i="21"/>
  <c r="Y531" i="21"/>
  <c r="Y532" i="21"/>
  <c r="Y533" i="21"/>
  <c r="Y534" i="21"/>
  <c r="Y535" i="21"/>
  <c r="Y536" i="21"/>
  <c r="Y537" i="21"/>
  <c r="Y538" i="21"/>
  <c r="Y539" i="21"/>
  <c r="Y540" i="21"/>
  <c r="Y541" i="21"/>
  <c r="Y542" i="21"/>
  <c r="Y543" i="21"/>
  <c r="Y544" i="21"/>
  <c r="Y545" i="21"/>
  <c r="Y546" i="21"/>
  <c r="Y547" i="21"/>
  <c r="Y548" i="21"/>
  <c r="Y549" i="21"/>
  <c r="Y550" i="21"/>
  <c r="Y551" i="21"/>
  <c r="Y552" i="21"/>
  <c r="Y553" i="21"/>
  <c r="Y554" i="21"/>
  <c r="Y555" i="21"/>
  <c r="Y556" i="21"/>
  <c r="Y557" i="21"/>
  <c r="Y558" i="21"/>
  <c r="Y559" i="21"/>
  <c r="Y560" i="21"/>
  <c r="Y561" i="21"/>
  <c r="Y562" i="21"/>
  <c r="Y563" i="21"/>
  <c r="Y564" i="21"/>
  <c r="Y565" i="21"/>
  <c r="Y566" i="21"/>
  <c r="Y567" i="21"/>
  <c r="Y568" i="21"/>
  <c r="Y569" i="21"/>
  <c r="Y570" i="21"/>
  <c r="Y571" i="21"/>
  <c r="Y572" i="21"/>
  <c r="Y573" i="21"/>
  <c r="Y574" i="21"/>
  <c r="Y575" i="21"/>
  <c r="Y576" i="21"/>
  <c r="Y577" i="21"/>
  <c r="Y578" i="21"/>
  <c r="Y579" i="21"/>
  <c r="Y580" i="21"/>
  <c r="Y581" i="21"/>
  <c r="Y582" i="21"/>
  <c r="Y583" i="21"/>
  <c r="Y584" i="21"/>
  <c r="Y585" i="21"/>
  <c r="Y586" i="21"/>
  <c r="Y587" i="21"/>
  <c r="Y588" i="21"/>
  <c r="Y589" i="21"/>
  <c r="Y590" i="21"/>
  <c r="Y591" i="21"/>
  <c r="Y592" i="21"/>
  <c r="Y593" i="21"/>
  <c r="Y594" i="21"/>
  <c r="Y595" i="21"/>
  <c r="Y596" i="21"/>
  <c r="Y597" i="21"/>
  <c r="Y598" i="21"/>
  <c r="Y599" i="21"/>
  <c r="Y600" i="21"/>
  <c r="Y601" i="21"/>
  <c r="Y602" i="21"/>
  <c r="Y603" i="21"/>
  <c r="Y604" i="21"/>
  <c r="Y605" i="21"/>
  <c r="Y606" i="21"/>
  <c r="Y607" i="21"/>
  <c r="Y608" i="21"/>
  <c r="Y609" i="21"/>
  <c r="Y610" i="21"/>
  <c r="Y611" i="21"/>
  <c r="Y612" i="21"/>
  <c r="Y613" i="21"/>
  <c r="Y614" i="21"/>
  <c r="Y615" i="21"/>
  <c r="Y616" i="21"/>
  <c r="Y617" i="21"/>
  <c r="Y618" i="21"/>
  <c r="Y619" i="21"/>
  <c r="Y620" i="21"/>
  <c r="Y621" i="21"/>
  <c r="Y622" i="21"/>
  <c r="Y623" i="21"/>
  <c r="Y624" i="21"/>
  <c r="Y625" i="21"/>
  <c r="Y626" i="21"/>
  <c r="Y627" i="21"/>
  <c r="Y628" i="21"/>
  <c r="Y629" i="21"/>
  <c r="Y630" i="21"/>
  <c r="Y631" i="21"/>
  <c r="Y632" i="21"/>
  <c r="Y633" i="21"/>
  <c r="Y634" i="21"/>
  <c r="Y635" i="21"/>
  <c r="Y636" i="21"/>
  <c r="Y637" i="21"/>
  <c r="Y638" i="21"/>
  <c r="Y639" i="21"/>
  <c r="Y640" i="21"/>
  <c r="Y641" i="21"/>
  <c r="Y642" i="21"/>
  <c r="Y643" i="21"/>
  <c r="Y644" i="21"/>
  <c r="Y645" i="21"/>
  <c r="Y646" i="21"/>
  <c r="Y647" i="21"/>
  <c r="Y648" i="21"/>
  <c r="Y649" i="21"/>
  <c r="Y650" i="21"/>
  <c r="Y651" i="21"/>
  <c r="Y652" i="21"/>
  <c r="Y653" i="21"/>
  <c r="Y654" i="21"/>
  <c r="Y655" i="21"/>
  <c r="Y656" i="21"/>
  <c r="Y657" i="21"/>
  <c r="Y658" i="21"/>
  <c r="Y659" i="21"/>
  <c r="Y660" i="21"/>
  <c r="Y661" i="21"/>
  <c r="Y662" i="21"/>
  <c r="Y663" i="21"/>
  <c r="Y664" i="21"/>
  <c r="Y665" i="21"/>
  <c r="Y666" i="21"/>
  <c r="Y667" i="21"/>
  <c r="Y668" i="21"/>
  <c r="Y669" i="21"/>
  <c r="Y670" i="21"/>
  <c r="Y671" i="21"/>
  <c r="Y672" i="21"/>
  <c r="Y673" i="21"/>
  <c r="Y674" i="21"/>
  <c r="Y675" i="21"/>
  <c r="Y676" i="21"/>
  <c r="Y677" i="21"/>
  <c r="Y678" i="21"/>
  <c r="Y679" i="21"/>
  <c r="Y680" i="21"/>
  <c r="Y681" i="21"/>
  <c r="Y682" i="21"/>
  <c r="Y683" i="21"/>
  <c r="Y684" i="21"/>
  <c r="Y685" i="21"/>
  <c r="Y686" i="21"/>
  <c r="Y687" i="21"/>
  <c r="Y688" i="21"/>
  <c r="Y689" i="21"/>
  <c r="Y690" i="21"/>
  <c r="Y691" i="21"/>
  <c r="Y692" i="21"/>
  <c r="Y693" i="21"/>
  <c r="Y694" i="21"/>
  <c r="Y695" i="21"/>
  <c r="Y696" i="21"/>
  <c r="Y697" i="21"/>
  <c r="Y698" i="21"/>
  <c r="Y699" i="21"/>
  <c r="Y700" i="21"/>
  <c r="Y701" i="21"/>
  <c r="Y702" i="21"/>
  <c r="Y703" i="21"/>
  <c r="Y704" i="21"/>
  <c r="Y705" i="21"/>
  <c r="Y706" i="21"/>
  <c r="Y707" i="21"/>
  <c r="Y708" i="21"/>
  <c r="Y709" i="21"/>
  <c r="Y710" i="21"/>
  <c r="Y711" i="21"/>
  <c r="Y712" i="21"/>
  <c r="Y713" i="21"/>
  <c r="Y714" i="21"/>
  <c r="Y715" i="21"/>
  <c r="Y716" i="21"/>
  <c r="Y717" i="21"/>
  <c r="Y718" i="21"/>
  <c r="Y719" i="21"/>
  <c r="Y720" i="21"/>
  <c r="Y721" i="21"/>
  <c r="Y722" i="21"/>
  <c r="Y723" i="21"/>
  <c r="Y724" i="21"/>
  <c r="Y725" i="21"/>
  <c r="Y726" i="21"/>
  <c r="Y727" i="21"/>
  <c r="Y728" i="21"/>
  <c r="Y729" i="21"/>
  <c r="Y730" i="21"/>
  <c r="Y731" i="21"/>
  <c r="Y732" i="21"/>
  <c r="Y733" i="21"/>
  <c r="Y734" i="21"/>
  <c r="Y735" i="21"/>
  <c r="Y736" i="21"/>
  <c r="Y737" i="21"/>
  <c r="Y738" i="21"/>
  <c r="Y739" i="21"/>
  <c r="Y740" i="21"/>
  <c r="Y741" i="21"/>
  <c r="Y742" i="21"/>
  <c r="Y743" i="21"/>
  <c r="Y744" i="21"/>
  <c r="Y745" i="21"/>
  <c r="Y746" i="21"/>
  <c r="Y747" i="21"/>
  <c r="Y748" i="21"/>
  <c r="Y749" i="21"/>
  <c r="Y750" i="21"/>
  <c r="Y751" i="21"/>
  <c r="Y752" i="21"/>
  <c r="Y753" i="21"/>
  <c r="Y754" i="21"/>
  <c r="Y755" i="21"/>
  <c r="Y756" i="21"/>
  <c r="Y757" i="21"/>
  <c r="Y758" i="21"/>
  <c r="Y759" i="21"/>
  <c r="Y760" i="21"/>
  <c r="Y761" i="21"/>
  <c r="Y762" i="21"/>
  <c r="Y763" i="21"/>
  <c r="Y764" i="21"/>
  <c r="Y765" i="21"/>
  <c r="Y766" i="21"/>
  <c r="Y767" i="21"/>
  <c r="Y768" i="21"/>
  <c r="Y769" i="21"/>
  <c r="Y770" i="21"/>
  <c r="Y771" i="21"/>
  <c r="Y772" i="21"/>
  <c r="Y773" i="21"/>
  <c r="Y774" i="21"/>
  <c r="Y775" i="21"/>
  <c r="Y776" i="21"/>
  <c r="Y777" i="21"/>
  <c r="Y778" i="21"/>
  <c r="Y779" i="21"/>
  <c r="Y780" i="21"/>
  <c r="Y781" i="21"/>
  <c r="Y782" i="21"/>
  <c r="Y783" i="21"/>
  <c r="Y784" i="21"/>
  <c r="Y785" i="21"/>
  <c r="Y786" i="21"/>
  <c r="Y787" i="21"/>
  <c r="Y788" i="21"/>
  <c r="Y789" i="21"/>
  <c r="Y790" i="21"/>
  <c r="Y791" i="21"/>
  <c r="Y792" i="21"/>
  <c r="Y793" i="21"/>
  <c r="Y794" i="21"/>
  <c r="Y795" i="21"/>
  <c r="Y796" i="21"/>
  <c r="Y797" i="21"/>
  <c r="Y798" i="21"/>
  <c r="Y799" i="21"/>
  <c r="Y800" i="21"/>
  <c r="Y801" i="21"/>
  <c r="Y802" i="21"/>
  <c r="Y803" i="21"/>
  <c r="Y804" i="21"/>
  <c r="Y805" i="21"/>
  <c r="Y806" i="21"/>
  <c r="Y807" i="21"/>
  <c r="Y808" i="21"/>
  <c r="Y809" i="21"/>
  <c r="Y810" i="21"/>
  <c r="Y811" i="21"/>
  <c r="Y812" i="21"/>
  <c r="Y813" i="21"/>
  <c r="Y814" i="21"/>
  <c r="Y815" i="21"/>
  <c r="Y816" i="21"/>
  <c r="Y817" i="21"/>
  <c r="Y818" i="21"/>
  <c r="Y819" i="21"/>
  <c r="Y820" i="21"/>
  <c r="Y821" i="21"/>
  <c r="Y822" i="21"/>
  <c r="Y823" i="21"/>
  <c r="Y824" i="21"/>
  <c r="Y825" i="21"/>
  <c r="Y826" i="21"/>
  <c r="Y827" i="21"/>
  <c r="Y828" i="21"/>
  <c r="Y829" i="21"/>
  <c r="Y830" i="21"/>
  <c r="Y831" i="21"/>
  <c r="Y832" i="21"/>
  <c r="Y833" i="21"/>
  <c r="Y834" i="21"/>
  <c r="Y835" i="21"/>
  <c r="Y836" i="21"/>
  <c r="Y837" i="21"/>
  <c r="Y838" i="21"/>
  <c r="Y839" i="21"/>
  <c r="Y840" i="21"/>
  <c r="Y841" i="21"/>
  <c r="Y842" i="21"/>
  <c r="Y843" i="21"/>
  <c r="Y844" i="21"/>
  <c r="Y845" i="21"/>
  <c r="Y846" i="21"/>
  <c r="Y847" i="21"/>
  <c r="Y848" i="21"/>
  <c r="Y849" i="21"/>
  <c r="Y850" i="21"/>
  <c r="Y851" i="21"/>
  <c r="Y852" i="21"/>
  <c r="Y853" i="21"/>
  <c r="Y854" i="21"/>
  <c r="Y855" i="21"/>
  <c r="Y856" i="21"/>
  <c r="Y857" i="21"/>
  <c r="Y858" i="21"/>
  <c r="Y859" i="21"/>
  <c r="Y860" i="21"/>
  <c r="Y861" i="21"/>
  <c r="Y862" i="21"/>
  <c r="Y863" i="21"/>
  <c r="Y864" i="21"/>
  <c r="Y865" i="21"/>
  <c r="Y866" i="21"/>
  <c r="Y867" i="21"/>
  <c r="Y868" i="21"/>
  <c r="Y869" i="21"/>
  <c r="Y870" i="21"/>
  <c r="Y871" i="21"/>
  <c r="Y872" i="21"/>
  <c r="Y873" i="21"/>
  <c r="Y874" i="21"/>
  <c r="Y875" i="21"/>
  <c r="Y876" i="21"/>
  <c r="Y877" i="21"/>
  <c r="Y878" i="21"/>
  <c r="Y879" i="21"/>
  <c r="Y880" i="21"/>
  <c r="Y881" i="21"/>
  <c r="Y882" i="21"/>
  <c r="Y883" i="21"/>
  <c r="Y884" i="21"/>
  <c r="Y885" i="21"/>
  <c r="Y886" i="21"/>
  <c r="Y887" i="21"/>
  <c r="Y888" i="21"/>
  <c r="Y889" i="21"/>
  <c r="Y890" i="21"/>
  <c r="Y891" i="21"/>
  <c r="Y892" i="21"/>
  <c r="Y893" i="21"/>
  <c r="Y894" i="21"/>
  <c r="Y895" i="21"/>
  <c r="Y896" i="21"/>
  <c r="Y897" i="21"/>
  <c r="Y898" i="21"/>
  <c r="Y899" i="21"/>
  <c r="Y900" i="21"/>
  <c r="Y901" i="21"/>
  <c r="Y902" i="21"/>
  <c r="Y903" i="21"/>
  <c r="Y904" i="21"/>
  <c r="Y905" i="21"/>
  <c r="Y906" i="21"/>
  <c r="Y907" i="21"/>
  <c r="Y908" i="21"/>
  <c r="Y909" i="21"/>
  <c r="Y910" i="21"/>
  <c r="Y911" i="21"/>
  <c r="Y912" i="21"/>
  <c r="Y913" i="21"/>
  <c r="Y914" i="21"/>
  <c r="Y915" i="21"/>
  <c r="Y916" i="21"/>
  <c r="Y917" i="21"/>
  <c r="Y918" i="21"/>
  <c r="Y919" i="21"/>
  <c r="Y920" i="21"/>
  <c r="Y921" i="21"/>
  <c r="Y922" i="21"/>
  <c r="Y923" i="21"/>
  <c r="Y924" i="21"/>
  <c r="Y925" i="21"/>
  <c r="Y926" i="21"/>
  <c r="Y927" i="21"/>
  <c r="Y928" i="21"/>
  <c r="Y929" i="21"/>
  <c r="Y930" i="21"/>
  <c r="Y931" i="21"/>
  <c r="Y932" i="21"/>
  <c r="Y933" i="21"/>
  <c r="Y934" i="21"/>
  <c r="Y935" i="21"/>
  <c r="Y936" i="21"/>
  <c r="Y937" i="21"/>
  <c r="Y938" i="21"/>
  <c r="Y939" i="21"/>
  <c r="Y940" i="21"/>
  <c r="Y941" i="21"/>
  <c r="Y942" i="21"/>
  <c r="Y943" i="21"/>
  <c r="Y944" i="21"/>
  <c r="Y945" i="21"/>
  <c r="Y946" i="21"/>
  <c r="Y947" i="21"/>
  <c r="Y948" i="21"/>
  <c r="Y949" i="21"/>
  <c r="Y950" i="21"/>
  <c r="Y951" i="21"/>
  <c r="Y952" i="21"/>
  <c r="Y953" i="21"/>
  <c r="Y954" i="21"/>
  <c r="Y955" i="21"/>
  <c r="Y956" i="21"/>
  <c r="Y957" i="21"/>
  <c r="Y958" i="21"/>
  <c r="Y959" i="21"/>
  <c r="Y960" i="21"/>
  <c r="Y961" i="21"/>
  <c r="Y962" i="21"/>
  <c r="Y963" i="21"/>
  <c r="Y964" i="21"/>
  <c r="Y965" i="21"/>
  <c r="Y966" i="21"/>
  <c r="Y967" i="21"/>
  <c r="Y968" i="21"/>
  <c r="Y969" i="21"/>
  <c r="Y970" i="21"/>
  <c r="Y971" i="21"/>
  <c r="Y972" i="21"/>
  <c r="Y973" i="21"/>
  <c r="Y974" i="21"/>
  <c r="Y975" i="21"/>
  <c r="Y976" i="21"/>
  <c r="Y977" i="21"/>
  <c r="Y978" i="21"/>
  <c r="Y979" i="21"/>
  <c r="Y980" i="21"/>
  <c r="Y981" i="21"/>
  <c r="Y982" i="21"/>
  <c r="Y983" i="21"/>
  <c r="Y984" i="21"/>
  <c r="Y985" i="21"/>
  <c r="Y986" i="21"/>
  <c r="Y987" i="21"/>
  <c r="Y988" i="21"/>
  <c r="Y989" i="21"/>
  <c r="Y990" i="21"/>
  <c r="Y991" i="21"/>
  <c r="Y992" i="21"/>
  <c r="Y993" i="21"/>
  <c r="Y994" i="21"/>
  <c r="Y995" i="21"/>
  <c r="Y996" i="21"/>
  <c r="Y997" i="21"/>
  <c r="Y998" i="21"/>
  <c r="Y999" i="21"/>
  <c r="Y1000" i="21"/>
  <c r="Y1001" i="21"/>
  <c r="Y1002" i="21"/>
  <c r="Y1003" i="21"/>
  <c r="Y1004" i="21"/>
  <c r="Y1005" i="21"/>
  <c r="Y1006" i="21"/>
  <c r="Y1007" i="21"/>
  <c r="Y1008" i="21"/>
  <c r="Y1009" i="21"/>
  <c r="Y1010" i="21"/>
  <c r="Y1011" i="21"/>
  <c r="Y1012" i="21"/>
  <c r="Y1013" i="21"/>
  <c r="Y1014" i="21"/>
  <c r="Y1015" i="21"/>
  <c r="Y1016" i="21"/>
  <c r="Y1017" i="21"/>
  <c r="Y1018" i="21"/>
  <c r="Y1019" i="21"/>
  <c r="Y1020" i="21"/>
  <c r="Y1021" i="21"/>
  <c r="Y1022" i="21"/>
  <c r="Y1023" i="21"/>
  <c r="Y1024" i="21"/>
  <c r="Y1025" i="21"/>
  <c r="Y1026" i="21"/>
  <c r="Y1027" i="21"/>
  <c r="Y1028" i="21"/>
  <c r="Y1029" i="21"/>
  <c r="Y1030" i="21"/>
  <c r="Y1031" i="21"/>
  <c r="Y1032" i="21"/>
  <c r="Y1033" i="21"/>
  <c r="Y1034" i="21"/>
  <c r="Y1035" i="21"/>
  <c r="Y1036" i="21"/>
  <c r="Y1037" i="21"/>
  <c r="Y1038" i="21"/>
  <c r="Y1039" i="21"/>
  <c r="Y1040" i="21"/>
  <c r="Y1041" i="21"/>
  <c r="Y1042" i="21"/>
  <c r="Y1043" i="21"/>
  <c r="Y1044" i="21"/>
  <c r="Y1045" i="21"/>
  <c r="Y1046" i="21"/>
  <c r="Y1047" i="21"/>
  <c r="Y1048" i="21"/>
  <c r="Y1049" i="21"/>
  <c r="Y1050" i="21"/>
  <c r="Y1051" i="21"/>
  <c r="Y1052" i="21"/>
  <c r="Y1053" i="21"/>
  <c r="Y1054" i="21"/>
  <c r="Y1055" i="21"/>
  <c r="Y1056" i="21"/>
  <c r="Y1057" i="21"/>
  <c r="Y1058" i="21"/>
  <c r="Y1059" i="21"/>
  <c r="Y1060" i="21"/>
  <c r="Y1061" i="21"/>
  <c r="Y1062" i="21"/>
  <c r="Y1063" i="21"/>
  <c r="Y1064" i="21"/>
  <c r="Y1065" i="21"/>
  <c r="Y1066" i="21"/>
  <c r="Y1067" i="21"/>
  <c r="Y1068" i="21"/>
  <c r="Y1069" i="21"/>
  <c r="Y1070" i="21"/>
  <c r="Y1071" i="21"/>
  <c r="Y1072" i="21"/>
  <c r="Y1073" i="21"/>
  <c r="Y1074" i="21"/>
  <c r="Y1075" i="21"/>
  <c r="Y1076" i="21"/>
  <c r="Y1077" i="21"/>
  <c r="Y1078" i="21"/>
  <c r="Y1079" i="21"/>
  <c r="Y1080" i="21"/>
  <c r="Y1081" i="21"/>
  <c r="Y1082" i="21"/>
  <c r="Y1083" i="21"/>
  <c r="Y1084" i="21"/>
  <c r="Y1085" i="21"/>
  <c r="Y1086" i="21"/>
  <c r="Y1087" i="21"/>
  <c r="Y1088" i="21"/>
  <c r="Y1089" i="21"/>
  <c r="Y1090" i="21"/>
  <c r="Y1091" i="21"/>
  <c r="Y1092" i="21"/>
  <c r="Y1093" i="21"/>
  <c r="Y1094" i="21"/>
  <c r="Y1095" i="21"/>
  <c r="Y1096" i="21"/>
  <c r="Y1097" i="21"/>
  <c r="Y1098" i="21"/>
  <c r="Y1099" i="21"/>
  <c r="Y1100" i="21"/>
  <c r="Y1101" i="21"/>
  <c r="Y1102" i="21"/>
  <c r="Y1103" i="21"/>
  <c r="Y1104" i="21"/>
  <c r="Y1105" i="21"/>
  <c r="Y1106" i="21"/>
  <c r="Y1107" i="21"/>
  <c r="Y1108" i="21"/>
  <c r="Y1109" i="21"/>
  <c r="Y1110" i="21"/>
  <c r="Y1111" i="21"/>
  <c r="Y1112" i="21"/>
  <c r="Y1113" i="21"/>
  <c r="Y1114" i="21"/>
  <c r="Y1115" i="21"/>
  <c r="Y1116" i="21"/>
  <c r="Y1117" i="21"/>
  <c r="Y1118" i="21"/>
  <c r="Y1119" i="21"/>
  <c r="Y1120" i="21"/>
  <c r="Y1121" i="21"/>
  <c r="Y1122" i="21"/>
  <c r="Y1123" i="21"/>
  <c r="Y1124" i="21"/>
  <c r="Y1125" i="21"/>
  <c r="Y1126" i="21"/>
  <c r="Y1127" i="21"/>
  <c r="Y1128" i="21"/>
  <c r="Y1129" i="21"/>
  <c r="Y1130" i="21"/>
  <c r="Y1131" i="21"/>
  <c r="Y1132" i="21"/>
  <c r="Y1133" i="21"/>
  <c r="Y1134" i="21"/>
  <c r="Y1135" i="21"/>
  <c r="Y1136" i="21"/>
  <c r="Y1137" i="21"/>
  <c r="Y1138" i="21"/>
  <c r="Y1139" i="21"/>
  <c r="Y1140" i="21"/>
  <c r="Y1141" i="21"/>
  <c r="Y1142" i="21"/>
  <c r="Y1143" i="21"/>
  <c r="Y1144" i="21"/>
  <c r="Y1145" i="21"/>
  <c r="Y1146" i="21"/>
  <c r="Y1147" i="21"/>
  <c r="Y1148" i="21"/>
  <c r="Y1149" i="21"/>
  <c r="Y1150" i="21"/>
  <c r="Y1151" i="21"/>
  <c r="Y1152" i="21"/>
  <c r="Y1153" i="21"/>
  <c r="Y1154" i="21"/>
  <c r="Y1155" i="21"/>
  <c r="Y1156" i="21"/>
  <c r="Y1157" i="21"/>
  <c r="Y1158" i="21"/>
  <c r="Y1159" i="21"/>
  <c r="Y1160" i="21"/>
  <c r="Y1161" i="21"/>
  <c r="Y1162" i="21"/>
  <c r="Y1163" i="21"/>
  <c r="Y1164" i="21"/>
  <c r="Y1165" i="21"/>
  <c r="Y1166" i="21"/>
  <c r="Y1167" i="21"/>
  <c r="Y1168" i="21"/>
  <c r="Y1169" i="21"/>
  <c r="Y1170" i="21"/>
  <c r="Y1171" i="21"/>
  <c r="Y1172" i="21"/>
  <c r="Y1173" i="21"/>
  <c r="Y1174" i="21"/>
  <c r="Y1175" i="21"/>
  <c r="Y1176" i="21"/>
  <c r="Y1177" i="21"/>
  <c r="Y1178" i="21"/>
  <c r="Y1179" i="21"/>
  <c r="Y1180" i="21"/>
  <c r="Y1181" i="21"/>
  <c r="Y1182" i="21"/>
  <c r="Y1183" i="21"/>
  <c r="Y1184" i="21"/>
  <c r="Y1185" i="21"/>
  <c r="Y1186" i="21"/>
  <c r="Y1187" i="21"/>
  <c r="Y1188" i="21"/>
  <c r="Y1189" i="21"/>
  <c r="Y1190" i="21"/>
  <c r="Y1191" i="21"/>
  <c r="Y1192" i="21"/>
  <c r="Y1193" i="21"/>
  <c r="Y1194" i="21"/>
  <c r="Y1195" i="21"/>
  <c r="Y1196" i="21"/>
  <c r="Y1197" i="21"/>
  <c r="Y1198" i="21"/>
  <c r="Y1199" i="21"/>
  <c r="Y1200" i="21"/>
  <c r="Y1201" i="21"/>
  <c r="Y1202" i="21"/>
  <c r="Y1203" i="21"/>
  <c r="Y1204" i="21"/>
  <c r="Y1205" i="21"/>
  <c r="Y1206" i="21"/>
  <c r="Y1207" i="21"/>
  <c r="Y1208" i="21"/>
  <c r="Y1209" i="21"/>
  <c r="Y1210" i="21"/>
  <c r="Y1211" i="21"/>
  <c r="Y1212" i="21"/>
  <c r="Y1213" i="21"/>
  <c r="Y1214" i="21"/>
  <c r="Y1215" i="21"/>
  <c r="Y1216" i="21"/>
  <c r="Y1217" i="21"/>
  <c r="Y1218" i="21"/>
  <c r="Y1219" i="21"/>
  <c r="Y1220" i="21"/>
  <c r="Y1221" i="21"/>
  <c r="Y1222" i="21"/>
  <c r="Y1223" i="21"/>
  <c r="Y1224" i="21"/>
  <c r="Y1225" i="21"/>
  <c r="Y1226" i="21"/>
  <c r="Y1227" i="21"/>
  <c r="Y1228" i="21"/>
  <c r="Y1229" i="21"/>
  <c r="Y1230" i="21"/>
  <c r="Y1231" i="21"/>
  <c r="Y1232" i="21"/>
  <c r="Y1233" i="21"/>
  <c r="Y1234" i="21"/>
  <c r="Y1235" i="21"/>
  <c r="Y1236" i="21"/>
  <c r="Y1237" i="21"/>
  <c r="Y1238" i="21"/>
  <c r="Y1239" i="21"/>
  <c r="Y1240" i="21"/>
  <c r="Y1241" i="21"/>
  <c r="Y1242" i="21"/>
  <c r="Y1243" i="21"/>
  <c r="Y1244" i="21"/>
  <c r="Y1245" i="21"/>
  <c r="Y1246" i="21"/>
  <c r="Y1247" i="21"/>
  <c r="Y1248" i="21"/>
  <c r="Y1249" i="21"/>
  <c r="Y1250" i="21"/>
  <c r="Y1251" i="21"/>
  <c r="Y1252" i="21"/>
  <c r="Y1253" i="21"/>
  <c r="Y1254" i="21"/>
  <c r="Y1255" i="21"/>
  <c r="Y1256" i="21"/>
  <c r="Y1257" i="21"/>
  <c r="Y1258" i="21"/>
  <c r="Y1259" i="21"/>
  <c r="Y1260" i="21"/>
  <c r="Y1261" i="21"/>
  <c r="Y1262" i="21"/>
  <c r="Y1263" i="21"/>
  <c r="Y1264" i="21"/>
  <c r="Y1265" i="21"/>
  <c r="Y1266" i="21"/>
  <c r="Y1267" i="21"/>
  <c r="Y1268" i="21"/>
  <c r="Y1269" i="21"/>
  <c r="Y1270" i="21"/>
  <c r="Y1271" i="21"/>
  <c r="Y1272" i="21"/>
  <c r="Y1273" i="21"/>
  <c r="Y1274" i="21"/>
  <c r="Y1275" i="21"/>
  <c r="Y1276" i="21"/>
  <c r="Y1277" i="21"/>
  <c r="Y1278" i="21"/>
  <c r="Y1279" i="21"/>
  <c r="Y1280" i="21"/>
  <c r="Y1281" i="21"/>
  <c r="Y1282" i="21"/>
  <c r="Y1283" i="21"/>
  <c r="Y1284" i="21"/>
  <c r="Y1285" i="21"/>
  <c r="Y1286" i="21"/>
  <c r="Y1287" i="21"/>
  <c r="Y1288" i="21"/>
  <c r="Y1289" i="21"/>
  <c r="Y1290" i="21"/>
  <c r="Y1291" i="21"/>
  <c r="Y1292" i="21"/>
  <c r="Y1293" i="21"/>
  <c r="Y1294" i="21"/>
  <c r="Y1295" i="21"/>
  <c r="Y1296" i="21"/>
  <c r="Y1297" i="21"/>
  <c r="Y1298" i="21"/>
  <c r="Y1299" i="21"/>
  <c r="Y1300" i="21"/>
  <c r="Y1301" i="21"/>
  <c r="Y1302" i="21"/>
  <c r="Y1303" i="21"/>
  <c r="Y1304" i="21"/>
  <c r="Y1305" i="21"/>
  <c r="Y1306" i="21"/>
  <c r="Y1307" i="21"/>
  <c r="Y1308" i="21"/>
  <c r="Y1309" i="21"/>
  <c r="Y1310" i="21"/>
  <c r="Y1311" i="21"/>
  <c r="Y1312" i="21"/>
  <c r="Y1313" i="21"/>
  <c r="Y1314" i="21"/>
  <c r="Y1315" i="21"/>
  <c r="Y1316" i="21"/>
  <c r="Y1317" i="21"/>
  <c r="Y1318" i="21"/>
  <c r="Y1319" i="21"/>
  <c r="Y1320" i="21"/>
  <c r="Y1321" i="21"/>
  <c r="Y1322" i="21"/>
  <c r="Y1323" i="21"/>
  <c r="Y1324" i="21"/>
  <c r="Y1325" i="21"/>
  <c r="Y1326" i="21"/>
  <c r="Y1327" i="21"/>
  <c r="Y1328" i="21"/>
  <c r="Y1329" i="21"/>
  <c r="Y1330" i="21"/>
  <c r="Y1331" i="21"/>
  <c r="Y1332" i="21"/>
  <c r="Y1333" i="21"/>
  <c r="Y1334" i="21"/>
  <c r="Y1335" i="21"/>
  <c r="Y1336" i="21"/>
  <c r="Y1337" i="21"/>
  <c r="Y1338" i="21"/>
  <c r="Y1339" i="21"/>
  <c r="Y1340" i="21"/>
  <c r="Y1341" i="21"/>
  <c r="Y1342" i="21"/>
  <c r="Y1343" i="21"/>
  <c r="Y1344" i="21"/>
  <c r="Y1345" i="21"/>
  <c r="Y1346" i="21"/>
  <c r="Y1347" i="21"/>
  <c r="Y1348" i="21"/>
  <c r="Y1349" i="21"/>
  <c r="Y1350" i="21"/>
  <c r="Y1351" i="21"/>
  <c r="Y1352" i="21"/>
  <c r="Y1353" i="21"/>
  <c r="Y1354" i="21"/>
  <c r="Y1355" i="21"/>
  <c r="Y1356" i="21"/>
  <c r="Y1357" i="21"/>
  <c r="Y1358" i="21"/>
  <c r="Y1359" i="21"/>
  <c r="Y1360" i="21"/>
  <c r="Y1361" i="21"/>
  <c r="Y1362" i="21"/>
  <c r="Y1363" i="21"/>
  <c r="Y1364" i="21"/>
  <c r="Y1365" i="21"/>
  <c r="Y1366" i="21"/>
  <c r="Y1367" i="21"/>
  <c r="Y1368" i="21"/>
  <c r="Y1369" i="21"/>
  <c r="Y1370" i="21"/>
  <c r="Y1371" i="21"/>
  <c r="Y1372" i="21"/>
  <c r="Y1373" i="21"/>
  <c r="Y1374" i="21"/>
  <c r="Y1375" i="21"/>
  <c r="Y1376" i="21"/>
  <c r="Y1377" i="21"/>
  <c r="Y1378" i="21"/>
  <c r="Y1379" i="21"/>
  <c r="Y1380" i="21"/>
  <c r="Y1381" i="21"/>
  <c r="Y1382" i="21"/>
  <c r="Y1383" i="21"/>
  <c r="Y1384" i="21"/>
  <c r="Y1385" i="21"/>
  <c r="Y1386" i="21"/>
  <c r="Y1387" i="21"/>
  <c r="Y1388" i="21"/>
  <c r="Y1389" i="21"/>
  <c r="Y1390" i="21"/>
  <c r="Y1391" i="21"/>
  <c r="Y1392" i="21"/>
  <c r="Y1393" i="21"/>
  <c r="Y1394" i="21"/>
  <c r="Y1395" i="21"/>
  <c r="Y1396" i="21"/>
  <c r="Y1397" i="21"/>
  <c r="Y1398" i="21"/>
  <c r="Y1399" i="21"/>
  <c r="Y1400" i="21"/>
  <c r="Y1401" i="21"/>
  <c r="Y1402" i="21"/>
  <c r="Y1403" i="21"/>
  <c r="Y1404" i="21"/>
  <c r="Y1405" i="21"/>
  <c r="Y1406" i="21"/>
  <c r="Y1407" i="21"/>
  <c r="Y1408" i="21"/>
  <c r="Y1409" i="21"/>
  <c r="Y1410" i="21"/>
  <c r="Y1411" i="21"/>
  <c r="Y1412" i="21"/>
  <c r="Y1413" i="21"/>
  <c r="Y1414" i="21"/>
  <c r="Y1415" i="21"/>
  <c r="Y1416" i="21"/>
  <c r="Y1417" i="21"/>
  <c r="Y1418" i="21"/>
  <c r="Y1419" i="21"/>
  <c r="Y1420" i="21"/>
  <c r="Y1421" i="21"/>
  <c r="Y1422" i="21"/>
  <c r="Y1423" i="21"/>
  <c r="Y1424" i="21"/>
  <c r="Y1425" i="21"/>
  <c r="Y1426" i="21"/>
  <c r="Y1427" i="21"/>
  <c r="Y1428" i="21"/>
  <c r="Y1429" i="21"/>
  <c r="Y1430" i="21"/>
  <c r="Y1431" i="21"/>
  <c r="Y1432" i="21"/>
  <c r="Y1433" i="21"/>
  <c r="Y1434" i="21"/>
  <c r="Y1435" i="21"/>
  <c r="Y1436" i="21"/>
  <c r="Y1437" i="21"/>
  <c r="Y1438" i="21"/>
  <c r="Y1439" i="21"/>
  <c r="Y1440" i="21"/>
  <c r="Y1441" i="21"/>
  <c r="Y1442" i="21"/>
  <c r="Y1443" i="21"/>
  <c r="Y1444" i="21"/>
  <c r="Y1445" i="21"/>
  <c r="Y1446" i="21"/>
  <c r="Y1447" i="21"/>
  <c r="Y1448" i="21"/>
  <c r="Y1449" i="21"/>
  <c r="Y1450" i="21"/>
  <c r="Y1451" i="21"/>
  <c r="Y1452" i="21"/>
  <c r="Y1453" i="21"/>
  <c r="Y1454" i="21"/>
  <c r="Y1455" i="21"/>
  <c r="Y1456" i="21"/>
  <c r="Y1457" i="21"/>
  <c r="Y1458" i="21"/>
  <c r="Y1459" i="21"/>
  <c r="Y1460" i="21"/>
  <c r="Y1461" i="21"/>
  <c r="Y1462" i="21"/>
  <c r="Y1463" i="21"/>
  <c r="Y1464" i="21"/>
  <c r="Y1465" i="21"/>
  <c r="Y1466" i="21"/>
  <c r="Y1467" i="21"/>
  <c r="Y1468" i="21"/>
  <c r="Y1469" i="21"/>
  <c r="Y1470" i="21"/>
  <c r="Y1471" i="21"/>
  <c r="Y1472" i="21"/>
  <c r="Y1473" i="21"/>
  <c r="Y1474" i="21"/>
  <c r="Y1475" i="21"/>
  <c r="Y1476" i="21"/>
  <c r="Y1477" i="21"/>
  <c r="Y1478" i="21"/>
  <c r="Y1479" i="21"/>
  <c r="Y1480" i="21"/>
  <c r="Y1481" i="21"/>
  <c r="Y1482" i="21"/>
  <c r="Y1483" i="21"/>
  <c r="Y1484" i="21"/>
  <c r="Y1485" i="21"/>
  <c r="Y1486" i="21"/>
  <c r="Y1487" i="21"/>
  <c r="Y1488" i="21"/>
  <c r="Y1489" i="21"/>
  <c r="Y1490" i="21"/>
  <c r="Y1491" i="21"/>
  <c r="Y1492" i="21"/>
  <c r="Y1493" i="21"/>
  <c r="Y1494" i="21"/>
  <c r="Y1495" i="21"/>
  <c r="Y1496" i="21"/>
  <c r="Y1497" i="21"/>
  <c r="Y1498" i="21"/>
  <c r="Y1499" i="21"/>
  <c r="Y1500" i="21"/>
  <c r="Y1501" i="21"/>
  <c r="Y1502" i="21"/>
  <c r="Y1503" i="21"/>
  <c r="Y1504" i="21"/>
  <c r="Y1505" i="21"/>
  <c r="Y1506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113" i="21"/>
  <c r="X114" i="21"/>
  <c r="X115" i="21"/>
  <c r="X116" i="21"/>
  <c r="X117" i="21"/>
  <c r="X118" i="21"/>
  <c r="X119" i="21"/>
  <c r="X120" i="21"/>
  <c r="X121" i="21"/>
  <c r="X122" i="21"/>
  <c r="X123" i="21"/>
  <c r="X124" i="21"/>
  <c r="X125" i="21"/>
  <c r="X126" i="21"/>
  <c r="X127" i="21"/>
  <c r="X128" i="21"/>
  <c r="X129" i="21"/>
  <c r="X130" i="21"/>
  <c r="X131" i="21"/>
  <c r="X132" i="21"/>
  <c r="X133" i="21"/>
  <c r="X134" i="21"/>
  <c r="X135" i="21"/>
  <c r="X136" i="21"/>
  <c r="X137" i="21"/>
  <c r="X138" i="21"/>
  <c r="X139" i="21"/>
  <c r="X140" i="21"/>
  <c r="X141" i="21"/>
  <c r="X142" i="21"/>
  <c r="X143" i="21"/>
  <c r="X144" i="21"/>
  <c r="X145" i="21"/>
  <c r="X146" i="21"/>
  <c r="X147" i="21"/>
  <c r="X148" i="21"/>
  <c r="X149" i="21"/>
  <c r="X150" i="21"/>
  <c r="X151" i="21"/>
  <c r="X152" i="21"/>
  <c r="X153" i="21"/>
  <c r="X154" i="21"/>
  <c r="X155" i="21"/>
  <c r="X156" i="21"/>
  <c r="X157" i="21"/>
  <c r="X158" i="21"/>
  <c r="X159" i="21"/>
  <c r="X160" i="21"/>
  <c r="X161" i="21"/>
  <c r="X162" i="21"/>
  <c r="X163" i="21"/>
  <c r="X164" i="21"/>
  <c r="X165" i="21"/>
  <c r="X166" i="21"/>
  <c r="X167" i="21"/>
  <c r="X168" i="21"/>
  <c r="X169" i="21"/>
  <c r="X170" i="21"/>
  <c r="X171" i="21"/>
  <c r="X172" i="21"/>
  <c r="X173" i="21"/>
  <c r="X174" i="21"/>
  <c r="X175" i="21"/>
  <c r="X176" i="21"/>
  <c r="X177" i="21"/>
  <c r="X178" i="21"/>
  <c r="X179" i="21"/>
  <c r="X180" i="21"/>
  <c r="X181" i="21"/>
  <c r="X182" i="21"/>
  <c r="X183" i="21"/>
  <c r="X184" i="21"/>
  <c r="X185" i="21"/>
  <c r="X186" i="21"/>
  <c r="X187" i="21"/>
  <c r="X188" i="21"/>
  <c r="X189" i="21"/>
  <c r="X190" i="21"/>
  <c r="X191" i="21"/>
  <c r="X192" i="21"/>
  <c r="X193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216" i="21"/>
  <c r="X217" i="21"/>
  <c r="X218" i="21"/>
  <c r="X219" i="21"/>
  <c r="X220" i="21"/>
  <c r="X221" i="21"/>
  <c r="X222" i="21"/>
  <c r="X223" i="21"/>
  <c r="X224" i="21"/>
  <c r="X225" i="21"/>
  <c r="X226" i="21"/>
  <c r="X227" i="21"/>
  <c r="X228" i="21"/>
  <c r="X229" i="21"/>
  <c r="X230" i="21"/>
  <c r="X231" i="21"/>
  <c r="X232" i="21"/>
  <c r="X233" i="21"/>
  <c r="X234" i="21"/>
  <c r="X235" i="21"/>
  <c r="X236" i="21"/>
  <c r="X237" i="21"/>
  <c r="X238" i="21"/>
  <c r="X239" i="21"/>
  <c r="X240" i="21"/>
  <c r="X241" i="21"/>
  <c r="X242" i="21"/>
  <c r="X243" i="21"/>
  <c r="X244" i="21"/>
  <c r="X245" i="21"/>
  <c r="X246" i="21"/>
  <c r="X247" i="21"/>
  <c r="X248" i="21"/>
  <c r="X249" i="21"/>
  <c r="X250" i="21"/>
  <c r="X251" i="21"/>
  <c r="X252" i="21"/>
  <c r="X253" i="21"/>
  <c r="X254" i="21"/>
  <c r="X255" i="21"/>
  <c r="X256" i="21"/>
  <c r="X257" i="21"/>
  <c r="X258" i="21"/>
  <c r="X259" i="21"/>
  <c r="X260" i="21"/>
  <c r="X261" i="21"/>
  <c r="X262" i="21"/>
  <c r="X263" i="21"/>
  <c r="X264" i="21"/>
  <c r="X265" i="21"/>
  <c r="X266" i="21"/>
  <c r="X267" i="21"/>
  <c r="X268" i="21"/>
  <c r="X269" i="21"/>
  <c r="X270" i="21"/>
  <c r="X271" i="21"/>
  <c r="X272" i="21"/>
  <c r="X273" i="21"/>
  <c r="X274" i="21"/>
  <c r="X275" i="21"/>
  <c r="X276" i="21"/>
  <c r="X277" i="21"/>
  <c r="X278" i="21"/>
  <c r="X279" i="21"/>
  <c r="X280" i="21"/>
  <c r="X281" i="21"/>
  <c r="X282" i="21"/>
  <c r="X283" i="21"/>
  <c r="X284" i="21"/>
  <c r="X285" i="21"/>
  <c r="X286" i="21"/>
  <c r="X287" i="21"/>
  <c r="X288" i="21"/>
  <c r="X289" i="21"/>
  <c r="X290" i="21"/>
  <c r="X291" i="21"/>
  <c r="X292" i="21"/>
  <c r="X293" i="21"/>
  <c r="X294" i="21"/>
  <c r="X295" i="21"/>
  <c r="X296" i="21"/>
  <c r="X297" i="21"/>
  <c r="X298" i="21"/>
  <c r="X299" i="21"/>
  <c r="X300" i="21"/>
  <c r="X301" i="21"/>
  <c r="X302" i="21"/>
  <c r="X303" i="21"/>
  <c r="X304" i="21"/>
  <c r="X305" i="21"/>
  <c r="X306" i="21"/>
  <c r="X307" i="21"/>
  <c r="X308" i="21"/>
  <c r="X309" i="21"/>
  <c r="X310" i="21"/>
  <c r="X311" i="21"/>
  <c r="X312" i="21"/>
  <c r="X313" i="21"/>
  <c r="X314" i="21"/>
  <c r="X315" i="21"/>
  <c r="X316" i="21"/>
  <c r="X317" i="21"/>
  <c r="X318" i="21"/>
  <c r="X319" i="21"/>
  <c r="X320" i="21"/>
  <c r="X321" i="21"/>
  <c r="X322" i="21"/>
  <c r="X323" i="21"/>
  <c r="X324" i="21"/>
  <c r="X325" i="21"/>
  <c r="X326" i="21"/>
  <c r="X327" i="21"/>
  <c r="X328" i="21"/>
  <c r="X329" i="21"/>
  <c r="X330" i="21"/>
  <c r="X331" i="21"/>
  <c r="X332" i="21"/>
  <c r="X333" i="21"/>
  <c r="X334" i="21"/>
  <c r="X335" i="21"/>
  <c r="X336" i="21"/>
  <c r="X337" i="21"/>
  <c r="X338" i="21"/>
  <c r="X339" i="21"/>
  <c r="X340" i="21"/>
  <c r="X341" i="21"/>
  <c r="X342" i="21"/>
  <c r="X343" i="21"/>
  <c r="X344" i="21"/>
  <c r="X345" i="21"/>
  <c r="X346" i="21"/>
  <c r="X347" i="21"/>
  <c r="X348" i="21"/>
  <c r="X349" i="21"/>
  <c r="X350" i="21"/>
  <c r="X351" i="21"/>
  <c r="X352" i="21"/>
  <c r="X353" i="21"/>
  <c r="X354" i="21"/>
  <c r="X355" i="21"/>
  <c r="X356" i="21"/>
  <c r="X357" i="21"/>
  <c r="X358" i="21"/>
  <c r="X359" i="21"/>
  <c r="X360" i="21"/>
  <c r="X361" i="21"/>
  <c r="X362" i="21"/>
  <c r="X363" i="21"/>
  <c r="X364" i="21"/>
  <c r="X365" i="21"/>
  <c r="X366" i="21"/>
  <c r="X367" i="21"/>
  <c r="X368" i="21"/>
  <c r="X369" i="21"/>
  <c r="X370" i="21"/>
  <c r="X371" i="21"/>
  <c r="X372" i="21"/>
  <c r="X373" i="21"/>
  <c r="X374" i="21"/>
  <c r="X375" i="21"/>
  <c r="X376" i="21"/>
  <c r="X377" i="21"/>
  <c r="X378" i="21"/>
  <c r="X379" i="21"/>
  <c r="X380" i="21"/>
  <c r="X381" i="21"/>
  <c r="X382" i="21"/>
  <c r="X383" i="21"/>
  <c r="X384" i="21"/>
  <c r="X385" i="21"/>
  <c r="X386" i="21"/>
  <c r="X387" i="21"/>
  <c r="X388" i="21"/>
  <c r="X389" i="21"/>
  <c r="X390" i="21"/>
  <c r="X391" i="21"/>
  <c r="X392" i="21"/>
  <c r="X393" i="21"/>
  <c r="X394" i="21"/>
  <c r="X395" i="21"/>
  <c r="X396" i="21"/>
  <c r="X397" i="21"/>
  <c r="X398" i="21"/>
  <c r="X399" i="21"/>
  <c r="X400" i="21"/>
  <c r="X401" i="21"/>
  <c r="X402" i="21"/>
  <c r="X403" i="21"/>
  <c r="X404" i="21"/>
  <c r="X405" i="21"/>
  <c r="X406" i="21"/>
  <c r="X407" i="21"/>
  <c r="X408" i="21"/>
  <c r="X409" i="21"/>
  <c r="X410" i="21"/>
  <c r="X411" i="21"/>
  <c r="X412" i="21"/>
  <c r="X413" i="21"/>
  <c r="X414" i="21"/>
  <c r="X415" i="21"/>
  <c r="X416" i="21"/>
  <c r="X417" i="21"/>
  <c r="X418" i="21"/>
  <c r="X419" i="21"/>
  <c r="X420" i="21"/>
  <c r="X421" i="21"/>
  <c r="X422" i="21"/>
  <c r="X423" i="21"/>
  <c r="X424" i="21"/>
  <c r="X425" i="21"/>
  <c r="X426" i="21"/>
  <c r="X427" i="21"/>
  <c r="X428" i="21"/>
  <c r="X429" i="21"/>
  <c r="X430" i="21"/>
  <c r="X431" i="21"/>
  <c r="X432" i="21"/>
  <c r="X433" i="21"/>
  <c r="X434" i="21"/>
  <c r="X435" i="21"/>
  <c r="X436" i="21"/>
  <c r="X437" i="21"/>
  <c r="X438" i="21"/>
  <c r="X439" i="21"/>
  <c r="X440" i="21"/>
  <c r="X441" i="21"/>
  <c r="X442" i="21"/>
  <c r="X443" i="21"/>
  <c r="X444" i="21"/>
  <c r="X445" i="21"/>
  <c r="X446" i="21"/>
  <c r="X447" i="21"/>
  <c r="X448" i="21"/>
  <c r="X449" i="21"/>
  <c r="X450" i="21"/>
  <c r="X451" i="21"/>
  <c r="X452" i="21"/>
  <c r="X453" i="21"/>
  <c r="X454" i="21"/>
  <c r="X455" i="21"/>
  <c r="X456" i="21"/>
  <c r="X457" i="21"/>
  <c r="X458" i="21"/>
  <c r="X459" i="21"/>
  <c r="X460" i="21"/>
  <c r="X461" i="21"/>
  <c r="X462" i="21"/>
  <c r="X463" i="21"/>
  <c r="X464" i="21"/>
  <c r="X465" i="21"/>
  <c r="X466" i="21"/>
  <c r="X467" i="21"/>
  <c r="X468" i="21"/>
  <c r="X469" i="21"/>
  <c r="X470" i="21"/>
  <c r="X471" i="21"/>
  <c r="X472" i="21"/>
  <c r="X473" i="21"/>
  <c r="X474" i="21"/>
  <c r="X475" i="21"/>
  <c r="X476" i="21"/>
  <c r="X477" i="21"/>
  <c r="X478" i="21"/>
  <c r="X479" i="21"/>
  <c r="X480" i="21"/>
  <c r="X481" i="21"/>
  <c r="X482" i="21"/>
  <c r="X483" i="21"/>
  <c r="X484" i="21"/>
  <c r="X485" i="21"/>
  <c r="X486" i="21"/>
  <c r="X487" i="21"/>
  <c r="X488" i="21"/>
  <c r="X489" i="21"/>
  <c r="X490" i="21"/>
  <c r="X491" i="21"/>
  <c r="X492" i="21"/>
  <c r="X493" i="21"/>
  <c r="X494" i="21"/>
  <c r="X495" i="21"/>
  <c r="X496" i="21"/>
  <c r="X497" i="21"/>
  <c r="X498" i="21"/>
  <c r="X499" i="21"/>
  <c r="X500" i="21"/>
  <c r="X501" i="21"/>
  <c r="X502" i="21"/>
  <c r="X503" i="21"/>
  <c r="X504" i="21"/>
  <c r="X505" i="21"/>
  <c r="X506" i="21"/>
  <c r="X507" i="21"/>
  <c r="X508" i="21"/>
  <c r="X509" i="21"/>
  <c r="X510" i="21"/>
  <c r="X511" i="21"/>
  <c r="X512" i="21"/>
  <c r="X513" i="21"/>
  <c r="X514" i="21"/>
  <c r="X515" i="21"/>
  <c r="X516" i="21"/>
  <c r="X517" i="21"/>
  <c r="X518" i="21"/>
  <c r="X519" i="21"/>
  <c r="X520" i="21"/>
  <c r="X521" i="21"/>
  <c r="X522" i="21"/>
  <c r="X523" i="21"/>
  <c r="X524" i="21"/>
  <c r="X525" i="21"/>
  <c r="X526" i="21"/>
  <c r="X527" i="21"/>
  <c r="X528" i="21"/>
  <c r="X529" i="21"/>
  <c r="X530" i="21"/>
  <c r="X531" i="21"/>
  <c r="X532" i="21"/>
  <c r="X533" i="21"/>
  <c r="X534" i="21"/>
  <c r="X535" i="21"/>
  <c r="X536" i="21"/>
  <c r="X537" i="21"/>
  <c r="X538" i="21"/>
  <c r="X539" i="21"/>
  <c r="X540" i="21"/>
  <c r="X541" i="21"/>
  <c r="X542" i="21"/>
  <c r="X543" i="21"/>
  <c r="X544" i="21"/>
  <c r="X545" i="21"/>
  <c r="X546" i="21"/>
  <c r="X547" i="21"/>
  <c r="X548" i="21"/>
  <c r="X549" i="21"/>
  <c r="X550" i="21"/>
  <c r="X551" i="21"/>
  <c r="X552" i="21"/>
  <c r="X553" i="21"/>
  <c r="X554" i="21"/>
  <c r="X555" i="21"/>
  <c r="X556" i="21"/>
  <c r="X557" i="21"/>
  <c r="X558" i="21"/>
  <c r="X559" i="21"/>
  <c r="X560" i="21"/>
  <c r="X561" i="21"/>
  <c r="X562" i="21"/>
  <c r="X563" i="21"/>
  <c r="X564" i="21"/>
  <c r="X565" i="21"/>
  <c r="X566" i="21"/>
  <c r="X567" i="21"/>
  <c r="X568" i="21"/>
  <c r="X569" i="21"/>
  <c r="X570" i="21"/>
  <c r="X571" i="21"/>
  <c r="X572" i="21"/>
  <c r="X573" i="21"/>
  <c r="X574" i="21"/>
  <c r="X575" i="21"/>
  <c r="X576" i="21"/>
  <c r="X577" i="21"/>
  <c r="X578" i="21"/>
  <c r="X579" i="21"/>
  <c r="X580" i="21"/>
  <c r="X581" i="21"/>
  <c r="X582" i="21"/>
  <c r="X583" i="21"/>
  <c r="X584" i="21"/>
  <c r="X585" i="21"/>
  <c r="X586" i="21"/>
  <c r="X587" i="21"/>
  <c r="X588" i="21"/>
  <c r="X589" i="21"/>
  <c r="X590" i="21"/>
  <c r="X591" i="21"/>
  <c r="X592" i="21"/>
  <c r="X593" i="21"/>
  <c r="X594" i="21"/>
  <c r="X595" i="21"/>
  <c r="X596" i="21"/>
  <c r="X597" i="21"/>
  <c r="X598" i="21"/>
  <c r="X599" i="21"/>
  <c r="X600" i="21"/>
  <c r="X601" i="21"/>
  <c r="X602" i="21"/>
  <c r="X603" i="21"/>
  <c r="X604" i="21"/>
  <c r="X605" i="21"/>
  <c r="X606" i="21"/>
  <c r="X607" i="21"/>
  <c r="X608" i="21"/>
  <c r="X609" i="21"/>
  <c r="X610" i="21"/>
  <c r="X611" i="21"/>
  <c r="X612" i="21"/>
  <c r="X613" i="21"/>
  <c r="X614" i="21"/>
  <c r="X615" i="21"/>
  <c r="X616" i="21"/>
  <c r="X617" i="21"/>
  <c r="X618" i="21"/>
  <c r="X619" i="21"/>
  <c r="X620" i="21"/>
  <c r="X621" i="21"/>
  <c r="X622" i="21"/>
  <c r="X623" i="21"/>
  <c r="X624" i="21"/>
  <c r="X625" i="21"/>
  <c r="X626" i="21"/>
  <c r="X627" i="21"/>
  <c r="X628" i="21"/>
  <c r="X629" i="21"/>
  <c r="X630" i="21"/>
  <c r="X631" i="21"/>
  <c r="X632" i="21"/>
  <c r="X633" i="21"/>
  <c r="X634" i="21"/>
  <c r="X635" i="21"/>
  <c r="X636" i="21"/>
  <c r="X637" i="21"/>
  <c r="X638" i="21"/>
  <c r="X639" i="21"/>
  <c r="X640" i="21"/>
  <c r="X641" i="21"/>
  <c r="X642" i="21"/>
  <c r="X643" i="21"/>
  <c r="X644" i="21"/>
  <c r="X645" i="21"/>
  <c r="X646" i="21"/>
  <c r="X647" i="21"/>
  <c r="X648" i="21"/>
  <c r="X649" i="21"/>
  <c r="X650" i="21"/>
  <c r="X651" i="21"/>
  <c r="X652" i="21"/>
  <c r="X653" i="21"/>
  <c r="X654" i="21"/>
  <c r="X655" i="21"/>
  <c r="X656" i="21"/>
  <c r="X657" i="21"/>
  <c r="X658" i="21"/>
  <c r="X659" i="21"/>
  <c r="X660" i="21"/>
  <c r="X661" i="21"/>
  <c r="X662" i="21"/>
  <c r="X663" i="21"/>
  <c r="X664" i="21"/>
  <c r="X665" i="21"/>
  <c r="X666" i="21"/>
  <c r="X667" i="21"/>
  <c r="X668" i="21"/>
  <c r="X669" i="21"/>
  <c r="X670" i="21"/>
  <c r="X671" i="21"/>
  <c r="X672" i="21"/>
  <c r="X673" i="21"/>
  <c r="X674" i="21"/>
  <c r="X675" i="21"/>
  <c r="X676" i="21"/>
  <c r="X677" i="21"/>
  <c r="X678" i="21"/>
  <c r="X679" i="21"/>
  <c r="X680" i="21"/>
  <c r="X681" i="21"/>
  <c r="X682" i="21"/>
  <c r="X683" i="21"/>
  <c r="X684" i="21"/>
  <c r="X685" i="21"/>
  <c r="X686" i="21"/>
  <c r="X687" i="21"/>
  <c r="X688" i="21"/>
  <c r="X689" i="21"/>
  <c r="X690" i="21"/>
  <c r="X691" i="21"/>
  <c r="X692" i="21"/>
  <c r="X693" i="21"/>
  <c r="X694" i="21"/>
  <c r="X695" i="21"/>
  <c r="X696" i="21"/>
  <c r="X697" i="21"/>
  <c r="X698" i="21"/>
  <c r="X699" i="21"/>
  <c r="X700" i="21"/>
  <c r="X701" i="21"/>
  <c r="X702" i="21"/>
  <c r="X703" i="21"/>
  <c r="X704" i="21"/>
  <c r="X705" i="21"/>
  <c r="X706" i="21"/>
  <c r="X707" i="21"/>
  <c r="X708" i="21"/>
  <c r="X709" i="21"/>
  <c r="X710" i="21"/>
  <c r="X711" i="21"/>
  <c r="X712" i="21"/>
  <c r="X713" i="21"/>
  <c r="X714" i="21"/>
  <c r="X715" i="21"/>
  <c r="X716" i="21"/>
  <c r="X717" i="21"/>
  <c r="X718" i="21"/>
  <c r="X719" i="21"/>
  <c r="X720" i="21"/>
  <c r="X721" i="21"/>
  <c r="X722" i="21"/>
  <c r="X723" i="21"/>
  <c r="X724" i="21"/>
  <c r="X725" i="21"/>
  <c r="X726" i="21"/>
  <c r="X727" i="21"/>
  <c r="X728" i="21"/>
  <c r="X729" i="21"/>
  <c r="X730" i="21"/>
  <c r="X731" i="21"/>
  <c r="X732" i="21"/>
  <c r="X733" i="21"/>
  <c r="X734" i="21"/>
  <c r="X735" i="21"/>
  <c r="X736" i="21"/>
  <c r="X737" i="21"/>
  <c r="X738" i="21"/>
  <c r="X739" i="21"/>
  <c r="X740" i="21"/>
  <c r="X741" i="21"/>
  <c r="X742" i="21"/>
  <c r="X743" i="21"/>
  <c r="X744" i="21"/>
  <c r="X745" i="21"/>
  <c r="X746" i="21"/>
  <c r="X747" i="21"/>
  <c r="X748" i="21"/>
  <c r="X749" i="21"/>
  <c r="X750" i="21"/>
  <c r="X751" i="21"/>
  <c r="X752" i="21"/>
  <c r="X753" i="21"/>
  <c r="X754" i="21"/>
  <c r="X755" i="21"/>
  <c r="X756" i="21"/>
  <c r="X757" i="21"/>
  <c r="X758" i="21"/>
  <c r="X759" i="21"/>
  <c r="X760" i="21"/>
  <c r="X761" i="21"/>
  <c r="X762" i="21"/>
  <c r="X763" i="21"/>
  <c r="X764" i="21"/>
  <c r="X765" i="21"/>
  <c r="X766" i="21"/>
  <c r="X767" i="21"/>
  <c r="X768" i="21"/>
  <c r="X769" i="21"/>
  <c r="X770" i="21"/>
  <c r="X771" i="21"/>
  <c r="X772" i="21"/>
  <c r="X773" i="21"/>
  <c r="X774" i="21"/>
  <c r="X775" i="21"/>
  <c r="X776" i="21"/>
  <c r="X777" i="21"/>
  <c r="X778" i="21"/>
  <c r="X779" i="21"/>
  <c r="X780" i="21"/>
  <c r="X781" i="21"/>
  <c r="X782" i="21"/>
  <c r="X783" i="21"/>
  <c r="X784" i="21"/>
  <c r="X785" i="21"/>
  <c r="X786" i="21"/>
  <c r="X787" i="21"/>
  <c r="X788" i="21"/>
  <c r="X789" i="21"/>
  <c r="X790" i="21"/>
  <c r="X791" i="21"/>
  <c r="X792" i="21"/>
  <c r="X793" i="21"/>
  <c r="X794" i="21"/>
  <c r="X795" i="21"/>
  <c r="X796" i="21"/>
  <c r="X797" i="21"/>
  <c r="X798" i="21"/>
  <c r="X799" i="21"/>
  <c r="X800" i="21"/>
  <c r="X801" i="21"/>
  <c r="X802" i="21"/>
  <c r="X803" i="21"/>
  <c r="X804" i="21"/>
  <c r="X805" i="21"/>
  <c r="X806" i="21"/>
  <c r="X807" i="21"/>
  <c r="X808" i="21"/>
  <c r="X809" i="21"/>
  <c r="X810" i="21"/>
  <c r="X811" i="21"/>
  <c r="X812" i="21"/>
  <c r="X813" i="21"/>
  <c r="X814" i="21"/>
  <c r="X815" i="21"/>
  <c r="X816" i="21"/>
  <c r="X817" i="21"/>
  <c r="X818" i="21"/>
  <c r="X819" i="21"/>
  <c r="X820" i="21"/>
  <c r="X821" i="21"/>
  <c r="X822" i="21"/>
  <c r="X823" i="21"/>
  <c r="X824" i="21"/>
  <c r="X825" i="21"/>
  <c r="X826" i="21"/>
  <c r="X827" i="21"/>
  <c r="X828" i="21"/>
  <c r="X829" i="21"/>
  <c r="X830" i="21"/>
  <c r="X831" i="21"/>
  <c r="X832" i="21"/>
  <c r="X833" i="21"/>
  <c r="X834" i="21"/>
  <c r="X835" i="21"/>
  <c r="X836" i="21"/>
  <c r="X837" i="21"/>
  <c r="X838" i="21"/>
  <c r="X839" i="21"/>
  <c r="X840" i="21"/>
  <c r="X841" i="21"/>
  <c r="X842" i="21"/>
  <c r="X843" i="21"/>
  <c r="X844" i="21"/>
  <c r="X845" i="21"/>
  <c r="X846" i="21"/>
  <c r="X847" i="21"/>
  <c r="X848" i="21"/>
  <c r="X849" i="21"/>
  <c r="X850" i="21"/>
  <c r="X851" i="21"/>
  <c r="X852" i="21"/>
  <c r="X853" i="21"/>
  <c r="X854" i="21"/>
  <c r="X855" i="21"/>
  <c r="X856" i="21"/>
  <c r="X857" i="21"/>
  <c r="X858" i="21"/>
  <c r="X859" i="21"/>
  <c r="X860" i="21"/>
  <c r="X861" i="21"/>
  <c r="X862" i="21"/>
  <c r="X863" i="21"/>
  <c r="X864" i="21"/>
  <c r="X865" i="21"/>
  <c r="X866" i="21"/>
  <c r="X867" i="21"/>
  <c r="X868" i="21"/>
  <c r="X869" i="21"/>
  <c r="X870" i="21"/>
  <c r="X871" i="21"/>
  <c r="X872" i="21"/>
  <c r="X873" i="21"/>
  <c r="X874" i="21"/>
  <c r="X875" i="21"/>
  <c r="X876" i="21"/>
  <c r="X877" i="21"/>
  <c r="X878" i="21"/>
  <c r="X879" i="21"/>
  <c r="X880" i="21"/>
  <c r="X881" i="21"/>
  <c r="X882" i="21"/>
  <c r="X883" i="21"/>
  <c r="X884" i="21"/>
  <c r="X885" i="21"/>
  <c r="X886" i="21"/>
  <c r="X887" i="21"/>
  <c r="X888" i="21"/>
  <c r="X889" i="21"/>
  <c r="X890" i="21"/>
  <c r="X891" i="21"/>
  <c r="X892" i="21"/>
  <c r="X893" i="21"/>
  <c r="X894" i="21"/>
  <c r="X895" i="21"/>
  <c r="X896" i="21"/>
  <c r="X897" i="21"/>
  <c r="X898" i="21"/>
  <c r="X899" i="21"/>
  <c r="X900" i="21"/>
  <c r="X901" i="21"/>
  <c r="X902" i="21"/>
  <c r="X903" i="21"/>
  <c r="X904" i="21"/>
  <c r="X905" i="21"/>
  <c r="X906" i="21"/>
  <c r="X907" i="21"/>
  <c r="X908" i="21"/>
  <c r="X909" i="21"/>
  <c r="X910" i="21"/>
  <c r="X911" i="21"/>
  <c r="X912" i="21"/>
  <c r="X913" i="21"/>
  <c r="X914" i="21"/>
  <c r="X915" i="21"/>
  <c r="X916" i="21"/>
  <c r="X917" i="21"/>
  <c r="X918" i="21"/>
  <c r="X919" i="21"/>
  <c r="X920" i="21"/>
  <c r="X921" i="21"/>
  <c r="X922" i="21"/>
  <c r="X923" i="21"/>
  <c r="X924" i="21"/>
  <c r="X925" i="21"/>
  <c r="X926" i="21"/>
  <c r="X927" i="21"/>
  <c r="X928" i="21"/>
  <c r="X929" i="21"/>
  <c r="X930" i="21"/>
  <c r="X931" i="21"/>
  <c r="X932" i="21"/>
  <c r="X933" i="21"/>
  <c r="X934" i="21"/>
  <c r="X935" i="21"/>
  <c r="X936" i="21"/>
  <c r="X937" i="21"/>
  <c r="X938" i="21"/>
  <c r="X939" i="21"/>
  <c r="X940" i="21"/>
  <c r="X941" i="21"/>
  <c r="X942" i="21"/>
  <c r="X943" i="21"/>
  <c r="X944" i="21"/>
  <c r="X945" i="21"/>
  <c r="X946" i="21"/>
  <c r="X947" i="21"/>
  <c r="X948" i="21"/>
  <c r="X949" i="21"/>
  <c r="X950" i="21"/>
  <c r="X951" i="21"/>
  <c r="X952" i="21"/>
  <c r="X953" i="21"/>
  <c r="X954" i="21"/>
  <c r="X955" i="21"/>
  <c r="X956" i="21"/>
  <c r="X957" i="21"/>
  <c r="X958" i="21"/>
  <c r="X959" i="21"/>
  <c r="X960" i="21"/>
  <c r="X961" i="21"/>
  <c r="X962" i="21"/>
  <c r="X963" i="21"/>
  <c r="X964" i="21"/>
  <c r="X965" i="21"/>
  <c r="X966" i="21"/>
  <c r="X967" i="21"/>
  <c r="X968" i="21"/>
  <c r="X969" i="21"/>
  <c r="X970" i="21"/>
  <c r="X971" i="21"/>
  <c r="X972" i="21"/>
  <c r="X973" i="21"/>
  <c r="X974" i="21"/>
  <c r="X975" i="21"/>
  <c r="X976" i="21"/>
  <c r="X977" i="21"/>
  <c r="X978" i="21"/>
  <c r="X979" i="21"/>
  <c r="X980" i="21"/>
  <c r="X981" i="21"/>
  <c r="X982" i="21"/>
  <c r="X983" i="21"/>
  <c r="X984" i="21"/>
  <c r="X985" i="21"/>
  <c r="X986" i="21"/>
  <c r="X987" i="21"/>
  <c r="X988" i="21"/>
  <c r="X989" i="21"/>
  <c r="X990" i="21"/>
  <c r="X991" i="21"/>
  <c r="X992" i="21"/>
  <c r="X993" i="21"/>
  <c r="X994" i="21"/>
  <c r="X995" i="21"/>
  <c r="X996" i="21"/>
  <c r="X997" i="21"/>
  <c r="X998" i="21"/>
  <c r="X999" i="21"/>
  <c r="X1000" i="21"/>
  <c r="X1001" i="21"/>
  <c r="X1002" i="21"/>
  <c r="X1003" i="21"/>
  <c r="X1004" i="21"/>
  <c r="X1005" i="21"/>
  <c r="X1006" i="21"/>
  <c r="X1007" i="21"/>
  <c r="X1008" i="21"/>
  <c r="X1009" i="21"/>
  <c r="X1010" i="21"/>
  <c r="X1011" i="21"/>
  <c r="X1012" i="21"/>
  <c r="X1013" i="21"/>
  <c r="X1014" i="21"/>
  <c r="X1015" i="21"/>
  <c r="X1016" i="21"/>
  <c r="X1017" i="21"/>
  <c r="X1018" i="21"/>
  <c r="X1019" i="21"/>
  <c r="X1020" i="21"/>
  <c r="X1021" i="21"/>
  <c r="X1022" i="21"/>
  <c r="X1023" i="21"/>
  <c r="X1024" i="21"/>
  <c r="X1025" i="21"/>
  <c r="X1026" i="21"/>
  <c r="X1027" i="21"/>
  <c r="X1028" i="21"/>
  <c r="X1029" i="21"/>
  <c r="X1030" i="21"/>
  <c r="X1031" i="21"/>
  <c r="X1032" i="21"/>
  <c r="X1033" i="21"/>
  <c r="X1034" i="21"/>
  <c r="X1035" i="21"/>
  <c r="X1036" i="21"/>
  <c r="X1037" i="21"/>
  <c r="X1038" i="21"/>
  <c r="X1039" i="21"/>
  <c r="X1040" i="21"/>
  <c r="X1041" i="21"/>
  <c r="X1042" i="21"/>
  <c r="X1043" i="21"/>
  <c r="X1044" i="21"/>
  <c r="X1045" i="21"/>
  <c r="X1046" i="21"/>
  <c r="X1047" i="21"/>
  <c r="X1048" i="21"/>
  <c r="X1049" i="21"/>
  <c r="X1050" i="21"/>
  <c r="X1051" i="21"/>
  <c r="X1052" i="21"/>
  <c r="X1053" i="21"/>
  <c r="X1054" i="21"/>
  <c r="X1055" i="21"/>
  <c r="X1056" i="21"/>
  <c r="X1057" i="21"/>
  <c r="X1058" i="21"/>
  <c r="X1059" i="21"/>
  <c r="X1060" i="21"/>
  <c r="X1061" i="21"/>
  <c r="X1062" i="21"/>
  <c r="X1063" i="21"/>
  <c r="X1064" i="21"/>
  <c r="X1065" i="21"/>
  <c r="X1066" i="21"/>
  <c r="X1067" i="21"/>
  <c r="X1068" i="21"/>
  <c r="X1069" i="21"/>
  <c r="X1070" i="21"/>
  <c r="X1071" i="21"/>
  <c r="X1072" i="21"/>
  <c r="X1073" i="21"/>
  <c r="X1074" i="21"/>
  <c r="X1075" i="21"/>
  <c r="X1076" i="21"/>
  <c r="X1077" i="21"/>
  <c r="X1078" i="21"/>
  <c r="X1079" i="21"/>
  <c r="X1080" i="21"/>
  <c r="X1081" i="21"/>
  <c r="X1082" i="21"/>
  <c r="X1083" i="21"/>
  <c r="X1084" i="21"/>
  <c r="X1085" i="21"/>
  <c r="X1086" i="21"/>
  <c r="X1087" i="21"/>
  <c r="X1088" i="21"/>
  <c r="X1089" i="21"/>
  <c r="X1090" i="21"/>
  <c r="X1091" i="21"/>
  <c r="X1092" i="21"/>
  <c r="X1093" i="21"/>
  <c r="X1094" i="21"/>
  <c r="X1095" i="21"/>
  <c r="X1096" i="21"/>
  <c r="X1097" i="21"/>
  <c r="X1098" i="21"/>
  <c r="X1099" i="21"/>
  <c r="X1100" i="21"/>
  <c r="X1101" i="21"/>
  <c r="X1102" i="21"/>
  <c r="X1103" i="21"/>
  <c r="X1104" i="21"/>
  <c r="X1105" i="21"/>
  <c r="X1106" i="21"/>
  <c r="X1107" i="21"/>
  <c r="X1108" i="21"/>
  <c r="X1109" i="21"/>
  <c r="X1110" i="21"/>
  <c r="X1111" i="21"/>
  <c r="X1112" i="21"/>
  <c r="X1113" i="21"/>
  <c r="X1114" i="21"/>
  <c r="X1115" i="21"/>
  <c r="X1116" i="21"/>
  <c r="X1117" i="21"/>
  <c r="X1118" i="21"/>
  <c r="X1119" i="21"/>
  <c r="X1120" i="21"/>
  <c r="X1121" i="21"/>
  <c r="X1122" i="21"/>
  <c r="X1123" i="21"/>
  <c r="X1124" i="21"/>
  <c r="X1125" i="21"/>
  <c r="X1126" i="21"/>
  <c r="X1127" i="21"/>
  <c r="X1128" i="21"/>
  <c r="X1129" i="21"/>
  <c r="X1130" i="21"/>
  <c r="X1131" i="21"/>
  <c r="X1132" i="21"/>
  <c r="X1133" i="21"/>
  <c r="X1134" i="21"/>
  <c r="X1135" i="21"/>
  <c r="X1136" i="21"/>
  <c r="X1137" i="21"/>
  <c r="X1138" i="21"/>
  <c r="X1139" i="21"/>
  <c r="X1140" i="21"/>
  <c r="X1141" i="21"/>
  <c r="X1142" i="21"/>
  <c r="X1143" i="21"/>
  <c r="X1144" i="21"/>
  <c r="X1145" i="21"/>
  <c r="X1146" i="21"/>
  <c r="X1147" i="21"/>
  <c r="X1148" i="21"/>
  <c r="X1149" i="21"/>
  <c r="X1150" i="21"/>
  <c r="X1151" i="21"/>
  <c r="X1152" i="21"/>
  <c r="X1153" i="21"/>
  <c r="X1154" i="21"/>
  <c r="X1155" i="21"/>
  <c r="X1156" i="21"/>
  <c r="X1157" i="21"/>
  <c r="X1158" i="21"/>
  <c r="X1159" i="21"/>
  <c r="X1160" i="21"/>
  <c r="X1161" i="21"/>
  <c r="X1162" i="21"/>
  <c r="X1163" i="21"/>
  <c r="X1164" i="21"/>
  <c r="X1165" i="21"/>
  <c r="X1166" i="21"/>
  <c r="X1167" i="21"/>
  <c r="X1168" i="21"/>
  <c r="X1169" i="21"/>
  <c r="X1170" i="21"/>
  <c r="X1171" i="21"/>
  <c r="X1172" i="21"/>
  <c r="X1173" i="21"/>
  <c r="X1174" i="21"/>
  <c r="X1175" i="21"/>
  <c r="X1176" i="21"/>
  <c r="X1177" i="21"/>
  <c r="X1178" i="21"/>
  <c r="X1179" i="21"/>
  <c r="X1180" i="21"/>
  <c r="X1181" i="21"/>
  <c r="X1182" i="21"/>
  <c r="X1183" i="21"/>
  <c r="X1184" i="21"/>
  <c r="X1185" i="21"/>
  <c r="X1186" i="21"/>
  <c r="X1187" i="21"/>
  <c r="X1188" i="21"/>
  <c r="X1189" i="21"/>
  <c r="X1190" i="21"/>
  <c r="X1191" i="21"/>
  <c r="X1192" i="21"/>
  <c r="X1193" i="21"/>
  <c r="X1194" i="21"/>
  <c r="X1195" i="21"/>
  <c r="X1196" i="21"/>
  <c r="X1197" i="21"/>
  <c r="X1198" i="21"/>
  <c r="X1199" i="21"/>
  <c r="X1200" i="21"/>
  <c r="X1201" i="21"/>
  <c r="X1202" i="21"/>
  <c r="X1203" i="21"/>
  <c r="X1204" i="21"/>
  <c r="X1205" i="21"/>
  <c r="X1206" i="21"/>
  <c r="X1207" i="21"/>
  <c r="X1208" i="21"/>
  <c r="X1209" i="21"/>
  <c r="X1210" i="21"/>
  <c r="X1211" i="21"/>
  <c r="X1212" i="21"/>
  <c r="X1213" i="21"/>
  <c r="X1214" i="21"/>
  <c r="X1215" i="21"/>
  <c r="X1216" i="21"/>
  <c r="X1217" i="21"/>
  <c r="X1218" i="21"/>
  <c r="X1219" i="21"/>
  <c r="X1220" i="21"/>
  <c r="X1221" i="21"/>
  <c r="X1222" i="21"/>
  <c r="X1223" i="21"/>
  <c r="X1224" i="21"/>
  <c r="X1225" i="21"/>
  <c r="X1226" i="21"/>
  <c r="X1227" i="21"/>
  <c r="X1228" i="21"/>
  <c r="X1229" i="21"/>
  <c r="X1230" i="21"/>
  <c r="X1231" i="21"/>
  <c r="X1232" i="21"/>
  <c r="X1233" i="21"/>
  <c r="X1234" i="21"/>
  <c r="X1235" i="21"/>
  <c r="X1236" i="21"/>
  <c r="X1237" i="21"/>
  <c r="X1238" i="21"/>
  <c r="X1239" i="21"/>
  <c r="X1240" i="21"/>
  <c r="X1241" i="21"/>
  <c r="X1242" i="21"/>
  <c r="X1243" i="21"/>
  <c r="X1244" i="21"/>
  <c r="X1245" i="21"/>
  <c r="X1246" i="21"/>
  <c r="X1247" i="21"/>
  <c r="X1248" i="21"/>
  <c r="X1249" i="21"/>
  <c r="X1250" i="21"/>
  <c r="X1251" i="21"/>
  <c r="X1252" i="21"/>
  <c r="X1253" i="21"/>
  <c r="X1254" i="21"/>
  <c r="X1255" i="21"/>
  <c r="X1256" i="21"/>
  <c r="X1257" i="21"/>
  <c r="X1258" i="21"/>
  <c r="X1259" i="21"/>
  <c r="X1260" i="21"/>
  <c r="X1261" i="21"/>
  <c r="X1262" i="21"/>
  <c r="X1263" i="21"/>
  <c r="X1264" i="21"/>
  <c r="X1265" i="21"/>
  <c r="X1266" i="21"/>
  <c r="X1267" i="21"/>
  <c r="X1268" i="21"/>
  <c r="X1269" i="21"/>
  <c r="X1270" i="21"/>
  <c r="X1271" i="21"/>
  <c r="X1272" i="21"/>
  <c r="X1273" i="21"/>
  <c r="X1274" i="21"/>
  <c r="X1275" i="21"/>
  <c r="X1276" i="21"/>
  <c r="X1277" i="21"/>
  <c r="X1278" i="21"/>
  <c r="X1279" i="21"/>
  <c r="X1280" i="21"/>
  <c r="X1281" i="21"/>
  <c r="X1282" i="21"/>
  <c r="X1283" i="21"/>
  <c r="X1284" i="21"/>
  <c r="X1285" i="21"/>
  <c r="X1286" i="21"/>
  <c r="X1287" i="21"/>
  <c r="X1288" i="21"/>
  <c r="X1289" i="21"/>
  <c r="X1290" i="21"/>
  <c r="X1291" i="21"/>
  <c r="X1292" i="21"/>
  <c r="X1293" i="21"/>
  <c r="X1294" i="21"/>
  <c r="X1295" i="21"/>
  <c r="X1296" i="21"/>
  <c r="X1297" i="21"/>
  <c r="X1298" i="21"/>
  <c r="X1299" i="21"/>
  <c r="X1300" i="21"/>
  <c r="X1301" i="21"/>
  <c r="X1302" i="21"/>
  <c r="X1303" i="21"/>
  <c r="X1304" i="21"/>
  <c r="X1305" i="21"/>
  <c r="X1306" i="21"/>
  <c r="X1307" i="21"/>
  <c r="X1308" i="21"/>
  <c r="X1309" i="21"/>
  <c r="X1310" i="21"/>
  <c r="X1311" i="21"/>
  <c r="X1312" i="21"/>
  <c r="X1313" i="21"/>
  <c r="X1314" i="21"/>
  <c r="X1315" i="21"/>
  <c r="X1316" i="21"/>
  <c r="X1317" i="21"/>
  <c r="X1318" i="21"/>
  <c r="X1319" i="21"/>
  <c r="X1320" i="21"/>
  <c r="X1321" i="21"/>
  <c r="X1322" i="21"/>
  <c r="X1323" i="21"/>
  <c r="X1324" i="21"/>
  <c r="X1325" i="21"/>
  <c r="X1326" i="21"/>
  <c r="X1327" i="21"/>
  <c r="X1328" i="21"/>
  <c r="X1329" i="21"/>
  <c r="X1330" i="21"/>
  <c r="X1331" i="21"/>
  <c r="X1332" i="21"/>
  <c r="X1333" i="21"/>
  <c r="X1334" i="21"/>
  <c r="X1335" i="21"/>
  <c r="X1336" i="21"/>
  <c r="X1337" i="21"/>
  <c r="X1338" i="21"/>
  <c r="X1339" i="21"/>
  <c r="X1340" i="21"/>
  <c r="X1341" i="21"/>
  <c r="X1342" i="21"/>
  <c r="X1343" i="21"/>
  <c r="X1344" i="21"/>
  <c r="X1345" i="21"/>
  <c r="X1346" i="21"/>
  <c r="X1347" i="21"/>
  <c r="X1348" i="21"/>
  <c r="X1349" i="21"/>
  <c r="X1350" i="21"/>
  <c r="X1351" i="21"/>
  <c r="X1352" i="21"/>
  <c r="X1353" i="21"/>
  <c r="X1354" i="21"/>
  <c r="X1355" i="21"/>
  <c r="X1356" i="21"/>
  <c r="X1357" i="21"/>
  <c r="X1358" i="21"/>
  <c r="X1359" i="21"/>
  <c r="X1360" i="21"/>
  <c r="X1361" i="21"/>
  <c r="X1362" i="21"/>
  <c r="X1363" i="21"/>
  <c r="X1364" i="21"/>
  <c r="X1365" i="21"/>
  <c r="X1366" i="21"/>
  <c r="X1367" i="21"/>
  <c r="X1368" i="21"/>
  <c r="X1369" i="21"/>
  <c r="X1370" i="21"/>
  <c r="X1371" i="21"/>
  <c r="X1372" i="21"/>
  <c r="X1373" i="21"/>
  <c r="X1374" i="21"/>
  <c r="X1375" i="21"/>
  <c r="X1376" i="21"/>
  <c r="X1377" i="21"/>
  <c r="X1378" i="21"/>
  <c r="X1379" i="21"/>
  <c r="X1380" i="21"/>
  <c r="X1381" i="21"/>
  <c r="X1382" i="21"/>
  <c r="X1383" i="21"/>
  <c r="X1384" i="21"/>
  <c r="X1385" i="21"/>
  <c r="X1386" i="21"/>
  <c r="X1387" i="21"/>
  <c r="X1388" i="21"/>
  <c r="X1389" i="21"/>
  <c r="X1390" i="21"/>
  <c r="X1391" i="21"/>
  <c r="X1392" i="21"/>
  <c r="X1393" i="21"/>
  <c r="X1394" i="21"/>
  <c r="X1395" i="21"/>
  <c r="X1396" i="21"/>
  <c r="X1397" i="21"/>
  <c r="X1398" i="21"/>
  <c r="X1399" i="21"/>
  <c r="X1400" i="21"/>
  <c r="X1401" i="21"/>
  <c r="X1402" i="21"/>
  <c r="X1403" i="21"/>
  <c r="X1404" i="21"/>
  <c r="X1405" i="21"/>
  <c r="X1406" i="21"/>
  <c r="X1407" i="21"/>
  <c r="X1408" i="21"/>
  <c r="X1409" i="21"/>
  <c r="X1410" i="21"/>
  <c r="X1411" i="21"/>
  <c r="X1412" i="21"/>
  <c r="X1413" i="21"/>
  <c r="X1414" i="21"/>
  <c r="X1415" i="21"/>
  <c r="X1416" i="21"/>
  <c r="X1417" i="21"/>
  <c r="X1418" i="21"/>
  <c r="X1419" i="21"/>
  <c r="X1420" i="21"/>
  <c r="X1421" i="21"/>
  <c r="X1422" i="21"/>
  <c r="X1423" i="21"/>
  <c r="X1424" i="21"/>
  <c r="X1425" i="21"/>
  <c r="X1426" i="21"/>
  <c r="X1427" i="21"/>
  <c r="X1428" i="21"/>
  <c r="X1429" i="21"/>
  <c r="X1430" i="21"/>
  <c r="X1431" i="21"/>
  <c r="X1432" i="21"/>
  <c r="X1433" i="21"/>
  <c r="X1434" i="21"/>
  <c r="X1435" i="21"/>
  <c r="X1436" i="21"/>
  <c r="X1437" i="21"/>
  <c r="X1438" i="21"/>
  <c r="X1439" i="21"/>
  <c r="X1440" i="21"/>
  <c r="X1441" i="21"/>
  <c r="X1442" i="21"/>
  <c r="X1443" i="21"/>
  <c r="X1444" i="21"/>
  <c r="X1445" i="21"/>
  <c r="X1446" i="21"/>
  <c r="X1447" i="21"/>
  <c r="X1448" i="21"/>
  <c r="X1449" i="21"/>
  <c r="X1450" i="21"/>
  <c r="X1451" i="21"/>
  <c r="X1452" i="21"/>
  <c r="X1453" i="21"/>
  <c r="X1454" i="21"/>
  <c r="X1455" i="21"/>
  <c r="X1456" i="21"/>
  <c r="X1457" i="21"/>
  <c r="X1458" i="21"/>
  <c r="X1459" i="21"/>
  <c r="X1460" i="21"/>
  <c r="X1461" i="21"/>
  <c r="X1462" i="21"/>
  <c r="X1463" i="21"/>
  <c r="X1464" i="21"/>
  <c r="X1465" i="21"/>
  <c r="X1466" i="21"/>
  <c r="X1467" i="21"/>
  <c r="X1468" i="21"/>
  <c r="X1469" i="21"/>
  <c r="X1470" i="21"/>
  <c r="X1471" i="21"/>
  <c r="X1472" i="21"/>
  <c r="X1473" i="21"/>
  <c r="X1474" i="21"/>
  <c r="X1475" i="21"/>
  <c r="X1476" i="21"/>
  <c r="X1477" i="21"/>
  <c r="X1478" i="21"/>
  <c r="X1479" i="21"/>
  <c r="X1480" i="21"/>
  <c r="X1481" i="21"/>
  <c r="X1482" i="21"/>
  <c r="X1483" i="21"/>
  <c r="X1484" i="21"/>
  <c r="X1485" i="21"/>
  <c r="X1486" i="21"/>
  <c r="X1487" i="21"/>
  <c r="X1488" i="21"/>
  <c r="X1489" i="21"/>
  <c r="X1490" i="21"/>
  <c r="X1491" i="21"/>
  <c r="X1492" i="21"/>
  <c r="X1493" i="21"/>
  <c r="X1494" i="21"/>
  <c r="X1495" i="21"/>
  <c r="X1496" i="21"/>
  <c r="X1497" i="21"/>
  <c r="X1498" i="21"/>
  <c r="X1499" i="21"/>
  <c r="X1500" i="21"/>
  <c r="X1501" i="21"/>
  <c r="X1502" i="21"/>
  <c r="X1503" i="21"/>
  <c r="X1504" i="21"/>
  <c r="X1505" i="21"/>
  <c r="X1506" i="21"/>
  <c r="AC7" i="7" l="1"/>
  <c r="AG7" i="7" s="1"/>
  <c r="L7" i="7"/>
  <c r="Z7" i="7" s="1"/>
  <c r="AD7" i="7" s="1"/>
  <c r="N9" i="3"/>
  <c r="N10" i="3"/>
  <c r="K9" i="3"/>
  <c r="K10" i="3"/>
  <c r="G8" i="7"/>
  <c r="AA7" i="7" l="1"/>
  <c r="AB7" i="7"/>
  <c r="J5" i="20" l="1"/>
  <c r="D5" i="20"/>
  <c r="S8" i="21" l="1"/>
  <c r="U8" i="21" s="1"/>
  <c r="J8" i="21"/>
  <c r="J7" i="21"/>
  <c r="R7" i="21" s="1"/>
  <c r="T7" i="21" s="1"/>
  <c r="H8" i="21"/>
  <c r="H7" i="21"/>
  <c r="G8" i="21"/>
  <c r="G7" i="21"/>
  <c r="B19" i="16" l="1"/>
  <c r="R4" i="3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K5" i="20"/>
  <c r="S7" i="21"/>
  <c r="U7" i="21" s="1"/>
  <c r="K8" i="3"/>
  <c r="N8" i="3"/>
  <c r="N7" i="3"/>
  <c r="K7" i="3"/>
  <c r="A7" i="21"/>
  <c r="S1506" i="21"/>
  <c r="U1506" i="21" s="1"/>
  <c r="R1506" i="21"/>
  <c r="T1506" i="21" s="1"/>
  <c r="J1506" i="21"/>
  <c r="H1506" i="21"/>
  <c r="G1506" i="21"/>
  <c r="A1506" i="21"/>
  <c r="S1505" i="21"/>
  <c r="U1505" i="21" s="1"/>
  <c r="R1505" i="21"/>
  <c r="T1505" i="21" s="1"/>
  <c r="J1505" i="21"/>
  <c r="H1505" i="21"/>
  <c r="G1505" i="21"/>
  <c r="A1505" i="21"/>
  <c r="S1504" i="21"/>
  <c r="U1504" i="21" s="1"/>
  <c r="R1504" i="21"/>
  <c r="T1504" i="21" s="1"/>
  <c r="J1504" i="21"/>
  <c r="H1504" i="21"/>
  <c r="G1504" i="21"/>
  <c r="A1504" i="21"/>
  <c r="S1503" i="21"/>
  <c r="U1503" i="21" s="1"/>
  <c r="R1503" i="21"/>
  <c r="T1503" i="21" s="1"/>
  <c r="J1503" i="21"/>
  <c r="H1503" i="21"/>
  <c r="G1503" i="21"/>
  <c r="A1503" i="21"/>
  <c r="S1502" i="21"/>
  <c r="U1502" i="21" s="1"/>
  <c r="R1502" i="21"/>
  <c r="T1502" i="21" s="1"/>
  <c r="J1502" i="21"/>
  <c r="H1502" i="21"/>
  <c r="G1502" i="21"/>
  <c r="A1502" i="21"/>
  <c r="S1501" i="21"/>
  <c r="U1501" i="21" s="1"/>
  <c r="R1501" i="21"/>
  <c r="T1501" i="21" s="1"/>
  <c r="J1501" i="21"/>
  <c r="H1501" i="21"/>
  <c r="G1501" i="21"/>
  <c r="A1501" i="21"/>
  <c r="S1500" i="21"/>
  <c r="U1500" i="21" s="1"/>
  <c r="R1500" i="21"/>
  <c r="T1500" i="21" s="1"/>
  <c r="J1500" i="21"/>
  <c r="H1500" i="21"/>
  <c r="G1500" i="21"/>
  <c r="A1500" i="21"/>
  <c r="S1499" i="21"/>
  <c r="U1499" i="21" s="1"/>
  <c r="R1499" i="21"/>
  <c r="T1499" i="21" s="1"/>
  <c r="J1499" i="21"/>
  <c r="H1499" i="21"/>
  <c r="G1499" i="21"/>
  <c r="A1499" i="21"/>
  <c r="S1498" i="21"/>
  <c r="U1498" i="21" s="1"/>
  <c r="R1498" i="21"/>
  <c r="T1498" i="21" s="1"/>
  <c r="J1498" i="21"/>
  <c r="H1498" i="21"/>
  <c r="G1498" i="21"/>
  <c r="A1498" i="21"/>
  <c r="S1497" i="21"/>
  <c r="U1497" i="21" s="1"/>
  <c r="R1497" i="21"/>
  <c r="T1497" i="21" s="1"/>
  <c r="J1497" i="21"/>
  <c r="H1497" i="21"/>
  <c r="G1497" i="21"/>
  <c r="A1497" i="21"/>
  <c r="S1496" i="21"/>
  <c r="U1496" i="21" s="1"/>
  <c r="R1496" i="21"/>
  <c r="T1496" i="21" s="1"/>
  <c r="J1496" i="21"/>
  <c r="H1496" i="21"/>
  <c r="G1496" i="21"/>
  <c r="A1496" i="21"/>
  <c r="S1495" i="21"/>
  <c r="U1495" i="21" s="1"/>
  <c r="R1495" i="21"/>
  <c r="T1495" i="21" s="1"/>
  <c r="J1495" i="21"/>
  <c r="H1495" i="21"/>
  <c r="G1495" i="21"/>
  <c r="A1495" i="21"/>
  <c r="S1494" i="21"/>
  <c r="U1494" i="21" s="1"/>
  <c r="R1494" i="21"/>
  <c r="T1494" i="21" s="1"/>
  <c r="J1494" i="21"/>
  <c r="H1494" i="21"/>
  <c r="G1494" i="21"/>
  <c r="A1494" i="21"/>
  <c r="S1493" i="21"/>
  <c r="U1493" i="21" s="1"/>
  <c r="R1493" i="21"/>
  <c r="T1493" i="21" s="1"/>
  <c r="J1493" i="21"/>
  <c r="H1493" i="21"/>
  <c r="G1493" i="21"/>
  <c r="A1493" i="21"/>
  <c r="S1492" i="21"/>
  <c r="U1492" i="21" s="1"/>
  <c r="R1492" i="21"/>
  <c r="T1492" i="21" s="1"/>
  <c r="J1492" i="21"/>
  <c r="H1492" i="21"/>
  <c r="G1492" i="21"/>
  <c r="A1492" i="21"/>
  <c r="S1491" i="21"/>
  <c r="U1491" i="21" s="1"/>
  <c r="R1491" i="21"/>
  <c r="T1491" i="21" s="1"/>
  <c r="J1491" i="21"/>
  <c r="H1491" i="21"/>
  <c r="G1491" i="21"/>
  <c r="A1491" i="21"/>
  <c r="S1490" i="21"/>
  <c r="U1490" i="21" s="1"/>
  <c r="R1490" i="21"/>
  <c r="T1490" i="21" s="1"/>
  <c r="J1490" i="21"/>
  <c r="H1490" i="21"/>
  <c r="G1490" i="21"/>
  <c r="A1490" i="21"/>
  <c r="S1489" i="21"/>
  <c r="U1489" i="21" s="1"/>
  <c r="R1489" i="21"/>
  <c r="T1489" i="21" s="1"/>
  <c r="J1489" i="21"/>
  <c r="H1489" i="21"/>
  <c r="G1489" i="21"/>
  <c r="A1489" i="21"/>
  <c r="S1488" i="21"/>
  <c r="U1488" i="21" s="1"/>
  <c r="R1488" i="21"/>
  <c r="T1488" i="21" s="1"/>
  <c r="J1488" i="21"/>
  <c r="H1488" i="21"/>
  <c r="G1488" i="21"/>
  <c r="A1488" i="21"/>
  <c r="S1487" i="21"/>
  <c r="U1487" i="21" s="1"/>
  <c r="R1487" i="21"/>
  <c r="T1487" i="21" s="1"/>
  <c r="J1487" i="21"/>
  <c r="H1487" i="21"/>
  <c r="G1487" i="21"/>
  <c r="A1487" i="21"/>
  <c r="S1486" i="21"/>
  <c r="U1486" i="21" s="1"/>
  <c r="R1486" i="21"/>
  <c r="T1486" i="21" s="1"/>
  <c r="J1486" i="21"/>
  <c r="H1486" i="21"/>
  <c r="G1486" i="21"/>
  <c r="A1486" i="21"/>
  <c r="S1485" i="21"/>
  <c r="U1485" i="21" s="1"/>
  <c r="R1485" i="21"/>
  <c r="T1485" i="21" s="1"/>
  <c r="J1485" i="21"/>
  <c r="H1485" i="21"/>
  <c r="G1485" i="21"/>
  <c r="A1485" i="21"/>
  <c r="S1484" i="21"/>
  <c r="U1484" i="21" s="1"/>
  <c r="R1484" i="21"/>
  <c r="T1484" i="21" s="1"/>
  <c r="J1484" i="21"/>
  <c r="H1484" i="21"/>
  <c r="G1484" i="21"/>
  <c r="A1484" i="21"/>
  <c r="S1483" i="21"/>
  <c r="U1483" i="21" s="1"/>
  <c r="R1483" i="21"/>
  <c r="T1483" i="21" s="1"/>
  <c r="J1483" i="21"/>
  <c r="H1483" i="21"/>
  <c r="G1483" i="21"/>
  <c r="A1483" i="21"/>
  <c r="S1482" i="21"/>
  <c r="U1482" i="21" s="1"/>
  <c r="R1482" i="21"/>
  <c r="T1482" i="21" s="1"/>
  <c r="J1482" i="21"/>
  <c r="H1482" i="21"/>
  <c r="G1482" i="21"/>
  <c r="A1482" i="21"/>
  <c r="S1481" i="21"/>
  <c r="U1481" i="21" s="1"/>
  <c r="R1481" i="21"/>
  <c r="T1481" i="21" s="1"/>
  <c r="J1481" i="21"/>
  <c r="H1481" i="21"/>
  <c r="G1481" i="21"/>
  <c r="A1481" i="21"/>
  <c r="S1480" i="21"/>
  <c r="U1480" i="21" s="1"/>
  <c r="R1480" i="21"/>
  <c r="T1480" i="21" s="1"/>
  <c r="J1480" i="21"/>
  <c r="H1480" i="21"/>
  <c r="G1480" i="21"/>
  <c r="A1480" i="21"/>
  <c r="S1479" i="21"/>
  <c r="U1479" i="21" s="1"/>
  <c r="R1479" i="21"/>
  <c r="T1479" i="21" s="1"/>
  <c r="J1479" i="21"/>
  <c r="H1479" i="21"/>
  <c r="G1479" i="21"/>
  <c r="A1479" i="21"/>
  <c r="S1478" i="21"/>
  <c r="U1478" i="21" s="1"/>
  <c r="R1478" i="21"/>
  <c r="T1478" i="21" s="1"/>
  <c r="J1478" i="21"/>
  <c r="H1478" i="21"/>
  <c r="G1478" i="21"/>
  <c r="A1478" i="21"/>
  <c r="S1477" i="21"/>
  <c r="U1477" i="21" s="1"/>
  <c r="R1477" i="21"/>
  <c r="T1477" i="21" s="1"/>
  <c r="J1477" i="21"/>
  <c r="H1477" i="21"/>
  <c r="G1477" i="21"/>
  <c r="A1477" i="21"/>
  <c r="S1476" i="21"/>
  <c r="U1476" i="21" s="1"/>
  <c r="R1476" i="21"/>
  <c r="T1476" i="21" s="1"/>
  <c r="J1476" i="21"/>
  <c r="H1476" i="21"/>
  <c r="G1476" i="21"/>
  <c r="A1476" i="21"/>
  <c r="S1475" i="21"/>
  <c r="U1475" i="21" s="1"/>
  <c r="R1475" i="21"/>
  <c r="T1475" i="21" s="1"/>
  <c r="J1475" i="21"/>
  <c r="H1475" i="21"/>
  <c r="G1475" i="21"/>
  <c r="A1475" i="21"/>
  <c r="S1474" i="21"/>
  <c r="U1474" i="21" s="1"/>
  <c r="R1474" i="21"/>
  <c r="T1474" i="21" s="1"/>
  <c r="J1474" i="21"/>
  <c r="H1474" i="21"/>
  <c r="G1474" i="21"/>
  <c r="A1474" i="21"/>
  <c r="S1473" i="21"/>
  <c r="U1473" i="21" s="1"/>
  <c r="R1473" i="21"/>
  <c r="T1473" i="21" s="1"/>
  <c r="J1473" i="21"/>
  <c r="H1473" i="21"/>
  <c r="G1473" i="21"/>
  <c r="A1473" i="21"/>
  <c r="S1472" i="21"/>
  <c r="U1472" i="21" s="1"/>
  <c r="R1472" i="21"/>
  <c r="T1472" i="21" s="1"/>
  <c r="J1472" i="21"/>
  <c r="H1472" i="21"/>
  <c r="G1472" i="21"/>
  <c r="A1472" i="21"/>
  <c r="S1471" i="21"/>
  <c r="U1471" i="21" s="1"/>
  <c r="R1471" i="21"/>
  <c r="T1471" i="21" s="1"/>
  <c r="J1471" i="21"/>
  <c r="H1471" i="21"/>
  <c r="G1471" i="21"/>
  <c r="A1471" i="21"/>
  <c r="S1470" i="21"/>
  <c r="U1470" i="21" s="1"/>
  <c r="R1470" i="21"/>
  <c r="T1470" i="21" s="1"/>
  <c r="J1470" i="21"/>
  <c r="H1470" i="21"/>
  <c r="G1470" i="21"/>
  <c r="A1470" i="21"/>
  <c r="S1469" i="21"/>
  <c r="U1469" i="21" s="1"/>
  <c r="R1469" i="21"/>
  <c r="T1469" i="21" s="1"/>
  <c r="J1469" i="21"/>
  <c r="H1469" i="21"/>
  <c r="G1469" i="21"/>
  <c r="A1469" i="21"/>
  <c r="S1468" i="21"/>
  <c r="U1468" i="21" s="1"/>
  <c r="R1468" i="21"/>
  <c r="T1468" i="21" s="1"/>
  <c r="J1468" i="21"/>
  <c r="H1468" i="21"/>
  <c r="G1468" i="21"/>
  <c r="A1468" i="21"/>
  <c r="S1467" i="21"/>
  <c r="U1467" i="21" s="1"/>
  <c r="R1467" i="21"/>
  <c r="T1467" i="21" s="1"/>
  <c r="J1467" i="21"/>
  <c r="H1467" i="21"/>
  <c r="G1467" i="21"/>
  <c r="A1467" i="21"/>
  <c r="S1466" i="21"/>
  <c r="U1466" i="21" s="1"/>
  <c r="R1466" i="21"/>
  <c r="T1466" i="21" s="1"/>
  <c r="J1466" i="21"/>
  <c r="H1466" i="21"/>
  <c r="G1466" i="21"/>
  <c r="A1466" i="21"/>
  <c r="S1465" i="21"/>
  <c r="U1465" i="21" s="1"/>
  <c r="R1465" i="21"/>
  <c r="T1465" i="21" s="1"/>
  <c r="J1465" i="21"/>
  <c r="H1465" i="21"/>
  <c r="G1465" i="21"/>
  <c r="A1465" i="21"/>
  <c r="S1464" i="21"/>
  <c r="U1464" i="21" s="1"/>
  <c r="R1464" i="21"/>
  <c r="T1464" i="21" s="1"/>
  <c r="J1464" i="21"/>
  <c r="H1464" i="21"/>
  <c r="G1464" i="21"/>
  <c r="A1464" i="21"/>
  <c r="S1463" i="21"/>
  <c r="U1463" i="21" s="1"/>
  <c r="R1463" i="21"/>
  <c r="T1463" i="21" s="1"/>
  <c r="J1463" i="21"/>
  <c r="H1463" i="21"/>
  <c r="G1463" i="21"/>
  <c r="A1463" i="21"/>
  <c r="S1462" i="21"/>
  <c r="U1462" i="21" s="1"/>
  <c r="R1462" i="21"/>
  <c r="T1462" i="21" s="1"/>
  <c r="J1462" i="21"/>
  <c r="H1462" i="21"/>
  <c r="G1462" i="21"/>
  <c r="A1462" i="21"/>
  <c r="S1461" i="21"/>
  <c r="U1461" i="21" s="1"/>
  <c r="R1461" i="21"/>
  <c r="T1461" i="21" s="1"/>
  <c r="J1461" i="21"/>
  <c r="H1461" i="21"/>
  <c r="G1461" i="21"/>
  <c r="A1461" i="21"/>
  <c r="S1460" i="21"/>
  <c r="U1460" i="21" s="1"/>
  <c r="R1460" i="21"/>
  <c r="T1460" i="21" s="1"/>
  <c r="J1460" i="21"/>
  <c r="H1460" i="21"/>
  <c r="G1460" i="21"/>
  <c r="A1460" i="21"/>
  <c r="S1459" i="21"/>
  <c r="U1459" i="21" s="1"/>
  <c r="R1459" i="21"/>
  <c r="T1459" i="21" s="1"/>
  <c r="J1459" i="21"/>
  <c r="H1459" i="21"/>
  <c r="G1459" i="21"/>
  <c r="A1459" i="21"/>
  <c r="S1458" i="21"/>
  <c r="U1458" i="21" s="1"/>
  <c r="R1458" i="21"/>
  <c r="T1458" i="21" s="1"/>
  <c r="J1458" i="21"/>
  <c r="H1458" i="21"/>
  <c r="G1458" i="21"/>
  <c r="A1458" i="21"/>
  <c r="S1457" i="21"/>
  <c r="U1457" i="21" s="1"/>
  <c r="R1457" i="21"/>
  <c r="T1457" i="21" s="1"/>
  <c r="J1457" i="21"/>
  <c r="H1457" i="21"/>
  <c r="G1457" i="21"/>
  <c r="A1457" i="21"/>
  <c r="S1456" i="21"/>
  <c r="U1456" i="21" s="1"/>
  <c r="R1456" i="21"/>
  <c r="T1456" i="21" s="1"/>
  <c r="J1456" i="21"/>
  <c r="H1456" i="21"/>
  <c r="G1456" i="21"/>
  <c r="A1456" i="21"/>
  <c r="S1455" i="21"/>
  <c r="U1455" i="21" s="1"/>
  <c r="R1455" i="21"/>
  <c r="T1455" i="21" s="1"/>
  <c r="J1455" i="21"/>
  <c r="H1455" i="21"/>
  <c r="G1455" i="21"/>
  <c r="A1455" i="21"/>
  <c r="S1454" i="21"/>
  <c r="U1454" i="21" s="1"/>
  <c r="R1454" i="21"/>
  <c r="T1454" i="21" s="1"/>
  <c r="J1454" i="21"/>
  <c r="H1454" i="21"/>
  <c r="G1454" i="21"/>
  <c r="A1454" i="21"/>
  <c r="S1453" i="21"/>
  <c r="U1453" i="21" s="1"/>
  <c r="R1453" i="21"/>
  <c r="T1453" i="21" s="1"/>
  <c r="J1453" i="21"/>
  <c r="H1453" i="21"/>
  <c r="G1453" i="21"/>
  <c r="A1453" i="21"/>
  <c r="S1452" i="21"/>
  <c r="U1452" i="21" s="1"/>
  <c r="R1452" i="21"/>
  <c r="T1452" i="21" s="1"/>
  <c r="J1452" i="21"/>
  <c r="H1452" i="21"/>
  <c r="G1452" i="21"/>
  <c r="A1452" i="21"/>
  <c r="S1451" i="21"/>
  <c r="U1451" i="21" s="1"/>
  <c r="R1451" i="21"/>
  <c r="T1451" i="21" s="1"/>
  <c r="J1451" i="21"/>
  <c r="H1451" i="21"/>
  <c r="G1451" i="21"/>
  <c r="A1451" i="21"/>
  <c r="S1450" i="21"/>
  <c r="U1450" i="21" s="1"/>
  <c r="R1450" i="21"/>
  <c r="T1450" i="21" s="1"/>
  <c r="J1450" i="21"/>
  <c r="H1450" i="21"/>
  <c r="G1450" i="21"/>
  <c r="A1450" i="21"/>
  <c r="S1449" i="21"/>
  <c r="U1449" i="21" s="1"/>
  <c r="R1449" i="21"/>
  <c r="T1449" i="21" s="1"/>
  <c r="J1449" i="21"/>
  <c r="H1449" i="21"/>
  <c r="G1449" i="21"/>
  <c r="A1449" i="21"/>
  <c r="S1448" i="21"/>
  <c r="U1448" i="21" s="1"/>
  <c r="R1448" i="21"/>
  <c r="T1448" i="21" s="1"/>
  <c r="J1448" i="21"/>
  <c r="H1448" i="21"/>
  <c r="G1448" i="21"/>
  <c r="A1448" i="21"/>
  <c r="S1447" i="21"/>
  <c r="U1447" i="21" s="1"/>
  <c r="R1447" i="21"/>
  <c r="T1447" i="21" s="1"/>
  <c r="J1447" i="21"/>
  <c r="H1447" i="21"/>
  <c r="G1447" i="21"/>
  <c r="A1447" i="21"/>
  <c r="S1446" i="21"/>
  <c r="U1446" i="21" s="1"/>
  <c r="R1446" i="21"/>
  <c r="T1446" i="21" s="1"/>
  <c r="J1446" i="21"/>
  <c r="H1446" i="21"/>
  <c r="G1446" i="21"/>
  <c r="A1446" i="21"/>
  <c r="S1445" i="21"/>
  <c r="U1445" i="21" s="1"/>
  <c r="R1445" i="21"/>
  <c r="T1445" i="21" s="1"/>
  <c r="J1445" i="21"/>
  <c r="H1445" i="21"/>
  <c r="G1445" i="21"/>
  <c r="A1445" i="21"/>
  <c r="S1444" i="21"/>
  <c r="U1444" i="21" s="1"/>
  <c r="R1444" i="21"/>
  <c r="T1444" i="21" s="1"/>
  <c r="J1444" i="21"/>
  <c r="H1444" i="21"/>
  <c r="G1444" i="21"/>
  <c r="A1444" i="21"/>
  <c r="S1443" i="21"/>
  <c r="U1443" i="21" s="1"/>
  <c r="R1443" i="21"/>
  <c r="T1443" i="21" s="1"/>
  <c r="J1443" i="21"/>
  <c r="H1443" i="21"/>
  <c r="G1443" i="21"/>
  <c r="A1443" i="21"/>
  <c r="S1442" i="21"/>
  <c r="U1442" i="21" s="1"/>
  <c r="R1442" i="21"/>
  <c r="T1442" i="21" s="1"/>
  <c r="J1442" i="21"/>
  <c r="H1442" i="21"/>
  <c r="G1442" i="21"/>
  <c r="A1442" i="21"/>
  <c r="S1441" i="21"/>
  <c r="U1441" i="21" s="1"/>
  <c r="R1441" i="21"/>
  <c r="T1441" i="21" s="1"/>
  <c r="J1441" i="21"/>
  <c r="H1441" i="21"/>
  <c r="G1441" i="21"/>
  <c r="A1441" i="21"/>
  <c r="S1440" i="21"/>
  <c r="U1440" i="21" s="1"/>
  <c r="R1440" i="21"/>
  <c r="T1440" i="21" s="1"/>
  <c r="J1440" i="21"/>
  <c r="H1440" i="21"/>
  <c r="G1440" i="21"/>
  <c r="A1440" i="21"/>
  <c r="S1439" i="21"/>
  <c r="U1439" i="21" s="1"/>
  <c r="R1439" i="21"/>
  <c r="T1439" i="21" s="1"/>
  <c r="J1439" i="21"/>
  <c r="H1439" i="21"/>
  <c r="G1439" i="21"/>
  <c r="A1439" i="21"/>
  <c r="S1438" i="21"/>
  <c r="U1438" i="21" s="1"/>
  <c r="R1438" i="21"/>
  <c r="T1438" i="21" s="1"/>
  <c r="J1438" i="21"/>
  <c r="H1438" i="21"/>
  <c r="G1438" i="21"/>
  <c r="A1438" i="21"/>
  <c r="S1437" i="21"/>
  <c r="U1437" i="21" s="1"/>
  <c r="R1437" i="21"/>
  <c r="T1437" i="21" s="1"/>
  <c r="J1437" i="21"/>
  <c r="H1437" i="21"/>
  <c r="G1437" i="21"/>
  <c r="A1437" i="21"/>
  <c r="S1436" i="21"/>
  <c r="U1436" i="21" s="1"/>
  <c r="R1436" i="21"/>
  <c r="T1436" i="21" s="1"/>
  <c r="J1436" i="21"/>
  <c r="H1436" i="21"/>
  <c r="G1436" i="21"/>
  <c r="A1436" i="21"/>
  <c r="S1435" i="21"/>
  <c r="U1435" i="21" s="1"/>
  <c r="R1435" i="21"/>
  <c r="T1435" i="21" s="1"/>
  <c r="J1435" i="21"/>
  <c r="H1435" i="21"/>
  <c r="G1435" i="21"/>
  <c r="A1435" i="21"/>
  <c r="S1434" i="21"/>
  <c r="U1434" i="21" s="1"/>
  <c r="R1434" i="21"/>
  <c r="T1434" i="21" s="1"/>
  <c r="J1434" i="21"/>
  <c r="H1434" i="21"/>
  <c r="G1434" i="21"/>
  <c r="A1434" i="21"/>
  <c r="S1433" i="21"/>
  <c r="U1433" i="21" s="1"/>
  <c r="R1433" i="21"/>
  <c r="T1433" i="21" s="1"/>
  <c r="J1433" i="21"/>
  <c r="H1433" i="21"/>
  <c r="G1433" i="21"/>
  <c r="A1433" i="21"/>
  <c r="S1432" i="21"/>
  <c r="U1432" i="21" s="1"/>
  <c r="R1432" i="21"/>
  <c r="T1432" i="21" s="1"/>
  <c r="J1432" i="21"/>
  <c r="H1432" i="21"/>
  <c r="G1432" i="21"/>
  <c r="A1432" i="21"/>
  <c r="S1431" i="21"/>
  <c r="U1431" i="21" s="1"/>
  <c r="R1431" i="21"/>
  <c r="T1431" i="21" s="1"/>
  <c r="J1431" i="21"/>
  <c r="H1431" i="21"/>
  <c r="G1431" i="21"/>
  <c r="A1431" i="21"/>
  <c r="S1430" i="21"/>
  <c r="U1430" i="21" s="1"/>
  <c r="R1430" i="21"/>
  <c r="T1430" i="21" s="1"/>
  <c r="J1430" i="21"/>
  <c r="H1430" i="21"/>
  <c r="G1430" i="21"/>
  <c r="A1430" i="21"/>
  <c r="S1429" i="21"/>
  <c r="U1429" i="21" s="1"/>
  <c r="R1429" i="21"/>
  <c r="T1429" i="21" s="1"/>
  <c r="J1429" i="21"/>
  <c r="H1429" i="21"/>
  <c r="G1429" i="21"/>
  <c r="A1429" i="21"/>
  <c r="S1428" i="21"/>
  <c r="U1428" i="21" s="1"/>
  <c r="R1428" i="21"/>
  <c r="T1428" i="21" s="1"/>
  <c r="J1428" i="21"/>
  <c r="H1428" i="21"/>
  <c r="G1428" i="21"/>
  <c r="A1428" i="21"/>
  <c r="S1427" i="21"/>
  <c r="U1427" i="21" s="1"/>
  <c r="R1427" i="21"/>
  <c r="T1427" i="21" s="1"/>
  <c r="J1427" i="21"/>
  <c r="H1427" i="21"/>
  <c r="G1427" i="21"/>
  <c r="A1427" i="21"/>
  <c r="S1426" i="21"/>
  <c r="U1426" i="21" s="1"/>
  <c r="R1426" i="21"/>
  <c r="T1426" i="21" s="1"/>
  <c r="J1426" i="21"/>
  <c r="H1426" i="21"/>
  <c r="G1426" i="21"/>
  <c r="A1426" i="21"/>
  <c r="S1425" i="21"/>
  <c r="U1425" i="21" s="1"/>
  <c r="R1425" i="21"/>
  <c r="T1425" i="21" s="1"/>
  <c r="J1425" i="21"/>
  <c r="H1425" i="21"/>
  <c r="G1425" i="21"/>
  <c r="A1425" i="21"/>
  <c r="S1424" i="21"/>
  <c r="U1424" i="21" s="1"/>
  <c r="R1424" i="21"/>
  <c r="T1424" i="21" s="1"/>
  <c r="J1424" i="21"/>
  <c r="H1424" i="21"/>
  <c r="G1424" i="21"/>
  <c r="A1424" i="21"/>
  <c r="S1423" i="21"/>
  <c r="U1423" i="21" s="1"/>
  <c r="R1423" i="21"/>
  <c r="T1423" i="21" s="1"/>
  <c r="J1423" i="21"/>
  <c r="H1423" i="21"/>
  <c r="G1423" i="21"/>
  <c r="A1423" i="21"/>
  <c r="S1422" i="21"/>
  <c r="U1422" i="21" s="1"/>
  <c r="R1422" i="21"/>
  <c r="T1422" i="21" s="1"/>
  <c r="J1422" i="21"/>
  <c r="H1422" i="21"/>
  <c r="G1422" i="21"/>
  <c r="A1422" i="21"/>
  <c r="S1421" i="21"/>
  <c r="U1421" i="21" s="1"/>
  <c r="R1421" i="21"/>
  <c r="T1421" i="21" s="1"/>
  <c r="J1421" i="21"/>
  <c r="H1421" i="21"/>
  <c r="G1421" i="21"/>
  <c r="A1421" i="21"/>
  <c r="S1420" i="21"/>
  <c r="U1420" i="21" s="1"/>
  <c r="R1420" i="21"/>
  <c r="T1420" i="21" s="1"/>
  <c r="J1420" i="21"/>
  <c r="H1420" i="21"/>
  <c r="G1420" i="21"/>
  <c r="A1420" i="21"/>
  <c r="S1419" i="21"/>
  <c r="U1419" i="21" s="1"/>
  <c r="R1419" i="21"/>
  <c r="T1419" i="21" s="1"/>
  <c r="J1419" i="21"/>
  <c r="H1419" i="21"/>
  <c r="G1419" i="21"/>
  <c r="A1419" i="21"/>
  <c r="S1418" i="21"/>
  <c r="U1418" i="21" s="1"/>
  <c r="R1418" i="21"/>
  <c r="T1418" i="21" s="1"/>
  <c r="J1418" i="21"/>
  <c r="H1418" i="21"/>
  <c r="G1418" i="21"/>
  <c r="A1418" i="21"/>
  <c r="S1417" i="21"/>
  <c r="U1417" i="21" s="1"/>
  <c r="R1417" i="21"/>
  <c r="T1417" i="21" s="1"/>
  <c r="J1417" i="21"/>
  <c r="H1417" i="21"/>
  <c r="G1417" i="21"/>
  <c r="A1417" i="21"/>
  <c r="S1416" i="21"/>
  <c r="U1416" i="21" s="1"/>
  <c r="R1416" i="21"/>
  <c r="T1416" i="21" s="1"/>
  <c r="J1416" i="21"/>
  <c r="H1416" i="21"/>
  <c r="G1416" i="21"/>
  <c r="A1416" i="21"/>
  <c r="S1415" i="21"/>
  <c r="U1415" i="21" s="1"/>
  <c r="R1415" i="21"/>
  <c r="T1415" i="21" s="1"/>
  <c r="J1415" i="21"/>
  <c r="H1415" i="21"/>
  <c r="G1415" i="21"/>
  <c r="A1415" i="21"/>
  <c r="S1414" i="21"/>
  <c r="U1414" i="21" s="1"/>
  <c r="R1414" i="21"/>
  <c r="T1414" i="21" s="1"/>
  <c r="J1414" i="21"/>
  <c r="H1414" i="21"/>
  <c r="G1414" i="21"/>
  <c r="A1414" i="21"/>
  <c r="S1413" i="21"/>
  <c r="U1413" i="21" s="1"/>
  <c r="R1413" i="21"/>
  <c r="T1413" i="21" s="1"/>
  <c r="J1413" i="21"/>
  <c r="H1413" i="21"/>
  <c r="G1413" i="21"/>
  <c r="A1413" i="21"/>
  <c r="S1412" i="21"/>
  <c r="U1412" i="21" s="1"/>
  <c r="R1412" i="21"/>
  <c r="T1412" i="21" s="1"/>
  <c r="J1412" i="21"/>
  <c r="H1412" i="21"/>
  <c r="G1412" i="21"/>
  <c r="A1412" i="21"/>
  <c r="S1411" i="21"/>
  <c r="U1411" i="21" s="1"/>
  <c r="R1411" i="21"/>
  <c r="T1411" i="21" s="1"/>
  <c r="J1411" i="21"/>
  <c r="H1411" i="21"/>
  <c r="G1411" i="21"/>
  <c r="A1411" i="21"/>
  <c r="S1410" i="21"/>
  <c r="U1410" i="21" s="1"/>
  <c r="R1410" i="21"/>
  <c r="T1410" i="21" s="1"/>
  <c r="J1410" i="21"/>
  <c r="H1410" i="21"/>
  <c r="G1410" i="21"/>
  <c r="A1410" i="21"/>
  <c r="S1409" i="21"/>
  <c r="U1409" i="21" s="1"/>
  <c r="R1409" i="21"/>
  <c r="T1409" i="21" s="1"/>
  <c r="J1409" i="21"/>
  <c r="H1409" i="21"/>
  <c r="G1409" i="21"/>
  <c r="A1409" i="21"/>
  <c r="S1408" i="21"/>
  <c r="U1408" i="21" s="1"/>
  <c r="R1408" i="21"/>
  <c r="T1408" i="21" s="1"/>
  <c r="J1408" i="21"/>
  <c r="H1408" i="21"/>
  <c r="G1408" i="21"/>
  <c r="A1408" i="21"/>
  <c r="S1407" i="21"/>
  <c r="U1407" i="21" s="1"/>
  <c r="R1407" i="21"/>
  <c r="T1407" i="21" s="1"/>
  <c r="J1407" i="21"/>
  <c r="H1407" i="21"/>
  <c r="G1407" i="21"/>
  <c r="A1407" i="21"/>
  <c r="S1406" i="21"/>
  <c r="U1406" i="21" s="1"/>
  <c r="R1406" i="21"/>
  <c r="T1406" i="21" s="1"/>
  <c r="J1406" i="21"/>
  <c r="H1406" i="21"/>
  <c r="G1406" i="21"/>
  <c r="A1406" i="21"/>
  <c r="S1405" i="21"/>
  <c r="U1405" i="21" s="1"/>
  <c r="R1405" i="21"/>
  <c r="T1405" i="21" s="1"/>
  <c r="J1405" i="21"/>
  <c r="H1405" i="21"/>
  <c r="G1405" i="21"/>
  <c r="A1405" i="21"/>
  <c r="S1404" i="21"/>
  <c r="U1404" i="21" s="1"/>
  <c r="R1404" i="21"/>
  <c r="T1404" i="21" s="1"/>
  <c r="J1404" i="21"/>
  <c r="H1404" i="21"/>
  <c r="G1404" i="21"/>
  <c r="A1404" i="21"/>
  <c r="S1403" i="21"/>
  <c r="U1403" i="21" s="1"/>
  <c r="R1403" i="21"/>
  <c r="T1403" i="21" s="1"/>
  <c r="J1403" i="21"/>
  <c r="H1403" i="21"/>
  <c r="G1403" i="21"/>
  <c r="A1403" i="21"/>
  <c r="S1402" i="21"/>
  <c r="U1402" i="21" s="1"/>
  <c r="R1402" i="21"/>
  <c r="T1402" i="21" s="1"/>
  <c r="J1402" i="21"/>
  <c r="H1402" i="21"/>
  <c r="G1402" i="21"/>
  <c r="A1402" i="21"/>
  <c r="S1401" i="21"/>
  <c r="U1401" i="21" s="1"/>
  <c r="R1401" i="21"/>
  <c r="T1401" i="21" s="1"/>
  <c r="J1401" i="21"/>
  <c r="H1401" i="21"/>
  <c r="G1401" i="21"/>
  <c r="A1401" i="21"/>
  <c r="S1400" i="21"/>
  <c r="U1400" i="21" s="1"/>
  <c r="R1400" i="21"/>
  <c r="T1400" i="21" s="1"/>
  <c r="J1400" i="21"/>
  <c r="H1400" i="21"/>
  <c r="G1400" i="21"/>
  <c r="A1400" i="21"/>
  <c r="S1399" i="21"/>
  <c r="U1399" i="21" s="1"/>
  <c r="R1399" i="21"/>
  <c r="T1399" i="21" s="1"/>
  <c r="J1399" i="21"/>
  <c r="H1399" i="21"/>
  <c r="G1399" i="21"/>
  <c r="A1399" i="21"/>
  <c r="S1398" i="21"/>
  <c r="U1398" i="21" s="1"/>
  <c r="R1398" i="21"/>
  <c r="T1398" i="21" s="1"/>
  <c r="J1398" i="21"/>
  <c r="H1398" i="21"/>
  <c r="G1398" i="21"/>
  <c r="A1398" i="21"/>
  <c r="S1397" i="21"/>
  <c r="U1397" i="21" s="1"/>
  <c r="R1397" i="21"/>
  <c r="T1397" i="21" s="1"/>
  <c r="J1397" i="21"/>
  <c r="H1397" i="21"/>
  <c r="G1397" i="21"/>
  <c r="A1397" i="21"/>
  <c r="S1396" i="21"/>
  <c r="U1396" i="21" s="1"/>
  <c r="R1396" i="21"/>
  <c r="T1396" i="21" s="1"/>
  <c r="J1396" i="21"/>
  <c r="H1396" i="21"/>
  <c r="G1396" i="21"/>
  <c r="A1396" i="21"/>
  <c r="S1395" i="21"/>
  <c r="U1395" i="21" s="1"/>
  <c r="R1395" i="21"/>
  <c r="T1395" i="21" s="1"/>
  <c r="J1395" i="21"/>
  <c r="H1395" i="21"/>
  <c r="G1395" i="21"/>
  <c r="A1395" i="21"/>
  <c r="S1394" i="21"/>
  <c r="U1394" i="21" s="1"/>
  <c r="R1394" i="21"/>
  <c r="T1394" i="21" s="1"/>
  <c r="J1394" i="21"/>
  <c r="H1394" i="21"/>
  <c r="G1394" i="21"/>
  <c r="A1394" i="21"/>
  <c r="S1393" i="21"/>
  <c r="U1393" i="21" s="1"/>
  <c r="R1393" i="21"/>
  <c r="T1393" i="21" s="1"/>
  <c r="J1393" i="21"/>
  <c r="H1393" i="21"/>
  <c r="G1393" i="21"/>
  <c r="A1393" i="21"/>
  <c r="S1392" i="21"/>
  <c r="U1392" i="21" s="1"/>
  <c r="R1392" i="21"/>
  <c r="T1392" i="21" s="1"/>
  <c r="J1392" i="21"/>
  <c r="H1392" i="21"/>
  <c r="G1392" i="21"/>
  <c r="A1392" i="21"/>
  <c r="S1391" i="21"/>
  <c r="U1391" i="21" s="1"/>
  <c r="R1391" i="21"/>
  <c r="T1391" i="21" s="1"/>
  <c r="J1391" i="21"/>
  <c r="H1391" i="21"/>
  <c r="G1391" i="21"/>
  <c r="A1391" i="21"/>
  <c r="S1390" i="21"/>
  <c r="U1390" i="21" s="1"/>
  <c r="R1390" i="21"/>
  <c r="T1390" i="21" s="1"/>
  <c r="J1390" i="21"/>
  <c r="H1390" i="21"/>
  <c r="G1390" i="21"/>
  <c r="A1390" i="21"/>
  <c r="S1389" i="21"/>
  <c r="U1389" i="21" s="1"/>
  <c r="R1389" i="21"/>
  <c r="T1389" i="21" s="1"/>
  <c r="J1389" i="21"/>
  <c r="H1389" i="21"/>
  <c r="G1389" i="21"/>
  <c r="A1389" i="21"/>
  <c r="S1388" i="21"/>
  <c r="U1388" i="21" s="1"/>
  <c r="R1388" i="21"/>
  <c r="T1388" i="21" s="1"/>
  <c r="J1388" i="21"/>
  <c r="H1388" i="21"/>
  <c r="G1388" i="21"/>
  <c r="A1388" i="21"/>
  <c r="S1387" i="21"/>
  <c r="U1387" i="21" s="1"/>
  <c r="R1387" i="21"/>
  <c r="T1387" i="21" s="1"/>
  <c r="J1387" i="21"/>
  <c r="H1387" i="21"/>
  <c r="G1387" i="21"/>
  <c r="A1387" i="21"/>
  <c r="S1386" i="21"/>
  <c r="U1386" i="21" s="1"/>
  <c r="R1386" i="21"/>
  <c r="T1386" i="21" s="1"/>
  <c r="J1386" i="21"/>
  <c r="H1386" i="21"/>
  <c r="G1386" i="21"/>
  <c r="A1386" i="21"/>
  <c r="S1385" i="21"/>
  <c r="U1385" i="21" s="1"/>
  <c r="R1385" i="21"/>
  <c r="T1385" i="21" s="1"/>
  <c r="J1385" i="21"/>
  <c r="H1385" i="21"/>
  <c r="G1385" i="21"/>
  <c r="A1385" i="21"/>
  <c r="S1384" i="21"/>
  <c r="U1384" i="21" s="1"/>
  <c r="R1384" i="21"/>
  <c r="T1384" i="21" s="1"/>
  <c r="J1384" i="21"/>
  <c r="H1384" i="21"/>
  <c r="G1384" i="21"/>
  <c r="A1384" i="21"/>
  <c r="S1383" i="21"/>
  <c r="U1383" i="21" s="1"/>
  <c r="R1383" i="21"/>
  <c r="T1383" i="21" s="1"/>
  <c r="J1383" i="21"/>
  <c r="H1383" i="21"/>
  <c r="G1383" i="21"/>
  <c r="A1383" i="21"/>
  <c r="S1382" i="21"/>
  <c r="U1382" i="21" s="1"/>
  <c r="R1382" i="21"/>
  <c r="T1382" i="21" s="1"/>
  <c r="J1382" i="21"/>
  <c r="H1382" i="21"/>
  <c r="G1382" i="21"/>
  <c r="A1382" i="21"/>
  <c r="S1381" i="21"/>
  <c r="U1381" i="21" s="1"/>
  <c r="R1381" i="21"/>
  <c r="T1381" i="21" s="1"/>
  <c r="J1381" i="21"/>
  <c r="H1381" i="21"/>
  <c r="G1381" i="21"/>
  <c r="A1381" i="21"/>
  <c r="S1380" i="21"/>
  <c r="U1380" i="21" s="1"/>
  <c r="R1380" i="21"/>
  <c r="T1380" i="21" s="1"/>
  <c r="J1380" i="21"/>
  <c r="H1380" i="21"/>
  <c r="G1380" i="21"/>
  <c r="A1380" i="21"/>
  <c r="S1379" i="21"/>
  <c r="U1379" i="21" s="1"/>
  <c r="R1379" i="21"/>
  <c r="T1379" i="21" s="1"/>
  <c r="J1379" i="21"/>
  <c r="H1379" i="21"/>
  <c r="G1379" i="21"/>
  <c r="A1379" i="21"/>
  <c r="S1378" i="21"/>
  <c r="U1378" i="21" s="1"/>
  <c r="R1378" i="21"/>
  <c r="T1378" i="21" s="1"/>
  <c r="J1378" i="21"/>
  <c r="H1378" i="21"/>
  <c r="G1378" i="21"/>
  <c r="A1378" i="21"/>
  <c r="S1377" i="21"/>
  <c r="U1377" i="21" s="1"/>
  <c r="R1377" i="21"/>
  <c r="T1377" i="21" s="1"/>
  <c r="J1377" i="21"/>
  <c r="H1377" i="21"/>
  <c r="G1377" i="21"/>
  <c r="A1377" i="21"/>
  <c r="S1376" i="21"/>
  <c r="U1376" i="21" s="1"/>
  <c r="R1376" i="21"/>
  <c r="T1376" i="21" s="1"/>
  <c r="J1376" i="21"/>
  <c r="H1376" i="21"/>
  <c r="G1376" i="21"/>
  <c r="A1376" i="21"/>
  <c r="S1375" i="21"/>
  <c r="U1375" i="21" s="1"/>
  <c r="R1375" i="21"/>
  <c r="T1375" i="21" s="1"/>
  <c r="J1375" i="21"/>
  <c r="H1375" i="21"/>
  <c r="G1375" i="21"/>
  <c r="A1375" i="21"/>
  <c r="S1374" i="21"/>
  <c r="U1374" i="21" s="1"/>
  <c r="R1374" i="21"/>
  <c r="T1374" i="21" s="1"/>
  <c r="J1374" i="21"/>
  <c r="H1374" i="21"/>
  <c r="G1374" i="21"/>
  <c r="A1374" i="21"/>
  <c r="S1373" i="21"/>
  <c r="U1373" i="21" s="1"/>
  <c r="R1373" i="21"/>
  <c r="T1373" i="21" s="1"/>
  <c r="J1373" i="21"/>
  <c r="H1373" i="21"/>
  <c r="G1373" i="21"/>
  <c r="A1373" i="21"/>
  <c r="S1372" i="21"/>
  <c r="U1372" i="21" s="1"/>
  <c r="R1372" i="21"/>
  <c r="T1372" i="21" s="1"/>
  <c r="J1372" i="21"/>
  <c r="H1372" i="21"/>
  <c r="G1372" i="21"/>
  <c r="A1372" i="21"/>
  <c r="S1371" i="21"/>
  <c r="U1371" i="21" s="1"/>
  <c r="R1371" i="21"/>
  <c r="T1371" i="21" s="1"/>
  <c r="J1371" i="21"/>
  <c r="H1371" i="21"/>
  <c r="G1371" i="21"/>
  <c r="A1371" i="21"/>
  <c r="S1370" i="21"/>
  <c r="U1370" i="21" s="1"/>
  <c r="R1370" i="21"/>
  <c r="T1370" i="21" s="1"/>
  <c r="J1370" i="21"/>
  <c r="H1370" i="21"/>
  <c r="G1370" i="21"/>
  <c r="A1370" i="21"/>
  <c r="S1369" i="21"/>
  <c r="U1369" i="21" s="1"/>
  <c r="R1369" i="21"/>
  <c r="T1369" i="21" s="1"/>
  <c r="J1369" i="21"/>
  <c r="H1369" i="21"/>
  <c r="G1369" i="21"/>
  <c r="A1369" i="21"/>
  <c r="S1368" i="21"/>
  <c r="U1368" i="21" s="1"/>
  <c r="R1368" i="21"/>
  <c r="T1368" i="21" s="1"/>
  <c r="J1368" i="21"/>
  <c r="H1368" i="21"/>
  <c r="G1368" i="21"/>
  <c r="A1368" i="21"/>
  <c r="S1367" i="21"/>
  <c r="U1367" i="21" s="1"/>
  <c r="R1367" i="21"/>
  <c r="T1367" i="21" s="1"/>
  <c r="J1367" i="21"/>
  <c r="H1367" i="21"/>
  <c r="G1367" i="21"/>
  <c r="A1367" i="21"/>
  <c r="S1366" i="21"/>
  <c r="U1366" i="21" s="1"/>
  <c r="R1366" i="21"/>
  <c r="T1366" i="21" s="1"/>
  <c r="J1366" i="21"/>
  <c r="H1366" i="21"/>
  <c r="G1366" i="21"/>
  <c r="A1366" i="21"/>
  <c r="S1365" i="21"/>
  <c r="U1365" i="21" s="1"/>
  <c r="R1365" i="21"/>
  <c r="T1365" i="21" s="1"/>
  <c r="J1365" i="21"/>
  <c r="H1365" i="21"/>
  <c r="G1365" i="21"/>
  <c r="A1365" i="21"/>
  <c r="S1364" i="21"/>
  <c r="U1364" i="21" s="1"/>
  <c r="R1364" i="21"/>
  <c r="T1364" i="21" s="1"/>
  <c r="J1364" i="21"/>
  <c r="H1364" i="21"/>
  <c r="G1364" i="21"/>
  <c r="A1364" i="21"/>
  <c r="S1363" i="21"/>
  <c r="U1363" i="21" s="1"/>
  <c r="R1363" i="21"/>
  <c r="T1363" i="21" s="1"/>
  <c r="J1363" i="21"/>
  <c r="H1363" i="21"/>
  <c r="G1363" i="21"/>
  <c r="A1363" i="21"/>
  <c r="S1362" i="21"/>
  <c r="U1362" i="21" s="1"/>
  <c r="R1362" i="21"/>
  <c r="T1362" i="21" s="1"/>
  <c r="J1362" i="21"/>
  <c r="H1362" i="21"/>
  <c r="G1362" i="21"/>
  <c r="A1362" i="21"/>
  <c r="S1361" i="21"/>
  <c r="U1361" i="21" s="1"/>
  <c r="R1361" i="21"/>
  <c r="T1361" i="21" s="1"/>
  <c r="J1361" i="21"/>
  <c r="H1361" i="21"/>
  <c r="G1361" i="21"/>
  <c r="A1361" i="21"/>
  <c r="S1360" i="21"/>
  <c r="U1360" i="21" s="1"/>
  <c r="R1360" i="21"/>
  <c r="T1360" i="21" s="1"/>
  <c r="J1360" i="21"/>
  <c r="H1360" i="21"/>
  <c r="G1360" i="21"/>
  <c r="A1360" i="21"/>
  <c r="S1359" i="21"/>
  <c r="U1359" i="21" s="1"/>
  <c r="R1359" i="21"/>
  <c r="T1359" i="21" s="1"/>
  <c r="J1359" i="21"/>
  <c r="H1359" i="21"/>
  <c r="G1359" i="21"/>
  <c r="A1359" i="21"/>
  <c r="S1358" i="21"/>
  <c r="U1358" i="21" s="1"/>
  <c r="R1358" i="21"/>
  <c r="T1358" i="21" s="1"/>
  <c r="J1358" i="21"/>
  <c r="H1358" i="21"/>
  <c r="G1358" i="21"/>
  <c r="A1358" i="21"/>
  <c r="S1357" i="21"/>
  <c r="U1357" i="21" s="1"/>
  <c r="R1357" i="21"/>
  <c r="T1357" i="21" s="1"/>
  <c r="J1357" i="21"/>
  <c r="H1357" i="21"/>
  <c r="G1357" i="21"/>
  <c r="A1357" i="21"/>
  <c r="S1356" i="21"/>
  <c r="U1356" i="21" s="1"/>
  <c r="R1356" i="21"/>
  <c r="T1356" i="21" s="1"/>
  <c r="J1356" i="21"/>
  <c r="H1356" i="21"/>
  <c r="G1356" i="21"/>
  <c r="A1356" i="21"/>
  <c r="S1355" i="21"/>
  <c r="U1355" i="21" s="1"/>
  <c r="R1355" i="21"/>
  <c r="T1355" i="21" s="1"/>
  <c r="J1355" i="21"/>
  <c r="H1355" i="21"/>
  <c r="G1355" i="21"/>
  <c r="A1355" i="21"/>
  <c r="S1354" i="21"/>
  <c r="U1354" i="21" s="1"/>
  <c r="R1354" i="21"/>
  <c r="T1354" i="21" s="1"/>
  <c r="J1354" i="21"/>
  <c r="H1354" i="21"/>
  <c r="G1354" i="21"/>
  <c r="A1354" i="21"/>
  <c r="S1353" i="21"/>
  <c r="U1353" i="21" s="1"/>
  <c r="R1353" i="21"/>
  <c r="T1353" i="21" s="1"/>
  <c r="J1353" i="21"/>
  <c r="H1353" i="21"/>
  <c r="G1353" i="21"/>
  <c r="A1353" i="21"/>
  <c r="S1352" i="21"/>
  <c r="U1352" i="21" s="1"/>
  <c r="R1352" i="21"/>
  <c r="T1352" i="21" s="1"/>
  <c r="J1352" i="21"/>
  <c r="H1352" i="21"/>
  <c r="G1352" i="21"/>
  <c r="A1352" i="21"/>
  <c r="S1351" i="21"/>
  <c r="U1351" i="21" s="1"/>
  <c r="R1351" i="21"/>
  <c r="T1351" i="21" s="1"/>
  <c r="J1351" i="21"/>
  <c r="H1351" i="21"/>
  <c r="G1351" i="21"/>
  <c r="A1351" i="21"/>
  <c r="S1350" i="21"/>
  <c r="U1350" i="21" s="1"/>
  <c r="R1350" i="21"/>
  <c r="T1350" i="21" s="1"/>
  <c r="J1350" i="21"/>
  <c r="H1350" i="21"/>
  <c r="G1350" i="21"/>
  <c r="A1350" i="21"/>
  <c r="S1349" i="21"/>
  <c r="U1349" i="21" s="1"/>
  <c r="R1349" i="21"/>
  <c r="T1349" i="21" s="1"/>
  <c r="J1349" i="21"/>
  <c r="H1349" i="21"/>
  <c r="G1349" i="21"/>
  <c r="A1349" i="21"/>
  <c r="S1348" i="21"/>
  <c r="U1348" i="21" s="1"/>
  <c r="R1348" i="21"/>
  <c r="T1348" i="21" s="1"/>
  <c r="J1348" i="21"/>
  <c r="H1348" i="21"/>
  <c r="G1348" i="21"/>
  <c r="A1348" i="21"/>
  <c r="S1347" i="21"/>
  <c r="U1347" i="21" s="1"/>
  <c r="R1347" i="21"/>
  <c r="T1347" i="21" s="1"/>
  <c r="J1347" i="21"/>
  <c r="H1347" i="21"/>
  <c r="G1347" i="21"/>
  <c r="A1347" i="21"/>
  <c r="S1346" i="21"/>
  <c r="U1346" i="21" s="1"/>
  <c r="R1346" i="21"/>
  <c r="T1346" i="21" s="1"/>
  <c r="J1346" i="21"/>
  <c r="H1346" i="21"/>
  <c r="G1346" i="21"/>
  <c r="A1346" i="21"/>
  <c r="S1345" i="21"/>
  <c r="U1345" i="21" s="1"/>
  <c r="R1345" i="21"/>
  <c r="T1345" i="21" s="1"/>
  <c r="J1345" i="21"/>
  <c r="H1345" i="21"/>
  <c r="G1345" i="21"/>
  <c r="A1345" i="21"/>
  <c r="S1344" i="21"/>
  <c r="U1344" i="21" s="1"/>
  <c r="R1344" i="21"/>
  <c r="T1344" i="21" s="1"/>
  <c r="J1344" i="21"/>
  <c r="H1344" i="21"/>
  <c r="G1344" i="21"/>
  <c r="A1344" i="21"/>
  <c r="S1343" i="21"/>
  <c r="U1343" i="21" s="1"/>
  <c r="R1343" i="21"/>
  <c r="T1343" i="21" s="1"/>
  <c r="J1343" i="21"/>
  <c r="H1343" i="21"/>
  <c r="G1343" i="21"/>
  <c r="A1343" i="21"/>
  <c r="S1342" i="21"/>
  <c r="U1342" i="21" s="1"/>
  <c r="R1342" i="21"/>
  <c r="T1342" i="21" s="1"/>
  <c r="J1342" i="21"/>
  <c r="H1342" i="21"/>
  <c r="G1342" i="21"/>
  <c r="A1342" i="21"/>
  <c r="S1341" i="21"/>
  <c r="U1341" i="21" s="1"/>
  <c r="R1341" i="21"/>
  <c r="T1341" i="21" s="1"/>
  <c r="J1341" i="21"/>
  <c r="H1341" i="21"/>
  <c r="G1341" i="21"/>
  <c r="A1341" i="21"/>
  <c r="S1340" i="21"/>
  <c r="U1340" i="21" s="1"/>
  <c r="R1340" i="21"/>
  <c r="T1340" i="21" s="1"/>
  <c r="J1340" i="21"/>
  <c r="H1340" i="21"/>
  <c r="G1340" i="21"/>
  <c r="A1340" i="21"/>
  <c r="S1339" i="21"/>
  <c r="U1339" i="21" s="1"/>
  <c r="R1339" i="21"/>
  <c r="T1339" i="21" s="1"/>
  <c r="J1339" i="21"/>
  <c r="H1339" i="21"/>
  <c r="G1339" i="21"/>
  <c r="A1339" i="21"/>
  <c r="S1338" i="21"/>
  <c r="U1338" i="21" s="1"/>
  <c r="R1338" i="21"/>
  <c r="T1338" i="21" s="1"/>
  <c r="J1338" i="21"/>
  <c r="H1338" i="21"/>
  <c r="G1338" i="21"/>
  <c r="A1338" i="21"/>
  <c r="S1337" i="21"/>
  <c r="U1337" i="21" s="1"/>
  <c r="R1337" i="21"/>
  <c r="T1337" i="21" s="1"/>
  <c r="J1337" i="21"/>
  <c r="H1337" i="21"/>
  <c r="G1337" i="21"/>
  <c r="A1337" i="21"/>
  <c r="S1336" i="21"/>
  <c r="U1336" i="21" s="1"/>
  <c r="R1336" i="21"/>
  <c r="T1336" i="21" s="1"/>
  <c r="J1336" i="21"/>
  <c r="H1336" i="21"/>
  <c r="G1336" i="21"/>
  <c r="A1336" i="21"/>
  <c r="S1335" i="21"/>
  <c r="U1335" i="21" s="1"/>
  <c r="R1335" i="21"/>
  <c r="T1335" i="21" s="1"/>
  <c r="J1335" i="21"/>
  <c r="H1335" i="21"/>
  <c r="G1335" i="21"/>
  <c r="A1335" i="21"/>
  <c r="S1334" i="21"/>
  <c r="U1334" i="21" s="1"/>
  <c r="R1334" i="21"/>
  <c r="T1334" i="21" s="1"/>
  <c r="J1334" i="21"/>
  <c r="H1334" i="21"/>
  <c r="G1334" i="21"/>
  <c r="A1334" i="21"/>
  <c r="S1333" i="21"/>
  <c r="U1333" i="21" s="1"/>
  <c r="R1333" i="21"/>
  <c r="T1333" i="21" s="1"/>
  <c r="J1333" i="21"/>
  <c r="H1333" i="21"/>
  <c r="G1333" i="21"/>
  <c r="A1333" i="21"/>
  <c r="S1332" i="21"/>
  <c r="U1332" i="21" s="1"/>
  <c r="R1332" i="21"/>
  <c r="T1332" i="21" s="1"/>
  <c r="J1332" i="21"/>
  <c r="H1332" i="21"/>
  <c r="G1332" i="21"/>
  <c r="A1332" i="21"/>
  <c r="S1331" i="21"/>
  <c r="U1331" i="21" s="1"/>
  <c r="R1331" i="21"/>
  <c r="T1331" i="21" s="1"/>
  <c r="J1331" i="21"/>
  <c r="H1331" i="21"/>
  <c r="G1331" i="21"/>
  <c r="A1331" i="21"/>
  <c r="S1330" i="21"/>
  <c r="U1330" i="21" s="1"/>
  <c r="R1330" i="21"/>
  <c r="T1330" i="21" s="1"/>
  <c r="J1330" i="21"/>
  <c r="H1330" i="21"/>
  <c r="G1330" i="21"/>
  <c r="A1330" i="21"/>
  <c r="S1329" i="21"/>
  <c r="U1329" i="21" s="1"/>
  <c r="R1329" i="21"/>
  <c r="T1329" i="21" s="1"/>
  <c r="J1329" i="21"/>
  <c r="H1329" i="21"/>
  <c r="G1329" i="21"/>
  <c r="A1329" i="21"/>
  <c r="S1328" i="21"/>
  <c r="U1328" i="21" s="1"/>
  <c r="R1328" i="21"/>
  <c r="T1328" i="21" s="1"/>
  <c r="J1328" i="21"/>
  <c r="H1328" i="21"/>
  <c r="G1328" i="21"/>
  <c r="A1328" i="21"/>
  <c r="S1327" i="21"/>
  <c r="U1327" i="21" s="1"/>
  <c r="R1327" i="21"/>
  <c r="T1327" i="21" s="1"/>
  <c r="J1327" i="21"/>
  <c r="H1327" i="21"/>
  <c r="G1327" i="21"/>
  <c r="A1327" i="21"/>
  <c r="S1326" i="21"/>
  <c r="U1326" i="21" s="1"/>
  <c r="R1326" i="21"/>
  <c r="T1326" i="21" s="1"/>
  <c r="J1326" i="21"/>
  <c r="H1326" i="21"/>
  <c r="G1326" i="21"/>
  <c r="A1326" i="21"/>
  <c r="S1325" i="21"/>
  <c r="U1325" i="21" s="1"/>
  <c r="R1325" i="21"/>
  <c r="T1325" i="21" s="1"/>
  <c r="J1325" i="21"/>
  <c r="H1325" i="21"/>
  <c r="G1325" i="21"/>
  <c r="A1325" i="21"/>
  <c r="S1324" i="21"/>
  <c r="U1324" i="21" s="1"/>
  <c r="R1324" i="21"/>
  <c r="T1324" i="21" s="1"/>
  <c r="J1324" i="21"/>
  <c r="H1324" i="21"/>
  <c r="G1324" i="21"/>
  <c r="A1324" i="21"/>
  <c r="S1323" i="21"/>
  <c r="U1323" i="21" s="1"/>
  <c r="R1323" i="21"/>
  <c r="T1323" i="21" s="1"/>
  <c r="J1323" i="21"/>
  <c r="H1323" i="21"/>
  <c r="G1323" i="21"/>
  <c r="A1323" i="21"/>
  <c r="S1322" i="21"/>
  <c r="U1322" i="21" s="1"/>
  <c r="R1322" i="21"/>
  <c r="T1322" i="21" s="1"/>
  <c r="J1322" i="21"/>
  <c r="H1322" i="21"/>
  <c r="G1322" i="21"/>
  <c r="A1322" i="21"/>
  <c r="S1321" i="21"/>
  <c r="U1321" i="21" s="1"/>
  <c r="R1321" i="21"/>
  <c r="T1321" i="21" s="1"/>
  <c r="J1321" i="21"/>
  <c r="H1321" i="21"/>
  <c r="G1321" i="21"/>
  <c r="A1321" i="21"/>
  <c r="S1320" i="21"/>
  <c r="U1320" i="21" s="1"/>
  <c r="R1320" i="21"/>
  <c r="T1320" i="21" s="1"/>
  <c r="J1320" i="21"/>
  <c r="H1320" i="21"/>
  <c r="G1320" i="21"/>
  <c r="A1320" i="21"/>
  <c r="S1319" i="21"/>
  <c r="U1319" i="21" s="1"/>
  <c r="R1319" i="21"/>
  <c r="T1319" i="21" s="1"/>
  <c r="J1319" i="21"/>
  <c r="H1319" i="21"/>
  <c r="G1319" i="21"/>
  <c r="A1319" i="21"/>
  <c r="S1318" i="21"/>
  <c r="U1318" i="21" s="1"/>
  <c r="R1318" i="21"/>
  <c r="T1318" i="21" s="1"/>
  <c r="J1318" i="21"/>
  <c r="H1318" i="21"/>
  <c r="G1318" i="21"/>
  <c r="A1318" i="21"/>
  <c r="S1317" i="21"/>
  <c r="U1317" i="21" s="1"/>
  <c r="R1317" i="21"/>
  <c r="T1317" i="21" s="1"/>
  <c r="J1317" i="21"/>
  <c r="H1317" i="21"/>
  <c r="G1317" i="21"/>
  <c r="A1317" i="21"/>
  <c r="S1316" i="21"/>
  <c r="U1316" i="21" s="1"/>
  <c r="R1316" i="21"/>
  <c r="T1316" i="21" s="1"/>
  <c r="J1316" i="21"/>
  <c r="H1316" i="21"/>
  <c r="G1316" i="21"/>
  <c r="A1316" i="21"/>
  <c r="S1315" i="21"/>
  <c r="U1315" i="21" s="1"/>
  <c r="R1315" i="21"/>
  <c r="T1315" i="21" s="1"/>
  <c r="J1315" i="21"/>
  <c r="H1315" i="21"/>
  <c r="G1315" i="21"/>
  <c r="A1315" i="21"/>
  <c r="S1314" i="21"/>
  <c r="U1314" i="21" s="1"/>
  <c r="R1314" i="21"/>
  <c r="T1314" i="21" s="1"/>
  <c r="J1314" i="21"/>
  <c r="H1314" i="21"/>
  <c r="G1314" i="21"/>
  <c r="A1314" i="21"/>
  <c r="S1313" i="21"/>
  <c r="U1313" i="21" s="1"/>
  <c r="R1313" i="21"/>
  <c r="T1313" i="21" s="1"/>
  <c r="J1313" i="21"/>
  <c r="H1313" i="21"/>
  <c r="G1313" i="21"/>
  <c r="A1313" i="21"/>
  <c r="S1312" i="21"/>
  <c r="U1312" i="21" s="1"/>
  <c r="R1312" i="21"/>
  <c r="T1312" i="21" s="1"/>
  <c r="J1312" i="21"/>
  <c r="H1312" i="21"/>
  <c r="G1312" i="21"/>
  <c r="A1312" i="21"/>
  <c r="S1311" i="21"/>
  <c r="U1311" i="21" s="1"/>
  <c r="R1311" i="21"/>
  <c r="T1311" i="21" s="1"/>
  <c r="J1311" i="21"/>
  <c r="H1311" i="21"/>
  <c r="G1311" i="21"/>
  <c r="A1311" i="21"/>
  <c r="S1310" i="21"/>
  <c r="U1310" i="21" s="1"/>
  <c r="R1310" i="21"/>
  <c r="T1310" i="21" s="1"/>
  <c r="J1310" i="21"/>
  <c r="H1310" i="21"/>
  <c r="G1310" i="21"/>
  <c r="A1310" i="21"/>
  <c r="S1309" i="21"/>
  <c r="U1309" i="21" s="1"/>
  <c r="R1309" i="21"/>
  <c r="T1309" i="21" s="1"/>
  <c r="J1309" i="21"/>
  <c r="H1309" i="21"/>
  <c r="G1309" i="21"/>
  <c r="A1309" i="21"/>
  <c r="S1308" i="21"/>
  <c r="U1308" i="21" s="1"/>
  <c r="R1308" i="21"/>
  <c r="T1308" i="21" s="1"/>
  <c r="J1308" i="21"/>
  <c r="H1308" i="21"/>
  <c r="G1308" i="21"/>
  <c r="A1308" i="21"/>
  <c r="S1307" i="21"/>
  <c r="U1307" i="21" s="1"/>
  <c r="R1307" i="21"/>
  <c r="T1307" i="21" s="1"/>
  <c r="J1307" i="21"/>
  <c r="H1307" i="21"/>
  <c r="G1307" i="21"/>
  <c r="A1307" i="21"/>
  <c r="S1306" i="21"/>
  <c r="U1306" i="21" s="1"/>
  <c r="R1306" i="21"/>
  <c r="T1306" i="21" s="1"/>
  <c r="J1306" i="21"/>
  <c r="H1306" i="21"/>
  <c r="G1306" i="21"/>
  <c r="A1306" i="21"/>
  <c r="S1305" i="21"/>
  <c r="U1305" i="21" s="1"/>
  <c r="R1305" i="21"/>
  <c r="T1305" i="21" s="1"/>
  <c r="J1305" i="21"/>
  <c r="H1305" i="21"/>
  <c r="G1305" i="21"/>
  <c r="A1305" i="21"/>
  <c r="S1304" i="21"/>
  <c r="U1304" i="21" s="1"/>
  <c r="R1304" i="21"/>
  <c r="T1304" i="21" s="1"/>
  <c r="J1304" i="21"/>
  <c r="H1304" i="21"/>
  <c r="G1304" i="21"/>
  <c r="A1304" i="21"/>
  <c r="S1303" i="21"/>
  <c r="U1303" i="21" s="1"/>
  <c r="R1303" i="21"/>
  <c r="T1303" i="21" s="1"/>
  <c r="J1303" i="21"/>
  <c r="H1303" i="21"/>
  <c r="G1303" i="21"/>
  <c r="A1303" i="21"/>
  <c r="S1302" i="21"/>
  <c r="U1302" i="21" s="1"/>
  <c r="R1302" i="21"/>
  <c r="T1302" i="21" s="1"/>
  <c r="J1302" i="21"/>
  <c r="H1302" i="21"/>
  <c r="G1302" i="21"/>
  <c r="A1302" i="21"/>
  <c r="S1301" i="21"/>
  <c r="U1301" i="21" s="1"/>
  <c r="R1301" i="21"/>
  <c r="T1301" i="21" s="1"/>
  <c r="J1301" i="21"/>
  <c r="H1301" i="21"/>
  <c r="G1301" i="21"/>
  <c r="A1301" i="21"/>
  <c r="S1300" i="21"/>
  <c r="U1300" i="21" s="1"/>
  <c r="R1300" i="21"/>
  <c r="T1300" i="21" s="1"/>
  <c r="J1300" i="21"/>
  <c r="H1300" i="21"/>
  <c r="G1300" i="21"/>
  <c r="A1300" i="21"/>
  <c r="S1299" i="21"/>
  <c r="U1299" i="21" s="1"/>
  <c r="R1299" i="21"/>
  <c r="T1299" i="21" s="1"/>
  <c r="J1299" i="21"/>
  <c r="H1299" i="21"/>
  <c r="G1299" i="21"/>
  <c r="A1299" i="21"/>
  <c r="S1298" i="21"/>
  <c r="U1298" i="21" s="1"/>
  <c r="R1298" i="21"/>
  <c r="T1298" i="21" s="1"/>
  <c r="J1298" i="21"/>
  <c r="H1298" i="21"/>
  <c r="G1298" i="21"/>
  <c r="A1298" i="21"/>
  <c r="S1297" i="21"/>
  <c r="U1297" i="21" s="1"/>
  <c r="R1297" i="21"/>
  <c r="T1297" i="21" s="1"/>
  <c r="J1297" i="21"/>
  <c r="H1297" i="21"/>
  <c r="G1297" i="21"/>
  <c r="A1297" i="21"/>
  <c r="S1296" i="21"/>
  <c r="U1296" i="21" s="1"/>
  <c r="R1296" i="21"/>
  <c r="T1296" i="21" s="1"/>
  <c r="J1296" i="21"/>
  <c r="H1296" i="21"/>
  <c r="G1296" i="21"/>
  <c r="A1296" i="21"/>
  <c r="S1295" i="21"/>
  <c r="U1295" i="21" s="1"/>
  <c r="R1295" i="21"/>
  <c r="T1295" i="21" s="1"/>
  <c r="J1295" i="21"/>
  <c r="H1295" i="21"/>
  <c r="G1295" i="21"/>
  <c r="A1295" i="21"/>
  <c r="S1294" i="21"/>
  <c r="U1294" i="21" s="1"/>
  <c r="R1294" i="21"/>
  <c r="T1294" i="21" s="1"/>
  <c r="J1294" i="21"/>
  <c r="H1294" i="21"/>
  <c r="G1294" i="21"/>
  <c r="A1294" i="21"/>
  <c r="S1293" i="21"/>
  <c r="U1293" i="21" s="1"/>
  <c r="R1293" i="21"/>
  <c r="T1293" i="21" s="1"/>
  <c r="J1293" i="21"/>
  <c r="H1293" i="21"/>
  <c r="G1293" i="21"/>
  <c r="A1293" i="21"/>
  <c r="S1292" i="21"/>
  <c r="U1292" i="21" s="1"/>
  <c r="R1292" i="21"/>
  <c r="T1292" i="21" s="1"/>
  <c r="J1292" i="21"/>
  <c r="H1292" i="21"/>
  <c r="G1292" i="21"/>
  <c r="A1292" i="21"/>
  <c r="S1291" i="21"/>
  <c r="U1291" i="21" s="1"/>
  <c r="R1291" i="21"/>
  <c r="T1291" i="21" s="1"/>
  <c r="J1291" i="21"/>
  <c r="H1291" i="21"/>
  <c r="G1291" i="21"/>
  <c r="A1291" i="21"/>
  <c r="S1290" i="21"/>
  <c r="U1290" i="21" s="1"/>
  <c r="R1290" i="21"/>
  <c r="T1290" i="21" s="1"/>
  <c r="J1290" i="21"/>
  <c r="H1290" i="21"/>
  <c r="G1290" i="21"/>
  <c r="A1290" i="21"/>
  <c r="S1289" i="21"/>
  <c r="U1289" i="21" s="1"/>
  <c r="R1289" i="21"/>
  <c r="T1289" i="21" s="1"/>
  <c r="J1289" i="21"/>
  <c r="H1289" i="21"/>
  <c r="G1289" i="21"/>
  <c r="A1289" i="21"/>
  <c r="S1288" i="21"/>
  <c r="U1288" i="21" s="1"/>
  <c r="R1288" i="21"/>
  <c r="T1288" i="21" s="1"/>
  <c r="J1288" i="21"/>
  <c r="H1288" i="21"/>
  <c r="G1288" i="21"/>
  <c r="A1288" i="21"/>
  <c r="S1287" i="21"/>
  <c r="U1287" i="21" s="1"/>
  <c r="R1287" i="21"/>
  <c r="T1287" i="21" s="1"/>
  <c r="J1287" i="21"/>
  <c r="H1287" i="21"/>
  <c r="G1287" i="21"/>
  <c r="A1287" i="21"/>
  <c r="S1286" i="21"/>
  <c r="U1286" i="21" s="1"/>
  <c r="R1286" i="21"/>
  <c r="T1286" i="21" s="1"/>
  <c r="J1286" i="21"/>
  <c r="H1286" i="21"/>
  <c r="G1286" i="21"/>
  <c r="A1286" i="21"/>
  <c r="S1285" i="21"/>
  <c r="U1285" i="21" s="1"/>
  <c r="R1285" i="21"/>
  <c r="T1285" i="21" s="1"/>
  <c r="J1285" i="21"/>
  <c r="H1285" i="21"/>
  <c r="G1285" i="21"/>
  <c r="A1285" i="21"/>
  <c r="S1284" i="21"/>
  <c r="U1284" i="21" s="1"/>
  <c r="R1284" i="21"/>
  <c r="T1284" i="21" s="1"/>
  <c r="J1284" i="21"/>
  <c r="H1284" i="21"/>
  <c r="G1284" i="21"/>
  <c r="A1284" i="21"/>
  <c r="S1283" i="21"/>
  <c r="U1283" i="21" s="1"/>
  <c r="R1283" i="21"/>
  <c r="T1283" i="21" s="1"/>
  <c r="J1283" i="21"/>
  <c r="H1283" i="21"/>
  <c r="G1283" i="21"/>
  <c r="A1283" i="21"/>
  <c r="S1282" i="21"/>
  <c r="U1282" i="21" s="1"/>
  <c r="R1282" i="21"/>
  <c r="T1282" i="21" s="1"/>
  <c r="J1282" i="21"/>
  <c r="H1282" i="21"/>
  <c r="G1282" i="21"/>
  <c r="A1282" i="21"/>
  <c r="S1281" i="21"/>
  <c r="U1281" i="21" s="1"/>
  <c r="R1281" i="21"/>
  <c r="T1281" i="21" s="1"/>
  <c r="J1281" i="21"/>
  <c r="H1281" i="21"/>
  <c r="G1281" i="21"/>
  <c r="A1281" i="21"/>
  <c r="S1280" i="21"/>
  <c r="U1280" i="21" s="1"/>
  <c r="R1280" i="21"/>
  <c r="T1280" i="21" s="1"/>
  <c r="J1280" i="21"/>
  <c r="H1280" i="21"/>
  <c r="G1280" i="21"/>
  <c r="A1280" i="21"/>
  <c r="S1279" i="21"/>
  <c r="U1279" i="21" s="1"/>
  <c r="R1279" i="21"/>
  <c r="T1279" i="21" s="1"/>
  <c r="J1279" i="21"/>
  <c r="H1279" i="21"/>
  <c r="G1279" i="21"/>
  <c r="A1279" i="21"/>
  <c r="S1278" i="21"/>
  <c r="U1278" i="21" s="1"/>
  <c r="R1278" i="21"/>
  <c r="T1278" i="21" s="1"/>
  <c r="J1278" i="21"/>
  <c r="H1278" i="21"/>
  <c r="G1278" i="21"/>
  <c r="A1278" i="21"/>
  <c r="S1277" i="21"/>
  <c r="U1277" i="21" s="1"/>
  <c r="R1277" i="21"/>
  <c r="T1277" i="21" s="1"/>
  <c r="J1277" i="21"/>
  <c r="H1277" i="21"/>
  <c r="G1277" i="21"/>
  <c r="A1277" i="21"/>
  <c r="S1276" i="21"/>
  <c r="U1276" i="21" s="1"/>
  <c r="R1276" i="21"/>
  <c r="T1276" i="21" s="1"/>
  <c r="J1276" i="21"/>
  <c r="H1276" i="21"/>
  <c r="G1276" i="21"/>
  <c r="A1276" i="21"/>
  <c r="S1275" i="21"/>
  <c r="U1275" i="21" s="1"/>
  <c r="R1275" i="21"/>
  <c r="T1275" i="21" s="1"/>
  <c r="J1275" i="21"/>
  <c r="H1275" i="21"/>
  <c r="G1275" i="21"/>
  <c r="A1275" i="21"/>
  <c r="S1274" i="21"/>
  <c r="U1274" i="21" s="1"/>
  <c r="R1274" i="21"/>
  <c r="T1274" i="21" s="1"/>
  <c r="J1274" i="21"/>
  <c r="H1274" i="21"/>
  <c r="G1274" i="21"/>
  <c r="A1274" i="21"/>
  <c r="S1273" i="21"/>
  <c r="U1273" i="21" s="1"/>
  <c r="R1273" i="21"/>
  <c r="T1273" i="21" s="1"/>
  <c r="J1273" i="21"/>
  <c r="H1273" i="21"/>
  <c r="G1273" i="21"/>
  <c r="A1273" i="21"/>
  <c r="S1272" i="21"/>
  <c r="U1272" i="21" s="1"/>
  <c r="R1272" i="21"/>
  <c r="T1272" i="21" s="1"/>
  <c r="J1272" i="21"/>
  <c r="H1272" i="21"/>
  <c r="G1272" i="21"/>
  <c r="A1272" i="21"/>
  <c r="S1271" i="21"/>
  <c r="U1271" i="21" s="1"/>
  <c r="R1271" i="21"/>
  <c r="T1271" i="21" s="1"/>
  <c r="J1271" i="21"/>
  <c r="H1271" i="21"/>
  <c r="G1271" i="21"/>
  <c r="A1271" i="21"/>
  <c r="S1270" i="21"/>
  <c r="U1270" i="21" s="1"/>
  <c r="R1270" i="21"/>
  <c r="T1270" i="21" s="1"/>
  <c r="J1270" i="21"/>
  <c r="H1270" i="21"/>
  <c r="G1270" i="21"/>
  <c r="A1270" i="21"/>
  <c r="S1269" i="21"/>
  <c r="U1269" i="21" s="1"/>
  <c r="R1269" i="21"/>
  <c r="T1269" i="21" s="1"/>
  <c r="J1269" i="21"/>
  <c r="H1269" i="21"/>
  <c r="G1269" i="21"/>
  <c r="A1269" i="21"/>
  <c r="S1268" i="21"/>
  <c r="U1268" i="21" s="1"/>
  <c r="R1268" i="21"/>
  <c r="T1268" i="21" s="1"/>
  <c r="J1268" i="21"/>
  <c r="H1268" i="21"/>
  <c r="G1268" i="21"/>
  <c r="A1268" i="21"/>
  <c r="S1267" i="21"/>
  <c r="U1267" i="21" s="1"/>
  <c r="R1267" i="21"/>
  <c r="T1267" i="21" s="1"/>
  <c r="J1267" i="21"/>
  <c r="H1267" i="21"/>
  <c r="G1267" i="21"/>
  <c r="A1267" i="21"/>
  <c r="S1266" i="21"/>
  <c r="U1266" i="21" s="1"/>
  <c r="R1266" i="21"/>
  <c r="T1266" i="21" s="1"/>
  <c r="J1266" i="21"/>
  <c r="H1266" i="21"/>
  <c r="G1266" i="21"/>
  <c r="A1266" i="21"/>
  <c r="S1265" i="21"/>
  <c r="U1265" i="21" s="1"/>
  <c r="R1265" i="21"/>
  <c r="T1265" i="21" s="1"/>
  <c r="J1265" i="21"/>
  <c r="H1265" i="21"/>
  <c r="G1265" i="21"/>
  <c r="A1265" i="21"/>
  <c r="S1264" i="21"/>
  <c r="U1264" i="21" s="1"/>
  <c r="R1264" i="21"/>
  <c r="T1264" i="21" s="1"/>
  <c r="J1264" i="21"/>
  <c r="H1264" i="21"/>
  <c r="G1264" i="21"/>
  <c r="A1264" i="21"/>
  <c r="S1263" i="21"/>
  <c r="U1263" i="21" s="1"/>
  <c r="R1263" i="21"/>
  <c r="T1263" i="21" s="1"/>
  <c r="J1263" i="21"/>
  <c r="H1263" i="21"/>
  <c r="G1263" i="21"/>
  <c r="A1263" i="21"/>
  <c r="S1262" i="21"/>
  <c r="U1262" i="21" s="1"/>
  <c r="R1262" i="21"/>
  <c r="T1262" i="21" s="1"/>
  <c r="J1262" i="21"/>
  <c r="H1262" i="21"/>
  <c r="G1262" i="21"/>
  <c r="A1262" i="21"/>
  <c r="S1261" i="21"/>
  <c r="U1261" i="21" s="1"/>
  <c r="R1261" i="21"/>
  <c r="T1261" i="21" s="1"/>
  <c r="J1261" i="21"/>
  <c r="H1261" i="21"/>
  <c r="G1261" i="21"/>
  <c r="A1261" i="21"/>
  <c r="S1260" i="21"/>
  <c r="U1260" i="21" s="1"/>
  <c r="R1260" i="21"/>
  <c r="T1260" i="21" s="1"/>
  <c r="J1260" i="21"/>
  <c r="H1260" i="21"/>
  <c r="G1260" i="21"/>
  <c r="A1260" i="21"/>
  <c r="S1259" i="21"/>
  <c r="U1259" i="21" s="1"/>
  <c r="R1259" i="21"/>
  <c r="T1259" i="21" s="1"/>
  <c r="J1259" i="21"/>
  <c r="H1259" i="21"/>
  <c r="G1259" i="21"/>
  <c r="A1259" i="21"/>
  <c r="S1258" i="21"/>
  <c r="U1258" i="21" s="1"/>
  <c r="R1258" i="21"/>
  <c r="T1258" i="21" s="1"/>
  <c r="J1258" i="21"/>
  <c r="H1258" i="21"/>
  <c r="G1258" i="21"/>
  <c r="A1258" i="21"/>
  <c r="S1257" i="21"/>
  <c r="U1257" i="21" s="1"/>
  <c r="R1257" i="21"/>
  <c r="T1257" i="21" s="1"/>
  <c r="J1257" i="21"/>
  <c r="H1257" i="21"/>
  <c r="G1257" i="21"/>
  <c r="A1257" i="21"/>
  <c r="S1256" i="21"/>
  <c r="U1256" i="21" s="1"/>
  <c r="R1256" i="21"/>
  <c r="T1256" i="21" s="1"/>
  <c r="J1256" i="21"/>
  <c r="H1256" i="21"/>
  <c r="G1256" i="21"/>
  <c r="A1256" i="21"/>
  <c r="S1255" i="21"/>
  <c r="U1255" i="21" s="1"/>
  <c r="R1255" i="21"/>
  <c r="T1255" i="21" s="1"/>
  <c r="J1255" i="21"/>
  <c r="H1255" i="21"/>
  <c r="G1255" i="21"/>
  <c r="A1255" i="21"/>
  <c r="S1254" i="21"/>
  <c r="U1254" i="21" s="1"/>
  <c r="R1254" i="21"/>
  <c r="T1254" i="21" s="1"/>
  <c r="J1254" i="21"/>
  <c r="H1254" i="21"/>
  <c r="G1254" i="21"/>
  <c r="A1254" i="21"/>
  <c r="S1253" i="21"/>
  <c r="U1253" i="21" s="1"/>
  <c r="R1253" i="21"/>
  <c r="T1253" i="21" s="1"/>
  <c r="J1253" i="21"/>
  <c r="H1253" i="21"/>
  <c r="G1253" i="21"/>
  <c r="A1253" i="21"/>
  <c r="S1252" i="21"/>
  <c r="U1252" i="21" s="1"/>
  <c r="R1252" i="21"/>
  <c r="T1252" i="21" s="1"/>
  <c r="J1252" i="21"/>
  <c r="H1252" i="21"/>
  <c r="G1252" i="21"/>
  <c r="A1252" i="21"/>
  <c r="S1251" i="21"/>
  <c r="U1251" i="21" s="1"/>
  <c r="R1251" i="21"/>
  <c r="T1251" i="21" s="1"/>
  <c r="J1251" i="21"/>
  <c r="H1251" i="21"/>
  <c r="G1251" i="21"/>
  <c r="A1251" i="21"/>
  <c r="S1250" i="21"/>
  <c r="U1250" i="21" s="1"/>
  <c r="R1250" i="21"/>
  <c r="T1250" i="21" s="1"/>
  <c r="J1250" i="21"/>
  <c r="H1250" i="21"/>
  <c r="G1250" i="21"/>
  <c r="A1250" i="21"/>
  <c r="S1249" i="21"/>
  <c r="U1249" i="21" s="1"/>
  <c r="R1249" i="21"/>
  <c r="T1249" i="21" s="1"/>
  <c r="J1249" i="21"/>
  <c r="H1249" i="21"/>
  <c r="G1249" i="21"/>
  <c r="A1249" i="21"/>
  <c r="S1248" i="21"/>
  <c r="U1248" i="21" s="1"/>
  <c r="R1248" i="21"/>
  <c r="T1248" i="21" s="1"/>
  <c r="J1248" i="21"/>
  <c r="H1248" i="21"/>
  <c r="G1248" i="21"/>
  <c r="A1248" i="21"/>
  <c r="S1247" i="21"/>
  <c r="U1247" i="21" s="1"/>
  <c r="R1247" i="21"/>
  <c r="T1247" i="21" s="1"/>
  <c r="J1247" i="21"/>
  <c r="H1247" i="21"/>
  <c r="G1247" i="21"/>
  <c r="A1247" i="21"/>
  <c r="S1246" i="21"/>
  <c r="U1246" i="21" s="1"/>
  <c r="R1246" i="21"/>
  <c r="T1246" i="21" s="1"/>
  <c r="J1246" i="21"/>
  <c r="H1246" i="21"/>
  <c r="G1246" i="21"/>
  <c r="A1246" i="21"/>
  <c r="S1245" i="21"/>
  <c r="U1245" i="21" s="1"/>
  <c r="R1245" i="21"/>
  <c r="T1245" i="21" s="1"/>
  <c r="J1245" i="21"/>
  <c r="H1245" i="21"/>
  <c r="G1245" i="21"/>
  <c r="A1245" i="21"/>
  <c r="S1244" i="21"/>
  <c r="U1244" i="21" s="1"/>
  <c r="R1244" i="21"/>
  <c r="T1244" i="21" s="1"/>
  <c r="J1244" i="21"/>
  <c r="H1244" i="21"/>
  <c r="G1244" i="21"/>
  <c r="A1244" i="21"/>
  <c r="S1243" i="21"/>
  <c r="U1243" i="21" s="1"/>
  <c r="R1243" i="21"/>
  <c r="T1243" i="21" s="1"/>
  <c r="J1243" i="21"/>
  <c r="H1243" i="21"/>
  <c r="G1243" i="21"/>
  <c r="A1243" i="21"/>
  <c r="S1242" i="21"/>
  <c r="U1242" i="21" s="1"/>
  <c r="R1242" i="21"/>
  <c r="T1242" i="21" s="1"/>
  <c r="J1242" i="21"/>
  <c r="H1242" i="21"/>
  <c r="G1242" i="21"/>
  <c r="A1242" i="21"/>
  <c r="S1241" i="21"/>
  <c r="U1241" i="21" s="1"/>
  <c r="R1241" i="21"/>
  <c r="T1241" i="21" s="1"/>
  <c r="J1241" i="21"/>
  <c r="H1241" i="21"/>
  <c r="G1241" i="21"/>
  <c r="A1241" i="21"/>
  <c r="S1240" i="21"/>
  <c r="U1240" i="21" s="1"/>
  <c r="R1240" i="21"/>
  <c r="T1240" i="21" s="1"/>
  <c r="J1240" i="21"/>
  <c r="H1240" i="21"/>
  <c r="G1240" i="21"/>
  <c r="A1240" i="21"/>
  <c r="S1239" i="21"/>
  <c r="U1239" i="21" s="1"/>
  <c r="R1239" i="21"/>
  <c r="T1239" i="21" s="1"/>
  <c r="J1239" i="21"/>
  <c r="H1239" i="21"/>
  <c r="G1239" i="21"/>
  <c r="A1239" i="21"/>
  <c r="S1238" i="21"/>
  <c r="U1238" i="21" s="1"/>
  <c r="R1238" i="21"/>
  <c r="T1238" i="21" s="1"/>
  <c r="J1238" i="21"/>
  <c r="H1238" i="21"/>
  <c r="G1238" i="21"/>
  <c r="A1238" i="21"/>
  <c r="S1237" i="21"/>
  <c r="U1237" i="21" s="1"/>
  <c r="R1237" i="21"/>
  <c r="T1237" i="21" s="1"/>
  <c r="J1237" i="21"/>
  <c r="H1237" i="21"/>
  <c r="G1237" i="21"/>
  <c r="A1237" i="21"/>
  <c r="S1236" i="21"/>
  <c r="U1236" i="21" s="1"/>
  <c r="R1236" i="21"/>
  <c r="T1236" i="21" s="1"/>
  <c r="J1236" i="21"/>
  <c r="H1236" i="21"/>
  <c r="G1236" i="21"/>
  <c r="A1236" i="21"/>
  <c r="S1235" i="21"/>
  <c r="U1235" i="21" s="1"/>
  <c r="R1235" i="21"/>
  <c r="T1235" i="21" s="1"/>
  <c r="J1235" i="21"/>
  <c r="H1235" i="21"/>
  <c r="G1235" i="21"/>
  <c r="A1235" i="21"/>
  <c r="S1234" i="21"/>
  <c r="U1234" i="21" s="1"/>
  <c r="R1234" i="21"/>
  <c r="T1234" i="21" s="1"/>
  <c r="J1234" i="21"/>
  <c r="H1234" i="21"/>
  <c r="G1234" i="21"/>
  <c r="A1234" i="21"/>
  <c r="S1233" i="21"/>
  <c r="U1233" i="21" s="1"/>
  <c r="R1233" i="21"/>
  <c r="T1233" i="21" s="1"/>
  <c r="J1233" i="21"/>
  <c r="H1233" i="21"/>
  <c r="G1233" i="21"/>
  <c r="A1233" i="21"/>
  <c r="S1232" i="21"/>
  <c r="U1232" i="21" s="1"/>
  <c r="R1232" i="21"/>
  <c r="T1232" i="21" s="1"/>
  <c r="J1232" i="21"/>
  <c r="H1232" i="21"/>
  <c r="G1232" i="21"/>
  <c r="A1232" i="21"/>
  <c r="S1231" i="21"/>
  <c r="U1231" i="21" s="1"/>
  <c r="R1231" i="21"/>
  <c r="T1231" i="21" s="1"/>
  <c r="J1231" i="21"/>
  <c r="H1231" i="21"/>
  <c r="G1231" i="21"/>
  <c r="A1231" i="21"/>
  <c r="S1230" i="21"/>
  <c r="U1230" i="21" s="1"/>
  <c r="R1230" i="21"/>
  <c r="T1230" i="21" s="1"/>
  <c r="J1230" i="21"/>
  <c r="H1230" i="21"/>
  <c r="G1230" i="21"/>
  <c r="A1230" i="21"/>
  <c r="S1229" i="21"/>
  <c r="U1229" i="21" s="1"/>
  <c r="R1229" i="21"/>
  <c r="T1229" i="21" s="1"/>
  <c r="J1229" i="21"/>
  <c r="H1229" i="21"/>
  <c r="G1229" i="21"/>
  <c r="A1229" i="21"/>
  <c r="S1228" i="21"/>
  <c r="U1228" i="21" s="1"/>
  <c r="R1228" i="21"/>
  <c r="T1228" i="21" s="1"/>
  <c r="J1228" i="21"/>
  <c r="H1228" i="21"/>
  <c r="G1228" i="21"/>
  <c r="A1228" i="21"/>
  <c r="S1227" i="21"/>
  <c r="U1227" i="21" s="1"/>
  <c r="R1227" i="21"/>
  <c r="T1227" i="21" s="1"/>
  <c r="J1227" i="21"/>
  <c r="H1227" i="21"/>
  <c r="G1227" i="21"/>
  <c r="A1227" i="21"/>
  <c r="S1226" i="21"/>
  <c r="U1226" i="21" s="1"/>
  <c r="R1226" i="21"/>
  <c r="T1226" i="21" s="1"/>
  <c r="J1226" i="21"/>
  <c r="H1226" i="21"/>
  <c r="G1226" i="21"/>
  <c r="A1226" i="21"/>
  <c r="S1225" i="21"/>
  <c r="U1225" i="21" s="1"/>
  <c r="R1225" i="21"/>
  <c r="T1225" i="21" s="1"/>
  <c r="J1225" i="21"/>
  <c r="H1225" i="21"/>
  <c r="G1225" i="21"/>
  <c r="A1225" i="21"/>
  <c r="S1224" i="21"/>
  <c r="U1224" i="21" s="1"/>
  <c r="R1224" i="21"/>
  <c r="T1224" i="21" s="1"/>
  <c r="J1224" i="21"/>
  <c r="H1224" i="21"/>
  <c r="G1224" i="21"/>
  <c r="A1224" i="21"/>
  <c r="S1223" i="21"/>
  <c r="U1223" i="21" s="1"/>
  <c r="R1223" i="21"/>
  <c r="T1223" i="21" s="1"/>
  <c r="J1223" i="21"/>
  <c r="H1223" i="21"/>
  <c r="G1223" i="21"/>
  <c r="A1223" i="21"/>
  <c r="S1222" i="21"/>
  <c r="U1222" i="21" s="1"/>
  <c r="R1222" i="21"/>
  <c r="T1222" i="21" s="1"/>
  <c r="J1222" i="21"/>
  <c r="H1222" i="21"/>
  <c r="G1222" i="21"/>
  <c r="A1222" i="21"/>
  <c r="S1221" i="21"/>
  <c r="U1221" i="21" s="1"/>
  <c r="R1221" i="21"/>
  <c r="T1221" i="21" s="1"/>
  <c r="J1221" i="21"/>
  <c r="H1221" i="21"/>
  <c r="G1221" i="21"/>
  <c r="A1221" i="21"/>
  <c r="S1220" i="21"/>
  <c r="U1220" i="21" s="1"/>
  <c r="R1220" i="21"/>
  <c r="T1220" i="21" s="1"/>
  <c r="J1220" i="21"/>
  <c r="H1220" i="21"/>
  <c r="G1220" i="21"/>
  <c r="A1220" i="21"/>
  <c r="S1219" i="21"/>
  <c r="U1219" i="21" s="1"/>
  <c r="R1219" i="21"/>
  <c r="T1219" i="21" s="1"/>
  <c r="J1219" i="21"/>
  <c r="H1219" i="21"/>
  <c r="G1219" i="21"/>
  <c r="A1219" i="21"/>
  <c r="S1218" i="21"/>
  <c r="U1218" i="21" s="1"/>
  <c r="R1218" i="21"/>
  <c r="T1218" i="21" s="1"/>
  <c r="J1218" i="21"/>
  <c r="H1218" i="21"/>
  <c r="G1218" i="21"/>
  <c r="A1218" i="21"/>
  <c r="S1217" i="21"/>
  <c r="U1217" i="21" s="1"/>
  <c r="R1217" i="21"/>
  <c r="T1217" i="21" s="1"/>
  <c r="J1217" i="21"/>
  <c r="H1217" i="21"/>
  <c r="G1217" i="21"/>
  <c r="A1217" i="21"/>
  <c r="S1216" i="21"/>
  <c r="U1216" i="21" s="1"/>
  <c r="R1216" i="21"/>
  <c r="T1216" i="21" s="1"/>
  <c r="J1216" i="21"/>
  <c r="H1216" i="21"/>
  <c r="G1216" i="21"/>
  <c r="A1216" i="21"/>
  <c r="S1215" i="21"/>
  <c r="U1215" i="21" s="1"/>
  <c r="R1215" i="21"/>
  <c r="T1215" i="21" s="1"/>
  <c r="J1215" i="21"/>
  <c r="H1215" i="21"/>
  <c r="G1215" i="21"/>
  <c r="A1215" i="21"/>
  <c r="S1214" i="21"/>
  <c r="U1214" i="21" s="1"/>
  <c r="R1214" i="21"/>
  <c r="T1214" i="21" s="1"/>
  <c r="J1214" i="21"/>
  <c r="H1214" i="21"/>
  <c r="G1214" i="21"/>
  <c r="A1214" i="21"/>
  <c r="S1213" i="21"/>
  <c r="U1213" i="21" s="1"/>
  <c r="R1213" i="21"/>
  <c r="T1213" i="21" s="1"/>
  <c r="J1213" i="21"/>
  <c r="H1213" i="21"/>
  <c r="G1213" i="21"/>
  <c r="A1213" i="21"/>
  <c r="S1212" i="21"/>
  <c r="U1212" i="21" s="1"/>
  <c r="R1212" i="21"/>
  <c r="T1212" i="21" s="1"/>
  <c r="J1212" i="21"/>
  <c r="H1212" i="21"/>
  <c r="G1212" i="21"/>
  <c r="A1212" i="21"/>
  <c r="S1211" i="21"/>
  <c r="U1211" i="21" s="1"/>
  <c r="R1211" i="21"/>
  <c r="T1211" i="21" s="1"/>
  <c r="J1211" i="21"/>
  <c r="H1211" i="21"/>
  <c r="G1211" i="21"/>
  <c r="A1211" i="21"/>
  <c r="S1210" i="21"/>
  <c r="U1210" i="21" s="1"/>
  <c r="R1210" i="21"/>
  <c r="T1210" i="21" s="1"/>
  <c r="J1210" i="21"/>
  <c r="H1210" i="21"/>
  <c r="G1210" i="21"/>
  <c r="A1210" i="21"/>
  <c r="S1209" i="21"/>
  <c r="U1209" i="21" s="1"/>
  <c r="R1209" i="21"/>
  <c r="T1209" i="21" s="1"/>
  <c r="J1209" i="21"/>
  <c r="H1209" i="21"/>
  <c r="G1209" i="21"/>
  <c r="A1209" i="21"/>
  <c r="S1208" i="21"/>
  <c r="U1208" i="21" s="1"/>
  <c r="R1208" i="21"/>
  <c r="T1208" i="21" s="1"/>
  <c r="J1208" i="21"/>
  <c r="H1208" i="21"/>
  <c r="G1208" i="21"/>
  <c r="A1208" i="21"/>
  <c r="S1207" i="21"/>
  <c r="U1207" i="21" s="1"/>
  <c r="R1207" i="21"/>
  <c r="T1207" i="21" s="1"/>
  <c r="J1207" i="21"/>
  <c r="H1207" i="21"/>
  <c r="G1207" i="21"/>
  <c r="A1207" i="21"/>
  <c r="S1206" i="21"/>
  <c r="U1206" i="21" s="1"/>
  <c r="R1206" i="21"/>
  <c r="T1206" i="21" s="1"/>
  <c r="J1206" i="21"/>
  <c r="H1206" i="21"/>
  <c r="G1206" i="21"/>
  <c r="A1206" i="21"/>
  <c r="S1205" i="21"/>
  <c r="U1205" i="21" s="1"/>
  <c r="R1205" i="21"/>
  <c r="T1205" i="21" s="1"/>
  <c r="J1205" i="21"/>
  <c r="H1205" i="21"/>
  <c r="G1205" i="21"/>
  <c r="A1205" i="21"/>
  <c r="S1204" i="21"/>
  <c r="U1204" i="21" s="1"/>
  <c r="R1204" i="21"/>
  <c r="T1204" i="21" s="1"/>
  <c r="J1204" i="21"/>
  <c r="H1204" i="21"/>
  <c r="G1204" i="21"/>
  <c r="A1204" i="21"/>
  <c r="S1203" i="21"/>
  <c r="U1203" i="21" s="1"/>
  <c r="R1203" i="21"/>
  <c r="T1203" i="21" s="1"/>
  <c r="J1203" i="21"/>
  <c r="H1203" i="21"/>
  <c r="G1203" i="21"/>
  <c r="A1203" i="21"/>
  <c r="S1202" i="21"/>
  <c r="U1202" i="21" s="1"/>
  <c r="R1202" i="21"/>
  <c r="T1202" i="21" s="1"/>
  <c r="J1202" i="21"/>
  <c r="H1202" i="21"/>
  <c r="G1202" i="21"/>
  <c r="A1202" i="21"/>
  <c r="S1201" i="21"/>
  <c r="U1201" i="21" s="1"/>
  <c r="R1201" i="21"/>
  <c r="T1201" i="21" s="1"/>
  <c r="J1201" i="21"/>
  <c r="H1201" i="21"/>
  <c r="G1201" i="21"/>
  <c r="A1201" i="21"/>
  <c r="S1200" i="21"/>
  <c r="U1200" i="21" s="1"/>
  <c r="R1200" i="21"/>
  <c r="T1200" i="21" s="1"/>
  <c r="J1200" i="21"/>
  <c r="H1200" i="21"/>
  <c r="G1200" i="21"/>
  <c r="A1200" i="21"/>
  <c r="S1199" i="21"/>
  <c r="U1199" i="21" s="1"/>
  <c r="R1199" i="21"/>
  <c r="T1199" i="21" s="1"/>
  <c r="J1199" i="21"/>
  <c r="H1199" i="21"/>
  <c r="G1199" i="21"/>
  <c r="A1199" i="21"/>
  <c r="S1198" i="21"/>
  <c r="U1198" i="21" s="1"/>
  <c r="R1198" i="21"/>
  <c r="T1198" i="21" s="1"/>
  <c r="J1198" i="21"/>
  <c r="H1198" i="21"/>
  <c r="G1198" i="21"/>
  <c r="A1198" i="21"/>
  <c r="S1197" i="21"/>
  <c r="U1197" i="21" s="1"/>
  <c r="R1197" i="21"/>
  <c r="T1197" i="21" s="1"/>
  <c r="J1197" i="21"/>
  <c r="H1197" i="21"/>
  <c r="G1197" i="21"/>
  <c r="A1197" i="21"/>
  <c r="S1196" i="21"/>
  <c r="U1196" i="21" s="1"/>
  <c r="R1196" i="21"/>
  <c r="T1196" i="21" s="1"/>
  <c r="J1196" i="21"/>
  <c r="H1196" i="21"/>
  <c r="G1196" i="21"/>
  <c r="A1196" i="21"/>
  <c r="S1195" i="21"/>
  <c r="U1195" i="21" s="1"/>
  <c r="R1195" i="21"/>
  <c r="T1195" i="21" s="1"/>
  <c r="J1195" i="21"/>
  <c r="H1195" i="21"/>
  <c r="G1195" i="21"/>
  <c r="A1195" i="21"/>
  <c r="S1194" i="21"/>
  <c r="U1194" i="21" s="1"/>
  <c r="R1194" i="21"/>
  <c r="T1194" i="21" s="1"/>
  <c r="J1194" i="21"/>
  <c r="H1194" i="21"/>
  <c r="G1194" i="21"/>
  <c r="A1194" i="21"/>
  <c r="S1193" i="21"/>
  <c r="U1193" i="21" s="1"/>
  <c r="R1193" i="21"/>
  <c r="T1193" i="21" s="1"/>
  <c r="J1193" i="21"/>
  <c r="H1193" i="21"/>
  <c r="G1193" i="21"/>
  <c r="A1193" i="21"/>
  <c r="S1192" i="21"/>
  <c r="U1192" i="21" s="1"/>
  <c r="R1192" i="21"/>
  <c r="T1192" i="21" s="1"/>
  <c r="J1192" i="21"/>
  <c r="H1192" i="21"/>
  <c r="G1192" i="21"/>
  <c r="A1192" i="21"/>
  <c r="S1191" i="21"/>
  <c r="U1191" i="21" s="1"/>
  <c r="R1191" i="21"/>
  <c r="T1191" i="21" s="1"/>
  <c r="J1191" i="21"/>
  <c r="H1191" i="21"/>
  <c r="G1191" i="21"/>
  <c r="A1191" i="21"/>
  <c r="S1190" i="21"/>
  <c r="U1190" i="21" s="1"/>
  <c r="R1190" i="21"/>
  <c r="T1190" i="21" s="1"/>
  <c r="J1190" i="21"/>
  <c r="H1190" i="21"/>
  <c r="G1190" i="21"/>
  <c r="A1190" i="21"/>
  <c r="S1189" i="21"/>
  <c r="U1189" i="21" s="1"/>
  <c r="R1189" i="21"/>
  <c r="T1189" i="21" s="1"/>
  <c r="J1189" i="21"/>
  <c r="H1189" i="21"/>
  <c r="G1189" i="21"/>
  <c r="A1189" i="21"/>
  <c r="S1188" i="21"/>
  <c r="U1188" i="21" s="1"/>
  <c r="R1188" i="21"/>
  <c r="T1188" i="21" s="1"/>
  <c r="J1188" i="21"/>
  <c r="H1188" i="21"/>
  <c r="G1188" i="21"/>
  <c r="A1188" i="21"/>
  <c r="S1187" i="21"/>
  <c r="U1187" i="21" s="1"/>
  <c r="R1187" i="21"/>
  <c r="T1187" i="21" s="1"/>
  <c r="J1187" i="21"/>
  <c r="H1187" i="21"/>
  <c r="G1187" i="21"/>
  <c r="A1187" i="21"/>
  <c r="S1186" i="21"/>
  <c r="U1186" i="21" s="1"/>
  <c r="R1186" i="21"/>
  <c r="T1186" i="21" s="1"/>
  <c r="J1186" i="21"/>
  <c r="H1186" i="21"/>
  <c r="G1186" i="21"/>
  <c r="A1186" i="21"/>
  <c r="S1185" i="21"/>
  <c r="U1185" i="21" s="1"/>
  <c r="R1185" i="21"/>
  <c r="T1185" i="21" s="1"/>
  <c r="J1185" i="21"/>
  <c r="H1185" i="21"/>
  <c r="G1185" i="21"/>
  <c r="A1185" i="21"/>
  <c r="S1184" i="21"/>
  <c r="U1184" i="21" s="1"/>
  <c r="R1184" i="21"/>
  <c r="T1184" i="21" s="1"/>
  <c r="J1184" i="21"/>
  <c r="H1184" i="21"/>
  <c r="G1184" i="21"/>
  <c r="A1184" i="21"/>
  <c r="S1183" i="21"/>
  <c r="U1183" i="21" s="1"/>
  <c r="R1183" i="21"/>
  <c r="T1183" i="21" s="1"/>
  <c r="J1183" i="21"/>
  <c r="H1183" i="21"/>
  <c r="G1183" i="21"/>
  <c r="A1183" i="21"/>
  <c r="S1182" i="21"/>
  <c r="U1182" i="21" s="1"/>
  <c r="R1182" i="21"/>
  <c r="T1182" i="21" s="1"/>
  <c r="J1182" i="21"/>
  <c r="H1182" i="21"/>
  <c r="G1182" i="21"/>
  <c r="A1182" i="21"/>
  <c r="S1181" i="21"/>
  <c r="U1181" i="21" s="1"/>
  <c r="R1181" i="21"/>
  <c r="T1181" i="21" s="1"/>
  <c r="J1181" i="21"/>
  <c r="H1181" i="21"/>
  <c r="G1181" i="21"/>
  <c r="A1181" i="21"/>
  <c r="S1180" i="21"/>
  <c r="U1180" i="21" s="1"/>
  <c r="R1180" i="21"/>
  <c r="T1180" i="21" s="1"/>
  <c r="J1180" i="21"/>
  <c r="H1180" i="21"/>
  <c r="G1180" i="21"/>
  <c r="A1180" i="21"/>
  <c r="S1179" i="21"/>
  <c r="U1179" i="21" s="1"/>
  <c r="R1179" i="21"/>
  <c r="T1179" i="21" s="1"/>
  <c r="J1179" i="21"/>
  <c r="H1179" i="21"/>
  <c r="G1179" i="21"/>
  <c r="A1179" i="21"/>
  <c r="S1178" i="21"/>
  <c r="U1178" i="21" s="1"/>
  <c r="R1178" i="21"/>
  <c r="T1178" i="21" s="1"/>
  <c r="J1178" i="21"/>
  <c r="H1178" i="21"/>
  <c r="G1178" i="21"/>
  <c r="A1178" i="21"/>
  <c r="S1177" i="21"/>
  <c r="U1177" i="21" s="1"/>
  <c r="R1177" i="21"/>
  <c r="T1177" i="21" s="1"/>
  <c r="J1177" i="21"/>
  <c r="H1177" i="21"/>
  <c r="G1177" i="21"/>
  <c r="A1177" i="21"/>
  <c r="S1176" i="21"/>
  <c r="U1176" i="21" s="1"/>
  <c r="R1176" i="21"/>
  <c r="T1176" i="21" s="1"/>
  <c r="J1176" i="21"/>
  <c r="H1176" i="21"/>
  <c r="G1176" i="21"/>
  <c r="A1176" i="21"/>
  <c r="S1175" i="21"/>
  <c r="U1175" i="21" s="1"/>
  <c r="R1175" i="21"/>
  <c r="T1175" i="21" s="1"/>
  <c r="J1175" i="21"/>
  <c r="H1175" i="21"/>
  <c r="G1175" i="21"/>
  <c r="A1175" i="21"/>
  <c r="S1174" i="21"/>
  <c r="U1174" i="21" s="1"/>
  <c r="R1174" i="21"/>
  <c r="T1174" i="21" s="1"/>
  <c r="J1174" i="21"/>
  <c r="H1174" i="21"/>
  <c r="G1174" i="21"/>
  <c r="A1174" i="21"/>
  <c r="S1173" i="21"/>
  <c r="U1173" i="21" s="1"/>
  <c r="R1173" i="21"/>
  <c r="T1173" i="21" s="1"/>
  <c r="J1173" i="21"/>
  <c r="H1173" i="21"/>
  <c r="G1173" i="21"/>
  <c r="A1173" i="21"/>
  <c r="S1172" i="21"/>
  <c r="U1172" i="21" s="1"/>
  <c r="R1172" i="21"/>
  <c r="T1172" i="21" s="1"/>
  <c r="J1172" i="21"/>
  <c r="H1172" i="21"/>
  <c r="G1172" i="21"/>
  <c r="A1172" i="21"/>
  <c r="S1171" i="21"/>
  <c r="U1171" i="21" s="1"/>
  <c r="R1171" i="21"/>
  <c r="T1171" i="21" s="1"/>
  <c r="J1171" i="21"/>
  <c r="H1171" i="21"/>
  <c r="G1171" i="21"/>
  <c r="A1171" i="21"/>
  <c r="S1170" i="21"/>
  <c r="U1170" i="21" s="1"/>
  <c r="R1170" i="21"/>
  <c r="T1170" i="21" s="1"/>
  <c r="J1170" i="21"/>
  <c r="H1170" i="21"/>
  <c r="G1170" i="21"/>
  <c r="A1170" i="21"/>
  <c r="S1169" i="21"/>
  <c r="U1169" i="21" s="1"/>
  <c r="R1169" i="21"/>
  <c r="T1169" i="21" s="1"/>
  <c r="J1169" i="21"/>
  <c r="H1169" i="21"/>
  <c r="G1169" i="21"/>
  <c r="A1169" i="21"/>
  <c r="S1168" i="21"/>
  <c r="U1168" i="21" s="1"/>
  <c r="R1168" i="21"/>
  <c r="T1168" i="21" s="1"/>
  <c r="J1168" i="21"/>
  <c r="H1168" i="21"/>
  <c r="G1168" i="21"/>
  <c r="A1168" i="21"/>
  <c r="S1167" i="21"/>
  <c r="U1167" i="21" s="1"/>
  <c r="R1167" i="21"/>
  <c r="T1167" i="21" s="1"/>
  <c r="J1167" i="21"/>
  <c r="H1167" i="21"/>
  <c r="G1167" i="21"/>
  <c r="A1167" i="21"/>
  <c r="S1166" i="21"/>
  <c r="U1166" i="21" s="1"/>
  <c r="R1166" i="21"/>
  <c r="T1166" i="21" s="1"/>
  <c r="J1166" i="21"/>
  <c r="H1166" i="21"/>
  <c r="G1166" i="21"/>
  <c r="A1166" i="21"/>
  <c r="S1165" i="21"/>
  <c r="U1165" i="21" s="1"/>
  <c r="R1165" i="21"/>
  <c r="T1165" i="21" s="1"/>
  <c r="J1165" i="21"/>
  <c r="H1165" i="21"/>
  <c r="G1165" i="21"/>
  <c r="A1165" i="21"/>
  <c r="S1164" i="21"/>
  <c r="U1164" i="21" s="1"/>
  <c r="R1164" i="21"/>
  <c r="T1164" i="21" s="1"/>
  <c r="J1164" i="21"/>
  <c r="H1164" i="21"/>
  <c r="G1164" i="21"/>
  <c r="A1164" i="21"/>
  <c r="S1163" i="21"/>
  <c r="U1163" i="21" s="1"/>
  <c r="R1163" i="21"/>
  <c r="T1163" i="21" s="1"/>
  <c r="J1163" i="21"/>
  <c r="H1163" i="21"/>
  <c r="G1163" i="21"/>
  <c r="A1163" i="21"/>
  <c r="S1162" i="21"/>
  <c r="U1162" i="21" s="1"/>
  <c r="R1162" i="21"/>
  <c r="T1162" i="21" s="1"/>
  <c r="J1162" i="21"/>
  <c r="H1162" i="21"/>
  <c r="G1162" i="21"/>
  <c r="A1162" i="21"/>
  <c r="S1161" i="21"/>
  <c r="U1161" i="21" s="1"/>
  <c r="R1161" i="21"/>
  <c r="T1161" i="21" s="1"/>
  <c r="J1161" i="21"/>
  <c r="H1161" i="21"/>
  <c r="G1161" i="21"/>
  <c r="A1161" i="21"/>
  <c r="S1160" i="21"/>
  <c r="U1160" i="21" s="1"/>
  <c r="R1160" i="21"/>
  <c r="T1160" i="21" s="1"/>
  <c r="J1160" i="21"/>
  <c r="H1160" i="21"/>
  <c r="G1160" i="21"/>
  <c r="A1160" i="21"/>
  <c r="S1159" i="21"/>
  <c r="U1159" i="21" s="1"/>
  <c r="R1159" i="21"/>
  <c r="T1159" i="21" s="1"/>
  <c r="J1159" i="21"/>
  <c r="H1159" i="21"/>
  <c r="G1159" i="21"/>
  <c r="A1159" i="21"/>
  <c r="S1158" i="21"/>
  <c r="U1158" i="21" s="1"/>
  <c r="R1158" i="21"/>
  <c r="T1158" i="21" s="1"/>
  <c r="J1158" i="21"/>
  <c r="H1158" i="21"/>
  <c r="G1158" i="21"/>
  <c r="A1158" i="21"/>
  <c r="S1157" i="21"/>
  <c r="U1157" i="21" s="1"/>
  <c r="R1157" i="21"/>
  <c r="T1157" i="21" s="1"/>
  <c r="J1157" i="21"/>
  <c r="H1157" i="21"/>
  <c r="G1157" i="21"/>
  <c r="A1157" i="21"/>
  <c r="S1156" i="21"/>
  <c r="U1156" i="21" s="1"/>
  <c r="R1156" i="21"/>
  <c r="T1156" i="21" s="1"/>
  <c r="J1156" i="21"/>
  <c r="H1156" i="21"/>
  <c r="G1156" i="21"/>
  <c r="A1156" i="21"/>
  <c r="S1155" i="21"/>
  <c r="U1155" i="21" s="1"/>
  <c r="R1155" i="21"/>
  <c r="T1155" i="21" s="1"/>
  <c r="J1155" i="21"/>
  <c r="H1155" i="21"/>
  <c r="G1155" i="21"/>
  <c r="A1155" i="21"/>
  <c r="S1154" i="21"/>
  <c r="U1154" i="21" s="1"/>
  <c r="R1154" i="21"/>
  <c r="T1154" i="21" s="1"/>
  <c r="J1154" i="21"/>
  <c r="H1154" i="21"/>
  <c r="G1154" i="21"/>
  <c r="A1154" i="21"/>
  <c r="S1153" i="21"/>
  <c r="U1153" i="21" s="1"/>
  <c r="R1153" i="21"/>
  <c r="T1153" i="21" s="1"/>
  <c r="J1153" i="21"/>
  <c r="H1153" i="21"/>
  <c r="G1153" i="21"/>
  <c r="A1153" i="21"/>
  <c r="S1152" i="21"/>
  <c r="U1152" i="21" s="1"/>
  <c r="R1152" i="21"/>
  <c r="T1152" i="21" s="1"/>
  <c r="J1152" i="21"/>
  <c r="H1152" i="21"/>
  <c r="G1152" i="21"/>
  <c r="A1152" i="21"/>
  <c r="S1151" i="21"/>
  <c r="U1151" i="21" s="1"/>
  <c r="R1151" i="21"/>
  <c r="T1151" i="21" s="1"/>
  <c r="J1151" i="21"/>
  <c r="H1151" i="21"/>
  <c r="G1151" i="21"/>
  <c r="A1151" i="21"/>
  <c r="S1150" i="21"/>
  <c r="U1150" i="21" s="1"/>
  <c r="R1150" i="21"/>
  <c r="T1150" i="21" s="1"/>
  <c r="J1150" i="21"/>
  <c r="H1150" i="21"/>
  <c r="G1150" i="21"/>
  <c r="A1150" i="21"/>
  <c r="S1149" i="21"/>
  <c r="U1149" i="21" s="1"/>
  <c r="R1149" i="21"/>
  <c r="T1149" i="21" s="1"/>
  <c r="J1149" i="21"/>
  <c r="H1149" i="21"/>
  <c r="G1149" i="21"/>
  <c r="A1149" i="21"/>
  <c r="S1148" i="21"/>
  <c r="U1148" i="21" s="1"/>
  <c r="R1148" i="21"/>
  <c r="T1148" i="21" s="1"/>
  <c r="J1148" i="21"/>
  <c r="H1148" i="21"/>
  <c r="G1148" i="21"/>
  <c r="A1148" i="21"/>
  <c r="S1147" i="21"/>
  <c r="U1147" i="21" s="1"/>
  <c r="R1147" i="21"/>
  <c r="T1147" i="21" s="1"/>
  <c r="J1147" i="21"/>
  <c r="H1147" i="21"/>
  <c r="G1147" i="21"/>
  <c r="A1147" i="21"/>
  <c r="S1146" i="21"/>
  <c r="U1146" i="21" s="1"/>
  <c r="R1146" i="21"/>
  <c r="T1146" i="21" s="1"/>
  <c r="J1146" i="21"/>
  <c r="H1146" i="21"/>
  <c r="G1146" i="21"/>
  <c r="A1146" i="21"/>
  <c r="S1145" i="21"/>
  <c r="U1145" i="21" s="1"/>
  <c r="R1145" i="21"/>
  <c r="T1145" i="21" s="1"/>
  <c r="J1145" i="21"/>
  <c r="H1145" i="21"/>
  <c r="G1145" i="21"/>
  <c r="A1145" i="21"/>
  <c r="S1144" i="21"/>
  <c r="U1144" i="21" s="1"/>
  <c r="R1144" i="21"/>
  <c r="T1144" i="21" s="1"/>
  <c r="J1144" i="21"/>
  <c r="H1144" i="21"/>
  <c r="G1144" i="21"/>
  <c r="A1144" i="21"/>
  <c r="S1143" i="21"/>
  <c r="U1143" i="21" s="1"/>
  <c r="R1143" i="21"/>
  <c r="T1143" i="21" s="1"/>
  <c r="J1143" i="21"/>
  <c r="H1143" i="21"/>
  <c r="G1143" i="21"/>
  <c r="A1143" i="21"/>
  <c r="S1142" i="21"/>
  <c r="U1142" i="21" s="1"/>
  <c r="R1142" i="21"/>
  <c r="T1142" i="21" s="1"/>
  <c r="J1142" i="21"/>
  <c r="H1142" i="21"/>
  <c r="G1142" i="21"/>
  <c r="A1142" i="21"/>
  <c r="S1141" i="21"/>
  <c r="U1141" i="21" s="1"/>
  <c r="R1141" i="21"/>
  <c r="T1141" i="21" s="1"/>
  <c r="J1141" i="21"/>
  <c r="H1141" i="21"/>
  <c r="G1141" i="21"/>
  <c r="A1141" i="21"/>
  <c r="S1140" i="21"/>
  <c r="U1140" i="21" s="1"/>
  <c r="R1140" i="21"/>
  <c r="T1140" i="21" s="1"/>
  <c r="J1140" i="21"/>
  <c r="H1140" i="21"/>
  <c r="G1140" i="21"/>
  <c r="A1140" i="21"/>
  <c r="S1139" i="21"/>
  <c r="U1139" i="21" s="1"/>
  <c r="R1139" i="21"/>
  <c r="T1139" i="21" s="1"/>
  <c r="J1139" i="21"/>
  <c r="H1139" i="21"/>
  <c r="G1139" i="21"/>
  <c r="A1139" i="21"/>
  <c r="S1138" i="21"/>
  <c r="U1138" i="21" s="1"/>
  <c r="R1138" i="21"/>
  <c r="T1138" i="21" s="1"/>
  <c r="J1138" i="21"/>
  <c r="H1138" i="21"/>
  <c r="G1138" i="21"/>
  <c r="A1138" i="21"/>
  <c r="S1137" i="21"/>
  <c r="U1137" i="21" s="1"/>
  <c r="R1137" i="21"/>
  <c r="T1137" i="21" s="1"/>
  <c r="J1137" i="21"/>
  <c r="H1137" i="21"/>
  <c r="G1137" i="21"/>
  <c r="A1137" i="21"/>
  <c r="S1136" i="21"/>
  <c r="U1136" i="21" s="1"/>
  <c r="R1136" i="21"/>
  <c r="T1136" i="21" s="1"/>
  <c r="J1136" i="21"/>
  <c r="H1136" i="21"/>
  <c r="G1136" i="21"/>
  <c r="A1136" i="21"/>
  <c r="S1135" i="21"/>
  <c r="U1135" i="21" s="1"/>
  <c r="R1135" i="21"/>
  <c r="T1135" i="21" s="1"/>
  <c r="J1135" i="21"/>
  <c r="H1135" i="21"/>
  <c r="G1135" i="21"/>
  <c r="A1135" i="21"/>
  <c r="S1134" i="21"/>
  <c r="U1134" i="21" s="1"/>
  <c r="R1134" i="21"/>
  <c r="T1134" i="21" s="1"/>
  <c r="J1134" i="21"/>
  <c r="H1134" i="21"/>
  <c r="G1134" i="21"/>
  <c r="A1134" i="21"/>
  <c r="S1133" i="21"/>
  <c r="U1133" i="21" s="1"/>
  <c r="R1133" i="21"/>
  <c r="T1133" i="21" s="1"/>
  <c r="J1133" i="21"/>
  <c r="H1133" i="21"/>
  <c r="G1133" i="21"/>
  <c r="A1133" i="21"/>
  <c r="S1132" i="21"/>
  <c r="U1132" i="21" s="1"/>
  <c r="R1132" i="21"/>
  <c r="T1132" i="21" s="1"/>
  <c r="J1132" i="21"/>
  <c r="H1132" i="21"/>
  <c r="G1132" i="21"/>
  <c r="A1132" i="21"/>
  <c r="S1131" i="21"/>
  <c r="U1131" i="21" s="1"/>
  <c r="R1131" i="21"/>
  <c r="T1131" i="21" s="1"/>
  <c r="J1131" i="21"/>
  <c r="H1131" i="21"/>
  <c r="G1131" i="21"/>
  <c r="A1131" i="21"/>
  <c r="S1130" i="21"/>
  <c r="U1130" i="21" s="1"/>
  <c r="R1130" i="21"/>
  <c r="T1130" i="21" s="1"/>
  <c r="J1130" i="21"/>
  <c r="H1130" i="21"/>
  <c r="G1130" i="21"/>
  <c r="A1130" i="21"/>
  <c r="S1129" i="21"/>
  <c r="U1129" i="21" s="1"/>
  <c r="R1129" i="21"/>
  <c r="T1129" i="21" s="1"/>
  <c r="J1129" i="21"/>
  <c r="H1129" i="21"/>
  <c r="G1129" i="21"/>
  <c r="A1129" i="21"/>
  <c r="S1128" i="21"/>
  <c r="U1128" i="21" s="1"/>
  <c r="R1128" i="21"/>
  <c r="T1128" i="21" s="1"/>
  <c r="J1128" i="21"/>
  <c r="H1128" i="21"/>
  <c r="G1128" i="21"/>
  <c r="A1128" i="21"/>
  <c r="S1127" i="21"/>
  <c r="U1127" i="21" s="1"/>
  <c r="R1127" i="21"/>
  <c r="T1127" i="21" s="1"/>
  <c r="J1127" i="21"/>
  <c r="H1127" i="21"/>
  <c r="G1127" i="21"/>
  <c r="A1127" i="21"/>
  <c r="S1126" i="21"/>
  <c r="U1126" i="21" s="1"/>
  <c r="R1126" i="21"/>
  <c r="T1126" i="21" s="1"/>
  <c r="J1126" i="21"/>
  <c r="H1126" i="21"/>
  <c r="G1126" i="21"/>
  <c r="A1126" i="21"/>
  <c r="S1125" i="21"/>
  <c r="U1125" i="21" s="1"/>
  <c r="R1125" i="21"/>
  <c r="T1125" i="21" s="1"/>
  <c r="J1125" i="21"/>
  <c r="H1125" i="21"/>
  <c r="G1125" i="21"/>
  <c r="A1125" i="21"/>
  <c r="S1124" i="21"/>
  <c r="U1124" i="21" s="1"/>
  <c r="R1124" i="21"/>
  <c r="T1124" i="21" s="1"/>
  <c r="J1124" i="21"/>
  <c r="H1124" i="21"/>
  <c r="G1124" i="21"/>
  <c r="A1124" i="21"/>
  <c r="S1123" i="21"/>
  <c r="U1123" i="21" s="1"/>
  <c r="R1123" i="21"/>
  <c r="T1123" i="21" s="1"/>
  <c r="J1123" i="21"/>
  <c r="H1123" i="21"/>
  <c r="G1123" i="21"/>
  <c r="A1123" i="21"/>
  <c r="S1122" i="21"/>
  <c r="U1122" i="21" s="1"/>
  <c r="R1122" i="21"/>
  <c r="T1122" i="21" s="1"/>
  <c r="J1122" i="21"/>
  <c r="H1122" i="21"/>
  <c r="G1122" i="21"/>
  <c r="A1122" i="21"/>
  <c r="S1121" i="21"/>
  <c r="U1121" i="21" s="1"/>
  <c r="R1121" i="21"/>
  <c r="T1121" i="21" s="1"/>
  <c r="J1121" i="21"/>
  <c r="H1121" i="21"/>
  <c r="G1121" i="21"/>
  <c r="A1121" i="21"/>
  <c r="S1120" i="21"/>
  <c r="U1120" i="21" s="1"/>
  <c r="R1120" i="21"/>
  <c r="T1120" i="21" s="1"/>
  <c r="J1120" i="21"/>
  <c r="H1120" i="21"/>
  <c r="G1120" i="21"/>
  <c r="A1120" i="21"/>
  <c r="S1119" i="21"/>
  <c r="U1119" i="21" s="1"/>
  <c r="R1119" i="21"/>
  <c r="T1119" i="21" s="1"/>
  <c r="J1119" i="21"/>
  <c r="H1119" i="21"/>
  <c r="G1119" i="21"/>
  <c r="A1119" i="21"/>
  <c r="S1118" i="21"/>
  <c r="U1118" i="21" s="1"/>
  <c r="R1118" i="21"/>
  <c r="T1118" i="21" s="1"/>
  <c r="J1118" i="21"/>
  <c r="H1118" i="21"/>
  <c r="G1118" i="21"/>
  <c r="A1118" i="21"/>
  <c r="S1117" i="21"/>
  <c r="U1117" i="21" s="1"/>
  <c r="R1117" i="21"/>
  <c r="T1117" i="21" s="1"/>
  <c r="J1117" i="21"/>
  <c r="H1117" i="21"/>
  <c r="G1117" i="21"/>
  <c r="A1117" i="21"/>
  <c r="S1116" i="21"/>
  <c r="U1116" i="21" s="1"/>
  <c r="R1116" i="21"/>
  <c r="T1116" i="21" s="1"/>
  <c r="J1116" i="21"/>
  <c r="H1116" i="21"/>
  <c r="G1116" i="21"/>
  <c r="A1116" i="21"/>
  <c r="S1115" i="21"/>
  <c r="U1115" i="21" s="1"/>
  <c r="R1115" i="21"/>
  <c r="T1115" i="21" s="1"/>
  <c r="J1115" i="21"/>
  <c r="H1115" i="21"/>
  <c r="G1115" i="21"/>
  <c r="A1115" i="21"/>
  <c r="S1114" i="21"/>
  <c r="U1114" i="21" s="1"/>
  <c r="R1114" i="21"/>
  <c r="T1114" i="21" s="1"/>
  <c r="J1114" i="21"/>
  <c r="H1114" i="21"/>
  <c r="G1114" i="21"/>
  <c r="A1114" i="21"/>
  <c r="S1113" i="21"/>
  <c r="U1113" i="21" s="1"/>
  <c r="R1113" i="21"/>
  <c r="T1113" i="21" s="1"/>
  <c r="J1113" i="21"/>
  <c r="H1113" i="21"/>
  <c r="G1113" i="21"/>
  <c r="A1113" i="21"/>
  <c r="S1112" i="21"/>
  <c r="U1112" i="21" s="1"/>
  <c r="R1112" i="21"/>
  <c r="T1112" i="21" s="1"/>
  <c r="J1112" i="21"/>
  <c r="H1112" i="21"/>
  <c r="G1112" i="21"/>
  <c r="A1112" i="21"/>
  <c r="S1111" i="21"/>
  <c r="U1111" i="21" s="1"/>
  <c r="R1111" i="21"/>
  <c r="T1111" i="21" s="1"/>
  <c r="J1111" i="21"/>
  <c r="H1111" i="21"/>
  <c r="G1111" i="21"/>
  <c r="A1111" i="21"/>
  <c r="S1110" i="21"/>
  <c r="U1110" i="21" s="1"/>
  <c r="R1110" i="21"/>
  <c r="T1110" i="21" s="1"/>
  <c r="J1110" i="21"/>
  <c r="H1110" i="21"/>
  <c r="G1110" i="21"/>
  <c r="A1110" i="21"/>
  <c r="S1109" i="21"/>
  <c r="U1109" i="21" s="1"/>
  <c r="R1109" i="21"/>
  <c r="T1109" i="21" s="1"/>
  <c r="J1109" i="21"/>
  <c r="H1109" i="21"/>
  <c r="G1109" i="21"/>
  <c r="A1109" i="21"/>
  <c r="S1108" i="21"/>
  <c r="U1108" i="21" s="1"/>
  <c r="R1108" i="21"/>
  <c r="T1108" i="21" s="1"/>
  <c r="J1108" i="21"/>
  <c r="H1108" i="21"/>
  <c r="G1108" i="21"/>
  <c r="A1108" i="21"/>
  <c r="S1107" i="21"/>
  <c r="U1107" i="21" s="1"/>
  <c r="R1107" i="21"/>
  <c r="T1107" i="21" s="1"/>
  <c r="J1107" i="21"/>
  <c r="H1107" i="21"/>
  <c r="G1107" i="21"/>
  <c r="A1107" i="21"/>
  <c r="S1106" i="21"/>
  <c r="U1106" i="21" s="1"/>
  <c r="R1106" i="21"/>
  <c r="T1106" i="21" s="1"/>
  <c r="J1106" i="21"/>
  <c r="H1106" i="21"/>
  <c r="G1106" i="21"/>
  <c r="A1106" i="21"/>
  <c r="S1105" i="21"/>
  <c r="U1105" i="21" s="1"/>
  <c r="R1105" i="21"/>
  <c r="T1105" i="21" s="1"/>
  <c r="J1105" i="21"/>
  <c r="H1105" i="21"/>
  <c r="G1105" i="21"/>
  <c r="A1105" i="21"/>
  <c r="S1104" i="21"/>
  <c r="U1104" i="21" s="1"/>
  <c r="R1104" i="21"/>
  <c r="T1104" i="21" s="1"/>
  <c r="J1104" i="21"/>
  <c r="H1104" i="21"/>
  <c r="G1104" i="21"/>
  <c r="A1104" i="21"/>
  <c r="S1103" i="21"/>
  <c r="U1103" i="21" s="1"/>
  <c r="R1103" i="21"/>
  <c r="T1103" i="21" s="1"/>
  <c r="J1103" i="21"/>
  <c r="H1103" i="21"/>
  <c r="G1103" i="21"/>
  <c r="A1103" i="21"/>
  <c r="S1102" i="21"/>
  <c r="U1102" i="21" s="1"/>
  <c r="R1102" i="21"/>
  <c r="T1102" i="21" s="1"/>
  <c r="J1102" i="21"/>
  <c r="H1102" i="21"/>
  <c r="G1102" i="21"/>
  <c r="A1102" i="21"/>
  <c r="S1101" i="21"/>
  <c r="U1101" i="21" s="1"/>
  <c r="R1101" i="21"/>
  <c r="T1101" i="21" s="1"/>
  <c r="J1101" i="21"/>
  <c r="H1101" i="21"/>
  <c r="G1101" i="21"/>
  <c r="A1101" i="21"/>
  <c r="S1100" i="21"/>
  <c r="U1100" i="21" s="1"/>
  <c r="R1100" i="21"/>
  <c r="T1100" i="21" s="1"/>
  <c r="J1100" i="21"/>
  <c r="H1100" i="21"/>
  <c r="G1100" i="21"/>
  <c r="A1100" i="21"/>
  <c r="S1099" i="21"/>
  <c r="U1099" i="21" s="1"/>
  <c r="R1099" i="21"/>
  <c r="T1099" i="21" s="1"/>
  <c r="J1099" i="21"/>
  <c r="H1099" i="21"/>
  <c r="G1099" i="21"/>
  <c r="A1099" i="21"/>
  <c r="S1098" i="21"/>
  <c r="U1098" i="21" s="1"/>
  <c r="R1098" i="21"/>
  <c r="T1098" i="21" s="1"/>
  <c r="J1098" i="21"/>
  <c r="H1098" i="21"/>
  <c r="G1098" i="21"/>
  <c r="A1098" i="21"/>
  <c r="S1097" i="21"/>
  <c r="U1097" i="21" s="1"/>
  <c r="R1097" i="21"/>
  <c r="T1097" i="21" s="1"/>
  <c r="J1097" i="21"/>
  <c r="H1097" i="21"/>
  <c r="G1097" i="21"/>
  <c r="A1097" i="21"/>
  <c r="S1096" i="21"/>
  <c r="U1096" i="21" s="1"/>
  <c r="R1096" i="21"/>
  <c r="T1096" i="21" s="1"/>
  <c r="J1096" i="21"/>
  <c r="H1096" i="21"/>
  <c r="G1096" i="21"/>
  <c r="A1096" i="21"/>
  <c r="S1095" i="21"/>
  <c r="U1095" i="21" s="1"/>
  <c r="R1095" i="21"/>
  <c r="T1095" i="21" s="1"/>
  <c r="J1095" i="21"/>
  <c r="H1095" i="21"/>
  <c r="G1095" i="21"/>
  <c r="A1095" i="21"/>
  <c r="S1094" i="21"/>
  <c r="U1094" i="21" s="1"/>
  <c r="R1094" i="21"/>
  <c r="T1094" i="21" s="1"/>
  <c r="J1094" i="21"/>
  <c r="H1094" i="21"/>
  <c r="G1094" i="21"/>
  <c r="A1094" i="21"/>
  <c r="S1093" i="21"/>
  <c r="U1093" i="21" s="1"/>
  <c r="R1093" i="21"/>
  <c r="T1093" i="21" s="1"/>
  <c r="J1093" i="21"/>
  <c r="H1093" i="21"/>
  <c r="G1093" i="21"/>
  <c r="A1093" i="21"/>
  <c r="S1092" i="21"/>
  <c r="U1092" i="21" s="1"/>
  <c r="R1092" i="21"/>
  <c r="T1092" i="21" s="1"/>
  <c r="J1092" i="21"/>
  <c r="H1092" i="21"/>
  <c r="G1092" i="21"/>
  <c r="A1092" i="21"/>
  <c r="S1091" i="21"/>
  <c r="U1091" i="21" s="1"/>
  <c r="R1091" i="21"/>
  <c r="T1091" i="21" s="1"/>
  <c r="J1091" i="21"/>
  <c r="H1091" i="21"/>
  <c r="G1091" i="21"/>
  <c r="A1091" i="21"/>
  <c r="S1090" i="21"/>
  <c r="U1090" i="21" s="1"/>
  <c r="R1090" i="21"/>
  <c r="T1090" i="21" s="1"/>
  <c r="J1090" i="21"/>
  <c r="H1090" i="21"/>
  <c r="G1090" i="21"/>
  <c r="A1090" i="21"/>
  <c r="S1089" i="21"/>
  <c r="U1089" i="21" s="1"/>
  <c r="R1089" i="21"/>
  <c r="T1089" i="21" s="1"/>
  <c r="J1089" i="21"/>
  <c r="H1089" i="21"/>
  <c r="G1089" i="21"/>
  <c r="A1089" i="21"/>
  <c r="S1088" i="21"/>
  <c r="U1088" i="21" s="1"/>
  <c r="R1088" i="21"/>
  <c r="T1088" i="21" s="1"/>
  <c r="J1088" i="21"/>
  <c r="H1088" i="21"/>
  <c r="G1088" i="21"/>
  <c r="A1088" i="21"/>
  <c r="S1087" i="21"/>
  <c r="U1087" i="21" s="1"/>
  <c r="R1087" i="21"/>
  <c r="T1087" i="21" s="1"/>
  <c r="J1087" i="21"/>
  <c r="H1087" i="21"/>
  <c r="G1087" i="21"/>
  <c r="A1087" i="21"/>
  <c r="S1086" i="21"/>
  <c r="U1086" i="21" s="1"/>
  <c r="R1086" i="21"/>
  <c r="T1086" i="21" s="1"/>
  <c r="J1086" i="21"/>
  <c r="H1086" i="21"/>
  <c r="G1086" i="21"/>
  <c r="A1086" i="21"/>
  <c r="S1085" i="21"/>
  <c r="U1085" i="21" s="1"/>
  <c r="R1085" i="21"/>
  <c r="T1085" i="21" s="1"/>
  <c r="J1085" i="21"/>
  <c r="H1085" i="21"/>
  <c r="G1085" i="21"/>
  <c r="A1085" i="21"/>
  <c r="S1084" i="21"/>
  <c r="U1084" i="21" s="1"/>
  <c r="R1084" i="21"/>
  <c r="T1084" i="21" s="1"/>
  <c r="J1084" i="21"/>
  <c r="H1084" i="21"/>
  <c r="G1084" i="21"/>
  <c r="A1084" i="21"/>
  <c r="S1083" i="21"/>
  <c r="U1083" i="21" s="1"/>
  <c r="R1083" i="21"/>
  <c r="T1083" i="21" s="1"/>
  <c r="J1083" i="21"/>
  <c r="H1083" i="21"/>
  <c r="G1083" i="21"/>
  <c r="A1083" i="21"/>
  <c r="S1082" i="21"/>
  <c r="U1082" i="21" s="1"/>
  <c r="R1082" i="21"/>
  <c r="T1082" i="21" s="1"/>
  <c r="J1082" i="21"/>
  <c r="H1082" i="21"/>
  <c r="G1082" i="21"/>
  <c r="A1082" i="21"/>
  <c r="S1081" i="21"/>
  <c r="U1081" i="21" s="1"/>
  <c r="R1081" i="21"/>
  <c r="T1081" i="21" s="1"/>
  <c r="J1081" i="21"/>
  <c r="H1081" i="21"/>
  <c r="G1081" i="21"/>
  <c r="A1081" i="21"/>
  <c r="S1080" i="21"/>
  <c r="U1080" i="21" s="1"/>
  <c r="R1080" i="21"/>
  <c r="T1080" i="21" s="1"/>
  <c r="J1080" i="21"/>
  <c r="H1080" i="21"/>
  <c r="G1080" i="21"/>
  <c r="A1080" i="21"/>
  <c r="S1079" i="21"/>
  <c r="U1079" i="21" s="1"/>
  <c r="R1079" i="21"/>
  <c r="T1079" i="21" s="1"/>
  <c r="J1079" i="21"/>
  <c r="H1079" i="21"/>
  <c r="G1079" i="21"/>
  <c r="A1079" i="21"/>
  <c r="S1078" i="21"/>
  <c r="U1078" i="21" s="1"/>
  <c r="R1078" i="21"/>
  <c r="T1078" i="21" s="1"/>
  <c r="J1078" i="21"/>
  <c r="H1078" i="21"/>
  <c r="G1078" i="21"/>
  <c r="A1078" i="21"/>
  <c r="S1077" i="21"/>
  <c r="U1077" i="21" s="1"/>
  <c r="R1077" i="21"/>
  <c r="T1077" i="21" s="1"/>
  <c r="J1077" i="21"/>
  <c r="H1077" i="21"/>
  <c r="G1077" i="21"/>
  <c r="A1077" i="21"/>
  <c r="S1076" i="21"/>
  <c r="U1076" i="21" s="1"/>
  <c r="R1076" i="21"/>
  <c r="T1076" i="21" s="1"/>
  <c r="J1076" i="21"/>
  <c r="H1076" i="21"/>
  <c r="G1076" i="21"/>
  <c r="A1076" i="21"/>
  <c r="S1075" i="21"/>
  <c r="U1075" i="21" s="1"/>
  <c r="R1075" i="21"/>
  <c r="T1075" i="21" s="1"/>
  <c r="J1075" i="21"/>
  <c r="H1075" i="21"/>
  <c r="G1075" i="21"/>
  <c r="A1075" i="21"/>
  <c r="S1074" i="21"/>
  <c r="U1074" i="21" s="1"/>
  <c r="R1074" i="21"/>
  <c r="T1074" i="21" s="1"/>
  <c r="J1074" i="21"/>
  <c r="H1074" i="21"/>
  <c r="G1074" i="21"/>
  <c r="A1074" i="21"/>
  <c r="S1073" i="21"/>
  <c r="U1073" i="21" s="1"/>
  <c r="R1073" i="21"/>
  <c r="T1073" i="21" s="1"/>
  <c r="J1073" i="21"/>
  <c r="H1073" i="21"/>
  <c r="G1073" i="21"/>
  <c r="A1073" i="21"/>
  <c r="S1072" i="21"/>
  <c r="U1072" i="21" s="1"/>
  <c r="R1072" i="21"/>
  <c r="T1072" i="21" s="1"/>
  <c r="J1072" i="21"/>
  <c r="H1072" i="21"/>
  <c r="G1072" i="21"/>
  <c r="A1072" i="21"/>
  <c r="S1071" i="21"/>
  <c r="U1071" i="21" s="1"/>
  <c r="R1071" i="21"/>
  <c r="T1071" i="21" s="1"/>
  <c r="J1071" i="21"/>
  <c r="H1071" i="21"/>
  <c r="G1071" i="21"/>
  <c r="A1071" i="21"/>
  <c r="S1070" i="21"/>
  <c r="U1070" i="21" s="1"/>
  <c r="R1070" i="21"/>
  <c r="T1070" i="21" s="1"/>
  <c r="J1070" i="21"/>
  <c r="H1070" i="21"/>
  <c r="G1070" i="21"/>
  <c r="A1070" i="21"/>
  <c r="S1069" i="21"/>
  <c r="U1069" i="21" s="1"/>
  <c r="R1069" i="21"/>
  <c r="T1069" i="21" s="1"/>
  <c r="J1069" i="21"/>
  <c r="H1069" i="21"/>
  <c r="G1069" i="21"/>
  <c r="A1069" i="21"/>
  <c r="S1068" i="21"/>
  <c r="U1068" i="21" s="1"/>
  <c r="R1068" i="21"/>
  <c r="T1068" i="21" s="1"/>
  <c r="J1068" i="21"/>
  <c r="H1068" i="21"/>
  <c r="G1068" i="21"/>
  <c r="A1068" i="21"/>
  <c r="S1067" i="21"/>
  <c r="U1067" i="21" s="1"/>
  <c r="R1067" i="21"/>
  <c r="T1067" i="21" s="1"/>
  <c r="J1067" i="21"/>
  <c r="H1067" i="21"/>
  <c r="G1067" i="21"/>
  <c r="A1067" i="21"/>
  <c r="S1066" i="21"/>
  <c r="U1066" i="21" s="1"/>
  <c r="R1066" i="21"/>
  <c r="T1066" i="21" s="1"/>
  <c r="J1066" i="21"/>
  <c r="H1066" i="21"/>
  <c r="G1066" i="21"/>
  <c r="A1066" i="21"/>
  <c r="S1065" i="21"/>
  <c r="U1065" i="21" s="1"/>
  <c r="R1065" i="21"/>
  <c r="T1065" i="21" s="1"/>
  <c r="J1065" i="21"/>
  <c r="H1065" i="21"/>
  <c r="G1065" i="21"/>
  <c r="A1065" i="21"/>
  <c r="S1064" i="21"/>
  <c r="U1064" i="21" s="1"/>
  <c r="R1064" i="21"/>
  <c r="T1064" i="21" s="1"/>
  <c r="J1064" i="21"/>
  <c r="H1064" i="21"/>
  <c r="G1064" i="21"/>
  <c r="A1064" i="21"/>
  <c r="S1063" i="21"/>
  <c r="U1063" i="21" s="1"/>
  <c r="R1063" i="21"/>
  <c r="T1063" i="21" s="1"/>
  <c r="J1063" i="21"/>
  <c r="H1063" i="21"/>
  <c r="G1063" i="21"/>
  <c r="A1063" i="21"/>
  <c r="S1062" i="21"/>
  <c r="U1062" i="21" s="1"/>
  <c r="R1062" i="21"/>
  <c r="T1062" i="21" s="1"/>
  <c r="J1062" i="21"/>
  <c r="H1062" i="21"/>
  <c r="G1062" i="21"/>
  <c r="A1062" i="21"/>
  <c r="S1061" i="21"/>
  <c r="U1061" i="21" s="1"/>
  <c r="R1061" i="21"/>
  <c r="T1061" i="21" s="1"/>
  <c r="J1061" i="21"/>
  <c r="H1061" i="21"/>
  <c r="G1061" i="21"/>
  <c r="A1061" i="21"/>
  <c r="S1060" i="21"/>
  <c r="U1060" i="21" s="1"/>
  <c r="R1060" i="21"/>
  <c r="T1060" i="21" s="1"/>
  <c r="J1060" i="21"/>
  <c r="H1060" i="21"/>
  <c r="G1060" i="21"/>
  <c r="A1060" i="21"/>
  <c r="S1059" i="21"/>
  <c r="U1059" i="21" s="1"/>
  <c r="R1059" i="21"/>
  <c r="T1059" i="21" s="1"/>
  <c r="J1059" i="21"/>
  <c r="H1059" i="21"/>
  <c r="G1059" i="21"/>
  <c r="A1059" i="21"/>
  <c r="S1058" i="21"/>
  <c r="U1058" i="21" s="1"/>
  <c r="R1058" i="21"/>
  <c r="T1058" i="21" s="1"/>
  <c r="J1058" i="21"/>
  <c r="H1058" i="21"/>
  <c r="G1058" i="21"/>
  <c r="A1058" i="21"/>
  <c r="S1057" i="21"/>
  <c r="U1057" i="21" s="1"/>
  <c r="R1057" i="21"/>
  <c r="T1057" i="21" s="1"/>
  <c r="J1057" i="21"/>
  <c r="H1057" i="21"/>
  <c r="G1057" i="21"/>
  <c r="A1057" i="21"/>
  <c r="S1056" i="21"/>
  <c r="U1056" i="21" s="1"/>
  <c r="R1056" i="21"/>
  <c r="T1056" i="21" s="1"/>
  <c r="J1056" i="21"/>
  <c r="H1056" i="21"/>
  <c r="G1056" i="21"/>
  <c r="A1056" i="21"/>
  <c r="S1055" i="21"/>
  <c r="U1055" i="21" s="1"/>
  <c r="R1055" i="21"/>
  <c r="T1055" i="21" s="1"/>
  <c r="J1055" i="21"/>
  <c r="H1055" i="21"/>
  <c r="G1055" i="21"/>
  <c r="A1055" i="21"/>
  <c r="S1054" i="21"/>
  <c r="U1054" i="21" s="1"/>
  <c r="R1054" i="21"/>
  <c r="T1054" i="21" s="1"/>
  <c r="J1054" i="21"/>
  <c r="H1054" i="21"/>
  <c r="G1054" i="21"/>
  <c r="A1054" i="21"/>
  <c r="S1053" i="21"/>
  <c r="U1053" i="21" s="1"/>
  <c r="R1053" i="21"/>
  <c r="T1053" i="21" s="1"/>
  <c r="J1053" i="21"/>
  <c r="H1053" i="21"/>
  <c r="G1053" i="21"/>
  <c r="A1053" i="21"/>
  <c r="S1052" i="21"/>
  <c r="U1052" i="21" s="1"/>
  <c r="R1052" i="21"/>
  <c r="T1052" i="21" s="1"/>
  <c r="J1052" i="21"/>
  <c r="H1052" i="21"/>
  <c r="G1052" i="21"/>
  <c r="A1052" i="21"/>
  <c r="S1051" i="21"/>
  <c r="U1051" i="21" s="1"/>
  <c r="R1051" i="21"/>
  <c r="T1051" i="21" s="1"/>
  <c r="J1051" i="21"/>
  <c r="H1051" i="21"/>
  <c r="G1051" i="21"/>
  <c r="A1051" i="21"/>
  <c r="S1050" i="21"/>
  <c r="U1050" i="21" s="1"/>
  <c r="R1050" i="21"/>
  <c r="T1050" i="21" s="1"/>
  <c r="J1050" i="21"/>
  <c r="H1050" i="21"/>
  <c r="G1050" i="21"/>
  <c r="A1050" i="21"/>
  <c r="S1049" i="21"/>
  <c r="U1049" i="21" s="1"/>
  <c r="R1049" i="21"/>
  <c r="T1049" i="21" s="1"/>
  <c r="J1049" i="21"/>
  <c r="H1049" i="21"/>
  <c r="G1049" i="21"/>
  <c r="A1049" i="21"/>
  <c r="S1048" i="21"/>
  <c r="U1048" i="21" s="1"/>
  <c r="R1048" i="21"/>
  <c r="T1048" i="21" s="1"/>
  <c r="J1048" i="21"/>
  <c r="H1048" i="21"/>
  <c r="G1048" i="21"/>
  <c r="A1048" i="21"/>
  <c r="S1047" i="21"/>
  <c r="U1047" i="21" s="1"/>
  <c r="R1047" i="21"/>
  <c r="T1047" i="21" s="1"/>
  <c r="J1047" i="21"/>
  <c r="H1047" i="21"/>
  <c r="G1047" i="21"/>
  <c r="A1047" i="21"/>
  <c r="S1046" i="21"/>
  <c r="U1046" i="21" s="1"/>
  <c r="R1046" i="21"/>
  <c r="T1046" i="21" s="1"/>
  <c r="J1046" i="21"/>
  <c r="H1046" i="21"/>
  <c r="G1046" i="21"/>
  <c r="A1046" i="21"/>
  <c r="S1045" i="21"/>
  <c r="U1045" i="21" s="1"/>
  <c r="R1045" i="21"/>
  <c r="T1045" i="21" s="1"/>
  <c r="J1045" i="21"/>
  <c r="H1045" i="21"/>
  <c r="G1045" i="21"/>
  <c r="A1045" i="21"/>
  <c r="S1044" i="21"/>
  <c r="U1044" i="21" s="1"/>
  <c r="R1044" i="21"/>
  <c r="T1044" i="21" s="1"/>
  <c r="J1044" i="21"/>
  <c r="H1044" i="21"/>
  <c r="G1044" i="21"/>
  <c r="A1044" i="21"/>
  <c r="S1043" i="21"/>
  <c r="U1043" i="21" s="1"/>
  <c r="R1043" i="21"/>
  <c r="T1043" i="21" s="1"/>
  <c r="J1043" i="21"/>
  <c r="H1043" i="21"/>
  <c r="G1043" i="21"/>
  <c r="A1043" i="21"/>
  <c r="S1042" i="21"/>
  <c r="U1042" i="21" s="1"/>
  <c r="R1042" i="21"/>
  <c r="T1042" i="21" s="1"/>
  <c r="J1042" i="21"/>
  <c r="H1042" i="21"/>
  <c r="G1042" i="21"/>
  <c r="A1042" i="21"/>
  <c r="S1041" i="21"/>
  <c r="U1041" i="21" s="1"/>
  <c r="R1041" i="21"/>
  <c r="T1041" i="21" s="1"/>
  <c r="J1041" i="21"/>
  <c r="H1041" i="21"/>
  <c r="G1041" i="21"/>
  <c r="A1041" i="21"/>
  <c r="A1039" i="20" s="1"/>
  <c r="S1040" i="21"/>
  <c r="U1040" i="21" s="1"/>
  <c r="R1040" i="21"/>
  <c r="T1040" i="21" s="1"/>
  <c r="J1040" i="21"/>
  <c r="H1040" i="21"/>
  <c r="G1040" i="21"/>
  <c r="A1040" i="21"/>
  <c r="A1038" i="20" s="1"/>
  <c r="S1039" i="21"/>
  <c r="U1039" i="21" s="1"/>
  <c r="R1039" i="21"/>
  <c r="T1039" i="21" s="1"/>
  <c r="J1039" i="21"/>
  <c r="H1039" i="21"/>
  <c r="G1039" i="21"/>
  <c r="A1039" i="21"/>
  <c r="A1037" i="20" s="1"/>
  <c r="S1038" i="21"/>
  <c r="U1038" i="21" s="1"/>
  <c r="R1038" i="21"/>
  <c r="T1038" i="21" s="1"/>
  <c r="J1038" i="21"/>
  <c r="H1038" i="21"/>
  <c r="G1038" i="21"/>
  <c r="A1038" i="21"/>
  <c r="A1036" i="20" s="1"/>
  <c r="S1037" i="21"/>
  <c r="U1037" i="21" s="1"/>
  <c r="R1037" i="21"/>
  <c r="T1037" i="21" s="1"/>
  <c r="J1037" i="21"/>
  <c r="H1037" i="21"/>
  <c r="G1037" i="21"/>
  <c r="A1037" i="21"/>
  <c r="A1035" i="20" s="1"/>
  <c r="S1036" i="21"/>
  <c r="U1036" i="21" s="1"/>
  <c r="R1036" i="21"/>
  <c r="T1036" i="21" s="1"/>
  <c r="J1036" i="21"/>
  <c r="H1036" i="21"/>
  <c r="G1036" i="21"/>
  <c r="A1036" i="21"/>
  <c r="A1034" i="20" s="1"/>
  <c r="S1035" i="21"/>
  <c r="U1035" i="21" s="1"/>
  <c r="R1035" i="21"/>
  <c r="T1035" i="21" s="1"/>
  <c r="J1035" i="21"/>
  <c r="H1035" i="21"/>
  <c r="G1035" i="21"/>
  <c r="A1035" i="21"/>
  <c r="A1033" i="20" s="1"/>
  <c r="S1034" i="21"/>
  <c r="U1034" i="21" s="1"/>
  <c r="R1034" i="21"/>
  <c r="T1034" i="21" s="1"/>
  <c r="J1034" i="21"/>
  <c r="H1034" i="21"/>
  <c r="G1034" i="21"/>
  <c r="A1034" i="21"/>
  <c r="A1032" i="20" s="1"/>
  <c r="S1033" i="21"/>
  <c r="U1033" i="21" s="1"/>
  <c r="R1033" i="21"/>
  <c r="T1033" i="21" s="1"/>
  <c r="J1033" i="21"/>
  <c r="H1033" i="21"/>
  <c r="G1033" i="21"/>
  <c r="A1033" i="21"/>
  <c r="A1031" i="20" s="1"/>
  <c r="S1032" i="21"/>
  <c r="U1032" i="21" s="1"/>
  <c r="R1032" i="21"/>
  <c r="T1032" i="21" s="1"/>
  <c r="J1032" i="21"/>
  <c r="H1032" i="21"/>
  <c r="G1032" i="21"/>
  <c r="A1032" i="21"/>
  <c r="A1030" i="20" s="1"/>
  <c r="S1031" i="21"/>
  <c r="U1031" i="21" s="1"/>
  <c r="R1031" i="21"/>
  <c r="T1031" i="21" s="1"/>
  <c r="J1031" i="21"/>
  <c r="H1031" i="21"/>
  <c r="G1031" i="21"/>
  <c r="A1031" i="21"/>
  <c r="A1029" i="20" s="1"/>
  <c r="S1030" i="21"/>
  <c r="U1030" i="21" s="1"/>
  <c r="R1030" i="21"/>
  <c r="T1030" i="21" s="1"/>
  <c r="J1030" i="21"/>
  <c r="H1030" i="21"/>
  <c r="G1030" i="21"/>
  <c r="A1030" i="21"/>
  <c r="A1028" i="20" s="1"/>
  <c r="S1029" i="21"/>
  <c r="U1029" i="21" s="1"/>
  <c r="R1029" i="21"/>
  <c r="T1029" i="21" s="1"/>
  <c r="J1029" i="21"/>
  <c r="H1029" i="21"/>
  <c r="G1029" i="21"/>
  <c r="A1029" i="21"/>
  <c r="A1027" i="20" s="1"/>
  <c r="S1028" i="21"/>
  <c r="U1028" i="21" s="1"/>
  <c r="R1028" i="21"/>
  <c r="T1028" i="21" s="1"/>
  <c r="J1028" i="21"/>
  <c r="H1028" i="21"/>
  <c r="G1028" i="21"/>
  <c r="A1028" i="21"/>
  <c r="A1026" i="20" s="1"/>
  <c r="S1027" i="21"/>
  <c r="U1027" i="21" s="1"/>
  <c r="R1027" i="21"/>
  <c r="T1027" i="21" s="1"/>
  <c r="J1027" i="21"/>
  <c r="H1027" i="21"/>
  <c r="G1027" i="21"/>
  <c r="A1027" i="21"/>
  <c r="A1025" i="20" s="1"/>
  <c r="S1026" i="21"/>
  <c r="U1026" i="21" s="1"/>
  <c r="R1026" i="21"/>
  <c r="T1026" i="21" s="1"/>
  <c r="J1026" i="21"/>
  <c r="H1026" i="21"/>
  <c r="G1026" i="21"/>
  <c r="A1026" i="21"/>
  <c r="A1024" i="20" s="1"/>
  <c r="S1025" i="21"/>
  <c r="U1025" i="21" s="1"/>
  <c r="R1025" i="21"/>
  <c r="T1025" i="21" s="1"/>
  <c r="J1025" i="21"/>
  <c r="H1025" i="21"/>
  <c r="G1025" i="21"/>
  <c r="A1025" i="21"/>
  <c r="A1023" i="20" s="1"/>
  <c r="S1024" i="21"/>
  <c r="U1024" i="21" s="1"/>
  <c r="R1024" i="21"/>
  <c r="T1024" i="21" s="1"/>
  <c r="J1024" i="21"/>
  <c r="H1024" i="21"/>
  <c r="G1024" i="21"/>
  <c r="A1024" i="21"/>
  <c r="A1022" i="20" s="1"/>
  <c r="S1023" i="21"/>
  <c r="U1023" i="21" s="1"/>
  <c r="R1023" i="21"/>
  <c r="T1023" i="21" s="1"/>
  <c r="J1023" i="21"/>
  <c r="H1023" i="21"/>
  <c r="G1023" i="21"/>
  <c r="A1023" i="21"/>
  <c r="A1021" i="20" s="1"/>
  <c r="S1022" i="21"/>
  <c r="U1022" i="21" s="1"/>
  <c r="R1022" i="21"/>
  <c r="T1022" i="21" s="1"/>
  <c r="J1022" i="21"/>
  <c r="H1022" i="21"/>
  <c r="G1022" i="21"/>
  <c r="A1022" i="21"/>
  <c r="A1020" i="20" s="1"/>
  <c r="S1021" i="21"/>
  <c r="U1021" i="21" s="1"/>
  <c r="R1021" i="21"/>
  <c r="T1021" i="21" s="1"/>
  <c r="J1021" i="21"/>
  <c r="H1021" i="21"/>
  <c r="G1021" i="21"/>
  <c r="A1021" i="21"/>
  <c r="A1019" i="20" s="1"/>
  <c r="S1020" i="21"/>
  <c r="U1020" i="21" s="1"/>
  <c r="R1020" i="21"/>
  <c r="T1020" i="21" s="1"/>
  <c r="J1020" i="21"/>
  <c r="H1020" i="21"/>
  <c r="G1020" i="21"/>
  <c r="A1020" i="21"/>
  <c r="A1018" i="20" s="1"/>
  <c r="S1019" i="21"/>
  <c r="U1019" i="21" s="1"/>
  <c r="R1019" i="21"/>
  <c r="T1019" i="21" s="1"/>
  <c r="J1019" i="21"/>
  <c r="H1019" i="21"/>
  <c r="G1019" i="21"/>
  <c r="A1019" i="21"/>
  <c r="A1017" i="20" s="1"/>
  <c r="S1018" i="21"/>
  <c r="U1018" i="21" s="1"/>
  <c r="R1018" i="21"/>
  <c r="T1018" i="21" s="1"/>
  <c r="J1018" i="21"/>
  <c r="H1018" i="21"/>
  <c r="G1018" i="21"/>
  <c r="A1018" i="21"/>
  <c r="A1016" i="20" s="1"/>
  <c r="S1017" i="21"/>
  <c r="U1017" i="21" s="1"/>
  <c r="R1017" i="21"/>
  <c r="T1017" i="21" s="1"/>
  <c r="J1017" i="21"/>
  <c r="H1017" i="21"/>
  <c r="G1017" i="21"/>
  <c r="A1017" i="21"/>
  <c r="A1015" i="20" s="1"/>
  <c r="S1016" i="21"/>
  <c r="U1016" i="21" s="1"/>
  <c r="R1016" i="21"/>
  <c r="T1016" i="21" s="1"/>
  <c r="J1016" i="21"/>
  <c r="H1016" i="21"/>
  <c r="G1016" i="21"/>
  <c r="A1016" i="21"/>
  <c r="A1014" i="20" s="1"/>
  <c r="S1015" i="21"/>
  <c r="U1015" i="21" s="1"/>
  <c r="R1015" i="21"/>
  <c r="T1015" i="21" s="1"/>
  <c r="J1015" i="21"/>
  <c r="H1015" i="21"/>
  <c r="G1015" i="21"/>
  <c r="A1015" i="21"/>
  <c r="A1013" i="20" s="1"/>
  <c r="S1014" i="21"/>
  <c r="U1014" i="21" s="1"/>
  <c r="R1014" i="21"/>
  <c r="T1014" i="21" s="1"/>
  <c r="J1014" i="21"/>
  <c r="H1014" i="21"/>
  <c r="G1014" i="21"/>
  <c r="A1014" i="21"/>
  <c r="A1012" i="20" s="1"/>
  <c r="S1013" i="21"/>
  <c r="U1013" i="21" s="1"/>
  <c r="R1013" i="21"/>
  <c r="T1013" i="21" s="1"/>
  <c r="J1013" i="21"/>
  <c r="H1013" i="21"/>
  <c r="G1013" i="21"/>
  <c r="A1013" i="21"/>
  <c r="A1011" i="20" s="1"/>
  <c r="S1012" i="21"/>
  <c r="U1012" i="21" s="1"/>
  <c r="R1012" i="21"/>
  <c r="T1012" i="21" s="1"/>
  <c r="J1012" i="21"/>
  <c r="H1012" i="21"/>
  <c r="G1012" i="21"/>
  <c r="A1012" i="21"/>
  <c r="A1010" i="20" s="1"/>
  <c r="S1011" i="21"/>
  <c r="U1011" i="21" s="1"/>
  <c r="R1011" i="21"/>
  <c r="T1011" i="21" s="1"/>
  <c r="J1011" i="21"/>
  <c r="H1011" i="21"/>
  <c r="G1011" i="21"/>
  <c r="A1011" i="21"/>
  <c r="A1009" i="20" s="1"/>
  <c r="S1010" i="21"/>
  <c r="U1010" i="21" s="1"/>
  <c r="R1010" i="21"/>
  <c r="T1010" i="21" s="1"/>
  <c r="J1010" i="21"/>
  <c r="H1010" i="21"/>
  <c r="G1010" i="21"/>
  <c r="A1010" i="21"/>
  <c r="A1008" i="20" s="1"/>
  <c r="S1009" i="21"/>
  <c r="U1009" i="21" s="1"/>
  <c r="R1009" i="21"/>
  <c r="T1009" i="21" s="1"/>
  <c r="J1009" i="21"/>
  <c r="H1009" i="21"/>
  <c r="G1009" i="21"/>
  <c r="A1009" i="21"/>
  <c r="A1007" i="20" s="1"/>
  <c r="S1008" i="21"/>
  <c r="U1008" i="21" s="1"/>
  <c r="R1008" i="21"/>
  <c r="T1008" i="21" s="1"/>
  <c r="J1008" i="21"/>
  <c r="H1008" i="21"/>
  <c r="G1008" i="21"/>
  <c r="A1008" i="21"/>
  <c r="A1006" i="20" s="1"/>
  <c r="S1007" i="21"/>
  <c r="U1007" i="21" s="1"/>
  <c r="R1007" i="21"/>
  <c r="T1007" i="21" s="1"/>
  <c r="J1007" i="21"/>
  <c r="H1007" i="21"/>
  <c r="G1007" i="21"/>
  <c r="A1007" i="21"/>
  <c r="A1005" i="20" s="1"/>
  <c r="S1006" i="21"/>
  <c r="U1006" i="21" s="1"/>
  <c r="R1006" i="21"/>
  <c r="T1006" i="21" s="1"/>
  <c r="J1006" i="21"/>
  <c r="H1006" i="21"/>
  <c r="G1006" i="21"/>
  <c r="A1006" i="21"/>
  <c r="A1004" i="20" s="1"/>
  <c r="S1005" i="21"/>
  <c r="U1005" i="21" s="1"/>
  <c r="R1005" i="21"/>
  <c r="T1005" i="21" s="1"/>
  <c r="J1005" i="21"/>
  <c r="H1005" i="21"/>
  <c r="G1005" i="21"/>
  <c r="A1005" i="21"/>
  <c r="A1003" i="20" s="1"/>
  <c r="S1004" i="21"/>
  <c r="U1004" i="21" s="1"/>
  <c r="R1004" i="21"/>
  <c r="T1004" i="21" s="1"/>
  <c r="J1004" i="21"/>
  <c r="H1004" i="21"/>
  <c r="G1004" i="21"/>
  <c r="A1004" i="21"/>
  <c r="A1002" i="20" s="1"/>
  <c r="S1003" i="21"/>
  <c r="U1003" i="21" s="1"/>
  <c r="R1003" i="21"/>
  <c r="T1003" i="21" s="1"/>
  <c r="J1003" i="21"/>
  <c r="H1003" i="21"/>
  <c r="G1003" i="21"/>
  <c r="A1003" i="21"/>
  <c r="A1001" i="20" s="1"/>
  <c r="S1002" i="21"/>
  <c r="U1002" i="21" s="1"/>
  <c r="R1002" i="21"/>
  <c r="T1002" i="21" s="1"/>
  <c r="J1002" i="21"/>
  <c r="H1002" i="21"/>
  <c r="G1002" i="21"/>
  <c r="A1002" i="21"/>
  <c r="A1000" i="20" s="1"/>
  <c r="S1001" i="21"/>
  <c r="U1001" i="21" s="1"/>
  <c r="R1001" i="21"/>
  <c r="T1001" i="21" s="1"/>
  <c r="J1001" i="21"/>
  <c r="H1001" i="21"/>
  <c r="G1001" i="21"/>
  <c r="A1001" i="21"/>
  <c r="A999" i="20" s="1"/>
  <c r="S1000" i="21"/>
  <c r="U1000" i="21" s="1"/>
  <c r="R1000" i="21"/>
  <c r="T1000" i="21" s="1"/>
  <c r="J1000" i="21"/>
  <c r="H1000" i="21"/>
  <c r="G1000" i="21"/>
  <c r="A1000" i="21"/>
  <c r="A998" i="20" s="1"/>
  <c r="S999" i="21"/>
  <c r="U999" i="21" s="1"/>
  <c r="R999" i="21"/>
  <c r="T999" i="21" s="1"/>
  <c r="J999" i="21"/>
  <c r="H999" i="21"/>
  <c r="G999" i="21"/>
  <c r="A999" i="21"/>
  <c r="A997" i="20" s="1"/>
  <c r="S998" i="21"/>
  <c r="U998" i="21" s="1"/>
  <c r="R998" i="21"/>
  <c r="T998" i="21" s="1"/>
  <c r="J998" i="21"/>
  <c r="H998" i="21"/>
  <c r="G998" i="21"/>
  <c r="A998" i="21"/>
  <c r="A996" i="20" s="1"/>
  <c r="S997" i="21"/>
  <c r="U997" i="21" s="1"/>
  <c r="R997" i="21"/>
  <c r="T997" i="21" s="1"/>
  <c r="J997" i="21"/>
  <c r="H997" i="21"/>
  <c r="G997" i="21"/>
  <c r="A997" i="21"/>
  <c r="A995" i="20" s="1"/>
  <c r="S996" i="21"/>
  <c r="U996" i="21" s="1"/>
  <c r="R996" i="21"/>
  <c r="T996" i="21" s="1"/>
  <c r="J996" i="21"/>
  <c r="H996" i="21"/>
  <c r="G996" i="21"/>
  <c r="A996" i="21"/>
  <c r="A994" i="20" s="1"/>
  <c r="S995" i="21"/>
  <c r="U995" i="21" s="1"/>
  <c r="R995" i="21"/>
  <c r="T995" i="21" s="1"/>
  <c r="J995" i="21"/>
  <c r="H995" i="21"/>
  <c r="G995" i="21"/>
  <c r="A995" i="21"/>
  <c r="A993" i="20" s="1"/>
  <c r="S994" i="21"/>
  <c r="U994" i="21" s="1"/>
  <c r="R994" i="21"/>
  <c r="T994" i="21" s="1"/>
  <c r="J994" i="21"/>
  <c r="H994" i="21"/>
  <c r="G994" i="21"/>
  <c r="A994" i="21"/>
  <c r="A992" i="20" s="1"/>
  <c r="S993" i="21"/>
  <c r="U993" i="21" s="1"/>
  <c r="R993" i="21"/>
  <c r="T993" i="21" s="1"/>
  <c r="J993" i="21"/>
  <c r="H993" i="21"/>
  <c r="G993" i="21"/>
  <c r="A993" i="21"/>
  <c r="A991" i="20" s="1"/>
  <c r="S992" i="21"/>
  <c r="U992" i="21" s="1"/>
  <c r="R992" i="21"/>
  <c r="T992" i="21" s="1"/>
  <c r="J992" i="21"/>
  <c r="H992" i="21"/>
  <c r="G992" i="21"/>
  <c r="A992" i="21"/>
  <c r="A990" i="20" s="1"/>
  <c r="S991" i="21"/>
  <c r="U991" i="21" s="1"/>
  <c r="R991" i="21"/>
  <c r="T991" i="21" s="1"/>
  <c r="J991" i="21"/>
  <c r="H991" i="21"/>
  <c r="G991" i="21"/>
  <c r="A991" i="21"/>
  <c r="A989" i="20" s="1"/>
  <c r="S990" i="21"/>
  <c r="U990" i="21" s="1"/>
  <c r="R990" i="21"/>
  <c r="T990" i="21" s="1"/>
  <c r="J990" i="21"/>
  <c r="H990" i="21"/>
  <c r="G990" i="21"/>
  <c r="A990" i="21"/>
  <c r="A988" i="20" s="1"/>
  <c r="S989" i="21"/>
  <c r="U989" i="21" s="1"/>
  <c r="R989" i="21"/>
  <c r="T989" i="21" s="1"/>
  <c r="J989" i="21"/>
  <c r="H989" i="21"/>
  <c r="G989" i="21"/>
  <c r="A989" i="21"/>
  <c r="A987" i="20" s="1"/>
  <c r="S988" i="21"/>
  <c r="U988" i="21" s="1"/>
  <c r="R988" i="21"/>
  <c r="T988" i="21" s="1"/>
  <c r="J988" i="21"/>
  <c r="H988" i="21"/>
  <c r="G988" i="21"/>
  <c r="A988" i="21"/>
  <c r="A986" i="20" s="1"/>
  <c r="S987" i="21"/>
  <c r="U987" i="21" s="1"/>
  <c r="R987" i="21"/>
  <c r="T987" i="21" s="1"/>
  <c r="J987" i="21"/>
  <c r="H987" i="21"/>
  <c r="G987" i="21"/>
  <c r="A987" i="21"/>
  <c r="A985" i="20" s="1"/>
  <c r="S986" i="21"/>
  <c r="U986" i="21" s="1"/>
  <c r="R986" i="21"/>
  <c r="T986" i="21" s="1"/>
  <c r="J986" i="21"/>
  <c r="H986" i="21"/>
  <c r="G986" i="21"/>
  <c r="A986" i="21"/>
  <c r="A984" i="20" s="1"/>
  <c r="S985" i="21"/>
  <c r="U985" i="21" s="1"/>
  <c r="R985" i="21"/>
  <c r="T985" i="21" s="1"/>
  <c r="J985" i="21"/>
  <c r="H985" i="21"/>
  <c r="G985" i="21"/>
  <c r="A985" i="21"/>
  <c r="A983" i="20" s="1"/>
  <c r="S984" i="21"/>
  <c r="U984" i="21" s="1"/>
  <c r="R984" i="21"/>
  <c r="T984" i="21" s="1"/>
  <c r="J984" i="21"/>
  <c r="H984" i="21"/>
  <c r="G984" i="21"/>
  <c r="A984" i="21"/>
  <c r="A982" i="20" s="1"/>
  <c r="S983" i="21"/>
  <c r="U983" i="21" s="1"/>
  <c r="R983" i="21"/>
  <c r="T983" i="21" s="1"/>
  <c r="J983" i="21"/>
  <c r="H983" i="21"/>
  <c r="G983" i="21"/>
  <c r="A983" i="21"/>
  <c r="A981" i="20" s="1"/>
  <c r="S982" i="21"/>
  <c r="U982" i="21" s="1"/>
  <c r="R982" i="21"/>
  <c r="T982" i="21" s="1"/>
  <c r="J982" i="21"/>
  <c r="H982" i="21"/>
  <c r="G982" i="21"/>
  <c r="A982" i="21"/>
  <c r="A980" i="20" s="1"/>
  <c r="S981" i="21"/>
  <c r="U981" i="21" s="1"/>
  <c r="R981" i="21"/>
  <c r="T981" i="21" s="1"/>
  <c r="J981" i="21"/>
  <c r="H981" i="21"/>
  <c r="G981" i="21"/>
  <c r="A981" i="21"/>
  <c r="A979" i="20" s="1"/>
  <c r="S980" i="21"/>
  <c r="U980" i="21" s="1"/>
  <c r="R980" i="21"/>
  <c r="T980" i="21" s="1"/>
  <c r="J980" i="21"/>
  <c r="H980" i="21"/>
  <c r="G980" i="21"/>
  <c r="A980" i="21"/>
  <c r="A978" i="20" s="1"/>
  <c r="S979" i="21"/>
  <c r="U979" i="21" s="1"/>
  <c r="R979" i="21"/>
  <c r="T979" i="21" s="1"/>
  <c r="J979" i="21"/>
  <c r="H979" i="21"/>
  <c r="G979" i="21"/>
  <c r="A979" i="21"/>
  <c r="A977" i="20" s="1"/>
  <c r="S978" i="21"/>
  <c r="U978" i="21" s="1"/>
  <c r="R978" i="21"/>
  <c r="T978" i="21" s="1"/>
  <c r="J978" i="21"/>
  <c r="H978" i="21"/>
  <c r="G978" i="21"/>
  <c r="A978" i="21"/>
  <c r="A976" i="20" s="1"/>
  <c r="S977" i="21"/>
  <c r="U977" i="21" s="1"/>
  <c r="R977" i="21"/>
  <c r="T977" i="21" s="1"/>
  <c r="J977" i="21"/>
  <c r="H977" i="21"/>
  <c r="G977" i="21"/>
  <c r="A977" i="21"/>
  <c r="A975" i="20" s="1"/>
  <c r="S976" i="21"/>
  <c r="U976" i="21" s="1"/>
  <c r="R976" i="21"/>
  <c r="T976" i="21" s="1"/>
  <c r="J976" i="21"/>
  <c r="H976" i="21"/>
  <c r="G976" i="21"/>
  <c r="A976" i="21"/>
  <c r="A974" i="20" s="1"/>
  <c r="S975" i="21"/>
  <c r="U975" i="21" s="1"/>
  <c r="R975" i="21"/>
  <c r="T975" i="21" s="1"/>
  <c r="J975" i="21"/>
  <c r="H975" i="21"/>
  <c r="G975" i="21"/>
  <c r="A975" i="21"/>
  <c r="A973" i="20" s="1"/>
  <c r="S974" i="21"/>
  <c r="U974" i="21" s="1"/>
  <c r="R974" i="21"/>
  <c r="T974" i="21" s="1"/>
  <c r="J974" i="21"/>
  <c r="H974" i="21"/>
  <c r="G974" i="21"/>
  <c r="A974" i="21"/>
  <c r="A972" i="20" s="1"/>
  <c r="S973" i="21"/>
  <c r="U973" i="21" s="1"/>
  <c r="R973" i="21"/>
  <c r="T973" i="21" s="1"/>
  <c r="J973" i="21"/>
  <c r="H973" i="21"/>
  <c r="G973" i="21"/>
  <c r="A973" i="21"/>
  <c r="A971" i="20" s="1"/>
  <c r="S972" i="21"/>
  <c r="U972" i="21" s="1"/>
  <c r="R972" i="21"/>
  <c r="T972" i="21" s="1"/>
  <c r="J972" i="21"/>
  <c r="H972" i="21"/>
  <c r="G972" i="21"/>
  <c r="A972" i="21"/>
  <c r="A970" i="20" s="1"/>
  <c r="S971" i="21"/>
  <c r="U971" i="21" s="1"/>
  <c r="R971" i="21"/>
  <c r="T971" i="21" s="1"/>
  <c r="J971" i="21"/>
  <c r="H971" i="21"/>
  <c r="G971" i="21"/>
  <c r="A971" i="21"/>
  <c r="A969" i="20" s="1"/>
  <c r="S970" i="21"/>
  <c r="U970" i="21" s="1"/>
  <c r="R970" i="21"/>
  <c r="T970" i="21" s="1"/>
  <c r="J970" i="21"/>
  <c r="H970" i="21"/>
  <c r="G970" i="21"/>
  <c r="A970" i="21"/>
  <c r="A968" i="20" s="1"/>
  <c r="S969" i="21"/>
  <c r="U969" i="21" s="1"/>
  <c r="R969" i="21"/>
  <c r="T969" i="21" s="1"/>
  <c r="J969" i="21"/>
  <c r="H969" i="21"/>
  <c r="G969" i="21"/>
  <c r="A969" i="21"/>
  <c r="A967" i="20" s="1"/>
  <c r="S968" i="21"/>
  <c r="U968" i="21" s="1"/>
  <c r="R968" i="21"/>
  <c r="T968" i="21" s="1"/>
  <c r="J968" i="21"/>
  <c r="H968" i="21"/>
  <c r="G968" i="21"/>
  <c r="A968" i="21"/>
  <c r="A966" i="20" s="1"/>
  <c r="S967" i="21"/>
  <c r="U967" i="21" s="1"/>
  <c r="R967" i="21"/>
  <c r="T967" i="21" s="1"/>
  <c r="J967" i="21"/>
  <c r="H967" i="21"/>
  <c r="G967" i="21"/>
  <c r="A967" i="21"/>
  <c r="A965" i="20" s="1"/>
  <c r="S966" i="21"/>
  <c r="U966" i="21" s="1"/>
  <c r="R966" i="21"/>
  <c r="T966" i="21" s="1"/>
  <c r="J966" i="21"/>
  <c r="H966" i="21"/>
  <c r="G966" i="21"/>
  <c r="A966" i="21"/>
  <c r="A964" i="20" s="1"/>
  <c r="S965" i="21"/>
  <c r="U965" i="21" s="1"/>
  <c r="R965" i="21"/>
  <c r="T965" i="21" s="1"/>
  <c r="J965" i="21"/>
  <c r="H965" i="21"/>
  <c r="G965" i="21"/>
  <c r="A965" i="21"/>
  <c r="A963" i="20" s="1"/>
  <c r="S964" i="21"/>
  <c r="U964" i="21" s="1"/>
  <c r="R964" i="21"/>
  <c r="T964" i="21" s="1"/>
  <c r="J964" i="21"/>
  <c r="H964" i="21"/>
  <c r="G964" i="21"/>
  <c r="A964" i="21"/>
  <c r="A962" i="20" s="1"/>
  <c r="S963" i="21"/>
  <c r="U963" i="21" s="1"/>
  <c r="R963" i="21"/>
  <c r="T963" i="21" s="1"/>
  <c r="J963" i="21"/>
  <c r="H963" i="21"/>
  <c r="G963" i="21"/>
  <c r="A963" i="21"/>
  <c r="A961" i="20" s="1"/>
  <c r="S962" i="21"/>
  <c r="U962" i="21" s="1"/>
  <c r="R962" i="21"/>
  <c r="T962" i="21" s="1"/>
  <c r="J962" i="21"/>
  <c r="H962" i="21"/>
  <c r="G962" i="21"/>
  <c r="A962" i="21"/>
  <c r="A960" i="20" s="1"/>
  <c r="S961" i="21"/>
  <c r="U961" i="21" s="1"/>
  <c r="R961" i="21"/>
  <c r="T961" i="21" s="1"/>
  <c r="J961" i="21"/>
  <c r="H961" i="21"/>
  <c r="G961" i="21"/>
  <c r="A961" i="21"/>
  <c r="A959" i="20" s="1"/>
  <c r="S960" i="21"/>
  <c r="U960" i="21" s="1"/>
  <c r="R960" i="21"/>
  <c r="T960" i="21" s="1"/>
  <c r="J960" i="21"/>
  <c r="H960" i="21"/>
  <c r="G960" i="21"/>
  <c r="A960" i="21"/>
  <c r="A958" i="20" s="1"/>
  <c r="S959" i="21"/>
  <c r="U959" i="21" s="1"/>
  <c r="R959" i="21"/>
  <c r="T959" i="21" s="1"/>
  <c r="J959" i="21"/>
  <c r="H959" i="21"/>
  <c r="G959" i="21"/>
  <c r="A959" i="21"/>
  <c r="A957" i="20" s="1"/>
  <c r="S958" i="21"/>
  <c r="U958" i="21" s="1"/>
  <c r="R958" i="21"/>
  <c r="T958" i="21" s="1"/>
  <c r="J958" i="21"/>
  <c r="H958" i="21"/>
  <c r="G958" i="21"/>
  <c r="A958" i="21"/>
  <c r="A956" i="20" s="1"/>
  <c r="S957" i="21"/>
  <c r="U957" i="21" s="1"/>
  <c r="R957" i="21"/>
  <c r="T957" i="21" s="1"/>
  <c r="J957" i="21"/>
  <c r="H957" i="21"/>
  <c r="G957" i="21"/>
  <c r="A957" i="21"/>
  <c r="A955" i="20" s="1"/>
  <c r="S956" i="21"/>
  <c r="U956" i="21" s="1"/>
  <c r="R956" i="21"/>
  <c r="T956" i="21" s="1"/>
  <c r="J956" i="21"/>
  <c r="H956" i="21"/>
  <c r="G956" i="21"/>
  <c r="A956" i="21"/>
  <c r="A954" i="20" s="1"/>
  <c r="S955" i="21"/>
  <c r="U955" i="21" s="1"/>
  <c r="R955" i="21"/>
  <c r="T955" i="21" s="1"/>
  <c r="J955" i="21"/>
  <c r="H955" i="21"/>
  <c r="G955" i="21"/>
  <c r="A955" i="21"/>
  <c r="A953" i="20" s="1"/>
  <c r="S954" i="21"/>
  <c r="U954" i="21" s="1"/>
  <c r="R954" i="21"/>
  <c r="T954" i="21" s="1"/>
  <c r="J954" i="21"/>
  <c r="H954" i="21"/>
  <c r="G954" i="21"/>
  <c r="A954" i="21"/>
  <c r="A952" i="20" s="1"/>
  <c r="S953" i="21"/>
  <c r="U953" i="21" s="1"/>
  <c r="R953" i="21"/>
  <c r="T953" i="21" s="1"/>
  <c r="J953" i="21"/>
  <c r="H953" i="21"/>
  <c r="G953" i="21"/>
  <c r="A953" i="21"/>
  <c r="A951" i="20" s="1"/>
  <c r="S952" i="21"/>
  <c r="U952" i="21" s="1"/>
  <c r="R952" i="21"/>
  <c r="T952" i="21" s="1"/>
  <c r="J952" i="21"/>
  <c r="H952" i="21"/>
  <c r="G952" i="21"/>
  <c r="A952" i="21"/>
  <c r="A950" i="20" s="1"/>
  <c r="S951" i="21"/>
  <c r="U951" i="21" s="1"/>
  <c r="R951" i="21"/>
  <c r="T951" i="21" s="1"/>
  <c r="J951" i="21"/>
  <c r="H951" i="21"/>
  <c r="G951" i="21"/>
  <c r="A951" i="21"/>
  <c r="A949" i="20" s="1"/>
  <c r="S950" i="21"/>
  <c r="U950" i="21" s="1"/>
  <c r="R950" i="21"/>
  <c r="T950" i="21" s="1"/>
  <c r="J950" i="21"/>
  <c r="H950" i="21"/>
  <c r="G950" i="21"/>
  <c r="A950" i="21"/>
  <c r="A948" i="20" s="1"/>
  <c r="S949" i="21"/>
  <c r="U949" i="21" s="1"/>
  <c r="R949" i="21"/>
  <c r="T949" i="21" s="1"/>
  <c r="J949" i="21"/>
  <c r="H949" i="21"/>
  <c r="G949" i="21"/>
  <c r="A949" i="21"/>
  <c r="A947" i="20" s="1"/>
  <c r="S948" i="21"/>
  <c r="U948" i="21" s="1"/>
  <c r="R948" i="21"/>
  <c r="T948" i="21" s="1"/>
  <c r="J948" i="21"/>
  <c r="H948" i="21"/>
  <c r="G948" i="21"/>
  <c r="A948" i="21"/>
  <c r="A946" i="20" s="1"/>
  <c r="S947" i="21"/>
  <c r="U947" i="21" s="1"/>
  <c r="R947" i="21"/>
  <c r="T947" i="21" s="1"/>
  <c r="J947" i="21"/>
  <c r="H947" i="21"/>
  <c r="G947" i="21"/>
  <c r="A947" i="21"/>
  <c r="A945" i="20" s="1"/>
  <c r="S946" i="21"/>
  <c r="U946" i="21" s="1"/>
  <c r="R946" i="21"/>
  <c r="T946" i="21" s="1"/>
  <c r="J946" i="21"/>
  <c r="H946" i="21"/>
  <c r="G946" i="21"/>
  <c r="A946" i="21"/>
  <c r="A944" i="20" s="1"/>
  <c r="S945" i="21"/>
  <c r="U945" i="21" s="1"/>
  <c r="R945" i="21"/>
  <c r="T945" i="21" s="1"/>
  <c r="J945" i="21"/>
  <c r="H945" i="21"/>
  <c r="G945" i="21"/>
  <c r="A945" i="21"/>
  <c r="A943" i="20" s="1"/>
  <c r="S944" i="21"/>
  <c r="U944" i="21" s="1"/>
  <c r="R944" i="21"/>
  <c r="T944" i="21" s="1"/>
  <c r="J944" i="21"/>
  <c r="H944" i="21"/>
  <c r="G944" i="21"/>
  <c r="A944" i="21"/>
  <c r="A942" i="20" s="1"/>
  <c r="S943" i="21"/>
  <c r="U943" i="21" s="1"/>
  <c r="R943" i="21"/>
  <c r="T943" i="21" s="1"/>
  <c r="J943" i="21"/>
  <c r="H943" i="21"/>
  <c r="G943" i="21"/>
  <c r="A943" i="21"/>
  <c r="A941" i="20" s="1"/>
  <c r="S942" i="21"/>
  <c r="U942" i="21" s="1"/>
  <c r="R942" i="21"/>
  <c r="T942" i="21" s="1"/>
  <c r="J942" i="21"/>
  <c r="H942" i="21"/>
  <c r="G942" i="21"/>
  <c r="A942" i="21"/>
  <c r="A940" i="20" s="1"/>
  <c r="S941" i="21"/>
  <c r="U941" i="21" s="1"/>
  <c r="R941" i="21"/>
  <c r="T941" i="21" s="1"/>
  <c r="J941" i="21"/>
  <c r="H941" i="21"/>
  <c r="G941" i="21"/>
  <c r="A941" i="21"/>
  <c r="A939" i="20" s="1"/>
  <c r="S940" i="21"/>
  <c r="U940" i="21" s="1"/>
  <c r="R940" i="21"/>
  <c r="T940" i="21" s="1"/>
  <c r="J940" i="21"/>
  <c r="H940" i="21"/>
  <c r="G940" i="21"/>
  <c r="A940" i="21"/>
  <c r="A938" i="20" s="1"/>
  <c r="S939" i="21"/>
  <c r="U939" i="21" s="1"/>
  <c r="R939" i="21"/>
  <c r="T939" i="21" s="1"/>
  <c r="J939" i="21"/>
  <c r="H939" i="21"/>
  <c r="G939" i="21"/>
  <c r="A939" i="21"/>
  <c r="A937" i="20" s="1"/>
  <c r="S938" i="21"/>
  <c r="U938" i="21" s="1"/>
  <c r="R938" i="21"/>
  <c r="T938" i="21" s="1"/>
  <c r="J938" i="21"/>
  <c r="H938" i="21"/>
  <c r="G938" i="21"/>
  <c r="A938" i="21"/>
  <c r="A936" i="20" s="1"/>
  <c r="S937" i="21"/>
  <c r="U937" i="21" s="1"/>
  <c r="R937" i="21"/>
  <c r="T937" i="21" s="1"/>
  <c r="J937" i="21"/>
  <c r="H937" i="21"/>
  <c r="G937" i="21"/>
  <c r="A937" i="21"/>
  <c r="A935" i="20" s="1"/>
  <c r="S936" i="21"/>
  <c r="U936" i="21" s="1"/>
  <c r="R936" i="21"/>
  <c r="T936" i="21" s="1"/>
  <c r="J936" i="21"/>
  <c r="H936" i="21"/>
  <c r="G936" i="21"/>
  <c r="A936" i="21"/>
  <c r="A934" i="20" s="1"/>
  <c r="S935" i="21"/>
  <c r="U935" i="21" s="1"/>
  <c r="R935" i="21"/>
  <c r="T935" i="21" s="1"/>
  <c r="J935" i="21"/>
  <c r="H935" i="21"/>
  <c r="G935" i="21"/>
  <c r="A935" i="21"/>
  <c r="A933" i="20" s="1"/>
  <c r="S934" i="21"/>
  <c r="U934" i="21" s="1"/>
  <c r="R934" i="21"/>
  <c r="T934" i="21" s="1"/>
  <c r="J934" i="21"/>
  <c r="H934" i="21"/>
  <c r="G934" i="21"/>
  <c r="A934" i="21"/>
  <c r="A932" i="20" s="1"/>
  <c r="S933" i="21"/>
  <c r="U933" i="21" s="1"/>
  <c r="R933" i="21"/>
  <c r="T933" i="21" s="1"/>
  <c r="J933" i="21"/>
  <c r="H933" i="21"/>
  <c r="G933" i="21"/>
  <c r="A933" i="21"/>
  <c r="A931" i="20" s="1"/>
  <c r="S932" i="21"/>
  <c r="U932" i="21" s="1"/>
  <c r="R932" i="21"/>
  <c r="T932" i="21" s="1"/>
  <c r="J932" i="21"/>
  <c r="H932" i="21"/>
  <c r="G932" i="21"/>
  <c r="A932" i="21"/>
  <c r="A930" i="20" s="1"/>
  <c r="S931" i="21"/>
  <c r="U931" i="21" s="1"/>
  <c r="R931" i="21"/>
  <c r="T931" i="21" s="1"/>
  <c r="J931" i="21"/>
  <c r="H931" i="21"/>
  <c r="G931" i="21"/>
  <c r="A931" i="21"/>
  <c r="A929" i="20" s="1"/>
  <c r="S930" i="21"/>
  <c r="U930" i="21" s="1"/>
  <c r="R930" i="21"/>
  <c r="T930" i="21" s="1"/>
  <c r="J930" i="21"/>
  <c r="H930" i="21"/>
  <c r="G930" i="21"/>
  <c r="A930" i="21"/>
  <c r="A928" i="20" s="1"/>
  <c r="S929" i="21"/>
  <c r="U929" i="21" s="1"/>
  <c r="R929" i="21"/>
  <c r="T929" i="21" s="1"/>
  <c r="J929" i="21"/>
  <c r="H929" i="21"/>
  <c r="G929" i="21"/>
  <c r="A929" i="21"/>
  <c r="A927" i="20" s="1"/>
  <c r="S928" i="21"/>
  <c r="U928" i="21" s="1"/>
  <c r="R928" i="21"/>
  <c r="T928" i="21" s="1"/>
  <c r="J928" i="21"/>
  <c r="H928" i="21"/>
  <c r="G928" i="21"/>
  <c r="A928" i="21"/>
  <c r="A926" i="20" s="1"/>
  <c r="S927" i="21"/>
  <c r="U927" i="21" s="1"/>
  <c r="R927" i="21"/>
  <c r="T927" i="21" s="1"/>
  <c r="J927" i="21"/>
  <c r="H927" i="21"/>
  <c r="G927" i="21"/>
  <c r="A927" i="21"/>
  <c r="A925" i="20" s="1"/>
  <c r="S926" i="21"/>
  <c r="U926" i="21" s="1"/>
  <c r="R926" i="21"/>
  <c r="T926" i="21" s="1"/>
  <c r="J926" i="21"/>
  <c r="H926" i="21"/>
  <c r="G926" i="21"/>
  <c r="A926" i="21"/>
  <c r="A924" i="20" s="1"/>
  <c r="S925" i="21"/>
  <c r="U925" i="21" s="1"/>
  <c r="R925" i="21"/>
  <c r="T925" i="21" s="1"/>
  <c r="J925" i="21"/>
  <c r="H925" i="21"/>
  <c r="G925" i="21"/>
  <c r="A925" i="21"/>
  <c r="A923" i="20" s="1"/>
  <c r="S924" i="21"/>
  <c r="U924" i="21" s="1"/>
  <c r="R924" i="21"/>
  <c r="T924" i="21" s="1"/>
  <c r="J924" i="21"/>
  <c r="H924" i="21"/>
  <c r="G924" i="21"/>
  <c r="A924" i="21"/>
  <c r="A922" i="20" s="1"/>
  <c r="S923" i="21"/>
  <c r="U923" i="21" s="1"/>
  <c r="R923" i="21"/>
  <c r="T923" i="21" s="1"/>
  <c r="J923" i="21"/>
  <c r="H923" i="21"/>
  <c r="G923" i="21"/>
  <c r="A923" i="21"/>
  <c r="A921" i="20" s="1"/>
  <c r="S922" i="21"/>
  <c r="U922" i="21" s="1"/>
  <c r="R922" i="21"/>
  <c r="T922" i="21" s="1"/>
  <c r="J922" i="21"/>
  <c r="H922" i="21"/>
  <c r="G922" i="21"/>
  <c r="A922" i="21"/>
  <c r="A920" i="20" s="1"/>
  <c r="S921" i="21"/>
  <c r="U921" i="21" s="1"/>
  <c r="R921" i="21"/>
  <c r="T921" i="21" s="1"/>
  <c r="J921" i="21"/>
  <c r="H921" i="21"/>
  <c r="G921" i="21"/>
  <c r="A921" i="21"/>
  <c r="A919" i="20" s="1"/>
  <c r="S920" i="21"/>
  <c r="U920" i="21" s="1"/>
  <c r="R920" i="21"/>
  <c r="T920" i="21" s="1"/>
  <c r="J920" i="21"/>
  <c r="H920" i="21"/>
  <c r="G920" i="21"/>
  <c r="A920" i="21"/>
  <c r="A918" i="20" s="1"/>
  <c r="S919" i="21"/>
  <c r="U919" i="21" s="1"/>
  <c r="R919" i="21"/>
  <c r="T919" i="21" s="1"/>
  <c r="J919" i="21"/>
  <c r="H919" i="21"/>
  <c r="G919" i="21"/>
  <c r="A919" i="21"/>
  <c r="A917" i="20" s="1"/>
  <c r="S918" i="21"/>
  <c r="U918" i="21" s="1"/>
  <c r="R918" i="21"/>
  <c r="T918" i="21" s="1"/>
  <c r="J918" i="21"/>
  <c r="H918" i="21"/>
  <c r="G918" i="21"/>
  <c r="A918" i="21"/>
  <c r="A916" i="20" s="1"/>
  <c r="S917" i="21"/>
  <c r="U917" i="21" s="1"/>
  <c r="R917" i="21"/>
  <c r="T917" i="21" s="1"/>
  <c r="J917" i="21"/>
  <c r="H917" i="21"/>
  <c r="G917" i="21"/>
  <c r="A917" i="21"/>
  <c r="A915" i="20" s="1"/>
  <c r="S916" i="21"/>
  <c r="U916" i="21" s="1"/>
  <c r="R916" i="21"/>
  <c r="T916" i="21" s="1"/>
  <c r="J916" i="21"/>
  <c r="H916" i="21"/>
  <c r="G916" i="21"/>
  <c r="A916" i="21"/>
  <c r="A914" i="20" s="1"/>
  <c r="S915" i="21"/>
  <c r="U915" i="21" s="1"/>
  <c r="R915" i="21"/>
  <c r="T915" i="21" s="1"/>
  <c r="J915" i="21"/>
  <c r="H915" i="21"/>
  <c r="G915" i="21"/>
  <c r="A915" i="21"/>
  <c r="A913" i="20" s="1"/>
  <c r="S914" i="21"/>
  <c r="U914" i="21" s="1"/>
  <c r="R914" i="21"/>
  <c r="T914" i="21" s="1"/>
  <c r="J914" i="21"/>
  <c r="H914" i="21"/>
  <c r="G914" i="21"/>
  <c r="A914" i="21"/>
  <c r="A912" i="20" s="1"/>
  <c r="S913" i="21"/>
  <c r="U913" i="21" s="1"/>
  <c r="R913" i="21"/>
  <c r="T913" i="21" s="1"/>
  <c r="J913" i="21"/>
  <c r="H913" i="21"/>
  <c r="G913" i="21"/>
  <c r="A913" i="21"/>
  <c r="A911" i="20" s="1"/>
  <c r="S912" i="21"/>
  <c r="U912" i="21" s="1"/>
  <c r="R912" i="21"/>
  <c r="T912" i="21" s="1"/>
  <c r="J912" i="21"/>
  <c r="H912" i="21"/>
  <c r="G912" i="21"/>
  <c r="A912" i="21"/>
  <c r="A910" i="20" s="1"/>
  <c r="S911" i="21"/>
  <c r="U911" i="21" s="1"/>
  <c r="R911" i="21"/>
  <c r="T911" i="21" s="1"/>
  <c r="J911" i="21"/>
  <c r="H911" i="21"/>
  <c r="G911" i="21"/>
  <c r="A911" i="21"/>
  <c r="A909" i="20" s="1"/>
  <c r="S910" i="21"/>
  <c r="U910" i="21" s="1"/>
  <c r="R910" i="21"/>
  <c r="T910" i="21" s="1"/>
  <c r="J910" i="21"/>
  <c r="H910" i="21"/>
  <c r="G910" i="21"/>
  <c r="A910" i="21"/>
  <c r="A908" i="20" s="1"/>
  <c r="S909" i="21"/>
  <c r="U909" i="21" s="1"/>
  <c r="R909" i="21"/>
  <c r="T909" i="21" s="1"/>
  <c r="J909" i="21"/>
  <c r="H909" i="21"/>
  <c r="G909" i="21"/>
  <c r="A909" i="21"/>
  <c r="A907" i="20" s="1"/>
  <c r="S908" i="21"/>
  <c r="U908" i="21" s="1"/>
  <c r="R908" i="21"/>
  <c r="T908" i="21" s="1"/>
  <c r="J908" i="21"/>
  <c r="H908" i="21"/>
  <c r="G908" i="21"/>
  <c r="A908" i="21"/>
  <c r="A906" i="20" s="1"/>
  <c r="S907" i="21"/>
  <c r="U907" i="21" s="1"/>
  <c r="R907" i="21"/>
  <c r="T907" i="21" s="1"/>
  <c r="J907" i="21"/>
  <c r="H907" i="21"/>
  <c r="G907" i="21"/>
  <c r="A907" i="21"/>
  <c r="A905" i="20" s="1"/>
  <c r="S906" i="21"/>
  <c r="U906" i="21" s="1"/>
  <c r="R906" i="21"/>
  <c r="T906" i="21" s="1"/>
  <c r="J906" i="21"/>
  <c r="H906" i="21"/>
  <c r="G906" i="21"/>
  <c r="A906" i="21"/>
  <c r="A904" i="20" s="1"/>
  <c r="S905" i="21"/>
  <c r="U905" i="21" s="1"/>
  <c r="R905" i="21"/>
  <c r="T905" i="21" s="1"/>
  <c r="J905" i="21"/>
  <c r="H905" i="21"/>
  <c r="G905" i="21"/>
  <c r="A905" i="21"/>
  <c r="A903" i="20" s="1"/>
  <c r="S904" i="21"/>
  <c r="U904" i="21" s="1"/>
  <c r="R904" i="21"/>
  <c r="T904" i="21" s="1"/>
  <c r="J904" i="21"/>
  <c r="H904" i="21"/>
  <c r="G904" i="21"/>
  <c r="A904" i="21"/>
  <c r="A902" i="20" s="1"/>
  <c r="S903" i="21"/>
  <c r="U903" i="21" s="1"/>
  <c r="R903" i="21"/>
  <c r="T903" i="21" s="1"/>
  <c r="J903" i="21"/>
  <c r="H903" i="21"/>
  <c r="G903" i="21"/>
  <c r="A903" i="21"/>
  <c r="A901" i="20" s="1"/>
  <c r="S902" i="21"/>
  <c r="U902" i="21" s="1"/>
  <c r="R902" i="21"/>
  <c r="T902" i="21" s="1"/>
  <c r="J902" i="21"/>
  <c r="H902" i="21"/>
  <c r="G902" i="21"/>
  <c r="A902" i="21"/>
  <c r="A900" i="20" s="1"/>
  <c r="S901" i="21"/>
  <c r="U901" i="21" s="1"/>
  <c r="R901" i="21"/>
  <c r="T901" i="21" s="1"/>
  <c r="J901" i="21"/>
  <c r="H901" i="21"/>
  <c r="G901" i="21"/>
  <c r="A901" i="21"/>
  <c r="A899" i="20" s="1"/>
  <c r="S900" i="21"/>
  <c r="U900" i="21" s="1"/>
  <c r="R900" i="21"/>
  <c r="T900" i="21" s="1"/>
  <c r="J900" i="21"/>
  <c r="H900" i="21"/>
  <c r="G900" i="21"/>
  <c r="A900" i="21"/>
  <c r="A898" i="20" s="1"/>
  <c r="S899" i="21"/>
  <c r="U899" i="21" s="1"/>
  <c r="R899" i="21"/>
  <c r="T899" i="21" s="1"/>
  <c r="J899" i="21"/>
  <c r="H899" i="21"/>
  <c r="G899" i="21"/>
  <c r="A899" i="21"/>
  <c r="A897" i="20" s="1"/>
  <c r="S898" i="21"/>
  <c r="U898" i="21" s="1"/>
  <c r="R898" i="21"/>
  <c r="T898" i="21" s="1"/>
  <c r="J898" i="21"/>
  <c r="H898" i="21"/>
  <c r="G898" i="21"/>
  <c r="A898" i="21"/>
  <c r="A896" i="20" s="1"/>
  <c r="S897" i="21"/>
  <c r="U897" i="21" s="1"/>
  <c r="R897" i="21"/>
  <c r="T897" i="21" s="1"/>
  <c r="J897" i="21"/>
  <c r="H897" i="21"/>
  <c r="G897" i="21"/>
  <c r="A897" i="21"/>
  <c r="A895" i="20" s="1"/>
  <c r="S896" i="21"/>
  <c r="U896" i="21" s="1"/>
  <c r="R896" i="21"/>
  <c r="T896" i="21" s="1"/>
  <c r="J896" i="21"/>
  <c r="H896" i="21"/>
  <c r="G896" i="21"/>
  <c r="A896" i="21"/>
  <c r="A894" i="20" s="1"/>
  <c r="S895" i="21"/>
  <c r="U895" i="21" s="1"/>
  <c r="R895" i="21"/>
  <c r="T895" i="21" s="1"/>
  <c r="J895" i="21"/>
  <c r="H895" i="21"/>
  <c r="G895" i="21"/>
  <c r="A895" i="21"/>
  <c r="A893" i="20" s="1"/>
  <c r="S894" i="21"/>
  <c r="U894" i="21" s="1"/>
  <c r="R894" i="21"/>
  <c r="T894" i="21" s="1"/>
  <c r="J894" i="21"/>
  <c r="H894" i="21"/>
  <c r="G894" i="21"/>
  <c r="A894" i="21"/>
  <c r="A892" i="20" s="1"/>
  <c r="S893" i="21"/>
  <c r="U893" i="21" s="1"/>
  <c r="R893" i="21"/>
  <c r="T893" i="21" s="1"/>
  <c r="J893" i="21"/>
  <c r="H893" i="21"/>
  <c r="G893" i="21"/>
  <c r="A893" i="21"/>
  <c r="A891" i="20" s="1"/>
  <c r="S892" i="21"/>
  <c r="U892" i="21" s="1"/>
  <c r="R892" i="21"/>
  <c r="T892" i="21" s="1"/>
  <c r="J892" i="21"/>
  <c r="H892" i="21"/>
  <c r="G892" i="21"/>
  <c r="A892" i="21"/>
  <c r="A890" i="20" s="1"/>
  <c r="S891" i="21"/>
  <c r="U891" i="21" s="1"/>
  <c r="R891" i="21"/>
  <c r="T891" i="21" s="1"/>
  <c r="J891" i="21"/>
  <c r="H891" i="21"/>
  <c r="G891" i="21"/>
  <c r="A891" i="21"/>
  <c r="A889" i="20" s="1"/>
  <c r="S890" i="21"/>
  <c r="U890" i="21" s="1"/>
  <c r="R890" i="21"/>
  <c r="T890" i="21" s="1"/>
  <c r="J890" i="21"/>
  <c r="H890" i="21"/>
  <c r="G890" i="21"/>
  <c r="A890" i="21"/>
  <c r="A888" i="20" s="1"/>
  <c r="S889" i="21"/>
  <c r="U889" i="21" s="1"/>
  <c r="R889" i="21"/>
  <c r="T889" i="21" s="1"/>
  <c r="J889" i="21"/>
  <c r="H889" i="21"/>
  <c r="G889" i="21"/>
  <c r="A889" i="21"/>
  <c r="A887" i="20" s="1"/>
  <c r="S888" i="21"/>
  <c r="U888" i="21" s="1"/>
  <c r="R888" i="21"/>
  <c r="T888" i="21" s="1"/>
  <c r="J888" i="21"/>
  <c r="H888" i="21"/>
  <c r="G888" i="21"/>
  <c r="A888" i="21"/>
  <c r="A886" i="20" s="1"/>
  <c r="S887" i="21"/>
  <c r="U887" i="21" s="1"/>
  <c r="R887" i="21"/>
  <c r="T887" i="21" s="1"/>
  <c r="J887" i="21"/>
  <c r="H887" i="21"/>
  <c r="G887" i="21"/>
  <c r="A887" i="21"/>
  <c r="A885" i="20" s="1"/>
  <c r="S886" i="21"/>
  <c r="U886" i="21" s="1"/>
  <c r="R886" i="21"/>
  <c r="T886" i="21" s="1"/>
  <c r="J886" i="21"/>
  <c r="H886" i="21"/>
  <c r="G886" i="21"/>
  <c r="A886" i="21"/>
  <c r="A884" i="20" s="1"/>
  <c r="S885" i="21"/>
  <c r="U885" i="21" s="1"/>
  <c r="R885" i="21"/>
  <c r="T885" i="21" s="1"/>
  <c r="J885" i="21"/>
  <c r="H885" i="21"/>
  <c r="G885" i="21"/>
  <c r="A885" i="21"/>
  <c r="A883" i="20" s="1"/>
  <c r="S884" i="21"/>
  <c r="U884" i="21" s="1"/>
  <c r="R884" i="21"/>
  <c r="T884" i="21" s="1"/>
  <c r="J884" i="21"/>
  <c r="H884" i="21"/>
  <c r="G884" i="21"/>
  <c r="A884" i="21"/>
  <c r="A882" i="20" s="1"/>
  <c r="S883" i="21"/>
  <c r="U883" i="21" s="1"/>
  <c r="R883" i="21"/>
  <c r="T883" i="21" s="1"/>
  <c r="J883" i="21"/>
  <c r="H883" i="21"/>
  <c r="G883" i="21"/>
  <c r="A883" i="21"/>
  <c r="A881" i="20" s="1"/>
  <c r="S882" i="21"/>
  <c r="U882" i="21" s="1"/>
  <c r="R882" i="21"/>
  <c r="T882" i="21" s="1"/>
  <c r="J882" i="21"/>
  <c r="H882" i="21"/>
  <c r="G882" i="21"/>
  <c r="A882" i="21"/>
  <c r="A880" i="20" s="1"/>
  <c r="S881" i="21"/>
  <c r="U881" i="21" s="1"/>
  <c r="R881" i="21"/>
  <c r="T881" i="21" s="1"/>
  <c r="J881" i="21"/>
  <c r="H881" i="21"/>
  <c r="G881" i="21"/>
  <c r="A881" i="21"/>
  <c r="A879" i="20" s="1"/>
  <c r="S880" i="21"/>
  <c r="U880" i="21" s="1"/>
  <c r="R880" i="21"/>
  <c r="T880" i="21" s="1"/>
  <c r="J880" i="21"/>
  <c r="H880" i="21"/>
  <c r="G880" i="21"/>
  <c r="A880" i="21"/>
  <c r="A878" i="20" s="1"/>
  <c r="S879" i="21"/>
  <c r="U879" i="21" s="1"/>
  <c r="R879" i="21"/>
  <c r="T879" i="21" s="1"/>
  <c r="J879" i="21"/>
  <c r="H879" i="21"/>
  <c r="G879" i="21"/>
  <c r="A879" i="21"/>
  <c r="A877" i="20" s="1"/>
  <c r="S878" i="21"/>
  <c r="U878" i="21" s="1"/>
  <c r="R878" i="21"/>
  <c r="T878" i="21" s="1"/>
  <c r="J878" i="21"/>
  <c r="H878" i="21"/>
  <c r="G878" i="21"/>
  <c r="A878" i="21"/>
  <c r="A876" i="20" s="1"/>
  <c r="S877" i="21"/>
  <c r="U877" i="21" s="1"/>
  <c r="R877" i="21"/>
  <c r="T877" i="21" s="1"/>
  <c r="J877" i="21"/>
  <c r="H877" i="21"/>
  <c r="G877" i="21"/>
  <c r="A877" i="21"/>
  <c r="A875" i="20" s="1"/>
  <c r="S876" i="21"/>
  <c r="U876" i="21" s="1"/>
  <c r="R876" i="21"/>
  <c r="T876" i="21" s="1"/>
  <c r="J876" i="21"/>
  <c r="H876" i="21"/>
  <c r="G876" i="21"/>
  <c r="A876" i="21"/>
  <c r="A874" i="20" s="1"/>
  <c r="S875" i="21"/>
  <c r="U875" i="21" s="1"/>
  <c r="R875" i="21"/>
  <c r="T875" i="21" s="1"/>
  <c r="J875" i="21"/>
  <c r="H875" i="21"/>
  <c r="G875" i="21"/>
  <c r="A875" i="21"/>
  <c r="A873" i="20" s="1"/>
  <c r="S874" i="21"/>
  <c r="U874" i="21" s="1"/>
  <c r="R874" i="21"/>
  <c r="T874" i="21" s="1"/>
  <c r="J874" i="21"/>
  <c r="H874" i="21"/>
  <c r="G874" i="21"/>
  <c r="A874" i="21"/>
  <c r="A872" i="20" s="1"/>
  <c r="S873" i="21"/>
  <c r="U873" i="21" s="1"/>
  <c r="R873" i="21"/>
  <c r="T873" i="21" s="1"/>
  <c r="J873" i="21"/>
  <c r="H873" i="21"/>
  <c r="G873" i="21"/>
  <c r="A873" i="21"/>
  <c r="A871" i="20" s="1"/>
  <c r="S872" i="21"/>
  <c r="U872" i="21" s="1"/>
  <c r="R872" i="21"/>
  <c r="T872" i="21" s="1"/>
  <c r="J872" i="21"/>
  <c r="H872" i="21"/>
  <c r="G872" i="21"/>
  <c r="A872" i="21"/>
  <c r="A870" i="20" s="1"/>
  <c r="S871" i="21"/>
  <c r="U871" i="21" s="1"/>
  <c r="R871" i="21"/>
  <c r="T871" i="21" s="1"/>
  <c r="J871" i="21"/>
  <c r="H871" i="21"/>
  <c r="G871" i="21"/>
  <c r="A871" i="21"/>
  <c r="A869" i="20" s="1"/>
  <c r="S870" i="21"/>
  <c r="U870" i="21" s="1"/>
  <c r="R870" i="21"/>
  <c r="T870" i="21" s="1"/>
  <c r="J870" i="21"/>
  <c r="H870" i="21"/>
  <c r="G870" i="21"/>
  <c r="A870" i="21"/>
  <c r="A868" i="20" s="1"/>
  <c r="S869" i="21"/>
  <c r="U869" i="21" s="1"/>
  <c r="R869" i="21"/>
  <c r="T869" i="21" s="1"/>
  <c r="J869" i="21"/>
  <c r="H869" i="21"/>
  <c r="G869" i="21"/>
  <c r="A869" i="21"/>
  <c r="A867" i="20" s="1"/>
  <c r="S868" i="21"/>
  <c r="U868" i="21" s="1"/>
  <c r="R868" i="21"/>
  <c r="T868" i="21" s="1"/>
  <c r="J868" i="21"/>
  <c r="H868" i="21"/>
  <c r="G868" i="21"/>
  <c r="A868" i="21"/>
  <c r="A866" i="20" s="1"/>
  <c r="S867" i="21"/>
  <c r="U867" i="21" s="1"/>
  <c r="R867" i="21"/>
  <c r="T867" i="21" s="1"/>
  <c r="J867" i="21"/>
  <c r="H867" i="21"/>
  <c r="G867" i="21"/>
  <c r="A867" i="21"/>
  <c r="A865" i="20" s="1"/>
  <c r="S866" i="21"/>
  <c r="U866" i="21" s="1"/>
  <c r="R866" i="21"/>
  <c r="T866" i="21" s="1"/>
  <c r="J866" i="21"/>
  <c r="H866" i="21"/>
  <c r="G866" i="21"/>
  <c r="A866" i="21"/>
  <c r="A864" i="20" s="1"/>
  <c r="S865" i="21"/>
  <c r="U865" i="21" s="1"/>
  <c r="R865" i="21"/>
  <c r="T865" i="21" s="1"/>
  <c r="J865" i="21"/>
  <c r="H865" i="21"/>
  <c r="G865" i="21"/>
  <c r="A865" i="21"/>
  <c r="A863" i="20" s="1"/>
  <c r="S864" i="21"/>
  <c r="U864" i="21" s="1"/>
  <c r="R864" i="21"/>
  <c r="T864" i="21" s="1"/>
  <c r="J864" i="21"/>
  <c r="H864" i="21"/>
  <c r="G864" i="21"/>
  <c r="A864" i="21"/>
  <c r="A862" i="20" s="1"/>
  <c r="S863" i="21"/>
  <c r="U863" i="21" s="1"/>
  <c r="R863" i="21"/>
  <c r="T863" i="21" s="1"/>
  <c r="J863" i="21"/>
  <c r="H863" i="21"/>
  <c r="G863" i="21"/>
  <c r="A863" i="21"/>
  <c r="A861" i="20" s="1"/>
  <c r="S862" i="21"/>
  <c r="U862" i="21" s="1"/>
  <c r="R862" i="21"/>
  <c r="T862" i="21" s="1"/>
  <c r="J862" i="21"/>
  <c r="H862" i="21"/>
  <c r="G862" i="21"/>
  <c r="A862" i="21"/>
  <c r="A860" i="20" s="1"/>
  <c r="S861" i="21"/>
  <c r="U861" i="21" s="1"/>
  <c r="R861" i="21"/>
  <c r="T861" i="21" s="1"/>
  <c r="J861" i="21"/>
  <c r="H861" i="21"/>
  <c r="G861" i="21"/>
  <c r="A861" i="21"/>
  <c r="A859" i="20" s="1"/>
  <c r="S860" i="21"/>
  <c r="U860" i="21" s="1"/>
  <c r="R860" i="21"/>
  <c r="T860" i="21" s="1"/>
  <c r="J860" i="21"/>
  <c r="H860" i="21"/>
  <c r="G860" i="21"/>
  <c r="A860" i="21"/>
  <c r="A858" i="20" s="1"/>
  <c r="S859" i="21"/>
  <c r="U859" i="21" s="1"/>
  <c r="R859" i="21"/>
  <c r="T859" i="21" s="1"/>
  <c r="J859" i="21"/>
  <c r="H859" i="21"/>
  <c r="G859" i="21"/>
  <c r="A859" i="21"/>
  <c r="A857" i="20" s="1"/>
  <c r="S858" i="21"/>
  <c r="U858" i="21" s="1"/>
  <c r="R858" i="21"/>
  <c r="T858" i="21" s="1"/>
  <c r="J858" i="21"/>
  <c r="H858" i="21"/>
  <c r="G858" i="21"/>
  <c r="A858" i="21"/>
  <c r="A856" i="20" s="1"/>
  <c r="S857" i="21"/>
  <c r="U857" i="21" s="1"/>
  <c r="R857" i="21"/>
  <c r="T857" i="21" s="1"/>
  <c r="J857" i="21"/>
  <c r="H857" i="21"/>
  <c r="G857" i="21"/>
  <c r="A857" i="21"/>
  <c r="A855" i="20" s="1"/>
  <c r="S856" i="21"/>
  <c r="U856" i="21" s="1"/>
  <c r="R856" i="21"/>
  <c r="T856" i="21" s="1"/>
  <c r="J856" i="21"/>
  <c r="H856" i="21"/>
  <c r="G856" i="21"/>
  <c r="A856" i="21"/>
  <c r="A854" i="20" s="1"/>
  <c r="S855" i="21"/>
  <c r="U855" i="21" s="1"/>
  <c r="R855" i="21"/>
  <c r="T855" i="21" s="1"/>
  <c r="J855" i="21"/>
  <c r="H855" i="21"/>
  <c r="G855" i="21"/>
  <c r="A855" i="21"/>
  <c r="A853" i="20" s="1"/>
  <c r="S854" i="21"/>
  <c r="U854" i="21" s="1"/>
  <c r="R854" i="21"/>
  <c r="T854" i="21" s="1"/>
  <c r="J854" i="21"/>
  <c r="H854" i="21"/>
  <c r="G854" i="21"/>
  <c r="A854" i="21"/>
  <c r="A852" i="20" s="1"/>
  <c r="S853" i="21"/>
  <c r="U853" i="21" s="1"/>
  <c r="R853" i="21"/>
  <c r="T853" i="21" s="1"/>
  <c r="J853" i="21"/>
  <c r="H853" i="21"/>
  <c r="G853" i="21"/>
  <c r="A853" i="21"/>
  <c r="A851" i="20" s="1"/>
  <c r="S852" i="21"/>
  <c r="U852" i="21" s="1"/>
  <c r="R852" i="21"/>
  <c r="T852" i="21" s="1"/>
  <c r="J852" i="21"/>
  <c r="H852" i="21"/>
  <c r="G852" i="21"/>
  <c r="A852" i="21"/>
  <c r="A850" i="20" s="1"/>
  <c r="S851" i="21"/>
  <c r="U851" i="21" s="1"/>
  <c r="R851" i="21"/>
  <c r="T851" i="21" s="1"/>
  <c r="J851" i="21"/>
  <c r="H851" i="21"/>
  <c r="G851" i="21"/>
  <c r="A851" i="21"/>
  <c r="A849" i="20" s="1"/>
  <c r="S850" i="21"/>
  <c r="U850" i="21" s="1"/>
  <c r="R850" i="21"/>
  <c r="T850" i="21" s="1"/>
  <c r="J850" i="21"/>
  <c r="H850" i="21"/>
  <c r="G850" i="21"/>
  <c r="A850" i="21"/>
  <c r="A848" i="20" s="1"/>
  <c r="S849" i="21"/>
  <c r="U849" i="21" s="1"/>
  <c r="R849" i="21"/>
  <c r="T849" i="21" s="1"/>
  <c r="J849" i="21"/>
  <c r="H849" i="21"/>
  <c r="G849" i="21"/>
  <c r="A849" i="21"/>
  <c r="A847" i="20" s="1"/>
  <c r="S848" i="21"/>
  <c r="U848" i="21" s="1"/>
  <c r="R848" i="21"/>
  <c r="T848" i="21" s="1"/>
  <c r="J848" i="21"/>
  <c r="H848" i="21"/>
  <c r="G848" i="21"/>
  <c r="A848" i="21"/>
  <c r="A846" i="20" s="1"/>
  <c r="S847" i="21"/>
  <c r="U847" i="21" s="1"/>
  <c r="R847" i="21"/>
  <c r="T847" i="21" s="1"/>
  <c r="J847" i="21"/>
  <c r="H847" i="21"/>
  <c r="G847" i="21"/>
  <c r="A847" i="21"/>
  <c r="A845" i="20" s="1"/>
  <c r="S846" i="21"/>
  <c r="U846" i="21" s="1"/>
  <c r="R846" i="21"/>
  <c r="T846" i="21" s="1"/>
  <c r="J846" i="21"/>
  <c r="H846" i="21"/>
  <c r="G846" i="21"/>
  <c r="A846" i="21"/>
  <c r="A844" i="20" s="1"/>
  <c r="S845" i="21"/>
  <c r="U845" i="21" s="1"/>
  <c r="R845" i="21"/>
  <c r="T845" i="21" s="1"/>
  <c r="J845" i="21"/>
  <c r="H845" i="21"/>
  <c r="G845" i="21"/>
  <c r="A845" i="21"/>
  <c r="A843" i="20" s="1"/>
  <c r="S844" i="21"/>
  <c r="U844" i="21" s="1"/>
  <c r="R844" i="21"/>
  <c r="T844" i="21" s="1"/>
  <c r="J844" i="21"/>
  <c r="H844" i="21"/>
  <c r="G844" i="21"/>
  <c r="A844" i="21"/>
  <c r="A842" i="20" s="1"/>
  <c r="S843" i="21"/>
  <c r="U843" i="21" s="1"/>
  <c r="R843" i="21"/>
  <c r="T843" i="21" s="1"/>
  <c r="J843" i="21"/>
  <c r="H843" i="21"/>
  <c r="G843" i="21"/>
  <c r="A843" i="21"/>
  <c r="A841" i="20" s="1"/>
  <c r="S842" i="21"/>
  <c r="U842" i="21" s="1"/>
  <c r="R842" i="21"/>
  <c r="T842" i="21" s="1"/>
  <c r="J842" i="21"/>
  <c r="H842" i="21"/>
  <c r="G842" i="21"/>
  <c r="A842" i="21"/>
  <c r="A840" i="20" s="1"/>
  <c r="S841" i="21"/>
  <c r="U841" i="21" s="1"/>
  <c r="R841" i="21"/>
  <c r="T841" i="21" s="1"/>
  <c r="J841" i="21"/>
  <c r="H841" i="21"/>
  <c r="G841" i="21"/>
  <c r="A841" i="21"/>
  <c r="A839" i="20" s="1"/>
  <c r="S840" i="21"/>
  <c r="U840" i="21" s="1"/>
  <c r="R840" i="21"/>
  <c r="T840" i="21" s="1"/>
  <c r="J840" i="21"/>
  <c r="H840" i="21"/>
  <c r="G840" i="21"/>
  <c r="A840" i="21"/>
  <c r="A838" i="20" s="1"/>
  <c r="S839" i="21"/>
  <c r="U839" i="21" s="1"/>
  <c r="R839" i="21"/>
  <c r="T839" i="21" s="1"/>
  <c r="J839" i="21"/>
  <c r="H839" i="21"/>
  <c r="G839" i="21"/>
  <c r="A839" i="21"/>
  <c r="A837" i="20" s="1"/>
  <c r="S838" i="21"/>
  <c r="U838" i="21" s="1"/>
  <c r="R838" i="21"/>
  <c r="T838" i="21" s="1"/>
  <c r="J838" i="21"/>
  <c r="H838" i="21"/>
  <c r="G838" i="21"/>
  <c r="A838" i="21"/>
  <c r="A836" i="20" s="1"/>
  <c r="S837" i="21"/>
  <c r="U837" i="21" s="1"/>
  <c r="R837" i="21"/>
  <c r="T837" i="21" s="1"/>
  <c r="J837" i="21"/>
  <c r="H837" i="21"/>
  <c r="G837" i="21"/>
  <c r="A837" i="21"/>
  <c r="A835" i="20" s="1"/>
  <c r="S836" i="21"/>
  <c r="U836" i="21" s="1"/>
  <c r="R836" i="21"/>
  <c r="T836" i="21" s="1"/>
  <c r="J836" i="21"/>
  <c r="H836" i="21"/>
  <c r="G836" i="21"/>
  <c r="A836" i="21"/>
  <c r="A834" i="20" s="1"/>
  <c r="S835" i="21"/>
  <c r="U835" i="21" s="1"/>
  <c r="R835" i="21"/>
  <c r="T835" i="21" s="1"/>
  <c r="J835" i="21"/>
  <c r="H835" i="21"/>
  <c r="G835" i="21"/>
  <c r="A835" i="21"/>
  <c r="A833" i="20" s="1"/>
  <c r="S834" i="21"/>
  <c r="U834" i="21" s="1"/>
  <c r="R834" i="21"/>
  <c r="T834" i="21" s="1"/>
  <c r="J834" i="21"/>
  <c r="H834" i="21"/>
  <c r="G834" i="21"/>
  <c r="A834" i="21"/>
  <c r="A832" i="20" s="1"/>
  <c r="S833" i="21"/>
  <c r="U833" i="21" s="1"/>
  <c r="R833" i="21"/>
  <c r="T833" i="21" s="1"/>
  <c r="J833" i="21"/>
  <c r="H833" i="21"/>
  <c r="G833" i="21"/>
  <c r="A833" i="21"/>
  <c r="A831" i="20" s="1"/>
  <c r="S832" i="21"/>
  <c r="U832" i="21" s="1"/>
  <c r="R832" i="21"/>
  <c r="T832" i="21" s="1"/>
  <c r="J832" i="21"/>
  <c r="H832" i="21"/>
  <c r="G832" i="21"/>
  <c r="A832" i="21"/>
  <c r="A830" i="20" s="1"/>
  <c r="S831" i="21"/>
  <c r="U831" i="21" s="1"/>
  <c r="R831" i="21"/>
  <c r="T831" i="21" s="1"/>
  <c r="J831" i="21"/>
  <c r="H831" i="21"/>
  <c r="G831" i="21"/>
  <c r="A831" i="21"/>
  <c r="A829" i="20" s="1"/>
  <c r="S830" i="21"/>
  <c r="U830" i="21" s="1"/>
  <c r="R830" i="21"/>
  <c r="T830" i="21" s="1"/>
  <c r="J830" i="21"/>
  <c r="H830" i="21"/>
  <c r="G830" i="21"/>
  <c r="A830" i="21"/>
  <c r="A828" i="20" s="1"/>
  <c r="S829" i="21"/>
  <c r="U829" i="21" s="1"/>
  <c r="R829" i="21"/>
  <c r="T829" i="21" s="1"/>
  <c r="J829" i="21"/>
  <c r="H829" i="21"/>
  <c r="G829" i="21"/>
  <c r="A829" i="21"/>
  <c r="A827" i="20" s="1"/>
  <c r="S828" i="21"/>
  <c r="U828" i="21" s="1"/>
  <c r="R828" i="21"/>
  <c r="T828" i="21" s="1"/>
  <c r="J828" i="21"/>
  <c r="H828" i="21"/>
  <c r="G828" i="21"/>
  <c r="A828" i="21"/>
  <c r="A826" i="20" s="1"/>
  <c r="S827" i="21"/>
  <c r="U827" i="21" s="1"/>
  <c r="R827" i="21"/>
  <c r="T827" i="21" s="1"/>
  <c r="J827" i="21"/>
  <c r="H827" i="21"/>
  <c r="G827" i="21"/>
  <c r="A827" i="21"/>
  <c r="A825" i="20" s="1"/>
  <c r="S826" i="21"/>
  <c r="U826" i="21" s="1"/>
  <c r="R826" i="21"/>
  <c r="T826" i="21" s="1"/>
  <c r="J826" i="21"/>
  <c r="H826" i="21"/>
  <c r="G826" i="21"/>
  <c r="A826" i="21"/>
  <c r="A824" i="20" s="1"/>
  <c r="S825" i="21"/>
  <c r="U825" i="21" s="1"/>
  <c r="R825" i="21"/>
  <c r="T825" i="21" s="1"/>
  <c r="J825" i="21"/>
  <c r="H825" i="21"/>
  <c r="G825" i="21"/>
  <c r="A825" i="21"/>
  <c r="A823" i="20" s="1"/>
  <c r="S824" i="21"/>
  <c r="U824" i="21" s="1"/>
  <c r="R824" i="21"/>
  <c r="T824" i="21" s="1"/>
  <c r="J824" i="21"/>
  <c r="H824" i="21"/>
  <c r="G824" i="21"/>
  <c r="A824" i="21"/>
  <c r="A822" i="20" s="1"/>
  <c r="S823" i="21"/>
  <c r="U823" i="21" s="1"/>
  <c r="R823" i="21"/>
  <c r="T823" i="21" s="1"/>
  <c r="J823" i="21"/>
  <c r="H823" i="21"/>
  <c r="G823" i="21"/>
  <c r="A823" i="21"/>
  <c r="A821" i="20" s="1"/>
  <c r="S822" i="21"/>
  <c r="U822" i="21" s="1"/>
  <c r="R822" i="21"/>
  <c r="T822" i="21" s="1"/>
  <c r="J822" i="21"/>
  <c r="H822" i="21"/>
  <c r="G822" i="21"/>
  <c r="A822" i="21"/>
  <c r="A820" i="20" s="1"/>
  <c r="S821" i="21"/>
  <c r="U821" i="21" s="1"/>
  <c r="R821" i="21"/>
  <c r="T821" i="21" s="1"/>
  <c r="J821" i="21"/>
  <c r="H821" i="21"/>
  <c r="G821" i="21"/>
  <c r="A821" i="21"/>
  <c r="A819" i="20" s="1"/>
  <c r="S820" i="21"/>
  <c r="U820" i="21" s="1"/>
  <c r="R820" i="21"/>
  <c r="T820" i="21" s="1"/>
  <c r="J820" i="21"/>
  <c r="H820" i="21"/>
  <c r="G820" i="21"/>
  <c r="A820" i="21"/>
  <c r="A818" i="20" s="1"/>
  <c r="S819" i="21"/>
  <c r="U819" i="21" s="1"/>
  <c r="R819" i="21"/>
  <c r="T819" i="21" s="1"/>
  <c r="J819" i="21"/>
  <c r="H819" i="21"/>
  <c r="G819" i="21"/>
  <c r="A819" i="21"/>
  <c r="A817" i="20" s="1"/>
  <c r="S818" i="21"/>
  <c r="U818" i="21" s="1"/>
  <c r="R818" i="21"/>
  <c r="T818" i="21" s="1"/>
  <c r="J818" i="21"/>
  <c r="H818" i="21"/>
  <c r="G818" i="21"/>
  <c r="A818" i="21"/>
  <c r="A816" i="20" s="1"/>
  <c r="S817" i="21"/>
  <c r="U817" i="21" s="1"/>
  <c r="R817" i="21"/>
  <c r="T817" i="21" s="1"/>
  <c r="J817" i="21"/>
  <c r="H817" i="21"/>
  <c r="G817" i="21"/>
  <c r="A817" i="21"/>
  <c r="A815" i="20" s="1"/>
  <c r="S816" i="21"/>
  <c r="U816" i="21" s="1"/>
  <c r="R816" i="21"/>
  <c r="T816" i="21" s="1"/>
  <c r="J816" i="21"/>
  <c r="H816" i="21"/>
  <c r="G816" i="21"/>
  <c r="A816" i="21"/>
  <c r="A814" i="20" s="1"/>
  <c r="S815" i="21"/>
  <c r="U815" i="21" s="1"/>
  <c r="R815" i="21"/>
  <c r="T815" i="21" s="1"/>
  <c r="J815" i="21"/>
  <c r="H815" i="21"/>
  <c r="G815" i="21"/>
  <c r="A815" i="21"/>
  <c r="A813" i="20" s="1"/>
  <c r="S814" i="21"/>
  <c r="U814" i="21" s="1"/>
  <c r="R814" i="21"/>
  <c r="T814" i="21" s="1"/>
  <c r="J814" i="21"/>
  <c r="H814" i="21"/>
  <c r="G814" i="21"/>
  <c r="A814" i="21"/>
  <c r="A812" i="20" s="1"/>
  <c r="S813" i="21"/>
  <c r="U813" i="21" s="1"/>
  <c r="R813" i="21"/>
  <c r="T813" i="21" s="1"/>
  <c r="J813" i="21"/>
  <c r="H813" i="21"/>
  <c r="G813" i="21"/>
  <c r="A813" i="21"/>
  <c r="A811" i="20" s="1"/>
  <c r="S812" i="21"/>
  <c r="U812" i="21" s="1"/>
  <c r="R812" i="21"/>
  <c r="T812" i="21" s="1"/>
  <c r="J812" i="21"/>
  <c r="H812" i="21"/>
  <c r="G812" i="21"/>
  <c r="A812" i="21"/>
  <c r="A810" i="20" s="1"/>
  <c r="S811" i="21"/>
  <c r="U811" i="21" s="1"/>
  <c r="R811" i="21"/>
  <c r="T811" i="21" s="1"/>
  <c r="J811" i="21"/>
  <c r="H811" i="21"/>
  <c r="G811" i="21"/>
  <c r="A811" i="21"/>
  <c r="A809" i="20" s="1"/>
  <c r="S810" i="21"/>
  <c r="U810" i="21" s="1"/>
  <c r="R810" i="21"/>
  <c r="T810" i="21" s="1"/>
  <c r="J810" i="21"/>
  <c r="H810" i="21"/>
  <c r="G810" i="21"/>
  <c r="A810" i="21"/>
  <c r="A808" i="20" s="1"/>
  <c r="S809" i="21"/>
  <c r="U809" i="21" s="1"/>
  <c r="R809" i="21"/>
  <c r="T809" i="21" s="1"/>
  <c r="J809" i="21"/>
  <c r="H809" i="21"/>
  <c r="G809" i="21"/>
  <c r="A809" i="21"/>
  <c r="A807" i="20" s="1"/>
  <c r="S808" i="21"/>
  <c r="U808" i="21" s="1"/>
  <c r="R808" i="21"/>
  <c r="T808" i="21" s="1"/>
  <c r="J808" i="21"/>
  <c r="H808" i="21"/>
  <c r="G808" i="21"/>
  <c r="A808" i="21"/>
  <c r="A806" i="20" s="1"/>
  <c r="S807" i="21"/>
  <c r="U807" i="21" s="1"/>
  <c r="R807" i="21"/>
  <c r="T807" i="21" s="1"/>
  <c r="J807" i="21"/>
  <c r="H807" i="21"/>
  <c r="G807" i="21"/>
  <c r="A807" i="21"/>
  <c r="A805" i="20" s="1"/>
  <c r="S806" i="21"/>
  <c r="U806" i="21" s="1"/>
  <c r="R806" i="21"/>
  <c r="T806" i="21" s="1"/>
  <c r="J806" i="21"/>
  <c r="H806" i="21"/>
  <c r="G806" i="21"/>
  <c r="A806" i="21"/>
  <c r="A804" i="20" s="1"/>
  <c r="S805" i="21"/>
  <c r="U805" i="21" s="1"/>
  <c r="R805" i="21"/>
  <c r="T805" i="21" s="1"/>
  <c r="J805" i="21"/>
  <c r="H805" i="21"/>
  <c r="G805" i="21"/>
  <c r="A805" i="21"/>
  <c r="A803" i="20" s="1"/>
  <c r="S804" i="21"/>
  <c r="U804" i="21" s="1"/>
  <c r="R804" i="21"/>
  <c r="T804" i="21" s="1"/>
  <c r="J804" i="21"/>
  <c r="H804" i="21"/>
  <c r="G804" i="21"/>
  <c r="A804" i="21"/>
  <c r="A802" i="20" s="1"/>
  <c r="S803" i="21"/>
  <c r="U803" i="21" s="1"/>
  <c r="R803" i="21"/>
  <c r="T803" i="21" s="1"/>
  <c r="J803" i="21"/>
  <c r="H803" i="21"/>
  <c r="G803" i="21"/>
  <c r="A803" i="21"/>
  <c r="A801" i="20" s="1"/>
  <c r="S802" i="21"/>
  <c r="U802" i="21" s="1"/>
  <c r="R802" i="21"/>
  <c r="T802" i="21" s="1"/>
  <c r="J802" i="21"/>
  <c r="H802" i="21"/>
  <c r="G802" i="21"/>
  <c r="A802" i="21"/>
  <c r="A800" i="20" s="1"/>
  <c r="S801" i="21"/>
  <c r="U801" i="21" s="1"/>
  <c r="R801" i="21"/>
  <c r="T801" i="21" s="1"/>
  <c r="J801" i="21"/>
  <c r="H801" i="21"/>
  <c r="G801" i="21"/>
  <c r="A801" i="21"/>
  <c r="A799" i="20" s="1"/>
  <c r="S800" i="21"/>
  <c r="U800" i="21" s="1"/>
  <c r="R800" i="21"/>
  <c r="T800" i="21" s="1"/>
  <c r="J800" i="21"/>
  <c r="H800" i="21"/>
  <c r="G800" i="21"/>
  <c r="A800" i="21"/>
  <c r="A798" i="20" s="1"/>
  <c r="S799" i="21"/>
  <c r="U799" i="21" s="1"/>
  <c r="R799" i="21"/>
  <c r="T799" i="21" s="1"/>
  <c r="J799" i="21"/>
  <c r="H799" i="21"/>
  <c r="G799" i="21"/>
  <c r="A799" i="21"/>
  <c r="A797" i="20" s="1"/>
  <c r="S798" i="21"/>
  <c r="U798" i="21" s="1"/>
  <c r="R798" i="21"/>
  <c r="T798" i="21" s="1"/>
  <c r="J798" i="21"/>
  <c r="H798" i="21"/>
  <c r="G798" i="21"/>
  <c r="A798" i="21"/>
  <c r="A796" i="20" s="1"/>
  <c r="S797" i="21"/>
  <c r="U797" i="21" s="1"/>
  <c r="R797" i="21"/>
  <c r="T797" i="21" s="1"/>
  <c r="J797" i="21"/>
  <c r="H797" i="21"/>
  <c r="G797" i="21"/>
  <c r="A797" i="21"/>
  <c r="A795" i="20" s="1"/>
  <c r="S796" i="21"/>
  <c r="U796" i="21" s="1"/>
  <c r="R796" i="21"/>
  <c r="T796" i="21" s="1"/>
  <c r="J796" i="21"/>
  <c r="H796" i="21"/>
  <c r="G796" i="21"/>
  <c r="A796" i="21"/>
  <c r="A794" i="20" s="1"/>
  <c r="S795" i="21"/>
  <c r="U795" i="21" s="1"/>
  <c r="R795" i="21"/>
  <c r="T795" i="21" s="1"/>
  <c r="J795" i="21"/>
  <c r="H795" i="21"/>
  <c r="G795" i="21"/>
  <c r="A795" i="21"/>
  <c r="A793" i="20" s="1"/>
  <c r="S794" i="21"/>
  <c r="U794" i="21" s="1"/>
  <c r="R794" i="21"/>
  <c r="T794" i="21" s="1"/>
  <c r="J794" i="21"/>
  <c r="H794" i="21"/>
  <c r="G794" i="21"/>
  <c r="A794" i="21"/>
  <c r="A792" i="20" s="1"/>
  <c r="S793" i="21"/>
  <c r="U793" i="21" s="1"/>
  <c r="R793" i="21"/>
  <c r="T793" i="21" s="1"/>
  <c r="J793" i="21"/>
  <c r="H793" i="21"/>
  <c r="G793" i="21"/>
  <c r="A793" i="21"/>
  <c r="A791" i="20" s="1"/>
  <c r="S792" i="21"/>
  <c r="U792" i="21" s="1"/>
  <c r="R792" i="21"/>
  <c r="T792" i="21" s="1"/>
  <c r="J792" i="21"/>
  <c r="H792" i="21"/>
  <c r="G792" i="21"/>
  <c r="A792" i="21"/>
  <c r="A790" i="20" s="1"/>
  <c r="S791" i="21"/>
  <c r="U791" i="21" s="1"/>
  <c r="R791" i="21"/>
  <c r="T791" i="21" s="1"/>
  <c r="J791" i="21"/>
  <c r="H791" i="21"/>
  <c r="G791" i="21"/>
  <c r="A791" i="21"/>
  <c r="A789" i="20" s="1"/>
  <c r="S790" i="21"/>
  <c r="U790" i="21" s="1"/>
  <c r="R790" i="21"/>
  <c r="T790" i="21" s="1"/>
  <c r="J790" i="21"/>
  <c r="H790" i="21"/>
  <c r="G790" i="21"/>
  <c r="A790" i="21"/>
  <c r="A788" i="20" s="1"/>
  <c r="S789" i="21"/>
  <c r="U789" i="21" s="1"/>
  <c r="R789" i="21"/>
  <c r="T789" i="21" s="1"/>
  <c r="J789" i="21"/>
  <c r="H789" i="21"/>
  <c r="G789" i="21"/>
  <c r="A789" i="21"/>
  <c r="A787" i="20" s="1"/>
  <c r="S788" i="21"/>
  <c r="U788" i="21" s="1"/>
  <c r="R788" i="21"/>
  <c r="T788" i="21" s="1"/>
  <c r="J788" i="21"/>
  <c r="H788" i="21"/>
  <c r="G788" i="21"/>
  <c r="A788" i="21"/>
  <c r="A786" i="20" s="1"/>
  <c r="S787" i="21"/>
  <c r="U787" i="21" s="1"/>
  <c r="R787" i="21"/>
  <c r="T787" i="21" s="1"/>
  <c r="J787" i="21"/>
  <c r="H787" i="21"/>
  <c r="G787" i="21"/>
  <c r="A787" i="21"/>
  <c r="A785" i="20" s="1"/>
  <c r="S786" i="21"/>
  <c r="U786" i="21" s="1"/>
  <c r="R786" i="21"/>
  <c r="T786" i="21" s="1"/>
  <c r="J786" i="21"/>
  <c r="H786" i="21"/>
  <c r="G786" i="21"/>
  <c r="A786" i="21"/>
  <c r="A784" i="20" s="1"/>
  <c r="S785" i="21"/>
  <c r="U785" i="21" s="1"/>
  <c r="R785" i="21"/>
  <c r="T785" i="21" s="1"/>
  <c r="J785" i="21"/>
  <c r="H785" i="21"/>
  <c r="G785" i="21"/>
  <c r="A785" i="21"/>
  <c r="A783" i="20" s="1"/>
  <c r="S784" i="21"/>
  <c r="U784" i="21" s="1"/>
  <c r="R784" i="21"/>
  <c r="T784" i="21" s="1"/>
  <c r="J784" i="21"/>
  <c r="H784" i="21"/>
  <c r="G784" i="21"/>
  <c r="A784" i="21"/>
  <c r="A782" i="20" s="1"/>
  <c r="S783" i="21"/>
  <c r="U783" i="21" s="1"/>
  <c r="R783" i="21"/>
  <c r="T783" i="21" s="1"/>
  <c r="J783" i="21"/>
  <c r="H783" i="21"/>
  <c r="G783" i="21"/>
  <c r="A783" i="21"/>
  <c r="A781" i="20" s="1"/>
  <c r="S782" i="21"/>
  <c r="U782" i="21" s="1"/>
  <c r="R782" i="21"/>
  <c r="T782" i="21" s="1"/>
  <c r="J782" i="21"/>
  <c r="H782" i="21"/>
  <c r="G782" i="21"/>
  <c r="A782" i="21"/>
  <c r="A780" i="20" s="1"/>
  <c r="S781" i="21"/>
  <c r="U781" i="21" s="1"/>
  <c r="R781" i="21"/>
  <c r="T781" i="21" s="1"/>
  <c r="J781" i="21"/>
  <c r="H781" i="21"/>
  <c r="G781" i="21"/>
  <c r="A781" i="21"/>
  <c r="A779" i="20" s="1"/>
  <c r="S780" i="21"/>
  <c r="U780" i="21" s="1"/>
  <c r="R780" i="21"/>
  <c r="T780" i="21" s="1"/>
  <c r="J780" i="21"/>
  <c r="H780" i="21"/>
  <c r="G780" i="21"/>
  <c r="A780" i="21"/>
  <c r="A778" i="20" s="1"/>
  <c r="S779" i="21"/>
  <c r="U779" i="21" s="1"/>
  <c r="R779" i="21"/>
  <c r="T779" i="21" s="1"/>
  <c r="J779" i="21"/>
  <c r="H779" i="21"/>
  <c r="G779" i="21"/>
  <c r="A779" i="21"/>
  <c r="A777" i="20" s="1"/>
  <c r="S778" i="21"/>
  <c r="U778" i="21" s="1"/>
  <c r="R778" i="21"/>
  <c r="T778" i="21" s="1"/>
  <c r="J778" i="21"/>
  <c r="H778" i="21"/>
  <c r="G778" i="21"/>
  <c r="A778" i="21"/>
  <c r="A776" i="20" s="1"/>
  <c r="S777" i="21"/>
  <c r="U777" i="21" s="1"/>
  <c r="R777" i="21"/>
  <c r="T777" i="21" s="1"/>
  <c r="J777" i="21"/>
  <c r="H777" i="21"/>
  <c r="G777" i="21"/>
  <c r="A777" i="21"/>
  <c r="A775" i="20" s="1"/>
  <c r="S776" i="21"/>
  <c r="U776" i="21" s="1"/>
  <c r="R776" i="21"/>
  <c r="T776" i="21" s="1"/>
  <c r="J776" i="21"/>
  <c r="H776" i="21"/>
  <c r="G776" i="21"/>
  <c r="A776" i="21"/>
  <c r="A774" i="20" s="1"/>
  <c r="S775" i="21"/>
  <c r="U775" i="21" s="1"/>
  <c r="R775" i="21"/>
  <c r="T775" i="21" s="1"/>
  <c r="J775" i="21"/>
  <c r="H775" i="21"/>
  <c r="G775" i="21"/>
  <c r="A775" i="21"/>
  <c r="A773" i="20" s="1"/>
  <c r="S774" i="21"/>
  <c r="U774" i="21" s="1"/>
  <c r="R774" i="21"/>
  <c r="T774" i="21" s="1"/>
  <c r="J774" i="21"/>
  <c r="H774" i="21"/>
  <c r="G774" i="21"/>
  <c r="A774" i="21"/>
  <c r="A772" i="20" s="1"/>
  <c r="S773" i="21"/>
  <c r="U773" i="21" s="1"/>
  <c r="R773" i="21"/>
  <c r="T773" i="21" s="1"/>
  <c r="J773" i="21"/>
  <c r="H773" i="21"/>
  <c r="G773" i="21"/>
  <c r="A773" i="21"/>
  <c r="A771" i="20" s="1"/>
  <c r="S772" i="21"/>
  <c r="U772" i="21" s="1"/>
  <c r="R772" i="21"/>
  <c r="T772" i="21" s="1"/>
  <c r="J772" i="21"/>
  <c r="H772" i="21"/>
  <c r="G772" i="21"/>
  <c r="A772" i="21"/>
  <c r="A770" i="20" s="1"/>
  <c r="S771" i="21"/>
  <c r="U771" i="21" s="1"/>
  <c r="R771" i="21"/>
  <c r="T771" i="21" s="1"/>
  <c r="J771" i="21"/>
  <c r="H771" i="21"/>
  <c r="G771" i="21"/>
  <c r="A771" i="21"/>
  <c r="A769" i="20" s="1"/>
  <c r="S770" i="21"/>
  <c r="U770" i="21" s="1"/>
  <c r="R770" i="21"/>
  <c r="T770" i="21" s="1"/>
  <c r="J770" i="21"/>
  <c r="H770" i="21"/>
  <c r="G770" i="21"/>
  <c r="A770" i="21"/>
  <c r="A768" i="20" s="1"/>
  <c r="S769" i="21"/>
  <c r="U769" i="21" s="1"/>
  <c r="R769" i="21"/>
  <c r="T769" i="21" s="1"/>
  <c r="J769" i="21"/>
  <c r="H769" i="21"/>
  <c r="G769" i="21"/>
  <c r="A769" i="21"/>
  <c r="A767" i="20" s="1"/>
  <c r="S768" i="21"/>
  <c r="U768" i="21" s="1"/>
  <c r="R768" i="21"/>
  <c r="T768" i="21" s="1"/>
  <c r="J768" i="21"/>
  <c r="H768" i="21"/>
  <c r="G768" i="21"/>
  <c r="A768" i="21"/>
  <c r="A766" i="20" s="1"/>
  <c r="S767" i="21"/>
  <c r="U767" i="21" s="1"/>
  <c r="R767" i="21"/>
  <c r="T767" i="21" s="1"/>
  <c r="J767" i="21"/>
  <c r="H767" i="21"/>
  <c r="G767" i="21"/>
  <c r="A767" i="21"/>
  <c r="A765" i="20" s="1"/>
  <c r="S766" i="21"/>
  <c r="U766" i="21" s="1"/>
  <c r="R766" i="21"/>
  <c r="T766" i="21" s="1"/>
  <c r="J766" i="21"/>
  <c r="H766" i="21"/>
  <c r="G766" i="21"/>
  <c r="A766" i="21"/>
  <c r="A764" i="20" s="1"/>
  <c r="S765" i="21"/>
  <c r="U765" i="21" s="1"/>
  <c r="R765" i="21"/>
  <c r="T765" i="21" s="1"/>
  <c r="J765" i="21"/>
  <c r="H765" i="21"/>
  <c r="G765" i="21"/>
  <c r="A765" i="21"/>
  <c r="A763" i="20" s="1"/>
  <c r="S764" i="21"/>
  <c r="U764" i="21" s="1"/>
  <c r="R764" i="21"/>
  <c r="T764" i="21" s="1"/>
  <c r="J764" i="21"/>
  <c r="H764" i="21"/>
  <c r="G764" i="21"/>
  <c r="A764" i="21"/>
  <c r="A762" i="20" s="1"/>
  <c r="S763" i="21"/>
  <c r="U763" i="21" s="1"/>
  <c r="R763" i="21"/>
  <c r="T763" i="21" s="1"/>
  <c r="J763" i="21"/>
  <c r="H763" i="21"/>
  <c r="G763" i="21"/>
  <c r="A763" i="21"/>
  <c r="A761" i="20" s="1"/>
  <c r="S762" i="21"/>
  <c r="U762" i="21" s="1"/>
  <c r="R762" i="21"/>
  <c r="T762" i="21" s="1"/>
  <c r="J762" i="21"/>
  <c r="H762" i="21"/>
  <c r="G762" i="21"/>
  <c r="A762" i="21"/>
  <c r="A760" i="20" s="1"/>
  <c r="S761" i="21"/>
  <c r="U761" i="21" s="1"/>
  <c r="R761" i="21"/>
  <c r="T761" i="21" s="1"/>
  <c r="J761" i="21"/>
  <c r="H761" i="21"/>
  <c r="G761" i="21"/>
  <c r="A761" i="21"/>
  <c r="A759" i="20" s="1"/>
  <c r="S760" i="21"/>
  <c r="U760" i="21" s="1"/>
  <c r="R760" i="21"/>
  <c r="T760" i="21" s="1"/>
  <c r="J760" i="21"/>
  <c r="H760" i="21"/>
  <c r="G760" i="21"/>
  <c r="A760" i="21"/>
  <c r="A758" i="20" s="1"/>
  <c r="S759" i="21"/>
  <c r="U759" i="21" s="1"/>
  <c r="R759" i="21"/>
  <c r="T759" i="21" s="1"/>
  <c r="J759" i="21"/>
  <c r="H759" i="21"/>
  <c r="G759" i="21"/>
  <c r="A759" i="21"/>
  <c r="A757" i="20" s="1"/>
  <c r="S758" i="21"/>
  <c r="U758" i="21" s="1"/>
  <c r="R758" i="21"/>
  <c r="T758" i="21" s="1"/>
  <c r="J758" i="21"/>
  <c r="H758" i="21"/>
  <c r="G758" i="21"/>
  <c r="A758" i="21"/>
  <c r="A756" i="20" s="1"/>
  <c r="S757" i="21"/>
  <c r="U757" i="21" s="1"/>
  <c r="R757" i="21"/>
  <c r="T757" i="21" s="1"/>
  <c r="J757" i="21"/>
  <c r="H757" i="21"/>
  <c r="G757" i="21"/>
  <c r="A757" i="21"/>
  <c r="A755" i="20" s="1"/>
  <c r="S756" i="21"/>
  <c r="U756" i="21" s="1"/>
  <c r="R756" i="21"/>
  <c r="T756" i="21" s="1"/>
  <c r="J756" i="21"/>
  <c r="H756" i="21"/>
  <c r="G756" i="21"/>
  <c r="A756" i="21"/>
  <c r="A754" i="20" s="1"/>
  <c r="S755" i="21"/>
  <c r="U755" i="21" s="1"/>
  <c r="R755" i="21"/>
  <c r="T755" i="21" s="1"/>
  <c r="J755" i="21"/>
  <c r="H755" i="21"/>
  <c r="G755" i="21"/>
  <c r="A755" i="21"/>
  <c r="A753" i="20" s="1"/>
  <c r="S754" i="21"/>
  <c r="U754" i="21" s="1"/>
  <c r="R754" i="21"/>
  <c r="T754" i="21" s="1"/>
  <c r="J754" i="21"/>
  <c r="H754" i="21"/>
  <c r="G754" i="21"/>
  <c r="A754" i="21"/>
  <c r="A752" i="20" s="1"/>
  <c r="S753" i="21"/>
  <c r="U753" i="21" s="1"/>
  <c r="R753" i="21"/>
  <c r="T753" i="21" s="1"/>
  <c r="J753" i="21"/>
  <c r="H753" i="21"/>
  <c r="G753" i="21"/>
  <c r="A753" i="21"/>
  <c r="A751" i="20" s="1"/>
  <c r="S752" i="21"/>
  <c r="U752" i="21" s="1"/>
  <c r="R752" i="21"/>
  <c r="T752" i="21" s="1"/>
  <c r="J752" i="21"/>
  <c r="H752" i="21"/>
  <c r="G752" i="21"/>
  <c r="A752" i="21"/>
  <c r="A750" i="20" s="1"/>
  <c r="S751" i="21"/>
  <c r="U751" i="21" s="1"/>
  <c r="R751" i="21"/>
  <c r="T751" i="21" s="1"/>
  <c r="J751" i="21"/>
  <c r="H751" i="21"/>
  <c r="G751" i="21"/>
  <c r="A751" i="21"/>
  <c r="A749" i="20" s="1"/>
  <c r="S750" i="21"/>
  <c r="U750" i="21" s="1"/>
  <c r="R750" i="21"/>
  <c r="T750" i="21" s="1"/>
  <c r="J750" i="21"/>
  <c r="H750" i="21"/>
  <c r="G750" i="21"/>
  <c r="A750" i="21"/>
  <c r="A748" i="20" s="1"/>
  <c r="S749" i="21"/>
  <c r="U749" i="21" s="1"/>
  <c r="R749" i="21"/>
  <c r="T749" i="21" s="1"/>
  <c r="J749" i="21"/>
  <c r="H749" i="21"/>
  <c r="G749" i="21"/>
  <c r="A749" i="21"/>
  <c r="A747" i="20" s="1"/>
  <c r="S748" i="21"/>
  <c r="U748" i="21" s="1"/>
  <c r="R748" i="21"/>
  <c r="T748" i="21" s="1"/>
  <c r="J748" i="21"/>
  <c r="H748" i="21"/>
  <c r="G748" i="21"/>
  <c r="A748" i="21"/>
  <c r="A746" i="20" s="1"/>
  <c r="S747" i="21"/>
  <c r="U747" i="21" s="1"/>
  <c r="R747" i="21"/>
  <c r="T747" i="21" s="1"/>
  <c r="J747" i="21"/>
  <c r="H747" i="21"/>
  <c r="G747" i="21"/>
  <c r="A747" i="21"/>
  <c r="A745" i="20" s="1"/>
  <c r="S746" i="21"/>
  <c r="U746" i="21" s="1"/>
  <c r="R746" i="21"/>
  <c r="T746" i="21" s="1"/>
  <c r="J746" i="21"/>
  <c r="H746" i="21"/>
  <c r="G746" i="21"/>
  <c r="A746" i="21"/>
  <c r="A744" i="20" s="1"/>
  <c r="S745" i="21"/>
  <c r="U745" i="21" s="1"/>
  <c r="R745" i="21"/>
  <c r="T745" i="21" s="1"/>
  <c r="J745" i="21"/>
  <c r="H745" i="21"/>
  <c r="G745" i="21"/>
  <c r="A745" i="21"/>
  <c r="A743" i="20" s="1"/>
  <c r="S744" i="21"/>
  <c r="U744" i="21" s="1"/>
  <c r="R744" i="21"/>
  <c r="T744" i="21" s="1"/>
  <c r="J744" i="21"/>
  <c r="H744" i="21"/>
  <c r="G744" i="21"/>
  <c r="A744" i="21"/>
  <c r="A742" i="20" s="1"/>
  <c r="S743" i="21"/>
  <c r="U743" i="21" s="1"/>
  <c r="R743" i="21"/>
  <c r="T743" i="21" s="1"/>
  <c r="J743" i="21"/>
  <c r="H743" i="21"/>
  <c r="G743" i="21"/>
  <c r="A743" i="21"/>
  <c r="A741" i="20" s="1"/>
  <c r="S742" i="21"/>
  <c r="U742" i="21" s="1"/>
  <c r="R742" i="21"/>
  <c r="T742" i="21" s="1"/>
  <c r="J742" i="21"/>
  <c r="H742" i="21"/>
  <c r="G742" i="21"/>
  <c r="A742" i="21"/>
  <c r="A740" i="20" s="1"/>
  <c r="S741" i="21"/>
  <c r="U741" i="21" s="1"/>
  <c r="R741" i="21"/>
  <c r="T741" i="21" s="1"/>
  <c r="J741" i="21"/>
  <c r="H741" i="21"/>
  <c r="G741" i="21"/>
  <c r="A741" i="21"/>
  <c r="A739" i="20" s="1"/>
  <c r="S740" i="21"/>
  <c r="U740" i="21" s="1"/>
  <c r="R740" i="21"/>
  <c r="T740" i="21" s="1"/>
  <c r="J740" i="21"/>
  <c r="H740" i="21"/>
  <c r="G740" i="21"/>
  <c r="A740" i="21"/>
  <c r="A738" i="20" s="1"/>
  <c r="S739" i="21"/>
  <c r="U739" i="21" s="1"/>
  <c r="R739" i="21"/>
  <c r="T739" i="21" s="1"/>
  <c r="J739" i="21"/>
  <c r="H739" i="21"/>
  <c r="G739" i="21"/>
  <c r="A739" i="21"/>
  <c r="A737" i="20" s="1"/>
  <c r="S738" i="21"/>
  <c r="U738" i="21" s="1"/>
  <c r="R738" i="21"/>
  <c r="T738" i="21" s="1"/>
  <c r="J738" i="21"/>
  <c r="H738" i="21"/>
  <c r="G738" i="21"/>
  <c r="A738" i="21"/>
  <c r="A736" i="20" s="1"/>
  <c r="S737" i="21"/>
  <c r="U737" i="21" s="1"/>
  <c r="R737" i="21"/>
  <c r="T737" i="21" s="1"/>
  <c r="J737" i="21"/>
  <c r="H737" i="21"/>
  <c r="G737" i="21"/>
  <c r="A737" i="21"/>
  <c r="A735" i="20" s="1"/>
  <c r="S736" i="21"/>
  <c r="U736" i="21" s="1"/>
  <c r="R736" i="21"/>
  <c r="T736" i="21" s="1"/>
  <c r="J736" i="21"/>
  <c r="H736" i="21"/>
  <c r="G736" i="21"/>
  <c r="A736" i="21"/>
  <c r="A734" i="20" s="1"/>
  <c r="S735" i="21"/>
  <c r="U735" i="21" s="1"/>
  <c r="R735" i="21"/>
  <c r="T735" i="21" s="1"/>
  <c r="J735" i="21"/>
  <c r="H735" i="21"/>
  <c r="G735" i="21"/>
  <c r="A735" i="21"/>
  <c r="A733" i="20" s="1"/>
  <c r="S734" i="21"/>
  <c r="U734" i="21" s="1"/>
  <c r="R734" i="21"/>
  <c r="T734" i="21" s="1"/>
  <c r="J734" i="21"/>
  <c r="H734" i="21"/>
  <c r="G734" i="21"/>
  <c r="A734" i="21"/>
  <c r="A732" i="20" s="1"/>
  <c r="S733" i="21"/>
  <c r="U733" i="21" s="1"/>
  <c r="R733" i="21"/>
  <c r="T733" i="21" s="1"/>
  <c r="J733" i="21"/>
  <c r="H733" i="21"/>
  <c r="G733" i="21"/>
  <c r="A733" i="21"/>
  <c r="A731" i="20" s="1"/>
  <c r="S732" i="21"/>
  <c r="U732" i="21" s="1"/>
  <c r="R732" i="21"/>
  <c r="T732" i="21" s="1"/>
  <c r="J732" i="21"/>
  <c r="H732" i="21"/>
  <c r="G732" i="21"/>
  <c r="A732" i="21"/>
  <c r="A730" i="20" s="1"/>
  <c r="S731" i="21"/>
  <c r="U731" i="21" s="1"/>
  <c r="R731" i="21"/>
  <c r="T731" i="21" s="1"/>
  <c r="J731" i="21"/>
  <c r="H731" i="21"/>
  <c r="G731" i="21"/>
  <c r="A731" i="21"/>
  <c r="A729" i="20" s="1"/>
  <c r="S730" i="21"/>
  <c r="U730" i="21" s="1"/>
  <c r="R730" i="21"/>
  <c r="T730" i="21" s="1"/>
  <c r="J730" i="21"/>
  <c r="H730" i="21"/>
  <c r="G730" i="21"/>
  <c r="A730" i="21"/>
  <c r="A728" i="20" s="1"/>
  <c r="S729" i="21"/>
  <c r="U729" i="21" s="1"/>
  <c r="R729" i="21"/>
  <c r="T729" i="21" s="1"/>
  <c r="J729" i="21"/>
  <c r="H729" i="21"/>
  <c r="G729" i="21"/>
  <c r="A729" i="21"/>
  <c r="A727" i="20" s="1"/>
  <c r="S728" i="21"/>
  <c r="U728" i="21" s="1"/>
  <c r="R728" i="21"/>
  <c r="T728" i="21" s="1"/>
  <c r="J728" i="21"/>
  <c r="H728" i="21"/>
  <c r="G728" i="21"/>
  <c r="A728" i="21"/>
  <c r="A726" i="20" s="1"/>
  <c r="S727" i="21"/>
  <c r="U727" i="21" s="1"/>
  <c r="R727" i="21"/>
  <c r="T727" i="21" s="1"/>
  <c r="J727" i="21"/>
  <c r="H727" i="21"/>
  <c r="G727" i="21"/>
  <c r="A727" i="21"/>
  <c r="A725" i="20" s="1"/>
  <c r="S726" i="21"/>
  <c r="U726" i="21" s="1"/>
  <c r="R726" i="21"/>
  <c r="T726" i="21" s="1"/>
  <c r="J726" i="21"/>
  <c r="H726" i="21"/>
  <c r="G726" i="21"/>
  <c r="A726" i="21"/>
  <c r="A724" i="20" s="1"/>
  <c r="S725" i="21"/>
  <c r="U725" i="21" s="1"/>
  <c r="R725" i="21"/>
  <c r="T725" i="21" s="1"/>
  <c r="J725" i="21"/>
  <c r="H725" i="21"/>
  <c r="G725" i="21"/>
  <c r="A725" i="21"/>
  <c r="A723" i="20" s="1"/>
  <c r="S724" i="21"/>
  <c r="U724" i="21" s="1"/>
  <c r="R724" i="21"/>
  <c r="T724" i="21" s="1"/>
  <c r="J724" i="21"/>
  <c r="H724" i="21"/>
  <c r="G724" i="21"/>
  <c r="A724" i="21"/>
  <c r="A722" i="20" s="1"/>
  <c r="S723" i="21"/>
  <c r="U723" i="21" s="1"/>
  <c r="R723" i="21"/>
  <c r="T723" i="21" s="1"/>
  <c r="J723" i="21"/>
  <c r="H723" i="21"/>
  <c r="G723" i="21"/>
  <c r="A723" i="21"/>
  <c r="A721" i="20" s="1"/>
  <c r="S722" i="21"/>
  <c r="U722" i="21" s="1"/>
  <c r="R722" i="21"/>
  <c r="T722" i="21" s="1"/>
  <c r="J722" i="21"/>
  <c r="H722" i="21"/>
  <c r="G722" i="21"/>
  <c r="A722" i="21"/>
  <c r="A720" i="20" s="1"/>
  <c r="S721" i="21"/>
  <c r="U721" i="21" s="1"/>
  <c r="R721" i="21"/>
  <c r="T721" i="21" s="1"/>
  <c r="J721" i="21"/>
  <c r="H721" i="21"/>
  <c r="G721" i="21"/>
  <c r="A721" i="21"/>
  <c r="A719" i="20" s="1"/>
  <c r="S720" i="21"/>
  <c r="U720" i="21" s="1"/>
  <c r="R720" i="21"/>
  <c r="T720" i="21" s="1"/>
  <c r="J720" i="21"/>
  <c r="H720" i="21"/>
  <c r="G720" i="21"/>
  <c r="A720" i="21"/>
  <c r="A718" i="20" s="1"/>
  <c r="S719" i="21"/>
  <c r="U719" i="21" s="1"/>
  <c r="R719" i="21"/>
  <c r="T719" i="21" s="1"/>
  <c r="J719" i="21"/>
  <c r="H719" i="21"/>
  <c r="G719" i="21"/>
  <c r="A719" i="21"/>
  <c r="A717" i="20" s="1"/>
  <c r="S718" i="21"/>
  <c r="U718" i="21" s="1"/>
  <c r="R718" i="21"/>
  <c r="T718" i="21" s="1"/>
  <c r="J718" i="21"/>
  <c r="H718" i="21"/>
  <c r="G718" i="21"/>
  <c r="A718" i="21"/>
  <c r="A716" i="20" s="1"/>
  <c r="S717" i="21"/>
  <c r="U717" i="21" s="1"/>
  <c r="R717" i="21"/>
  <c r="T717" i="21" s="1"/>
  <c r="J717" i="21"/>
  <c r="H717" i="21"/>
  <c r="G717" i="21"/>
  <c r="A717" i="21"/>
  <c r="A715" i="20" s="1"/>
  <c r="S716" i="21"/>
  <c r="U716" i="21" s="1"/>
  <c r="R716" i="21"/>
  <c r="T716" i="21" s="1"/>
  <c r="J716" i="21"/>
  <c r="H716" i="21"/>
  <c r="G716" i="21"/>
  <c r="A716" i="21"/>
  <c r="A714" i="20" s="1"/>
  <c r="S715" i="21"/>
  <c r="U715" i="21" s="1"/>
  <c r="R715" i="21"/>
  <c r="T715" i="21" s="1"/>
  <c r="J715" i="21"/>
  <c r="H715" i="21"/>
  <c r="G715" i="21"/>
  <c r="A715" i="21"/>
  <c r="A713" i="20" s="1"/>
  <c r="S714" i="21"/>
  <c r="U714" i="21" s="1"/>
  <c r="R714" i="21"/>
  <c r="T714" i="21" s="1"/>
  <c r="J714" i="21"/>
  <c r="H714" i="21"/>
  <c r="G714" i="21"/>
  <c r="A714" i="21"/>
  <c r="A712" i="20" s="1"/>
  <c r="S713" i="21"/>
  <c r="U713" i="21" s="1"/>
  <c r="R713" i="21"/>
  <c r="T713" i="21" s="1"/>
  <c r="J713" i="21"/>
  <c r="H713" i="21"/>
  <c r="G713" i="21"/>
  <c r="A713" i="21"/>
  <c r="A711" i="20" s="1"/>
  <c r="S712" i="21"/>
  <c r="U712" i="21" s="1"/>
  <c r="R712" i="21"/>
  <c r="T712" i="21" s="1"/>
  <c r="J712" i="21"/>
  <c r="H712" i="21"/>
  <c r="G712" i="21"/>
  <c r="A712" i="21"/>
  <c r="A710" i="20" s="1"/>
  <c r="S711" i="21"/>
  <c r="U711" i="21" s="1"/>
  <c r="R711" i="21"/>
  <c r="T711" i="21" s="1"/>
  <c r="J711" i="21"/>
  <c r="H711" i="21"/>
  <c r="G711" i="21"/>
  <c r="A711" i="21"/>
  <c r="A709" i="20" s="1"/>
  <c r="S710" i="21"/>
  <c r="U710" i="21" s="1"/>
  <c r="R710" i="21"/>
  <c r="T710" i="21" s="1"/>
  <c r="J710" i="21"/>
  <c r="H710" i="21"/>
  <c r="G710" i="21"/>
  <c r="A710" i="21"/>
  <c r="A708" i="20" s="1"/>
  <c r="S709" i="21"/>
  <c r="U709" i="21" s="1"/>
  <c r="R709" i="21"/>
  <c r="T709" i="21" s="1"/>
  <c r="J709" i="21"/>
  <c r="H709" i="21"/>
  <c r="G709" i="21"/>
  <c r="A709" i="21"/>
  <c r="A707" i="20" s="1"/>
  <c r="S708" i="21"/>
  <c r="U708" i="21" s="1"/>
  <c r="R708" i="21"/>
  <c r="T708" i="21" s="1"/>
  <c r="J708" i="21"/>
  <c r="H708" i="21"/>
  <c r="G708" i="21"/>
  <c r="A708" i="21"/>
  <c r="A706" i="20" s="1"/>
  <c r="S707" i="21"/>
  <c r="U707" i="21" s="1"/>
  <c r="R707" i="21"/>
  <c r="T707" i="21" s="1"/>
  <c r="J707" i="21"/>
  <c r="H707" i="21"/>
  <c r="G707" i="21"/>
  <c r="A707" i="21"/>
  <c r="A705" i="20" s="1"/>
  <c r="S706" i="21"/>
  <c r="U706" i="21" s="1"/>
  <c r="R706" i="21"/>
  <c r="T706" i="21" s="1"/>
  <c r="J706" i="21"/>
  <c r="H706" i="21"/>
  <c r="G706" i="21"/>
  <c r="A706" i="21"/>
  <c r="A704" i="20" s="1"/>
  <c r="S705" i="21"/>
  <c r="U705" i="21" s="1"/>
  <c r="R705" i="21"/>
  <c r="T705" i="21" s="1"/>
  <c r="J705" i="21"/>
  <c r="H705" i="21"/>
  <c r="G705" i="21"/>
  <c r="A705" i="21"/>
  <c r="A703" i="20" s="1"/>
  <c r="S704" i="21"/>
  <c r="U704" i="21" s="1"/>
  <c r="R704" i="21"/>
  <c r="T704" i="21" s="1"/>
  <c r="J704" i="21"/>
  <c r="H704" i="21"/>
  <c r="G704" i="21"/>
  <c r="A704" i="21"/>
  <c r="A702" i="20" s="1"/>
  <c r="S703" i="21"/>
  <c r="U703" i="21" s="1"/>
  <c r="R703" i="21"/>
  <c r="T703" i="21" s="1"/>
  <c r="J703" i="21"/>
  <c r="H703" i="21"/>
  <c r="G703" i="21"/>
  <c r="A703" i="21"/>
  <c r="A701" i="20" s="1"/>
  <c r="S702" i="21"/>
  <c r="U702" i="21" s="1"/>
  <c r="R702" i="21"/>
  <c r="T702" i="21" s="1"/>
  <c r="J702" i="21"/>
  <c r="H702" i="21"/>
  <c r="G702" i="21"/>
  <c r="A702" i="21"/>
  <c r="A700" i="20" s="1"/>
  <c r="S701" i="21"/>
  <c r="U701" i="21" s="1"/>
  <c r="R701" i="21"/>
  <c r="T701" i="21" s="1"/>
  <c r="J701" i="21"/>
  <c r="H701" i="21"/>
  <c r="G701" i="21"/>
  <c r="A701" i="21"/>
  <c r="A699" i="20" s="1"/>
  <c r="S700" i="21"/>
  <c r="U700" i="21" s="1"/>
  <c r="R700" i="21"/>
  <c r="T700" i="21" s="1"/>
  <c r="J700" i="21"/>
  <c r="H700" i="21"/>
  <c r="G700" i="21"/>
  <c r="A700" i="21"/>
  <c r="A698" i="20" s="1"/>
  <c r="S699" i="21"/>
  <c r="U699" i="21" s="1"/>
  <c r="R699" i="21"/>
  <c r="T699" i="21" s="1"/>
  <c r="J699" i="21"/>
  <c r="H699" i="21"/>
  <c r="G699" i="21"/>
  <c r="A699" i="21"/>
  <c r="A697" i="20" s="1"/>
  <c r="S698" i="21"/>
  <c r="U698" i="21" s="1"/>
  <c r="R698" i="21"/>
  <c r="T698" i="21" s="1"/>
  <c r="J698" i="21"/>
  <c r="H698" i="21"/>
  <c r="G698" i="21"/>
  <c r="A698" i="21"/>
  <c r="A696" i="20" s="1"/>
  <c r="S697" i="21"/>
  <c r="U697" i="21" s="1"/>
  <c r="R697" i="21"/>
  <c r="T697" i="21" s="1"/>
  <c r="J697" i="21"/>
  <c r="H697" i="21"/>
  <c r="G697" i="21"/>
  <c r="A697" i="21"/>
  <c r="A695" i="20" s="1"/>
  <c r="S696" i="21"/>
  <c r="U696" i="21" s="1"/>
  <c r="R696" i="21"/>
  <c r="T696" i="21" s="1"/>
  <c r="J696" i="21"/>
  <c r="H696" i="21"/>
  <c r="G696" i="21"/>
  <c r="A696" i="21"/>
  <c r="A694" i="20" s="1"/>
  <c r="S695" i="21"/>
  <c r="U695" i="21" s="1"/>
  <c r="R695" i="21"/>
  <c r="T695" i="21" s="1"/>
  <c r="J695" i="21"/>
  <c r="H695" i="21"/>
  <c r="G695" i="21"/>
  <c r="A695" i="21"/>
  <c r="A693" i="20" s="1"/>
  <c r="S694" i="21"/>
  <c r="U694" i="21" s="1"/>
  <c r="R694" i="21"/>
  <c r="T694" i="21" s="1"/>
  <c r="J694" i="21"/>
  <c r="H694" i="21"/>
  <c r="G694" i="21"/>
  <c r="A694" i="21"/>
  <c r="A692" i="20" s="1"/>
  <c r="S693" i="21"/>
  <c r="U693" i="21" s="1"/>
  <c r="R693" i="21"/>
  <c r="T693" i="21" s="1"/>
  <c r="J693" i="21"/>
  <c r="H693" i="21"/>
  <c r="G693" i="21"/>
  <c r="A693" i="21"/>
  <c r="A691" i="20" s="1"/>
  <c r="S692" i="21"/>
  <c r="U692" i="21" s="1"/>
  <c r="R692" i="21"/>
  <c r="T692" i="21" s="1"/>
  <c r="J692" i="21"/>
  <c r="H692" i="21"/>
  <c r="G692" i="21"/>
  <c r="A692" i="21"/>
  <c r="A690" i="20" s="1"/>
  <c r="S691" i="21"/>
  <c r="U691" i="21" s="1"/>
  <c r="R691" i="21"/>
  <c r="T691" i="21" s="1"/>
  <c r="J691" i="21"/>
  <c r="H691" i="21"/>
  <c r="G691" i="21"/>
  <c r="A691" i="21"/>
  <c r="A689" i="20" s="1"/>
  <c r="S690" i="21"/>
  <c r="U690" i="21" s="1"/>
  <c r="R690" i="21"/>
  <c r="T690" i="21" s="1"/>
  <c r="J690" i="21"/>
  <c r="H690" i="21"/>
  <c r="G690" i="21"/>
  <c r="A690" i="21"/>
  <c r="A688" i="20" s="1"/>
  <c r="S689" i="21"/>
  <c r="U689" i="21" s="1"/>
  <c r="R689" i="21"/>
  <c r="T689" i="21" s="1"/>
  <c r="J689" i="21"/>
  <c r="H689" i="21"/>
  <c r="G689" i="21"/>
  <c r="A689" i="21"/>
  <c r="A687" i="20" s="1"/>
  <c r="S688" i="21"/>
  <c r="U688" i="21" s="1"/>
  <c r="R688" i="21"/>
  <c r="T688" i="21" s="1"/>
  <c r="J688" i="21"/>
  <c r="H688" i="21"/>
  <c r="G688" i="21"/>
  <c r="A688" i="21"/>
  <c r="A686" i="20" s="1"/>
  <c r="S687" i="21"/>
  <c r="U687" i="21" s="1"/>
  <c r="R687" i="21"/>
  <c r="T687" i="21" s="1"/>
  <c r="J687" i="21"/>
  <c r="H687" i="21"/>
  <c r="G687" i="21"/>
  <c r="A687" i="21"/>
  <c r="A685" i="20" s="1"/>
  <c r="S686" i="21"/>
  <c r="U686" i="21" s="1"/>
  <c r="R686" i="21"/>
  <c r="T686" i="21" s="1"/>
  <c r="J686" i="21"/>
  <c r="H686" i="21"/>
  <c r="G686" i="21"/>
  <c r="A686" i="21"/>
  <c r="A684" i="20" s="1"/>
  <c r="S685" i="21"/>
  <c r="U685" i="21" s="1"/>
  <c r="R685" i="21"/>
  <c r="T685" i="21" s="1"/>
  <c r="J685" i="21"/>
  <c r="H685" i="21"/>
  <c r="G685" i="21"/>
  <c r="A685" i="21"/>
  <c r="A683" i="20" s="1"/>
  <c r="S684" i="21"/>
  <c r="U684" i="21" s="1"/>
  <c r="R684" i="21"/>
  <c r="T684" i="21" s="1"/>
  <c r="J684" i="21"/>
  <c r="H684" i="21"/>
  <c r="G684" i="21"/>
  <c r="A684" i="21"/>
  <c r="A682" i="20" s="1"/>
  <c r="S683" i="21"/>
  <c r="U683" i="21" s="1"/>
  <c r="R683" i="21"/>
  <c r="T683" i="21" s="1"/>
  <c r="J683" i="21"/>
  <c r="H683" i="21"/>
  <c r="G683" i="21"/>
  <c r="A683" i="21"/>
  <c r="A681" i="20" s="1"/>
  <c r="S682" i="21"/>
  <c r="U682" i="21" s="1"/>
  <c r="R682" i="21"/>
  <c r="T682" i="21" s="1"/>
  <c r="J682" i="21"/>
  <c r="H682" i="21"/>
  <c r="G682" i="21"/>
  <c r="A682" i="21"/>
  <c r="A680" i="20" s="1"/>
  <c r="S681" i="21"/>
  <c r="U681" i="21" s="1"/>
  <c r="R681" i="21"/>
  <c r="T681" i="21" s="1"/>
  <c r="J681" i="21"/>
  <c r="H681" i="21"/>
  <c r="G681" i="21"/>
  <c r="A681" i="21"/>
  <c r="A679" i="20" s="1"/>
  <c r="S680" i="21"/>
  <c r="U680" i="21" s="1"/>
  <c r="R680" i="21"/>
  <c r="T680" i="21" s="1"/>
  <c r="J680" i="21"/>
  <c r="H680" i="21"/>
  <c r="G680" i="21"/>
  <c r="A680" i="21"/>
  <c r="A678" i="20" s="1"/>
  <c r="S679" i="21"/>
  <c r="U679" i="21" s="1"/>
  <c r="R679" i="21"/>
  <c r="T679" i="21" s="1"/>
  <c r="J679" i="21"/>
  <c r="H679" i="21"/>
  <c r="G679" i="21"/>
  <c r="A679" i="21"/>
  <c r="A677" i="20" s="1"/>
  <c r="S678" i="21"/>
  <c r="U678" i="21" s="1"/>
  <c r="R678" i="21"/>
  <c r="T678" i="21" s="1"/>
  <c r="J678" i="21"/>
  <c r="H678" i="21"/>
  <c r="G678" i="21"/>
  <c r="A678" i="21"/>
  <c r="A676" i="20" s="1"/>
  <c r="S677" i="21"/>
  <c r="U677" i="21" s="1"/>
  <c r="R677" i="21"/>
  <c r="T677" i="21" s="1"/>
  <c r="J677" i="21"/>
  <c r="H677" i="21"/>
  <c r="G677" i="21"/>
  <c r="A677" i="21"/>
  <c r="A675" i="20" s="1"/>
  <c r="S676" i="21"/>
  <c r="U676" i="21" s="1"/>
  <c r="R676" i="21"/>
  <c r="T676" i="21" s="1"/>
  <c r="J676" i="21"/>
  <c r="H676" i="21"/>
  <c r="G676" i="21"/>
  <c r="A676" i="21"/>
  <c r="A674" i="20" s="1"/>
  <c r="S675" i="21"/>
  <c r="U675" i="21" s="1"/>
  <c r="R675" i="21"/>
  <c r="T675" i="21" s="1"/>
  <c r="J675" i="21"/>
  <c r="H675" i="21"/>
  <c r="G675" i="21"/>
  <c r="A675" i="21"/>
  <c r="A673" i="20" s="1"/>
  <c r="S674" i="21"/>
  <c r="U674" i="21" s="1"/>
  <c r="R674" i="21"/>
  <c r="T674" i="21" s="1"/>
  <c r="J674" i="21"/>
  <c r="H674" i="21"/>
  <c r="G674" i="21"/>
  <c r="A674" i="21"/>
  <c r="A672" i="20" s="1"/>
  <c r="S673" i="21"/>
  <c r="U673" i="21" s="1"/>
  <c r="R673" i="21"/>
  <c r="T673" i="21" s="1"/>
  <c r="J673" i="21"/>
  <c r="H673" i="21"/>
  <c r="G673" i="21"/>
  <c r="A673" i="21"/>
  <c r="A671" i="20" s="1"/>
  <c r="S672" i="21"/>
  <c r="U672" i="21" s="1"/>
  <c r="R672" i="21"/>
  <c r="T672" i="21" s="1"/>
  <c r="J672" i="21"/>
  <c r="H672" i="21"/>
  <c r="G672" i="21"/>
  <c r="A672" i="21"/>
  <c r="A670" i="20" s="1"/>
  <c r="S671" i="21"/>
  <c r="U671" i="21" s="1"/>
  <c r="R671" i="21"/>
  <c r="T671" i="21" s="1"/>
  <c r="J671" i="21"/>
  <c r="H671" i="21"/>
  <c r="G671" i="21"/>
  <c r="A671" i="21"/>
  <c r="A669" i="20" s="1"/>
  <c r="S670" i="21"/>
  <c r="U670" i="21" s="1"/>
  <c r="R670" i="21"/>
  <c r="T670" i="21" s="1"/>
  <c r="J670" i="21"/>
  <c r="H670" i="21"/>
  <c r="G670" i="21"/>
  <c r="A670" i="21"/>
  <c r="A668" i="20" s="1"/>
  <c r="S669" i="21"/>
  <c r="U669" i="21" s="1"/>
  <c r="R669" i="21"/>
  <c r="T669" i="21" s="1"/>
  <c r="J669" i="21"/>
  <c r="H669" i="21"/>
  <c r="G669" i="21"/>
  <c r="A669" i="21"/>
  <c r="A667" i="20" s="1"/>
  <c r="S668" i="21"/>
  <c r="U668" i="21" s="1"/>
  <c r="R668" i="21"/>
  <c r="T668" i="21" s="1"/>
  <c r="J668" i="21"/>
  <c r="H668" i="21"/>
  <c r="G668" i="21"/>
  <c r="A668" i="21"/>
  <c r="A666" i="20" s="1"/>
  <c r="S667" i="21"/>
  <c r="U667" i="21" s="1"/>
  <c r="R667" i="21"/>
  <c r="T667" i="21" s="1"/>
  <c r="J667" i="21"/>
  <c r="H667" i="21"/>
  <c r="G667" i="21"/>
  <c r="A667" i="21"/>
  <c r="A665" i="20" s="1"/>
  <c r="S666" i="21"/>
  <c r="U666" i="21" s="1"/>
  <c r="R666" i="21"/>
  <c r="T666" i="21" s="1"/>
  <c r="J666" i="21"/>
  <c r="H666" i="21"/>
  <c r="G666" i="21"/>
  <c r="A666" i="21"/>
  <c r="A664" i="20" s="1"/>
  <c r="S665" i="21"/>
  <c r="U665" i="21" s="1"/>
  <c r="R665" i="21"/>
  <c r="T665" i="21" s="1"/>
  <c r="J665" i="21"/>
  <c r="H665" i="21"/>
  <c r="G665" i="21"/>
  <c r="A665" i="21"/>
  <c r="A663" i="20" s="1"/>
  <c r="S664" i="21"/>
  <c r="U664" i="21" s="1"/>
  <c r="R664" i="21"/>
  <c r="T664" i="21" s="1"/>
  <c r="J664" i="21"/>
  <c r="H664" i="21"/>
  <c r="G664" i="21"/>
  <c r="A664" i="21"/>
  <c r="A662" i="20" s="1"/>
  <c r="S663" i="21"/>
  <c r="U663" i="21" s="1"/>
  <c r="R663" i="21"/>
  <c r="T663" i="21" s="1"/>
  <c r="J663" i="21"/>
  <c r="H663" i="21"/>
  <c r="G663" i="21"/>
  <c r="A663" i="21"/>
  <c r="A661" i="20" s="1"/>
  <c r="S662" i="21"/>
  <c r="U662" i="21" s="1"/>
  <c r="R662" i="21"/>
  <c r="T662" i="21" s="1"/>
  <c r="J662" i="21"/>
  <c r="H662" i="21"/>
  <c r="G662" i="21"/>
  <c r="A662" i="21"/>
  <c r="A660" i="20" s="1"/>
  <c r="S661" i="21"/>
  <c r="U661" i="21" s="1"/>
  <c r="R661" i="21"/>
  <c r="T661" i="21" s="1"/>
  <c r="J661" i="21"/>
  <c r="H661" i="21"/>
  <c r="G661" i="21"/>
  <c r="A661" i="21"/>
  <c r="A659" i="20" s="1"/>
  <c r="S660" i="21"/>
  <c r="U660" i="21" s="1"/>
  <c r="R660" i="21"/>
  <c r="T660" i="21" s="1"/>
  <c r="J660" i="21"/>
  <c r="H660" i="21"/>
  <c r="G660" i="21"/>
  <c r="A660" i="21"/>
  <c r="A658" i="20" s="1"/>
  <c r="S659" i="21"/>
  <c r="U659" i="21" s="1"/>
  <c r="R659" i="21"/>
  <c r="T659" i="21" s="1"/>
  <c r="J659" i="21"/>
  <c r="H659" i="21"/>
  <c r="G659" i="21"/>
  <c r="A659" i="21"/>
  <c r="A657" i="20" s="1"/>
  <c r="S658" i="21"/>
  <c r="U658" i="21" s="1"/>
  <c r="R658" i="21"/>
  <c r="T658" i="21" s="1"/>
  <c r="J658" i="21"/>
  <c r="H658" i="21"/>
  <c r="G658" i="21"/>
  <c r="A658" i="21"/>
  <c r="A656" i="20" s="1"/>
  <c r="S657" i="21"/>
  <c r="U657" i="21" s="1"/>
  <c r="R657" i="21"/>
  <c r="T657" i="21" s="1"/>
  <c r="J657" i="21"/>
  <c r="H657" i="21"/>
  <c r="G657" i="21"/>
  <c r="A657" i="21"/>
  <c r="A655" i="20" s="1"/>
  <c r="S656" i="21"/>
  <c r="U656" i="21" s="1"/>
  <c r="R656" i="21"/>
  <c r="T656" i="21" s="1"/>
  <c r="J656" i="21"/>
  <c r="H656" i="21"/>
  <c r="G656" i="21"/>
  <c r="A656" i="21"/>
  <c r="A654" i="20" s="1"/>
  <c r="S655" i="21"/>
  <c r="U655" i="21" s="1"/>
  <c r="R655" i="21"/>
  <c r="T655" i="21" s="1"/>
  <c r="J655" i="21"/>
  <c r="H655" i="21"/>
  <c r="G655" i="21"/>
  <c r="A655" i="21"/>
  <c r="A653" i="20" s="1"/>
  <c r="S654" i="21"/>
  <c r="U654" i="21" s="1"/>
  <c r="R654" i="21"/>
  <c r="T654" i="21" s="1"/>
  <c r="J654" i="21"/>
  <c r="H654" i="21"/>
  <c r="G654" i="21"/>
  <c r="A654" i="21"/>
  <c r="A652" i="20" s="1"/>
  <c r="S653" i="21"/>
  <c r="U653" i="21" s="1"/>
  <c r="R653" i="21"/>
  <c r="T653" i="21" s="1"/>
  <c r="J653" i="21"/>
  <c r="H653" i="21"/>
  <c r="G653" i="21"/>
  <c r="A653" i="21"/>
  <c r="A651" i="20" s="1"/>
  <c r="S652" i="21"/>
  <c r="U652" i="21" s="1"/>
  <c r="R652" i="21"/>
  <c r="T652" i="21" s="1"/>
  <c r="J652" i="21"/>
  <c r="H652" i="21"/>
  <c r="G652" i="21"/>
  <c r="A652" i="21"/>
  <c r="A650" i="20" s="1"/>
  <c r="S651" i="21"/>
  <c r="U651" i="21" s="1"/>
  <c r="R651" i="21"/>
  <c r="T651" i="21" s="1"/>
  <c r="J651" i="21"/>
  <c r="H651" i="21"/>
  <c r="G651" i="21"/>
  <c r="A651" i="21"/>
  <c r="A649" i="20" s="1"/>
  <c r="S650" i="21"/>
  <c r="U650" i="21" s="1"/>
  <c r="R650" i="21"/>
  <c r="T650" i="21" s="1"/>
  <c r="J650" i="21"/>
  <c r="H650" i="21"/>
  <c r="G650" i="21"/>
  <c r="A650" i="21"/>
  <c r="A648" i="20" s="1"/>
  <c r="S649" i="21"/>
  <c r="U649" i="21" s="1"/>
  <c r="R649" i="21"/>
  <c r="T649" i="21" s="1"/>
  <c r="J649" i="21"/>
  <c r="H649" i="21"/>
  <c r="G649" i="21"/>
  <c r="A649" i="21"/>
  <c r="A647" i="20" s="1"/>
  <c r="S648" i="21"/>
  <c r="U648" i="21" s="1"/>
  <c r="R648" i="21"/>
  <c r="T648" i="21" s="1"/>
  <c r="J648" i="21"/>
  <c r="H648" i="21"/>
  <c r="G648" i="21"/>
  <c r="A648" i="21"/>
  <c r="A646" i="20" s="1"/>
  <c r="S647" i="21"/>
  <c r="U647" i="21" s="1"/>
  <c r="R647" i="21"/>
  <c r="T647" i="21" s="1"/>
  <c r="J647" i="21"/>
  <c r="H647" i="21"/>
  <c r="G647" i="21"/>
  <c r="A647" i="21"/>
  <c r="A645" i="20" s="1"/>
  <c r="S646" i="21"/>
  <c r="U646" i="21" s="1"/>
  <c r="R646" i="21"/>
  <c r="T646" i="21" s="1"/>
  <c r="J646" i="21"/>
  <c r="H646" i="21"/>
  <c r="G646" i="21"/>
  <c r="A646" i="21"/>
  <c r="A644" i="20" s="1"/>
  <c r="S645" i="21"/>
  <c r="U645" i="21" s="1"/>
  <c r="R645" i="21"/>
  <c r="T645" i="21" s="1"/>
  <c r="J645" i="21"/>
  <c r="H645" i="21"/>
  <c r="G645" i="21"/>
  <c r="A645" i="21"/>
  <c r="A643" i="20" s="1"/>
  <c r="S644" i="21"/>
  <c r="U644" i="21" s="1"/>
  <c r="R644" i="21"/>
  <c r="T644" i="21" s="1"/>
  <c r="J644" i="21"/>
  <c r="H644" i="21"/>
  <c r="G644" i="21"/>
  <c r="A644" i="21"/>
  <c r="A642" i="20" s="1"/>
  <c r="S643" i="21"/>
  <c r="U643" i="21" s="1"/>
  <c r="R643" i="21"/>
  <c r="T643" i="21" s="1"/>
  <c r="J643" i="21"/>
  <c r="H643" i="21"/>
  <c r="G643" i="21"/>
  <c r="A643" i="21"/>
  <c r="A641" i="20" s="1"/>
  <c r="S642" i="21"/>
  <c r="U642" i="21" s="1"/>
  <c r="R642" i="21"/>
  <c r="T642" i="21" s="1"/>
  <c r="J642" i="21"/>
  <c r="H642" i="21"/>
  <c r="G642" i="21"/>
  <c r="A642" i="21"/>
  <c r="A640" i="20" s="1"/>
  <c r="S641" i="21"/>
  <c r="U641" i="21" s="1"/>
  <c r="R641" i="21"/>
  <c r="T641" i="21" s="1"/>
  <c r="J641" i="21"/>
  <c r="H641" i="21"/>
  <c r="G641" i="21"/>
  <c r="A641" i="21"/>
  <c r="A639" i="20" s="1"/>
  <c r="S640" i="21"/>
  <c r="U640" i="21" s="1"/>
  <c r="R640" i="21"/>
  <c r="T640" i="21" s="1"/>
  <c r="J640" i="21"/>
  <c r="H640" i="21"/>
  <c r="G640" i="21"/>
  <c r="A640" i="21"/>
  <c r="A638" i="20" s="1"/>
  <c r="S639" i="21"/>
  <c r="U639" i="21" s="1"/>
  <c r="R639" i="21"/>
  <c r="T639" i="21" s="1"/>
  <c r="J639" i="21"/>
  <c r="H639" i="21"/>
  <c r="G639" i="21"/>
  <c r="A639" i="21"/>
  <c r="A637" i="20" s="1"/>
  <c r="S638" i="21"/>
  <c r="U638" i="21" s="1"/>
  <c r="R638" i="21"/>
  <c r="T638" i="21" s="1"/>
  <c r="J638" i="21"/>
  <c r="H638" i="21"/>
  <c r="G638" i="21"/>
  <c r="A638" i="21"/>
  <c r="A636" i="20" s="1"/>
  <c r="S637" i="21"/>
  <c r="U637" i="21" s="1"/>
  <c r="R637" i="21"/>
  <c r="T637" i="21" s="1"/>
  <c r="J637" i="21"/>
  <c r="H637" i="21"/>
  <c r="G637" i="21"/>
  <c r="A637" i="21"/>
  <c r="A635" i="20" s="1"/>
  <c r="S636" i="21"/>
  <c r="U636" i="21" s="1"/>
  <c r="R636" i="21"/>
  <c r="T636" i="21" s="1"/>
  <c r="J636" i="21"/>
  <c r="H636" i="21"/>
  <c r="G636" i="21"/>
  <c r="A636" i="21"/>
  <c r="A634" i="20" s="1"/>
  <c r="S635" i="21"/>
  <c r="U635" i="21" s="1"/>
  <c r="R635" i="21"/>
  <c r="T635" i="21" s="1"/>
  <c r="J635" i="21"/>
  <c r="H635" i="21"/>
  <c r="G635" i="21"/>
  <c r="A635" i="21"/>
  <c r="A633" i="20" s="1"/>
  <c r="S634" i="21"/>
  <c r="U634" i="21" s="1"/>
  <c r="R634" i="21"/>
  <c r="T634" i="21" s="1"/>
  <c r="J634" i="21"/>
  <c r="H634" i="21"/>
  <c r="G634" i="21"/>
  <c r="A634" i="21"/>
  <c r="A632" i="20" s="1"/>
  <c r="S633" i="21"/>
  <c r="U633" i="21" s="1"/>
  <c r="R633" i="21"/>
  <c r="T633" i="21" s="1"/>
  <c r="J633" i="21"/>
  <c r="H633" i="21"/>
  <c r="G633" i="21"/>
  <c r="A633" i="21"/>
  <c r="A631" i="20" s="1"/>
  <c r="S632" i="21"/>
  <c r="U632" i="21" s="1"/>
  <c r="R632" i="21"/>
  <c r="T632" i="21" s="1"/>
  <c r="J632" i="21"/>
  <c r="H632" i="21"/>
  <c r="G632" i="21"/>
  <c r="A632" i="21"/>
  <c r="A630" i="20" s="1"/>
  <c r="S631" i="21"/>
  <c r="U631" i="21" s="1"/>
  <c r="R631" i="21"/>
  <c r="T631" i="21" s="1"/>
  <c r="J631" i="21"/>
  <c r="H631" i="21"/>
  <c r="G631" i="21"/>
  <c r="A631" i="21"/>
  <c r="A629" i="20" s="1"/>
  <c r="S630" i="21"/>
  <c r="U630" i="21" s="1"/>
  <c r="R630" i="21"/>
  <c r="T630" i="21" s="1"/>
  <c r="J630" i="21"/>
  <c r="H630" i="21"/>
  <c r="G630" i="21"/>
  <c r="A630" i="21"/>
  <c r="A628" i="20" s="1"/>
  <c r="S629" i="21"/>
  <c r="U629" i="21" s="1"/>
  <c r="R629" i="21"/>
  <c r="T629" i="21" s="1"/>
  <c r="J629" i="21"/>
  <c r="H629" i="21"/>
  <c r="G629" i="21"/>
  <c r="A629" i="21"/>
  <c r="A627" i="20" s="1"/>
  <c r="S628" i="21"/>
  <c r="U628" i="21" s="1"/>
  <c r="R628" i="21"/>
  <c r="T628" i="21" s="1"/>
  <c r="J628" i="21"/>
  <c r="H628" i="21"/>
  <c r="G628" i="21"/>
  <c r="A628" i="21"/>
  <c r="A626" i="20" s="1"/>
  <c r="S627" i="21"/>
  <c r="U627" i="21" s="1"/>
  <c r="R627" i="21"/>
  <c r="T627" i="21" s="1"/>
  <c r="J627" i="21"/>
  <c r="H627" i="21"/>
  <c r="G627" i="21"/>
  <c r="A627" i="21"/>
  <c r="A625" i="20" s="1"/>
  <c r="S626" i="21"/>
  <c r="U626" i="21" s="1"/>
  <c r="R626" i="21"/>
  <c r="T626" i="21" s="1"/>
  <c r="J626" i="21"/>
  <c r="H626" i="21"/>
  <c r="G626" i="21"/>
  <c r="A626" i="21"/>
  <c r="A624" i="20" s="1"/>
  <c r="S625" i="21"/>
  <c r="U625" i="21" s="1"/>
  <c r="R625" i="21"/>
  <c r="T625" i="21" s="1"/>
  <c r="J625" i="21"/>
  <c r="H625" i="21"/>
  <c r="G625" i="21"/>
  <c r="A625" i="21"/>
  <c r="A623" i="20" s="1"/>
  <c r="S624" i="21"/>
  <c r="U624" i="21" s="1"/>
  <c r="R624" i="21"/>
  <c r="T624" i="21" s="1"/>
  <c r="J624" i="21"/>
  <c r="H624" i="21"/>
  <c r="G624" i="21"/>
  <c r="A624" i="21"/>
  <c r="A622" i="20" s="1"/>
  <c r="S623" i="21"/>
  <c r="U623" i="21" s="1"/>
  <c r="R623" i="21"/>
  <c r="T623" i="21" s="1"/>
  <c r="J623" i="21"/>
  <c r="H623" i="21"/>
  <c r="G623" i="21"/>
  <c r="A623" i="21"/>
  <c r="A621" i="20" s="1"/>
  <c r="S622" i="21"/>
  <c r="U622" i="21" s="1"/>
  <c r="R622" i="21"/>
  <c r="T622" i="21" s="1"/>
  <c r="J622" i="21"/>
  <c r="H622" i="21"/>
  <c r="G622" i="21"/>
  <c r="A622" i="21"/>
  <c r="A620" i="20" s="1"/>
  <c r="S621" i="21"/>
  <c r="U621" i="21" s="1"/>
  <c r="R621" i="21"/>
  <c r="T621" i="21" s="1"/>
  <c r="J621" i="21"/>
  <c r="H621" i="21"/>
  <c r="G621" i="21"/>
  <c r="A621" i="21"/>
  <c r="A619" i="20" s="1"/>
  <c r="S620" i="21"/>
  <c r="U620" i="21" s="1"/>
  <c r="R620" i="21"/>
  <c r="T620" i="21" s="1"/>
  <c r="J620" i="21"/>
  <c r="H620" i="21"/>
  <c r="G620" i="21"/>
  <c r="A620" i="21"/>
  <c r="A618" i="20" s="1"/>
  <c r="S619" i="21"/>
  <c r="U619" i="21" s="1"/>
  <c r="R619" i="21"/>
  <c r="T619" i="21" s="1"/>
  <c r="J619" i="21"/>
  <c r="H619" i="21"/>
  <c r="G619" i="21"/>
  <c r="A619" i="21"/>
  <c r="A617" i="20" s="1"/>
  <c r="S618" i="21"/>
  <c r="U618" i="21" s="1"/>
  <c r="R618" i="21"/>
  <c r="T618" i="21" s="1"/>
  <c r="J618" i="21"/>
  <c r="H618" i="21"/>
  <c r="G618" i="21"/>
  <c r="A618" i="21"/>
  <c r="A616" i="20" s="1"/>
  <c r="S617" i="21"/>
  <c r="U617" i="21" s="1"/>
  <c r="R617" i="21"/>
  <c r="T617" i="21" s="1"/>
  <c r="J617" i="21"/>
  <c r="H617" i="21"/>
  <c r="G617" i="21"/>
  <c r="A617" i="21"/>
  <c r="A615" i="20" s="1"/>
  <c r="S616" i="21"/>
  <c r="U616" i="21" s="1"/>
  <c r="R616" i="21"/>
  <c r="T616" i="21" s="1"/>
  <c r="J616" i="21"/>
  <c r="H616" i="21"/>
  <c r="G616" i="21"/>
  <c r="A616" i="21"/>
  <c r="A614" i="20" s="1"/>
  <c r="S615" i="21"/>
  <c r="U615" i="21" s="1"/>
  <c r="R615" i="21"/>
  <c r="T615" i="21" s="1"/>
  <c r="J615" i="21"/>
  <c r="H615" i="21"/>
  <c r="G615" i="21"/>
  <c r="A615" i="21"/>
  <c r="A613" i="20" s="1"/>
  <c r="S614" i="21"/>
  <c r="U614" i="21" s="1"/>
  <c r="R614" i="21"/>
  <c r="T614" i="21" s="1"/>
  <c r="J614" i="21"/>
  <c r="H614" i="21"/>
  <c r="G614" i="21"/>
  <c r="A614" i="21"/>
  <c r="A612" i="20" s="1"/>
  <c r="S613" i="21"/>
  <c r="U613" i="21" s="1"/>
  <c r="R613" i="21"/>
  <c r="T613" i="21" s="1"/>
  <c r="J613" i="21"/>
  <c r="H613" i="21"/>
  <c r="G613" i="21"/>
  <c r="A613" i="21"/>
  <c r="A611" i="20" s="1"/>
  <c r="S612" i="21"/>
  <c r="U612" i="21" s="1"/>
  <c r="R612" i="21"/>
  <c r="T612" i="21" s="1"/>
  <c r="J612" i="21"/>
  <c r="H612" i="21"/>
  <c r="G612" i="21"/>
  <c r="A612" i="21"/>
  <c r="A610" i="20" s="1"/>
  <c r="S611" i="21"/>
  <c r="U611" i="21" s="1"/>
  <c r="R611" i="21"/>
  <c r="T611" i="21" s="1"/>
  <c r="J611" i="21"/>
  <c r="H611" i="21"/>
  <c r="G611" i="21"/>
  <c r="A611" i="21"/>
  <c r="A609" i="20" s="1"/>
  <c r="S610" i="21"/>
  <c r="U610" i="21" s="1"/>
  <c r="R610" i="21"/>
  <c r="T610" i="21" s="1"/>
  <c r="J610" i="21"/>
  <c r="H610" i="21"/>
  <c r="G610" i="21"/>
  <c r="A610" i="21"/>
  <c r="A608" i="20" s="1"/>
  <c r="S609" i="21"/>
  <c r="U609" i="21" s="1"/>
  <c r="R609" i="21"/>
  <c r="T609" i="21" s="1"/>
  <c r="J609" i="21"/>
  <c r="H609" i="21"/>
  <c r="G609" i="21"/>
  <c r="A609" i="21"/>
  <c r="A607" i="20" s="1"/>
  <c r="S608" i="21"/>
  <c r="U608" i="21" s="1"/>
  <c r="R608" i="21"/>
  <c r="T608" i="21" s="1"/>
  <c r="J608" i="21"/>
  <c r="H608" i="21"/>
  <c r="G608" i="21"/>
  <c r="A608" i="21"/>
  <c r="A606" i="20" s="1"/>
  <c r="S607" i="21"/>
  <c r="U607" i="21" s="1"/>
  <c r="R607" i="21"/>
  <c r="T607" i="21" s="1"/>
  <c r="J607" i="21"/>
  <c r="H607" i="21"/>
  <c r="G607" i="21"/>
  <c r="A607" i="21"/>
  <c r="A605" i="20" s="1"/>
  <c r="S606" i="21"/>
  <c r="U606" i="21" s="1"/>
  <c r="R606" i="21"/>
  <c r="T606" i="21" s="1"/>
  <c r="J606" i="21"/>
  <c r="H606" i="21"/>
  <c r="G606" i="21"/>
  <c r="A606" i="21"/>
  <c r="A604" i="20" s="1"/>
  <c r="S605" i="21"/>
  <c r="U605" i="21" s="1"/>
  <c r="R605" i="21"/>
  <c r="T605" i="21" s="1"/>
  <c r="J605" i="21"/>
  <c r="H605" i="21"/>
  <c r="G605" i="21"/>
  <c r="A605" i="21"/>
  <c r="A603" i="20" s="1"/>
  <c r="S604" i="21"/>
  <c r="U604" i="21" s="1"/>
  <c r="R604" i="21"/>
  <c r="T604" i="21" s="1"/>
  <c r="J604" i="21"/>
  <c r="H604" i="21"/>
  <c r="G604" i="21"/>
  <c r="A604" i="21"/>
  <c r="A602" i="20" s="1"/>
  <c r="S603" i="21"/>
  <c r="U603" i="21" s="1"/>
  <c r="R603" i="21"/>
  <c r="T603" i="21" s="1"/>
  <c r="J603" i="21"/>
  <c r="H603" i="21"/>
  <c r="G603" i="21"/>
  <c r="A603" i="21"/>
  <c r="A601" i="20" s="1"/>
  <c r="S602" i="21"/>
  <c r="U602" i="21" s="1"/>
  <c r="R602" i="21"/>
  <c r="T602" i="21" s="1"/>
  <c r="J602" i="21"/>
  <c r="H602" i="21"/>
  <c r="G602" i="21"/>
  <c r="A602" i="21"/>
  <c r="A600" i="20" s="1"/>
  <c r="S601" i="21"/>
  <c r="U601" i="21" s="1"/>
  <c r="R601" i="21"/>
  <c r="T601" i="21" s="1"/>
  <c r="J601" i="21"/>
  <c r="H601" i="21"/>
  <c r="G601" i="21"/>
  <c r="A601" i="21"/>
  <c r="A599" i="20" s="1"/>
  <c r="S600" i="21"/>
  <c r="U600" i="21" s="1"/>
  <c r="R600" i="21"/>
  <c r="T600" i="21" s="1"/>
  <c r="J600" i="21"/>
  <c r="H600" i="21"/>
  <c r="G600" i="21"/>
  <c r="A600" i="21"/>
  <c r="A598" i="20" s="1"/>
  <c r="S599" i="21"/>
  <c r="U599" i="21" s="1"/>
  <c r="R599" i="21"/>
  <c r="T599" i="21" s="1"/>
  <c r="J599" i="21"/>
  <c r="H599" i="21"/>
  <c r="G599" i="21"/>
  <c r="A599" i="21"/>
  <c r="A597" i="20" s="1"/>
  <c r="S598" i="21"/>
  <c r="U598" i="21" s="1"/>
  <c r="R598" i="21"/>
  <c r="T598" i="21" s="1"/>
  <c r="J598" i="21"/>
  <c r="H598" i="21"/>
  <c r="G598" i="21"/>
  <c r="A598" i="21"/>
  <c r="A596" i="20" s="1"/>
  <c r="S597" i="21"/>
  <c r="U597" i="21" s="1"/>
  <c r="R597" i="21"/>
  <c r="T597" i="21" s="1"/>
  <c r="J597" i="21"/>
  <c r="H597" i="21"/>
  <c r="G597" i="21"/>
  <c r="A597" i="21"/>
  <c r="A595" i="20" s="1"/>
  <c r="S596" i="21"/>
  <c r="U596" i="21" s="1"/>
  <c r="R596" i="21"/>
  <c r="T596" i="21" s="1"/>
  <c r="J596" i="21"/>
  <c r="H596" i="21"/>
  <c r="G596" i="21"/>
  <c r="A596" i="21"/>
  <c r="A594" i="20" s="1"/>
  <c r="S595" i="21"/>
  <c r="U595" i="21" s="1"/>
  <c r="R595" i="21"/>
  <c r="T595" i="21" s="1"/>
  <c r="J595" i="21"/>
  <c r="H595" i="21"/>
  <c r="G595" i="21"/>
  <c r="A595" i="21"/>
  <c r="A593" i="20" s="1"/>
  <c r="S594" i="21"/>
  <c r="U594" i="21" s="1"/>
  <c r="R594" i="21"/>
  <c r="T594" i="21" s="1"/>
  <c r="J594" i="21"/>
  <c r="H594" i="21"/>
  <c r="G594" i="21"/>
  <c r="A594" i="21"/>
  <c r="A592" i="20" s="1"/>
  <c r="S593" i="21"/>
  <c r="U593" i="21" s="1"/>
  <c r="R593" i="21"/>
  <c r="T593" i="21" s="1"/>
  <c r="J593" i="21"/>
  <c r="H593" i="21"/>
  <c r="G593" i="21"/>
  <c r="A593" i="21"/>
  <c r="A591" i="20" s="1"/>
  <c r="S592" i="21"/>
  <c r="U592" i="21" s="1"/>
  <c r="R592" i="21"/>
  <c r="T592" i="21" s="1"/>
  <c r="J592" i="21"/>
  <c r="H592" i="21"/>
  <c r="G592" i="21"/>
  <c r="A592" i="21"/>
  <c r="A590" i="20" s="1"/>
  <c r="S591" i="21"/>
  <c r="U591" i="21" s="1"/>
  <c r="R591" i="21"/>
  <c r="T591" i="21" s="1"/>
  <c r="J591" i="21"/>
  <c r="H591" i="21"/>
  <c r="G591" i="21"/>
  <c r="A591" i="21"/>
  <c r="A589" i="20" s="1"/>
  <c r="S590" i="21"/>
  <c r="U590" i="21" s="1"/>
  <c r="R590" i="21"/>
  <c r="T590" i="21" s="1"/>
  <c r="J590" i="21"/>
  <c r="H590" i="21"/>
  <c r="G590" i="21"/>
  <c r="A590" i="21"/>
  <c r="A588" i="20" s="1"/>
  <c r="S589" i="21"/>
  <c r="U589" i="21" s="1"/>
  <c r="R589" i="21"/>
  <c r="T589" i="21" s="1"/>
  <c r="J589" i="21"/>
  <c r="H589" i="21"/>
  <c r="G589" i="21"/>
  <c r="A589" i="21"/>
  <c r="A587" i="20" s="1"/>
  <c r="S588" i="21"/>
  <c r="U588" i="21" s="1"/>
  <c r="R588" i="21"/>
  <c r="T588" i="21" s="1"/>
  <c r="J588" i="21"/>
  <c r="H588" i="21"/>
  <c r="G588" i="21"/>
  <c r="A588" i="21"/>
  <c r="A586" i="20" s="1"/>
  <c r="S587" i="21"/>
  <c r="U587" i="21" s="1"/>
  <c r="R587" i="21"/>
  <c r="T587" i="21" s="1"/>
  <c r="J587" i="21"/>
  <c r="H587" i="21"/>
  <c r="G587" i="21"/>
  <c r="A587" i="21"/>
  <c r="A585" i="20" s="1"/>
  <c r="S586" i="21"/>
  <c r="U586" i="21" s="1"/>
  <c r="R586" i="21"/>
  <c r="T586" i="21" s="1"/>
  <c r="J586" i="21"/>
  <c r="H586" i="21"/>
  <c r="G586" i="21"/>
  <c r="A586" i="21"/>
  <c r="A584" i="20" s="1"/>
  <c r="S585" i="21"/>
  <c r="U585" i="21" s="1"/>
  <c r="R585" i="21"/>
  <c r="T585" i="21" s="1"/>
  <c r="J585" i="21"/>
  <c r="H585" i="21"/>
  <c r="G585" i="21"/>
  <c r="A585" i="21"/>
  <c r="A583" i="20" s="1"/>
  <c r="S584" i="21"/>
  <c r="U584" i="21" s="1"/>
  <c r="R584" i="21"/>
  <c r="T584" i="21" s="1"/>
  <c r="J584" i="21"/>
  <c r="H584" i="21"/>
  <c r="G584" i="21"/>
  <c r="A584" i="21"/>
  <c r="A582" i="20" s="1"/>
  <c r="S583" i="21"/>
  <c r="U583" i="21" s="1"/>
  <c r="R583" i="21"/>
  <c r="T583" i="21" s="1"/>
  <c r="J583" i="21"/>
  <c r="H583" i="21"/>
  <c r="G583" i="21"/>
  <c r="A583" i="21"/>
  <c r="A581" i="20" s="1"/>
  <c r="S582" i="21"/>
  <c r="U582" i="21" s="1"/>
  <c r="R582" i="21"/>
  <c r="T582" i="21" s="1"/>
  <c r="J582" i="21"/>
  <c r="H582" i="21"/>
  <c r="G582" i="21"/>
  <c r="A582" i="21"/>
  <c r="A580" i="20" s="1"/>
  <c r="S581" i="21"/>
  <c r="U581" i="21" s="1"/>
  <c r="R581" i="21"/>
  <c r="T581" i="21" s="1"/>
  <c r="J581" i="21"/>
  <c r="H581" i="21"/>
  <c r="G581" i="21"/>
  <c r="A581" i="21"/>
  <c r="A579" i="20" s="1"/>
  <c r="S580" i="21"/>
  <c r="U580" i="21" s="1"/>
  <c r="R580" i="21"/>
  <c r="T580" i="21" s="1"/>
  <c r="J580" i="21"/>
  <c r="H580" i="21"/>
  <c r="G580" i="21"/>
  <c r="A580" i="21"/>
  <c r="A578" i="20" s="1"/>
  <c r="S579" i="21"/>
  <c r="U579" i="21" s="1"/>
  <c r="R579" i="21"/>
  <c r="T579" i="21" s="1"/>
  <c r="J579" i="21"/>
  <c r="H579" i="21"/>
  <c r="G579" i="21"/>
  <c r="A579" i="21"/>
  <c r="A577" i="20" s="1"/>
  <c r="S578" i="21"/>
  <c r="U578" i="21" s="1"/>
  <c r="R578" i="21"/>
  <c r="T578" i="21" s="1"/>
  <c r="J578" i="21"/>
  <c r="H578" i="21"/>
  <c r="G578" i="21"/>
  <c r="A578" i="21"/>
  <c r="A576" i="20" s="1"/>
  <c r="S577" i="21"/>
  <c r="U577" i="21" s="1"/>
  <c r="R577" i="21"/>
  <c r="T577" i="21" s="1"/>
  <c r="J577" i="21"/>
  <c r="H577" i="21"/>
  <c r="G577" i="21"/>
  <c r="A577" i="21"/>
  <c r="A575" i="20" s="1"/>
  <c r="S576" i="21"/>
  <c r="U576" i="21" s="1"/>
  <c r="R576" i="21"/>
  <c r="T576" i="21" s="1"/>
  <c r="J576" i="21"/>
  <c r="H576" i="21"/>
  <c r="G576" i="21"/>
  <c r="A576" i="21"/>
  <c r="A574" i="20" s="1"/>
  <c r="S575" i="21"/>
  <c r="U575" i="21" s="1"/>
  <c r="R575" i="21"/>
  <c r="T575" i="21" s="1"/>
  <c r="J575" i="21"/>
  <c r="H575" i="21"/>
  <c r="G575" i="21"/>
  <c r="A575" i="21"/>
  <c r="A573" i="20" s="1"/>
  <c r="S574" i="21"/>
  <c r="U574" i="21" s="1"/>
  <c r="R574" i="21"/>
  <c r="T574" i="21" s="1"/>
  <c r="J574" i="21"/>
  <c r="H574" i="21"/>
  <c r="G574" i="21"/>
  <c r="A574" i="21"/>
  <c r="A572" i="20" s="1"/>
  <c r="S573" i="21"/>
  <c r="U573" i="21" s="1"/>
  <c r="R573" i="21"/>
  <c r="T573" i="21" s="1"/>
  <c r="J573" i="21"/>
  <c r="H573" i="21"/>
  <c r="G573" i="21"/>
  <c r="A573" i="21"/>
  <c r="A571" i="20" s="1"/>
  <c r="S572" i="21"/>
  <c r="U572" i="21" s="1"/>
  <c r="R572" i="21"/>
  <c r="T572" i="21" s="1"/>
  <c r="J572" i="21"/>
  <c r="H572" i="21"/>
  <c r="G572" i="21"/>
  <c r="A572" i="21"/>
  <c r="A570" i="20" s="1"/>
  <c r="S571" i="21"/>
  <c r="U571" i="21" s="1"/>
  <c r="R571" i="21"/>
  <c r="T571" i="21" s="1"/>
  <c r="J571" i="21"/>
  <c r="H571" i="21"/>
  <c r="G571" i="21"/>
  <c r="A571" i="21"/>
  <c r="A569" i="20" s="1"/>
  <c r="S570" i="21"/>
  <c r="U570" i="21" s="1"/>
  <c r="R570" i="21"/>
  <c r="T570" i="21" s="1"/>
  <c r="J570" i="21"/>
  <c r="H570" i="21"/>
  <c r="G570" i="21"/>
  <c r="A570" i="21"/>
  <c r="A568" i="20" s="1"/>
  <c r="S569" i="21"/>
  <c r="U569" i="21" s="1"/>
  <c r="R569" i="21"/>
  <c r="T569" i="21" s="1"/>
  <c r="J569" i="21"/>
  <c r="H569" i="21"/>
  <c r="G569" i="21"/>
  <c r="A569" i="21"/>
  <c r="A567" i="20" s="1"/>
  <c r="S568" i="21"/>
  <c r="U568" i="21" s="1"/>
  <c r="R568" i="21"/>
  <c r="T568" i="21" s="1"/>
  <c r="J568" i="21"/>
  <c r="H568" i="21"/>
  <c r="G568" i="21"/>
  <c r="A568" i="21"/>
  <c r="A566" i="20" s="1"/>
  <c r="S567" i="21"/>
  <c r="U567" i="21" s="1"/>
  <c r="R567" i="21"/>
  <c r="T567" i="21" s="1"/>
  <c r="J567" i="21"/>
  <c r="H567" i="21"/>
  <c r="G567" i="21"/>
  <c r="A567" i="21"/>
  <c r="A565" i="20" s="1"/>
  <c r="S566" i="21"/>
  <c r="U566" i="21" s="1"/>
  <c r="R566" i="21"/>
  <c r="T566" i="21" s="1"/>
  <c r="J566" i="21"/>
  <c r="H566" i="21"/>
  <c r="G566" i="21"/>
  <c r="A566" i="21"/>
  <c r="A564" i="20" s="1"/>
  <c r="S565" i="21"/>
  <c r="U565" i="21" s="1"/>
  <c r="R565" i="21"/>
  <c r="T565" i="21" s="1"/>
  <c r="J565" i="21"/>
  <c r="H565" i="21"/>
  <c r="G565" i="21"/>
  <c r="A565" i="21"/>
  <c r="A563" i="20" s="1"/>
  <c r="S564" i="21"/>
  <c r="U564" i="21" s="1"/>
  <c r="R564" i="21"/>
  <c r="T564" i="21" s="1"/>
  <c r="J564" i="21"/>
  <c r="H564" i="21"/>
  <c r="G564" i="21"/>
  <c r="A564" i="21"/>
  <c r="A562" i="20" s="1"/>
  <c r="S563" i="21"/>
  <c r="U563" i="21" s="1"/>
  <c r="R563" i="21"/>
  <c r="T563" i="21" s="1"/>
  <c r="J563" i="21"/>
  <c r="H563" i="21"/>
  <c r="G563" i="21"/>
  <c r="A563" i="21"/>
  <c r="A561" i="20" s="1"/>
  <c r="S562" i="21"/>
  <c r="U562" i="21" s="1"/>
  <c r="R562" i="21"/>
  <c r="T562" i="21" s="1"/>
  <c r="J562" i="21"/>
  <c r="H562" i="21"/>
  <c r="G562" i="21"/>
  <c r="A562" i="21"/>
  <c r="A560" i="20" s="1"/>
  <c r="S561" i="21"/>
  <c r="U561" i="21" s="1"/>
  <c r="R561" i="21"/>
  <c r="T561" i="21" s="1"/>
  <c r="J561" i="21"/>
  <c r="H561" i="21"/>
  <c r="G561" i="21"/>
  <c r="A561" i="21"/>
  <c r="A559" i="20" s="1"/>
  <c r="S560" i="21"/>
  <c r="U560" i="21" s="1"/>
  <c r="R560" i="21"/>
  <c r="T560" i="21" s="1"/>
  <c r="J560" i="21"/>
  <c r="H560" i="21"/>
  <c r="G560" i="21"/>
  <c r="A560" i="21"/>
  <c r="A558" i="20" s="1"/>
  <c r="S559" i="21"/>
  <c r="U559" i="21" s="1"/>
  <c r="R559" i="21"/>
  <c r="T559" i="21" s="1"/>
  <c r="J559" i="21"/>
  <c r="H559" i="21"/>
  <c r="G559" i="21"/>
  <c r="A559" i="21"/>
  <c r="A557" i="20" s="1"/>
  <c r="S558" i="21"/>
  <c r="U558" i="21" s="1"/>
  <c r="R558" i="21"/>
  <c r="T558" i="21" s="1"/>
  <c r="J558" i="21"/>
  <c r="H558" i="21"/>
  <c r="G558" i="21"/>
  <c r="A558" i="21"/>
  <c r="A556" i="20" s="1"/>
  <c r="S557" i="21"/>
  <c r="U557" i="21" s="1"/>
  <c r="R557" i="21"/>
  <c r="T557" i="21" s="1"/>
  <c r="J557" i="21"/>
  <c r="H557" i="21"/>
  <c r="G557" i="21"/>
  <c r="A557" i="21"/>
  <c r="A555" i="20" s="1"/>
  <c r="S556" i="21"/>
  <c r="U556" i="21" s="1"/>
  <c r="R556" i="21"/>
  <c r="T556" i="21" s="1"/>
  <c r="J556" i="21"/>
  <c r="H556" i="21"/>
  <c r="G556" i="21"/>
  <c r="A556" i="21"/>
  <c r="A554" i="20" s="1"/>
  <c r="S555" i="21"/>
  <c r="U555" i="21" s="1"/>
  <c r="R555" i="21"/>
  <c r="T555" i="21" s="1"/>
  <c r="J555" i="21"/>
  <c r="H555" i="21"/>
  <c r="G555" i="21"/>
  <c r="A555" i="21"/>
  <c r="A553" i="20" s="1"/>
  <c r="S554" i="21"/>
  <c r="U554" i="21" s="1"/>
  <c r="R554" i="21"/>
  <c r="T554" i="21" s="1"/>
  <c r="J554" i="21"/>
  <c r="H554" i="21"/>
  <c r="G554" i="21"/>
  <c r="A554" i="21"/>
  <c r="A552" i="20" s="1"/>
  <c r="S553" i="21"/>
  <c r="U553" i="21" s="1"/>
  <c r="R553" i="21"/>
  <c r="T553" i="21" s="1"/>
  <c r="J553" i="21"/>
  <c r="H553" i="21"/>
  <c r="G553" i="21"/>
  <c r="A553" i="21"/>
  <c r="A551" i="20" s="1"/>
  <c r="S552" i="21"/>
  <c r="U552" i="21" s="1"/>
  <c r="R552" i="21"/>
  <c r="T552" i="21" s="1"/>
  <c r="J552" i="21"/>
  <c r="H552" i="21"/>
  <c r="G552" i="21"/>
  <c r="A552" i="21"/>
  <c r="A550" i="20" s="1"/>
  <c r="S551" i="21"/>
  <c r="U551" i="21" s="1"/>
  <c r="R551" i="21"/>
  <c r="T551" i="21" s="1"/>
  <c r="J551" i="21"/>
  <c r="H551" i="21"/>
  <c r="G551" i="21"/>
  <c r="A551" i="21"/>
  <c r="A549" i="20" s="1"/>
  <c r="S550" i="21"/>
  <c r="U550" i="21" s="1"/>
  <c r="R550" i="21"/>
  <c r="T550" i="21" s="1"/>
  <c r="J550" i="21"/>
  <c r="H550" i="21"/>
  <c r="G550" i="21"/>
  <c r="A550" i="21"/>
  <c r="A548" i="20" s="1"/>
  <c r="S549" i="21"/>
  <c r="U549" i="21" s="1"/>
  <c r="R549" i="21"/>
  <c r="T549" i="21" s="1"/>
  <c r="J549" i="21"/>
  <c r="H549" i="21"/>
  <c r="G549" i="21"/>
  <c r="A549" i="21"/>
  <c r="A547" i="20" s="1"/>
  <c r="S548" i="21"/>
  <c r="U548" i="21" s="1"/>
  <c r="R548" i="21"/>
  <c r="T548" i="21" s="1"/>
  <c r="J548" i="21"/>
  <c r="H548" i="21"/>
  <c r="G548" i="21"/>
  <c r="A548" i="21"/>
  <c r="A546" i="20" s="1"/>
  <c r="S547" i="21"/>
  <c r="U547" i="21" s="1"/>
  <c r="R547" i="21"/>
  <c r="T547" i="21" s="1"/>
  <c r="J547" i="21"/>
  <c r="H547" i="21"/>
  <c r="G547" i="21"/>
  <c r="A547" i="21"/>
  <c r="A545" i="20" s="1"/>
  <c r="S546" i="21"/>
  <c r="U546" i="21" s="1"/>
  <c r="R546" i="21"/>
  <c r="T546" i="21" s="1"/>
  <c r="J546" i="21"/>
  <c r="H546" i="21"/>
  <c r="G546" i="21"/>
  <c r="A546" i="21"/>
  <c r="A544" i="20" s="1"/>
  <c r="S545" i="21"/>
  <c r="U545" i="21" s="1"/>
  <c r="R545" i="21"/>
  <c r="T545" i="21" s="1"/>
  <c r="J545" i="21"/>
  <c r="H545" i="21"/>
  <c r="G545" i="21"/>
  <c r="A545" i="21"/>
  <c r="A543" i="20" s="1"/>
  <c r="S544" i="21"/>
  <c r="U544" i="21" s="1"/>
  <c r="R544" i="21"/>
  <c r="T544" i="21" s="1"/>
  <c r="J544" i="21"/>
  <c r="H544" i="21"/>
  <c r="G544" i="21"/>
  <c r="A544" i="21"/>
  <c r="A542" i="20" s="1"/>
  <c r="S543" i="21"/>
  <c r="U543" i="21" s="1"/>
  <c r="R543" i="21"/>
  <c r="T543" i="21" s="1"/>
  <c r="J543" i="21"/>
  <c r="H543" i="21"/>
  <c r="G543" i="21"/>
  <c r="A543" i="21"/>
  <c r="A541" i="20" s="1"/>
  <c r="S542" i="21"/>
  <c r="U542" i="21" s="1"/>
  <c r="R542" i="21"/>
  <c r="T542" i="21" s="1"/>
  <c r="J542" i="21"/>
  <c r="H542" i="21"/>
  <c r="G542" i="21"/>
  <c r="A542" i="21"/>
  <c r="A540" i="20" s="1"/>
  <c r="S541" i="21"/>
  <c r="U541" i="21" s="1"/>
  <c r="R541" i="21"/>
  <c r="T541" i="21" s="1"/>
  <c r="J541" i="21"/>
  <c r="H541" i="21"/>
  <c r="G541" i="21"/>
  <c r="A541" i="21"/>
  <c r="A539" i="20" s="1"/>
  <c r="S540" i="21"/>
  <c r="U540" i="21" s="1"/>
  <c r="R540" i="21"/>
  <c r="T540" i="21" s="1"/>
  <c r="J540" i="21"/>
  <c r="H540" i="21"/>
  <c r="G540" i="21"/>
  <c r="A540" i="21"/>
  <c r="A538" i="20" s="1"/>
  <c r="S539" i="21"/>
  <c r="U539" i="21" s="1"/>
  <c r="R539" i="21"/>
  <c r="T539" i="21" s="1"/>
  <c r="J539" i="21"/>
  <c r="H539" i="21"/>
  <c r="G539" i="21"/>
  <c r="A539" i="21"/>
  <c r="A537" i="20" s="1"/>
  <c r="S538" i="21"/>
  <c r="U538" i="21" s="1"/>
  <c r="R538" i="21"/>
  <c r="T538" i="21" s="1"/>
  <c r="J538" i="21"/>
  <c r="H538" i="21"/>
  <c r="G538" i="21"/>
  <c r="A538" i="21"/>
  <c r="A536" i="20" s="1"/>
  <c r="S537" i="21"/>
  <c r="U537" i="21" s="1"/>
  <c r="R537" i="21"/>
  <c r="T537" i="21" s="1"/>
  <c r="J537" i="21"/>
  <c r="H537" i="21"/>
  <c r="G537" i="21"/>
  <c r="A537" i="21"/>
  <c r="A535" i="20" s="1"/>
  <c r="S536" i="21"/>
  <c r="U536" i="21" s="1"/>
  <c r="R536" i="21"/>
  <c r="T536" i="21" s="1"/>
  <c r="J536" i="21"/>
  <c r="H536" i="21"/>
  <c r="G536" i="21"/>
  <c r="A536" i="21"/>
  <c r="A534" i="20" s="1"/>
  <c r="S535" i="21"/>
  <c r="U535" i="21" s="1"/>
  <c r="R535" i="21"/>
  <c r="T535" i="21" s="1"/>
  <c r="J535" i="21"/>
  <c r="H535" i="21"/>
  <c r="G535" i="21"/>
  <c r="A535" i="21"/>
  <c r="A533" i="20" s="1"/>
  <c r="S534" i="21"/>
  <c r="U534" i="21" s="1"/>
  <c r="R534" i="21"/>
  <c r="T534" i="21" s="1"/>
  <c r="J534" i="21"/>
  <c r="H534" i="21"/>
  <c r="G534" i="21"/>
  <c r="A534" i="21"/>
  <c r="A532" i="20" s="1"/>
  <c r="S533" i="21"/>
  <c r="U533" i="21" s="1"/>
  <c r="R533" i="21"/>
  <c r="T533" i="21" s="1"/>
  <c r="J533" i="21"/>
  <c r="H533" i="21"/>
  <c r="G533" i="21"/>
  <c r="A533" i="21"/>
  <c r="A531" i="20" s="1"/>
  <c r="S532" i="21"/>
  <c r="U532" i="21" s="1"/>
  <c r="R532" i="21"/>
  <c r="T532" i="21" s="1"/>
  <c r="J532" i="21"/>
  <c r="H532" i="21"/>
  <c r="G532" i="21"/>
  <c r="A532" i="21"/>
  <c r="A530" i="20" s="1"/>
  <c r="S531" i="21"/>
  <c r="U531" i="21" s="1"/>
  <c r="R531" i="21"/>
  <c r="T531" i="21" s="1"/>
  <c r="J531" i="21"/>
  <c r="H531" i="21"/>
  <c r="G531" i="21"/>
  <c r="A531" i="21"/>
  <c r="A529" i="20" s="1"/>
  <c r="S530" i="21"/>
  <c r="U530" i="21" s="1"/>
  <c r="R530" i="21"/>
  <c r="T530" i="21" s="1"/>
  <c r="J530" i="21"/>
  <c r="H530" i="21"/>
  <c r="G530" i="21"/>
  <c r="A530" i="21"/>
  <c r="A528" i="20" s="1"/>
  <c r="S529" i="21"/>
  <c r="U529" i="21" s="1"/>
  <c r="R529" i="21"/>
  <c r="T529" i="21" s="1"/>
  <c r="J529" i="21"/>
  <c r="H529" i="21"/>
  <c r="G529" i="21"/>
  <c r="A529" i="21"/>
  <c r="A527" i="20" s="1"/>
  <c r="S528" i="21"/>
  <c r="U528" i="21" s="1"/>
  <c r="R528" i="21"/>
  <c r="T528" i="21" s="1"/>
  <c r="J528" i="21"/>
  <c r="H528" i="21"/>
  <c r="G528" i="21"/>
  <c r="A528" i="21"/>
  <c r="A526" i="20" s="1"/>
  <c r="S527" i="21"/>
  <c r="U527" i="21" s="1"/>
  <c r="R527" i="21"/>
  <c r="T527" i="21" s="1"/>
  <c r="J527" i="21"/>
  <c r="H527" i="21"/>
  <c r="G527" i="21"/>
  <c r="A527" i="21"/>
  <c r="A525" i="20" s="1"/>
  <c r="S526" i="21"/>
  <c r="U526" i="21" s="1"/>
  <c r="R526" i="21"/>
  <c r="T526" i="21" s="1"/>
  <c r="J526" i="21"/>
  <c r="H526" i="21"/>
  <c r="G526" i="21"/>
  <c r="A526" i="21"/>
  <c r="A524" i="20" s="1"/>
  <c r="S525" i="21"/>
  <c r="U525" i="21" s="1"/>
  <c r="R525" i="21"/>
  <c r="T525" i="21" s="1"/>
  <c r="J525" i="21"/>
  <c r="H525" i="21"/>
  <c r="G525" i="21"/>
  <c r="A525" i="21"/>
  <c r="A523" i="20" s="1"/>
  <c r="S524" i="21"/>
  <c r="U524" i="21" s="1"/>
  <c r="R524" i="21"/>
  <c r="T524" i="21" s="1"/>
  <c r="J524" i="21"/>
  <c r="H524" i="21"/>
  <c r="G524" i="21"/>
  <c r="A524" i="21"/>
  <c r="A522" i="20" s="1"/>
  <c r="S523" i="21"/>
  <c r="U523" i="21" s="1"/>
  <c r="R523" i="21"/>
  <c r="T523" i="21" s="1"/>
  <c r="J523" i="21"/>
  <c r="H523" i="21"/>
  <c r="G523" i="21"/>
  <c r="A523" i="21"/>
  <c r="A521" i="20" s="1"/>
  <c r="S522" i="21"/>
  <c r="U522" i="21" s="1"/>
  <c r="R522" i="21"/>
  <c r="T522" i="21" s="1"/>
  <c r="J522" i="21"/>
  <c r="H522" i="21"/>
  <c r="G522" i="21"/>
  <c r="A522" i="21"/>
  <c r="A520" i="20" s="1"/>
  <c r="S521" i="21"/>
  <c r="U521" i="21" s="1"/>
  <c r="R521" i="21"/>
  <c r="T521" i="21" s="1"/>
  <c r="J521" i="21"/>
  <c r="H521" i="21"/>
  <c r="G521" i="21"/>
  <c r="A521" i="21"/>
  <c r="A519" i="20" s="1"/>
  <c r="S520" i="21"/>
  <c r="U520" i="21" s="1"/>
  <c r="R520" i="21"/>
  <c r="T520" i="21" s="1"/>
  <c r="J520" i="21"/>
  <c r="H520" i="21"/>
  <c r="G520" i="21"/>
  <c r="A520" i="21"/>
  <c r="A518" i="20" s="1"/>
  <c r="S519" i="21"/>
  <c r="U519" i="21" s="1"/>
  <c r="R519" i="21"/>
  <c r="T519" i="21" s="1"/>
  <c r="J519" i="21"/>
  <c r="H519" i="21"/>
  <c r="G519" i="21"/>
  <c r="A519" i="21"/>
  <c r="A517" i="20" s="1"/>
  <c r="S518" i="21"/>
  <c r="U518" i="21" s="1"/>
  <c r="R518" i="21"/>
  <c r="T518" i="21" s="1"/>
  <c r="J518" i="21"/>
  <c r="H518" i="21"/>
  <c r="G518" i="21"/>
  <c r="A518" i="21"/>
  <c r="A516" i="20" s="1"/>
  <c r="S517" i="21"/>
  <c r="U517" i="21" s="1"/>
  <c r="R517" i="21"/>
  <c r="T517" i="21" s="1"/>
  <c r="J517" i="21"/>
  <c r="H517" i="21"/>
  <c r="G517" i="21"/>
  <c r="A517" i="21"/>
  <c r="A515" i="20" s="1"/>
  <c r="S516" i="21"/>
  <c r="U516" i="21" s="1"/>
  <c r="R516" i="21"/>
  <c r="T516" i="21" s="1"/>
  <c r="J516" i="21"/>
  <c r="H516" i="21"/>
  <c r="G516" i="21"/>
  <c r="A516" i="21"/>
  <c r="A514" i="20" s="1"/>
  <c r="S515" i="21"/>
  <c r="U515" i="21" s="1"/>
  <c r="R515" i="21"/>
  <c r="T515" i="21" s="1"/>
  <c r="J515" i="21"/>
  <c r="H515" i="21"/>
  <c r="G515" i="21"/>
  <c r="A515" i="21"/>
  <c r="A513" i="20" s="1"/>
  <c r="S514" i="21"/>
  <c r="U514" i="21" s="1"/>
  <c r="R514" i="21"/>
  <c r="T514" i="21" s="1"/>
  <c r="J514" i="21"/>
  <c r="H514" i="21"/>
  <c r="G514" i="21"/>
  <c r="A514" i="21"/>
  <c r="A512" i="20" s="1"/>
  <c r="S513" i="21"/>
  <c r="U513" i="21" s="1"/>
  <c r="R513" i="21"/>
  <c r="T513" i="21" s="1"/>
  <c r="J513" i="21"/>
  <c r="H513" i="21"/>
  <c r="G513" i="21"/>
  <c r="A513" i="21"/>
  <c r="A511" i="20" s="1"/>
  <c r="S512" i="21"/>
  <c r="U512" i="21" s="1"/>
  <c r="R512" i="21"/>
  <c r="T512" i="21" s="1"/>
  <c r="J512" i="21"/>
  <c r="H512" i="21"/>
  <c r="G512" i="21"/>
  <c r="A512" i="21"/>
  <c r="A510" i="20" s="1"/>
  <c r="S511" i="21"/>
  <c r="U511" i="21" s="1"/>
  <c r="R511" i="21"/>
  <c r="T511" i="21" s="1"/>
  <c r="J511" i="21"/>
  <c r="H511" i="21"/>
  <c r="G511" i="21"/>
  <c r="A511" i="21"/>
  <c r="A509" i="20" s="1"/>
  <c r="S510" i="21"/>
  <c r="U510" i="21" s="1"/>
  <c r="R510" i="21"/>
  <c r="T510" i="21" s="1"/>
  <c r="J510" i="21"/>
  <c r="H510" i="21"/>
  <c r="G510" i="21"/>
  <c r="A510" i="21"/>
  <c r="A508" i="20" s="1"/>
  <c r="S509" i="21"/>
  <c r="U509" i="21" s="1"/>
  <c r="R509" i="21"/>
  <c r="T509" i="21" s="1"/>
  <c r="J509" i="21"/>
  <c r="H509" i="21"/>
  <c r="G509" i="21"/>
  <c r="A509" i="21"/>
  <c r="A507" i="20" s="1"/>
  <c r="S508" i="21"/>
  <c r="U508" i="21" s="1"/>
  <c r="R508" i="21"/>
  <c r="T508" i="21" s="1"/>
  <c r="J508" i="21"/>
  <c r="H508" i="21"/>
  <c r="G508" i="21"/>
  <c r="A508" i="21"/>
  <c r="A506" i="20" s="1"/>
  <c r="S507" i="21"/>
  <c r="U507" i="21" s="1"/>
  <c r="R507" i="21"/>
  <c r="T507" i="21" s="1"/>
  <c r="J507" i="21"/>
  <c r="H507" i="21"/>
  <c r="G507" i="21"/>
  <c r="A507" i="21"/>
  <c r="A505" i="20" s="1"/>
  <c r="S506" i="21"/>
  <c r="U506" i="21" s="1"/>
  <c r="R506" i="21"/>
  <c r="T506" i="21" s="1"/>
  <c r="J506" i="21"/>
  <c r="H506" i="21"/>
  <c r="G506" i="21"/>
  <c r="A506" i="21"/>
  <c r="A504" i="20" s="1"/>
  <c r="S505" i="21"/>
  <c r="U505" i="21" s="1"/>
  <c r="R505" i="21"/>
  <c r="T505" i="21" s="1"/>
  <c r="J505" i="21"/>
  <c r="H505" i="21"/>
  <c r="G505" i="21"/>
  <c r="A505" i="21"/>
  <c r="A503" i="20" s="1"/>
  <c r="S504" i="21"/>
  <c r="U504" i="21" s="1"/>
  <c r="R504" i="21"/>
  <c r="T504" i="21" s="1"/>
  <c r="J504" i="21"/>
  <c r="H504" i="21"/>
  <c r="G504" i="21"/>
  <c r="A504" i="21"/>
  <c r="A502" i="20" s="1"/>
  <c r="S503" i="21"/>
  <c r="U503" i="21" s="1"/>
  <c r="R503" i="21"/>
  <c r="T503" i="21" s="1"/>
  <c r="J503" i="21"/>
  <c r="H503" i="21"/>
  <c r="G503" i="21"/>
  <c r="A503" i="21"/>
  <c r="A501" i="20" s="1"/>
  <c r="S502" i="21"/>
  <c r="U502" i="21" s="1"/>
  <c r="R502" i="21"/>
  <c r="T502" i="21" s="1"/>
  <c r="J502" i="21"/>
  <c r="H502" i="21"/>
  <c r="G502" i="21"/>
  <c r="A502" i="21"/>
  <c r="A500" i="20" s="1"/>
  <c r="S501" i="21"/>
  <c r="U501" i="21" s="1"/>
  <c r="R501" i="21"/>
  <c r="T501" i="21" s="1"/>
  <c r="J501" i="21"/>
  <c r="H501" i="21"/>
  <c r="G501" i="21"/>
  <c r="A501" i="21"/>
  <c r="A499" i="20" s="1"/>
  <c r="S500" i="21"/>
  <c r="U500" i="21" s="1"/>
  <c r="R500" i="21"/>
  <c r="T500" i="21" s="1"/>
  <c r="J500" i="21"/>
  <c r="H500" i="21"/>
  <c r="G500" i="21"/>
  <c r="A500" i="21"/>
  <c r="A498" i="20" s="1"/>
  <c r="S499" i="21"/>
  <c r="U499" i="21" s="1"/>
  <c r="R499" i="21"/>
  <c r="T499" i="21" s="1"/>
  <c r="J499" i="21"/>
  <c r="H499" i="21"/>
  <c r="G499" i="21"/>
  <c r="A499" i="21"/>
  <c r="A497" i="20" s="1"/>
  <c r="S498" i="21"/>
  <c r="U498" i="21" s="1"/>
  <c r="R498" i="21"/>
  <c r="T498" i="21" s="1"/>
  <c r="J498" i="21"/>
  <c r="H498" i="21"/>
  <c r="G498" i="21"/>
  <c r="A498" i="21"/>
  <c r="A496" i="20" s="1"/>
  <c r="S497" i="21"/>
  <c r="U497" i="21" s="1"/>
  <c r="R497" i="21"/>
  <c r="T497" i="21" s="1"/>
  <c r="J497" i="21"/>
  <c r="H497" i="21"/>
  <c r="G497" i="21"/>
  <c r="A497" i="21"/>
  <c r="A495" i="20" s="1"/>
  <c r="S496" i="21"/>
  <c r="U496" i="21" s="1"/>
  <c r="R496" i="21"/>
  <c r="T496" i="21" s="1"/>
  <c r="J496" i="21"/>
  <c r="H496" i="21"/>
  <c r="G496" i="21"/>
  <c r="A496" i="21"/>
  <c r="A494" i="20" s="1"/>
  <c r="S495" i="21"/>
  <c r="U495" i="21" s="1"/>
  <c r="R495" i="21"/>
  <c r="T495" i="21" s="1"/>
  <c r="J495" i="21"/>
  <c r="H495" i="21"/>
  <c r="G495" i="21"/>
  <c r="A495" i="21"/>
  <c r="A493" i="20" s="1"/>
  <c r="S494" i="21"/>
  <c r="U494" i="21" s="1"/>
  <c r="R494" i="21"/>
  <c r="T494" i="21" s="1"/>
  <c r="J494" i="21"/>
  <c r="H494" i="21"/>
  <c r="G494" i="21"/>
  <c r="A494" i="21"/>
  <c r="A492" i="20" s="1"/>
  <c r="S493" i="21"/>
  <c r="U493" i="21" s="1"/>
  <c r="R493" i="21"/>
  <c r="T493" i="21" s="1"/>
  <c r="J493" i="21"/>
  <c r="H493" i="21"/>
  <c r="G493" i="21"/>
  <c r="A493" i="21"/>
  <c r="A491" i="20" s="1"/>
  <c r="S492" i="21"/>
  <c r="U492" i="21" s="1"/>
  <c r="R492" i="21"/>
  <c r="T492" i="21" s="1"/>
  <c r="J492" i="21"/>
  <c r="H492" i="21"/>
  <c r="G492" i="21"/>
  <c r="A492" i="21"/>
  <c r="A490" i="20" s="1"/>
  <c r="S491" i="21"/>
  <c r="U491" i="21" s="1"/>
  <c r="R491" i="21"/>
  <c r="T491" i="21" s="1"/>
  <c r="J491" i="21"/>
  <c r="H491" i="21"/>
  <c r="G491" i="21"/>
  <c r="A491" i="21"/>
  <c r="A489" i="20" s="1"/>
  <c r="S490" i="21"/>
  <c r="U490" i="21" s="1"/>
  <c r="R490" i="21"/>
  <c r="T490" i="21" s="1"/>
  <c r="J490" i="21"/>
  <c r="H490" i="21"/>
  <c r="G490" i="21"/>
  <c r="A490" i="21"/>
  <c r="A488" i="20" s="1"/>
  <c r="S489" i="21"/>
  <c r="U489" i="21" s="1"/>
  <c r="R489" i="21"/>
  <c r="T489" i="21" s="1"/>
  <c r="J489" i="21"/>
  <c r="H489" i="21"/>
  <c r="G489" i="21"/>
  <c r="A489" i="21"/>
  <c r="A487" i="20" s="1"/>
  <c r="S488" i="21"/>
  <c r="U488" i="21" s="1"/>
  <c r="R488" i="21"/>
  <c r="T488" i="21" s="1"/>
  <c r="J488" i="21"/>
  <c r="H488" i="21"/>
  <c r="G488" i="21"/>
  <c r="A488" i="21"/>
  <c r="A486" i="20" s="1"/>
  <c r="S487" i="21"/>
  <c r="U487" i="21" s="1"/>
  <c r="R487" i="21"/>
  <c r="T487" i="21" s="1"/>
  <c r="J487" i="21"/>
  <c r="H487" i="21"/>
  <c r="G487" i="21"/>
  <c r="A487" i="21"/>
  <c r="A485" i="20" s="1"/>
  <c r="S486" i="21"/>
  <c r="U486" i="21" s="1"/>
  <c r="R486" i="21"/>
  <c r="T486" i="21" s="1"/>
  <c r="J486" i="21"/>
  <c r="H486" i="21"/>
  <c r="G486" i="21"/>
  <c r="A486" i="21"/>
  <c r="A484" i="20" s="1"/>
  <c r="S485" i="21"/>
  <c r="U485" i="21" s="1"/>
  <c r="R485" i="21"/>
  <c r="T485" i="21" s="1"/>
  <c r="J485" i="21"/>
  <c r="H485" i="21"/>
  <c r="G485" i="21"/>
  <c r="A485" i="21"/>
  <c r="A483" i="20" s="1"/>
  <c r="S484" i="21"/>
  <c r="U484" i="21" s="1"/>
  <c r="R484" i="21"/>
  <c r="T484" i="21" s="1"/>
  <c r="J484" i="21"/>
  <c r="H484" i="21"/>
  <c r="G484" i="21"/>
  <c r="A484" i="21"/>
  <c r="A482" i="20" s="1"/>
  <c r="S483" i="21"/>
  <c r="U483" i="21" s="1"/>
  <c r="R483" i="21"/>
  <c r="T483" i="21" s="1"/>
  <c r="J483" i="21"/>
  <c r="H483" i="21"/>
  <c r="G483" i="21"/>
  <c r="A483" i="21"/>
  <c r="A481" i="20" s="1"/>
  <c r="S482" i="21"/>
  <c r="U482" i="21" s="1"/>
  <c r="R482" i="21"/>
  <c r="T482" i="21" s="1"/>
  <c r="J482" i="21"/>
  <c r="H482" i="21"/>
  <c r="G482" i="21"/>
  <c r="A482" i="21"/>
  <c r="A480" i="20" s="1"/>
  <c r="S481" i="21"/>
  <c r="U481" i="21" s="1"/>
  <c r="R481" i="21"/>
  <c r="T481" i="21" s="1"/>
  <c r="J481" i="21"/>
  <c r="H481" i="21"/>
  <c r="G481" i="21"/>
  <c r="A481" i="21"/>
  <c r="A479" i="20" s="1"/>
  <c r="S480" i="21"/>
  <c r="U480" i="21" s="1"/>
  <c r="R480" i="21"/>
  <c r="T480" i="21" s="1"/>
  <c r="J480" i="21"/>
  <c r="H480" i="21"/>
  <c r="G480" i="21"/>
  <c r="A480" i="21"/>
  <c r="A478" i="20" s="1"/>
  <c r="S479" i="21"/>
  <c r="U479" i="21" s="1"/>
  <c r="R479" i="21"/>
  <c r="T479" i="21" s="1"/>
  <c r="J479" i="21"/>
  <c r="H479" i="21"/>
  <c r="G479" i="21"/>
  <c r="A479" i="21"/>
  <c r="A477" i="20" s="1"/>
  <c r="S478" i="21"/>
  <c r="U478" i="21" s="1"/>
  <c r="R478" i="21"/>
  <c r="T478" i="21" s="1"/>
  <c r="J478" i="21"/>
  <c r="H478" i="21"/>
  <c r="G478" i="21"/>
  <c r="A478" i="21"/>
  <c r="A476" i="20" s="1"/>
  <c r="S477" i="21"/>
  <c r="U477" i="21" s="1"/>
  <c r="R477" i="21"/>
  <c r="T477" i="21" s="1"/>
  <c r="J477" i="21"/>
  <c r="H477" i="21"/>
  <c r="G477" i="21"/>
  <c r="A477" i="21"/>
  <c r="A475" i="20" s="1"/>
  <c r="S476" i="21"/>
  <c r="U476" i="21" s="1"/>
  <c r="R476" i="21"/>
  <c r="T476" i="21" s="1"/>
  <c r="J476" i="21"/>
  <c r="H476" i="21"/>
  <c r="G476" i="21"/>
  <c r="A476" i="21"/>
  <c r="A474" i="20" s="1"/>
  <c r="S475" i="21"/>
  <c r="U475" i="21" s="1"/>
  <c r="R475" i="21"/>
  <c r="T475" i="21" s="1"/>
  <c r="J475" i="21"/>
  <c r="H475" i="21"/>
  <c r="G475" i="21"/>
  <c r="A475" i="21"/>
  <c r="A473" i="20" s="1"/>
  <c r="S474" i="21"/>
  <c r="U474" i="21" s="1"/>
  <c r="R474" i="21"/>
  <c r="T474" i="21" s="1"/>
  <c r="J474" i="21"/>
  <c r="H474" i="21"/>
  <c r="G474" i="21"/>
  <c r="A474" i="21"/>
  <c r="A472" i="20" s="1"/>
  <c r="S473" i="21"/>
  <c r="U473" i="21" s="1"/>
  <c r="R473" i="21"/>
  <c r="T473" i="21" s="1"/>
  <c r="J473" i="21"/>
  <c r="H473" i="21"/>
  <c r="G473" i="21"/>
  <c r="A473" i="21"/>
  <c r="A471" i="20" s="1"/>
  <c r="S472" i="21"/>
  <c r="U472" i="21" s="1"/>
  <c r="R472" i="21"/>
  <c r="T472" i="21" s="1"/>
  <c r="J472" i="21"/>
  <c r="H472" i="21"/>
  <c r="G472" i="21"/>
  <c r="A472" i="21"/>
  <c r="A470" i="20" s="1"/>
  <c r="S471" i="21"/>
  <c r="U471" i="21" s="1"/>
  <c r="R471" i="21"/>
  <c r="T471" i="21" s="1"/>
  <c r="J471" i="21"/>
  <c r="H471" i="21"/>
  <c r="G471" i="21"/>
  <c r="A471" i="21"/>
  <c r="A469" i="20" s="1"/>
  <c r="S470" i="21"/>
  <c r="U470" i="21" s="1"/>
  <c r="R470" i="21"/>
  <c r="T470" i="21" s="1"/>
  <c r="J470" i="21"/>
  <c r="H470" i="21"/>
  <c r="G470" i="21"/>
  <c r="A470" i="21"/>
  <c r="A468" i="20" s="1"/>
  <c r="S469" i="21"/>
  <c r="U469" i="21" s="1"/>
  <c r="R469" i="21"/>
  <c r="T469" i="21" s="1"/>
  <c r="J469" i="21"/>
  <c r="H469" i="21"/>
  <c r="G469" i="21"/>
  <c r="A469" i="21"/>
  <c r="A467" i="20" s="1"/>
  <c r="S468" i="21"/>
  <c r="U468" i="21" s="1"/>
  <c r="R468" i="21"/>
  <c r="T468" i="21" s="1"/>
  <c r="J468" i="21"/>
  <c r="H468" i="21"/>
  <c r="G468" i="21"/>
  <c r="A468" i="21"/>
  <c r="A466" i="20" s="1"/>
  <c r="S467" i="21"/>
  <c r="U467" i="21" s="1"/>
  <c r="R467" i="21"/>
  <c r="T467" i="21" s="1"/>
  <c r="J467" i="21"/>
  <c r="H467" i="21"/>
  <c r="G467" i="21"/>
  <c r="A467" i="21"/>
  <c r="A465" i="20" s="1"/>
  <c r="S466" i="21"/>
  <c r="U466" i="21" s="1"/>
  <c r="R466" i="21"/>
  <c r="T466" i="21" s="1"/>
  <c r="J466" i="21"/>
  <c r="H466" i="21"/>
  <c r="G466" i="21"/>
  <c r="A466" i="21"/>
  <c r="A464" i="20" s="1"/>
  <c r="S465" i="21"/>
  <c r="U465" i="21" s="1"/>
  <c r="R465" i="21"/>
  <c r="T465" i="21" s="1"/>
  <c r="J465" i="21"/>
  <c r="H465" i="21"/>
  <c r="G465" i="21"/>
  <c r="A465" i="21"/>
  <c r="A463" i="20" s="1"/>
  <c r="S464" i="21"/>
  <c r="U464" i="21" s="1"/>
  <c r="R464" i="21"/>
  <c r="T464" i="21" s="1"/>
  <c r="J464" i="21"/>
  <c r="H464" i="21"/>
  <c r="G464" i="21"/>
  <c r="A464" i="21"/>
  <c r="A462" i="20" s="1"/>
  <c r="S463" i="21"/>
  <c r="U463" i="21" s="1"/>
  <c r="R463" i="21"/>
  <c r="T463" i="21" s="1"/>
  <c r="J463" i="21"/>
  <c r="H463" i="21"/>
  <c r="G463" i="21"/>
  <c r="A463" i="21"/>
  <c r="A461" i="20" s="1"/>
  <c r="S462" i="21"/>
  <c r="U462" i="21" s="1"/>
  <c r="R462" i="21"/>
  <c r="T462" i="21" s="1"/>
  <c r="J462" i="21"/>
  <c r="H462" i="21"/>
  <c r="G462" i="21"/>
  <c r="A462" i="21"/>
  <c r="A460" i="20" s="1"/>
  <c r="S461" i="21"/>
  <c r="U461" i="21" s="1"/>
  <c r="R461" i="21"/>
  <c r="T461" i="21" s="1"/>
  <c r="J461" i="21"/>
  <c r="H461" i="21"/>
  <c r="G461" i="21"/>
  <c r="A461" i="21"/>
  <c r="A459" i="20" s="1"/>
  <c r="S460" i="21"/>
  <c r="U460" i="21" s="1"/>
  <c r="R460" i="21"/>
  <c r="T460" i="21" s="1"/>
  <c r="J460" i="21"/>
  <c r="H460" i="21"/>
  <c r="G460" i="21"/>
  <c r="A460" i="21"/>
  <c r="A458" i="20" s="1"/>
  <c r="S459" i="21"/>
  <c r="U459" i="21" s="1"/>
  <c r="R459" i="21"/>
  <c r="T459" i="21" s="1"/>
  <c r="J459" i="21"/>
  <c r="H459" i="21"/>
  <c r="G459" i="21"/>
  <c r="A459" i="21"/>
  <c r="A457" i="20" s="1"/>
  <c r="S458" i="21"/>
  <c r="U458" i="21" s="1"/>
  <c r="R458" i="21"/>
  <c r="T458" i="21" s="1"/>
  <c r="J458" i="21"/>
  <c r="H458" i="21"/>
  <c r="G458" i="21"/>
  <c r="A458" i="21"/>
  <c r="A456" i="20" s="1"/>
  <c r="S457" i="21"/>
  <c r="U457" i="21" s="1"/>
  <c r="R457" i="21"/>
  <c r="T457" i="21" s="1"/>
  <c r="J457" i="21"/>
  <c r="H457" i="21"/>
  <c r="G457" i="21"/>
  <c r="A457" i="21"/>
  <c r="A455" i="20" s="1"/>
  <c r="S456" i="21"/>
  <c r="U456" i="21" s="1"/>
  <c r="R456" i="21"/>
  <c r="T456" i="21" s="1"/>
  <c r="J456" i="21"/>
  <c r="H456" i="21"/>
  <c r="G456" i="21"/>
  <c r="A456" i="21"/>
  <c r="A454" i="20" s="1"/>
  <c r="S455" i="21"/>
  <c r="U455" i="21" s="1"/>
  <c r="R455" i="21"/>
  <c r="T455" i="21" s="1"/>
  <c r="J455" i="21"/>
  <c r="H455" i="21"/>
  <c r="G455" i="21"/>
  <c r="A455" i="21"/>
  <c r="A453" i="20" s="1"/>
  <c r="S454" i="21"/>
  <c r="U454" i="21" s="1"/>
  <c r="R454" i="21"/>
  <c r="T454" i="21" s="1"/>
  <c r="J454" i="21"/>
  <c r="H454" i="21"/>
  <c r="G454" i="21"/>
  <c r="A454" i="21"/>
  <c r="A452" i="20" s="1"/>
  <c r="S453" i="21"/>
  <c r="U453" i="21" s="1"/>
  <c r="R453" i="21"/>
  <c r="T453" i="21" s="1"/>
  <c r="J453" i="21"/>
  <c r="H453" i="21"/>
  <c r="G453" i="21"/>
  <c r="A453" i="21"/>
  <c r="A451" i="20" s="1"/>
  <c r="S452" i="21"/>
  <c r="U452" i="21" s="1"/>
  <c r="R452" i="21"/>
  <c r="T452" i="21" s="1"/>
  <c r="J452" i="21"/>
  <c r="H452" i="21"/>
  <c r="G452" i="21"/>
  <c r="A452" i="21"/>
  <c r="A450" i="20" s="1"/>
  <c r="S451" i="21"/>
  <c r="U451" i="21" s="1"/>
  <c r="R451" i="21"/>
  <c r="T451" i="21" s="1"/>
  <c r="J451" i="21"/>
  <c r="H451" i="21"/>
  <c r="G451" i="21"/>
  <c r="A451" i="21"/>
  <c r="A449" i="20" s="1"/>
  <c r="S450" i="21"/>
  <c r="U450" i="21" s="1"/>
  <c r="R450" i="21"/>
  <c r="T450" i="21" s="1"/>
  <c r="J450" i="21"/>
  <c r="H450" i="21"/>
  <c r="G450" i="21"/>
  <c r="A450" i="21"/>
  <c r="A448" i="20" s="1"/>
  <c r="S449" i="21"/>
  <c r="U449" i="21" s="1"/>
  <c r="R449" i="21"/>
  <c r="T449" i="21" s="1"/>
  <c r="J449" i="21"/>
  <c r="H449" i="21"/>
  <c r="G449" i="21"/>
  <c r="A449" i="21"/>
  <c r="A447" i="20" s="1"/>
  <c r="S448" i="21"/>
  <c r="U448" i="21" s="1"/>
  <c r="R448" i="21"/>
  <c r="T448" i="21" s="1"/>
  <c r="J448" i="21"/>
  <c r="H448" i="21"/>
  <c r="G448" i="21"/>
  <c r="A448" i="21"/>
  <c r="A446" i="20" s="1"/>
  <c r="S447" i="21"/>
  <c r="U447" i="21" s="1"/>
  <c r="R447" i="21"/>
  <c r="T447" i="21" s="1"/>
  <c r="J447" i="21"/>
  <c r="H447" i="21"/>
  <c r="G447" i="21"/>
  <c r="A447" i="21"/>
  <c r="A445" i="20" s="1"/>
  <c r="S446" i="21"/>
  <c r="U446" i="21" s="1"/>
  <c r="R446" i="21"/>
  <c r="T446" i="21" s="1"/>
  <c r="J446" i="21"/>
  <c r="H446" i="21"/>
  <c r="G446" i="21"/>
  <c r="A446" i="21"/>
  <c r="A444" i="20" s="1"/>
  <c r="S445" i="21"/>
  <c r="U445" i="21" s="1"/>
  <c r="R445" i="21"/>
  <c r="T445" i="21" s="1"/>
  <c r="J445" i="21"/>
  <c r="H445" i="21"/>
  <c r="G445" i="21"/>
  <c r="A445" i="21"/>
  <c r="A443" i="20" s="1"/>
  <c r="S444" i="21"/>
  <c r="U444" i="21" s="1"/>
  <c r="R444" i="21"/>
  <c r="T444" i="21" s="1"/>
  <c r="J444" i="21"/>
  <c r="H444" i="21"/>
  <c r="G444" i="21"/>
  <c r="A444" i="21"/>
  <c r="A442" i="20" s="1"/>
  <c r="S443" i="21"/>
  <c r="U443" i="21" s="1"/>
  <c r="R443" i="21"/>
  <c r="T443" i="21" s="1"/>
  <c r="J443" i="21"/>
  <c r="H443" i="21"/>
  <c r="G443" i="21"/>
  <c r="A443" i="21"/>
  <c r="A441" i="20" s="1"/>
  <c r="S442" i="21"/>
  <c r="U442" i="21" s="1"/>
  <c r="R442" i="21"/>
  <c r="T442" i="21" s="1"/>
  <c r="J442" i="21"/>
  <c r="H442" i="21"/>
  <c r="G442" i="21"/>
  <c r="A442" i="21"/>
  <c r="A440" i="20" s="1"/>
  <c r="S441" i="21"/>
  <c r="U441" i="21" s="1"/>
  <c r="R441" i="21"/>
  <c r="T441" i="21" s="1"/>
  <c r="J441" i="21"/>
  <c r="H441" i="21"/>
  <c r="G441" i="21"/>
  <c r="A441" i="21"/>
  <c r="A439" i="20" s="1"/>
  <c r="S440" i="21"/>
  <c r="U440" i="21" s="1"/>
  <c r="R440" i="21"/>
  <c r="T440" i="21" s="1"/>
  <c r="J440" i="21"/>
  <c r="H440" i="21"/>
  <c r="G440" i="21"/>
  <c r="A440" i="21"/>
  <c r="A438" i="20" s="1"/>
  <c r="S439" i="21"/>
  <c r="U439" i="21" s="1"/>
  <c r="R439" i="21"/>
  <c r="T439" i="21" s="1"/>
  <c r="J439" i="21"/>
  <c r="H439" i="21"/>
  <c r="G439" i="21"/>
  <c r="A439" i="21"/>
  <c r="A437" i="20" s="1"/>
  <c r="S438" i="21"/>
  <c r="U438" i="21" s="1"/>
  <c r="R438" i="21"/>
  <c r="T438" i="21" s="1"/>
  <c r="J438" i="21"/>
  <c r="H438" i="21"/>
  <c r="G438" i="21"/>
  <c r="A438" i="21"/>
  <c r="A436" i="20" s="1"/>
  <c r="S437" i="21"/>
  <c r="U437" i="21" s="1"/>
  <c r="R437" i="21"/>
  <c r="T437" i="21" s="1"/>
  <c r="J437" i="21"/>
  <c r="H437" i="21"/>
  <c r="G437" i="21"/>
  <c r="A437" i="21"/>
  <c r="A435" i="20" s="1"/>
  <c r="S436" i="21"/>
  <c r="U436" i="21" s="1"/>
  <c r="R436" i="21"/>
  <c r="T436" i="21" s="1"/>
  <c r="J436" i="21"/>
  <c r="H436" i="21"/>
  <c r="G436" i="21"/>
  <c r="A436" i="21"/>
  <c r="A434" i="20" s="1"/>
  <c r="S435" i="21"/>
  <c r="U435" i="21" s="1"/>
  <c r="R435" i="21"/>
  <c r="T435" i="21" s="1"/>
  <c r="J435" i="21"/>
  <c r="H435" i="21"/>
  <c r="G435" i="21"/>
  <c r="A435" i="21"/>
  <c r="A433" i="20" s="1"/>
  <c r="S434" i="21"/>
  <c r="U434" i="21" s="1"/>
  <c r="R434" i="21"/>
  <c r="T434" i="21" s="1"/>
  <c r="J434" i="21"/>
  <c r="H434" i="21"/>
  <c r="G434" i="21"/>
  <c r="A434" i="21"/>
  <c r="A432" i="20" s="1"/>
  <c r="S433" i="21"/>
  <c r="U433" i="21" s="1"/>
  <c r="R433" i="21"/>
  <c r="T433" i="21" s="1"/>
  <c r="J433" i="21"/>
  <c r="H433" i="21"/>
  <c r="G433" i="21"/>
  <c r="A433" i="21"/>
  <c r="A431" i="20" s="1"/>
  <c r="S432" i="21"/>
  <c r="U432" i="21" s="1"/>
  <c r="R432" i="21"/>
  <c r="T432" i="21" s="1"/>
  <c r="J432" i="21"/>
  <c r="H432" i="21"/>
  <c r="G432" i="21"/>
  <c r="A432" i="21"/>
  <c r="A430" i="20" s="1"/>
  <c r="S431" i="21"/>
  <c r="U431" i="21" s="1"/>
  <c r="R431" i="21"/>
  <c r="T431" i="21" s="1"/>
  <c r="J431" i="21"/>
  <c r="H431" i="21"/>
  <c r="G431" i="21"/>
  <c r="A431" i="21"/>
  <c r="A429" i="20" s="1"/>
  <c r="S430" i="21"/>
  <c r="U430" i="21" s="1"/>
  <c r="R430" i="21"/>
  <c r="T430" i="21" s="1"/>
  <c r="J430" i="21"/>
  <c r="H430" i="21"/>
  <c r="G430" i="21"/>
  <c r="A430" i="21"/>
  <c r="A428" i="20" s="1"/>
  <c r="S429" i="21"/>
  <c r="U429" i="21" s="1"/>
  <c r="R429" i="21"/>
  <c r="T429" i="21" s="1"/>
  <c r="J429" i="21"/>
  <c r="H429" i="21"/>
  <c r="G429" i="21"/>
  <c r="A429" i="21"/>
  <c r="A427" i="20" s="1"/>
  <c r="S428" i="21"/>
  <c r="U428" i="21" s="1"/>
  <c r="R428" i="21"/>
  <c r="T428" i="21" s="1"/>
  <c r="J428" i="21"/>
  <c r="H428" i="21"/>
  <c r="G428" i="21"/>
  <c r="A428" i="21"/>
  <c r="A426" i="20" s="1"/>
  <c r="S427" i="21"/>
  <c r="U427" i="21" s="1"/>
  <c r="R427" i="21"/>
  <c r="T427" i="21" s="1"/>
  <c r="J427" i="21"/>
  <c r="H427" i="21"/>
  <c r="G427" i="21"/>
  <c r="A427" i="21"/>
  <c r="A425" i="20" s="1"/>
  <c r="S426" i="21"/>
  <c r="U426" i="21" s="1"/>
  <c r="R426" i="21"/>
  <c r="T426" i="21" s="1"/>
  <c r="J426" i="21"/>
  <c r="H426" i="21"/>
  <c r="G426" i="21"/>
  <c r="A426" i="21"/>
  <c r="A424" i="20" s="1"/>
  <c r="S425" i="21"/>
  <c r="U425" i="21" s="1"/>
  <c r="R425" i="21"/>
  <c r="T425" i="21" s="1"/>
  <c r="J425" i="21"/>
  <c r="H425" i="21"/>
  <c r="G425" i="21"/>
  <c r="A425" i="21"/>
  <c r="A423" i="20" s="1"/>
  <c r="S424" i="21"/>
  <c r="U424" i="21" s="1"/>
  <c r="R424" i="21"/>
  <c r="T424" i="21" s="1"/>
  <c r="J424" i="21"/>
  <c r="H424" i="21"/>
  <c r="G424" i="21"/>
  <c r="A424" i="21"/>
  <c r="A422" i="20" s="1"/>
  <c r="S423" i="21"/>
  <c r="U423" i="21" s="1"/>
  <c r="R423" i="21"/>
  <c r="T423" i="21" s="1"/>
  <c r="J423" i="21"/>
  <c r="H423" i="21"/>
  <c r="G423" i="21"/>
  <c r="A423" i="21"/>
  <c r="A421" i="20" s="1"/>
  <c r="S422" i="21"/>
  <c r="U422" i="21" s="1"/>
  <c r="R422" i="21"/>
  <c r="T422" i="21" s="1"/>
  <c r="J422" i="21"/>
  <c r="H422" i="21"/>
  <c r="G422" i="21"/>
  <c r="A422" i="21"/>
  <c r="A420" i="20" s="1"/>
  <c r="S421" i="21"/>
  <c r="U421" i="21" s="1"/>
  <c r="R421" i="21"/>
  <c r="T421" i="21" s="1"/>
  <c r="J421" i="21"/>
  <c r="H421" i="21"/>
  <c r="G421" i="21"/>
  <c r="A421" i="21"/>
  <c r="A419" i="20" s="1"/>
  <c r="S420" i="21"/>
  <c r="U420" i="21" s="1"/>
  <c r="R420" i="21"/>
  <c r="T420" i="21" s="1"/>
  <c r="J420" i="21"/>
  <c r="H420" i="21"/>
  <c r="G420" i="21"/>
  <c r="A420" i="21"/>
  <c r="A418" i="20" s="1"/>
  <c r="S419" i="21"/>
  <c r="U419" i="21" s="1"/>
  <c r="R419" i="21"/>
  <c r="T419" i="21" s="1"/>
  <c r="J419" i="21"/>
  <c r="H419" i="21"/>
  <c r="G419" i="21"/>
  <c r="A419" i="21"/>
  <c r="A417" i="20" s="1"/>
  <c r="S418" i="21"/>
  <c r="U418" i="21" s="1"/>
  <c r="R418" i="21"/>
  <c r="T418" i="21" s="1"/>
  <c r="J418" i="21"/>
  <c r="H418" i="21"/>
  <c r="G418" i="21"/>
  <c r="A418" i="21"/>
  <c r="A416" i="20" s="1"/>
  <c r="S417" i="21"/>
  <c r="U417" i="21" s="1"/>
  <c r="R417" i="21"/>
  <c r="T417" i="21" s="1"/>
  <c r="J417" i="21"/>
  <c r="H417" i="21"/>
  <c r="G417" i="21"/>
  <c r="A417" i="21"/>
  <c r="A415" i="20" s="1"/>
  <c r="S416" i="21"/>
  <c r="U416" i="21" s="1"/>
  <c r="R416" i="21"/>
  <c r="T416" i="21" s="1"/>
  <c r="J416" i="21"/>
  <c r="H416" i="21"/>
  <c r="G416" i="21"/>
  <c r="A416" i="21"/>
  <c r="A414" i="20" s="1"/>
  <c r="S415" i="21"/>
  <c r="U415" i="21" s="1"/>
  <c r="R415" i="21"/>
  <c r="T415" i="21" s="1"/>
  <c r="J415" i="21"/>
  <c r="H415" i="21"/>
  <c r="G415" i="21"/>
  <c r="A415" i="21"/>
  <c r="A413" i="20" s="1"/>
  <c r="S414" i="21"/>
  <c r="U414" i="21" s="1"/>
  <c r="R414" i="21"/>
  <c r="T414" i="21" s="1"/>
  <c r="J414" i="21"/>
  <c r="H414" i="21"/>
  <c r="G414" i="21"/>
  <c r="A414" i="21"/>
  <c r="A412" i="20" s="1"/>
  <c r="S413" i="21"/>
  <c r="U413" i="21" s="1"/>
  <c r="R413" i="21"/>
  <c r="T413" i="21" s="1"/>
  <c r="J413" i="21"/>
  <c r="H413" i="21"/>
  <c r="G413" i="21"/>
  <c r="A413" i="21"/>
  <c r="A411" i="20" s="1"/>
  <c r="S412" i="21"/>
  <c r="U412" i="21" s="1"/>
  <c r="R412" i="21"/>
  <c r="T412" i="21" s="1"/>
  <c r="J412" i="21"/>
  <c r="H412" i="21"/>
  <c r="G412" i="21"/>
  <c r="A412" i="21"/>
  <c r="A410" i="20" s="1"/>
  <c r="S411" i="21"/>
  <c r="U411" i="21" s="1"/>
  <c r="R411" i="21"/>
  <c r="T411" i="21" s="1"/>
  <c r="J411" i="21"/>
  <c r="H411" i="21"/>
  <c r="G411" i="21"/>
  <c r="A411" i="21"/>
  <c r="A409" i="20" s="1"/>
  <c r="S410" i="21"/>
  <c r="U410" i="21" s="1"/>
  <c r="R410" i="21"/>
  <c r="T410" i="21" s="1"/>
  <c r="J410" i="21"/>
  <c r="H410" i="21"/>
  <c r="G410" i="21"/>
  <c r="A410" i="21"/>
  <c r="A408" i="20" s="1"/>
  <c r="S409" i="21"/>
  <c r="U409" i="21" s="1"/>
  <c r="R409" i="21"/>
  <c r="T409" i="21" s="1"/>
  <c r="J409" i="21"/>
  <c r="H409" i="21"/>
  <c r="G409" i="21"/>
  <c r="A409" i="21"/>
  <c r="A407" i="20" s="1"/>
  <c r="S408" i="21"/>
  <c r="U408" i="21" s="1"/>
  <c r="R408" i="21"/>
  <c r="T408" i="21" s="1"/>
  <c r="J408" i="21"/>
  <c r="H408" i="21"/>
  <c r="G408" i="21"/>
  <c r="A408" i="21"/>
  <c r="A406" i="20" s="1"/>
  <c r="S407" i="21"/>
  <c r="U407" i="21" s="1"/>
  <c r="R407" i="21"/>
  <c r="T407" i="21" s="1"/>
  <c r="J407" i="21"/>
  <c r="H407" i="21"/>
  <c r="G407" i="21"/>
  <c r="A407" i="21"/>
  <c r="A405" i="20" s="1"/>
  <c r="S406" i="21"/>
  <c r="U406" i="21" s="1"/>
  <c r="R406" i="21"/>
  <c r="T406" i="21" s="1"/>
  <c r="J406" i="21"/>
  <c r="H406" i="21"/>
  <c r="G406" i="21"/>
  <c r="A406" i="21"/>
  <c r="A404" i="20" s="1"/>
  <c r="S405" i="21"/>
  <c r="U405" i="21" s="1"/>
  <c r="R405" i="21"/>
  <c r="T405" i="21" s="1"/>
  <c r="J405" i="21"/>
  <c r="H405" i="21"/>
  <c r="G405" i="21"/>
  <c r="A405" i="21"/>
  <c r="A403" i="20" s="1"/>
  <c r="S404" i="21"/>
  <c r="U404" i="21" s="1"/>
  <c r="R404" i="21"/>
  <c r="T404" i="21" s="1"/>
  <c r="J404" i="21"/>
  <c r="H404" i="21"/>
  <c r="G404" i="21"/>
  <c r="A404" i="21"/>
  <c r="A402" i="20" s="1"/>
  <c r="S403" i="21"/>
  <c r="U403" i="21" s="1"/>
  <c r="R403" i="21"/>
  <c r="T403" i="21" s="1"/>
  <c r="J403" i="21"/>
  <c r="H403" i="21"/>
  <c r="G403" i="21"/>
  <c r="A403" i="21"/>
  <c r="A401" i="20" s="1"/>
  <c r="S402" i="21"/>
  <c r="U402" i="21" s="1"/>
  <c r="R402" i="21"/>
  <c r="T402" i="21" s="1"/>
  <c r="J402" i="21"/>
  <c r="H402" i="21"/>
  <c r="G402" i="21"/>
  <c r="A402" i="21"/>
  <c r="A400" i="20" s="1"/>
  <c r="S401" i="21"/>
  <c r="U401" i="21" s="1"/>
  <c r="R401" i="21"/>
  <c r="T401" i="21" s="1"/>
  <c r="J401" i="21"/>
  <c r="H401" i="21"/>
  <c r="G401" i="21"/>
  <c r="A401" i="21"/>
  <c r="A399" i="20" s="1"/>
  <c r="S400" i="21"/>
  <c r="U400" i="21" s="1"/>
  <c r="R400" i="21"/>
  <c r="T400" i="21" s="1"/>
  <c r="J400" i="21"/>
  <c r="H400" i="21"/>
  <c r="G400" i="21"/>
  <c r="A400" i="21"/>
  <c r="A398" i="20" s="1"/>
  <c r="S399" i="21"/>
  <c r="U399" i="21" s="1"/>
  <c r="R399" i="21"/>
  <c r="T399" i="21" s="1"/>
  <c r="J399" i="21"/>
  <c r="H399" i="21"/>
  <c r="G399" i="21"/>
  <c r="A399" i="21"/>
  <c r="A397" i="20" s="1"/>
  <c r="S398" i="21"/>
  <c r="U398" i="21" s="1"/>
  <c r="R398" i="21"/>
  <c r="T398" i="21" s="1"/>
  <c r="J398" i="21"/>
  <c r="H398" i="21"/>
  <c r="G398" i="21"/>
  <c r="A398" i="21"/>
  <c r="A396" i="20" s="1"/>
  <c r="S397" i="21"/>
  <c r="U397" i="21" s="1"/>
  <c r="R397" i="21"/>
  <c r="T397" i="21" s="1"/>
  <c r="J397" i="21"/>
  <c r="H397" i="21"/>
  <c r="G397" i="21"/>
  <c r="A397" i="21"/>
  <c r="A395" i="20" s="1"/>
  <c r="S396" i="21"/>
  <c r="U396" i="21" s="1"/>
  <c r="R396" i="21"/>
  <c r="T396" i="21" s="1"/>
  <c r="J396" i="21"/>
  <c r="H396" i="21"/>
  <c r="G396" i="21"/>
  <c r="A396" i="21"/>
  <c r="A394" i="20" s="1"/>
  <c r="S395" i="21"/>
  <c r="U395" i="21" s="1"/>
  <c r="R395" i="21"/>
  <c r="T395" i="21" s="1"/>
  <c r="J395" i="21"/>
  <c r="H395" i="21"/>
  <c r="G395" i="21"/>
  <c r="A395" i="21"/>
  <c r="A393" i="20" s="1"/>
  <c r="S394" i="21"/>
  <c r="U394" i="21" s="1"/>
  <c r="R394" i="21"/>
  <c r="T394" i="21" s="1"/>
  <c r="J394" i="21"/>
  <c r="H394" i="21"/>
  <c r="G394" i="21"/>
  <c r="A394" i="21"/>
  <c r="A392" i="20" s="1"/>
  <c r="S393" i="21"/>
  <c r="U393" i="21" s="1"/>
  <c r="R393" i="21"/>
  <c r="T393" i="21" s="1"/>
  <c r="J393" i="21"/>
  <c r="H393" i="21"/>
  <c r="G393" i="21"/>
  <c r="A393" i="21"/>
  <c r="A391" i="20" s="1"/>
  <c r="S392" i="21"/>
  <c r="U392" i="21" s="1"/>
  <c r="R392" i="21"/>
  <c r="T392" i="21" s="1"/>
  <c r="J392" i="21"/>
  <c r="H392" i="21"/>
  <c r="G392" i="21"/>
  <c r="A392" i="21"/>
  <c r="A390" i="20" s="1"/>
  <c r="S391" i="21"/>
  <c r="U391" i="21" s="1"/>
  <c r="R391" i="21"/>
  <c r="T391" i="21" s="1"/>
  <c r="J391" i="21"/>
  <c r="H391" i="21"/>
  <c r="G391" i="21"/>
  <c r="A391" i="21"/>
  <c r="A389" i="20" s="1"/>
  <c r="S390" i="21"/>
  <c r="U390" i="21" s="1"/>
  <c r="R390" i="21"/>
  <c r="T390" i="21" s="1"/>
  <c r="J390" i="21"/>
  <c r="H390" i="21"/>
  <c r="G390" i="21"/>
  <c r="A390" i="21"/>
  <c r="A388" i="20" s="1"/>
  <c r="S389" i="21"/>
  <c r="U389" i="21" s="1"/>
  <c r="R389" i="21"/>
  <c r="T389" i="21" s="1"/>
  <c r="J389" i="21"/>
  <c r="H389" i="21"/>
  <c r="G389" i="21"/>
  <c r="A389" i="21"/>
  <c r="A387" i="20" s="1"/>
  <c r="S388" i="21"/>
  <c r="U388" i="21" s="1"/>
  <c r="R388" i="21"/>
  <c r="T388" i="21" s="1"/>
  <c r="J388" i="21"/>
  <c r="H388" i="21"/>
  <c r="G388" i="21"/>
  <c r="A388" i="21"/>
  <c r="A386" i="20" s="1"/>
  <c r="S387" i="21"/>
  <c r="U387" i="21" s="1"/>
  <c r="R387" i="21"/>
  <c r="T387" i="21" s="1"/>
  <c r="J387" i="21"/>
  <c r="H387" i="21"/>
  <c r="G387" i="21"/>
  <c r="A387" i="21"/>
  <c r="A385" i="20" s="1"/>
  <c r="S386" i="21"/>
  <c r="U386" i="21" s="1"/>
  <c r="R386" i="21"/>
  <c r="T386" i="21" s="1"/>
  <c r="J386" i="21"/>
  <c r="H386" i="21"/>
  <c r="G386" i="21"/>
  <c r="A386" i="21"/>
  <c r="A384" i="20" s="1"/>
  <c r="S385" i="21"/>
  <c r="U385" i="21" s="1"/>
  <c r="R385" i="21"/>
  <c r="T385" i="21" s="1"/>
  <c r="J385" i="21"/>
  <c r="H385" i="21"/>
  <c r="G385" i="21"/>
  <c r="A385" i="21"/>
  <c r="A383" i="20" s="1"/>
  <c r="S384" i="21"/>
  <c r="U384" i="21" s="1"/>
  <c r="R384" i="21"/>
  <c r="T384" i="21" s="1"/>
  <c r="J384" i="21"/>
  <c r="H384" i="21"/>
  <c r="G384" i="21"/>
  <c r="A384" i="21"/>
  <c r="A382" i="20" s="1"/>
  <c r="S383" i="21"/>
  <c r="U383" i="21" s="1"/>
  <c r="R383" i="21"/>
  <c r="T383" i="21" s="1"/>
  <c r="J383" i="21"/>
  <c r="H383" i="21"/>
  <c r="G383" i="21"/>
  <c r="A383" i="21"/>
  <c r="A381" i="20" s="1"/>
  <c r="S382" i="21"/>
  <c r="U382" i="21" s="1"/>
  <c r="R382" i="21"/>
  <c r="T382" i="21" s="1"/>
  <c r="J382" i="21"/>
  <c r="H382" i="21"/>
  <c r="G382" i="21"/>
  <c r="A382" i="21"/>
  <c r="A380" i="20" s="1"/>
  <c r="S381" i="21"/>
  <c r="U381" i="21" s="1"/>
  <c r="R381" i="21"/>
  <c r="T381" i="21" s="1"/>
  <c r="J381" i="21"/>
  <c r="H381" i="21"/>
  <c r="G381" i="21"/>
  <c r="A381" i="21"/>
  <c r="A379" i="20" s="1"/>
  <c r="S380" i="21"/>
  <c r="U380" i="21" s="1"/>
  <c r="R380" i="21"/>
  <c r="T380" i="21" s="1"/>
  <c r="J380" i="21"/>
  <c r="H380" i="21"/>
  <c r="G380" i="21"/>
  <c r="A380" i="21"/>
  <c r="A378" i="20" s="1"/>
  <c r="S379" i="21"/>
  <c r="U379" i="21" s="1"/>
  <c r="R379" i="21"/>
  <c r="T379" i="21" s="1"/>
  <c r="J379" i="21"/>
  <c r="H379" i="21"/>
  <c r="G379" i="21"/>
  <c r="A379" i="21"/>
  <c r="A377" i="20" s="1"/>
  <c r="S378" i="21"/>
  <c r="U378" i="21" s="1"/>
  <c r="R378" i="21"/>
  <c r="T378" i="21" s="1"/>
  <c r="J378" i="21"/>
  <c r="H378" i="21"/>
  <c r="G378" i="21"/>
  <c r="A378" i="21"/>
  <c r="A376" i="20" s="1"/>
  <c r="S377" i="21"/>
  <c r="U377" i="21" s="1"/>
  <c r="R377" i="21"/>
  <c r="T377" i="21" s="1"/>
  <c r="J377" i="21"/>
  <c r="H377" i="21"/>
  <c r="G377" i="21"/>
  <c r="A377" i="21"/>
  <c r="A375" i="20" s="1"/>
  <c r="S376" i="21"/>
  <c r="U376" i="21" s="1"/>
  <c r="R376" i="21"/>
  <c r="T376" i="21" s="1"/>
  <c r="J376" i="21"/>
  <c r="H376" i="21"/>
  <c r="G376" i="21"/>
  <c r="A376" i="21"/>
  <c r="A374" i="20" s="1"/>
  <c r="S375" i="21"/>
  <c r="U375" i="21" s="1"/>
  <c r="R375" i="21"/>
  <c r="T375" i="21" s="1"/>
  <c r="J375" i="21"/>
  <c r="H375" i="21"/>
  <c r="G375" i="21"/>
  <c r="A375" i="21"/>
  <c r="A373" i="20" s="1"/>
  <c r="S374" i="21"/>
  <c r="U374" i="21" s="1"/>
  <c r="R374" i="21"/>
  <c r="T374" i="21" s="1"/>
  <c r="J374" i="21"/>
  <c r="H374" i="21"/>
  <c r="G374" i="21"/>
  <c r="A374" i="21"/>
  <c r="A372" i="20" s="1"/>
  <c r="S373" i="21"/>
  <c r="U373" i="21" s="1"/>
  <c r="R373" i="21"/>
  <c r="T373" i="21" s="1"/>
  <c r="J373" i="21"/>
  <c r="H373" i="21"/>
  <c r="G373" i="21"/>
  <c r="A373" i="21"/>
  <c r="A371" i="20" s="1"/>
  <c r="S372" i="21"/>
  <c r="U372" i="21" s="1"/>
  <c r="R372" i="21"/>
  <c r="T372" i="21" s="1"/>
  <c r="J372" i="21"/>
  <c r="H372" i="21"/>
  <c r="G372" i="21"/>
  <c r="A372" i="21"/>
  <c r="A370" i="20" s="1"/>
  <c r="S371" i="21"/>
  <c r="U371" i="21" s="1"/>
  <c r="R371" i="21"/>
  <c r="T371" i="21" s="1"/>
  <c r="J371" i="21"/>
  <c r="H371" i="21"/>
  <c r="G371" i="21"/>
  <c r="A371" i="21"/>
  <c r="A369" i="20" s="1"/>
  <c r="S370" i="21"/>
  <c r="U370" i="21" s="1"/>
  <c r="R370" i="21"/>
  <c r="T370" i="21" s="1"/>
  <c r="J370" i="21"/>
  <c r="H370" i="21"/>
  <c r="G370" i="21"/>
  <c r="A370" i="21"/>
  <c r="A368" i="20" s="1"/>
  <c r="S369" i="21"/>
  <c r="U369" i="21" s="1"/>
  <c r="R369" i="21"/>
  <c r="T369" i="21" s="1"/>
  <c r="J369" i="21"/>
  <c r="H369" i="21"/>
  <c r="G369" i="21"/>
  <c r="A369" i="21"/>
  <c r="A367" i="20" s="1"/>
  <c r="S368" i="21"/>
  <c r="U368" i="21" s="1"/>
  <c r="R368" i="21"/>
  <c r="T368" i="21" s="1"/>
  <c r="J368" i="21"/>
  <c r="H368" i="21"/>
  <c r="G368" i="21"/>
  <c r="A368" i="21"/>
  <c r="A366" i="20" s="1"/>
  <c r="S367" i="21"/>
  <c r="U367" i="21" s="1"/>
  <c r="R367" i="21"/>
  <c r="T367" i="21" s="1"/>
  <c r="J367" i="21"/>
  <c r="H367" i="21"/>
  <c r="G367" i="21"/>
  <c r="A367" i="21"/>
  <c r="A365" i="20" s="1"/>
  <c r="S366" i="21"/>
  <c r="U366" i="21" s="1"/>
  <c r="R366" i="21"/>
  <c r="T366" i="21" s="1"/>
  <c r="J366" i="21"/>
  <c r="H366" i="21"/>
  <c r="G366" i="21"/>
  <c r="A366" i="21"/>
  <c r="A364" i="20" s="1"/>
  <c r="S365" i="21"/>
  <c r="U365" i="21" s="1"/>
  <c r="R365" i="21"/>
  <c r="T365" i="21" s="1"/>
  <c r="J365" i="21"/>
  <c r="H365" i="21"/>
  <c r="G365" i="21"/>
  <c r="A365" i="21"/>
  <c r="A363" i="20" s="1"/>
  <c r="S364" i="21"/>
  <c r="U364" i="21" s="1"/>
  <c r="R364" i="21"/>
  <c r="T364" i="21" s="1"/>
  <c r="J364" i="21"/>
  <c r="H364" i="21"/>
  <c r="G364" i="21"/>
  <c r="A364" i="21"/>
  <c r="A362" i="20" s="1"/>
  <c r="S363" i="21"/>
  <c r="U363" i="21" s="1"/>
  <c r="R363" i="21"/>
  <c r="T363" i="21" s="1"/>
  <c r="J363" i="21"/>
  <c r="H363" i="21"/>
  <c r="G363" i="21"/>
  <c r="A363" i="21"/>
  <c r="A361" i="20" s="1"/>
  <c r="S362" i="21"/>
  <c r="U362" i="21" s="1"/>
  <c r="R362" i="21"/>
  <c r="T362" i="21" s="1"/>
  <c r="J362" i="21"/>
  <c r="H362" i="21"/>
  <c r="G362" i="21"/>
  <c r="A362" i="21"/>
  <c r="A360" i="20" s="1"/>
  <c r="S361" i="21"/>
  <c r="U361" i="21" s="1"/>
  <c r="R361" i="21"/>
  <c r="T361" i="21" s="1"/>
  <c r="J361" i="21"/>
  <c r="H361" i="21"/>
  <c r="G361" i="21"/>
  <c r="A361" i="21"/>
  <c r="A359" i="20" s="1"/>
  <c r="S360" i="21"/>
  <c r="U360" i="21" s="1"/>
  <c r="R360" i="21"/>
  <c r="T360" i="21" s="1"/>
  <c r="J360" i="21"/>
  <c r="H360" i="21"/>
  <c r="G360" i="21"/>
  <c r="A360" i="21"/>
  <c r="A358" i="20" s="1"/>
  <c r="S359" i="21"/>
  <c r="U359" i="21" s="1"/>
  <c r="R359" i="21"/>
  <c r="T359" i="21" s="1"/>
  <c r="J359" i="21"/>
  <c r="H359" i="21"/>
  <c r="G359" i="21"/>
  <c r="A359" i="21"/>
  <c r="A357" i="20" s="1"/>
  <c r="S358" i="21"/>
  <c r="U358" i="21" s="1"/>
  <c r="R358" i="21"/>
  <c r="T358" i="21" s="1"/>
  <c r="J358" i="21"/>
  <c r="H358" i="21"/>
  <c r="G358" i="21"/>
  <c r="A358" i="21"/>
  <c r="A356" i="20" s="1"/>
  <c r="S357" i="21"/>
  <c r="U357" i="21" s="1"/>
  <c r="R357" i="21"/>
  <c r="T357" i="21" s="1"/>
  <c r="J357" i="21"/>
  <c r="H357" i="21"/>
  <c r="G357" i="21"/>
  <c r="A357" i="21"/>
  <c r="A355" i="20" s="1"/>
  <c r="S356" i="21"/>
  <c r="U356" i="21" s="1"/>
  <c r="R356" i="21"/>
  <c r="T356" i="21" s="1"/>
  <c r="J356" i="21"/>
  <c r="H356" i="21"/>
  <c r="G356" i="21"/>
  <c r="A356" i="21"/>
  <c r="A354" i="20" s="1"/>
  <c r="S355" i="21"/>
  <c r="U355" i="21" s="1"/>
  <c r="R355" i="21"/>
  <c r="T355" i="21" s="1"/>
  <c r="J355" i="21"/>
  <c r="H355" i="21"/>
  <c r="G355" i="21"/>
  <c r="A355" i="21"/>
  <c r="A353" i="20" s="1"/>
  <c r="S354" i="21"/>
  <c r="U354" i="21" s="1"/>
  <c r="R354" i="21"/>
  <c r="T354" i="21" s="1"/>
  <c r="J354" i="21"/>
  <c r="H354" i="21"/>
  <c r="G354" i="21"/>
  <c r="A354" i="21"/>
  <c r="A352" i="20" s="1"/>
  <c r="S353" i="21"/>
  <c r="U353" i="21" s="1"/>
  <c r="R353" i="21"/>
  <c r="T353" i="21" s="1"/>
  <c r="J353" i="21"/>
  <c r="H353" i="21"/>
  <c r="G353" i="21"/>
  <c r="A353" i="21"/>
  <c r="A351" i="20" s="1"/>
  <c r="S352" i="21"/>
  <c r="U352" i="21" s="1"/>
  <c r="R352" i="21"/>
  <c r="T352" i="21" s="1"/>
  <c r="J352" i="21"/>
  <c r="H352" i="21"/>
  <c r="G352" i="21"/>
  <c r="A352" i="21"/>
  <c r="A350" i="20" s="1"/>
  <c r="S351" i="21"/>
  <c r="U351" i="21" s="1"/>
  <c r="R351" i="21"/>
  <c r="T351" i="21" s="1"/>
  <c r="J351" i="21"/>
  <c r="H351" i="21"/>
  <c r="G351" i="21"/>
  <c r="A351" i="21"/>
  <c r="A349" i="20" s="1"/>
  <c r="S350" i="21"/>
  <c r="U350" i="21" s="1"/>
  <c r="R350" i="21"/>
  <c r="T350" i="21" s="1"/>
  <c r="J350" i="21"/>
  <c r="H350" i="21"/>
  <c r="G350" i="21"/>
  <c r="A350" i="21"/>
  <c r="A348" i="20" s="1"/>
  <c r="S349" i="21"/>
  <c r="U349" i="21" s="1"/>
  <c r="R349" i="21"/>
  <c r="T349" i="21" s="1"/>
  <c r="J349" i="21"/>
  <c r="H349" i="21"/>
  <c r="G349" i="21"/>
  <c r="A349" i="21"/>
  <c r="A347" i="20" s="1"/>
  <c r="S348" i="21"/>
  <c r="U348" i="21" s="1"/>
  <c r="R348" i="21"/>
  <c r="T348" i="21" s="1"/>
  <c r="J348" i="21"/>
  <c r="H348" i="21"/>
  <c r="G348" i="21"/>
  <c r="A348" i="21"/>
  <c r="A346" i="20" s="1"/>
  <c r="S347" i="21"/>
  <c r="U347" i="21" s="1"/>
  <c r="R347" i="21"/>
  <c r="T347" i="21" s="1"/>
  <c r="J347" i="21"/>
  <c r="H347" i="21"/>
  <c r="G347" i="21"/>
  <c r="A347" i="21"/>
  <c r="A345" i="20" s="1"/>
  <c r="S346" i="21"/>
  <c r="U346" i="21" s="1"/>
  <c r="R346" i="21"/>
  <c r="T346" i="21" s="1"/>
  <c r="J346" i="21"/>
  <c r="H346" i="21"/>
  <c r="G346" i="21"/>
  <c r="A346" i="21"/>
  <c r="A344" i="20" s="1"/>
  <c r="S345" i="21"/>
  <c r="U345" i="21" s="1"/>
  <c r="R345" i="21"/>
  <c r="T345" i="21" s="1"/>
  <c r="J345" i="21"/>
  <c r="H345" i="21"/>
  <c r="G345" i="21"/>
  <c r="A345" i="21"/>
  <c r="A343" i="20" s="1"/>
  <c r="S344" i="21"/>
  <c r="U344" i="21" s="1"/>
  <c r="R344" i="21"/>
  <c r="T344" i="21" s="1"/>
  <c r="J344" i="21"/>
  <c r="H344" i="21"/>
  <c r="G344" i="21"/>
  <c r="A344" i="21"/>
  <c r="A342" i="20" s="1"/>
  <c r="S343" i="21"/>
  <c r="U343" i="21" s="1"/>
  <c r="R343" i="21"/>
  <c r="T343" i="21" s="1"/>
  <c r="J343" i="21"/>
  <c r="H343" i="21"/>
  <c r="G343" i="21"/>
  <c r="A343" i="21"/>
  <c r="A341" i="20" s="1"/>
  <c r="S342" i="21"/>
  <c r="U342" i="21" s="1"/>
  <c r="R342" i="21"/>
  <c r="T342" i="21" s="1"/>
  <c r="J342" i="21"/>
  <c r="H342" i="21"/>
  <c r="G342" i="21"/>
  <c r="A342" i="21"/>
  <c r="A340" i="20" s="1"/>
  <c r="S341" i="21"/>
  <c r="U341" i="21" s="1"/>
  <c r="R341" i="21"/>
  <c r="T341" i="21" s="1"/>
  <c r="J341" i="21"/>
  <c r="H341" i="21"/>
  <c r="G341" i="21"/>
  <c r="A341" i="21"/>
  <c r="A339" i="20" s="1"/>
  <c r="S340" i="21"/>
  <c r="U340" i="21" s="1"/>
  <c r="R340" i="21"/>
  <c r="T340" i="21" s="1"/>
  <c r="J340" i="21"/>
  <c r="H340" i="21"/>
  <c r="G340" i="21"/>
  <c r="A340" i="21"/>
  <c r="A338" i="20" s="1"/>
  <c r="S339" i="21"/>
  <c r="U339" i="21" s="1"/>
  <c r="R339" i="21"/>
  <c r="T339" i="21" s="1"/>
  <c r="J339" i="21"/>
  <c r="H339" i="21"/>
  <c r="G339" i="21"/>
  <c r="A339" i="21"/>
  <c r="A337" i="20" s="1"/>
  <c r="S338" i="21"/>
  <c r="U338" i="21" s="1"/>
  <c r="R338" i="21"/>
  <c r="T338" i="21" s="1"/>
  <c r="J338" i="21"/>
  <c r="H338" i="21"/>
  <c r="G338" i="21"/>
  <c r="A338" i="21"/>
  <c r="A336" i="20" s="1"/>
  <c r="S337" i="21"/>
  <c r="U337" i="21" s="1"/>
  <c r="R337" i="21"/>
  <c r="T337" i="21" s="1"/>
  <c r="J337" i="21"/>
  <c r="H337" i="21"/>
  <c r="G337" i="21"/>
  <c r="A337" i="21"/>
  <c r="A335" i="20" s="1"/>
  <c r="S336" i="21"/>
  <c r="U336" i="21" s="1"/>
  <c r="R336" i="21"/>
  <c r="T336" i="21" s="1"/>
  <c r="J336" i="21"/>
  <c r="H336" i="21"/>
  <c r="G336" i="21"/>
  <c r="A336" i="21"/>
  <c r="A334" i="20" s="1"/>
  <c r="S335" i="21"/>
  <c r="U335" i="21" s="1"/>
  <c r="R335" i="21"/>
  <c r="T335" i="21" s="1"/>
  <c r="J335" i="21"/>
  <c r="H335" i="21"/>
  <c r="G335" i="21"/>
  <c r="A335" i="21"/>
  <c r="A333" i="20" s="1"/>
  <c r="S334" i="21"/>
  <c r="U334" i="21" s="1"/>
  <c r="R334" i="21"/>
  <c r="T334" i="21" s="1"/>
  <c r="J334" i="21"/>
  <c r="H334" i="21"/>
  <c r="G334" i="21"/>
  <c r="A334" i="21"/>
  <c r="A332" i="20" s="1"/>
  <c r="S333" i="21"/>
  <c r="U333" i="21" s="1"/>
  <c r="R333" i="21"/>
  <c r="T333" i="21" s="1"/>
  <c r="J333" i="21"/>
  <c r="H333" i="21"/>
  <c r="G333" i="21"/>
  <c r="A333" i="21"/>
  <c r="A331" i="20" s="1"/>
  <c r="S332" i="21"/>
  <c r="U332" i="21" s="1"/>
  <c r="R332" i="21"/>
  <c r="T332" i="21" s="1"/>
  <c r="J332" i="21"/>
  <c r="H332" i="21"/>
  <c r="G332" i="21"/>
  <c r="A332" i="21"/>
  <c r="A330" i="20" s="1"/>
  <c r="S331" i="21"/>
  <c r="U331" i="21" s="1"/>
  <c r="R331" i="21"/>
  <c r="T331" i="21" s="1"/>
  <c r="J331" i="21"/>
  <c r="H331" i="21"/>
  <c r="G331" i="21"/>
  <c r="A331" i="21"/>
  <c r="A329" i="20" s="1"/>
  <c r="S330" i="21"/>
  <c r="U330" i="21" s="1"/>
  <c r="R330" i="21"/>
  <c r="T330" i="21" s="1"/>
  <c r="J330" i="21"/>
  <c r="H330" i="21"/>
  <c r="G330" i="21"/>
  <c r="A330" i="21"/>
  <c r="A328" i="20" s="1"/>
  <c r="S329" i="21"/>
  <c r="U329" i="21" s="1"/>
  <c r="R329" i="21"/>
  <c r="T329" i="21" s="1"/>
  <c r="J329" i="21"/>
  <c r="H329" i="21"/>
  <c r="G329" i="21"/>
  <c r="A329" i="21"/>
  <c r="A327" i="20" s="1"/>
  <c r="S328" i="21"/>
  <c r="U328" i="21" s="1"/>
  <c r="R328" i="21"/>
  <c r="T328" i="21" s="1"/>
  <c r="J328" i="21"/>
  <c r="H328" i="21"/>
  <c r="G328" i="21"/>
  <c r="A328" i="21"/>
  <c r="A326" i="20" s="1"/>
  <c r="S327" i="21"/>
  <c r="U327" i="21" s="1"/>
  <c r="R327" i="21"/>
  <c r="T327" i="21" s="1"/>
  <c r="J327" i="21"/>
  <c r="H327" i="21"/>
  <c r="G327" i="21"/>
  <c r="A327" i="21"/>
  <c r="A325" i="20" s="1"/>
  <c r="S326" i="21"/>
  <c r="U326" i="21" s="1"/>
  <c r="R326" i="21"/>
  <c r="T326" i="21" s="1"/>
  <c r="J326" i="21"/>
  <c r="H326" i="21"/>
  <c r="G326" i="21"/>
  <c r="A326" i="21"/>
  <c r="A324" i="20" s="1"/>
  <c r="S325" i="21"/>
  <c r="U325" i="21" s="1"/>
  <c r="R325" i="21"/>
  <c r="T325" i="21" s="1"/>
  <c r="J325" i="21"/>
  <c r="H325" i="21"/>
  <c r="G325" i="21"/>
  <c r="A325" i="21"/>
  <c r="A323" i="20" s="1"/>
  <c r="S324" i="21"/>
  <c r="U324" i="21" s="1"/>
  <c r="R324" i="21"/>
  <c r="T324" i="21" s="1"/>
  <c r="J324" i="21"/>
  <c r="H324" i="21"/>
  <c r="G324" i="21"/>
  <c r="A324" i="21"/>
  <c r="A322" i="20" s="1"/>
  <c r="S323" i="21"/>
  <c r="U323" i="21" s="1"/>
  <c r="R323" i="21"/>
  <c r="T323" i="21" s="1"/>
  <c r="J323" i="21"/>
  <c r="H323" i="21"/>
  <c r="G323" i="21"/>
  <c r="A323" i="21"/>
  <c r="A321" i="20" s="1"/>
  <c r="S322" i="21"/>
  <c r="U322" i="21" s="1"/>
  <c r="R322" i="21"/>
  <c r="T322" i="21" s="1"/>
  <c r="J322" i="21"/>
  <c r="H322" i="21"/>
  <c r="G322" i="21"/>
  <c r="A322" i="21"/>
  <c r="A320" i="20" s="1"/>
  <c r="S321" i="21"/>
  <c r="U321" i="21" s="1"/>
  <c r="R321" i="21"/>
  <c r="T321" i="21" s="1"/>
  <c r="J321" i="21"/>
  <c r="H321" i="21"/>
  <c r="G321" i="21"/>
  <c r="A321" i="21"/>
  <c r="A319" i="20" s="1"/>
  <c r="S320" i="21"/>
  <c r="U320" i="21" s="1"/>
  <c r="R320" i="21"/>
  <c r="T320" i="21" s="1"/>
  <c r="J320" i="21"/>
  <c r="H320" i="21"/>
  <c r="G320" i="21"/>
  <c r="A320" i="21"/>
  <c r="A318" i="20" s="1"/>
  <c r="S319" i="21"/>
  <c r="U319" i="21" s="1"/>
  <c r="R319" i="21"/>
  <c r="T319" i="21" s="1"/>
  <c r="J319" i="21"/>
  <c r="H319" i="21"/>
  <c r="G319" i="21"/>
  <c r="A319" i="21"/>
  <c r="A317" i="20" s="1"/>
  <c r="S318" i="21"/>
  <c r="U318" i="21" s="1"/>
  <c r="R318" i="21"/>
  <c r="T318" i="21" s="1"/>
  <c r="J318" i="21"/>
  <c r="H318" i="21"/>
  <c r="G318" i="21"/>
  <c r="A318" i="21"/>
  <c r="A316" i="20" s="1"/>
  <c r="S317" i="21"/>
  <c r="U317" i="21" s="1"/>
  <c r="R317" i="21"/>
  <c r="T317" i="21" s="1"/>
  <c r="J317" i="21"/>
  <c r="H317" i="21"/>
  <c r="G317" i="21"/>
  <c r="A317" i="21"/>
  <c r="A315" i="20" s="1"/>
  <c r="S316" i="21"/>
  <c r="U316" i="21" s="1"/>
  <c r="R316" i="21"/>
  <c r="T316" i="21" s="1"/>
  <c r="J316" i="21"/>
  <c r="H316" i="21"/>
  <c r="G316" i="21"/>
  <c r="A316" i="21"/>
  <c r="A314" i="20" s="1"/>
  <c r="S315" i="21"/>
  <c r="U315" i="21" s="1"/>
  <c r="R315" i="21"/>
  <c r="T315" i="21" s="1"/>
  <c r="J315" i="21"/>
  <c r="H315" i="21"/>
  <c r="G315" i="21"/>
  <c r="A315" i="21"/>
  <c r="A313" i="20" s="1"/>
  <c r="S314" i="21"/>
  <c r="U314" i="21" s="1"/>
  <c r="R314" i="21"/>
  <c r="T314" i="21" s="1"/>
  <c r="J314" i="21"/>
  <c r="H314" i="21"/>
  <c r="G314" i="21"/>
  <c r="A314" i="21"/>
  <c r="A312" i="20" s="1"/>
  <c r="S313" i="21"/>
  <c r="U313" i="21" s="1"/>
  <c r="R313" i="21"/>
  <c r="T313" i="21" s="1"/>
  <c r="J313" i="21"/>
  <c r="H313" i="21"/>
  <c r="G313" i="21"/>
  <c r="A313" i="21"/>
  <c r="A311" i="20" s="1"/>
  <c r="S312" i="21"/>
  <c r="U312" i="21" s="1"/>
  <c r="R312" i="21"/>
  <c r="T312" i="21" s="1"/>
  <c r="J312" i="21"/>
  <c r="H312" i="21"/>
  <c r="G312" i="21"/>
  <c r="A312" i="21"/>
  <c r="A310" i="20" s="1"/>
  <c r="S311" i="21"/>
  <c r="U311" i="21" s="1"/>
  <c r="R311" i="21"/>
  <c r="T311" i="21" s="1"/>
  <c r="J311" i="21"/>
  <c r="H311" i="21"/>
  <c r="G311" i="21"/>
  <c r="A311" i="21"/>
  <c r="A309" i="20" s="1"/>
  <c r="S310" i="21"/>
  <c r="U310" i="21" s="1"/>
  <c r="R310" i="21"/>
  <c r="T310" i="21" s="1"/>
  <c r="J310" i="21"/>
  <c r="H310" i="21"/>
  <c r="G310" i="21"/>
  <c r="A310" i="21"/>
  <c r="A308" i="20" s="1"/>
  <c r="S309" i="21"/>
  <c r="U309" i="21" s="1"/>
  <c r="R309" i="21"/>
  <c r="T309" i="21" s="1"/>
  <c r="J309" i="21"/>
  <c r="H309" i="21"/>
  <c r="G309" i="21"/>
  <c r="A309" i="21"/>
  <c r="A307" i="20" s="1"/>
  <c r="S308" i="21"/>
  <c r="U308" i="21" s="1"/>
  <c r="R308" i="21"/>
  <c r="T308" i="21" s="1"/>
  <c r="J308" i="21"/>
  <c r="H308" i="21"/>
  <c r="G308" i="21"/>
  <c r="A308" i="21"/>
  <c r="A306" i="20" s="1"/>
  <c r="S307" i="21"/>
  <c r="U307" i="21" s="1"/>
  <c r="R307" i="21"/>
  <c r="T307" i="21" s="1"/>
  <c r="J307" i="21"/>
  <c r="H307" i="21"/>
  <c r="G307" i="21"/>
  <c r="A307" i="21"/>
  <c r="A305" i="20" s="1"/>
  <c r="S306" i="21"/>
  <c r="U306" i="21" s="1"/>
  <c r="R306" i="21"/>
  <c r="T306" i="21" s="1"/>
  <c r="J306" i="21"/>
  <c r="H306" i="21"/>
  <c r="G306" i="21"/>
  <c r="A306" i="21"/>
  <c r="A304" i="20" s="1"/>
  <c r="S305" i="21"/>
  <c r="U305" i="21" s="1"/>
  <c r="R305" i="21"/>
  <c r="T305" i="21" s="1"/>
  <c r="J305" i="21"/>
  <c r="H305" i="21"/>
  <c r="G305" i="21"/>
  <c r="A305" i="21"/>
  <c r="A303" i="20" s="1"/>
  <c r="S304" i="21"/>
  <c r="U304" i="21" s="1"/>
  <c r="R304" i="21"/>
  <c r="T304" i="21" s="1"/>
  <c r="J304" i="21"/>
  <c r="H304" i="21"/>
  <c r="G304" i="21"/>
  <c r="A304" i="21"/>
  <c r="A302" i="20" s="1"/>
  <c r="S303" i="21"/>
  <c r="U303" i="21" s="1"/>
  <c r="R303" i="21"/>
  <c r="T303" i="21" s="1"/>
  <c r="J303" i="21"/>
  <c r="H303" i="21"/>
  <c r="G303" i="21"/>
  <c r="A303" i="21"/>
  <c r="A301" i="20" s="1"/>
  <c r="S302" i="21"/>
  <c r="U302" i="21" s="1"/>
  <c r="R302" i="21"/>
  <c r="T302" i="21" s="1"/>
  <c r="J302" i="21"/>
  <c r="H302" i="21"/>
  <c r="G302" i="21"/>
  <c r="A302" i="21"/>
  <c r="A300" i="20" s="1"/>
  <c r="S301" i="21"/>
  <c r="U301" i="21" s="1"/>
  <c r="R301" i="21"/>
  <c r="T301" i="21" s="1"/>
  <c r="J301" i="21"/>
  <c r="H301" i="21"/>
  <c r="G301" i="21"/>
  <c r="A301" i="21"/>
  <c r="A299" i="20" s="1"/>
  <c r="S300" i="21"/>
  <c r="U300" i="21" s="1"/>
  <c r="R300" i="21"/>
  <c r="T300" i="21" s="1"/>
  <c r="J300" i="21"/>
  <c r="H300" i="21"/>
  <c r="G300" i="21"/>
  <c r="A300" i="21"/>
  <c r="A298" i="20" s="1"/>
  <c r="S299" i="21"/>
  <c r="U299" i="21" s="1"/>
  <c r="R299" i="21"/>
  <c r="T299" i="21" s="1"/>
  <c r="J299" i="21"/>
  <c r="H299" i="21"/>
  <c r="G299" i="21"/>
  <c r="A299" i="21"/>
  <c r="A297" i="20" s="1"/>
  <c r="S298" i="21"/>
  <c r="U298" i="21" s="1"/>
  <c r="R298" i="21"/>
  <c r="T298" i="21" s="1"/>
  <c r="J298" i="21"/>
  <c r="H298" i="21"/>
  <c r="G298" i="21"/>
  <c r="A298" i="21"/>
  <c r="A296" i="20" s="1"/>
  <c r="S297" i="21"/>
  <c r="U297" i="21" s="1"/>
  <c r="R297" i="21"/>
  <c r="T297" i="21" s="1"/>
  <c r="J297" i="21"/>
  <c r="H297" i="21"/>
  <c r="G297" i="21"/>
  <c r="A297" i="21"/>
  <c r="A295" i="20" s="1"/>
  <c r="S296" i="21"/>
  <c r="U296" i="21" s="1"/>
  <c r="R296" i="21"/>
  <c r="T296" i="21" s="1"/>
  <c r="J296" i="21"/>
  <c r="H296" i="21"/>
  <c r="G296" i="21"/>
  <c r="A296" i="21"/>
  <c r="A294" i="20" s="1"/>
  <c r="S295" i="21"/>
  <c r="U295" i="21" s="1"/>
  <c r="R295" i="21"/>
  <c r="T295" i="21" s="1"/>
  <c r="J295" i="21"/>
  <c r="H295" i="21"/>
  <c r="G295" i="21"/>
  <c r="A295" i="21"/>
  <c r="A293" i="20" s="1"/>
  <c r="S294" i="21"/>
  <c r="U294" i="21" s="1"/>
  <c r="R294" i="21"/>
  <c r="T294" i="21" s="1"/>
  <c r="J294" i="21"/>
  <c r="H294" i="21"/>
  <c r="G294" i="21"/>
  <c r="A294" i="21"/>
  <c r="A292" i="20" s="1"/>
  <c r="S293" i="21"/>
  <c r="U293" i="21" s="1"/>
  <c r="R293" i="21"/>
  <c r="T293" i="21" s="1"/>
  <c r="J293" i="21"/>
  <c r="H293" i="21"/>
  <c r="G293" i="21"/>
  <c r="A293" i="21"/>
  <c r="A291" i="20" s="1"/>
  <c r="S292" i="21"/>
  <c r="U292" i="21" s="1"/>
  <c r="R292" i="21"/>
  <c r="T292" i="21" s="1"/>
  <c r="J292" i="21"/>
  <c r="H292" i="21"/>
  <c r="G292" i="21"/>
  <c r="A292" i="21"/>
  <c r="A290" i="20" s="1"/>
  <c r="S291" i="21"/>
  <c r="U291" i="21" s="1"/>
  <c r="R291" i="21"/>
  <c r="T291" i="21" s="1"/>
  <c r="J291" i="21"/>
  <c r="H291" i="21"/>
  <c r="G291" i="21"/>
  <c r="A291" i="21"/>
  <c r="A289" i="20" s="1"/>
  <c r="S290" i="21"/>
  <c r="U290" i="21" s="1"/>
  <c r="R290" i="21"/>
  <c r="T290" i="21" s="1"/>
  <c r="J290" i="21"/>
  <c r="H290" i="21"/>
  <c r="G290" i="21"/>
  <c r="A290" i="21"/>
  <c r="A288" i="20" s="1"/>
  <c r="S289" i="21"/>
  <c r="U289" i="21" s="1"/>
  <c r="R289" i="21"/>
  <c r="T289" i="21" s="1"/>
  <c r="J289" i="21"/>
  <c r="H289" i="21"/>
  <c r="G289" i="21"/>
  <c r="A289" i="21"/>
  <c r="A287" i="20" s="1"/>
  <c r="S288" i="21"/>
  <c r="U288" i="21" s="1"/>
  <c r="R288" i="21"/>
  <c r="T288" i="21" s="1"/>
  <c r="J288" i="21"/>
  <c r="H288" i="21"/>
  <c r="G288" i="21"/>
  <c r="A288" i="21"/>
  <c r="A286" i="20" s="1"/>
  <c r="S287" i="21"/>
  <c r="U287" i="21" s="1"/>
  <c r="R287" i="21"/>
  <c r="T287" i="21" s="1"/>
  <c r="J287" i="21"/>
  <c r="H287" i="21"/>
  <c r="G287" i="21"/>
  <c r="A287" i="21"/>
  <c r="A285" i="20" s="1"/>
  <c r="S286" i="21"/>
  <c r="U286" i="21" s="1"/>
  <c r="R286" i="21"/>
  <c r="T286" i="21" s="1"/>
  <c r="J286" i="21"/>
  <c r="H286" i="21"/>
  <c r="G286" i="21"/>
  <c r="A286" i="21"/>
  <c r="A284" i="20" s="1"/>
  <c r="S285" i="21"/>
  <c r="U285" i="21" s="1"/>
  <c r="R285" i="21"/>
  <c r="T285" i="21" s="1"/>
  <c r="J285" i="21"/>
  <c r="H285" i="21"/>
  <c r="G285" i="21"/>
  <c r="A285" i="21"/>
  <c r="A283" i="20" s="1"/>
  <c r="S284" i="21"/>
  <c r="U284" i="21" s="1"/>
  <c r="R284" i="21"/>
  <c r="T284" i="21" s="1"/>
  <c r="J284" i="21"/>
  <c r="H284" i="21"/>
  <c r="G284" i="21"/>
  <c r="A284" i="21"/>
  <c r="A282" i="20" s="1"/>
  <c r="S283" i="21"/>
  <c r="U283" i="21" s="1"/>
  <c r="R283" i="21"/>
  <c r="T283" i="21" s="1"/>
  <c r="J283" i="21"/>
  <c r="H283" i="21"/>
  <c r="G283" i="21"/>
  <c r="A283" i="21"/>
  <c r="A281" i="20" s="1"/>
  <c r="S282" i="21"/>
  <c r="U282" i="21" s="1"/>
  <c r="R282" i="21"/>
  <c r="T282" i="21" s="1"/>
  <c r="J282" i="21"/>
  <c r="H282" i="21"/>
  <c r="G282" i="21"/>
  <c r="A282" i="21"/>
  <c r="A280" i="20" s="1"/>
  <c r="S281" i="21"/>
  <c r="U281" i="21" s="1"/>
  <c r="R281" i="21"/>
  <c r="T281" i="21" s="1"/>
  <c r="J281" i="21"/>
  <c r="H281" i="21"/>
  <c r="G281" i="21"/>
  <c r="A281" i="21"/>
  <c r="A279" i="20" s="1"/>
  <c r="S280" i="21"/>
  <c r="U280" i="21" s="1"/>
  <c r="R280" i="21"/>
  <c r="T280" i="21" s="1"/>
  <c r="J280" i="21"/>
  <c r="H280" i="21"/>
  <c r="G280" i="21"/>
  <c r="A280" i="21"/>
  <c r="A278" i="20" s="1"/>
  <c r="S279" i="21"/>
  <c r="U279" i="21" s="1"/>
  <c r="R279" i="21"/>
  <c r="T279" i="21" s="1"/>
  <c r="J279" i="21"/>
  <c r="H279" i="21"/>
  <c r="G279" i="21"/>
  <c r="A279" i="21"/>
  <c r="A277" i="20" s="1"/>
  <c r="S278" i="21"/>
  <c r="U278" i="21" s="1"/>
  <c r="R278" i="21"/>
  <c r="T278" i="21" s="1"/>
  <c r="J278" i="21"/>
  <c r="H278" i="21"/>
  <c r="G278" i="21"/>
  <c r="A278" i="21"/>
  <c r="A276" i="20" s="1"/>
  <c r="S277" i="21"/>
  <c r="U277" i="21" s="1"/>
  <c r="R277" i="21"/>
  <c r="T277" i="21" s="1"/>
  <c r="J277" i="21"/>
  <c r="H277" i="21"/>
  <c r="G277" i="21"/>
  <c r="A277" i="21"/>
  <c r="A275" i="20" s="1"/>
  <c r="S276" i="21"/>
  <c r="U276" i="21" s="1"/>
  <c r="R276" i="21"/>
  <c r="T276" i="21" s="1"/>
  <c r="J276" i="21"/>
  <c r="H276" i="21"/>
  <c r="G276" i="21"/>
  <c r="A276" i="21"/>
  <c r="A274" i="20" s="1"/>
  <c r="S275" i="21"/>
  <c r="U275" i="21" s="1"/>
  <c r="R275" i="21"/>
  <c r="T275" i="21" s="1"/>
  <c r="J275" i="21"/>
  <c r="H275" i="21"/>
  <c r="G275" i="21"/>
  <c r="A275" i="21"/>
  <c r="A273" i="20" s="1"/>
  <c r="S274" i="21"/>
  <c r="U274" i="21" s="1"/>
  <c r="R274" i="21"/>
  <c r="T274" i="21" s="1"/>
  <c r="J274" i="21"/>
  <c r="H274" i="21"/>
  <c r="G274" i="21"/>
  <c r="A274" i="21"/>
  <c r="A272" i="20" s="1"/>
  <c r="S273" i="21"/>
  <c r="U273" i="21" s="1"/>
  <c r="R273" i="21"/>
  <c r="T273" i="21" s="1"/>
  <c r="J273" i="21"/>
  <c r="H273" i="21"/>
  <c r="G273" i="21"/>
  <c r="A273" i="21"/>
  <c r="A271" i="20" s="1"/>
  <c r="S272" i="21"/>
  <c r="U272" i="21" s="1"/>
  <c r="R272" i="21"/>
  <c r="T272" i="21" s="1"/>
  <c r="J272" i="21"/>
  <c r="H272" i="21"/>
  <c r="G272" i="21"/>
  <c r="A272" i="21"/>
  <c r="A270" i="20" s="1"/>
  <c r="S271" i="21"/>
  <c r="U271" i="21" s="1"/>
  <c r="R271" i="21"/>
  <c r="T271" i="21" s="1"/>
  <c r="J271" i="21"/>
  <c r="H271" i="21"/>
  <c r="G271" i="21"/>
  <c r="A271" i="21"/>
  <c r="A269" i="20" s="1"/>
  <c r="S270" i="21"/>
  <c r="U270" i="21" s="1"/>
  <c r="R270" i="21"/>
  <c r="T270" i="21" s="1"/>
  <c r="J270" i="21"/>
  <c r="H270" i="21"/>
  <c r="G270" i="21"/>
  <c r="A270" i="21"/>
  <c r="A268" i="20" s="1"/>
  <c r="S269" i="21"/>
  <c r="U269" i="21" s="1"/>
  <c r="R269" i="21"/>
  <c r="T269" i="21" s="1"/>
  <c r="J269" i="21"/>
  <c r="H269" i="21"/>
  <c r="G269" i="21"/>
  <c r="A269" i="21"/>
  <c r="A267" i="20" s="1"/>
  <c r="S268" i="21"/>
  <c r="U268" i="21" s="1"/>
  <c r="R268" i="21"/>
  <c r="T268" i="21" s="1"/>
  <c r="J268" i="21"/>
  <c r="H268" i="21"/>
  <c r="G268" i="21"/>
  <c r="A268" i="21"/>
  <c r="A266" i="20" s="1"/>
  <c r="S267" i="21"/>
  <c r="U267" i="21" s="1"/>
  <c r="R267" i="21"/>
  <c r="T267" i="21" s="1"/>
  <c r="J267" i="21"/>
  <c r="H267" i="21"/>
  <c r="G267" i="21"/>
  <c r="A267" i="21"/>
  <c r="A265" i="20" s="1"/>
  <c r="S266" i="21"/>
  <c r="U266" i="21" s="1"/>
  <c r="R266" i="21"/>
  <c r="T266" i="21" s="1"/>
  <c r="J266" i="21"/>
  <c r="H266" i="21"/>
  <c r="G266" i="21"/>
  <c r="A266" i="21"/>
  <c r="A264" i="20" s="1"/>
  <c r="S265" i="21"/>
  <c r="U265" i="21" s="1"/>
  <c r="R265" i="21"/>
  <c r="T265" i="21" s="1"/>
  <c r="J265" i="21"/>
  <c r="H265" i="21"/>
  <c r="G265" i="21"/>
  <c r="A265" i="21"/>
  <c r="A263" i="20" s="1"/>
  <c r="S264" i="21"/>
  <c r="U264" i="21" s="1"/>
  <c r="R264" i="21"/>
  <c r="T264" i="21" s="1"/>
  <c r="J264" i="21"/>
  <c r="H264" i="21"/>
  <c r="G264" i="21"/>
  <c r="A264" i="21"/>
  <c r="A262" i="20" s="1"/>
  <c r="S263" i="21"/>
  <c r="U263" i="21" s="1"/>
  <c r="R263" i="21"/>
  <c r="T263" i="21" s="1"/>
  <c r="J263" i="21"/>
  <c r="H263" i="21"/>
  <c r="G263" i="21"/>
  <c r="A263" i="21"/>
  <c r="A261" i="20" s="1"/>
  <c r="S262" i="21"/>
  <c r="U262" i="21" s="1"/>
  <c r="R262" i="21"/>
  <c r="T262" i="21" s="1"/>
  <c r="J262" i="21"/>
  <c r="H262" i="21"/>
  <c r="G262" i="21"/>
  <c r="A262" i="21"/>
  <c r="A260" i="20" s="1"/>
  <c r="S261" i="21"/>
  <c r="U261" i="21" s="1"/>
  <c r="R261" i="21"/>
  <c r="T261" i="21" s="1"/>
  <c r="J261" i="21"/>
  <c r="H261" i="21"/>
  <c r="G261" i="21"/>
  <c r="A261" i="21"/>
  <c r="A259" i="20" s="1"/>
  <c r="S260" i="21"/>
  <c r="U260" i="21" s="1"/>
  <c r="R260" i="21"/>
  <c r="T260" i="21" s="1"/>
  <c r="J260" i="21"/>
  <c r="H260" i="21"/>
  <c r="G260" i="21"/>
  <c r="A260" i="21"/>
  <c r="A258" i="20" s="1"/>
  <c r="S259" i="21"/>
  <c r="U259" i="21" s="1"/>
  <c r="R259" i="21"/>
  <c r="T259" i="21" s="1"/>
  <c r="J259" i="21"/>
  <c r="H259" i="21"/>
  <c r="G259" i="21"/>
  <c r="A259" i="21"/>
  <c r="A257" i="20" s="1"/>
  <c r="S258" i="21"/>
  <c r="U258" i="21" s="1"/>
  <c r="R258" i="21"/>
  <c r="T258" i="21" s="1"/>
  <c r="J258" i="21"/>
  <c r="H258" i="21"/>
  <c r="G258" i="21"/>
  <c r="A258" i="21"/>
  <c r="A256" i="20" s="1"/>
  <c r="S257" i="21"/>
  <c r="U257" i="21" s="1"/>
  <c r="R257" i="21"/>
  <c r="T257" i="21" s="1"/>
  <c r="J257" i="21"/>
  <c r="H257" i="21"/>
  <c r="G257" i="21"/>
  <c r="A257" i="21"/>
  <c r="A255" i="20" s="1"/>
  <c r="S256" i="21"/>
  <c r="U256" i="21" s="1"/>
  <c r="R256" i="21"/>
  <c r="T256" i="21" s="1"/>
  <c r="J256" i="21"/>
  <c r="H256" i="21"/>
  <c r="G256" i="21"/>
  <c r="A256" i="21"/>
  <c r="A254" i="20" s="1"/>
  <c r="S255" i="21"/>
  <c r="U255" i="21" s="1"/>
  <c r="R255" i="21"/>
  <c r="T255" i="21" s="1"/>
  <c r="J255" i="21"/>
  <c r="H255" i="21"/>
  <c r="G255" i="21"/>
  <c r="A255" i="21"/>
  <c r="A253" i="20" s="1"/>
  <c r="S254" i="21"/>
  <c r="U254" i="21" s="1"/>
  <c r="R254" i="21"/>
  <c r="T254" i="21" s="1"/>
  <c r="J254" i="21"/>
  <c r="H254" i="21"/>
  <c r="G254" i="21"/>
  <c r="A254" i="21"/>
  <c r="A252" i="20" s="1"/>
  <c r="S253" i="21"/>
  <c r="U253" i="21" s="1"/>
  <c r="R253" i="21"/>
  <c r="T253" i="21" s="1"/>
  <c r="J253" i="21"/>
  <c r="H253" i="21"/>
  <c r="G253" i="21"/>
  <c r="A253" i="21"/>
  <c r="A251" i="20" s="1"/>
  <c r="S252" i="21"/>
  <c r="U252" i="21" s="1"/>
  <c r="R252" i="21"/>
  <c r="T252" i="21" s="1"/>
  <c r="J252" i="21"/>
  <c r="H252" i="21"/>
  <c r="G252" i="21"/>
  <c r="A252" i="21"/>
  <c r="A250" i="20" s="1"/>
  <c r="S251" i="21"/>
  <c r="U251" i="21" s="1"/>
  <c r="R251" i="21"/>
  <c r="T251" i="21" s="1"/>
  <c r="J251" i="21"/>
  <c r="H251" i="21"/>
  <c r="G251" i="21"/>
  <c r="A251" i="21"/>
  <c r="A249" i="20" s="1"/>
  <c r="S250" i="21"/>
  <c r="U250" i="21" s="1"/>
  <c r="R250" i="21"/>
  <c r="T250" i="21" s="1"/>
  <c r="J250" i="21"/>
  <c r="H250" i="21"/>
  <c r="G250" i="21"/>
  <c r="A250" i="21"/>
  <c r="A248" i="20" s="1"/>
  <c r="S249" i="21"/>
  <c r="U249" i="21" s="1"/>
  <c r="R249" i="21"/>
  <c r="T249" i="21" s="1"/>
  <c r="J249" i="21"/>
  <c r="H249" i="21"/>
  <c r="G249" i="21"/>
  <c r="A249" i="21"/>
  <c r="A247" i="20" s="1"/>
  <c r="S248" i="21"/>
  <c r="U248" i="21" s="1"/>
  <c r="R248" i="21"/>
  <c r="T248" i="21" s="1"/>
  <c r="J248" i="21"/>
  <c r="H248" i="21"/>
  <c r="G248" i="21"/>
  <c r="A248" i="21"/>
  <c r="A246" i="20" s="1"/>
  <c r="S247" i="21"/>
  <c r="U247" i="21" s="1"/>
  <c r="R247" i="21"/>
  <c r="T247" i="21" s="1"/>
  <c r="J247" i="21"/>
  <c r="H247" i="21"/>
  <c r="G247" i="21"/>
  <c r="A247" i="21"/>
  <c r="A245" i="20" s="1"/>
  <c r="S246" i="21"/>
  <c r="U246" i="21" s="1"/>
  <c r="R246" i="21"/>
  <c r="T246" i="21" s="1"/>
  <c r="J246" i="21"/>
  <c r="H246" i="21"/>
  <c r="G246" i="21"/>
  <c r="A246" i="21"/>
  <c r="A244" i="20" s="1"/>
  <c r="S245" i="21"/>
  <c r="U245" i="21" s="1"/>
  <c r="R245" i="21"/>
  <c r="T245" i="21" s="1"/>
  <c r="J245" i="21"/>
  <c r="H245" i="21"/>
  <c r="G245" i="21"/>
  <c r="A245" i="21"/>
  <c r="A243" i="20" s="1"/>
  <c r="S244" i="21"/>
  <c r="U244" i="21" s="1"/>
  <c r="R244" i="21"/>
  <c r="T244" i="21" s="1"/>
  <c r="J244" i="21"/>
  <c r="H244" i="21"/>
  <c r="G244" i="21"/>
  <c r="A244" i="21"/>
  <c r="A242" i="20" s="1"/>
  <c r="S243" i="21"/>
  <c r="U243" i="21" s="1"/>
  <c r="R243" i="21"/>
  <c r="T243" i="21" s="1"/>
  <c r="J243" i="21"/>
  <c r="H243" i="21"/>
  <c r="G243" i="21"/>
  <c r="A243" i="21"/>
  <c r="A241" i="20" s="1"/>
  <c r="S242" i="21"/>
  <c r="U242" i="21" s="1"/>
  <c r="R242" i="21"/>
  <c r="T242" i="21" s="1"/>
  <c r="J242" i="21"/>
  <c r="H242" i="21"/>
  <c r="G242" i="21"/>
  <c r="A242" i="21"/>
  <c r="A240" i="20" s="1"/>
  <c r="S241" i="21"/>
  <c r="U241" i="21" s="1"/>
  <c r="R241" i="21"/>
  <c r="T241" i="21" s="1"/>
  <c r="J241" i="21"/>
  <c r="H241" i="21"/>
  <c r="G241" i="21"/>
  <c r="A241" i="21"/>
  <c r="A239" i="20" s="1"/>
  <c r="S240" i="21"/>
  <c r="U240" i="21" s="1"/>
  <c r="R240" i="21"/>
  <c r="T240" i="21" s="1"/>
  <c r="J240" i="21"/>
  <c r="H240" i="21"/>
  <c r="G240" i="21"/>
  <c r="A240" i="21"/>
  <c r="A238" i="20" s="1"/>
  <c r="S239" i="21"/>
  <c r="U239" i="21" s="1"/>
  <c r="R239" i="21"/>
  <c r="T239" i="21" s="1"/>
  <c r="J239" i="21"/>
  <c r="H239" i="21"/>
  <c r="G239" i="21"/>
  <c r="A239" i="21"/>
  <c r="A237" i="20" s="1"/>
  <c r="S238" i="21"/>
  <c r="U238" i="21" s="1"/>
  <c r="R238" i="21"/>
  <c r="T238" i="21" s="1"/>
  <c r="J238" i="21"/>
  <c r="H238" i="21"/>
  <c r="G238" i="21"/>
  <c r="A238" i="21"/>
  <c r="A236" i="20" s="1"/>
  <c r="S237" i="21"/>
  <c r="U237" i="21" s="1"/>
  <c r="R237" i="21"/>
  <c r="T237" i="21" s="1"/>
  <c r="J237" i="21"/>
  <c r="H237" i="21"/>
  <c r="G237" i="21"/>
  <c r="A237" i="21"/>
  <c r="A235" i="20" s="1"/>
  <c r="S236" i="21"/>
  <c r="U236" i="21" s="1"/>
  <c r="R236" i="21"/>
  <c r="T236" i="21" s="1"/>
  <c r="J236" i="21"/>
  <c r="H236" i="21"/>
  <c r="G236" i="21"/>
  <c r="A236" i="21"/>
  <c r="A234" i="20" s="1"/>
  <c r="S235" i="21"/>
  <c r="U235" i="21" s="1"/>
  <c r="R235" i="21"/>
  <c r="T235" i="21" s="1"/>
  <c r="J235" i="21"/>
  <c r="H235" i="21"/>
  <c r="G235" i="21"/>
  <c r="A235" i="21"/>
  <c r="A233" i="20" s="1"/>
  <c r="S234" i="21"/>
  <c r="U234" i="21" s="1"/>
  <c r="R234" i="21"/>
  <c r="T234" i="21" s="1"/>
  <c r="J234" i="21"/>
  <c r="H234" i="21"/>
  <c r="G234" i="21"/>
  <c r="A234" i="21"/>
  <c r="A232" i="20" s="1"/>
  <c r="S233" i="21"/>
  <c r="U233" i="21" s="1"/>
  <c r="R233" i="21"/>
  <c r="T233" i="21" s="1"/>
  <c r="J233" i="21"/>
  <c r="H233" i="21"/>
  <c r="G233" i="21"/>
  <c r="A233" i="21"/>
  <c r="A231" i="20" s="1"/>
  <c r="S232" i="21"/>
  <c r="U232" i="21" s="1"/>
  <c r="R232" i="21"/>
  <c r="T232" i="21" s="1"/>
  <c r="J232" i="21"/>
  <c r="H232" i="21"/>
  <c r="G232" i="21"/>
  <c r="A232" i="21"/>
  <c r="A230" i="20" s="1"/>
  <c r="S231" i="21"/>
  <c r="U231" i="21" s="1"/>
  <c r="R231" i="21"/>
  <c r="T231" i="21" s="1"/>
  <c r="J231" i="21"/>
  <c r="H231" i="21"/>
  <c r="G231" i="21"/>
  <c r="A231" i="21"/>
  <c r="A229" i="20" s="1"/>
  <c r="S230" i="21"/>
  <c r="U230" i="21" s="1"/>
  <c r="R230" i="21"/>
  <c r="T230" i="21" s="1"/>
  <c r="J230" i="21"/>
  <c r="H230" i="21"/>
  <c r="G230" i="21"/>
  <c r="A230" i="21"/>
  <c r="A228" i="20" s="1"/>
  <c r="S229" i="21"/>
  <c r="U229" i="21" s="1"/>
  <c r="R229" i="21"/>
  <c r="T229" i="21" s="1"/>
  <c r="J229" i="21"/>
  <c r="H229" i="21"/>
  <c r="G229" i="21"/>
  <c r="A229" i="21"/>
  <c r="A227" i="20" s="1"/>
  <c r="S228" i="21"/>
  <c r="U228" i="21" s="1"/>
  <c r="R228" i="21"/>
  <c r="T228" i="21" s="1"/>
  <c r="J228" i="21"/>
  <c r="H228" i="21"/>
  <c r="G228" i="21"/>
  <c r="A228" i="21"/>
  <c r="A226" i="20" s="1"/>
  <c r="S227" i="21"/>
  <c r="U227" i="21" s="1"/>
  <c r="R227" i="21"/>
  <c r="T227" i="21" s="1"/>
  <c r="J227" i="21"/>
  <c r="H227" i="21"/>
  <c r="G227" i="21"/>
  <c r="A227" i="21"/>
  <c r="A225" i="20" s="1"/>
  <c r="S226" i="21"/>
  <c r="U226" i="21" s="1"/>
  <c r="R226" i="21"/>
  <c r="T226" i="21" s="1"/>
  <c r="J226" i="21"/>
  <c r="H226" i="21"/>
  <c r="G226" i="21"/>
  <c r="A226" i="21"/>
  <c r="A224" i="20" s="1"/>
  <c r="S225" i="21"/>
  <c r="U225" i="21" s="1"/>
  <c r="R225" i="21"/>
  <c r="T225" i="21" s="1"/>
  <c r="J225" i="21"/>
  <c r="H225" i="21"/>
  <c r="G225" i="21"/>
  <c r="A225" i="21"/>
  <c r="A223" i="20" s="1"/>
  <c r="S224" i="21"/>
  <c r="U224" i="21" s="1"/>
  <c r="R224" i="21"/>
  <c r="T224" i="21" s="1"/>
  <c r="J224" i="21"/>
  <c r="H224" i="21"/>
  <c r="G224" i="21"/>
  <c r="A224" i="21"/>
  <c r="A222" i="20" s="1"/>
  <c r="S223" i="21"/>
  <c r="U223" i="21" s="1"/>
  <c r="R223" i="21"/>
  <c r="T223" i="21" s="1"/>
  <c r="J223" i="21"/>
  <c r="H223" i="21"/>
  <c r="G223" i="21"/>
  <c r="A223" i="21"/>
  <c r="A221" i="20" s="1"/>
  <c r="S222" i="21"/>
  <c r="U222" i="21" s="1"/>
  <c r="R222" i="21"/>
  <c r="T222" i="21" s="1"/>
  <c r="J222" i="21"/>
  <c r="H222" i="21"/>
  <c r="G222" i="21"/>
  <c r="A222" i="21"/>
  <c r="A220" i="20" s="1"/>
  <c r="S221" i="21"/>
  <c r="U221" i="21" s="1"/>
  <c r="R221" i="21"/>
  <c r="T221" i="21" s="1"/>
  <c r="J221" i="21"/>
  <c r="H221" i="21"/>
  <c r="G221" i="21"/>
  <c r="A221" i="21"/>
  <c r="A219" i="20" s="1"/>
  <c r="S220" i="21"/>
  <c r="U220" i="21" s="1"/>
  <c r="R220" i="21"/>
  <c r="T220" i="21" s="1"/>
  <c r="J220" i="21"/>
  <c r="H220" i="21"/>
  <c r="G220" i="21"/>
  <c r="A220" i="21"/>
  <c r="A218" i="20" s="1"/>
  <c r="S219" i="21"/>
  <c r="U219" i="21" s="1"/>
  <c r="R219" i="21"/>
  <c r="T219" i="21" s="1"/>
  <c r="J219" i="21"/>
  <c r="H219" i="21"/>
  <c r="G219" i="21"/>
  <c r="A219" i="21"/>
  <c r="A217" i="20" s="1"/>
  <c r="S218" i="21"/>
  <c r="U218" i="21" s="1"/>
  <c r="R218" i="21"/>
  <c r="T218" i="21" s="1"/>
  <c r="J218" i="21"/>
  <c r="H218" i="21"/>
  <c r="G218" i="21"/>
  <c r="A218" i="21"/>
  <c r="A216" i="20" s="1"/>
  <c r="S217" i="21"/>
  <c r="U217" i="21" s="1"/>
  <c r="R217" i="21"/>
  <c r="T217" i="21" s="1"/>
  <c r="J217" i="21"/>
  <c r="H217" i="21"/>
  <c r="G217" i="21"/>
  <c r="A217" i="21"/>
  <c r="A215" i="20" s="1"/>
  <c r="S216" i="21"/>
  <c r="U216" i="21" s="1"/>
  <c r="R216" i="21"/>
  <c r="T216" i="21" s="1"/>
  <c r="J216" i="21"/>
  <c r="H216" i="21"/>
  <c r="G216" i="21"/>
  <c r="A216" i="21"/>
  <c r="A214" i="20" s="1"/>
  <c r="S215" i="21"/>
  <c r="U215" i="21" s="1"/>
  <c r="R215" i="21"/>
  <c r="T215" i="21" s="1"/>
  <c r="J215" i="21"/>
  <c r="H215" i="21"/>
  <c r="G215" i="21"/>
  <c r="A215" i="21"/>
  <c r="A213" i="20" s="1"/>
  <c r="S214" i="21"/>
  <c r="U214" i="21" s="1"/>
  <c r="R214" i="21"/>
  <c r="T214" i="21" s="1"/>
  <c r="J214" i="21"/>
  <c r="H214" i="21"/>
  <c r="G214" i="21"/>
  <c r="A214" i="21"/>
  <c r="A212" i="20" s="1"/>
  <c r="S213" i="21"/>
  <c r="U213" i="21" s="1"/>
  <c r="R213" i="21"/>
  <c r="T213" i="21" s="1"/>
  <c r="J213" i="21"/>
  <c r="H213" i="21"/>
  <c r="G213" i="21"/>
  <c r="A213" i="21"/>
  <c r="A211" i="20" s="1"/>
  <c r="S212" i="21"/>
  <c r="U212" i="21" s="1"/>
  <c r="R212" i="21"/>
  <c r="T212" i="21" s="1"/>
  <c r="J212" i="21"/>
  <c r="H212" i="21"/>
  <c r="G212" i="21"/>
  <c r="A212" i="21"/>
  <c r="A210" i="20" s="1"/>
  <c r="S211" i="21"/>
  <c r="U211" i="21" s="1"/>
  <c r="R211" i="21"/>
  <c r="T211" i="21" s="1"/>
  <c r="J211" i="21"/>
  <c r="H211" i="21"/>
  <c r="G211" i="21"/>
  <c r="A211" i="21"/>
  <c r="A209" i="20" s="1"/>
  <c r="S210" i="21"/>
  <c r="U210" i="21" s="1"/>
  <c r="R210" i="21"/>
  <c r="T210" i="21" s="1"/>
  <c r="J210" i="21"/>
  <c r="H210" i="21"/>
  <c r="G210" i="21"/>
  <c r="A210" i="21"/>
  <c r="A208" i="20" s="1"/>
  <c r="S209" i="21"/>
  <c r="U209" i="21" s="1"/>
  <c r="R209" i="21"/>
  <c r="T209" i="21" s="1"/>
  <c r="J209" i="21"/>
  <c r="H209" i="21"/>
  <c r="G209" i="21"/>
  <c r="A209" i="21"/>
  <c r="A207" i="20" s="1"/>
  <c r="S208" i="21"/>
  <c r="U208" i="21" s="1"/>
  <c r="R208" i="21"/>
  <c r="T208" i="21" s="1"/>
  <c r="J208" i="21"/>
  <c r="H208" i="21"/>
  <c r="G208" i="21"/>
  <c r="A208" i="21"/>
  <c r="A206" i="20" s="1"/>
  <c r="S207" i="21"/>
  <c r="U207" i="21" s="1"/>
  <c r="R207" i="21"/>
  <c r="T207" i="21" s="1"/>
  <c r="J207" i="21"/>
  <c r="H207" i="21"/>
  <c r="G207" i="21"/>
  <c r="A207" i="21"/>
  <c r="A205" i="20" s="1"/>
  <c r="S206" i="21"/>
  <c r="U206" i="21" s="1"/>
  <c r="R206" i="21"/>
  <c r="T206" i="21" s="1"/>
  <c r="J206" i="21"/>
  <c r="H206" i="21"/>
  <c r="G206" i="21"/>
  <c r="A206" i="21"/>
  <c r="A204" i="20" s="1"/>
  <c r="S205" i="21"/>
  <c r="U205" i="21" s="1"/>
  <c r="R205" i="21"/>
  <c r="T205" i="21" s="1"/>
  <c r="J205" i="21"/>
  <c r="H205" i="21"/>
  <c r="G205" i="21"/>
  <c r="A205" i="21"/>
  <c r="A203" i="20" s="1"/>
  <c r="S204" i="21"/>
  <c r="U204" i="21" s="1"/>
  <c r="R204" i="21"/>
  <c r="T204" i="21" s="1"/>
  <c r="J204" i="21"/>
  <c r="H204" i="21"/>
  <c r="G204" i="21"/>
  <c r="A204" i="21"/>
  <c r="A202" i="20" s="1"/>
  <c r="S203" i="21"/>
  <c r="U203" i="21" s="1"/>
  <c r="R203" i="21"/>
  <c r="T203" i="21" s="1"/>
  <c r="J203" i="21"/>
  <c r="H203" i="21"/>
  <c r="G203" i="21"/>
  <c r="A203" i="21"/>
  <c r="A201" i="20" s="1"/>
  <c r="S202" i="21"/>
  <c r="U202" i="21" s="1"/>
  <c r="R202" i="21"/>
  <c r="T202" i="21" s="1"/>
  <c r="J202" i="21"/>
  <c r="H202" i="21"/>
  <c r="G202" i="21"/>
  <c r="A202" i="21"/>
  <c r="A200" i="20" s="1"/>
  <c r="S201" i="21"/>
  <c r="U201" i="21" s="1"/>
  <c r="R201" i="21"/>
  <c r="T201" i="21" s="1"/>
  <c r="J201" i="21"/>
  <c r="H201" i="21"/>
  <c r="G201" i="21"/>
  <c r="A201" i="21"/>
  <c r="A199" i="20" s="1"/>
  <c r="S200" i="21"/>
  <c r="U200" i="21" s="1"/>
  <c r="R200" i="21"/>
  <c r="T200" i="21" s="1"/>
  <c r="J200" i="21"/>
  <c r="H200" i="21"/>
  <c r="G200" i="21"/>
  <c r="A200" i="21"/>
  <c r="A198" i="20" s="1"/>
  <c r="S199" i="21"/>
  <c r="U199" i="21" s="1"/>
  <c r="R199" i="21"/>
  <c r="T199" i="21" s="1"/>
  <c r="J199" i="21"/>
  <c r="H199" i="21"/>
  <c r="G199" i="21"/>
  <c r="A199" i="21"/>
  <c r="A197" i="20" s="1"/>
  <c r="S198" i="21"/>
  <c r="U198" i="21" s="1"/>
  <c r="R198" i="21"/>
  <c r="T198" i="21" s="1"/>
  <c r="J198" i="21"/>
  <c r="H198" i="21"/>
  <c r="G198" i="21"/>
  <c r="A198" i="21"/>
  <c r="A196" i="20" s="1"/>
  <c r="S197" i="21"/>
  <c r="U197" i="21" s="1"/>
  <c r="R197" i="21"/>
  <c r="T197" i="21" s="1"/>
  <c r="J197" i="21"/>
  <c r="H197" i="21"/>
  <c r="G197" i="21"/>
  <c r="A197" i="21"/>
  <c r="A195" i="20" s="1"/>
  <c r="S196" i="21"/>
  <c r="U196" i="21" s="1"/>
  <c r="R196" i="21"/>
  <c r="T196" i="21" s="1"/>
  <c r="J196" i="21"/>
  <c r="H196" i="21"/>
  <c r="G196" i="21"/>
  <c r="A196" i="21"/>
  <c r="A194" i="20" s="1"/>
  <c r="S195" i="21"/>
  <c r="U195" i="21" s="1"/>
  <c r="R195" i="21"/>
  <c r="T195" i="21" s="1"/>
  <c r="J195" i="21"/>
  <c r="H195" i="21"/>
  <c r="G195" i="21"/>
  <c r="A195" i="21"/>
  <c r="A193" i="20" s="1"/>
  <c r="S194" i="21"/>
  <c r="U194" i="21" s="1"/>
  <c r="R194" i="21"/>
  <c r="T194" i="21" s="1"/>
  <c r="J194" i="21"/>
  <c r="H194" i="21"/>
  <c r="G194" i="21"/>
  <c r="A194" i="21"/>
  <c r="A192" i="20" s="1"/>
  <c r="S193" i="21"/>
  <c r="U193" i="21" s="1"/>
  <c r="R193" i="21"/>
  <c r="T193" i="21" s="1"/>
  <c r="J193" i="21"/>
  <c r="H193" i="21"/>
  <c r="G193" i="21"/>
  <c r="A193" i="21"/>
  <c r="A191" i="20" s="1"/>
  <c r="S192" i="21"/>
  <c r="U192" i="21" s="1"/>
  <c r="R192" i="21"/>
  <c r="T192" i="21" s="1"/>
  <c r="J192" i="21"/>
  <c r="H192" i="21"/>
  <c r="G192" i="21"/>
  <c r="A192" i="21"/>
  <c r="A190" i="20" s="1"/>
  <c r="S191" i="21"/>
  <c r="U191" i="21" s="1"/>
  <c r="R191" i="21"/>
  <c r="T191" i="21" s="1"/>
  <c r="J191" i="21"/>
  <c r="H191" i="21"/>
  <c r="G191" i="21"/>
  <c r="A191" i="21"/>
  <c r="A189" i="20" s="1"/>
  <c r="S190" i="21"/>
  <c r="U190" i="21" s="1"/>
  <c r="R190" i="21"/>
  <c r="T190" i="21" s="1"/>
  <c r="J190" i="21"/>
  <c r="H190" i="21"/>
  <c r="G190" i="21"/>
  <c r="A190" i="21"/>
  <c r="A188" i="20" s="1"/>
  <c r="S189" i="21"/>
  <c r="U189" i="21" s="1"/>
  <c r="R189" i="21"/>
  <c r="T189" i="21" s="1"/>
  <c r="J189" i="21"/>
  <c r="H189" i="21"/>
  <c r="G189" i="21"/>
  <c r="A189" i="21"/>
  <c r="A187" i="20" s="1"/>
  <c r="S188" i="21"/>
  <c r="U188" i="21" s="1"/>
  <c r="R188" i="21"/>
  <c r="T188" i="21" s="1"/>
  <c r="J188" i="21"/>
  <c r="H188" i="21"/>
  <c r="G188" i="21"/>
  <c r="A188" i="21"/>
  <c r="A186" i="20" s="1"/>
  <c r="S187" i="21"/>
  <c r="U187" i="21" s="1"/>
  <c r="R187" i="21"/>
  <c r="T187" i="21" s="1"/>
  <c r="J187" i="21"/>
  <c r="H187" i="21"/>
  <c r="G187" i="21"/>
  <c r="A187" i="21"/>
  <c r="A185" i="20" s="1"/>
  <c r="S186" i="21"/>
  <c r="U186" i="21" s="1"/>
  <c r="R186" i="21"/>
  <c r="T186" i="21" s="1"/>
  <c r="J186" i="21"/>
  <c r="H186" i="21"/>
  <c r="G186" i="21"/>
  <c r="A186" i="21"/>
  <c r="A184" i="20" s="1"/>
  <c r="S185" i="21"/>
  <c r="U185" i="21" s="1"/>
  <c r="R185" i="21"/>
  <c r="T185" i="21" s="1"/>
  <c r="J185" i="21"/>
  <c r="H185" i="21"/>
  <c r="G185" i="21"/>
  <c r="A185" i="21"/>
  <c r="A183" i="20" s="1"/>
  <c r="S184" i="21"/>
  <c r="U184" i="21" s="1"/>
  <c r="R184" i="21"/>
  <c r="T184" i="21" s="1"/>
  <c r="J184" i="21"/>
  <c r="H184" i="21"/>
  <c r="G184" i="21"/>
  <c r="A184" i="21"/>
  <c r="A182" i="20" s="1"/>
  <c r="S183" i="21"/>
  <c r="U183" i="21" s="1"/>
  <c r="R183" i="21"/>
  <c r="T183" i="21" s="1"/>
  <c r="J183" i="21"/>
  <c r="H183" i="21"/>
  <c r="G183" i="21"/>
  <c r="A183" i="21"/>
  <c r="A181" i="20" s="1"/>
  <c r="S182" i="21"/>
  <c r="U182" i="21" s="1"/>
  <c r="R182" i="21"/>
  <c r="T182" i="21" s="1"/>
  <c r="J182" i="21"/>
  <c r="H182" i="21"/>
  <c r="G182" i="21"/>
  <c r="A182" i="21"/>
  <c r="A180" i="20" s="1"/>
  <c r="S181" i="21"/>
  <c r="U181" i="21" s="1"/>
  <c r="R181" i="21"/>
  <c r="T181" i="21" s="1"/>
  <c r="J181" i="21"/>
  <c r="H181" i="21"/>
  <c r="G181" i="21"/>
  <c r="A181" i="21"/>
  <c r="A179" i="20" s="1"/>
  <c r="S180" i="21"/>
  <c r="U180" i="21" s="1"/>
  <c r="R180" i="21"/>
  <c r="T180" i="21" s="1"/>
  <c r="J180" i="21"/>
  <c r="H180" i="21"/>
  <c r="G180" i="21"/>
  <c r="A180" i="21"/>
  <c r="A178" i="20" s="1"/>
  <c r="S179" i="21"/>
  <c r="U179" i="21" s="1"/>
  <c r="R179" i="21"/>
  <c r="T179" i="21" s="1"/>
  <c r="J179" i="21"/>
  <c r="H179" i="21"/>
  <c r="G179" i="21"/>
  <c r="A179" i="21"/>
  <c r="A177" i="20" s="1"/>
  <c r="S178" i="21"/>
  <c r="U178" i="21" s="1"/>
  <c r="R178" i="21"/>
  <c r="T178" i="21" s="1"/>
  <c r="J178" i="21"/>
  <c r="H178" i="21"/>
  <c r="G178" i="21"/>
  <c r="A178" i="21"/>
  <c r="A176" i="20" s="1"/>
  <c r="S177" i="21"/>
  <c r="U177" i="21" s="1"/>
  <c r="R177" i="21"/>
  <c r="T177" i="21" s="1"/>
  <c r="J177" i="21"/>
  <c r="H177" i="21"/>
  <c r="G177" i="21"/>
  <c r="A177" i="21"/>
  <c r="A175" i="20" s="1"/>
  <c r="S176" i="21"/>
  <c r="U176" i="21" s="1"/>
  <c r="R176" i="21"/>
  <c r="T176" i="21" s="1"/>
  <c r="J176" i="21"/>
  <c r="H176" i="21"/>
  <c r="G176" i="21"/>
  <c r="A176" i="21"/>
  <c r="A174" i="20" s="1"/>
  <c r="S175" i="21"/>
  <c r="U175" i="21" s="1"/>
  <c r="R175" i="21"/>
  <c r="T175" i="21" s="1"/>
  <c r="J175" i="21"/>
  <c r="H175" i="21"/>
  <c r="G175" i="21"/>
  <c r="A175" i="21"/>
  <c r="A173" i="20" s="1"/>
  <c r="S174" i="21"/>
  <c r="U174" i="21" s="1"/>
  <c r="R174" i="21"/>
  <c r="T174" i="21" s="1"/>
  <c r="J174" i="21"/>
  <c r="H174" i="21"/>
  <c r="G174" i="21"/>
  <c r="A174" i="21"/>
  <c r="A172" i="20" s="1"/>
  <c r="S173" i="21"/>
  <c r="U173" i="21" s="1"/>
  <c r="R173" i="21"/>
  <c r="T173" i="21" s="1"/>
  <c r="J173" i="21"/>
  <c r="H173" i="21"/>
  <c r="G173" i="21"/>
  <c r="A173" i="21"/>
  <c r="A171" i="20" s="1"/>
  <c r="S172" i="21"/>
  <c r="U172" i="21" s="1"/>
  <c r="R172" i="21"/>
  <c r="T172" i="21" s="1"/>
  <c r="J172" i="21"/>
  <c r="H172" i="21"/>
  <c r="G172" i="21"/>
  <c r="A172" i="21"/>
  <c r="A170" i="20" s="1"/>
  <c r="S171" i="21"/>
  <c r="U171" i="21" s="1"/>
  <c r="R171" i="21"/>
  <c r="T171" i="21" s="1"/>
  <c r="J171" i="21"/>
  <c r="H171" i="21"/>
  <c r="G171" i="21"/>
  <c r="A171" i="21"/>
  <c r="A169" i="20" s="1"/>
  <c r="S170" i="21"/>
  <c r="U170" i="21" s="1"/>
  <c r="R170" i="21"/>
  <c r="T170" i="21" s="1"/>
  <c r="J170" i="21"/>
  <c r="H170" i="21"/>
  <c r="G170" i="21"/>
  <c r="A170" i="21"/>
  <c r="A168" i="20" s="1"/>
  <c r="S169" i="21"/>
  <c r="U169" i="21" s="1"/>
  <c r="R169" i="21"/>
  <c r="T169" i="21" s="1"/>
  <c r="J169" i="21"/>
  <c r="H169" i="21"/>
  <c r="G169" i="21"/>
  <c r="A169" i="21"/>
  <c r="A167" i="20" s="1"/>
  <c r="S168" i="21"/>
  <c r="U168" i="21" s="1"/>
  <c r="R168" i="21"/>
  <c r="T168" i="21" s="1"/>
  <c r="J168" i="21"/>
  <c r="H168" i="21"/>
  <c r="G168" i="21"/>
  <c r="A168" i="21"/>
  <c r="A166" i="20" s="1"/>
  <c r="S167" i="21"/>
  <c r="U167" i="21" s="1"/>
  <c r="R167" i="21"/>
  <c r="T167" i="21" s="1"/>
  <c r="J167" i="21"/>
  <c r="H167" i="21"/>
  <c r="G167" i="21"/>
  <c r="A167" i="21"/>
  <c r="A165" i="20" s="1"/>
  <c r="S166" i="21"/>
  <c r="U166" i="21" s="1"/>
  <c r="R166" i="21"/>
  <c r="T166" i="21" s="1"/>
  <c r="J166" i="21"/>
  <c r="H166" i="21"/>
  <c r="G166" i="21"/>
  <c r="A166" i="21"/>
  <c r="A164" i="20" s="1"/>
  <c r="S165" i="21"/>
  <c r="U165" i="21" s="1"/>
  <c r="R165" i="21"/>
  <c r="T165" i="21" s="1"/>
  <c r="J165" i="21"/>
  <c r="H165" i="21"/>
  <c r="G165" i="21"/>
  <c r="A165" i="21"/>
  <c r="A163" i="20" s="1"/>
  <c r="S164" i="21"/>
  <c r="U164" i="21" s="1"/>
  <c r="R164" i="21"/>
  <c r="T164" i="21" s="1"/>
  <c r="J164" i="21"/>
  <c r="H164" i="21"/>
  <c r="G164" i="21"/>
  <c r="A164" i="21"/>
  <c r="A162" i="20" s="1"/>
  <c r="S163" i="21"/>
  <c r="U163" i="21" s="1"/>
  <c r="R163" i="21"/>
  <c r="T163" i="21" s="1"/>
  <c r="J163" i="21"/>
  <c r="H163" i="21"/>
  <c r="G163" i="21"/>
  <c r="A163" i="21"/>
  <c r="A161" i="20" s="1"/>
  <c r="S162" i="21"/>
  <c r="U162" i="21" s="1"/>
  <c r="R162" i="21"/>
  <c r="T162" i="21" s="1"/>
  <c r="J162" i="21"/>
  <c r="H162" i="21"/>
  <c r="G162" i="21"/>
  <c r="A162" i="21"/>
  <c r="A160" i="20" s="1"/>
  <c r="S161" i="21"/>
  <c r="U161" i="21" s="1"/>
  <c r="R161" i="21"/>
  <c r="T161" i="21" s="1"/>
  <c r="J161" i="21"/>
  <c r="H161" i="21"/>
  <c r="G161" i="21"/>
  <c r="A161" i="21"/>
  <c r="A159" i="20" s="1"/>
  <c r="S160" i="21"/>
  <c r="U160" i="21" s="1"/>
  <c r="R160" i="21"/>
  <c r="T160" i="21" s="1"/>
  <c r="J160" i="21"/>
  <c r="H160" i="21"/>
  <c r="G160" i="21"/>
  <c r="A160" i="21"/>
  <c r="A158" i="20" s="1"/>
  <c r="S159" i="21"/>
  <c r="U159" i="21" s="1"/>
  <c r="R159" i="21"/>
  <c r="T159" i="21" s="1"/>
  <c r="J159" i="21"/>
  <c r="H159" i="21"/>
  <c r="G159" i="21"/>
  <c r="A159" i="21"/>
  <c r="A157" i="20" s="1"/>
  <c r="S158" i="21"/>
  <c r="U158" i="21" s="1"/>
  <c r="R158" i="21"/>
  <c r="T158" i="21" s="1"/>
  <c r="J158" i="21"/>
  <c r="H158" i="21"/>
  <c r="G158" i="21"/>
  <c r="A158" i="21"/>
  <c r="A156" i="20" s="1"/>
  <c r="S157" i="21"/>
  <c r="U157" i="21" s="1"/>
  <c r="R157" i="21"/>
  <c r="T157" i="21" s="1"/>
  <c r="J157" i="21"/>
  <c r="H157" i="21"/>
  <c r="G157" i="21"/>
  <c r="A157" i="21"/>
  <c r="A155" i="20" s="1"/>
  <c r="S156" i="21"/>
  <c r="U156" i="21" s="1"/>
  <c r="R156" i="21"/>
  <c r="T156" i="21" s="1"/>
  <c r="J156" i="21"/>
  <c r="H156" i="21"/>
  <c r="G156" i="21"/>
  <c r="A156" i="21"/>
  <c r="A154" i="20" s="1"/>
  <c r="S155" i="21"/>
  <c r="U155" i="21" s="1"/>
  <c r="R155" i="21"/>
  <c r="T155" i="21" s="1"/>
  <c r="J155" i="21"/>
  <c r="H155" i="21"/>
  <c r="G155" i="21"/>
  <c r="A155" i="21"/>
  <c r="A153" i="20" s="1"/>
  <c r="S154" i="21"/>
  <c r="U154" i="21" s="1"/>
  <c r="R154" i="21"/>
  <c r="T154" i="21" s="1"/>
  <c r="J154" i="21"/>
  <c r="H154" i="21"/>
  <c r="G154" i="21"/>
  <c r="A154" i="21"/>
  <c r="A152" i="20" s="1"/>
  <c r="S153" i="21"/>
  <c r="U153" i="21" s="1"/>
  <c r="R153" i="21"/>
  <c r="T153" i="21" s="1"/>
  <c r="J153" i="21"/>
  <c r="H153" i="21"/>
  <c r="G153" i="21"/>
  <c r="A153" i="21"/>
  <c r="A151" i="20" s="1"/>
  <c r="S152" i="21"/>
  <c r="U152" i="21" s="1"/>
  <c r="R152" i="21"/>
  <c r="T152" i="21" s="1"/>
  <c r="J152" i="21"/>
  <c r="H152" i="21"/>
  <c r="G152" i="21"/>
  <c r="A152" i="21"/>
  <c r="A150" i="20" s="1"/>
  <c r="S151" i="21"/>
  <c r="U151" i="21" s="1"/>
  <c r="R151" i="21"/>
  <c r="T151" i="21" s="1"/>
  <c r="J151" i="21"/>
  <c r="H151" i="21"/>
  <c r="G151" i="21"/>
  <c r="A151" i="21"/>
  <c r="A149" i="20" s="1"/>
  <c r="S150" i="21"/>
  <c r="U150" i="21" s="1"/>
  <c r="R150" i="21"/>
  <c r="T150" i="21" s="1"/>
  <c r="J150" i="21"/>
  <c r="H150" i="21"/>
  <c r="G150" i="21"/>
  <c r="A150" i="21"/>
  <c r="A148" i="20" s="1"/>
  <c r="S149" i="21"/>
  <c r="U149" i="21" s="1"/>
  <c r="R149" i="21"/>
  <c r="T149" i="21" s="1"/>
  <c r="J149" i="21"/>
  <c r="H149" i="21"/>
  <c r="G149" i="21"/>
  <c r="A149" i="21"/>
  <c r="A147" i="20" s="1"/>
  <c r="S148" i="21"/>
  <c r="U148" i="21" s="1"/>
  <c r="R148" i="21"/>
  <c r="T148" i="21" s="1"/>
  <c r="J148" i="21"/>
  <c r="H148" i="21"/>
  <c r="G148" i="21"/>
  <c r="A148" i="21"/>
  <c r="A146" i="20" s="1"/>
  <c r="S147" i="21"/>
  <c r="U147" i="21" s="1"/>
  <c r="R147" i="21"/>
  <c r="T147" i="21" s="1"/>
  <c r="J147" i="21"/>
  <c r="H147" i="21"/>
  <c r="G147" i="21"/>
  <c r="A147" i="21"/>
  <c r="A145" i="20" s="1"/>
  <c r="S146" i="21"/>
  <c r="U146" i="21" s="1"/>
  <c r="R146" i="21"/>
  <c r="T146" i="21" s="1"/>
  <c r="J146" i="21"/>
  <c r="H146" i="21"/>
  <c r="G146" i="21"/>
  <c r="A146" i="21"/>
  <c r="A144" i="20" s="1"/>
  <c r="S145" i="21"/>
  <c r="U145" i="21" s="1"/>
  <c r="R145" i="21"/>
  <c r="T145" i="21" s="1"/>
  <c r="J145" i="21"/>
  <c r="H145" i="21"/>
  <c r="G145" i="21"/>
  <c r="A145" i="21"/>
  <c r="A143" i="20" s="1"/>
  <c r="S144" i="21"/>
  <c r="U144" i="21" s="1"/>
  <c r="R144" i="21"/>
  <c r="T144" i="21" s="1"/>
  <c r="J144" i="21"/>
  <c r="H144" i="21"/>
  <c r="G144" i="21"/>
  <c r="A144" i="21"/>
  <c r="A142" i="20" s="1"/>
  <c r="S143" i="21"/>
  <c r="U143" i="21" s="1"/>
  <c r="R143" i="21"/>
  <c r="T143" i="21" s="1"/>
  <c r="J143" i="21"/>
  <c r="H143" i="21"/>
  <c r="G143" i="21"/>
  <c r="A143" i="21"/>
  <c r="A141" i="20" s="1"/>
  <c r="S142" i="21"/>
  <c r="U142" i="21" s="1"/>
  <c r="R142" i="21"/>
  <c r="T142" i="21" s="1"/>
  <c r="J142" i="21"/>
  <c r="H142" i="21"/>
  <c r="G142" i="21"/>
  <c r="A142" i="21"/>
  <c r="A140" i="20" s="1"/>
  <c r="S141" i="21"/>
  <c r="U141" i="21" s="1"/>
  <c r="R141" i="21"/>
  <c r="T141" i="21" s="1"/>
  <c r="J141" i="21"/>
  <c r="H141" i="21"/>
  <c r="G141" i="21"/>
  <c r="A141" i="21"/>
  <c r="A139" i="20" s="1"/>
  <c r="S140" i="21"/>
  <c r="U140" i="21" s="1"/>
  <c r="R140" i="21"/>
  <c r="T140" i="21" s="1"/>
  <c r="J140" i="21"/>
  <c r="H140" i="21"/>
  <c r="G140" i="21"/>
  <c r="A140" i="21"/>
  <c r="A138" i="20" s="1"/>
  <c r="S139" i="21"/>
  <c r="U139" i="21" s="1"/>
  <c r="R139" i="21"/>
  <c r="T139" i="21" s="1"/>
  <c r="J139" i="21"/>
  <c r="H139" i="21"/>
  <c r="G139" i="21"/>
  <c r="A139" i="21"/>
  <c r="A137" i="20" s="1"/>
  <c r="S138" i="21"/>
  <c r="U138" i="21" s="1"/>
  <c r="R138" i="21"/>
  <c r="T138" i="21" s="1"/>
  <c r="J138" i="21"/>
  <c r="H138" i="21"/>
  <c r="G138" i="21"/>
  <c r="A138" i="21"/>
  <c r="A136" i="20" s="1"/>
  <c r="S137" i="21"/>
  <c r="U137" i="21" s="1"/>
  <c r="R137" i="21"/>
  <c r="T137" i="21" s="1"/>
  <c r="J137" i="21"/>
  <c r="H137" i="21"/>
  <c r="G137" i="21"/>
  <c r="A137" i="21"/>
  <c r="A135" i="20" s="1"/>
  <c r="S136" i="21"/>
  <c r="U136" i="21" s="1"/>
  <c r="R136" i="21"/>
  <c r="T136" i="21" s="1"/>
  <c r="J136" i="21"/>
  <c r="H136" i="21"/>
  <c r="G136" i="21"/>
  <c r="A136" i="21"/>
  <c r="A134" i="20" s="1"/>
  <c r="S135" i="21"/>
  <c r="U135" i="21" s="1"/>
  <c r="R135" i="21"/>
  <c r="T135" i="21" s="1"/>
  <c r="J135" i="21"/>
  <c r="H135" i="21"/>
  <c r="G135" i="21"/>
  <c r="A135" i="21"/>
  <c r="A133" i="20" s="1"/>
  <c r="S134" i="21"/>
  <c r="U134" i="21" s="1"/>
  <c r="R134" i="21"/>
  <c r="T134" i="21" s="1"/>
  <c r="J134" i="21"/>
  <c r="H134" i="21"/>
  <c r="G134" i="21"/>
  <c r="A134" i="21"/>
  <c r="A132" i="20" s="1"/>
  <c r="S133" i="21"/>
  <c r="U133" i="21" s="1"/>
  <c r="R133" i="21"/>
  <c r="T133" i="21" s="1"/>
  <c r="J133" i="21"/>
  <c r="H133" i="21"/>
  <c r="G133" i="21"/>
  <c r="A133" i="21"/>
  <c r="A131" i="20" s="1"/>
  <c r="S132" i="21"/>
  <c r="U132" i="21" s="1"/>
  <c r="R132" i="21"/>
  <c r="T132" i="21" s="1"/>
  <c r="J132" i="21"/>
  <c r="H132" i="21"/>
  <c r="G132" i="21"/>
  <c r="A132" i="21"/>
  <c r="A130" i="20" s="1"/>
  <c r="S131" i="21"/>
  <c r="U131" i="21" s="1"/>
  <c r="R131" i="21"/>
  <c r="T131" i="21" s="1"/>
  <c r="J131" i="21"/>
  <c r="H131" i="21"/>
  <c r="G131" i="21"/>
  <c r="A131" i="21"/>
  <c r="A129" i="20" s="1"/>
  <c r="S130" i="21"/>
  <c r="U130" i="21" s="1"/>
  <c r="R130" i="21"/>
  <c r="T130" i="21" s="1"/>
  <c r="J130" i="21"/>
  <c r="H130" i="21"/>
  <c r="G130" i="21"/>
  <c r="A130" i="21"/>
  <c r="A128" i="20" s="1"/>
  <c r="S129" i="21"/>
  <c r="U129" i="21" s="1"/>
  <c r="R129" i="21"/>
  <c r="T129" i="21" s="1"/>
  <c r="J129" i="21"/>
  <c r="H129" i="21"/>
  <c r="G129" i="21"/>
  <c r="A129" i="21"/>
  <c r="A127" i="20" s="1"/>
  <c r="S128" i="21"/>
  <c r="U128" i="21" s="1"/>
  <c r="R128" i="21"/>
  <c r="T128" i="21" s="1"/>
  <c r="J128" i="21"/>
  <c r="H128" i="21"/>
  <c r="G128" i="21"/>
  <c r="A128" i="21"/>
  <c r="A126" i="20" s="1"/>
  <c r="S127" i="21"/>
  <c r="U127" i="21" s="1"/>
  <c r="R127" i="21"/>
  <c r="T127" i="21" s="1"/>
  <c r="J127" i="21"/>
  <c r="H127" i="21"/>
  <c r="G127" i="21"/>
  <c r="A127" i="21"/>
  <c r="A125" i="20" s="1"/>
  <c r="S126" i="21"/>
  <c r="U126" i="21" s="1"/>
  <c r="R126" i="21"/>
  <c r="T126" i="21" s="1"/>
  <c r="J126" i="21"/>
  <c r="H126" i="21"/>
  <c r="G126" i="21"/>
  <c r="A126" i="21"/>
  <c r="A124" i="20" s="1"/>
  <c r="S125" i="21"/>
  <c r="U125" i="21" s="1"/>
  <c r="R125" i="21"/>
  <c r="T125" i="21" s="1"/>
  <c r="J125" i="21"/>
  <c r="H125" i="21"/>
  <c r="G125" i="21"/>
  <c r="A125" i="21"/>
  <c r="A123" i="20" s="1"/>
  <c r="S124" i="21"/>
  <c r="U124" i="21" s="1"/>
  <c r="R124" i="21"/>
  <c r="T124" i="21" s="1"/>
  <c r="J124" i="21"/>
  <c r="H124" i="21"/>
  <c r="G124" i="21"/>
  <c r="A124" i="21"/>
  <c r="A122" i="20" s="1"/>
  <c r="S123" i="21"/>
  <c r="U123" i="21" s="1"/>
  <c r="R123" i="21"/>
  <c r="T123" i="21" s="1"/>
  <c r="J123" i="21"/>
  <c r="H123" i="21"/>
  <c r="G123" i="21"/>
  <c r="A123" i="21"/>
  <c r="A121" i="20" s="1"/>
  <c r="S122" i="21"/>
  <c r="U122" i="21" s="1"/>
  <c r="R122" i="21"/>
  <c r="T122" i="21" s="1"/>
  <c r="J122" i="21"/>
  <c r="H122" i="21"/>
  <c r="G122" i="21"/>
  <c r="A122" i="21"/>
  <c r="A120" i="20" s="1"/>
  <c r="S121" i="21"/>
  <c r="U121" i="21" s="1"/>
  <c r="R121" i="21"/>
  <c r="T121" i="21" s="1"/>
  <c r="J121" i="21"/>
  <c r="H121" i="21"/>
  <c r="G121" i="21"/>
  <c r="A121" i="21"/>
  <c r="A119" i="20" s="1"/>
  <c r="S120" i="21"/>
  <c r="U120" i="21" s="1"/>
  <c r="R120" i="21"/>
  <c r="T120" i="21" s="1"/>
  <c r="J120" i="21"/>
  <c r="H120" i="21"/>
  <c r="G120" i="21"/>
  <c r="A120" i="21"/>
  <c r="A118" i="20" s="1"/>
  <c r="S119" i="21"/>
  <c r="U119" i="21" s="1"/>
  <c r="R119" i="21"/>
  <c r="T119" i="21" s="1"/>
  <c r="J119" i="21"/>
  <c r="H119" i="21"/>
  <c r="G119" i="21"/>
  <c r="A119" i="21"/>
  <c r="A117" i="20" s="1"/>
  <c r="S118" i="21"/>
  <c r="U118" i="21" s="1"/>
  <c r="R118" i="21"/>
  <c r="T118" i="21" s="1"/>
  <c r="J118" i="21"/>
  <c r="H118" i="21"/>
  <c r="G118" i="21"/>
  <c r="A118" i="21"/>
  <c r="A116" i="20" s="1"/>
  <c r="S117" i="21"/>
  <c r="U117" i="21" s="1"/>
  <c r="R117" i="21"/>
  <c r="T117" i="21" s="1"/>
  <c r="J117" i="21"/>
  <c r="H117" i="21"/>
  <c r="G117" i="21"/>
  <c r="A117" i="21"/>
  <c r="A115" i="20" s="1"/>
  <c r="S116" i="21"/>
  <c r="U116" i="21" s="1"/>
  <c r="R116" i="21"/>
  <c r="T116" i="21" s="1"/>
  <c r="J116" i="21"/>
  <c r="H116" i="21"/>
  <c r="G116" i="21"/>
  <c r="A116" i="21"/>
  <c r="A114" i="20" s="1"/>
  <c r="S115" i="21"/>
  <c r="U115" i="21" s="1"/>
  <c r="R115" i="21"/>
  <c r="T115" i="21" s="1"/>
  <c r="J115" i="21"/>
  <c r="H115" i="21"/>
  <c r="G115" i="21"/>
  <c r="A115" i="21"/>
  <c r="A113" i="20" s="1"/>
  <c r="S114" i="21"/>
  <c r="U114" i="21" s="1"/>
  <c r="R114" i="21"/>
  <c r="T114" i="21" s="1"/>
  <c r="J114" i="21"/>
  <c r="H114" i="21"/>
  <c r="G114" i="21"/>
  <c r="A114" i="21"/>
  <c r="A112" i="20" s="1"/>
  <c r="S113" i="21"/>
  <c r="U113" i="21" s="1"/>
  <c r="R113" i="21"/>
  <c r="T113" i="21" s="1"/>
  <c r="J113" i="21"/>
  <c r="H113" i="21"/>
  <c r="G113" i="21"/>
  <c r="A113" i="21"/>
  <c r="A111" i="20" s="1"/>
  <c r="S112" i="21"/>
  <c r="U112" i="21" s="1"/>
  <c r="R112" i="21"/>
  <c r="T112" i="21" s="1"/>
  <c r="J112" i="21"/>
  <c r="H112" i="21"/>
  <c r="G112" i="21"/>
  <c r="A112" i="21"/>
  <c r="A110" i="20" s="1"/>
  <c r="S111" i="21"/>
  <c r="U111" i="21" s="1"/>
  <c r="R111" i="21"/>
  <c r="T111" i="21" s="1"/>
  <c r="J111" i="21"/>
  <c r="H111" i="21"/>
  <c r="G111" i="21"/>
  <c r="A111" i="21"/>
  <c r="A109" i="20" s="1"/>
  <c r="S110" i="21"/>
  <c r="U110" i="21" s="1"/>
  <c r="R110" i="21"/>
  <c r="T110" i="21" s="1"/>
  <c r="J110" i="21"/>
  <c r="H110" i="21"/>
  <c r="G110" i="21"/>
  <c r="A110" i="21"/>
  <c r="A108" i="20" s="1"/>
  <c r="S109" i="21"/>
  <c r="U109" i="21" s="1"/>
  <c r="R109" i="21"/>
  <c r="T109" i="21" s="1"/>
  <c r="J109" i="21"/>
  <c r="H109" i="21"/>
  <c r="G109" i="21"/>
  <c r="A109" i="21"/>
  <c r="A107" i="20" s="1"/>
  <c r="S108" i="21"/>
  <c r="U108" i="21" s="1"/>
  <c r="R108" i="21"/>
  <c r="T108" i="21" s="1"/>
  <c r="J108" i="21"/>
  <c r="H108" i="21"/>
  <c r="G108" i="21"/>
  <c r="A108" i="21"/>
  <c r="A106" i="20" s="1"/>
  <c r="S107" i="21"/>
  <c r="U107" i="21" s="1"/>
  <c r="R107" i="21"/>
  <c r="T107" i="21" s="1"/>
  <c r="J107" i="21"/>
  <c r="H107" i="21"/>
  <c r="G107" i="21"/>
  <c r="A107" i="21"/>
  <c r="A105" i="20" s="1"/>
  <c r="S106" i="21"/>
  <c r="U106" i="21" s="1"/>
  <c r="R106" i="21"/>
  <c r="T106" i="21" s="1"/>
  <c r="J106" i="21"/>
  <c r="H106" i="21"/>
  <c r="G106" i="21"/>
  <c r="A106" i="21"/>
  <c r="A104" i="20" s="1"/>
  <c r="S105" i="21"/>
  <c r="U105" i="21" s="1"/>
  <c r="R105" i="21"/>
  <c r="T105" i="21" s="1"/>
  <c r="J105" i="21"/>
  <c r="H105" i="21"/>
  <c r="G105" i="21"/>
  <c r="A105" i="21"/>
  <c r="A103" i="20" s="1"/>
  <c r="S104" i="21"/>
  <c r="U104" i="21" s="1"/>
  <c r="R104" i="21"/>
  <c r="T104" i="21" s="1"/>
  <c r="J104" i="21"/>
  <c r="H104" i="21"/>
  <c r="G104" i="21"/>
  <c r="A104" i="21"/>
  <c r="A102" i="20" s="1"/>
  <c r="S103" i="21"/>
  <c r="U103" i="21" s="1"/>
  <c r="R103" i="21"/>
  <c r="T103" i="21" s="1"/>
  <c r="J103" i="21"/>
  <c r="H103" i="21"/>
  <c r="G103" i="21"/>
  <c r="A103" i="21"/>
  <c r="A101" i="20" s="1"/>
  <c r="S102" i="21"/>
  <c r="U102" i="21" s="1"/>
  <c r="R102" i="21"/>
  <c r="T102" i="21" s="1"/>
  <c r="J102" i="21"/>
  <c r="H102" i="21"/>
  <c r="G102" i="21"/>
  <c r="A102" i="21"/>
  <c r="A100" i="20" s="1"/>
  <c r="S101" i="21"/>
  <c r="U101" i="21" s="1"/>
  <c r="R101" i="21"/>
  <c r="T101" i="21" s="1"/>
  <c r="J101" i="21"/>
  <c r="H101" i="21"/>
  <c r="G101" i="21"/>
  <c r="A101" i="21"/>
  <c r="A99" i="20" s="1"/>
  <c r="S100" i="21"/>
  <c r="U100" i="21" s="1"/>
  <c r="R100" i="21"/>
  <c r="T100" i="21" s="1"/>
  <c r="J100" i="21"/>
  <c r="H100" i="21"/>
  <c r="G100" i="21"/>
  <c r="A100" i="21"/>
  <c r="A98" i="20" s="1"/>
  <c r="S99" i="21"/>
  <c r="U99" i="21" s="1"/>
  <c r="R99" i="21"/>
  <c r="T99" i="21" s="1"/>
  <c r="J99" i="21"/>
  <c r="H99" i="21"/>
  <c r="G99" i="21"/>
  <c r="A99" i="21"/>
  <c r="A97" i="20" s="1"/>
  <c r="S98" i="21"/>
  <c r="U98" i="21" s="1"/>
  <c r="R98" i="21"/>
  <c r="T98" i="21" s="1"/>
  <c r="J98" i="21"/>
  <c r="H98" i="21"/>
  <c r="G98" i="21"/>
  <c r="A98" i="21"/>
  <c r="A96" i="20" s="1"/>
  <c r="S97" i="21"/>
  <c r="U97" i="21" s="1"/>
  <c r="R97" i="21"/>
  <c r="T97" i="21" s="1"/>
  <c r="J97" i="21"/>
  <c r="H97" i="21"/>
  <c r="G97" i="21"/>
  <c r="A97" i="21"/>
  <c r="A95" i="20" s="1"/>
  <c r="S96" i="21"/>
  <c r="U96" i="21" s="1"/>
  <c r="R96" i="21"/>
  <c r="T96" i="21" s="1"/>
  <c r="J96" i="21"/>
  <c r="H96" i="21"/>
  <c r="G96" i="21"/>
  <c r="A96" i="21"/>
  <c r="A94" i="20" s="1"/>
  <c r="S95" i="21"/>
  <c r="U95" i="21" s="1"/>
  <c r="R95" i="21"/>
  <c r="T95" i="21" s="1"/>
  <c r="J95" i="21"/>
  <c r="H95" i="21"/>
  <c r="G95" i="21"/>
  <c r="A95" i="21"/>
  <c r="A93" i="20" s="1"/>
  <c r="S94" i="21"/>
  <c r="U94" i="21" s="1"/>
  <c r="R94" i="21"/>
  <c r="T94" i="21" s="1"/>
  <c r="J94" i="21"/>
  <c r="H94" i="21"/>
  <c r="G94" i="21"/>
  <c r="A94" i="21"/>
  <c r="A92" i="20" s="1"/>
  <c r="S93" i="21"/>
  <c r="U93" i="21" s="1"/>
  <c r="R93" i="21"/>
  <c r="T93" i="21" s="1"/>
  <c r="J93" i="21"/>
  <c r="H93" i="21"/>
  <c r="G93" i="21"/>
  <c r="A93" i="21"/>
  <c r="A91" i="20" s="1"/>
  <c r="S92" i="21"/>
  <c r="U92" i="21" s="1"/>
  <c r="R92" i="21"/>
  <c r="T92" i="21" s="1"/>
  <c r="J92" i="21"/>
  <c r="H92" i="21"/>
  <c r="G92" i="21"/>
  <c r="A92" i="21"/>
  <c r="A90" i="20" s="1"/>
  <c r="S91" i="21"/>
  <c r="U91" i="21" s="1"/>
  <c r="R91" i="21"/>
  <c r="T91" i="21" s="1"/>
  <c r="J91" i="21"/>
  <c r="H91" i="21"/>
  <c r="G91" i="21"/>
  <c r="A91" i="21"/>
  <c r="A89" i="20" s="1"/>
  <c r="S90" i="21"/>
  <c r="U90" i="21" s="1"/>
  <c r="R90" i="21"/>
  <c r="T90" i="21" s="1"/>
  <c r="J90" i="21"/>
  <c r="H90" i="21"/>
  <c r="G90" i="21"/>
  <c r="A90" i="21"/>
  <c r="A88" i="20" s="1"/>
  <c r="S89" i="21"/>
  <c r="U89" i="21" s="1"/>
  <c r="R89" i="21"/>
  <c r="T89" i="21" s="1"/>
  <c r="J89" i="21"/>
  <c r="H89" i="21"/>
  <c r="G89" i="21"/>
  <c r="A89" i="21"/>
  <c r="A87" i="20" s="1"/>
  <c r="S88" i="21"/>
  <c r="U88" i="21" s="1"/>
  <c r="R88" i="21"/>
  <c r="T88" i="21" s="1"/>
  <c r="J88" i="21"/>
  <c r="H88" i="21"/>
  <c r="G88" i="21"/>
  <c r="A88" i="21"/>
  <c r="A86" i="20" s="1"/>
  <c r="S87" i="21"/>
  <c r="U87" i="21" s="1"/>
  <c r="R87" i="21"/>
  <c r="T87" i="21" s="1"/>
  <c r="J87" i="21"/>
  <c r="H87" i="21"/>
  <c r="G87" i="21"/>
  <c r="A87" i="21"/>
  <c r="A85" i="20" s="1"/>
  <c r="S86" i="21"/>
  <c r="U86" i="21" s="1"/>
  <c r="R86" i="21"/>
  <c r="T86" i="21" s="1"/>
  <c r="J86" i="21"/>
  <c r="H86" i="21"/>
  <c r="G86" i="21"/>
  <c r="A86" i="21"/>
  <c r="A84" i="20" s="1"/>
  <c r="S85" i="21"/>
  <c r="U85" i="21" s="1"/>
  <c r="R85" i="21"/>
  <c r="T85" i="21" s="1"/>
  <c r="J85" i="21"/>
  <c r="H85" i="21"/>
  <c r="G85" i="21"/>
  <c r="A85" i="21"/>
  <c r="A83" i="20" s="1"/>
  <c r="S84" i="21"/>
  <c r="U84" i="21" s="1"/>
  <c r="R84" i="21"/>
  <c r="T84" i="21" s="1"/>
  <c r="J84" i="21"/>
  <c r="H84" i="21"/>
  <c r="G84" i="21"/>
  <c r="A84" i="21"/>
  <c r="A82" i="20" s="1"/>
  <c r="S83" i="21"/>
  <c r="U83" i="21" s="1"/>
  <c r="R83" i="21"/>
  <c r="T83" i="21" s="1"/>
  <c r="J83" i="21"/>
  <c r="H83" i="21"/>
  <c r="G83" i="21"/>
  <c r="A83" i="21"/>
  <c r="A81" i="20" s="1"/>
  <c r="S82" i="21"/>
  <c r="U82" i="21" s="1"/>
  <c r="R82" i="21"/>
  <c r="T82" i="21" s="1"/>
  <c r="J82" i="21"/>
  <c r="H82" i="21"/>
  <c r="G82" i="21"/>
  <c r="A82" i="21"/>
  <c r="A80" i="20" s="1"/>
  <c r="S81" i="21"/>
  <c r="U81" i="21" s="1"/>
  <c r="R81" i="21"/>
  <c r="T81" i="21" s="1"/>
  <c r="J81" i="21"/>
  <c r="H81" i="21"/>
  <c r="G81" i="21"/>
  <c r="A81" i="21"/>
  <c r="A79" i="20" s="1"/>
  <c r="S80" i="21"/>
  <c r="U80" i="21" s="1"/>
  <c r="R80" i="21"/>
  <c r="T80" i="21" s="1"/>
  <c r="J80" i="21"/>
  <c r="H80" i="21"/>
  <c r="G80" i="21"/>
  <c r="A80" i="21"/>
  <c r="A78" i="20" s="1"/>
  <c r="S79" i="21"/>
  <c r="U79" i="21" s="1"/>
  <c r="R79" i="21"/>
  <c r="T79" i="21" s="1"/>
  <c r="J79" i="21"/>
  <c r="H79" i="21"/>
  <c r="G79" i="21"/>
  <c r="A79" i="21"/>
  <c r="A77" i="20" s="1"/>
  <c r="S78" i="21"/>
  <c r="U78" i="21" s="1"/>
  <c r="R78" i="21"/>
  <c r="T78" i="21" s="1"/>
  <c r="J78" i="21"/>
  <c r="H78" i="21"/>
  <c r="G78" i="21"/>
  <c r="A78" i="21"/>
  <c r="A76" i="20" s="1"/>
  <c r="S77" i="21"/>
  <c r="U77" i="21" s="1"/>
  <c r="R77" i="21"/>
  <c r="T77" i="21" s="1"/>
  <c r="J77" i="21"/>
  <c r="H77" i="21"/>
  <c r="G77" i="21"/>
  <c r="A77" i="21"/>
  <c r="A75" i="20" s="1"/>
  <c r="S76" i="21"/>
  <c r="U76" i="21" s="1"/>
  <c r="R76" i="21"/>
  <c r="T76" i="21" s="1"/>
  <c r="J76" i="21"/>
  <c r="H76" i="21"/>
  <c r="G76" i="21"/>
  <c r="A76" i="21"/>
  <c r="A74" i="20" s="1"/>
  <c r="S75" i="21"/>
  <c r="U75" i="21" s="1"/>
  <c r="R75" i="21"/>
  <c r="T75" i="21" s="1"/>
  <c r="J75" i="21"/>
  <c r="H75" i="21"/>
  <c r="G75" i="21"/>
  <c r="A75" i="21"/>
  <c r="A73" i="20" s="1"/>
  <c r="S74" i="21"/>
  <c r="U74" i="21" s="1"/>
  <c r="R74" i="21"/>
  <c r="T74" i="21" s="1"/>
  <c r="J74" i="21"/>
  <c r="H74" i="21"/>
  <c r="G74" i="21"/>
  <c r="A74" i="21"/>
  <c r="A72" i="20" s="1"/>
  <c r="S73" i="21"/>
  <c r="U73" i="21" s="1"/>
  <c r="R73" i="21"/>
  <c r="T73" i="21" s="1"/>
  <c r="J73" i="21"/>
  <c r="H73" i="21"/>
  <c r="G73" i="21"/>
  <c r="A73" i="21"/>
  <c r="A71" i="20" s="1"/>
  <c r="S72" i="21"/>
  <c r="U72" i="21" s="1"/>
  <c r="R72" i="21"/>
  <c r="T72" i="21" s="1"/>
  <c r="J72" i="21"/>
  <c r="H72" i="21"/>
  <c r="G72" i="21"/>
  <c r="A72" i="21"/>
  <c r="A70" i="20" s="1"/>
  <c r="S71" i="21"/>
  <c r="U71" i="21" s="1"/>
  <c r="R71" i="21"/>
  <c r="T71" i="21" s="1"/>
  <c r="J71" i="21"/>
  <c r="H71" i="21"/>
  <c r="G71" i="21"/>
  <c r="A71" i="21"/>
  <c r="A69" i="20" s="1"/>
  <c r="S70" i="21"/>
  <c r="U70" i="21" s="1"/>
  <c r="R70" i="21"/>
  <c r="T70" i="21" s="1"/>
  <c r="J70" i="21"/>
  <c r="H70" i="21"/>
  <c r="G70" i="21"/>
  <c r="A70" i="21"/>
  <c r="A68" i="20" s="1"/>
  <c r="S69" i="21"/>
  <c r="U69" i="21" s="1"/>
  <c r="R69" i="21"/>
  <c r="T69" i="21" s="1"/>
  <c r="J69" i="21"/>
  <c r="H69" i="21"/>
  <c r="G69" i="21"/>
  <c r="A69" i="21"/>
  <c r="A67" i="20" s="1"/>
  <c r="S68" i="21"/>
  <c r="U68" i="21" s="1"/>
  <c r="R68" i="21"/>
  <c r="T68" i="21" s="1"/>
  <c r="J68" i="21"/>
  <c r="H68" i="21"/>
  <c r="G68" i="21"/>
  <c r="A68" i="21"/>
  <c r="A66" i="20" s="1"/>
  <c r="S67" i="21"/>
  <c r="U67" i="21" s="1"/>
  <c r="R67" i="21"/>
  <c r="T67" i="21" s="1"/>
  <c r="J67" i="21"/>
  <c r="H67" i="21"/>
  <c r="G67" i="21"/>
  <c r="A67" i="21"/>
  <c r="A65" i="20" s="1"/>
  <c r="S66" i="21"/>
  <c r="U66" i="21" s="1"/>
  <c r="R66" i="21"/>
  <c r="T66" i="21" s="1"/>
  <c r="J66" i="21"/>
  <c r="H66" i="21"/>
  <c r="G66" i="21"/>
  <c r="A66" i="21"/>
  <c r="A64" i="20" s="1"/>
  <c r="S65" i="21"/>
  <c r="U65" i="21" s="1"/>
  <c r="R65" i="21"/>
  <c r="T65" i="21" s="1"/>
  <c r="J65" i="21"/>
  <c r="H65" i="21"/>
  <c r="G65" i="21"/>
  <c r="A65" i="21"/>
  <c r="A63" i="20" s="1"/>
  <c r="S64" i="21"/>
  <c r="U64" i="21" s="1"/>
  <c r="R64" i="21"/>
  <c r="T64" i="21" s="1"/>
  <c r="J64" i="21"/>
  <c r="H64" i="21"/>
  <c r="G64" i="21"/>
  <c r="A64" i="21"/>
  <c r="A62" i="20" s="1"/>
  <c r="S63" i="21"/>
  <c r="U63" i="21" s="1"/>
  <c r="R63" i="21"/>
  <c r="T63" i="21" s="1"/>
  <c r="J63" i="21"/>
  <c r="H63" i="21"/>
  <c r="G63" i="21"/>
  <c r="A63" i="21"/>
  <c r="A61" i="20" s="1"/>
  <c r="S62" i="21"/>
  <c r="U62" i="21" s="1"/>
  <c r="R62" i="21"/>
  <c r="T62" i="21" s="1"/>
  <c r="J62" i="21"/>
  <c r="H62" i="21"/>
  <c r="G62" i="21"/>
  <c r="A62" i="21"/>
  <c r="A60" i="20" s="1"/>
  <c r="S61" i="21"/>
  <c r="U61" i="21" s="1"/>
  <c r="R61" i="21"/>
  <c r="T61" i="21" s="1"/>
  <c r="J61" i="21"/>
  <c r="H61" i="21"/>
  <c r="G61" i="21"/>
  <c r="A61" i="21"/>
  <c r="A59" i="20" s="1"/>
  <c r="S60" i="21"/>
  <c r="U60" i="21" s="1"/>
  <c r="R60" i="21"/>
  <c r="T60" i="21" s="1"/>
  <c r="J60" i="21"/>
  <c r="H60" i="21"/>
  <c r="G60" i="21"/>
  <c r="A60" i="21"/>
  <c r="A58" i="20" s="1"/>
  <c r="S59" i="21"/>
  <c r="U59" i="21" s="1"/>
  <c r="R59" i="21"/>
  <c r="T59" i="21" s="1"/>
  <c r="J59" i="21"/>
  <c r="H59" i="21"/>
  <c r="G59" i="21"/>
  <c r="A59" i="21"/>
  <c r="A57" i="20" s="1"/>
  <c r="S58" i="21"/>
  <c r="U58" i="21" s="1"/>
  <c r="R58" i="21"/>
  <c r="T58" i="21" s="1"/>
  <c r="J58" i="21"/>
  <c r="H58" i="21"/>
  <c r="G58" i="21"/>
  <c r="A58" i="21"/>
  <c r="A56" i="20" s="1"/>
  <c r="S57" i="21"/>
  <c r="U57" i="21" s="1"/>
  <c r="R57" i="21"/>
  <c r="T57" i="21" s="1"/>
  <c r="J57" i="21"/>
  <c r="H57" i="21"/>
  <c r="G57" i="21"/>
  <c r="A57" i="21"/>
  <c r="A55" i="20" s="1"/>
  <c r="S56" i="21"/>
  <c r="U56" i="21" s="1"/>
  <c r="R56" i="21"/>
  <c r="T56" i="21" s="1"/>
  <c r="J56" i="21"/>
  <c r="H56" i="21"/>
  <c r="G56" i="21"/>
  <c r="A56" i="21"/>
  <c r="A54" i="20" s="1"/>
  <c r="S55" i="21"/>
  <c r="U55" i="21" s="1"/>
  <c r="R55" i="21"/>
  <c r="T55" i="21" s="1"/>
  <c r="J55" i="21"/>
  <c r="H55" i="21"/>
  <c r="G55" i="21"/>
  <c r="A55" i="21"/>
  <c r="A53" i="20" s="1"/>
  <c r="S54" i="21"/>
  <c r="U54" i="21" s="1"/>
  <c r="R54" i="21"/>
  <c r="T54" i="21" s="1"/>
  <c r="J54" i="21"/>
  <c r="H54" i="21"/>
  <c r="G54" i="21"/>
  <c r="A54" i="21"/>
  <c r="A52" i="20" s="1"/>
  <c r="S53" i="21"/>
  <c r="U53" i="21" s="1"/>
  <c r="R53" i="21"/>
  <c r="T53" i="21" s="1"/>
  <c r="J53" i="21"/>
  <c r="H53" i="21"/>
  <c r="G53" i="21"/>
  <c r="A53" i="21"/>
  <c r="A51" i="20" s="1"/>
  <c r="S52" i="21"/>
  <c r="U52" i="21" s="1"/>
  <c r="R52" i="21"/>
  <c r="T52" i="21" s="1"/>
  <c r="J52" i="21"/>
  <c r="H52" i="21"/>
  <c r="G52" i="21"/>
  <c r="A52" i="21"/>
  <c r="A50" i="20" s="1"/>
  <c r="S51" i="21"/>
  <c r="U51" i="21" s="1"/>
  <c r="R51" i="21"/>
  <c r="T51" i="21" s="1"/>
  <c r="J51" i="21"/>
  <c r="H51" i="21"/>
  <c r="G51" i="21"/>
  <c r="A51" i="21"/>
  <c r="A49" i="20" s="1"/>
  <c r="S50" i="21"/>
  <c r="U50" i="21" s="1"/>
  <c r="R50" i="21"/>
  <c r="T50" i="21" s="1"/>
  <c r="J50" i="21"/>
  <c r="H50" i="21"/>
  <c r="G50" i="21"/>
  <c r="A50" i="21"/>
  <c r="A48" i="20" s="1"/>
  <c r="S49" i="21"/>
  <c r="U49" i="21" s="1"/>
  <c r="R49" i="21"/>
  <c r="T49" i="21" s="1"/>
  <c r="J49" i="21"/>
  <c r="H49" i="21"/>
  <c r="G49" i="21"/>
  <c r="A49" i="21"/>
  <c r="A47" i="20" s="1"/>
  <c r="S48" i="21"/>
  <c r="U48" i="21" s="1"/>
  <c r="R48" i="21"/>
  <c r="T48" i="21" s="1"/>
  <c r="J48" i="21"/>
  <c r="H48" i="21"/>
  <c r="G48" i="21"/>
  <c r="A48" i="21"/>
  <c r="A46" i="20" s="1"/>
  <c r="S47" i="21"/>
  <c r="U47" i="21" s="1"/>
  <c r="R47" i="21"/>
  <c r="T47" i="21" s="1"/>
  <c r="J47" i="21"/>
  <c r="H47" i="21"/>
  <c r="G47" i="21"/>
  <c r="A47" i="21"/>
  <c r="A45" i="20" s="1"/>
  <c r="S46" i="21"/>
  <c r="U46" i="21" s="1"/>
  <c r="R46" i="21"/>
  <c r="T46" i="21" s="1"/>
  <c r="J46" i="21"/>
  <c r="H46" i="21"/>
  <c r="G46" i="21"/>
  <c r="A46" i="21"/>
  <c r="A44" i="20" s="1"/>
  <c r="S45" i="21"/>
  <c r="U45" i="21" s="1"/>
  <c r="R45" i="21"/>
  <c r="T45" i="21" s="1"/>
  <c r="J45" i="21"/>
  <c r="H45" i="21"/>
  <c r="G45" i="21"/>
  <c r="A45" i="21"/>
  <c r="A43" i="20" s="1"/>
  <c r="S44" i="21"/>
  <c r="U44" i="21" s="1"/>
  <c r="R44" i="21"/>
  <c r="T44" i="21" s="1"/>
  <c r="J44" i="21"/>
  <c r="H44" i="21"/>
  <c r="G44" i="21"/>
  <c r="A44" i="21"/>
  <c r="A42" i="20" s="1"/>
  <c r="S43" i="21"/>
  <c r="U43" i="21" s="1"/>
  <c r="R43" i="21"/>
  <c r="T43" i="21" s="1"/>
  <c r="J43" i="21"/>
  <c r="H43" i="21"/>
  <c r="G43" i="21"/>
  <c r="A43" i="21"/>
  <c r="A41" i="20" s="1"/>
  <c r="S42" i="21"/>
  <c r="U42" i="21" s="1"/>
  <c r="R42" i="21"/>
  <c r="T42" i="21" s="1"/>
  <c r="J42" i="21"/>
  <c r="H42" i="21"/>
  <c r="G42" i="21"/>
  <c r="A42" i="21"/>
  <c r="A40" i="20" s="1"/>
  <c r="S41" i="21"/>
  <c r="U41" i="21" s="1"/>
  <c r="R41" i="21"/>
  <c r="T41" i="21" s="1"/>
  <c r="J41" i="21"/>
  <c r="H41" i="21"/>
  <c r="G41" i="21"/>
  <c r="A41" i="21"/>
  <c r="A39" i="20" s="1"/>
  <c r="S40" i="21"/>
  <c r="U40" i="21" s="1"/>
  <c r="R40" i="21"/>
  <c r="T40" i="21" s="1"/>
  <c r="J40" i="21"/>
  <c r="H40" i="21"/>
  <c r="G40" i="21"/>
  <c r="A40" i="21"/>
  <c r="A38" i="20" s="1"/>
  <c r="S39" i="21"/>
  <c r="U39" i="21" s="1"/>
  <c r="R39" i="21"/>
  <c r="T39" i="21" s="1"/>
  <c r="J39" i="21"/>
  <c r="H39" i="21"/>
  <c r="G39" i="21"/>
  <c r="A39" i="21"/>
  <c r="A37" i="20" s="1"/>
  <c r="S38" i="21"/>
  <c r="U38" i="21" s="1"/>
  <c r="R38" i="21"/>
  <c r="T38" i="21" s="1"/>
  <c r="J38" i="21"/>
  <c r="H38" i="21"/>
  <c r="G38" i="21"/>
  <c r="A38" i="21"/>
  <c r="A36" i="20" s="1"/>
  <c r="S37" i="21"/>
  <c r="U37" i="21" s="1"/>
  <c r="R37" i="21"/>
  <c r="T37" i="21" s="1"/>
  <c r="J37" i="21"/>
  <c r="H37" i="21"/>
  <c r="G37" i="21"/>
  <c r="A37" i="21"/>
  <c r="A35" i="20" s="1"/>
  <c r="S36" i="21"/>
  <c r="U36" i="21" s="1"/>
  <c r="R36" i="21"/>
  <c r="T36" i="21" s="1"/>
  <c r="J36" i="21"/>
  <c r="H36" i="21"/>
  <c r="G36" i="21"/>
  <c r="A36" i="21"/>
  <c r="A34" i="20" s="1"/>
  <c r="S35" i="21"/>
  <c r="U35" i="21" s="1"/>
  <c r="R35" i="21"/>
  <c r="T35" i="21" s="1"/>
  <c r="J35" i="21"/>
  <c r="H35" i="21"/>
  <c r="G35" i="21"/>
  <c r="A35" i="21"/>
  <c r="A33" i="20" s="1"/>
  <c r="S34" i="21"/>
  <c r="U34" i="21" s="1"/>
  <c r="R34" i="21"/>
  <c r="T34" i="21" s="1"/>
  <c r="J34" i="21"/>
  <c r="H34" i="21"/>
  <c r="G34" i="21"/>
  <c r="A34" i="21"/>
  <c r="A32" i="20" s="1"/>
  <c r="S33" i="21"/>
  <c r="U33" i="21" s="1"/>
  <c r="R33" i="21"/>
  <c r="T33" i="21" s="1"/>
  <c r="J33" i="21"/>
  <c r="H33" i="21"/>
  <c r="G33" i="21"/>
  <c r="A33" i="21"/>
  <c r="A31" i="20" s="1"/>
  <c r="S32" i="21"/>
  <c r="U32" i="21" s="1"/>
  <c r="R32" i="21"/>
  <c r="T32" i="21" s="1"/>
  <c r="J32" i="21"/>
  <c r="H32" i="21"/>
  <c r="G32" i="21"/>
  <c r="A32" i="21"/>
  <c r="A30" i="20" s="1"/>
  <c r="S31" i="21"/>
  <c r="U31" i="21" s="1"/>
  <c r="R31" i="21"/>
  <c r="T31" i="21" s="1"/>
  <c r="J31" i="21"/>
  <c r="H31" i="21"/>
  <c r="G31" i="21"/>
  <c r="A31" i="21"/>
  <c r="A29" i="20" s="1"/>
  <c r="S30" i="21"/>
  <c r="U30" i="21" s="1"/>
  <c r="R30" i="21"/>
  <c r="T30" i="21" s="1"/>
  <c r="J30" i="21"/>
  <c r="H30" i="21"/>
  <c r="G30" i="21"/>
  <c r="A30" i="21"/>
  <c r="A28" i="20" s="1"/>
  <c r="S29" i="21"/>
  <c r="U29" i="21" s="1"/>
  <c r="R29" i="21"/>
  <c r="T29" i="21" s="1"/>
  <c r="J29" i="21"/>
  <c r="H29" i="21"/>
  <c r="G29" i="21"/>
  <c r="A29" i="21"/>
  <c r="A27" i="20" s="1"/>
  <c r="S28" i="21"/>
  <c r="U28" i="21" s="1"/>
  <c r="R28" i="21"/>
  <c r="T28" i="21" s="1"/>
  <c r="J28" i="21"/>
  <c r="H28" i="21"/>
  <c r="G28" i="21"/>
  <c r="A28" i="21"/>
  <c r="A26" i="20" s="1"/>
  <c r="S27" i="21"/>
  <c r="U27" i="21" s="1"/>
  <c r="R27" i="21"/>
  <c r="T27" i="21" s="1"/>
  <c r="J27" i="21"/>
  <c r="H27" i="21"/>
  <c r="G27" i="21"/>
  <c r="A27" i="21"/>
  <c r="A25" i="20" s="1"/>
  <c r="S26" i="21"/>
  <c r="U26" i="21" s="1"/>
  <c r="R26" i="21"/>
  <c r="T26" i="21" s="1"/>
  <c r="J26" i="21"/>
  <c r="H26" i="21"/>
  <c r="G26" i="21"/>
  <c r="A26" i="21"/>
  <c r="A24" i="20" s="1"/>
  <c r="S25" i="21"/>
  <c r="U25" i="21" s="1"/>
  <c r="R25" i="21"/>
  <c r="T25" i="21" s="1"/>
  <c r="J25" i="21"/>
  <c r="H25" i="21"/>
  <c r="G25" i="21"/>
  <c r="A25" i="21"/>
  <c r="A23" i="20" s="1"/>
  <c r="S24" i="21"/>
  <c r="U24" i="21" s="1"/>
  <c r="R24" i="21"/>
  <c r="T24" i="21" s="1"/>
  <c r="J24" i="21"/>
  <c r="H24" i="21"/>
  <c r="G24" i="21"/>
  <c r="A24" i="21"/>
  <c r="A22" i="20" s="1"/>
  <c r="S23" i="21"/>
  <c r="U23" i="21" s="1"/>
  <c r="R23" i="21"/>
  <c r="T23" i="21" s="1"/>
  <c r="J23" i="21"/>
  <c r="H23" i="21"/>
  <c r="G23" i="21"/>
  <c r="A23" i="21"/>
  <c r="A21" i="20" s="1"/>
  <c r="S22" i="21"/>
  <c r="U22" i="21" s="1"/>
  <c r="R22" i="21"/>
  <c r="T22" i="21" s="1"/>
  <c r="J22" i="21"/>
  <c r="H22" i="21"/>
  <c r="G22" i="21"/>
  <c r="A22" i="21"/>
  <c r="A20" i="20" s="1"/>
  <c r="S21" i="21"/>
  <c r="U21" i="21" s="1"/>
  <c r="R21" i="21"/>
  <c r="T21" i="21" s="1"/>
  <c r="J21" i="21"/>
  <c r="H21" i="21"/>
  <c r="G21" i="21"/>
  <c r="A21" i="21"/>
  <c r="A19" i="20" s="1"/>
  <c r="S20" i="21"/>
  <c r="U20" i="21" s="1"/>
  <c r="R20" i="21"/>
  <c r="T20" i="21" s="1"/>
  <c r="J20" i="21"/>
  <c r="H20" i="21"/>
  <c r="G20" i="21"/>
  <c r="A20" i="21"/>
  <c r="A18" i="20" s="1"/>
  <c r="S19" i="21"/>
  <c r="U19" i="21" s="1"/>
  <c r="R19" i="21"/>
  <c r="T19" i="21" s="1"/>
  <c r="J19" i="21"/>
  <c r="H19" i="21"/>
  <c r="G19" i="21"/>
  <c r="A19" i="21"/>
  <c r="A17" i="20" s="1"/>
  <c r="S18" i="21"/>
  <c r="U18" i="21" s="1"/>
  <c r="R18" i="21"/>
  <c r="T18" i="21" s="1"/>
  <c r="J18" i="21"/>
  <c r="H18" i="21"/>
  <c r="G18" i="21"/>
  <c r="A18" i="21"/>
  <c r="A16" i="20" s="1"/>
  <c r="S17" i="21"/>
  <c r="U17" i="21" s="1"/>
  <c r="R17" i="21"/>
  <c r="T17" i="21" s="1"/>
  <c r="J17" i="21"/>
  <c r="H17" i="21"/>
  <c r="G17" i="21"/>
  <c r="A17" i="21"/>
  <c r="A15" i="20" s="1"/>
  <c r="S16" i="21"/>
  <c r="U16" i="21" s="1"/>
  <c r="R16" i="21"/>
  <c r="T16" i="21" s="1"/>
  <c r="J16" i="21"/>
  <c r="H16" i="21"/>
  <c r="G16" i="21"/>
  <c r="A16" i="21"/>
  <c r="A14" i="20" s="1"/>
  <c r="S15" i="21"/>
  <c r="U15" i="21" s="1"/>
  <c r="R15" i="21"/>
  <c r="T15" i="21" s="1"/>
  <c r="J15" i="21"/>
  <c r="H15" i="21"/>
  <c r="G15" i="21"/>
  <c r="A15" i="21"/>
  <c r="A13" i="20" s="1"/>
  <c r="S14" i="21"/>
  <c r="U14" i="21" s="1"/>
  <c r="R14" i="21"/>
  <c r="T14" i="21" s="1"/>
  <c r="J14" i="21"/>
  <c r="H14" i="21"/>
  <c r="G14" i="21"/>
  <c r="A14" i="21"/>
  <c r="A12" i="20" s="1"/>
  <c r="S13" i="21"/>
  <c r="U13" i="21" s="1"/>
  <c r="R13" i="21"/>
  <c r="T13" i="21" s="1"/>
  <c r="J13" i="21"/>
  <c r="H13" i="21"/>
  <c r="G13" i="21"/>
  <c r="A13" i="21"/>
  <c r="A11" i="20" s="1"/>
  <c r="S12" i="21"/>
  <c r="U12" i="21" s="1"/>
  <c r="R12" i="21"/>
  <c r="T12" i="21" s="1"/>
  <c r="J12" i="21"/>
  <c r="H12" i="21"/>
  <c r="G12" i="21"/>
  <c r="A12" i="21"/>
  <c r="A10" i="20" s="1"/>
  <c r="S11" i="21"/>
  <c r="U11" i="21" s="1"/>
  <c r="R11" i="21"/>
  <c r="T11" i="21" s="1"/>
  <c r="J11" i="21"/>
  <c r="H11" i="21"/>
  <c r="G11" i="21"/>
  <c r="A11" i="21"/>
  <c r="A9" i="20" s="1"/>
  <c r="S10" i="21"/>
  <c r="U10" i="21" s="1"/>
  <c r="R10" i="21"/>
  <c r="T10" i="21" s="1"/>
  <c r="J10" i="21"/>
  <c r="H10" i="21"/>
  <c r="G10" i="21"/>
  <c r="A10" i="21"/>
  <c r="A8" i="20" s="1"/>
  <c r="S9" i="21"/>
  <c r="U9" i="21" s="1"/>
  <c r="R9" i="21"/>
  <c r="T9" i="21" s="1"/>
  <c r="J9" i="21"/>
  <c r="H9" i="21"/>
  <c r="G9" i="21"/>
  <c r="A9" i="21"/>
  <c r="A7" i="20" s="1"/>
  <c r="R8" i="21"/>
  <c r="T8" i="21" s="1"/>
  <c r="A8" i="21"/>
  <c r="A6" i="20" s="1"/>
  <c r="J5" i="19"/>
  <c r="A5" i="20" l="1"/>
  <c r="AA7" i="21"/>
  <c r="AA1105" i="21"/>
  <c r="AA1107" i="21"/>
  <c r="AA1109" i="21"/>
  <c r="AA1111" i="21"/>
  <c r="AA1113" i="21"/>
  <c r="AA1115" i="21"/>
  <c r="AA1117" i="21"/>
  <c r="AA1119" i="21"/>
  <c r="AA1121" i="21"/>
  <c r="AA1123" i="21"/>
  <c r="AA1125" i="21"/>
  <c r="AA1127" i="21"/>
  <c r="AA1129" i="21"/>
  <c r="AA1131" i="21"/>
  <c r="AA1133" i="21"/>
  <c r="AA1135" i="21"/>
  <c r="AA1137" i="21"/>
  <c r="AA1139" i="21"/>
  <c r="AA1141" i="21"/>
  <c r="AA1143" i="21"/>
  <c r="AA1145" i="21"/>
  <c r="AA1147" i="21"/>
  <c r="AA1149" i="21"/>
  <c r="AA1151" i="21"/>
  <c r="AA1153" i="21"/>
  <c r="AA1155" i="21"/>
  <c r="AA1157" i="21"/>
  <c r="AA1159" i="21"/>
  <c r="AA1161" i="21"/>
  <c r="AA1163" i="21"/>
  <c r="AA1165" i="21"/>
  <c r="AA1167" i="21"/>
  <c r="AA1169" i="21"/>
  <c r="AA1171" i="21"/>
  <c r="AA1173" i="21"/>
  <c r="AA1175" i="21"/>
  <c r="AA1177" i="21"/>
  <c r="AA1179" i="21"/>
  <c r="AA1181" i="21"/>
  <c r="AA1183" i="21"/>
  <c r="AA1185" i="21"/>
  <c r="AA1187" i="21"/>
  <c r="AA1189" i="21"/>
  <c r="AA1191" i="21"/>
  <c r="AA1193" i="21"/>
  <c r="AA1195" i="21"/>
  <c r="AA1197" i="21"/>
  <c r="AA1199" i="21"/>
  <c r="AA1201" i="21"/>
  <c r="AA1203" i="21"/>
  <c r="AA1205" i="21"/>
  <c r="AA1207" i="21"/>
  <c r="AA1209" i="21"/>
  <c r="AA1211" i="21"/>
  <c r="AA1213" i="21"/>
  <c r="AA1215" i="21"/>
  <c r="AA1217" i="21"/>
  <c r="AA1219" i="21"/>
  <c r="AA1221" i="21"/>
  <c r="AA1223" i="21"/>
  <c r="AA1225" i="21"/>
  <c r="AA1227" i="21"/>
  <c r="AA1229" i="21"/>
  <c r="AA1231" i="21"/>
  <c r="AA1233" i="21"/>
  <c r="AA1235" i="21"/>
  <c r="AA1237" i="21"/>
  <c r="AA1239" i="21"/>
  <c r="AA1241" i="21"/>
  <c r="AA1243" i="21"/>
  <c r="AA1245" i="21"/>
  <c r="AA1247" i="21"/>
  <c r="AA1249" i="21"/>
  <c r="AA1251" i="21"/>
  <c r="AA1253" i="21"/>
  <c r="AA1255" i="21"/>
  <c r="AA1257" i="21"/>
  <c r="AA1259" i="21"/>
  <c r="AA1261" i="21"/>
  <c r="AA1263" i="21"/>
  <c r="AA1265" i="21"/>
  <c r="AA1267" i="21"/>
  <c r="AA1269" i="21"/>
  <c r="AA1271" i="21"/>
  <c r="AA1273" i="21"/>
  <c r="AA1275" i="21"/>
  <c r="AA1277" i="21"/>
  <c r="AA1279" i="21"/>
  <c r="AA1281" i="21"/>
  <c r="AA1283" i="21"/>
  <c r="AA1285" i="21"/>
  <c r="AA1287" i="21"/>
  <c r="AA1289" i="21"/>
  <c r="AA1291" i="21"/>
  <c r="AA1293" i="21"/>
  <c r="AA1295" i="21"/>
  <c r="AA1297" i="21"/>
  <c r="AA1299" i="21"/>
  <c r="AA1301" i="21"/>
  <c r="AA1303" i="21"/>
  <c r="AA1305" i="21"/>
  <c r="AA1307" i="21"/>
  <c r="AA1309" i="21"/>
  <c r="AA1311" i="21"/>
  <c r="AA1313" i="21"/>
  <c r="AA1315" i="21"/>
  <c r="AA1317" i="21"/>
  <c r="AA1319" i="21"/>
  <c r="AA1321" i="21"/>
  <c r="AA1323" i="21"/>
  <c r="AA1325" i="21"/>
  <c r="AA1327" i="21"/>
  <c r="AA1329" i="21"/>
  <c r="AA1331" i="21"/>
  <c r="AA1333" i="21"/>
  <c r="AA1335" i="21"/>
  <c r="AA1337" i="21"/>
  <c r="AA1339" i="21"/>
  <c r="AA1341" i="21"/>
  <c r="AA1343" i="21"/>
  <c r="AA1345" i="21"/>
  <c r="AA1347" i="21"/>
  <c r="AA1349" i="21"/>
  <c r="AA1351" i="21"/>
  <c r="AA1353" i="21"/>
  <c r="AA1355" i="21"/>
  <c r="AA1357" i="21"/>
  <c r="AA1359" i="21"/>
  <c r="AA1361" i="21"/>
  <c r="AA1363" i="21"/>
  <c r="AA1365" i="21"/>
  <c r="AA1367" i="21"/>
  <c r="AA1369" i="21"/>
  <c r="AA1371" i="21"/>
  <c r="AA1373" i="21"/>
  <c r="AA1375" i="21"/>
  <c r="AA1377" i="21"/>
  <c r="AA1379" i="21"/>
  <c r="AA1381" i="21"/>
  <c r="AA1383" i="21"/>
  <c r="AA1385" i="21"/>
  <c r="AA1387" i="21"/>
  <c r="AA1389" i="21"/>
  <c r="AA1391" i="21"/>
  <c r="AA1393" i="21"/>
  <c r="AA1395" i="21"/>
  <c r="AA1397" i="21"/>
  <c r="AA1399" i="21"/>
  <c r="AA1401" i="21"/>
  <c r="AA1403" i="21"/>
  <c r="AA1405" i="21"/>
  <c r="AA1407" i="21"/>
  <c r="AA1409" i="21"/>
  <c r="AA1411" i="21"/>
  <c r="AA1413" i="21"/>
  <c r="AA1415" i="21"/>
  <c r="AA1417" i="21"/>
  <c r="AA1419" i="21"/>
  <c r="AA1421" i="21"/>
  <c r="AA1423" i="21"/>
  <c r="AA1425" i="21"/>
  <c r="AA1427" i="21"/>
  <c r="AA1429" i="21"/>
  <c r="AA1431" i="21"/>
  <c r="AA1433" i="21"/>
  <c r="AA1435" i="21"/>
  <c r="AA1437" i="21"/>
  <c r="AA1439" i="21"/>
  <c r="AA1441" i="21"/>
  <c r="AA1443" i="21"/>
  <c r="AA1445" i="21"/>
  <c r="AA1447" i="21"/>
  <c r="AA1449" i="21"/>
  <c r="AA1451" i="21"/>
  <c r="AA1453" i="21"/>
  <c r="AA1455" i="21"/>
  <c r="AA1457" i="21"/>
  <c r="AA1459" i="21"/>
  <c r="AA1461" i="21"/>
  <c r="AA1463" i="21"/>
  <c r="AA1465" i="21"/>
  <c r="AA1467" i="21"/>
  <c r="AA1469" i="21"/>
  <c r="AA1471" i="21"/>
  <c r="AA1473" i="21"/>
  <c r="AA1475" i="21"/>
  <c r="AA1477" i="21"/>
  <c r="AA1479" i="21"/>
  <c r="AA1481" i="21"/>
  <c r="AA1483" i="21"/>
  <c r="AA1485" i="21"/>
  <c r="AA1487" i="21"/>
  <c r="AA1489" i="21"/>
  <c r="AA1491" i="21"/>
  <c r="AA1493" i="21"/>
  <c r="AA1495" i="21"/>
  <c r="AA1497" i="21"/>
  <c r="AA1499" i="21"/>
  <c r="AA1501" i="21"/>
  <c r="AA1503" i="21"/>
  <c r="AA1505" i="21"/>
  <c r="AA1043" i="21"/>
  <c r="AA1045" i="21"/>
  <c r="AA1047" i="21"/>
  <c r="AA1049" i="21"/>
  <c r="AA1051" i="21"/>
  <c r="AA1053" i="21"/>
  <c r="AA1055" i="21"/>
  <c r="AA1057" i="21"/>
  <c r="AA1059" i="21"/>
  <c r="AA1061" i="21"/>
  <c r="AA1063" i="21"/>
  <c r="AA1065" i="21"/>
  <c r="AA1067" i="21"/>
  <c r="AA1069" i="21"/>
  <c r="AA1071" i="21"/>
  <c r="AA1073" i="21"/>
  <c r="AA1075" i="21"/>
  <c r="AA1077" i="21"/>
  <c r="AA1079" i="21"/>
  <c r="AA1081" i="21"/>
  <c r="AA1083" i="21"/>
  <c r="AA1085" i="21"/>
  <c r="AA1087" i="21"/>
  <c r="AA1089" i="21"/>
  <c r="AA1091" i="21"/>
  <c r="AA1093" i="21"/>
  <c r="AA1095" i="21"/>
  <c r="AA1097" i="21"/>
  <c r="AA1099" i="21"/>
  <c r="AA1101" i="21"/>
  <c r="AA1103" i="21"/>
  <c r="AA1042" i="21"/>
  <c r="AA1044" i="21"/>
  <c r="AA1046" i="21"/>
  <c r="AA1048" i="21"/>
  <c r="AA1050" i="21"/>
  <c r="AA1052" i="21"/>
  <c r="AA1054" i="21"/>
  <c r="AA1056" i="21"/>
  <c r="AA1058" i="21"/>
  <c r="AA1060" i="21"/>
  <c r="AA1062" i="21"/>
  <c r="AA1064" i="21"/>
  <c r="AA1066" i="21"/>
  <c r="AA1068" i="21"/>
  <c r="AA1070" i="21"/>
  <c r="AA1072" i="21"/>
  <c r="AA1074" i="21"/>
  <c r="AA1076" i="21"/>
  <c r="AA1078" i="21"/>
  <c r="AA1080" i="21"/>
  <c r="AA1082" i="21"/>
  <c r="AA1084" i="21"/>
  <c r="AA1086" i="21"/>
  <c r="AA1088" i="21"/>
  <c r="AA1090" i="21"/>
  <c r="AA1092" i="21"/>
  <c r="AA1094" i="21"/>
  <c r="AA1096" i="21"/>
  <c r="AA1098" i="21"/>
  <c r="AA1100" i="21"/>
  <c r="AA1102" i="21"/>
  <c r="AA1104" i="21"/>
  <c r="AA1106" i="21"/>
  <c r="AA1108" i="21"/>
  <c r="AA1110" i="21"/>
  <c r="AA1112" i="21"/>
  <c r="AA1114" i="21"/>
  <c r="AA1116" i="21"/>
  <c r="AA1118" i="21"/>
  <c r="AA1120" i="21"/>
  <c r="AA1122" i="21"/>
  <c r="AA1124" i="21"/>
  <c r="AA1126" i="21"/>
  <c r="AA1128" i="21"/>
  <c r="AA1130" i="21"/>
  <c r="AA1132" i="21"/>
  <c r="AA1134" i="21"/>
  <c r="AA1136" i="21"/>
  <c r="AA1138" i="21"/>
  <c r="AA1140" i="21"/>
  <c r="AA1142" i="21"/>
  <c r="AA1144" i="21"/>
  <c r="AA1146" i="21"/>
  <c r="AA1148" i="21"/>
  <c r="AA1150" i="21"/>
  <c r="AA1152" i="21"/>
  <c r="AA1154" i="21"/>
  <c r="AA1156" i="21"/>
  <c r="AA1158" i="21"/>
  <c r="AA1160" i="21"/>
  <c r="AA1162" i="21"/>
  <c r="AA1164" i="21"/>
  <c r="AA1166" i="21"/>
  <c r="AA1168" i="21"/>
  <c r="AA1170" i="21"/>
  <c r="AA1172" i="21"/>
  <c r="AA1174" i="21"/>
  <c r="AA1176" i="21"/>
  <c r="AA1178" i="21"/>
  <c r="AA1180" i="21"/>
  <c r="AA1182" i="21"/>
  <c r="AA1184" i="21"/>
  <c r="AA1186" i="21"/>
  <c r="AA1188" i="21"/>
  <c r="AA1190" i="21"/>
  <c r="AA1192" i="21"/>
  <c r="AA1194" i="21"/>
  <c r="AA1196" i="21"/>
  <c r="AA1198" i="21"/>
  <c r="AA1200" i="21"/>
  <c r="AA1202" i="21"/>
  <c r="AA1204" i="21"/>
  <c r="AA1206" i="21"/>
  <c r="AA1208" i="21"/>
  <c r="AA1210" i="21"/>
  <c r="AA1212" i="21"/>
  <c r="AA1214" i="21"/>
  <c r="AA1216" i="21"/>
  <c r="AA1218" i="21"/>
  <c r="AA1220" i="21"/>
  <c r="AA1222" i="21"/>
  <c r="AA1224" i="21"/>
  <c r="AA1226" i="21"/>
  <c r="AA1228" i="21"/>
  <c r="AA1230" i="21"/>
  <c r="AA1232" i="21"/>
  <c r="AA1234" i="21"/>
  <c r="AA1236" i="21"/>
  <c r="AA1238" i="21"/>
  <c r="AA1240" i="21"/>
  <c r="AA1242" i="21"/>
  <c r="AA1244" i="21"/>
  <c r="AA1246" i="21"/>
  <c r="AA1248" i="21"/>
  <c r="AA1250" i="21"/>
  <c r="AA1252" i="21"/>
  <c r="AA1254" i="21"/>
  <c r="AA1256" i="21"/>
  <c r="AA1258" i="21"/>
  <c r="AA1260" i="21"/>
  <c r="AA1262" i="21"/>
  <c r="AA1264" i="21"/>
  <c r="AA1266" i="21"/>
  <c r="AA1268" i="21"/>
  <c r="AA1270" i="21"/>
  <c r="AA1272" i="21"/>
  <c r="AA1274" i="21"/>
  <c r="AA1276" i="21"/>
  <c r="AA1278" i="21"/>
  <c r="AA1280" i="21"/>
  <c r="AA1282" i="21"/>
  <c r="AA1284" i="21"/>
  <c r="AA1286" i="21"/>
  <c r="AA1288" i="21"/>
  <c r="AA1290" i="21"/>
  <c r="AA1292" i="21"/>
  <c r="AA1294" i="21"/>
  <c r="AA1296" i="21"/>
  <c r="AA1298" i="21"/>
  <c r="AA1300" i="21"/>
  <c r="AA1302" i="21"/>
  <c r="AA1304" i="21"/>
  <c r="AA1306" i="21"/>
  <c r="AA1308" i="21"/>
  <c r="AA1310" i="21"/>
  <c r="AA1312" i="21"/>
  <c r="AA1314" i="21"/>
  <c r="AA1352" i="21"/>
  <c r="AA1354" i="21"/>
  <c r="AA1356" i="21"/>
  <c r="AA1358" i="21"/>
  <c r="AA1360" i="21"/>
  <c r="AA1362" i="21"/>
  <c r="AA1364" i="21"/>
  <c r="AA1366" i="21"/>
  <c r="AA1368" i="21"/>
  <c r="AA1370" i="21"/>
  <c r="AA1374" i="21"/>
  <c r="AA1376" i="21"/>
  <c r="AA1378" i="21"/>
  <c r="AA1380" i="21"/>
  <c r="AA1382" i="21"/>
  <c r="AA1384" i="21"/>
  <c r="AA1386" i="21"/>
  <c r="AA1388" i="21"/>
  <c r="AA1390" i="21"/>
  <c r="AA1392" i="21"/>
  <c r="AA1394" i="21"/>
  <c r="AA1398" i="21"/>
  <c r="AA1400" i="21"/>
  <c r="AA1402" i="21"/>
  <c r="AA1404" i="21"/>
  <c r="AA1406" i="21"/>
  <c r="AA1408" i="21"/>
  <c r="AA1410" i="21"/>
  <c r="AA1412" i="21"/>
  <c r="AA1414" i="21"/>
  <c r="AA1416" i="21"/>
  <c r="AA1418" i="21"/>
  <c r="AA1420" i="21"/>
  <c r="AA1422" i="21"/>
  <c r="AA1424" i="21"/>
  <c r="AA1426" i="21"/>
  <c r="AA1428" i="21"/>
  <c r="AA1430" i="21"/>
  <c r="AA1432" i="21"/>
  <c r="AA1434" i="21"/>
  <c r="AA1436" i="21"/>
  <c r="AA1438" i="21"/>
  <c r="AA1440" i="21"/>
  <c r="AA1442" i="21"/>
  <c r="AA1444" i="21"/>
  <c r="AA1446" i="21"/>
  <c r="AA1448" i="21"/>
  <c r="AA1450" i="21"/>
  <c r="AA1452" i="21"/>
  <c r="AA1454" i="21"/>
  <c r="AA1456" i="21"/>
  <c r="AA1458" i="21"/>
  <c r="AA1460" i="21"/>
  <c r="AA1462" i="21"/>
  <c r="AA1464" i="21"/>
  <c r="AA1466" i="21"/>
  <c r="AA1468" i="21"/>
  <c r="AA1470" i="21"/>
  <c r="AA1472" i="21"/>
  <c r="AA1474" i="21"/>
  <c r="AA1476" i="21"/>
  <c r="AA1478" i="21"/>
  <c r="AA1480" i="21"/>
  <c r="AA1482" i="21"/>
  <c r="AA1484" i="21"/>
  <c r="AA1486" i="21"/>
  <c r="AA1488" i="21"/>
  <c r="AA1490" i="21"/>
  <c r="AA1492" i="21"/>
  <c r="AA1494" i="21"/>
  <c r="AA1496" i="21"/>
  <c r="AA1498" i="21"/>
  <c r="AA1500" i="21"/>
  <c r="AA1502" i="21"/>
  <c r="AA1504" i="21"/>
  <c r="AA1506" i="21"/>
  <c r="AA1316" i="21"/>
  <c r="AA1318" i="21"/>
  <c r="AA1320" i="21"/>
  <c r="AA1322" i="21"/>
  <c r="AA1324" i="21"/>
  <c r="AA1326" i="21"/>
  <c r="AA1328" i="21"/>
  <c r="AA1330" i="21"/>
  <c r="AA1332" i="21"/>
  <c r="AA1334" i="21"/>
  <c r="AA1336" i="21"/>
  <c r="AA1338" i="21"/>
  <c r="AA1340" i="21"/>
  <c r="AA1342" i="21"/>
  <c r="AA1344" i="21"/>
  <c r="AA1346" i="21"/>
  <c r="AA1348" i="21"/>
  <c r="AA1350" i="21"/>
  <c r="AA1372" i="21"/>
  <c r="AA1396" i="21"/>
  <c r="B16" i="16"/>
  <c r="B18" i="16"/>
  <c r="S2" i="3"/>
  <c r="T2" i="3"/>
  <c r="R3" i="3"/>
  <c r="B22" i="16" s="1"/>
  <c r="R2" i="3"/>
  <c r="Q2" i="3"/>
  <c r="AC8" i="7"/>
  <c r="AC9" i="7"/>
  <c r="AG9" i="7" s="1"/>
  <c r="AC10" i="7"/>
  <c r="AC11" i="7"/>
  <c r="AG11" i="7" s="1"/>
  <c r="AC12" i="7"/>
  <c r="AC13" i="7"/>
  <c r="AC14" i="7"/>
  <c r="AC15" i="7"/>
  <c r="AG15" i="7" s="1"/>
  <c r="AC16" i="7"/>
  <c r="AC17" i="7"/>
  <c r="AC18" i="7"/>
  <c r="AC19" i="7"/>
  <c r="AG19" i="7" s="1"/>
  <c r="AC20" i="7"/>
  <c r="AC21" i="7"/>
  <c r="AC22" i="7"/>
  <c r="AC23" i="7"/>
  <c r="AG23" i="7" s="1"/>
  <c r="AC24" i="7"/>
  <c r="AC25" i="7"/>
  <c r="AC26" i="7"/>
  <c r="AC27" i="7"/>
  <c r="AG27" i="7" s="1"/>
  <c r="AC28" i="7"/>
  <c r="AC29" i="7"/>
  <c r="AC30" i="7"/>
  <c r="AC31" i="7"/>
  <c r="AG31" i="7" s="1"/>
  <c r="AC32" i="7"/>
  <c r="AC33" i="7"/>
  <c r="AC34" i="7"/>
  <c r="AC35" i="7"/>
  <c r="AG35" i="7" s="1"/>
  <c r="AC36" i="7"/>
  <c r="AC37" i="7"/>
  <c r="AC38" i="7"/>
  <c r="AC39" i="7"/>
  <c r="AG39" i="7" s="1"/>
  <c r="AC40" i="7"/>
  <c r="AC41" i="7"/>
  <c r="AC42" i="7"/>
  <c r="AC43" i="7"/>
  <c r="AG43" i="7" s="1"/>
  <c r="AC44" i="7"/>
  <c r="AC45" i="7"/>
  <c r="AC46" i="7"/>
  <c r="AC47" i="7"/>
  <c r="AG47" i="7" s="1"/>
  <c r="AC48" i="7"/>
  <c r="AC49" i="7"/>
  <c r="AC50" i="7"/>
  <c r="AC51" i="7"/>
  <c r="AG51" i="7" s="1"/>
  <c r="AC52" i="7"/>
  <c r="AC53" i="7"/>
  <c r="AC54" i="7"/>
  <c r="AC55" i="7"/>
  <c r="AG55" i="7" s="1"/>
  <c r="AC56" i="7"/>
  <c r="AC57" i="7"/>
  <c r="AC58" i="7"/>
  <c r="AC59" i="7"/>
  <c r="AG59" i="7" s="1"/>
  <c r="AC60" i="7"/>
  <c r="AC61" i="7"/>
  <c r="AC62" i="7"/>
  <c r="AC63" i="7"/>
  <c r="AG63" i="7" s="1"/>
  <c r="AC64" i="7"/>
  <c r="AC65" i="7"/>
  <c r="AC66" i="7"/>
  <c r="AC67" i="7"/>
  <c r="AG67" i="7" s="1"/>
  <c r="AC68" i="7"/>
  <c r="AC69" i="7"/>
  <c r="AC70" i="7"/>
  <c r="AC71" i="7"/>
  <c r="AG71" i="7" s="1"/>
  <c r="AC72" i="7"/>
  <c r="AC73" i="7"/>
  <c r="AC74" i="7"/>
  <c r="AC75" i="7"/>
  <c r="AG75" i="7" s="1"/>
  <c r="AC76" i="7"/>
  <c r="AC77" i="7"/>
  <c r="AC78" i="7"/>
  <c r="AC79" i="7"/>
  <c r="AG79" i="7" s="1"/>
  <c r="AC80" i="7"/>
  <c r="AC81" i="7"/>
  <c r="AC82" i="7"/>
  <c r="AC83" i="7"/>
  <c r="AG83" i="7" s="1"/>
  <c r="AC84" i="7"/>
  <c r="AC85" i="7"/>
  <c r="AC86" i="7"/>
  <c r="AC87" i="7"/>
  <c r="AG87" i="7" s="1"/>
  <c r="AC88" i="7"/>
  <c r="AC89" i="7"/>
  <c r="AC90" i="7"/>
  <c r="AC91" i="7"/>
  <c r="AG91" i="7" s="1"/>
  <c r="AC92" i="7"/>
  <c r="AC93" i="7"/>
  <c r="AC94" i="7"/>
  <c r="AC95" i="7"/>
  <c r="AG95" i="7" s="1"/>
  <c r="AC96" i="7"/>
  <c r="AC97" i="7"/>
  <c r="AC98" i="7"/>
  <c r="AC99" i="7"/>
  <c r="AG99" i="7" s="1"/>
  <c r="AC100" i="7"/>
  <c r="AC101" i="7"/>
  <c r="AC102" i="7"/>
  <c r="AC103" i="7"/>
  <c r="AG103" i="7" s="1"/>
  <c r="AC104" i="7"/>
  <c r="AC105" i="7"/>
  <c r="AC106" i="7"/>
  <c r="AC107" i="7"/>
  <c r="AG107" i="7" s="1"/>
  <c r="AC108" i="7"/>
  <c r="AC109" i="7"/>
  <c r="AC110" i="7"/>
  <c r="AC111" i="7"/>
  <c r="AG111" i="7" s="1"/>
  <c r="AC112" i="7"/>
  <c r="AC113" i="7"/>
  <c r="AC114" i="7"/>
  <c r="AC115" i="7"/>
  <c r="AG115" i="7" s="1"/>
  <c r="AC116" i="7"/>
  <c r="AC117" i="7"/>
  <c r="AC118" i="7"/>
  <c r="AC119" i="7"/>
  <c r="AG119" i="7" s="1"/>
  <c r="AC120" i="7"/>
  <c r="AC121" i="7"/>
  <c r="AC122" i="7"/>
  <c r="AC123" i="7"/>
  <c r="AG123" i="7" s="1"/>
  <c r="AC124" i="7"/>
  <c r="AC125" i="7"/>
  <c r="AC126" i="7"/>
  <c r="AC127" i="7"/>
  <c r="AG127" i="7" s="1"/>
  <c r="AC128" i="7"/>
  <c r="AC129" i="7"/>
  <c r="AC130" i="7"/>
  <c r="AC131" i="7"/>
  <c r="AG131" i="7" s="1"/>
  <c r="AC132" i="7"/>
  <c r="AC133" i="7"/>
  <c r="AC134" i="7"/>
  <c r="AC135" i="7"/>
  <c r="AG135" i="7" s="1"/>
  <c r="AC136" i="7"/>
  <c r="AC137" i="7"/>
  <c r="AC138" i="7"/>
  <c r="AC139" i="7"/>
  <c r="AG139" i="7" s="1"/>
  <c r="AC140" i="7"/>
  <c r="AC141" i="7"/>
  <c r="AC142" i="7"/>
  <c r="AC143" i="7"/>
  <c r="AG143" i="7" s="1"/>
  <c r="AC144" i="7"/>
  <c r="AC145" i="7"/>
  <c r="AC146" i="7"/>
  <c r="AC147" i="7"/>
  <c r="AG147" i="7" s="1"/>
  <c r="AC148" i="7"/>
  <c r="AC149" i="7"/>
  <c r="AC150" i="7"/>
  <c r="AC151" i="7"/>
  <c r="AG151" i="7" s="1"/>
  <c r="AC152" i="7"/>
  <c r="AC153" i="7"/>
  <c r="AC154" i="7"/>
  <c r="AC155" i="7"/>
  <c r="AG155" i="7" s="1"/>
  <c r="AC156" i="7"/>
  <c r="AC157" i="7"/>
  <c r="AC158" i="7"/>
  <c r="AC159" i="7"/>
  <c r="AG159" i="7" s="1"/>
  <c r="AC160" i="7"/>
  <c r="AC161" i="7"/>
  <c r="AC162" i="7"/>
  <c r="AC163" i="7"/>
  <c r="AG163" i="7" s="1"/>
  <c r="AC164" i="7"/>
  <c r="AC165" i="7"/>
  <c r="AC166" i="7"/>
  <c r="AC167" i="7"/>
  <c r="AG167" i="7" s="1"/>
  <c r="AC168" i="7"/>
  <c r="AC169" i="7"/>
  <c r="AC170" i="7"/>
  <c r="AC171" i="7"/>
  <c r="AG171" i="7" s="1"/>
  <c r="AC172" i="7"/>
  <c r="AC173" i="7"/>
  <c r="AC174" i="7"/>
  <c r="AC175" i="7"/>
  <c r="AG175" i="7" s="1"/>
  <c r="AC176" i="7"/>
  <c r="AC177" i="7"/>
  <c r="AC178" i="7"/>
  <c r="AC179" i="7"/>
  <c r="AG179" i="7" s="1"/>
  <c r="AC180" i="7"/>
  <c r="AC181" i="7"/>
  <c r="AC182" i="7"/>
  <c r="AC183" i="7"/>
  <c r="AG183" i="7" s="1"/>
  <c r="AC184" i="7"/>
  <c r="AC185" i="7"/>
  <c r="AC186" i="7"/>
  <c r="AC187" i="7"/>
  <c r="AG187" i="7" s="1"/>
  <c r="AC188" i="7"/>
  <c r="AC189" i="7"/>
  <c r="AC190" i="7"/>
  <c r="AC191" i="7"/>
  <c r="AG191" i="7" s="1"/>
  <c r="AC192" i="7"/>
  <c r="AC193" i="7"/>
  <c r="AC194" i="7"/>
  <c r="AC195" i="7"/>
  <c r="AG195" i="7" s="1"/>
  <c r="AC196" i="7"/>
  <c r="AC197" i="7"/>
  <c r="AC198" i="7"/>
  <c r="AC199" i="7"/>
  <c r="AG199" i="7" s="1"/>
  <c r="AC200" i="7"/>
  <c r="AC201" i="7"/>
  <c r="AC202" i="7"/>
  <c r="AC203" i="7"/>
  <c r="AG203" i="7" s="1"/>
  <c r="AC204" i="7"/>
  <c r="AC205" i="7"/>
  <c r="AC206" i="7"/>
  <c r="AC207" i="7"/>
  <c r="AG207" i="7" s="1"/>
  <c r="AC208" i="7"/>
  <c r="AC209" i="7"/>
  <c r="AC210" i="7"/>
  <c r="AC211" i="7"/>
  <c r="AG211" i="7" s="1"/>
  <c r="AC212" i="7"/>
  <c r="AC213" i="7"/>
  <c r="AC214" i="7"/>
  <c r="AC215" i="7"/>
  <c r="AG215" i="7" s="1"/>
  <c r="AC216" i="7"/>
  <c r="AC217" i="7"/>
  <c r="AC218" i="7"/>
  <c r="AC219" i="7"/>
  <c r="AG219" i="7" s="1"/>
  <c r="AC220" i="7"/>
  <c r="AC221" i="7"/>
  <c r="AC222" i="7"/>
  <c r="AC223" i="7"/>
  <c r="AG223" i="7" s="1"/>
  <c r="AC224" i="7"/>
  <c r="AC225" i="7"/>
  <c r="AC226" i="7"/>
  <c r="AC227" i="7"/>
  <c r="AG227" i="7" s="1"/>
  <c r="AC228" i="7"/>
  <c r="AC229" i="7"/>
  <c r="AC230" i="7"/>
  <c r="AC231" i="7"/>
  <c r="AG231" i="7" s="1"/>
  <c r="AC232" i="7"/>
  <c r="AC233" i="7"/>
  <c r="AC234" i="7"/>
  <c r="AC235" i="7"/>
  <c r="AG235" i="7" s="1"/>
  <c r="AC236" i="7"/>
  <c r="AC237" i="7"/>
  <c r="AC238" i="7"/>
  <c r="AC239" i="7"/>
  <c r="AG239" i="7" s="1"/>
  <c r="AC240" i="7"/>
  <c r="AC241" i="7"/>
  <c r="AC242" i="7"/>
  <c r="AC243" i="7"/>
  <c r="AG243" i="7" s="1"/>
  <c r="AC244" i="7"/>
  <c r="AC245" i="7"/>
  <c r="AC246" i="7"/>
  <c r="AC247" i="7"/>
  <c r="AG247" i="7" s="1"/>
  <c r="AC248" i="7"/>
  <c r="AC249" i="7"/>
  <c r="AC250" i="7"/>
  <c r="AC251" i="7"/>
  <c r="AG251" i="7" s="1"/>
  <c r="AC252" i="7"/>
  <c r="AC253" i="7"/>
  <c r="AC254" i="7"/>
  <c r="AC255" i="7"/>
  <c r="AG255" i="7" s="1"/>
  <c r="AC256" i="7"/>
  <c r="AC257" i="7"/>
  <c r="AC258" i="7"/>
  <c r="AC259" i="7"/>
  <c r="AG259" i="7" s="1"/>
  <c r="AC260" i="7"/>
  <c r="AC261" i="7"/>
  <c r="AC262" i="7"/>
  <c r="AC263" i="7"/>
  <c r="AC264" i="7"/>
  <c r="AC265" i="7"/>
  <c r="AC266" i="7"/>
  <c r="AC267" i="7"/>
  <c r="AG267" i="7" s="1"/>
  <c r="AC268" i="7"/>
  <c r="AC269" i="7"/>
  <c r="AC270" i="7"/>
  <c r="AC271" i="7"/>
  <c r="AG271" i="7" s="1"/>
  <c r="AC272" i="7"/>
  <c r="AC273" i="7"/>
  <c r="AC274" i="7"/>
  <c r="AC275" i="7"/>
  <c r="AG275" i="7" s="1"/>
  <c r="AC276" i="7"/>
  <c r="AC277" i="7"/>
  <c r="AC278" i="7"/>
  <c r="AC279" i="7"/>
  <c r="AG279" i="7" s="1"/>
  <c r="AC280" i="7"/>
  <c r="AC281" i="7"/>
  <c r="AC282" i="7"/>
  <c r="AC283" i="7"/>
  <c r="AG283" i="7" s="1"/>
  <c r="AC284" i="7"/>
  <c r="AC285" i="7"/>
  <c r="AC286" i="7"/>
  <c r="AC287" i="7"/>
  <c r="AG287" i="7" s="1"/>
  <c r="AC288" i="7"/>
  <c r="AC289" i="7"/>
  <c r="AC290" i="7"/>
  <c r="AC291" i="7"/>
  <c r="AG291" i="7" s="1"/>
  <c r="AC292" i="7"/>
  <c r="AC293" i="7"/>
  <c r="AC294" i="7"/>
  <c r="AC295" i="7"/>
  <c r="AG295" i="7" s="1"/>
  <c r="AC296" i="7"/>
  <c r="AC297" i="7"/>
  <c r="AC298" i="7"/>
  <c r="AC299" i="7"/>
  <c r="AG299" i="7" s="1"/>
  <c r="AC300" i="7"/>
  <c r="AC301" i="7"/>
  <c r="AC302" i="7"/>
  <c r="AC303" i="7"/>
  <c r="AG303" i="7" s="1"/>
  <c r="AC304" i="7"/>
  <c r="AC305" i="7"/>
  <c r="AC306" i="7"/>
  <c r="AC307" i="7"/>
  <c r="AG307" i="7" s="1"/>
  <c r="AC308" i="7"/>
  <c r="AC309" i="7"/>
  <c r="AC310" i="7"/>
  <c r="AC311" i="7"/>
  <c r="AG311" i="7" s="1"/>
  <c r="AC312" i="7"/>
  <c r="AC313" i="7"/>
  <c r="AC314" i="7"/>
  <c r="AC315" i="7"/>
  <c r="AG315" i="7" s="1"/>
  <c r="AC316" i="7"/>
  <c r="AC317" i="7"/>
  <c r="AC318" i="7"/>
  <c r="AC319" i="7"/>
  <c r="AG319" i="7" s="1"/>
  <c r="AC320" i="7"/>
  <c r="AC321" i="7"/>
  <c r="AC322" i="7"/>
  <c r="AC323" i="7"/>
  <c r="AG323" i="7" s="1"/>
  <c r="AC324" i="7"/>
  <c r="AC325" i="7"/>
  <c r="AC326" i="7"/>
  <c r="AC327" i="7"/>
  <c r="AG327" i="7" s="1"/>
  <c r="AC328" i="7"/>
  <c r="AC329" i="7"/>
  <c r="AC330" i="7"/>
  <c r="AC331" i="7"/>
  <c r="AG331" i="7" s="1"/>
  <c r="AC332" i="7"/>
  <c r="AC333" i="7"/>
  <c r="AC334" i="7"/>
  <c r="AC335" i="7"/>
  <c r="AG335" i="7" s="1"/>
  <c r="AC336" i="7"/>
  <c r="AC337" i="7"/>
  <c r="AC338" i="7"/>
  <c r="AC339" i="7"/>
  <c r="AG339" i="7" s="1"/>
  <c r="AC340" i="7"/>
  <c r="AC341" i="7"/>
  <c r="AC342" i="7"/>
  <c r="AC343" i="7"/>
  <c r="AG343" i="7" s="1"/>
  <c r="AC344" i="7"/>
  <c r="AC345" i="7"/>
  <c r="AC346" i="7"/>
  <c r="AC347" i="7"/>
  <c r="AG347" i="7" s="1"/>
  <c r="AC348" i="7"/>
  <c r="AC349" i="7"/>
  <c r="AC350" i="7"/>
  <c r="AC351" i="7"/>
  <c r="AG351" i="7" s="1"/>
  <c r="AC352" i="7"/>
  <c r="AC353" i="7"/>
  <c r="AC354" i="7"/>
  <c r="AC355" i="7"/>
  <c r="AG355" i="7" s="1"/>
  <c r="AC356" i="7"/>
  <c r="AC357" i="7"/>
  <c r="AC358" i="7"/>
  <c r="AC359" i="7"/>
  <c r="AG359" i="7" s="1"/>
  <c r="AC360" i="7"/>
  <c r="AC361" i="7"/>
  <c r="AC362" i="7"/>
  <c r="AC363" i="7"/>
  <c r="AG363" i="7" s="1"/>
  <c r="AC364" i="7"/>
  <c r="AC365" i="7"/>
  <c r="AC366" i="7"/>
  <c r="AC367" i="7"/>
  <c r="AG367" i="7" s="1"/>
  <c r="AC368" i="7"/>
  <c r="AC369" i="7"/>
  <c r="AC370" i="7"/>
  <c r="AC371" i="7"/>
  <c r="AG371" i="7" s="1"/>
  <c r="AC372" i="7"/>
  <c r="AC373" i="7"/>
  <c r="AC374" i="7"/>
  <c r="AC375" i="7"/>
  <c r="AG375" i="7" s="1"/>
  <c r="AC376" i="7"/>
  <c r="AC377" i="7"/>
  <c r="AC378" i="7"/>
  <c r="AC379" i="7"/>
  <c r="AG379" i="7" s="1"/>
  <c r="AC380" i="7"/>
  <c r="AC381" i="7"/>
  <c r="AC382" i="7"/>
  <c r="AC383" i="7"/>
  <c r="AG383" i="7" s="1"/>
  <c r="AC384" i="7"/>
  <c r="AC385" i="7"/>
  <c r="AC386" i="7"/>
  <c r="AC387" i="7"/>
  <c r="AG387" i="7" s="1"/>
  <c r="AC388" i="7"/>
  <c r="AC389" i="7"/>
  <c r="AC390" i="7"/>
  <c r="AC391" i="7"/>
  <c r="AG391" i="7" s="1"/>
  <c r="AC392" i="7"/>
  <c r="AC393" i="7"/>
  <c r="AC394" i="7"/>
  <c r="AC395" i="7"/>
  <c r="AG395" i="7" s="1"/>
  <c r="AC396" i="7"/>
  <c r="AC397" i="7"/>
  <c r="AC398" i="7"/>
  <c r="AC399" i="7"/>
  <c r="AG399" i="7" s="1"/>
  <c r="AC400" i="7"/>
  <c r="AC401" i="7"/>
  <c r="AC402" i="7"/>
  <c r="AC403" i="7"/>
  <c r="AG403" i="7" s="1"/>
  <c r="AC404" i="7"/>
  <c r="AC405" i="7"/>
  <c r="AC406" i="7"/>
  <c r="AC407" i="7"/>
  <c r="AG407" i="7" s="1"/>
  <c r="AC408" i="7"/>
  <c r="AC409" i="7"/>
  <c r="AC410" i="7"/>
  <c r="AC411" i="7"/>
  <c r="AG411" i="7" s="1"/>
  <c r="AC412" i="7"/>
  <c r="AC413" i="7"/>
  <c r="AC414" i="7"/>
  <c r="AC415" i="7"/>
  <c r="AG415" i="7" s="1"/>
  <c r="AC416" i="7"/>
  <c r="AC417" i="7"/>
  <c r="AC418" i="7"/>
  <c r="AC419" i="7"/>
  <c r="AG419" i="7" s="1"/>
  <c r="AC420" i="7"/>
  <c r="AC421" i="7"/>
  <c r="AC422" i="7"/>
  <c r="AC423" i="7"/>
  <c r="AG423" i="7" s="1"/>
  <c r="AC424" i="7"/>
  <c r="AC425" i="7"/>
  <c r="AC426" i="7"/>
  <c r="AC427" i="7"/>
  <c r="AG427" i="7" s="1"/>
  <c r="AC428" i="7"/>
  <c r="AC429" i="7"/>
  <c r="AC430" i="7"/>
  <c r="AC431" i="7"/>
  <c r="AG431" i="7" s="1"/>
  <c r="AC432" i="7"/>
  <c r="AC433" i="7"/>
  <c r="AC434" i="7"/>
  <c r="AC435" i="7"/>
  <c r="AG435" i="7" s="1"/>
  <c r="AC436" i="7"/>
  <c r="AC437" i="7"/>
  <c r="AC438" i="7"/>
  <c r="AC439" i="7"/>
  <c r="AG439" i="7" s="1"/>
  <c r="AC440" i="7"/>
  <c r="AC441" i="7"/>
  <c r="AC442" i="7"/>
  <c r="AC443" i="7"/>
  <c r="AG443" i="7" s="1"/>
  <c r="AC444" i="7"/>
  <c r="AC445" i="7"/>
  <c r="AC446" i="7"/>
  <c r="AC447" i="7"/>
  <c r="AG447" i="7" s="1"/>
  <c r="AC448" i="7"/>
  <c r="AC449" i="7"/>
  <c r="AC450" i="7"/>
  <c r="AC451" i="7"/>
  <c r="AG451" i="7" s="1"/>
  <c r="AC452" i="7"/>
  <c r="AC453" i="7"/>
  <c r="AC454" i="7"/>
  <c r="AC455" i="7"/>
  <c r="AG455" i="7" s="1"/>
  <c r="AC456" i="7"/>
  <c r="AC457" i="7"/>
  <c r="AC458" i="7"/>
  <c r="AC459" i="7"/>
  <c r="AG459" i="7" s="1"/>
  <c r="AC460" i="7"/>
  <c r="AC461" i="7"/>
  <c r="AC462" i="7"/>
  <c r="AC463" i="7"/>
  <c r="AG463" i="7" s="1"/>
  <c r="AC464" i="7"/>
  <c r="AC465" i="7"/>
  <c r="AC466" i="7"/>
  <c r="AC467" i="7"/>
  <c r="AG467" i="7" s="1"/>
  <c r="AC468" i="7"/>
  <c r="AC469" i="7"/>
  <c r="AC470" i="7"/>
  <c r="AC471" i="7"/>
  <c r="AG471" i="7" s="1"/>
  <c r="AC472" i="7"/>
  <c r="AC473" i="7"/>
  <c r="AC474" i="7"/>
  <c r="AC475" i="7"/>
  <c r="AG475" i="7" s="1"/>
  <c r="AC476" i="7"/>
  <c r="AC477" i="7"/>
  <c r="AC478" i="7"/>
  <c r="AC479" i="7"/>
  <c r="AG479" i="7" s="1"/>
  <c r="AC480" i="7"/>
  <c r="AC481" i="7"/>
  <c r="AC482" i="7"/>
  <c r="AC483" i="7"/>
  <c r="AG483" i="7" s="1"/>
  <c r="AC484" i="7"/>
  <c r="AC485" i="7"/>
  <c r="AC486" i="7"/>
  <c r="AC487" i="7"/>
  <c r="AG487" i="7" s="1"/>
  <c r="AC488" i="7"/>
  <c r="AC489" i="7"/>
  <c r="AC490" i="7"/>
  <c r="AC491" i="7"/>
  <c r="AG491" i="7" s="1"/>
  <c r="AC492" i="7"/>
  <c r="AC493" i="7"/>
  <c r="AC494" i="7"/>
  <c r="AC495" i="7"/>
  <c r="AG495" i="7" s="1"/>
  <c r="AC496" i="7"/>
  <c r="AC497" i="7"/>
  <c r="AC498" i="7"/>
  <c r="AC499" i="7"/>
  <c r="AG499" i="7" s="1"/>
  <c r="AC500" i="7"/>
  <c r="AC501" i="7"/>
  <c r="AC502" i="7"/>
  <c r="AC503" i="7"/>
  <c r="AG503" i="7" s="1"/>
  <c r="AC504" i="7"/>
  <c r="AC505" i="7"/>
  <c r="AC506" i="7"/>
  <c r="AC507" i="7"/>
  <c r="AG507" i="7" s="1"/>
  <c r="AC508" i="7"/>
  <c r="AC509" i="7"/>
  <c r="AC510" i="7"/>
  <c r="AC511" i="7"/>
  <c r="AG511" i="7" s="1"/>
  <c r="AC512" i="7"/>
  <c r="AC513" i="7"/>
  <c r="AC514" i="7"/>
  <c r="AC515" i="7"/>
  <c r="AG515" i="7" s="1"/>
  <c r="AC516" i="7"/>
  <c r="AC517" i="7"/>
  <c r="AC518" i="7"/>
  <c r="AC519" i="7"/>
  <c r="AG519" i="7" s="1"/>
  <c r="AC520" i="7"/>
  <c r="AC521" i="7"/>
  <c r="AC522" i="7"/>
  <c r="AC523" i="7"/>
  <c r="AG523" i="7" s="1"/>
  <c r="AC524" i="7"/>
  <c r="AC525" i="7"/>
  <c r="AC526" i="7"/>
  <c r="AC527" i="7"/>
  <c r="AG527" i="7" s="1"/>
  <c r="AC528" i="7"/>
  <c r="AC529" i="7"/>
  <c r="AC530" i="7"/>
  <c r="AC531" i="7"/>
  <c r="AG531" i="7" s="1"/>
  <c r="AC532" i="7"/>
  <c r="AC533" i="7"/>
  <c r="AC534" i="7"/>
  <c r="AC535" i="7"/>
  <c r="AG535" i="7" s="1"/>
  <c r="AC536" i="7"/>
  <c r="AC537" i="7"/>
  <c r="AC538" i="7"/>
  <c r="AC539" i="7"/>
  <c r="AG539" i="7" s="1"/>
  <c r="AC540" i="7"/>
  <c r="AC541" i="7"/>
  <c r="AC542" i="7"/>
  <c r="AC543" i="7"/>
  <c r="AG543" i="7" s="1"/>
  <c r="AC544" i="7"/>
  <c r="AC545" i="7"/>
  <c r="AC546" i="7"/>
  <c r="AC547" i="7"/>
  <c r="AG547" i="7" s="1"/>
  <c r="AC548" i="7"/>
  <c r="AC549" i="7"/>
  <c r="AC550" i="7"/>
  <c r="AC551" i="7"/>
  <c r="AG551" i="7" s="1"/>
  <c r="AC552" i="7"/>
  <c r="AC553" i="7"/>
  <c r="AC554" i="7"/>
  <c r="AC555" i="7"/>
  <c r="AG555" i="7" s="1"/>
  <c r="AC556" i="7"/>
  <c r="AC557" i="7"/>
  <c r="AC558" i="7"/>
  <c r="AC559" i="7"/>
  <c r="AG559" i="7" s="1"/>
  <c r="AC560" i="7"/>
  <c r="AC561" i="7"/>
  <c r="AC562" i="7"/>
  <c r="AC563" i="7"/>
  <c r="AG563" i="7" s="1"/>
  <c r="AC564" i="7"/>
  <c r="AC565" i="7"/>
  <c r="AC566" i="7"/>
  <c r="AC567" i="7"/>
  <c r="AG567" i="7" s="1"/>
  <c r="AC568" i="7"/>
  <c r="AC569" i="7"/>
  <c r="AC570" i="7"/>
  <c r="AC571" i="7"/>
  <c r="AG571" i="7" s="1"/>
  <c r="AC572" i="7"/>
  <c r="AC573" i="7"/>
  <c r="AC574" i="7"/>
  <c r="AC575" i="7"/>
  <c r="AG575" i="7" s="1"/>
  <c r="AC576" i="7"/>
  <c r="AC577" i="7"/>
  <c r="AC578" i="7"/>
  <c r="AC579" i="7"/>
  <c r="AG579" i="7" s="1"/>
  <c r="AC580" i="7"/>
  <c r="AC581" i="7"/>
  <c r="AC582" i="7"/>
  <c r="AC583" i="7"/>
  <c r="AG583" i="7" s="1"/>
  <c r="AC584" i="7"/>
  <c r="AC585" i="7"/>
  <c r="AC586" i="7"/>
  <c r="AC587" i="7"/>
  <c r="AG587" i="7" s="1"/>
  <c r="AC588" i="7"/>
  <c r="AC589" i="7"/>
  <c r="AC590" i="7"/>
  <c r="AC591" i="7"/>
  <c r="AG591" i="7" s="1"/>
  <c r="AC592" i="7"/>
  <c r="AC593" i="7"/>
  <c r="AC594" i="7"/>
  <c r="AC595" i="7"/>
  <c r="AG595" i="7" s="1"/>
  <c r="AC596" i="7"/>
  <c r="AC597" i="7"/>
  <c r="AC598" i="7"/>
  <c r="AC599" i="7"/>
  <c r="AG599" i="7" s="1"/>
  <c r="AC600" i="7"/>
  <c r="AC601" i="7"/>
  <c r="AC602" i="7"/>
  <c r="AC603" i="7"/>
  <c r="AG603" i="7" s="1"/>
  <c r="AC604" i="7"/>
  <c r="AC605" i="7"/>
  <c r="AC606" i="7"/>
  <c r="AC607" i="7"/>
  <c r="AG607" i="7" s="1"/>
  <c r="AC608" i="7"/>
  <c r="AC609" i="7"/>
  <c r="AC610" i="7"/>
  <c r="AC611" i="7"/>
  <c r="AG611" i="7" s="1"/>
  <c r="AC612" i="7"/>
  <c r="AC613" i="7"/>
  <c r="AC614" i="7"/>
  <c r="AC615" i="7"/>
  <c r="AG615" i="7" s="1"/>
  <c r="AC616" i="7"/>
  <c r="AC617" i="7"/>
  <c r="AC618" i="7"/>
  <c r="AC619" i="7"/>
  <c r="AG619" i="7" s="1"/>
  <c r="AC620" i="7"/>
  <c r="AC621" i="7"/>
  <c r="AC622" i="7"/>
  <c r="AC623" i="7"/>
  <c r="AG623" i="7" s="1"/>
  <c r="AC624" i="7"/>
  <c r="AC625" i="7"/>
  <c r="AC626" i="7"/>
  <c r="AC627" i="7"/>
  <c r="AG627" i="7" s="1"/>
  <c r="AC628" i="7"/>
  <c r="AC629" i="7"/>
  <c r="AC630" i="7"/>
  <c r="AC631" i="7"/>
  <c r="AG631" i="7" s="1"/>
  <c r="AC632" i="7"/>
  <c r="AC633" i="7"/>
  <c r="AC634" i="7"/>
  <c r="AC635" i="7"/>
  <c r="AG635" i="7" s="1"/>
  <c r="AC636" i="7"/>
  <c r="AC637" i="7"/>
  <c r="AC638" i="7"/>
  <c r="AC639" i="7"/>
  <c r="AG639" i="7" s="1"/>
  <c r="AC640" i="7"/>
  <c r="AC641" i="7"/>
  <c r="AC642" i="7"/>
  <c r="AC643" i="7"/>
  <c r="AG643" i="7" s="1"/>
  <c r="AC644" i="7"/>
  <c r="AC645" i="7"/>
  <c r="AC646" i="7"/>
  <c r="AC647" i="7"/>
  <c r="AG647" i="7" s="1"/>
  <c r="AC648" i="7"/>
  <c r="AC649" i="7"/>
  <c r="AC650" i="7"/>
  <c r="AC651" i="7"/>
  <c r="AG651" i="7" s="1"/>
  <c r="AC652" i="7"/>
  <c r="AC653" i="7"/>
  <c r="AC654" i="7"/>
  <c r="AC655" i="7"/>
  <c r="AG655" i="7" s="1"/>
  <c r="AC656" i="7"/>
  <c r="AC657" i="7"/>
  <c r="AC658" i="7"/>
  <c r="AC659" i="7"/>
  <c r="AG659" i="7" s="1"/>
  <c r="AC660" i="7"/>
  <c r="AC661" i="7"/>
  <c r="AC662" i="7"/>
  <c r="AC663" i="7"/>
  <c r="AG663" i="7" s="1"/>
  <c r="AC664" i="7"/>
  <c r="AC665" i="7"/>
  <c r="AC666" i="7"/>
  <c r="AC667" i="7"/>
  <c r="AG667" i="7" s="1"/>
  <c r="AC668" i="7"/>
  <c r="AC669" i="7"/>
  <c r="AC670" i="7"/>
  <c r="AC671" i="7"/>
  <c r="AG671" i="7" s="1"/>
  <c r="AC672" i="7"/>
  <c r="AC673" i="7"/>
  <c r="AC674" i="7"/>
  <c r="AC675" i="7"/>
  <c r="AG675" i="7" s="1"/>
  <c r="AC676" i="7"/>
  <c r="AC677" i="7"/>
  <c r="AC678" i="7"/>
  <c r="AC679" i="7"/>
  <c r="AG679" i="7" s="1"/>
  <c r="AC680" i="7"/>
  <c r="AC681" i="7"/>
  <c r="AC682" i="7"/>
  <c r="AC683" i="7"/>
  <c r="AG683" i="7" s="1"/>
  <c r="AC684" i="7"/>
  <c r="AC685" i="7"/>
  <c r="AC686" i="7"/>
  <c r="AC687" i="7"/>
  <c r="AG687" i="7" s="1"/>
  <c r="AC688" i="7"/>
  <c r="AC689" i="7"/>
  <c r="AC690" i="7"/>
  <c r="AC691" i="7"/>
  <c r="AG691" i="7" s="1"/>
  <c r="AC692" i="7"/>
  <c r="AC693" i="7"/>
  <c r="AC694" i="7"/>
  <c r="AC695" i="7"/>
  <c r="AG695" i="7" s="1"/>
  <c r="AC696" i="7"/>
  <c r="AC697" i="7"/>
  <c r="AC698" i="7"/>
  <c r="AC699" i="7"/>
  <c r="AG699" i="7" s="1"/>
  <c r="AC700" i="7"/>
  <c r="AC701" i="7"/>
  <c r="AC702" i="7"/>
  <c r="AC703" i="7"/>
  <c r="AG703" i="7" s="1"/>
  <c r="AC704" i="7"/>
  <c r="AC705" i="7"/>
  <c r="AC706" i="7"/>
  <c r="AC707" i="7"/>
  <c r="AG707" i="7" s="1"/>
  <c r="AC708" i="7"/>
  <c r="AC709" i="7"/>
  <c r="AC710" i="7"/>
  <c r="AC711" i="7"/>
  <c r="AG711" i="7" s="1"/>
  <c r="AC712" i="7"/>
  <c r="AC713" i="7"/>
  <c r="AC714" i="7"/>
  <c r="AC715" i="7"/>
  <c r="AG715" i="7" s="1"/>
  <c r="AC716" i="7"/>
  <c r="AC717" i="7"/>
  <c r="AC718" i="7"/>
  <c r="AC719" i="7"/>
  <c r="AG719" i="7" s="1"/>
  <c r="AC720" i="7"/>
  <c r="AC721" i="7"/>
  <c r="AC722" i="7"/>
  <c r="AC723" i="7"/>
  <c r="AG723" i="7" s="1"/>
  <c r="AC724" i="7"/>
  <c r="AC725" i="7"/>
  <c r="AC726" i="7"/>
  <c r="AC727" i="7"/>
  <c r="AG727" i="7" s="1"/>
  <c r="AC728" i="7"/>
  <c r="AC729" i="7"/>
  <c r="AC730" i="7"/>
  <c r="AC731" i="7"/>
  <c r="AG731" i="7" s="1"/>
  <c r="AC732" i="7"/>
  <c r="AC733" i="7"/>
  <c r="AC734" i="7"/>
  <c r="AC735" i="7"/>
  <c r="AG735" i="7" s="1"/>
  <c r="AC736" i="7"/>
  <c r="AC737" i="7"/>
  <c r="AC738" i="7"/>
  <c r="AC739" i="7"/>
  <c r="AG739" i="7" s="1"/>
  <c r="AC740" i="7"/>
  <c r="AC741" i="7"/>
  <c r="AC742" i="7"/>
  <c r="AC743" i="7"/>
  <c r="AG743" i="7" s="1"/>
  <c r="AC744" i="7"/>
  <c r="AC745" i="7"/>
  <c r="AC746" i="7"/>
  <c r="AC747" i="7"/>
  <c r="AG747" i="7" s="1"/>
  <c r="AC748" i="7"/>
  <c r="AC749" i="7"/>
  <c r="AC750" i="7"/>
  <c r="AC751" i="7"/>
  <c r="AG751" i="7" s="1"/>
  <c r="AC752" i="7"/>
  <c r="AC753" i="7"/>
  <c r="AC754" i="7"/>
  <c r="AC755" i="7"/>
  <c r="AG755" i="7" s="1"/>
  <c r="AC756" i="7"/>
  <c r="AC757" i="7"/>
  <c r="AC758" i="7"/>
  <c r="AC759" i="7"/>
  <c r="AG759" i="7" s="1"/>
  <c r="AC760" i="7"/>
  <c r="AC761" i="7"/>
  <c r="AC762" i="7"/>
  <c r="AC763" i="7"/>
  <c r="AG763" i="7" s="1"/>
  <c r="AC764" i="7"/>
  <c r="AC765" i="7"/>
  <c r="AC766" i="7"/>
  <c r="AC767" i="7"/>
  <c r="AG767" i="7" s="1"/>
  <c r="AC768" i="7"/>
  <c r="AC769" i="7"/>
  <c r="AC770" i="7"/>
  <c r="AC771" i="7"/>
  <c r="AG771" i="7" s="1"/>
  <c r="AC772" i="7"/>
  <c r="AC773" i="7"/>
  <c r="AC774" i="7"/>
  <c r="AC775" i="7"/>
  <c r="AG775" i="7" s="1"/>
  <c r="AC776" i="7"/>
  <c r="AC777" i="7"/>
  <c r="AC778" i="7"/>
  <c r="AC779" i="7"/>
  <c r="AG779" i="7" s="1"/>
  <c r="AC780" i="7"/>
  <c r="AC781" i="7"/>
  <c r="AC782" i="7"/>
  <c r="AC783" i="7"/>
  <c r="AG783" i="7" s="1"/>
  <c r="AC784" i="7"/>
  <c r="AC785" i="7"/>
  <c r="AC786" i="7"/>
  <c r="AC787" i="7"/>
  <c r="AG787" i="7" s="1"/>
  <c r="AC788" i="7"/>
  <c r="AC789" i="7"/>
  <c r="AC790" i="7"/>
  <c r="AC791" i="7"/>
  <c r="AG791" i="7" s="1"/>
  <c r="AC792" i="7"/>
  <c r="AC793" i="7"/>
  <c r="AC794" i="7"/>
  <c r="AC795" i="7"/>
  <c r="AG795" i="7" s="1"/>
  <c r="AC796" i="7"/>
  <c r="AC797" i="7"/>
  <c r="AC798" i="7"/>
  <c r="AC799" i="7"/>
  <c r="AG799" i="7" s="1"/>
  <c r="AC800" i="7"/>
  <c r="AC801" i="7"/>
  <c r="AC802" i="7"/>
  <c r="AC803" i="7"/>
  <c r="AG803" i="7" s="1"/>
  <c r="AC804" i="7"/>
  <c r="AC805" i="7"/>
  <c r="AC806" i="7"/>
  <c r="AC807" i="7"/>
  <c r="AG807" i="7" s="1"/>
  <c r="AC808" i="7"/>
  <c r="AC809" i="7"/>
  <c r="AC810" i="7"/>
  <c r="AC811" i="7"/>
  <c r="AG811" i="7" s="1"/>
  <c r="AC812" i="7"/>
  <c r="AC813" i="7"/>
  <c r="AC814" i="7"/>
  <c r="AC815" i="7"/>
  <c r="AG815" i="7" s="1"/>
  <c r="AC816" i="7"/>
  <c r="AC817" i="7"/>
  <c r="AC818" i="7"/>
  <c r="AC819" i="7"/>
  <c r="AG819" i="7" s="1"/>
  <c r="AC820" i="7"/>
  <c r="AC821" i="7"/>
  <c r="AC822" i="7"/>
  <c r="AC823" i="7"/>
  <c r="AG823" i="7" s="1"/>
  <c r="AC824" i="7"/>
  <c r="AC825" i="7"/>
  <c r="AC826" i="7"/>
  <c r="AC827" i="7"/>
  <c r="AG827" i="7" s="1"/>
  <c r="AC828" i="7"/>
  <c r="AC829" i="7"/>
  <c r="AC830" i="7"/>
  <c r="AC831" i="7"/>
  <c r="AG831" i="7" s="1"/>
  <c r="AC832" i="7"/>
  <c r="AC833" i="7"/>
  <c r="AC834" i="7"/>
  <c r="AC835" i="7"/>
  <c r="AG835" i="7" s="1"/>
  <c r="AC836" i="7"/>
  <c r="AC837" i="7"/>
  <c r="AC838" i="7"/>
  <c r="AC839" i="7"/>
  <c r="AG839" i="7" s="1"/>
  <c r="AC840" i="7"/>
  <c r="AC841" i="7"/>
  <c r="AC842" i="7"/>
  <c r="AC843" i="7"/>
  <c r="AG843" i="7" s="1"/>
  <c r="AC844" i="7"/>
  <c r="AC845" i="7"/>
  <c r="AC846" i="7"/>
  <c r="AC847" i="7"/>
  <c r="AG847" i="7" s="1"/>
  <c r="AC848" i="7"/>
  <c r="AC849" i="7"/>
  <c r="AC850" i="7"/>
  <c r="AC851" i="7"/>
  <c r="AG851" i="7" s="1"/>
  <c r="AC852" i="7"/>
  <c r="AC853" i="7"/>
  <c r="AC854" i="7"/>
  <c r="AC855" i="7"/>
  <c r="AG855" i="7" s="1"/>
  <c r="AC856" i="7"/>
  <c r="AC857" i="7"/>
  <c r="AC858" i="7"/>
  <c r="AC859" i="7"/>
  <c r="AG859" i="7" s="1"/>
  <c r="AC860" i="7"/>
  <c r="AC861" i="7"/>
  <c r="AC862" i="7"/>
  <c r="AC863" i="7"/>
  <c r="AG863" i="7" s="1"/>
  <c r="AC864" i="7"/>
  <c r="AC865" i="7"/>
  <c r="AC866" i="7"/>
  <c r="AC867" i="7"/>
  <c r="AG867" i="7" s="1"/>
  <c r="AC868" i="7"/>
  <c r="AC869" i="7"/>
  <c r="AC870" i="7"/>
  <c r="AC871" i="7"/>
  <c r="AG871" i="7" s="1"/>
  <c r="AC872" i="7"/>
  <c r="AC873" i="7"/>
  <c r="AC874" i="7"/>
  <c r="AC875" i="7"/>
  <c r="AG875" i="7" s="1"/>
  <c r="AC876" i="7"/>
  <c r="AC877" i="7"/>
  <c r="AC878" i="7"/>
  <c r="AC879" i="7"/>
  <c r="AG879" i="7" s="1"/>
  <c r="AC880" i="7"/>
  <c r="AC881" i="7"/>
  <c r="AC882" i="7"/>
  <c r="AC883" i="7"/>
  <c r="AG883" i="7" s="1"/>
  <c r="AC884" i="7"/>
  <c r="AC885" i="7"/>
  <c r="AC886" i="7"/>
  <c r="AC887" i="7"/>
  <c r="AG887" i="7" s="1"/>
  <c r="AC888" i="7"/>
  <c r="AC889" i="7"/>
  <c r="AC890" i="7"/>
  <c r="AC891" i="7"/>
  <c r="AG891" i="7" s="1"/>
  <c r="AC892" i="7"/>
  <c r="AC893" i="7"/>
  <c r="AC894" i="7"/>
  <c r="AC895" i="7"/>
  <c r="AG895" i="7" s="1"/>
  <c r="AC896" i="7"/>
  <c r="AC897" i="7"/>
  <c r="AC898" i="7"/>
  <c r="AC899" i="7"/>
  <c r="AG899" i="7" s="1"/>
  <c r="AC900" i="7"/>
  <c r="AC901" i="7"/>
  <c r="AC902" i="7"/>
  <c r="AC903" i="7"/>
  <c r="AG903" i="7" s="1"/>
  <c r="AC904" i="7"/>
  <c r="AC905" i="7"/>
  <c r="AC906" i="7"/>
  <c r="AC907" i="7"/>
  <c r="AG907" i="7" s="1"/>
  <c r="AC908" i="7"/>
  <c r="AC909" i="7"/>
  <c r="AC910" i="7"/>
  <c r="AC911" i="7"/>
  <c r="AG911" i="7" s="1"/>
  <c r="AC912" i="7"/>
  <c r="AC913" i="7"/>
  <c r="AC914" i="7"/>
  <c r="AC915" i="7"/>
  <c r="AG915" i="7" s="1"/>
  <c r="AC916" i="7"/>
  <c r="AC917" i="7"/>
  <c r="AC918" i="7"/>
  <c r="AC919" i="7"/>
  <c r="AG919" i="7" s="1"/>
  <c r="AC920" i="7"/>
  <c r="AC921" i="7"/>
  <c r="AC922" i="7"/>
  <c r="AC923" i="7"/>
  <c r="AG923" i="7" s="1"/>
  <c r="AC924" i="7"/>
  <c r="AC925" i="7"/>
  <c r="AC926" i="7"/>
  <c r="AC927" i="7"/>
  <c r="AG927" i="7" s="1"/>
  <c r="AC928" i="7"/>
  <c r="AC929" i="7"/>
  <c r="AC930" i="7"/>
  <c r="AC931" i="7"/>
  <c r="AG931" i="7" s="1"/>
  <c r="AC932" i="7"/>
  <c r="AC933" i="7"/>
  <c r="AC934" i="7"/>
  <c r="AC935" i="7"/>
  <c r="AG935" i="7" s="1"/>
  <c r="AC936" i="7"/>
  <c r="AC937" i="7"/>
  <c r="AC938" i="7"/>
  <c r="AC939" i="7"/>
  <c r="AG939" i="7" s="1"/>
  <c r="AC940" i="7"/>
  <c r="AC941" i="7"/>
  <c r="AC942" i="7"/>
  <c r="AC943" i="7"/>
  <c r="AG943" i="7" s="1"/>
  <c r="AC944" i="7"/>
  <c r="AC945" i="7"/>
  <c r="AC946" i="7"/>
  <c r="AC947" i="7"/>
  <c r="AG947" i="7" s="1"/>
  <c r="AC948" i="7"/>
  <c r="AC949" i="7"/>
  <c r="AC950" i="7"/>
  <c r="AC951" i="7"/>
  <c r="AG951" i="7" s="1"/>
  <c r="AC952" i="7"/>
  <c r="AC953" i="7"/>
  <c r="AC954" i="7"/>
  <c r="AC955" i="7"/>
  <c r="AG955" i="7" s="1"/>
  <c r="AC956" i="7"/>
  <c r="AC957" i="7"/>
  <c r="AC958" i="7"/>
  <c r="AC959" i="7"/>
  <c r="AG959" i="7" s="1"/>
  <c r="AC960" i="7"/>
  <c r="AC961" i="7"/>
  <c r="AC962" i="7"/>
  <c r="AC963" i="7"/>
  <c r="AG963" i="7" s="1"/>
  <c r="AC964" i="7"/>
  <c r="AC965" i="7"/>
  <c r="AC966" i="7"/>
  <c r="AC967" i="7"/>
  <c r="AG967" i="7" s="1"/>
  <c r="AC968" i="7"/>
  <c r="AC969" i="7"/>
  <c r="AC970" i="7"/>
  <c r="AC971" i="7"/>
  <c r="AG971" i="7" s="1"/>
  <c r="AC972" i="7"/>
  <c r="AC973" i="7"/>
  <c r="AC974" i="7"/>
  <c r="AC975" i="7"/>
  <c r="AG975" i="7" s="1"/>
  <c r="AC976" i="7"/>
  <c r="AC977" i="7"/>
  <c r="AC978" i="7"/>
  <c r="AC979" i="7"/>
  <c r="AG979" i="7" s="1"/>
  <c r="AC980" i="7"/>
  <c r="AC981" i="7"/>
  <c r="AC982" i="7"/>
  <c r="AC983" i="7"/>
  <c r="AG983" i="7" s="1"/>
  <c r="AC984" i="7"/>
  <c r="AC985" i="7"/>
  <c r="AC986" i="7"/>
  <c r="AC987" i="7"/>
  <c r="AG987" i="7" s="1"/>
  <c r="AC988" i="7"/>
  <c r="AC989" i="7"/>
  <c r="AC990" i="7"/>
  <c r="AC991" i="7"/>
  <c r="AG991" i="7" s="1"/>
  <c r="AC992" i="7"/>
  <c r="AC993" i="7"/>
  <c r="AC994" i="7"/>
  <c r="AC995" i="7"/>
  <c r="AG995" i="7" s="1"/>
  <c r="AC996" i="7"/>
  <c r="AC997" i="7"/>
  <c r="AC998" i="7"/>
  <c r="AC999" i="7"/>
  <c r="AG999" i="7" s="1"/>
  <c r="AC1000" i="7"/>
  <c r="AC1001" i="7"/>
  <c r="AC1002" i="7"/>
  <c r="AC1003" i="7"/>
  <c r="AG1003" i="7" s="1"/>
  <c r="AC1004" i="7"/>
  <c r="AC1005" i="7"/>
  <c r="AC1006" i="7"/>
  <c r="AC1007" i="7"/>
  <c r="AG1007" i="7" s="1"/>
  <c r="AC1008" i="7"/>
  <c r="AC1009" i="7"/>
  <c r="AC1010" i="7"/>
  <c r="AC1011" i="7"/>
  <c r="AG1011" i="7" s="1"/>
  <c r="AC1012" i="7"/>
  <c r="AC1013" i="7"/>
  <c r="AC1014" i="7"/>
  <c r="AC1015" i="7"/>
  <c r="AG1015" i="7" s="1"/>
  <c r="AC1016" i="7"/>
  <c r="AC1017" i="7"/>
  <c r="AC1018" i="7"/>
  <c r="AC1019" i="7"/>
  <c r="AG1019" i="7" s="1"/>
  <c r="AC1020" i="7"/>
  <c r="AC1021" i="7"/>
  <c r="AC1022" i="7"/>
  <c r="AC1023" i="7"/>
  <c r="AG1023" i="7" s="1"/>
  <c r="AC1024" i="7"/>
  <c r="AC1025" i="7"/>
  <c r="AC1026" i="7"/>
  <c r="AC1027" i="7"/>
  <c r="AG1027" i="7" s="1"/>
  <c r="AC1028" i="7"/>
  <c r="AC1029" i="7"/>
  <c r="AC1030" i="7"/>
  <c r="AC1031" i="7"/>
  <c r="AG1031" i="7" s="1"/>
  <c r="AC1032" i="7"/>
  <c r="AC1033" i="7"/>
  <c r="AC1034" i="7"/>
  <c r="AC1035" i="7"/>
  <c r="AG1035" i="7" s="1"/>
  <c r="AC1036" i="7"/>
  <c r="AC1037" i="7"/>
  <c r="AC1038" i="7"/>
  <c r="AC1039" i="7"/>
  <c r="AG1039" i="7" s="1"/>
  <c r="AC1040" i="7"/>
  <c r="AC1041" i="7"/>
  <c r="AC1042" i="7"/>
  <c r="AC1043" i="7"/>
  <c r="AG1043" i="7" s="1"/>
  <c r="AC1044" i="7"/>
  <c r="AC1045" i="7"/>
  <c r="AC1046" i="7"/>
  <c r="AC1047" i="7"/>
  <c r="AG1047" i="7" s="1"/>
  <c r="AC1048" i="7"/>
  <c r="AC1049" i="7"/>
  <c r="AC1050" i="7"/>
  <c r="AC1051" i="7"/>
  <c r="AG1051" i="7" s="1"/>
  <c r="AC1052" i="7"/>
  <c r="AC1053" i="7"/>
  <c r="AC1054" i="7"/>
  <c r="AC1055" i="7"/>
  <c r="AG1055" i="7" s="1"/>
  <c r="AC1056" i="7"/>
  <c r="AC1057" i="7"/>
  <c r="AC1058" i="7"/>
  <c r="AC1059" i="7"/>
  <c r="AG1059" i="7" s="1"/>
  <c r="AC1060" i="7"/>
  <c r="AC1061" i="7"/>
  <c r="AC1062" i="7"/>
  <c r="AC1063" i="7"/>
  <c r="AG1063" i="7" s="1"/>
  <c r="AC1064" i="7"/>
  <c r="AC1065" i="7"/>
  <c r="AC1066" i="7"/>
  <c r="AC1067" i="7"/>
  <c r="AG1067" i="7" s="1"/>
  <c r="AC1068" i="7"/>
  <c r="AC1069" i="7"/>
  <c r="AC1070" i="7"/>
  <c r="AC1071" i="7"/>
  <c r="AG1071" i="7" s="1"/>
  <c r="AC1072" i="7"/>
  <c r="AC1073" i="7"/>
  <c r="AC1074" i="7"/>
  <c r="AC1075" i="7"/>
  <c r="AG1075" i="7" s="1"/>
  <c r="AC1076" i="7"/>
  <c r="AC1077" i="7"/>
  <c r="AC1078" i="7"/>
  <c r="AC1079" i="7"/>
  <c r="AG1079" i="7" s="1"/>
  <c r="AC1080" i="7"/>
  <c r="AC1081" i="7"/>
  <c r="AC1082" i="7"/>
  <c r="AC1083" i="7"/>
  <c r="AG1083" i="7" s="1"/>
  <c r="AC1084" i="7"/>
  <c r="AC1085" i="7"/>
  <c r="AC1086" i="7"/>
  <c r="AC1087" i="7"/>
  <c r="AG1087" i="7" s="1"/>
  <c r="AC1088" i="7"/>
  <c r="AC1089" i="7"/>
  <c r="AC1090" i="7"/>
  <c r="AC1091" i="7"/>
  <c r="AG1091" i="7" s="1"/>
  <c r="AC1092" i="7"/>
  <c r="AC1093" i="7"/>
  <c r="AC1094" i="7"/>
  <c r="AC1095" i="7"/>
  <c r="AG1095" i="7" s="1"/>
  <c r="AC1096" i="7"/>
  <c r="AC1097" i="7"/>
  <c r="AC1098" i="7"/>
  <c r="AC1099" i="7"/>
  <c r="AG1099" i="7" s="1"/>
  <c r="AC1100" i="7"/>
  <c r="AC1101" i="7"/>
  <c r="AC1102" i="7"/>
  <c r="AC1103" i="7"/>
  <c r="AG1103" i="7" s="1"/>
  <c r="AC1104" i="7"/>
  <c r="AC1105" i="7"/>
  <c r="AC1106" i="7"/>
  <c r="AC1107" i="7"/>
  <c r="AG1107" i="7" s="1"/>
  <c r="AC1108" i="7"/>
  <c r="AC1109" i="7"/>
  <c r="AC1110" i="7"/>
  <c r="AC1111" i="7"/>
  <c r="AG1111" i="7" s="1"/>
  <c r="AC1112" i="7"/>
  <c r="AC1113" i="7"/>
  <c r="AC1114" i="7"/>
  <c r="AC1115" i="7"/>
  <c r="AG1115" i="7" s="1"/>
  <c r="AC1116" i="7"/>
  <c r="AC1117" i="7"/>
  <c r="AC1118" i="7"/>
  <c r="AC1119" i="7"/>
  <c r="AG1119" i="7" s="1"/>
  <c r="AC1120" i="7"/>
  <c r="AC1121" i="7"/>
  <c r="AC1122" i="7"/>
  <c r="AC1123" i="7"/>
  <c r="AG1123" i="7" s="1"/>
  <c r="AC1124" i="7"/>
  <c r="AC1125" i="7"/>
  <c r="AC1126" i="7"/>
  <c r="AC1127" i="7"/>
  <c r="AG1127" i="7" s="1"/>
  <c r="AC1128" i="7"/>
  <c r="AC1129" i="7"/>
  <c r="AC1130" i="7"/>
  <c r="AC1131" i="7"/>
  <c r="AG1131" i="7" s="1"/>
  <c r="AC1132" i="7"/>
  <c r="AC1133" i="7"/>
  <c r="AC1134" i="7"/>
  <c r="AC1135" i="7"/>
  <c r="AG1135" i="7" s="1"/>
  <c r="AC1136" i="7"/>
  <c r="AC1137" i="7"/>
  <c r="AC1138" i="7"/>
  <c r="AC1139" i="7"/>
  <c r="AG1139" i="7" s="1"/>
  <c r="AC1140" i="7"/>
  <c r="AC1141" i="7"/>
  <c r="AC1142" i="7"/>
  <c r="AC1143" i="7"/>
  <c r="AG1143" i="7" s="1"/>
  <c r="AC1144" i="7"/>
  <c r="AC1145" i="7"/>
  <c r="AC1146" i="7"/>
  <c r="AC1147" i="7"/>
  <c r="AG1147" i="7" s="1"/>
  <c r="AC1148" i="7"/>
  <c r="AC1149" i="7"/>
  <c r="AC1150" i="7"/>
  <c r="AC1151" i="7"/>
  <c r="AG1151" i="7" s="1"/>
  <c r="AC1152" i="7"/>
  <c r="AC1153" i="7"/>
  <c r="AC1154" i="7"/>
  <c r="AC1155" i="7"/>
  <c r="AG1155" i="7" s="1"/>
  <c r="AC1156" i="7"/>
  <c r="AC1157" i="7"/>
  <c r="AC1158" i="7"/>
  <c r="AC1159" i="7"/>
  <c r="AG1159" i="7" s="1"/>
  <c r="AC1160" i="7"/>
  <c r="AC1161" i="7"/>
  <c r="AC1162" i="7"/>
  <c r="AC1163" i="7"/>
  <c r="AG1163" i="7" s="1"/>
  <c r="AC1164" i="7"/>
  <c r="AC1165" i="7"/>
  <c r="AC1166" i="7"/>
  <c r="AC1167" i="7"/>
  <c r="AG1167" i="7" s="1"/>
  <c r="AC1168" i="7"/>
  <c r="AC1169" i="7"/>
  <c r="AC1170" i="7"/>
  <c r="AC1171" i="7"/>
  <c r="AG1171" i="7" s="1"/>
  <c r="AC1172" i="7"/>
  <c r="AC1173" i="7"/>
  <c r="AC1174" i="7"/>
  <c r="AC1175" i="7"/>
  <c r="AG1175" i="7" s="1"/>
  <c r="AC1176" i="7"/>
  <c r="AC1177" i="7"/>
  <c r="AC1178" i="7"/>
  <c r="AC1179" i="7"/>
  <c r="AG1179" i="7" s="1"/>
  <c r="AC1180" i="7"/>
  <c r="AC1181" i="7"/>
  <c r="AC1182" i="7"/>
  <c r="AC1183" i="7"/>
  <c r="AG1183" i="7" s="1"/>
  <c r="AC1184" i="7"/>
  <c r="AC1185" i="7"/>
  <c r="AC1186" i="7"/>
  <c r="AC1187" i="7"/>
  <c r="AG1187" i="7" s="1"/>
  <c r="AC1188" i="7"/>
  <c r="AC1189" i="7"/>
  <c r="AC1190" i="7"/>
  <c r="AC1191" i="7"/>
  <c r="AG1191" i="7" s="1"/>
  <c r="AC1192" i="7"/>
  <c r="AC1193" i="7"/>
  <c r="AC1194" i="7"/>
  <c r="AC1195" i="7"/>
  <c r="AG1195" i="7" s="1"/>
  <c r="AC1196" i="7"/>
  <c r="AC1197" i="7"/>
  <c r="AC1198" i="7"/>
  <c r="AC1199" i="7"/>
  <c r="AG1199" i="7" s="1"/>
  <c r="AC1200" i="7"/>
  <c r="AC1201" i="7"/>
  <c r="AC1202" i="7"/>
  <c r="AC1203" i="7"/>
  <c r="AG1203" i="7" s="1"/>
  <c r="AC1204" i="7"/>
  <c r="AC1205" i="7"/>
  <c r="AC1206" i="7"/>
  <c r="AC1207" i="7"/>
  <c r="AG1207" i="7" s="1"/>
  <c r="AC1208" i="7"/>
  <c r="AC1209" i="7"/>
  <c r="AC1210" i="7"/>
  <c r="AC1211" i="7"/>
  <c r="AG1211" i="7" s="1"/>
  <c r="AC1212" i="7"/>
  <c r="AC1213" i="7"/>
  <c r="AC1214" i="7"/>
  <c r="AC1215" i="7"/>
  <c r="AG1215" i="7" s="1"/>
  <c r="AC1216" i="7"/>
  <c r="AC1217" i="7"/>
  <c r="AC1218" i="7"/>
  <c r="AC1219" i="7"/>
  <c r="AG1219" i="7" s="1"/>
  <c r="AC1220" i="7"/>
  <c r="AC1221" i="7"/>
  <c r="AC1222" i="7"/>
  <c r="AC1223" i="7"/>
  <c r="AG1223" i="7" s="1"/>
  <c r="AC1224" i="7"/>
  <c r="AC1225" i="7"/>
  <c r="AC1226" i="7"/>
  <c r="AC1227" i="7"/>
  <c r="AG1227" i="7" s="1"/>
  <c r="AC1228" i="7"/>
  <c r="AC1229" i="7"/>
  <c r="AC1230" i="7"/>
  <c r="AC1231" i="7"/>
  <c r="AG1231" i="7" s="1"/>
  <c r="AC1232" i="7"/>
  <c r="AC1233" i="7"/>
  <c r="AC1234" i="7"/>
  <c r="AC1235" i="7"/>
  <c r="AG1235" i="7" s="1"/>
  <c r="AC1236" i="7"/>
  <c r="AC1237" i="7"/>
  <c r="AC1238" i="7"/>
  <c r="AC1239" i="7"/>
  <c r="AG1239" i="7" s="1"/>
  <c r="AC1240" i="7"/>
  <c r="AC1241" i="7"/>
  <c r="AC1242" i="7"/>
  <c r="AC1243" i="7"/>
  <c r="AG1243" i="7" s="1"/>
  <c r="AC1244" i="7"/>
  <c r="AC1245" i="7"/>
  <c r="AC1246" i="7"/>
  <c r="AC1247" i="7"/>
  <c r="AG1247" i="7" s="1"/>
  <c r="AC1248" i="7"/>
  <c r="AC1249" i="7"/>
  <c r="AC1250" i="7"/>
  <c r="AC1251" i="7"/>
  <c r="AG1251" i="7" s="1"/>
  <c r="AC1252" i="7"/>
  <c r="AC1253" i="7"/>
  <c r="AC1254" i="7"/>
  <c r="AC1255" i="7"/>
  <c r="AG1255" i="7" s="1"/>
  <c r="AC1256" i="7"/>
  <c r="AC1257" i="7"/>
  <c r="AC1258" i="7"/>
  <c r="AC1259" i="7"/>
  <c r="AG1259" i="7" s="1"/>
  <c r="AC1260" i="7"/>
  <c r="AC1261" i="7"/>
  <c r="AC1262" i="7"/>
  <c r="AC1263" i="7"/>
  <c r="AG1263" i="7" s="1"/>
  <c r="AC1264" i="7"/>
  <c r="AC1265" i="7"/>
  <c r="AC1266" i="7"/>
  <c r="AC1267" i="7"/>
  <c r="AG1267" i="7" s="1"/>
  <c r="AC1268" i="7"/>
  <c r="AC1269" i="7"/>
  <c r="AC1270" i="7"/>
  <c r="AC1271" i="7"/>
  <c r="AG1271" i="7" s="1"/>
  <c r="AC1272" i="7"/>
  <c r="AC1273" i="7"/>
  <c r="AC1274" i="7"/>
  <c r="AC1275" i="7"/>
  <c r="AG1275" i="7" s="1"/>
  <c r="AC1276" i="7"/>
  <c r="AC1277" i="7"/>
  <c r="AC1278" i="7"/>
  <c r="AC1279" i="7"/>
  <c r="AG1279" i="7" s="1"/>
  <c r="AC1280" i="7"/>
  <c r="AC1281" i="7"/>
  <c r="AC1282" i="7"/>
  <c r="AC1283" i="7"/>
  <c r="AG1283" i="7" s="1"/>
  <c r="AC1284" i="7"/>
  <c r="AC1285" i="7"/>
  <c r="AC1286" i="7"/>
  <c r="AC1287" i="7"/>
  <c r="AG1287" i="7" s="1"/>
  <c r="AC1288" i="7"/>
  <c r="AC1289" i="7"/>
  <c r="AC1290" i="7"/>
  <c r="AC1291" i="7"/>
  <c r="AG1291" i="7" s="1"/>
  <c r="AC1292" i="7"/>
  <c r="AC1293" i="7"/>
  <c r="AC1294" i="7"/>
  <c r="AC1295" i="7"/>
  <c r="AG1295" i="7" s="1"/>
  <c r="AC1296" i="7"/>
  <c r="AC1297" i="7"/>
  <c r="AC1298" i="7"/>
  <c r="AC1299" i="7"/>
  <c r="AG1299" i="7" s="1"/>
  <c r="AC1300" i="7"/>
  <c r="AC1301" i="7"/>
  <c r="AC1302" i="7"/>
  <c r="AC1303" i="7"/>
  <c r="AG1303" i="7" s="1"/>
  <c r="AC1304" i="7"/>
  <c r="AC1305" i="7"/>
  <c r="AC1306" i="7"/>
  <c r="AC1307" i="7"/>
  <c r="AG1307" i="7" s="1"/>
  <c r="AC1308" i="7"/>
  <c r="AC1309" i="7"/>
  <c r="AC1310" i="7"/>
  <c r="AC1311" i="7"/>
  <c r="AG1311" i="7" s="1"/>
  <c r="AC1312" i="7"/>
  <c r="AC1313" i="7"/>
  <c r="AC1314" i="7"/>
  <c r="AC1315" i="7"/>
  <c r="AG1315" i="7" s="1"/>
  <c r="AC1316" i="7"/>
  <c r="AC1317" i="7"/>
  <c r="AC1318" i="7"/>
  <c r="AC1319" i="7"/>
  <c r="AG1319" i="7" s="1"/>
  <c r="AC1320" i="7"/>
  <c r="AC1321" i="7"/>
  <c r="AC1322" i="7"/>
  <c r="AC1323" i="7"/>
  <c r="AG1323" i="7" s="1"/>
  <c r="AC1324" i="7"/>
  <c r="AC1325" i="7"/>
  <c r="AC1326" i="7"/>
  <c r="AC1327" i="7"/>
  <c r="AG1327" i="7" s="1"/>
  <c r="AC1328" i="7"/>
  <c r="AC1329" i="7"/>
  <c r="AC1330" i="7"/>
  <c r="AC1331" i="7"/>
  <c r="AG1331" i="7" s="1"/>
  <c r="AC1332" i="7"/>
  <c r="AC1333" i="7"/>
  <c r="AC1334" i="7"/>
  <c r="AC1335" i="7"/>
  <c r="AG1335" i="7" s="1"/>
  <c r="AC1336" i="7"/>
  <c r="AC1337" i="7"/>
  <c r="AC1338" i="7"/>
  <c r="AC1339" i="7"/>
  <c r="AG1339" i="7" s="1"/>
  <c r="AC1340" i="7"/>
  <c r="AC1341" i="7"/>
  <c r="AC1342" i="7"/>
  <c r="AC1343" i="7"/>
  <c r="AG1343" i="7" s="1"/>
  <c r="AC1344" i="7"/>
  <c r="AC1345" i="7"/>
  <c r="AC1346" i="7"/>
  <c r="AC1347" i="7"/>
  <c r="AG1347" i="7" s="1"/>
  <c r="AC1348" i="7"/>
  <c r="AC1349" i="7"/>
  <c r="AC1350" i="7"/>
  <c r="AC1351" i="7"/>
  <c r="AG1351" i="7" s="1"/>
  <c r="AC1352" i="7"/>
  <c r="AC1353" i="7"/>
  <c r="AC1354" i="7"/>
  <c r="AC1355" i="7"/>
  <c r="AG1355" i="7" s="1"/>
  <c r="AC1356" i="7"/>
  <c r="AC1357" i="7"/>
  <c r="AC1358" i="7"/>
  <c r="AC1359" i="7"/>
  <c r="AG1359" i="7" s="1"/>
  <c r="AC1360" i="7"/>
  <c r="AC1361" i="7"/>
  <c r="AC1362" i="7"/>
  <c r="AC1363" i="7"/>
  <c r="AG1363" i="7" s="1"/>
  <c r="AC1364" i="7"/>
  <c r="AC1365" i="7"/>
  <c r="AC1366" i="7"/>
  <c r="AC1367" i="7"/>
  <c r="AG1367" i="7" s="1"/>
  <c r="AC1368" i="7"/>
  <c r="AC1369" i="7"/>
  <c r="AC1370" i="7"/>
  <c r="AC1371" i="7"/>
  <c r="AG1371" i="7" s="1"/>
  <c r="AC1372" i="7"/>
  <c r="AC1373" i="7"/>
  <c r="AC1374" i="7"/>
  <c r="AC1375" i="7"/>
  <c r="AG1375" i="7" s="1"/>
  <c r="AC1376" i="7"/>
  <c r="AC1377" i="7"/>
  <c r="AC1378" i="7"/>
  <c r="AC1379" i="7"/>
  <c r="AG1379" i="7" s="1"/>
  <c r="AC1380" i="7"/>
  <c r="AC1381" i="7"/>
  <c r="AC1382" i="7"/>
  <c r="AC1383" i="7"/>
  <c r="AG1383" i="7" s="1"/>
  <c r="AC1384" i="7"/>
  <c r="AC1385" i="7"/>
  <c r="AC1386" i="7"/>
  <c r="AC1387" i="7"/>
  <c r="AG1387" i="7" s="1"/>
  <c r="AC1388" i="7"/>
  <c r="AC1389" i="7"/>
  <c r="AC1390" i="7"/>
  <c r="AC1391" i="7"/>
  <c r="AG1391" i="7" s="1"/>
  <c r="AC1392" i="7"/>
  <c r="AC1393" i="7"/>
  <c r="AC1394" i="7"/>
  <c r="AC1395" i="7"/>
  <c r="AG1395" i="7" s="1"/>
  <c r="AC1396" i="7"/>
  <c r="AC1397" i="7"/>
  <c r="AC1398" i="7"/>
  <c r="AC1399" i="7"/>
  <c r="AG1399" i="7" s="1"/>
  <c r="AC1400" i="7"/>
  <c r="AC1401" i="7"/>
  <c r="AC1402" i="7"/>
  <c r="AC1403" i="7"/>
  <c r="AG1403" i="7" s="1"/>
  <c r="AC1404" i="7"/>
  <c r="AC1405" i="7"/>
  <c r="AC1406" i="7"/>
  <c r="AC1407" i="7"/>
  <c r="AG1407" i="7" s="1"/>
  <c r="AC1408" i="7"/>
  <c r="AC1409" i="7"/>
  <c r="AC1410" i="7"/>
  <c r="AC1411" i="7"/>
  <c r="AG1411" i="7" s="1"/>
  <c r="AC1412" i="7"/>
  <c r="AC1413" i="7"/>
  <c r="AC1414" i="7"/>
  <c r="AC1415" i="7"/>
  <c r="AG1415" i="7" s="1"/>
  <c r="AC1416" i="7"/>
  <c r="AC1417" i="7"/>
  <c r="AC1418" i="7"/>
  <c r="AC1419" i="7"/>
  <c r="AG1419" i="7" s="1"/>
  <c r="AC1420" i="7"/>
  <c r="AC1421" i="7"/>
  <c r="AC1422" i="7"/>
  <c r="AC1423" i="7"/>
  <c r="AG1423" i="7" s="1"/>
  <c r="AC1424" i="7"/>
  <c r="AC1425" i="7"/>
  <c r="AC1426" i="7"/>
  <c r="AC1427" i="7"/>
  <c r="AG1427" i="7" s="1"/>
  <c r="AC1428" i="7"/>
  <c r="AC1429" i="7"/>
  <c r="AC1430" i="7"/>
  <c r="AC1431" i="7"/>
  <c r="AG1431" i="7" s="1"/>
  <c r="AC1432" i="7"/>
  <c r="AC1433" i="7"/>
  <c r="AC1434" i="7"/>
  <c r="AC1435" i="7"/>
  <c r="AG1435" i="7" s="1"/>
  <c r="AC1436" i="7"/>
  <c r="AC1437" i="7"/>
  <c r="AC1438" i="7"/>
  <c r="AC1439" i="7"/>
  <c r="AG1439" i="7" s="1"/>
  <c r="AC1440" i="7"/>
  <c r="AC1441" i="7"/>
  <c r="AC1442" i="7"/>
  <c r="AC1443" i="7"/>
  <c r="AG1443" i="7" s="1"/>
  <c r="AC1444" i="7"/>
  <c r="AC1445" i="7"/>
  <c r="AC1446" i="7"/>
  <c r="AC1447" i="7"/>
  <c r="AG1447" i="7" s="1"/>
  <c r="AC1448" i="7"/>
  <c r="AC1449" i="7"/>
  <c r="AC1450" i="7"/>
  <c r="AC1451" i="7"/>
  <c r="AG1451" i="7" s="1"/>
  <c r="AC1452" i="7"/>
  <c r="AC1453" i="7"/>
  <c r="AC1454" i="7"/>
  <c r="AC1455" i="7"/>
  <c r="AG1455" i="7" s="1"/>
  <c r="AC1456" i="7"/>
  <c r="AC1457" i="7"/>
  <c r="AC1458" i="7"/>
  <c r="AC1459" i="7"/>
  <c r="AG1459" i="7" s="1"/>
  <c r="AC1460" i="7"/>
  <c r="AC1461" i="7"/>
  <c r="AC1462" i="7"/>
  <c r="AC1463" i="7"/>
  <c r="AG1463" i="7" s="1"/>
  <c r="AC1464" i="7"/>
  <c r="AC1465" i="7"/>
  <c r="AC1466" i="7"/>
  <c r="AC1467" i="7"/>
  <c r="AG1467" i="7" s="1"/>
  <c r="AC1468" i="7"/>
  <c r="AC1469" i="7"/>
  <c r="AC1470" i="7"/>
  <c r="AC1471" i="7"/>
  <c r="AG1471" i="7" s="1"/>
  <c r="AC1472" i="7"/>
  <c r="AC1473" i="7"/>
  <c r="AC1474" i="7"/>
  <c r="AC1475" i="7"/>
  <c r="AG1475" i="7" s="1"/>
  <c r="AC1476" i="7"/>
  <c r="AC1477" i="7"/>
  <c r="AC1478" i="7"/>
  <c r="AC1479" i="7"/>
  <c r="AG1479" i="7" s="1"/>
  <c r="AC1480" i="7"/>
  <c r="AC1481" i="7"/>
  <c r="AC1482" i="7"/>
  <c r="AC1483" i="7"/>
  <c r="AG1483" i="7" s="1"/>
  <c r="AC1484" i="7"/>
  <c r="AC1485" i="7"/>
  <c r="AC1486" i="7"/>
  <c r="AC1487" i="7"/>
  <c r="AG1487" i="7" s="1"/>
  <c r="AC1488" i="7"/>
  <c r="AC1489" i="7"/>
  <c r="AC1490" i="7"/>
  <c r="AC1491" i="7"/>
  <c r="AG1491" i="7" s="1"/>
  <c r="AC1492" i="7"/>
  <c r="AC1493" i="7"/>
  <c r="AC1494" i="7"/>
  <c r="AC1495" i="7"/>
  <c r="AG1495" i="7" s="1"/>
  <c r="AC1496" i="7"/>
  <c r="AC1497" i="7"/>
  <c r="AC1498" i="7"/>
  <c r="AC1499" i="7"/>
  <c r="AG1499" i="7" s="1"/>
  <c r="AC1500" i="7"/>
  <c r="AC1501" i="7"/>
  <c r="AC1502" i="7"/>
  <c r="AC1503" i="7"/>
  <c r="AG1503" i="7" s="1"/>
  <c r="AC1504" i="7"/>
  <c r="AC1505" i="7"/>
  <c r="AC1506" i="7"/>
  <c r="AB8" i="7"/>
  <c r="AB9" i="7"/>
  <c r="AB10" i="7"/>
  <c r="AB11" i="7"/>
  <c r="AF11" i="7" s="1"/>
  <c r="AB12" i="7"/>
  <c r="AB13" i="7"/>
  <c r="AB14" i="7"/>
  <c r="AB15" i="7"/>
  <c r="AF15" i="7" s="1"/>
  <c r="AB16" i="7"/>
  <c r="AB17" i="7"/>
  <c r="AB18" i="7"/>
  <c r="AB19" i="7"/>
  <c r="AF19" i="7" s="1"/>
  <c r="AB20" i="7"/>
  <c r="AB21" i="7"/>
  <c r="AB22" i="7"/>
  <c r="AB23" i="7"/>
  <c r="AF23" i="7" s="1"/>
  <c r="AB24" i="7"/>
  <c r="AB25" i="7"/>
  <c r="AB26" i="7"/>
  <c r="AB27" i="7"/>
  <c r="AF27" i="7" s="1"/>
  <c r="AB28" i="7"/>
  <c r="AB29" i="7"/>
  <c r="AB30" i="7"/>
  <c r="AB31" i="7"/>
  <c r="AF31" i="7" s="1"/>
  <c r="AB32" i="7"/>
  <c r="AB33" i="7"/>
  <c r="AB34" i="7"/>
  <c r="AB35" i="7"/>
  <c r="AF35" i="7" s="1"/>
  <c r="AB36" i="7"/>
  <c r="AB37" i="7"/>
  <c r="AB38" i="7"/>
  <c r="AB39" i="7"/>
  <c r="AF39" i="7" s="1"/>
  <c r="AB40" i="7"/>
  <c r="AB41" i="7"/>
  <c r="AB42" i="7"/>
  <c r="AB43" i="7"/>
  <c r="AF43" i="7" s="1"/>
  <c r="AB44" i="7"/>
  <c r="AB45" i="7"/>
  <c r="AB46" i="7"/>
  <c r="AB47" i="7"/>
  <c r="AF47" i="7" s="1"/>
  <c r="AB48" i="7"/>
  <c r="AB49" i="7"/>
  <c r="AB50" i="7"/>
  <c r="AB51" i="7"/>
  <c r="AF51" i="7" s="1"/>
  <c r="AB52" i="7"/>
  <c r="AB53" i="7"/>
  <c r="AB54" i="7"/>
  <c r="AB55" i="7"/>
  <c r="AF55" i="7" s="1"/>
  <c r="AB56" i="7"/>
  <c r="AB57" i="7"/>
  <c r="AB58" i="7"/>
  <c r="AB59" i="7"/>
  <c r="AF59" i="7" s="1"/>
  <c r="AB60" i="7"/>
  <c r="AB61" i="7"/>
  <c r="AB62" i="7"/>
  <c r="AB63" i="7"/>
  <c r="AF63" i="7" s="1"/>
  <c r="AB64" i="7"/>
  <c r="AB65" i="7"/>
  <c r="AB66" i="7"/>
  <c r="AB67" i="7"/>
  <c r="AF67" i="7" s="1"/>
  <c r="AB68" i="7"/>
  <c r="AB69" i="7"/>
  <c r="AB70" i="7"/>
  <c r="AB71" i="7"/>
  <c r="AF71" i="7" s="1"/>
  <c r="AB72" i="7"/>
  <c r="AB73" i="7"/>
  <c r="AB74" i="7"/>
  <c r="AB75" i="7"/>
  <c r="AF75" i="7" s="1"/>
  <c r="AB76" i="7"/>
  <c r="AB77" i="7"/>
  <c r="AB78" i="7"/>
  <c r="AB79" i="7"/>
  <c r="AF79" i="7" s="1"/>
  <c r="AB80" i="7"/>
  <c r="AB81" i="7"/>
  <c r="AB82" i="7"/>
  <c r="AB83" i="7"/>
  <c r="AF83" i="7" s="1"/>
  <c r="AB84" i="7"/>
  <c r="AB85" i="7"/>
  <c r="AB86" i="7"/>
  <c r="AB87" i="7"/>
  <c r="AF87" i="7" s="1"/>
  <c r="AB88" i="7"/>
  <c r="AB89" i="7"/>
  <c r="AB90" i="7"/>
  <c r="AB91" i="7"/>
  <c r="AF91" i="7" s="1"/>
  <c r="AB92" i="7"/>
  <c r="AB93" i="7"/>
  <c r="AB94" i="7"/>
  <c r="AB95" i="7"/>
  <c r="AF95" i="7" s="1"/>
  <c r="AB96" i="7"/>
  <c r="AB97" i="7"/>
  <c r="AB98" i="7"/>
  <c r="AB99" i="7"/>
  <c r="AF99" i="7" s="1"/>
  <c r="AB100" i="7"/>
  <c r="AB101" i="7"/>
  <c r="AB102" i="7"/>
  <c r="AB103" i="7"/>
  <c r="AF103" i="7" s="1"/>
  <c r="AB104" i="7"/>
  <c r="AB105" i="7"/>
  <c r="AB106" i="7"/>
  <c r="AB107" i="7"/>
  <c r="AF107" i="7" s="1"/>
  <c r="AB108" i="7"/>
  <c r="AB109" i="7"/>
  <c r="AB110" i="7"/>
  <c r="AB111" i="7"/>
  <c r="AF111" i="7" s="1"/>
  <c r="AB112" i="7"/>
  <c r="AB113" i="7"/>
  <c r="AB114" i="7"/>
  <c r="AB115" i="7"/>
  <c r="AF115" i="7" s="1"/>
  <c r="AB116" i="7"/>
  <c r="AB117" i="7"/>
  <c r="AB118" i="7"/>
  <c r="AB119" i="7"/>
  <c r="AF119" i="7" s="1"/>
  <c r="AB120" i="7"/>
  <c r="AB121" i="7"/>
  <c r="AB122" i="7"/>
  <c r="AB123" i="7"/>
  <c r="AF123" i="7" s="1"/>
  <c r="AB124" i="7"/>
  <c r="AB125" i="7"/>
  <c r="AB126" i="7"/>
  <c r="AB127" i="7"/>
  <c r="AF127" i="7" s="1"/>
  <c r="AB128" i="7"/>
  <c r="AB129" i="7"/>
  <c r="AB130" i="7"/>
  <c r="AB131" i="7"/>
  <c r="AF131" i="7" s="1"/>
  <c r="AB132" i="7"/>
  <c r="AB133" i="7"/>
  <c r="AB134" i="7"/>
  <c r="AB135" i="7"/>
  <c r="AF135" i="7" s="1"/>
  <c r="AB136" i="7"/>
  <c r="AB137" i="7"/>
  <c r="AB138" i="7"/>
  <c r="AB139" i="7"/>
  <c r="AF139" i="7" s="1"/>
  <c r="AB140" i="7"/>
  <c r="AB141" i="7"/>
  <c r="AB142" i="7"/>
  <c r="AB143" i="7"/>
  <c r="AF143" i="7" s="1"/>
  <c r="AB144" i="7"/>
  <c r="AB145" i="7"/>
  <c r="AB146" i="7"/>
  <c r="AB147" i="7"/>
  <c r="AF147" i="7" s="1"/>
  <c r="AB148" i="7"/>
  <c r="AB149" i="7"/>
  <c r="AB150" i="7"/>
  <c r="AB151" i="7"/>
  <c r="AF151" i="7" s="1"/>
  <c r="AB152" i="7"/>
  <c r="AB153" i="7"/>
  <c r="AB154" i="7"/>
  <c r="AB155" i="7"/>
  <c r="AF155" i="7" s="1"/>
  <c r="AB156" i="7"/>
  <c r="AB157" i="7"/>
  <c r="AB158" i="7"/>
  <c r="AB159" i="7"/>
  <c r="AF159" i="7" s="1"/>
  <c r="AB160" i="7"/>
  <c r="AB161" i="7"/>
  <c r="AB162" i="7"/>
  <c r="AB163" i="7"/>
  <c r="AF163" i="7" s="1"/>
  <c r="AB164" i="7"/>
  <c r="AB165" i="7"/>
  <c r="AB166" i="7"/>
  <c r="AB167" i="7"/>
  <c r="AF167" i="7" s="1"/>
  <c r="AB168" i="7"/>
  <c r="AB169" i="7"/>
  <c r="AB170" i="7"/>
  <c r="AB171" i="7"/>
  <c r="AF171" i="7" s="1"/>
  <c r="AB172" i="7"/>
  <c r="AB173" i="7"/>
  <c r="AB174" i="7"/>
  <c r="AB175" i="7"/>
  <c r="AF175" i="7" s="1"/>
  <c r="AB176" i="7"/>
  <c r="AB177" i="7"/>
  <c r="AB178" i="7"/>
  <c r="AB179" i="7"/>
  <c r="AF179" i="7" s="1"/>
  <c r="AB180" i="7"/>
  <c r="AB181" i="7"/>
  <c r="AB182" i="7"/>
  <c r="AB183" i="7"/>
  <c r="AF183" i="7" s="1"/>
  <c r="AB184" i="7"/>
  <c r="AB185" i="7"/>
  <c r="AB186" i="7"/>
  <c r="AB187" i="7"/>
  <c r="AF187" i="7" s="1"/>
  <c r="AB188" i="7"/>
  <c r="AB189" i="7"/>
  <c r="AB190" i="7"/>
  <c r="AB191" i="7"/>
  <c r="AF191" i="7" s="1"/>
  <c r="AB192" i="7"/>
  <c r="AB193" i="7"/>
  <c r="AB194" i="7"/>
  <c r="AB195" i="7"/>
  <c r="AF195" i="7" s="1"/>
  <c r="AB196" i="7"/>
  <c r="AB197" i="7"/>
  <c r="AB198" i="7"/>
  <c r="AB199" i="7"/>
  <c r="AF199" i="7" s="1"/>
  <c r="AB200" i="7"/>
  <c r="AB201" i="7"/>
  <c r="AB202" i="7"/>
  <c r="AB203" i="7"/>
  <c r="AF203" i="7" s="1"/>
  <c r="AB204" i="7"/>
  <c r="AB205" i="7"/>
  <c r="AB206" i="7"/>
  <c r="AB207" i="7"/>
  <c r="AF207" i="7" s="1"/>
  <c r="AB208" i="7"/>
  <c r="AB209" i="7"/>
  <c r="AB210" i="7"/>
  <c r="AB211" i="7"/>
  <c r="AF211" i="7" s="1"/>
  <c r="AB212" i="7"/>
  <c r="AB213" i="7"/>
  <c r="AB214" i="7"/>
  <c r="AB215" i="7"/>
  <c r="AF215" i="7" s="1"/>
  <c r="AB216" i="7"/>
  <c r="AB217" i="7"/>
  <c r="AB218" i="7"/>
  <c r="AB219" i="7"/>
  <c r="AF219" i="7" s="1"/>
  <c r="AB220" i="7"/>
  <c r="AB221" i="7"/>
  <c r="AB222" i="7"/>
  <c r="AB223" i="7"/>
  <c r="AF223" i="7" s="1"/>
  <c r="AB224" i="7"/>
  <c r="AB225" i="7"/>
  <c r="AB226" i="7"/>
  <c r="AB227" i="7"/>
  <c r="AF227" i="7" s="1"/>
  <c r="AB228" i="7"/>
  <c r="AB229" i="7"/>
  <c r="AB230" i="7"/>
  <c r="AB231" i="7"/>
  <c r="AF231" i="7" s="1"/>
  <c r="AB232" i="7"/>
  <c r="AB233" i="7"/>
  <c r="AB234" i="7"/>
  <c r="AB235" i="7"/>
  <c r="AF235" i="7" s="1"/>
  <c r="AB236" i="7"/>
  <c r="AB237" i="7"/>
  <c r="AB238" i="7"/>
  <c r="AB239" i="7"/>
  <c r="AF239" i="7" s="1"/>
  <c r="AB240" i="7"/>
  <c r="AB241" i="7"/>
  <c r="AB242" i="7"/>
  <c r="AB243" i="7"/>
  <c r="AF243" i="7" s="1"/>
  <c r="AB244" i="7"/>
  <c r="AB245" i="7"/>
  <c r="AB246" i="7"/>
  <c r="AB247" i="7"/>
  <c r="AF247" i="7" s="1"/>
  <c r="AB248" i="7"/>
  <c r="AB249" i="7"/>
  <c r="AB250" i="7"/>
  <c r="AB251" i="7"/>
  <c r="AF251" i="7" s="1"/>
  <c r="AB252" i="7"/>
  <c r="AB253" i="7"/>
  <c r="AB254" i="7"/>
  <c r="AB255" i="7"/>
  <c r="AF255" i="7" s="1"/>
  <c r="AB256" i="7"/>
  <c r="AB257" i="7"/>
  <c r="AB258" i="7"/>
  <c r="AB259" i="7"/>
  <c r="AF259" i="7" s="1"/>
  <c r="AB260" i="7"/>
  <c r="AB261" i="7"/>
  <c r="AB262" i="7"/>
  <c r="AB263" i="7"/>
  <c r="AB264" i="7"/>
  <c r="AB265" i="7"/>
  <c r="AB266" i="7"/>
  <c r="AB267" i="7"/>
  <c r="AF267" i="7" s="1"/>
  <c r="AB268" i="7"/>
  <c r="AB269" i="7"/>
  <c r="AB270" i="7"/>
  <c r="AB271" i="7"/>
  <c r="AF271" i="7" s="1"/>
  <c r="AB272" i="7"/>
  <c r="AB273" i="7"/>
  <c r="AB274" i="7"/>
  <c r="AB275" i="7"/>
  <c r="AF275" i="7" s="1"/>
  <c r="AB276" i="7"/>
  <c r="AB277" i="7"/>
  <c r="AB278" i="7"/>
  <c r="AB279" i="7"/>
  <c r="AF279" i="7" s="1"/>
  <c r="AB280" i="7"/>
  <c r="AB281" i="7"/>
  <c r="AB282" i="7"/>
  <c r="AB283" i="7"/>
  <c r="AF283" i="7" s="1"/>
  <c r="AB284" i="7"/>
  <c r="AB285" i="7"/>
  <c r="AB286" i="7"/>
  <c r="AB287" i="7"/>
  <c r="AF287" i="7" s="1"/>
  <c r="AB288" i="7"/>
  <c r="AB289" i="7"/>
  <c r="AB290" i="7"/>
  <c r="AB291" i="7"/>
  <c r="AF291" i="7" s="1"/>
  <c r="AB292" i="7"/>
  <c r="AB293" i="7"/>
  <c r="AB294" i="7"/>
  <c r="AB295" i="7"/>
  <c r="AF295" i="7" s="1"/>
  <c r="AB296" i="7"/>
  <c r="AB297" i="7"/>
  <c r="AB298" i="7"/>
  <c r="AB299" i="7"/>
  <c r="AF299" i="7" s="1"/>
  <c r="AB300" i="7"/>
  <c r="AB301" i="7"/>
  <c r="AB302" i="7"/>
  <c r="AB303" i="7"/>
  <c r="AF303" i="7" s="1"/>
  <c r="AB304" i="7"/>
  <c r="AB305" i="7"/>
  <c r="AB306" i="7"/>
  <c r="AB307" i="7"/>
  <c r="AF307" i="7" s="1"/>
  <c r="AB308" i="7"/>
  <c r="AB309" i="7"/>
  <c r="AB310" i="7"/>
  <c r="AB311" i="7"/>
  <c r="AF311" i="7" s="1"/>
  <c r="AB312" i="7"/>
  <c r="AB313" i="7"/>
  <c r="AB314" i="7"/>
  <c r="AB315" i="7"/>
  <c r="AF315" i="7" s="1"/>
  <c r="AB316" i="7"/>
  <c r="AB317" i="7"/>
  <c r="AB318" i="7"/>
  <c r="AB319" i="7"/>
  <c r="AF319" i="7" s="1"/>
  <c r="AB320" i="7"/>
  <c r="AB321" i="7"/>
  <c r="AB322" i="7"/>
  <c r="AB323" i="7"/>
  <c r="AF323" i="7" s="1"/>
  <c r="AB324" i="7"/>
  <c r="AB325" i="7"/>
  <c r="AB326" i="7"/>
  <c r="AB327" i="7"/>
  <c r="AF327" i="7" s="1"/>
  <c r="AB328" i="7"/>
  <c r="AB329" i="7"/>
  <c r="AB330" i="7"/>
  <c r="AB331" i="7"/>
  <c r="AF331" i="7" s="1"/>
  <c r="AB332" i="7"/>
  <c r="AB333" i="7"/>
  <c r="AB334" i="7"/>
  <c r="AB335" i="7"/>
  <c r="AF335" i="7" s="1"/>
  <c r="AB336" i="7"/>
  <c r="AB337" i="7"/>
  <c r="AB338" i="7"/>
  <c r="AB339" i="7"/>
  <c r="AF339" i="7" s="1"/>
  <c r="AB340" i="7"/>
  <c r="AB341" i="7"/>
  <c r="AB342" i="7"/>
  <c r="AB343" i="7"/>
  <c r="AF343" i="7" s="1"/>
  <c r="AB344" i="7"/>
  <c r="AB345" i="7"/>
  <c r="AB346" i="7"/>
  <c r="AB347" i="7"/>
  <c r="AF347" i="7" s="1"/>
  <c r="AB348" i="7"/>
  <c r="AB349" i="7"/>
  <c r="AB350" i="7"/>
  <c r="AB351" i="7"/>
  <c r="AF351" i="7" s="1"/>
  <c r="AB352" i="7"/>
  <c r="AB353" i="7"/>
  <c r="AB354" i="7"/>
  <c r="AB355" i="7"/>
  <c r="AF355" i="7" s="1"/>
  <c r="AB356" i="7"/>
  <c r="AB357" i="7"/>
  <c r="AB358" i="7"/>
  <c r="AB359" i="7"/>
  <c r="AF359" i="7" s="1"/>
  <c r="AB360" i="7"/>
  <c r="AB361" i="7"/>
  <c r="AB362" i="7"/>
  <c r="AB363" i="7"/>
  <c r="AF363" i="7" s="1"/>
  <c r="AB364" i="7"/>
  <c r="AB365" i="7"/>
  <c r="AB366" i="7"/>
  <c r="AB367" i="7"/>
  <c r="AF367" i="7" s="1"/>
  <c r="AB368" i="7"/>
  <c r="AB369" i="7"/>
  <c r="AB370" i="7"/>
  <c r="AB371" i="7"/>
  <c r="AF371" i="7" s="1"/>
  <c r="AB372" i="7"/>
  <c r="AB373" i="7"/>
  <c r="AB374" i="7"/>
  <c r="AB375" i="7"/>
  <c r="AF375" i="7" s="1"/>
  <c r="AB376" i="7"/>
  <c r="AB377" i="7"/>
  <c r="AB378" i="7"/>
  <c r="AB379" i="7"/>
  <c r="AF379" i="7" s="1"/>
  <c r="AB380" i="7"/>
  <c r="AB381" i="7"/>
  <c r="AB382" i="7"/>
  <c r="AB383" i="7"/>
  <c r="AF383" i="7" s="1"/>
  <c r="AB384" i="7"/>
  <c r="AB385" i="7"/>
  <c r="AB386" i="7"/>
  <c r="AB387" i="7"/>
  <c r="AF387" i="7" s="1"/>
  <c r="AB388" i="7"/>
  <c r="AB389" i="7"/>
  <c r="AB390" i="7"/>
  <c r="AB391" i="7"/>
  <c r="AF391" i="7" s="1"/>
  <c r="AB392" i="7"/>
  <c r="AB393" i="7"/>
  <c r="AB394" i="7"/>
  <c r="AB395" i="7"/>
  <c r="AF395" i="7" s="1"/>
  <c r="AB396" i="7"/>
  <c r="AB397" i="7"/>
  <c r="AB398" i="7"/>
  <c r="AB399" i="7"/>
  <c r="AF399" i="7" s="1"/>
  <c r="AB400" i="7"/>
  <c r="AB401" i="7"/>
  <c r="AB402" i="7"/>
  <c r="AB403" i="7"/>
  <c r="AF403" i="7" s="1"/>
  <c r="AB404" i="7"/>
  <c r="AB405" i="7"/>
  <c r="AB406" i="7"/>
  <c r="AB407" i="7"/>
  <c r="AF407" i="7" s="1"/>
  <c r="AB408" i="7"/>
  <c r="AB409" i="7"/>
  <c r="AB410" i="7"/>
  <c r="AB411" i="7"/>
  <c r="AF411" i="7" s="1"/>
  <c r="AB412" i="7"/>
  <c r="AB413" i="7"/>
  <c r="AB414" i="7"/>
  <c r="AB415" i="7"/>
  <c r="AF415" i="7" s="1"/>
  <c r="AB416" i="7"/>
  <c r="AB417" i="7"/>
  <c r="AB418" i="7"/>
  <c r="AB419" i="7"/>
  <c r="AF419" i="7" s="1"/>
  <c r="AB420" i="7"/>
  <c r="AB421" i="7"/>
  <c r="AB422" i="7"/>
  <c r="AB423" i="7"/>
  <c r="AF423" i="7" s="1"/>
  <c r="AB424" i="7"/>
  <c r="AB425" i="7"/>
  <c r="AB426" i="7"/>
  <c r="AB427" i="7"/>
  <c r="AF427" i="7" s="1"/>
  <c r="AB428" i="7"/>
  <c r="AB429" i="7"/>
  <c r="AB430" i="7"/>
  <c r="AB431" i="7"/>
  <c r="AF431" i="7" s="1"/>
  <c r="AB432" i="7"/>
  <c r="AB433" i="7"/>
  <c r="AB434" i="7"/>
  <c r="AB435" i="7"/>
  <c r="AF435" i="7" s="1"/>
  <c r="AB436" i="7"/>
  <c r="AB437" i="7"/>
  <c r="AB438" i="7"/>
  <c r="AB439" i="7"/>
  <c r="AF439" i="7" s="1"/>
  <c r="AB440" i="7"/>
  <c r="AB441" i="7"/>
  <c r="AB442" i="7"/>
  <c r="AB443" i="7"/>
  <c r="AF443" i="7" s="1"/>
  <c r="AB444" i="7"/>
  <c r="AB445" i="7"/>
  <c r="AB446" i="7"/>
  <c r="AB447" i="7"/>
  <c r="AF447" i="7" s="1"/>
  <c r="AB448" i="7"/>
  <c r="AB449" i="7"/>
  <c r="AB450" i="7"/>
  <c r="AB451" i="7"/>
  <c r="AF451" i="7" s="1"/>
  <c r="AB452" i="7"/>
  <c r="AB453" i="7"/>
  <c r="AB454" i="7"/>
  <c r="AB455" i="7"/>
  <c r="AF455" i="7" s="1"/>
  <c r="AB456" i="7"/>
  <c r="AB457" i="7"/>
  <c r="AB458" i="7"/>
  <c r="AB459" i="7"/>
  <c r="AF459" i="7" s="1"/>
  <c r="AB460" i="7"/>
  <c r="AB461" i="7"/>
  <c r="AB462" i="7"/>
  <c r="AB463" i="7"/>
  <c r="AF463" i="7" s="1"/>
  <c r="AB464" i="7"/>
  <c r="AB465" i="7"/>
  <c r="AB466" i="7"/>
  <c r="AB467" i="7"/>
  <c r="AF467" i="7" s="1"/>
  <c r="AB468" i="7"/>
  <c r="AB469" i="7"/>
  <c r="AB470" i="7"/>
  <c r="AB471" i="7"/>
  <c r="AF471" i="7" s="1"/>
  <c r="AB472" i="7"/>
  <c r="AB473" i="7"/>
  <c r="AB474" i="7"/>
  <c r="AB475" i="7"/>
  <c r="AF475" i="7" s="1"/>
  <c r="AB476" i="7"/>
  <c r="AB477" i="7"/>
  <c r="AB478" i="7"/>
  <c r="AB479" i="7"/>
  <c r="AF479" i="7" s="1"/>
  <c r="AB480" i="7"/>
  <c r="AB481" i="7"/>
  <c r="AB482" i="7"/>
  <c r="AB483" i="7"/>
  <c r="AF483" i="7" s="1"/>
  <c r="AB484" i="7"/>
  <c r="AB485" i="7"/>
  <c r="AB486" i="7"/>
  <c r="AB487" i="7"/>
  <c r="AF487" i="7" s="1"/>
  <c r="AB488" i="7"/>
  <c r="AB489" i="7"/>
  <c r="AB490" i="7"/>
  <c r="AB491" i="7"/>
  <c r="AF491" i="7" s="1"/>
  <c r="AB492" i="7"/>
  <c r="AB493" i="7"/>
  <c r="AB494" i="7"/>
  <c r="AB495" i="7"/>
  <c r="AF495" i="7" s="1"/>
  <c r="AB496" i="7"/>
  <c r="AB497" i="7"/>
  <c r="AB498" i="7"/>
  <c r="AB499" i="7"/>
  <c r="AF499" i="7" s="1"/>
  <c r="AB500" i="7"/>
  <c r="AB501" i="7"/>
  <c r="AB502" i="7"/>
  <c r="AB503" i="7"/>
  <c r="AF503" i="7" s="1"/>
  <c r="AB504" i="7"/>
  <c r="AB505" i="7"/>
  <c r="AB506" i="7"/>
  <c r="AB507" i="7"/>
  <c r="AF507" i="7" s="1"/>
  <c r="AB508" i="7"/>
  <c r="AB509" i="7"/>
  <c r="AB510" i="7"/>
  <c r="AB511" i="7"/>
  <c r="AF511" i="7" s="1"/>
  <c r="AB512" i="7"/>
  <c r="AB513" i="7"/>
  <c r="AB514" i="7"/>
  <c r="AB515" i="7"/>
  <c r="AF515" i="7" s="1"/>
  <c r="AB516" i="7"/>
  <c r="AB517" i="7"/>
  <c r="AB518" i="7"/>
  <c r="AB519" i="7"/>
  <c r="AF519" i="7" s="1"/>
  <c r="AB520" i="7"/>
  <c r="AB521" i="7"/>
  <c r="AB522" i="7"/>
  <c r="AB523" i="7"/>
  <c r="AF523" i="7" s="1"/>
  <c r="AB524" i="7"/>
  <c r="AB525" i="7"/>
  <c r="AB526" i="7"/>
  <c r="AB527" i="7"/>
  <c r="AF527" i="7" s="1"/>
  <c r="AB528" i="7"/>
  <c r="AB529" i="7"/>
  <c r="AB530" i="7"/>
  <c r="AB531" i="7"/>
  <c r="AF531" i="7" s="1"/>
  <c r="AB532" i="7"/>
  <c r="AB533" i="7"/>
  <c r="AB534" i="7"/>
  <c r="AB535" i="7"/>
  <c r="AF535" i="7" s="1"/>
  <c r="AB536" i="7"/>
  <c r="AB537" i="7"/>
  <c r="AB538" i="7"/>
  <c r="AB539" i="7"/>
  <c r="AF539" i="7" s="1"/>
  <c r="AB540" i="7"/>
  <c r="AB541" i="7"/>
  <c r="AB542" i="7"/>
  <c r="AB543" i="7"/>
  <c r="AF543" i="7" s="1"/>
  <c r="AB544" i="7"/>
  <c r="AB545" i="7"/>
  <c r="AB546" i="7"/>
  <c r="AB547" i="7"/>
  <c r="AF547" i="7" s="1"/>
  <c r="AB548" i="7"/>
  <c r="AB549" i="7"/>
  <c r="AB550" i="7"/>
  <c r="AB551" i="7"/>
  <c r="AF551" i="7" s="1"/>
  <c r="AB552" i="7"/>
  <c r="AB553" i="7"/>
  <c r="AB554" i="7"/>
  <c r="AB555" i="7"/>
  <c r="AF555" i="7" s="1"/>
  <c r="AB556" i="7"/>
  <c r="AB557" i="7"/>
  <c r="AB558" i="7"/>
  <c r="AB559" i="7"/>
  <c r="AF559" i="7" s="1"/>
  <c r="AB560" i="7"/>
  <c r="AB561" i="7"/>
  <c r="AB562" i="7"/>
  <c r="AB563" i="7"/>
  <c r="AF563" i="7" s="1"/>
  <c r="AB564" i="7"/>
  <c r="AB565" i="7"/>
  <c r="AB566" i="7"/>
  <c r="AB567" i="7"/>
  <c r="AF567" i="7" s="1"/>
  <c r="AB568" i="7"/>
  <c r="AB569" i="7"/>
  <c r="AB570" i="7"/>
  <c r="AB571" i="7"/>
  <c r="AF571" i="7" s="1"/>
  <c r="AB572" i="7"/>
  <c r="AB573" i="7"/>
  <c r="AB574" i="7"/>
  <c r="AB575" i="7"/>
  <c r="AF575" i="7" s="1"/>
  <c r="AB576" i="7"/>
  <c r="AB577" i="7"/>
  <c r="AB578" i="7"/>
  <c r="AB579" i="7"/>
  <c r="AF579" i="7" s="1"/>
  <c r="AB580" i="7"/>
  <c r="AB581" i="7"/>
  <c r="AB582" i="7"/>
  <c r="AB583" i="7"/>
  <c r="AF583" i="7" s="1"/>
  <c r="AB584" i="7"/>
  <c r="AB585" i="7"/>
  <c r="AB586" i="7"/>
  <c r="AB587" i="7"/>
  <c r="AF587" i="7" s="1"/>
  <c r="AB588" i="7"/>
  <c r="AB589" i="7"/>
  <c r="AB590" i="7"/>
  <c r="AB591" i="7"/>
  <c r="AF591" i="7" s="1"/>
  <c r="AB592" i="7"/>
  <c r="AB593" i="7"/>
  <c r="AB594" i="7"/>
  <c r="AB595" i="7"/>
  <c r="AF595" i="7" s="1"/>
  <c r="AB596" i="7"/>
  <c r="AB597" i="7"/>
  <c r="AB598" i="7"/>
  <c r="AB599" i="7"/>
  <c r="AF599" i="7" s="1"/>
  <c r="AB600" i="7"/>
  <c r="AB601" i="7"/>
  <c r="AB602" i="7"/>
  <c r="AB603" i="7"/>
  <c r="AF603" i="7" s="1"/>
  <c r="AB604" i="7"/>
  <c r="AB605" i="7"/>
  <c r="AB606" i="7"/>
  <c r="AB607" i="7"/>
  <c r="AF607" i="7" s="1"/>
  <c r="AB608" i="7"/>
  <c r="AB609" i="7"/>
  <c r="AB610" i="7"/>
  <c r="AB611" i="7"/>
  <c r="AF611" i="7" s="1"/>
  <c r="AB612" i="7"/>
  <c r="AB613" i="7"/>
  <c r="AB614" i="7"/>
  <c r="AB615" i="7"/>
  <c r="AF615" i="7" s="1"/>
  <c r="AB616" i="7"/>
  <c r="AB617" i="7"/>
  <c r="AB618" i="7"/>
  <c r="AB619" i="7"/>
  <c r="AF619" i="7" s="1"/>
  <c r="AB620" i="7"/>
  <c r="AB621" i="7"/>
  <c r="AB622" i="7"/>
  <c r="AB623" i="7"/>
  <c r="AF623" i="7" s="1"/>
  <c r="AB624" i="7"/>
  <c r="AB625" i="7"/>
  <c r="AB626" i="7"/>
  <c r="AB627" i="7"/>
  <c r="AF627" i="7" s="1"/>
  <c r="AB628" i="7"/>
  <c r="AB629" i="7"/>
  <c r="AB630" i="7"/>
  <c r="AB631" i="7"/>
  <c r="AF631" i="7" s="1"/>
  <c r="AB632" i="7"/>
  <c r="AB633" i="7"/>
  <c r="AB634" i="7"/>
  <c r="AB635" i="7"/>
  <c r="AF635" i="7" s="1"/>
  <c r="AB636" i="7"/>
  <c r="AB637" i="7"/>
  <c r="AB638" i="7"/>
  <c r="AB639" i="7"/>
  <c r="AF639" i="7" s="1"/>
  <c r="AB640" i="7"/>
  <c r="AB641" i="7"/>
  <c r="AB642" i="7"/>
  <c r="AB643" i="7"/>
  <c r="AF643" i="7" s="1"/>
  <c r="AB644" i="7"/>
  <c r="AB645" i="7"/>
  <c r="AB646" i="7"/>
  <c r="AB647" i="7"/>
  <c r="AF647" i="7" s="1"/>
  <c r="AB648" i="7"/>
  <c r="AB649" i="7"/>
  <c r="AB650" i="7"/>
  <c r="AB651" i="7"/>
  <c r="AF651" i="7" s="1"/>
  <c r="AB652" i="7"/>
  <c r="AB653" i="7"/>
  <c r="AB654" i="7"/>
  <c r="AB655" i="7"/>
  <c r="AF655" i="7" s="1"/>
  <c r="AB656" i="7"/>
  <c r="AB657" i="7"/>
  <c r="AB658" i="7"/>
  <c r="AB659" i="7"/>
  <c r="AF659" i="7" s="1"/>
  <c r="AB660" i="7"/>
  <c r="AB661" i="7"/>
  <c r="AB662" i="7"/>
  <c r="AB663" i="7"/>
  <c r="AF663" i="7" s="1"/>
  <c r="AB664" i="7"/>
  <c r="AB665" i="7"/>
  <c r="AB666" i="7"/>
  <c r="AB667" i="7"/>
  <c r="AF667" i="7" s="1"/>
  <c r="AB668" i="7"/>
  <c r="AB669" i="7"/>
  <c r="AB670" i="7"/>
  <c r="AB671" i="7"/>
  <c r="AF671" i="7" s="1"/>
  <c r="AB672" i="7"/>
  <c r="AB673" i="7"/>
  <c r="AB674" i="7"/>
  <c r="AB675" i="7"/>
  <c r="AF675" i="7" s="1"/>
  <c r="AB676" i="7"/>
  <c r="AB677" i="7"/>
  <c r="AB678" i="7"/>
  <c r="AB679" i="7"/>
  <c r="AF679" i="7" s="1"/>
  <c r="AB680" i="7"/>
  <c r="AB681" i="7"/>
  <c r="AB682" i="7"/>
  <c r="AB683" i="7"/>
  <c r="AF683" i="7" s="1"/>
  <c r="AB684" i="7"/>
  <c r="AB685" i="7"/>
  <c r="AB686" i="7"/>
  <c r="AB687" i="7"/>
  <c r="AF687" i="7" s="1"/>
  <c r="AB688" i="7"/>
  <c r="AB689" i="7"/>
  <c r="AB690" i="7"/>
  <c r="AB691" i="7"/>
  <c r="AF691" i="7" s="1"/>
  <c r="AB692" i="7"/>
  <c r="AB693" i="7"/>
  <c r="AB694" i="7"/>
  <c r="AB695" i="7"/>
  <c r="AF695" i="7" s="1"/>
  <c r="AB696" i="7"/>
  <c r="AB697" i="7"/>
  <c r="AB698" i="7"/>
  <c r="AB699" i="7"/>
  <c r="AF699" i="7" s="1"/>
  <c r="AB700" i="7"/>
  <c r="AB701" i="7"/>
  <c r="AB702" i="7"/>
  <c r="AB703" i="7"/>
  <c r="AF703" i="7" s="1"/>
  <c r="AB704" i="7"/>
  <c r="AB705" i="7"/>
  <c r="AB706" i="7"/>
  <c r="AB707" i="7"/>
  <c r="AF707" i="7" s="1"/>
  <c r="AB708" i="7"/>
  <c r="AB709" i="7"/>
  <c r="AB710" i="7"/>
  <c r="AB711" i="7"/>
  <c r="AF711" i="7" s="1"/>
  <c r="AB712" i="7"/>
  <c r="AB713" i="7"/>
  <c r="AB714" i="7"/>
  <c r="AB715" i="7"/>
  <c r="AF715" i="7" s="1"/>
  <c r="AB716" i="7"/>
  <c r="AB717" i="7"/>
  <c r="AB718" i="7"/>
  <c r="AB719" i="7"/>
  <c r="AF719" i="7" s="1"/>
  <c r="AB720" i="7"/>
  <c r="AB721" i="7"/>
  <c r="AB722" i="7"/>
  <c r="AB723" i="7"/>
  <c r="AF723" i="7" s="1"/>
  <c r="AB724" i="7"/>
  <c r="AB725" i="7"/>
  <c r="AB726" i="7"/>
  <c r="AB727" i="7"/>
  <c r="AF727" i="7" s="1"/>
  <c r="AB728" i="7"/>
  <c r="AB729" i="7"/>
  <c r="AB730" i="7"/>
  <c r="AB731" i="7"/>
  <c r="AF731" i="7" s="1"/>
  <c r="AB732" i="7"/>
  <c r="AB733" i="7"/>
  <c r="AB734" i="7"/>
  <c r="AB735" i="7"/>
  <c r="AF735" i="7" s="1"/>
  <c r="AB736" i="7"/>
  <c r="AB737" i="7"/>
  <c r="AB738" i="7"/>
  <c r="AB739" i="7"/>
  <c r="AF739" i="7" s="1"/>
  <c r="AB740" i="7"/>
  <c r="AB741" i="7"/>
  <c r="AB742" i="7"/>
  <c r="AB743" i="7"/>
  <c r="AF743" i="7" s="1"/>
  <c r="AB744" i="7"/>
  <c r="AB745" i="7"/>
  <c r="AB746" i="7"/>
  <c r="AB747" i="7"/>
  <c r="AF747" i="7" s="1"/>
  <c r="AB748" i="7"/>
  <c r="AB749" i="7"/>
  <c r="AB750" i="7"/>
  <c r="AB751" i="7"/>
  <c r="AF751" i="7" s="1"/>
  <c r="AB752" i="7"/>
  <c r="AB753" i="7"/>
  <c r="AB754" i="7"/>
  <c r="AB755" i="7"/>
  <c r="AF755" i="7" s="1"/>
  <c r="AB756" i="7"/>
  <c r="AB757" i="7"/>
  <c r="AB758" i="7"/>
  <c r="AB759" i="7"/>
  <c r="AF759" i="7" s="1"/>
  <c r="AB760" i="7"/>
  <c r="AB761" i="7"/>
  <c r="AB762" i="7"/>
  <c r="AB763" i="7"/>
  <c r="AF763" i="7" s="1"/>
  <c r="AB764" i="7"/>
  <c r="AB765" i="7"/>
  <c r="AB766" i="7"/>
  <c r="AB767" i="7"/>
  <c r="AF767" i="7" s="1"/>
  <c r="AB768" i="7"/>
  <c r="AB769" i="7"/>
  <c r="AB770" i="7"/>
  <c r="AB771" i="7"/>
  <c r="AF771" i="7" s="1"/>
  <c r="AB772" i="7"/>
  <c r="AB773" i="7"/>
  <c r="AB774" i="7"/>
  <c r="AB775" i="7"/>
  <c r="AF775" i="7" s="1"/>
  <c r="AB776" i="7"/>
  <c r="AB777" i="7"/>
  <c r="AB778" i="7"/>
  <c r="AB779" i="7"/>
  <c r="AF779" i="7" s="1"/>
  <c r="AB780" i="7"/>
  <c r="AB781" i="7"/>
  <c r="AB782" i="7"/>
  <c r="AB783" i="7"/>
  <c r="AF783" i="7" s="1"/>
  <c r="AB784" i="7"/>
  <c r="AB785" i="7"/>
  <c r="AB786" i="7"/>
  <c r="AB787" i="7"/>
  <c r="AF787" i="7" s="1"/>
  <c r="AB788" i="7"/>
  <c r="AB789" i="7"/>
  <c r="AB790" i="7"/>
  <c r="AB791" i="7"/>
  <c r="AF791" i="7" s="1"/>
  <c r="AB792" i="7"/>
  <c r="AB793" i="7"/>
  <c r="AB794" i="7"/>
  <c r="AB795" i="7"/>
  <c r="AF795" i="7" s="1"/>
  <c r="AB796" i="7"/>
  <c r="AB797" i="7"/>
  <c r="AB798" i="7"/>
  <c r="AB799" i="7"/>
  <c r="AF799" i="7" s="1"/>
  <c r="AB800" i="7"/>
  <c r="AB801" i="7"/>
  <c r="AB802" i="7"/>
  <c r="AB803" i="7"/>
  <c r="AF803" i="7" s="1"/>
  <c r="AB804" i="7"/>
  <c r="AB805" i="7"/>
  <c r="AB806" i="7"/>
  <c r="AB807" i="7"/>
  <c r="AF807" i="7" s="1"/>
  <c r="AB808" i="7"/>
  <c r="AB809" i="7"/>
  <c r="AB810" i="7"/>
  <c r="AB811" i="7"/>
  <c r="AF811" i="7" s="1"/>
  <c r="AB812" i="7"/>
  <c r="AB813" i="7"/>
  <c r="AB814" i="7"/>
  <c r="AB815" i="7"/>
  <c r="AF815" i="7" s="1"/>
  <c r="AB816" i="7"/>
  <c r="AB817" i="7"/>
  <c r="AB818" i="7"/>
  <c r="AB819" i="7"/>
  <c r="AF819" i="7" s="1"/>
  <c r="AB820" i="7"/>
  <c r="AB821" i="7"/>
  <c r="AB822" i="7"/>
  <c r="AB823" i="7"/>
  <c r="AF823" i="7" s="1"/>
  <c r="AB824" i="7"/>
  <c r="AB825" i="7"/>
  <c r="AB826" i="7"/>
  <c r="AB827" i="7"/>
  <c r="AF827" i="7" s="1"/>
  <c r="AB828" i="7"/>
  <c r="AB829" i="7"/>
  <c r="AB830" i="7"/>
  <c r="AB831" i="7"/>
  <c r="AF831" i="7" s="1"/>
  <c r="AB832" i="7"/>
  <c r="AB833" i="7"/>
  <c r="AB834" i="7"/>
  <c r="AB835" i="7"/>
  <c r="AF835" i="7" s="1"/>
  <c r="AB836" i="7"/>
  <c r="AB837" i="7"/>
  <c r="AB838" i="7"/>
  <c r="AB839" i="7"/>
  <c r="AF839" i="7" s="1"/>
  <c r="AB840" i="7"/>
  <c r="AB841" i="7"/>
  <c r="AB842" i="7"/>
  <c r="AB843" i="7"/>
  <c r="AF843" i="7" s="1"/>
  <c r="AB844" i="7"/>
  <c r="AB845" i="7"/>
  <c r="AB846" i="7"/>
  <c r="AB847" i="7"/>
  <c r="AF847" i="7" s="1"/>
  <c r="AB848" i="7"/>
  <c r="AB849" i="7"/>
  <c r="AB850" i="7"/>
  <c r="AB851" i="7"/>
  <c r="AF851" i="7" s="1"/>
  <c r="AB852" i="7"/>
  <c r="AB853" i="7"/>
  <c r="AB854" i="7"/>
  <c r="AB855" i="7"/>
  <c r="AF855" i="7" s="1"/>
  <c r="AB856" i="7"/>
  <c r="AB857" i="7"/>
  <c r="AB858" i="7"/>
  <c r="AB859" i="7"/>
  <c r="AF859" i="7" s="1"/>
  <c r="AB860" i="7"/>
  <c r="AB861" i="7"/>
  <c r="AB862" i="7"/>
  <c r="AB863" i="7"/>
  <c r="AF863" i="7" s="1"/>
  <c r="AB864" i="7"/>
  <c r="AB865" i="7"/>
  <c r="AB866" i="7"/>
  <c r="AB867" i="7"/>
  <c r="AF867" i="7" s="1"/>
  <c r="AB868" i="7"/>
  <c r="AB869" i="7"/>
  <c r="AB870" i="7"/>
  <c r="AB871" i="7"/>
  <c r="AF871" i="7" s="1"/>
  <c r="AB872" i="7"/>
  <c r="AB873" i="7"/>
  <c r="AB874" i="7"/>
  <c r="AB875" i="7"/>
  <c r="AF875" i="7" s="1"/>
  <c r="AB876" i="7"/>
  <c r="AB877" i="7"/>
  <c r="AB878" i="7"/>
  <c r="AB879" i="7"/>
  <c r="AF879" i="7" s="1"/>
  <c r="AB880" i="7"/>
  <c r="AB881" i="7"/>
  <c r="AB882" i="7"/>
  <c r="AB883" i="7"/>
  <c r="AF883" i="7" s="1"/>
  <c r="AB884" i="7"/>
  <c r="AB885" i="7"/>
  <c r="AB886" i="7"/>
  <c r="AB887" i="7"/>
  <c r="AF887" i="7" s="1"/>
  <c r="AB888" i="7"/>
  <c r="AB889" i="7"/>
  <c r="AB890" i="7"/>
  <c r="AB891" i="7"/>
  <c r="AF891" i="7" s="1"/>
  <c r="AB892" i="7"/>
  <c r="AB893" i="7"/>
  <c r="AB894" i="7"/>
  <c r="AB895" i="7"/>
  <c r="AF895" i="7" s="1"/>
  <c r="AB896" i="7"/>
  <c r="AB897" i="7"/>
  <c r="AB898" i="7"/>
  <c r="AB899" i="7"/>
  <c r="AF899" i="7" s="1"/>
  <c r="AB900" i="7"/>
  <c r="AB901" i="7"/>
  <c r="AB902" i="7"/>
  <c r="AB903" i="7"/>
  <c r="AF903" i="7" s="1"/>
  <c r="AB904" i="7"/>
  <c r="AB905" i="7"/>
  <c r="AB906" i="7"/>
  <c r="AB907" i="7"/>
  <c r="AF907" i="7" s="1"/>
  <c r="AB908" i="7"/>
  <c r="AB909" i="7"/>
  <c r="AB910" i="7"/>
  <c r="AB911" i="7"/>
  <c r="AF911" i="7" s="1"/>
  <c r="AB912" i="7"/>
  <c r="AB913" i="7"/>
  <c r="AB914" i="7"/>
  <c r="AB915" i="7"/>
  <c r="AF915" i="7" s="1"/>
  <c r="AB916" i="7"/>
  <c r="AB917" i="7"/>
  <c r="AB918" i="7"/>
  <c r="AB919" i="7"/>
  <c r="AF919" i="7" s="1"/>
  <c r="AB920" i="7"/>
  <c r="AB921" i="7"/>
  <c r="AB922" i="7"/>
  <c r="AB923" i="7"/>
  <c r="AF923" i="7" s="1"/>
  <c r="AB924" i="7"/>
  <c r="AB925" i="7"/>
  <c r="AB926" i="7"/>
  <c r="AB927" i="7"/>
  <c r="AF927" i="7" s="1"/>
  <c r="AB928" i="7"/>
  <c r="AB929" i="7"/>
  <c r="AB930" i="7"/>
  <c r="AB931" i="7"/>
  <c r="AF931" i="7" s="1"/>
  <c r="AB932" i="7"/>
  <c r="AB933" i="7"/>
  <c r="AB934" i="7"/>
  <c r="AB935" i="7"/>
  <c r="AF935" i="7" s="1"/>
  <c r="AB936" i="7"/>
  <c r="AB937" i="7"/>
  <c r="AB938" i="7"/>
  <c r="AB939" i="7"/>
  <c r="AF939" i="7" s="1"/>
  <c r="AB940" i="7"/>
  <c r="AB941" i="7"/>
  <c r="AB942" i="7"/>
  <c r="AB943" i="7"/>
  <c r="AF943" i="7" s="1"/>
  <c r="AB944" i="7"/>
  <c r="AB945" i="7"/>
  <c r="AB946" i="7"/>
  <c r="AB947" i="7"/>
  <c r="AF947" i="7" s="1"/>
  <c r="AB948" i="7"/>
  <c r="AB949" i="7"/>
  <c r="AB950" i="7"/>
  <c r="AB951" i="7"/>
  <c r="AF951" i="7" s="1"/>
  <c r="AB952" i="7"/>
  <c r="AB953" i="7"/>
  <c r="AB954" i="7"/>
  <c r="AB955" i="7"/>
  <c r="AF955" i="7" s="1"/>
  <c r="AB956" i="7"/>
  <c r="AB957" i="7"/>
  <c r="AB958" i="7"/>
  <c r="AB959" i="7"/>
  <c r="AF959" i="7" s="1"/>
  <c r="AB960" i="7"/>
  <c r="AB961" i="7"/>
  <c r="AB962" i="7"/>
  <c r="AB963" i="7"/>
  <c r="AF963" i="7" s="1"/>
  <c r="AB964" i="7"/>
  <c r="AB965" i="7"/>
  <c r="AB966" i="7"/>
  <c r="AB967" i="7"/>
  <c r="AF967" i="7" s="1"/>
  <c r="AB968" i="7"/>
  <c r="AB969" i="7"/>
  <c r="AB970" i="7"/>
  <c r="AB971" i="7"/>
  <c r="AF971" i="7" s="1"/>
  <c r="AB972" i="7"/>
  <c r="AB973" i="7"/>
  <c r="AB974" i="7"/>
  <c r="AB975" i="7"/>
  <c r="AF975" i="7" s="1"/>
  <c r="AB976" i="7"/>
  <c r="AB977" i="7"/>
  <c r="AB978" i="7"/>
  <c r="AB979" i="7"/>
  <c r="AF979" i="7" s="1"/>
  <c r="AB980" i="7"/>
  <c r="AB981" i="7"/>
  <c r="AB982" i="7"/>
  <c r="AB983" i="7"/>
  <c r="AF983" i="7" s="1"/>
  <c r="AB984" i="7"/>
  <c r="AB985" i="7"/>
  <c r="AB986" i="7"/>
  <c r="AB987" i="7"/>
  <c r="AF987" i="7" s="1"/>
  <c r="AB988" i="7"/>
  <c r="AB989" i="7"/>
  <c r="AB990" i="7"/>
  <c r="AB991" i="7"/>
  <c r="AF991" i="7" s="1"/>
  <c r="AB992" i="7"/>
  <c r="AB993" i="7"/>
  <c r="AB994" i="7"/>
  <c r="AB995" i="7"/>
  <c r="AF995" i="7" s="1"/>
  <c r="AB996" i="7"/>
  <c r="AB997" i="7"/>
  <c r="AB998" i="7"/>
  <c r="AB999" i="7"/>
  <c r="AF999" i="7" s="1"/>
  <c r="AB1000" i="7"/>
  <c r="AB1001" i="7"/>
  <c r="AB1002" i="7"/>
  <c r="AB1003" i="7"/>
  <c r="AF1003" i="7" s="1"/>
  <c r="AB1004" i="7"/>
  <c r="AB1005" i="7"/>
  <c r="AB1006" i="7"/>
  <c r="AB1007" i="7"/>
  <c r="AF1007" i="7" s="1"/>
  <c r="AB1008" i="7"/>
  <c r="AB1009" i="7"/>
  <c r="AB1010" i="7"/>
  <c r="AB1011" i="7"/>
  <c r="AF1011" i="7" s="1"/>
  <c r="AB1012" i="7"/>
  <c r="AB1013" i="7"/>
  <c r="AB1014" i="7"/>
  <c r="AB1015" i="7"/>
  <c r="AF1015" i="7" s="1"/>
  <c r="AB1016" i="7"/>
  <c r="AB1017" i="7"/>
  <c r="AB1018" i="7"/>
  <c r="AB1019" i="7"/>
  <c r="AF1019" i="7" s="1"/>
  <c r="AB1020" i="7"/>
  <c r="AB1021" i="7"/>
  <c r="AB1022" i="7"/>
  <c r="AB1023" i="7"/>
  <c r="AF1023" i="7" s="1"/>
  <c r="AB1024" i="7"/>
  <c r="AB1025" i="7"/>
  <c r="AB1026" i="7"/>
  <c r="AB1027" i="7"/>
  <c r="AF1027" i="7" s="1"/>
  <c r="AB1028" i="7"/>
  <c r="AB1029" i="7"/>
  <c r="AB1030" i="7"/>
  <c r="AB1031" i="7"/>
  <c r="AF1031" i="7" s="1"/>
  <c r="AB1032" i="7"/>
  <c r="AB1033" i="7"/>
  <c r="AB1034" i="7"/>
  <c r="AB1035" i="7"/>
  <c r="AF1035" i="7" s="1"/>
  <c r="AB1036" i="7"/>
  <c r="AB1037" i="7"/>
  <c r="AB1038" i="7"/>
  <c r="AB1039" i="7"/>
  <c r="AF1039" i="7" s="1"/>
  <c r="AB1040" i="7"/>
  <c r="AB1041" i="7"/>
  <c r="AB1042" i="7"/>
  <c r="AB1043" i="7"/>
  <c r="AF1043" i="7" s="1"/>
  <c r="AB1044" i="7"/>
  <c r="AB1045" i="7"/>
  <c r="AB1046" i="7"/>
  <c r="AB1047" i="7"/>
  <c r="AF1047" i="7" s="1"/>
  <c r="AB1048" i="7"/>
  <c r="AB1049" i="7"/>
  <c r="AB1050" i="7"/>
  <c r="AB1051" i="7"/>
  <c r="AF1051" i="7" s="1"/>
  <c r="AB1052" i="7"/>
  <c r="AB1053" i="7"/>
  <c r="AB1054" i="7"/>
  <c r="AB1055" i="7"/>
  <c r="AF1055" i="7" s="1"/>
  <c r="AB1056" i="7"/>
  <c r="AB1057" i="7"/>
  <c r="AB1058" i="7"/>
  <c r="AB1059" i="7"/>
  <c r="AF1059" i="7" s="1"/>
  <c r="AB1060" i="7"/>
  <c r="AB1061" i="7"/>
  <c r="AB1062" i="7"/>
  <c r="AB1063" i="7"/>
  <c r="AF1063" i="7" s="1"/>
  <c r="AB1064" i="7"/>
  <c r="AB1065" i="7"/>
  <c r="AB1066" i="7"/>
  <c r="AB1067" i="7"/>
  <c r="AF1067" i="7" s="1"/>
  <c r="AB1068" i="7"/>
  <c r="AB1069" i="7"/>
  <c r="AB1070" i="7"/>
  <c r="AB1071" i="7"/>
  <c r="AF1071" i="7" s="1"/>
  <c r="AB1072" i="7"/>
  <c r="AB1073" i="7"/>
  <c r="AB1074" i="7"/>
  <c r="AB1075" i="7"/>
  <c r="AF1075" i="7" s="1"/>
  <c r="AB1076" i="7"/>
  <c r="AB1077" i="7"/>
  <c r="AB1078" i="7"/>
  <c r="AB1079" i="7"/>
  <c r="AF1079" i="7" s="1"/>
  <c r="AB1080" i="7"/>
  <c r="AB1081" i="7"/>
  <c r="AB1082" i="7"/>
  <c r="AB1083" i="7"/>
  <c r="AF1083" i="7" s="1"/>
  <c r="AB1084" i="7"/>
  <c r="AB1085" i="7"/>
  <c r="AB1086" i="7"/>
  <c r="AB1087" i="7"/>
  <c r="AF1087" i="7" s="1"/>
  <c r="AB1088" i="7"/>
  <c r="AB1089" i="7"/>
  <c r="AB1090" i="7"/>
  <c r="AB1091" i="7"/>
  <c r="AF1091" i="7" s="1"/>
  <c r="AB1092" i="7"/>
  <c r="AB1093" i="7"/>
  <c r="AB1094" i="7"/>
  <c r="AB1095" i="7"/>
  <c r="AF1095" i="7" s="1"/>
  <c r="AB1096" i="7"/>
  <c r="AB1097" i="7"/>
  <c r="AB1098" i="7"/>
  <c r="AB1099" i="7"/>
  <c r="AF1099" i="7" s="1"/>
  <c r="AB1100" i="7"/>
  <c r="AB1101" i="7"/>
  <c r="AB1102" i="7"/>
  <c r="AB1103" i="7"/>
  <c r="AF1103" i="7" s="1"/>
  <c r="AB1104" i="7"/>
  <c r="AB1105" i="7"/>
  <c r="AB1106" i="7"/>
  <c r="AB1107" i="7"/>
  <c r="AF1107" i="7" s="1"/>
  <c r="AB1108" i="7"/>
  <c r="AB1109" i="7"/>
  <c r="AB1110" i="7"/>
  <c r="AB1111" i="7"/>
  <c r="AF1111" i="7" s="1"/>
  <c r="AB1112" i="7"/>
  <c r="AB1113" i="7"/>
  <c r="AB1114" i="7"/>
  <c r="AB1115" i="7"/>
  <c r="AF1115" i="7" s="1"/>
  <c r="AB1116" i="7"/>
  <c r="AB1117" i="7"/>
  <c r="AB1118" i="7"/>
  <c r="AB1119" i="7"/>
  <c r="AF1119" i="7" s="1"/>
  <c r="AB1120" i="7"/>
  <c r="AB1121" i="7"/>
  <c r="AB1122" i="7"/>
  <c r="AB1123" i="7"/>
  <c r="AF1123" i="7" s="1"/>
  <c r="AB1124" i="7"/>
  <c r="AB1125" i="7"/>
  <c r="AB1126" i="7"/>
  <c r="AB1127" i="7"/>
  <c r="AF1127" i="7" s="1"/>
  <c r="AB1128" i="7"/>
  <c r="AB1129" i="7"/>
  <c r="AB1130" i="7"/>
  <c r="AB1131" i="7"/>
  <c r="AF1131" i="7" s="1"/>
  <c r="AB1132" i="7"/>
  <c r="AB1133" i="7"/>
  <c r="AB1134" i="7"/>
  <c r="AB1135" i="7"/>
  <c r="AF1135" i="7" s="1"/>
  <c r="AB1136" i="7"/>
  <c r="AB1137" i="7"/>
  <c r="AB1138" i="7"/>
  <c r="AB1139" i="7"/>
  <c r="AF1139" i="7" s="1"/>
  <c r="AB1140" i="7"/>
  <c r="AB1141" i="7"/>
  <c r="AB1142" i="7"/>
  <c r="AB1143" i="7"/>
  <c r="AF1143" i="7" s="1"/>
  <c r="AB1144" i="7"/>
  <c r="AB1145" i="7"/>
  <c r="AB1146" i="7"/>
  <c r="AB1147" i="7"/>
  <c r="AF1147" i="7" s="1"/>
  <c r="AB1148" i="7"/>
  <c r="AB1149" i="7"/>
  <c r="AB1150" i="7"/>
  <c r="AB1151" i="7"/>
  <c r="AF1151" i="7" s="1"/>
  <c r="AB1152" i="7"/>
  <c r="AB1153" i="7"/>
  <c r="AB1154" i="7"/>
  <c r="AB1155" i="7"/>
  <c r="AF1155" i="7" s="1"/>
  <c r="AB1156" i="7"/>
  <c r="AB1157" i="7"/>
  <c r="AB1158" i="7"/>
  <c r="AB1159" i="7"/>
  <c r="AF1159" i="7" s="1"/>
  <c r="AB1160" i="7"/>
  <c r="AB1161" i="7"/>
  <c r="AB1162" i="7"/>
  <c r="AB1163" i="7"/>
  <c r="AF1163" i="7" s="1"/>
  <c r="AB1164" i="7"/>
  <c r="AB1165" i="7"/>
  <c r="AB1166" i="7"/>
  <c r="AB1167" i="7"/>
  <c r="AF1167" i="7" s="1"/>
  <c r="AB1168" i="7"/>
  <c r="AB1169" i="7"/>
  <c r="AB1170" i="7"/>
  <c r="AB1171" i="7"/>
  <c r="AF1171" i="7" s="1"/>
  <c r="AB1172" i="7"/>
  <c r="AB1173" i="7"/>
  <c r="AB1174" i="7"/>
  <c r="AB1175" i="7"/>
  <c r="AF1175" i="7" s="1"/>
  <c r="AB1176" i="7"/>
  <c r="AB1177" i="7"/>
  <c r="AB1178" i="7"/>
  <c r="AB1179" i="7"/>
  <c r="AF1179" i="7" s="1"/>
  <c r="AB1180" i="7"/>
  <c r="AB1181" i="7"/>
  <c r="AB1182" i="7"/>
  <c r="AB1183" i="7"/>
  <c r="AF1183" i="7" s="1"/>
  <c r="AB1184" i="7"/>
  <c r="AB1185" i="7"/>
  <c r="AB1186" i="7"/>
  <c r="AB1187" i="7"/>
  <c r="AF1187" i="7" s="1"/>
  <c r="AB1188" i="7"/>
  <c r="AB1189" i="7"/>
  <c r="AB1190" i="7"/>
  <c r="AB1191" i="7"/>
  <c r="AF1191" i="7" s="1"/>
  <c r="AB1192" i="7"/>
  <c r="AB1193" i="7"/>
  <c r="AB1194" i="7"/>
  <c r="AB1195" i="7"/>
  <c r="AF1195" i="7" s="1"/>
  <c r="AB1196" i="7"/>
  <c r="AB1197" i="7"/>
  <c r="AB1198" i="7"/>
  <c r="AB1199" i="7"/>
  <c r="AF1199" i="7" s="1"/>
  <c r="AB1200" i="7"/>
  <c r="AB1201" i="7"/>
  <c r="AB1202" i="7"/>
  <c r="AB1203" i="7"/>
  <c r="AF1203" i="7" s="1"/>
  <c r="AB1204" i="7"/>
  <c r="AB1205" i="7"/>
  <c r="AB1206" i="7"/>
  <c r="AB1207" i="7"/>
  <c r="AF1207" i="7" s="1"/>
  <c r="AB1208" i="7"/>
  <c r="AB1209" i="7"/>
  <c r="AB1210" i="7"/>
  <c r="AB1211" i="7"/>
  <c r="AF1211" i="7" s="1"/>
  <c r="AB1212" i="7"/>
  <c r="AB1213" i="7"/>
  <c r="AB1214" i="7"/>
  <c r="AB1215" i="7"/>
  <c r="AF1215" i="7" s="1"/>
  <c r="AB1216" i="7"/>
  <c r="AB1217" i="7"/>
  <c r="AB1218" i="7"/>
  <c r="AB1219" i="7"/>
  <c r="AF1219" i="7" s="1"/>
  <c r="AB1220" i="7"/>
  <c r="AB1221" i="7"/>
  <c r="AB1222" i="7"/>
  <c r="AB1223" i="7"/>
  <c r="AF1223" i="7" s="1"/>
  <c r="AB1224" i="7"/>
  <c r="AB1225" i="7"/>
  <c r="AB1226" i="7"/>
  <c r="AB1227" i="7"/>
  <c r="AF1227" i="7" s="1"/>
  <c r="AB1228" i="7"/>
  <c r="AB1229" i="7"/>
  <c r="AB1230" i="7"/>
  <c r="AB1231" i="7"/>
  <c r="AF1231" i="7" s="1"/>
  <c r="AB1232" i="7"/>
  <c r="AB1233" i="7"/>
  <c r="AB1234" i="7"/>
  <c r="AB1235" i="7"/>
  <c r="AF1235" i="7" s="1"/>
  <c r="AB1236" i="7"/>
  <c r="AB1237" i="7"/>
  <c r="AB1238" i="7"/>
  <c r="AB1239" i="7"/>
  <c r="AF1239" i="7" s="1"/>
  <c r="AB1240" i="7"/>
  <c r="AB1241" i="7"/>
  <c r="AB1242" i="7"/>
  <c r="AB1243" i="7"/>
  <c r="AF1243" i="7" s="1"/>
  <c r="AB1244" i="7"/>
  <c r="AB1245" i="7"/>
  <c r="AB1246" i="7"/>
  <c r="AB1247" i="7"/>
  <c r="AF1247" i="7" s="1"/>
  <c r="AB1248" i="7"/>
  <c r="AB1249" i="7"/>
  <c r="AB1250" i="7"/>
  <c r="AB1251" i="7"/>
  <c r="AF1251" i="7" s="1"/>
  <c r="AB1252" i="7"/>
  <c r="AB1253" i="7"/>
  <c r="AB1254" i="7"/>
  <c r="AB1255" i="7"/>
  <c r="AF1255" i="7" s="1"/>
  <c r="AB1256" i="7"/>
  <c r="AB1257" i="7"/>
  <c r="AB1258" i="7"/>
  <c r="AB1259" i="7"/>
  <c r="AF1259" i="7" s="1"/>
  <c r="AB1260" i="7"/>
  <c r="AB1261" i="7"/>
  <c r="AB1262" i="7"/>
  <c r="AB1263" i="7"/>
  <c r="AF1263" i="7" s="1"/>
  <c r="AB1264" i="7"/>
  <c r="AB1265" i="7"/>
  <c r="AB1266" i="7"/>
  <c r="AB1267" i="7"/>
  <c r="AF1267" i="7" s="1"/>
  <c r="AB1268" i="7"/>
  <c r="AB1269" i="7"/>
  <c r="AB1270" i="7"/>
  <c r="AB1271" i="7"/>
  <c r="AF1271" i="7" s="1"/>
  <c r="AB1272" i="7"/>
  <c r="AB1273" i="7"/>
  <c r="AB1274" i="7"/>
  <c r="AB1275" i="7"/>
  <c r="AF1275" i="7" s="1"/>
  <c r="AB1276" i="7"/>
  <c r="AB1277" i="7"/>
  <c r="AB1278" i="7"/>
  <c r="AB1279" i="7"/>
  <c r="AF1279" i="7" s="1"/>
  <c r="AB1280" i="7"/>
  <c r="AB1281" i="7"/>
  <c r="AB1282" i="7"/>
  <c r="AB1283" i="7"/>
  <c r="AF1283" i="7" s="1"/>
  <c r="AB1284" i="7"/>
  <c r="AB1285" i="7"/>
  <c r="AB1286" i="7"/>
  <c r="AB1287" i="7"/>
  <c r="AF1287" i="7" s="1"/>
  <c r="AB1288" i="7"/>
  <c r="AB1289" i="7"/>
  <c r="AB1290" i="7"/>
  <c r="AB1291" i="7"/>
  <c r="AF1291" i="7" s="1"/>
  <c r="AB1292" i="7"/>
  <c r="AB1293" i="7"/>
  <c r="AB1294" i="7"/>
  <c r="AB1295" i="7"/>
  <c r="AF1295" i="7" s="1"/>
  <c r="AB1296" i="7"/>
  <c r="AB1297" i="7"/>
  <c r="AB1298" i="7"/>
  <c r="AB1299" i="7"/>
  <c r="AF1299" i="7" s="1"/>
  <c r="AB1300" i="7"/>
  <c r="AB1301" i="7"/>
  <c r="AB1302" i="7"/>
  <c r="AB1303" i="7"/>
  <c r="AF1303" i="7" s="1"/>
  <c r="AB1304" i="7"/>
  <c r="AB1305" i="7"/>
  <c r="AB1306" i="7"/>
  <c r="AB1307" i="7"/>
  <c r="AF1307" i="7" s="1"/>
  <c r="AB1308" i="7"/>
  <c r="AB1309" i="7"/>
  <c r="AB1310" i="7"/>
  <c r="AB1311" i="7"/>
  <c r="AF1311" i="7" s="1"/>
  <c r="AB1312" i="7"/>
  <c r="AB1313" i="7"/>
  <c r="AB1314" i="7"/>
  <c r="AB1315" i="7"/>
  <c r="AF1315" i="7" s="1"/>
  <c r="AB1316" i="7"/>
  <c r="AB1317" i="7"/>
  <c r="AB1318" i="7"/>
  <c r="AB1319" i="7"/>
  <c r="AF1319" i="7" s="1"/>
  <c r="AB1320" i="7"/>
  <c r="AB1321" i="7"/>
  <c r="AB1322" i="7"/>
  <c r="AB1323" i="7"/>
  <c r="AF1323" i="7" s="1"/>
  <c r="AB1324" i="7"/>
  <c r="AB1325" i="7"/>
  <c r="AB1326" i="7"/>
  <c r="AB1327" i="7"/>
  <c r="AF1327" i="7" s="1"/>
  <c r="AB1328" i="7"/>
  <c r="AB1329" i="7"/>
  <c r="AB1330" i="7"/>
  <c r="AB1331" i="7"/>
  <c r="AF1331" i="7" s="1"/>
  <c r="AB1332" i="7"/>
  <c r="AB1333" i="7"/>
  <c r="AB1334" i="7"/>
  <c r="AB1335" i="7"/>
  <c r="AF1335" i="7" s="1"/>
  <c r="AB1336" i="7"/>
  <c r="AB1337" i="7"/>
  <c r="AB1338" i="7"/>
  <c r="AB1339" i="7"/>
  <c r="AF1339" i="7" s="1"/>
  <c r="AB1340" i="7"/>
  <c r="AB1341" i="7"/>
  <c r="AB1342" i="7"/>
  <c r="AB1343" i="7"/>
  <c r="AF1343" i="7" s="1"/>
  <c r="AB1344" i="7"/>
  <c r="AB1345" i="7"/>
  <c r="AB1346" i="7"/>
  <c r="AB1347" i="7"/>
  <c r="AF1347" i="7" s="1"/>
  <c r="AB1348" i="7"/>
  <c r="AB1349" i="7"/>
  <c r="AB1350" i="7"/>
  <c r="AB1351" i="7"/>
  <c r="AF1351" i="7" s="1"/>
  <c r="AB1352" i="7"/>
  <c r="AB1353" i="7"/>
  <c r="AB1354" i="7"/>
  <c r="AB1355" i="7"/>
  <c r="AF1355" i="7" s="1"/>
  <c r="AB1356" i="7"/>
  <c r="AB1357" i="7"/>
  <c r="AB1358" i="7"/>
  <c r="AB1359" i="7"/>
  <c r="AF1359" i="7" s="1"/>
  <c r="AB1360" i="7"/>
  <c r="AB1361" i="7"/>
  <c r="AB1362" i="7"/>
  <c r="AB1363" i="7"/>
  <c r="AF1363" i="7" s="1"/>
  <c r="AB1364" i="7"/>
  <c r="AB1365" i="7"/>
  <c r="AB1366" i="7"/>
  <c r="AB1367" i="7"/>
  <c r="AF1367" i="7" s="1"/>
  <c r="AB1368" i="7"/>
  <c r="AB1369" i="7"/>
  <c r="AB1370" i="7"/>
  <c r="AB1371" i="7"/>
  <c r="AF1371" i="7" s="1"/>
  <c r="AB1372" i="7"/>
  <c r="AB1373" i="7"/>
  <c r="AB1374" i="7"/>
  <c r="AB1375" i="7"/>
  <c r="AF1375" i="7" s="1"/>
  <c r="AB1376" i="7"/>
  <c r="AB1377" i="7"/>
  <c r="AB1378" i="7"/>
  <c r="AB1379" i="7"/>
  <c r="AF1379" i="7" s="1"/>
  <c r="AB1380" i="7"/>
  <c r="AB1381" i="7"/>
  <c r="AB1382" i="7"/>
  <c r="AB1383" i="7"/>
  <c r="AF1383" i="7" s="1"/>
  <c r="AB1384" i="7"/>
  <c r="AB1385" i="7"/>
  <c r="AB1386" i="7"/>
  <c r="AB1387" i="7"/>
  <c r="AF1387" i="7" s="1"/>
  <c r="AB1388" i="7"/>
  <c r="AB1389" i="7"/>
  <c r="AB1390" i="7"/>
  <c r="AB1391" i="7"/>
  <c r="AF1391" i="7" s="1"/>
  <c r="AB1392" i="7"/>
  <c r="AB1393" i="7"/>
  <c r="AB1394" i="7"/>
  <c r="AB1395" i="7"/>
  <c r="AF1395" i="7" s="1"/>
  <c r="AB1396" i="7"/>
  <c r="AB1397" i="7"/>
  <c r="AB1398" i="7"/>
  <c r="AB1399" i="7"/>
  <c r="AF1399" i="7" s="1"/>
  <c r="AB1400" i="7"/>
  <c r="AB1401" i="7"/>
  <c r="AB1402" i="7"/>
  <c r="AB1403" i="7"/>
  <c r="AF1403" i="7" s="1"/>
  <c r="AB1404" i="7"/>
  <c r="AB1405" i="7"/>
  <c r="AB1406" i="7"/>
  <c r="AB1407" i="7"/>
  <c r="AF1407" i="7" s="1"/>
  <c r="AB1408" i="7"/>
  <c r="AB1409" i="7"/>
  <c r="AB1410" i="7"/>
  <c r="AB1411" i="7"/>
  <c r="AF1411" i="7" s="1"/>
  <c r="AB1412" i="7"/>
  <c r="AB1413" i="7"/>
  <c r="AB1414" i="7"/>
  <c r="AB1415" i="7"/>
  <c r="AF1415" i="7" s="1"/>
  <c r="AB1416" i="7"/>
  <c r="AB1417" i="7"/>
  <c r="AB1418" i="7"/>
  <c r="AB1419" i="7"/>
  <c r="AF1419" i="7" s="1"/>
  <c r="AB1420" i="7"/>
  <c r="AB1421" i="7"/>
  <c r="AB1422" i="7"/>
  <c r="AB1423" i="7"/>
  <c r="AF1423" i="7" s="1"/>
  <c r="AB1424" i="7"/>
  <c r="AB1425" i="7"/>
  <c r="AB1426" i="7"/>
  <c r="AB1427" i="7"/>
  <c r="AF1427" i="7" s="1"/>
  <c r="AB1428" i="7"/>
  <c r="AB1429" i="7"/>
  <c r="AB1430" i="7"/>
  <c r="AB1431" i="7"/>
  <c r="AF1431" i="7" s="1"/>
  <c r="AB1432" i="7"/>
  <c r="AB1433" i="7"/>
  <c r="AB1434" i="7"/>
  <c r="AB1435" i="7"/>
  <c r="AF1435" i="7" s="1"/>
  <c r="AB1436" i="7"/>
  <c r="AB1437" i="7"/>
  <c r="AB1438" i="7"/>
  <c r="AB1439" i="7"/>
  <c r="AF1439" i="7" s="1"/>
  <c r="AB1440" i="7"/>
  <c r="AB1441" i="7"/>
  <c r="AB1442" i="7"/>
  <c r="AB1443" i="7"/>
  <c r="AF1443" i="7" s="1"/>
  <c r="AB1444" i="7"/>
  <c r="AB1445" i="7"/>
  <c r="AB1446" i="7"/>
  <c r="AB1447" i="7"/>
  <c r="AF1447" i="7" s="1"/>
  <c r="AB1448" i="7"/>
  <c r="AB1449" i="7"/>
  <c r="AB1450" i="7"/>
  <c r="AB1451" i="7"/>
  <c r="AF1451" i="7" s="1"/>
  <c r="AB1452" i="7"/>
  <c r="AB1453" i="7"/>
  <c r="AB1454" i="7"/>
  <c r="AB1455" i="7"/>
  <c r="AF1455" i="7" s="1"/>
  <c r="AB1456" i="7"/>
  <c r="AB1457" i="7"/>
  <c r="AB1458" i="7"/>
  <c r="AB1459" i="7"/>
  <c r="AF1459" i="7" s="1"/>
  <c r="AB1460" i="7"/>
  <c r="AB1461" i="7"/>
  <c r="AB1462" i="7"/>
  <c r="AB1463" i="7"/>
  <c r="AF1463" i="7" s="1"/>
  <c r="AB1464" i="7"/>
  <c r="AB1465" i="7"/>
  <c r="AB1466" i="7"/>
  <c r="AB1467" i="7"/>
  <c r="AF1467" i="7" s="1"/>
  <c r="AB1468" i="7"/>
  <c r="AB1469" i="7"/>
  <c r="AB1470" i="7"/>
  <c r="AB1471" i="7"/>
  <c r="AF1471" i="7" s="1"/>
  <c r="AB1472" i="7"/>
  <c r="AB1473" i="7"/>
  <c r="AB1474" i="7"/>
  <c r="AB1475" i="7"/>
  <c r="AF1475" i="7" s="1"/>
  <c r="AB1476" i="7"/>
  <c r="AB1477" i="7"/>
  <c r="AB1478" i="7"/>
  <c r="AB1479" i="7"/>
  <c r="AF1479" i="7" s="1"/>
  <c r="AB1480" i="7"/>
  <c r="AB1481" i="7"/>
  <c r="AB1482" i="7"/>
  <c r="AB1483" i="7"/>
  <c r="AF1483" i="7" s="1"/>
  <c r="AB1484" i="7"/>
  <c r="AB1485" i="7"/>
  <c r="AB1486" i="7"/>
  <c r="AB1487" i="7"/>
  <c r="AF1487" i="7" s="1"/>
  <c r="AB1488" i="7"/>
  <c r="AB1489" i="7"/>
  <c r="AB1490" i="7"/>
  <c r="AB1491" i="7"/>
  <c r="AF1491" i="7" s="1"/>
  <c r="AB1492" i="7"/>
  <c r="AB1493" i="7"/>
  <c r="AB1494" i="7"/>
  <c r="AB1495" i="7"/>
  <c r="AF1495" i="7" s="1"/>
  <c r="AB1496" i="7"/>
  <c r="AB1497" i="7"/>
  <c r="AB1498" i="7"/>
  <c r="AB1499" i="7"/>
  <c r="AF1499" i="7" s="1"/>
  <c r="AB1500" i="7"/>
  <c r="AB1501" i="7"/>
  <c r="AB1502" i="7"/>
  <c r="AB1503" i="7"/>
  <c r="AF1503" i="7" s="1"/>
  <c r="AB1504" i="7"/>
  <c r="AB1505" i="7"/>
  <c r="AB1506" i="7"/>
  <c r="AA9" i="7"/>
  <c r="AA10" i="7"/>
  <c r="AA11" i="7"/>
  <c r="AE11" i="7" s="1"/>
  <c r="AA12" i="7"/>
  <c r="AA13" i="7"/>
  <c r="AA14" i="7"/>
  <c r="AA15" i="7"/>
  <c r="AE15" i="7" s="1"/>
  <c r="AA16" i="7"/>
  <c r="AA17" i="7"/>
  <c r="AA18" i="7"/>
  <c r="AA19" i="7"/>
  <c r="AA20" i="7"/>
  <c r="AA21" i="7"/>
  <c r="AA22" i="7"/>
  <c r="AA23" i="7"/>
  <c r="AE23" i="7" s="1"/>
  <c r="AA24" i="7"/>
  <c r="AA25" i="7"/>
  <c r="AA26" i="7"/>
  <c r="AA27" i="7"/>
  <c r="AE27" i="7" s="1"/>
  <c r="AA28" i="7"/>
  <c r="AA29" i="7"/>
  <c r="AA30" i="7"/>
  <c r="AA31" i="7"/>
  <c r="AE31" i="7" s="1"/>
  <c r="AA32" i="7"/>
  <c r="AA33" i="7"/>
  <c r="AA34" i="7"/>
  <c r="AE34" i="7" s="1"/>
  <c r="AA35" i="7"/>
  <c r="AE35" i="7" s="1"/>
  <c r="AA36" i="7"/>
  <c r="AA37" i="7"/>
  <c r="AA38" i="7"/>
  <c r="AA39" i="7"/>
  <c r="AE39" i="7" s="1"/>
  <c r="AA40" i="7"/>
  <c r="AA41" i="7"/>
  <c r="AA42" i="7"/>
  <c r="AA43" i="7"/>
  <c r="AE43" i="7" s="1"/>
  <c r="AA44" i="7"/>
  <c r="AA45" i="7"/>
  <c r="AA46" i="7"/>
  <c r="AA47" i="7"/>
  <c r="AA48" i="7"/>
  <c r="AA49" i="7"/>
  <c r="AA50" i="7"/>
  <c r="AA51" i="7"/>
  <c r="AE51" i="7" s="1"/>
  <c r="AA52" i="7"/>
  <c r="AA53" i="7"/>
  <c r="AA54" i="7"/>
  <c r="AA55" i="7"/>
  <c r="AE55" i="7" s="1"/>
  <c r="AA56" i="7"/>
  <c r="AA57" i="7"/>
  <c r="AA58" i="7"/>
  <c r="AA59" i="7"/>
  <c r="AA60" i="7"/>
  <c r="AA61" i="7"/>
  <c r="AA62" i="7"/>
  <c r="AA63" i="7"/>
  <c r="AE63" i="7" s="1"/>
  <c r="AA64" i="7"/>
  <c r="AA65" i="7"/>
  <c r="AA66" i="7"/>
  <c r="AE66" i="7" s="1"/>
  <c r="AA67" i="7"/>
  <c r="AE67" i="7" s="1"/>
  <c r="AA68" i="7"/>
  <c r="AA69" i="7"/>
  <c r="AA70" i="7"/>
  <c r="AA71" i="7"/>
  <c r="AA72" i="7"/>
  <c r="AA73" i="7"/>
  <c r="AA74" i="7"/>
  <c r="AA75" i="7"/>
  <c r="AE75" i="7" s="1"/>
  <c r="AA76" i="7"/>
  <c r="AA77" i="7"/>
  <c r="AA78" i="7"/>
  <c r="AA79" i="7"/>
  <c r="AE79" i="7" s="1"/>
  <c r="AA80" i="7"/>
  <c r="AA81" i="7"/>
  <c r="AA82" i="7"/>
  <c r="AA83" i="7"/>
  <c r="AA84" i="7"/>
  <c r="AA85" i="7"/>
  <c r="AA86" i="7"/>
  <c r="AA87" i="7"/>
  <c r="AE87" i="7" s="1"/>
  <c r="AA88" i="7"/>
  <c r="AA89" i="7"/>
  <c r="AA90" i="7"/>
  <c r="AA91" i="7"/>
  <c r="AE91" i="7" s="1"/>
  <c r="AA92" i="7"/>
  <c r="AA93" i="7"/>
  <c r="AA94" i="7"/>
  <c r="AA95" i="7"/>
  <c r="AE95" i="7" s="1"/>
  <c r="AA96" i="7"/>
  <c r="AA97" i="7"/>
  <c r="AA98" i="7"/>
  <c r="AE98" i="7" s="1"/>
  <c r="AA99" i="7"/>
  <c r="AE99" i="7" s="1"/>
  <c r="AA100" i="7"/>
  <c r="AA101" i="7"/>
  <c r="AA102" i="7"/>
  <c r="AA103" i="7"/>
  <c r="AE103" i="7" s="1"/>
  <c r="AA104" i="7"/>
  <c r="AA105" i="7"/>
  <c r="AA106" i="7"/>
  <c r="AA107" i="7"/>
  <c r="AE107" i="7" s="1"/>
  <c r="AA108" i="7"/>
  <c r="AA109" i="7"/>
  <c r="AA110" i="7"/>
  <c r="AA111" i="7"/>
  <c r="AA112" i="7"/>
  <c r="AA113" i="7"/>
  <c r="AA114" i="7"/>
  <c r="AA115" i="7"/>
  <c r="AE115" i="7" s="1"/>
  <c r="AA116" i="7"/>
  <c r="AA117" i="7"/>
  <c r="AA118" i="7"/>
  <c r="AA119" i="7"/>
  <c r="AE119" i="7" s="1"/>
  <c r="AA120" i="7"/>
  <c r="AA121" i="7"/>
  <c r="AA122" i="7"/>
  <c r="AA123" i="7"/>
  <c r="AA124" i="7"/>
  <c r="AA125" i="7"/>
  <c r="AA126" i="7"/>
  <c r="AA127" i="7"/>
  <c r="AE127" i="7" s="1"/>
  <c r="AA128" i="7"/>
  <c r="AA129" i="7"/>
  <c r="AA130" i="7"/>
  <c r="AE130" i="7" s="1"/>
  <c r="AA131" i="7"/>
  <c r="AE131" i="7" s="1"/>
  <c r="AA132" i="7"/>
  <c r="AA133" i="7"/>
  <c r="AA134" i="7"/>
  <c r="AA135" i="7"/>
  <c r="AA136" i="7"/>
  <c r="AA137" i="7"/>
  <c r="AA138" i="7"/>
  <c r="AA139" i="7"/>
  <c r="AE139" i="7" s="1"/>
  <c r="AA140" i="7"/>
  <c r="AA141" i="7"/>
  <c r="AA142" i="7"/>
  <c r="AA143" i="7"/>
  <c r="AE143" i="7" s="1"/>
  <c r="AA144" i="7"/>
  <c r="AA145" i="7"/>
  <c r="AA146" i="7"/>
  <c r="AA147" i="7"/>
  <c r="AA148" i="7"/>
  <c r="AA149" i="7"/>
  <c r="AA150" i="7"/>
  <c r="AE150" i="7" s="1"/>
  <c r="AA151" i="7"/>
  <c r="AE151" i="7" s="1"/>
  <c r="AA152" i="7"/>
  <c r="AA153" i="7"/>
  <c r="AA154" i="7"/>
  <c r="AA155" i="7"/>
  <c r="AE155" i="7" s="1"/>
  <c r="AA156" i="7"/>
  <c r="AA157" i="7"/>
  <c r="AA158" i="7"/>
  <c r="AA159" i="7"/>
  <c r="AA160" i="7"/>
  <c r="AA161" i="7"/>
  <c r="AA162" i="7"/>
  <c r="AA163" i="7"/>
  <c r="AE163" i="7" s="1"/>
  <c r="AA164" i="7"/>
  <c r="AA165" i="7"/>
  <c r="AA166" i="7"/>
  <c r="AE166" i="7" s="1"/>
  <c r="AA167" i="7"/>
  <c r="AA168" i="7"/>
  <c r="AA169" i="7"/>
  <c r="AA170" i="7"/>
  <c r="AA171" i="7"/>
  <c r="AE171" i="7" s="1"/>
  <c r="AA172" i="7"/>
  <c r="AA173" i="7"/>
  <c r="AA174" i="7"/>
  <c r="AA175" i="7"/>
  <c r="AE175" i="7" s="1"/>
  <c r="AA176" i="7"/>
  <c r="AA177" i="7"/>
  <c r="AA178" i="7"/>
  <c r="AA179" i="7"/>
  <c r="AA180" i="7"/>
  <c r="AA181" i="7"/>
  <c r="AA182" i="7"/>
  <c r="AE182" i="7" s="1"/>
  <c r="AA183" i="7"/>
  <c r="AE183" i="7" s="1"/>
  <c r="AA184" i="7"/>
  <c r="AA185" i="7"/>
  <c r="AA186" i="7"/>
  <c r="AA187" i="7"/>
  <c r="AE187" i="7" s="1"/>
  <c r="AA188" i="7"/>
  <c r="AA189" i="7"/>
  <c r="AA190" i="7"/>
  <c r="AA191" i="7"/>
  <c r="AA192" i="7"/>
  <c r="AA193" i="7"/>
  <c r="AA194" i="7"/>
  <c r="AA195" i="7"/>
  <c r="AE195" i="7" s="1"/>
  <c r="AA196" i="7"/>
  <c r="AA197" i="7"/>
  <c r="AA198" i="7"/>
  <c r="AA199" i="7"/>
  <c r="AA200" i="7"/>
  <c r="AA201" i="7"/>
  <c r="AA202" i="7"/>
  <c r="AA203" i="7"/>
  <c r="AE203" i="7" s="1"/>
  <c r="AA204" i="7"/>
  <c r="AA205" i="7"/>
  <c r="AA206" i="7"/>
  <c r="AA207" i="7"/>
  <c r="AE207" i="7" s="1"/>
  <c r="AA208" i="7"/>
  <c r="AA209" i="7"/>
  <c r="AA210" i="7"/>
  <c r="AE210" i="7" s="1"/>
  <c r="AA211" i="7"/>
  <c r="AA212" i="7"/>
  <c r="AA213" i="7"/>
  <c r="AA214" i="7"/>
  <c r="AA215" i="7"/>
  <c r="AE215" i="7" s="1"/>
  <c r="AA216" i="7"/>
  <c r="AA217" i="7"/>
  <c r="AA218" i="7"/>
  <c r="AA219" i="7"/>
  <c r="AE219" i="7" s="1"/>
  <c r="AA220" i="7"/>
  <c r="AA221" i="7"/>
  <c r="AA222" i="7"/>
  <c r="AA223" i="7"/>
  <c r="AA224" i="7"/>
  <c r="AA225" i="7"/>
  <c r="AA226" i="7"/>
  <c r="AE226" i="7" s="1"/>
  <c r="AA227" i="7"/>
  <c r="AE227" i="7" s="1"/>
  <c r="AA228" i="7"/>
  <c r="AA229" i="7"/>
  <c r="AA230" i="7"/>
  <c r="AA231" i="7"/>
  <c r="AA232" i="7"/>
  <c r="AA233" i="7"/>
  <c r="AA234" i="7"/>
  <c r="AA235" i="7"/>
  <c r="AE235" i="7" s="1"/>
  <c r="AA236" i="7"/>
  <c r="AA237" i="7"/>
  <c r="AA238" i="7"/>
  <c r="AA239" i="7"/>
  <c r="AE239" i="7" s="1"/>
  <c r="AA240" i="7"/>
  <c r="AA241" i="7"/>
  <c r="AA242" i="7"/>
  <c r="AE242" i="7" s="1"/>
  <c r="AA243" i="7"/>
  <c r="AA244" i="7"/>
  <c r="AA245" i="7"/>
  <c r="AA246" i="7"/>
  <c r="AA247" i="7"/>
  <c r="AE247" i="7" s="1"/>
  <c r="AA248" i="7"/>
  <c r="AA249" i="7"/>
  <c r="AA250" i="7"/>
  <c r="AA251" i="7"/>
  <c r="AE251" i="7" s="1"/>
  <c r="AA252" i="7"/>
  <c r="AA253" i="7"/>
  <c r="AA254" i="7"/>
  <c r="AA255" i="7"/>
  <c r="AA256" i="7"/>
  <c r="AA257" i="7"/>
  <c r="AA258" i="7"/>
  <c r="AE258" i="7" s="1"/>
  <c r="AA259" i="7"/>
  <c r="AE259" i="7" s="1"/>
  <c r="AA260" i="7"/>
  <c r="AA261" i="7"/>
  <c r="AA262" i="7"/>
  <c r="AE262" i="7" s="1"/>
  <c r="AA263" i="7"/>
  <c r="AA264" i="7"/>
  <c r="AA265" i="7"/>
  <c r="AA266" i="7"/>
  <c r="AA267" i="7"/>
  <c r="AE267" i="7" s="1"/>
  <c r="AA268" i="7"/>
  <c r="AA269" i="7"/>
  <c r="AA270" i="7"/>
  <c r="AA271" i="7"/>
  <c r="AE271" i="7" s="1"/>
  <c r="AA272" i="7"/>
  <c r="AA273" i="7"/>
  <c r="AA274" i="7"/>
  <c r="AA275" i="7"/>
  <c r="AA276" i="7"/>
  <c r="AA277" i="7"/>
  <c r="AA278" i="7"/>
  <c r="AE278" i="7" s="1"/>
  <c r="AA279" i="7"/>
  <c r="AE279" i="7" s="1"/>
  <c r="AA280" i="7"/>
  <c r="AA281" i="7"/>
  <c r="AA282" i="7"/>
  <c r="AA283" i="7"/>
  <c r="AE283" i="7" s="1"/>
  <c r="AA284" i="7"/>
  <c r="AA285" i="7"/>
  <c r="AA286" i="7"/>
  <c r="AA287" i="7"/>
  <c r="AA288" i="7"/>
  <c r="AA289" i="7"/>
  <c r="AA290" i="7"/>
  <c r="AA291" i="7"/>
  <c r="AE291" i="7" s="1"/>
  <c r="AA292" i="7"/>
  <c r="AA293" i="7"/>
  <c r="AA294" i="7"/>
  <c r="AE294" i="7" s="1"/>
  <c r="AA295" i="7"/>
  <c r="AA296" i="7"/>
  <c r="AA297" i="7"/>
  <c r="AA298" i="7"/>
  <c r="AA299" i="7"/>
  <c r="AE299" i="7" s="1"/>
  <c r="AA300" i="7"/>
  <c r="AA301" i="7"/>
  <c r="AA302" i="7"/>
  <c r="AA303" i="7"/>
  <c r="AE303" i="7" s="1"/>
  <c r="AA304" i="7"/>
  <c r="AA305" i="7"/>
  <c r="AA306" i="7"/>
  <c r="AA307" i="7"/>
  <c r="AA308" i="7"/>
  <c r="AA309" i="7"/>
  <c r="AA310" i="7"/>
  <c r="AE310" i="7" s="1"/>
  <c r="AA311" i="7"/>
  <c r="AE311" i="7" s="1"/>
  <c r="AA312" i="7"/>
  <c r="AA313" i="7"/>
  <c r="AA314" i="7"/>
  <c r="AA315" i="7"/>
  <c r="AE315" i="7" s="1"/>
  <c r="AA316" i="7"/>
  <c r="AA317" i="7"/>
  <c r="AA318" i="7"/>
  <c r="AA319" i="7"/>
  <c r="AA320" i="7"/>
  <c r="AA321" i="7"/>
  <c r="AA322" i="7"/>
  <c r="AA323" i="7"/>
  <c r="AE323" i="7" s="1"/>
  <c r="AA324" i="7"/>
  <c r="AA325" i="7"/>
  <c r="AA326" i="7"/>
  <c r="AA327" i="7"/>
  <c r="AA328" i="7"/>
  <c r="AA329" i="7"/>
  <c r="AA330" i="7"/>
  <c r="AA331" i="7"/>
  <c r="AE331" i="7" s="1"/>
  <c r="AA332" i="7"/>
  <c r="AA333" i="7"/>
  <c r="AA334" i="7"/>
  <c r="AA335" i="7"/>
  <c r="AE335" i="7" s="1"/>
  <c r="AA336" i="7"/>
  <c r="AA337" i="7"/>
  <c r="AA338" i="7"/>
  <c r="AE338" i="7" s="1"/>
  <c r="AA339" i="7"/>
  <c r="AA340" i="7"/>
  <c r="AA341" i="7"/>
  <c r="AA342" i="7"/>
  <c r="AA343" i="7"/>
  <c r="AE343" i="7" s="1"/>
  <c r="AA344" i="7"/>
  <c r="AA345" i="7"/>
  <c r="AA346" i="7"/>
  <c r="AA347" i="7"/>
  <c r="AE347" i="7" s="1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A744" i="7"/>
  <c r="AA745" i="7"/>
  <c r="AA746" i="7"/>
  <c r="AA747" i="7"/>
  <c r="AA748" i="7"/>
  <c r="AA749" i="7"/>
  <c r="AA750" i="7"/>
  <c r="AA751" i="7"/>
  <c r="AA752" i="7"/>
  <c r="AA753" i="7"/>
  <c r="AA754" i="7"/>
  <c r="AA755" i="7"/>
  <c r="AA756" i="7"/>
  <c r="AA757" i="7"/>
  <c r="AA758" i="7"/>
  <c r="AA759" i="7"/>
  <c r="AA760" i="7"/>
  <c r="AA761" i="7"/>
  <c r="AA762" i="7"/>
  <c r="AA763" i="7"/>
  <c r="AA764" i="7"/>
  <c r="AA765" i="7"/>
  <c r="AA766" i="7"/>
  <c r="AA767" i="7"/>
  <c r="AA768" i="7"/>
  <c r="AA769" i="7"/>
  <c r="AA770" i="7"/>
  <c r="AA771" i="7"/>
  <c r="AA772" i="7"/>
  <c r="AA773" i="7"/>
  <c r="AA774" i="7"/>
  <c r="AA775" i="7"/>
  <c r="AA776" i="7"/>
  <c r="AA777" i="7"/>
  <c r="AA778" i="7"/>
  <c r="AA779" i="7"/>
  <c r="AA780" i="7"/>
  <c r="AA781" i="7"/>
  <c r="AA782" i="7"/>
  <c r="AA783" i="7"/>
  <c r="AA784" i="7"/>
  <c r="AA785" i="7"/>
  <c r="AA786" i="7"/>
  <c r="AA787" i="7"/>
  <c r="AA788" i="7"/>
  <c r="AA789" i="7"/>
  <c r="AA790" i="7"/>
  <c r="AA791" i="7"/>
  <c r="AA792" i="7"/>
  <c r="AA793" i="7"/>
  <c r="AA794" i="7"/>
  <c r="AA795" i="7"/>
  <c r="AA796" i="7"/>
  <c r="AA797" i="7"/>
  <c r="AA798" i="7"/>
  <c r="AA799" i="7"/>
  <c r="AA800" i="7"/>
  <c r="AA801" i="7"/>
  <c r="AA802" i="7"/>
  <c r="AA803" i="7"/>
  <c r="AA804" i="7"/>
  <c r="AA805" i="7"/>
  <c r="AA806" i="7"/>
  <c r="AA807" i="7"/>
  <c r="AA808" i="7"/>
  <c r="AA809" i="7"/>
  <c r="AA810" i="7"/>
  <c r="AA811" i="7"/>
  <c r="AA812" i="7"/>
  <c r="AA813" i="7"/>
  <c r="AA814" i="7"/>
  <c r="AA815" i="7"/>
  <c r="AA816" i="7"/>
  <c r="AA817" i="7"/>
  <c r="AA818" i="7"/>
  <c r="AA819" i="7"/>
  <c r="AA820" i="7"/>
  <c r="AA821" i="7"/>
  <c r="AA822" i="7"/>
  <c r="AA823" i="7"/>
  <c r="AA824" i="7"/>
  <c r="AA825" i="7"/>
  <c r="AA826" i="7"/>
  <c r="AA827" i="7"/>
  <c r="AA828" i="7"/>
  <c r="AA829" i="7"/>
  <c r="AA830" i="7"/>
  <c r="AA831" i="7"/>
  <c r="AA832" i="7"/>
  <c r="AA833" i="7"/>
  <c r="AA834" i="7"/>
  <c r="AA835" i="7"/>
  <c r="AA836" i="7"/>
  <c r="AA837" i="7"/>
  <c r="AA838" i="7"/>
  <c r="AA839" i="7"/>
  <c r="AA840" i="7"/>
  <c r="AA841" i="7"/>
  <c r="AA842" i="7"/>
  <c r="AA843" i="7"/>
  <c r="AA844" i="7"/>
  <c r="AA845" i="7"/>
  <c r="AA846" i="7"/>
  <c r="AA847" i="7"/>
  <c r="AA848" i="7"/>
  <c r="AA849" i="7"/>
  <c r="AA850" i="7"/>
  <c r="AA851" i="7"/>
  <c r="AA852" i="7"/>
  <c r="AA853" i="7"/>
  <c r="AA854" i="7"/>
  <c r="AA855" i="7"/>
  <c r="AA856" i="7"/>
  <c r="AA857" i="7"/>
  <c r="AA858" i="7"/>
  <c r="AA859" i="7"/>
  <c r="AA860" i="7"/>
  <c r="AA861" i="7"/>
  <c r="AA862" i="7"/>
  <c r="AA863" i="7"/>
  <c r="AA864" i="7"/>
  <c r="AA865" i="7"/>
  <c r="AA866" i="7"/>
  <c r="AA867" i="7"/>
  <c r="AA868" i="7"/>
  <c r="AA869" i="7"/>
  <c r="AA870" i="7"/>
  <c r="AA871" i="7"/>
  <c r="AA872" i="7"/>
  <c r="AA873" i="7"/>
  <c r="AA874" i="7"/>
  <c r="AA875" i="7"/>
  <c r="AA876" i="7"/>
  <c r="AA877" i="7"/>
  <c r="AA878" i="7"/>
  <c r="AA879" i="7"/>
  <c r="AA880" i="7"/>
  <c r="AA881" i="7"/>
  <c r="AA882" i="7"/>
  <c r="AA883" i="7"/>
  <c r="AA884" i="7"/>
  <c r="AA885" i="7"/>
  <c r="AA886" i="7"/>
  <c r="AA887" i="7"/>
  <c r="AA888" i="7"/>
  <c r="AA889" i="7"/>
  <c r="AA890" i="7"/>
  <c r="AA891" i="7"/>
  <c r="AA892" i="7"/>
  <c r="AA893" i="7"/>
  <c r="AA894" i="7"/>
  <c r="AA895" i="7"/>
  <c r="AA896" i="7"/>
  <c r="AA897" i="7"/>
  <c r="AA898" i="7"/>
  <c r="AA899" i="7"/>
  <c r="AA900" i="7"/>
  <c r="AA901" i="7"/>
  <c r="AA902" i="7"/>
  <c r="AA903" i="7"/>
  <c r="AA904" i="7"/>
  <c r="AA905" i="7"/>
  <c r="AA906" i="7"/>
  <c r="AA907" i="7"/>
  <c r="AA908" i="7"/>
  <c r="AA909" i="7"/>
  <c r="AA910" i="7"/>
  <c r="AA911" i="7"/>
  <c r="AA912" i="7"/>
  <c r="AA913" i="7"/>
  <c r="AA914" i="7"/>
  <c r="AA915" i="7"/>
  <c r="AA916" i="7"/>
  <c r="AA917" i="7"/>
  <c r="AA918" i="7"/>
  <c r="AA919" i="7"/>
  <c r="AA920" i="7"/>
  <c r="AA921" i="7"/>
  <c r="AA922" i="7"/>
  <c r="AA923" i="7"/>
  <c r="AA924" i="7"/>
  <c r="AA925" i="7"/>
  <c r="AA926" i="7"/>
  <c r="AA927" i="7"/>
  <c r="AA928" i="7"/>
  <c r="AA929" i="7"/>
  <c r="AA930" i="7"/>
  <c r="AA931" i="7"/>
  <c r="AA932" i="7"/>
  <c r="AA933" i="7"/>
  <c r="AA934" i="7"/>
  <c r="AA935" i="7"/>
  <c r="AA936" i="7"/>
  <c r="AA937" i="7"/>
  <c r="AA938" i="7"/>
  <c r="AA939" i="7"/>
  <c r="AA940" i="7"/>
  <c r="AA941" i="7"/>
  <c r="AA942" i="7"/>
  <c r="AA943" i="7"/>
  <c r="AA944" i="7"/>
  <c r="AA945" i="7"/>
  <c r="AA946" i="7"/>
  <c r="AA947" i="7"/>
  <c r="AA948" i="7"/>
  <c r="AA949" i="7"/>
  <c r="AA950" i="7"/>
  <c r="AA951" i="7"/>
  <c r="AA952" i="7"/>
  <c r="AA953" i="7"/>
  <c r="AA954" i="7"/>
  <c r="AA955" i="7"/>
  <c r="AA956" i="7"/>
  <c r="AA957" i="7"/>
  <c r="AA958" i="7"/>
  <c r="AA959" i="7"/>
  <c r="AA960" i="7"/>
  <c r="AA961" i="7"/>
  <c r="AA962" i="7"/>
  <c r="AA963" i="7"/>
  <c r="AA964" i="7"/>
  <c r="AA965" i="7"/>
  <c r="AA966" i="7"/>
  <c r="AA967" i="7"/>
  <c r="AA968" i="7"/>
  <c r="AA969" i="7"/>
  <c r="AA970" i="7"/>
  <c r="AA971" i="7"/>
  <c r="AA972" i="7"/>
  <c r="AA973" i="7"/>
  <c r="AA974" i="7"/>
  <c r="AA975" i="7"/>
  <c r="AA976" i="7"/>
  <c r="AA977" i="7"/>
  <c r="AA978" i="7"/>
  <c r="AA979" i="7"/>
  <c r="AA980" i="7"/>
  <c r="AA981" i="7"/>
  <c r="AA982" i="7"/>
  <c r="AA983" i="7"/>
  <c r="AA984" i="7"/>
  <c r="AA985" i="7"/>
  <c r="AA986" i="7"/>
  <c r="AA987" i="7"/>
  <c r="AA988" i="7"/>
  <c r="AA989" i="7"/>
  <c r="AA990" i="7"/>
  <c r="AA991" i="7"/>
  <c r="AA992" i="7"/>
  <c r="AA993" i="7"/>
  <c r="AA994" i="7"/>
  <c r="AA995" i="7"/>
  <c r="AA996" i="7"/>
  <c r="AA997" i="7"/>
  <c r="AA998" i="7"/>
  <c r="AA999" i="7"/>
  <c r="AA1000" i="7"/>
  <c r="AA1001" i="7"/>
  <c r="AA1002" i="7"/>
  <c r="AA1003" i="7"/>
  <c r="AA1004" i="7"/>
  <c r="AA1005" i="7"/>
  <c r="AA1006" i="7"/>
  <c r="AA1007" i="7"/>
  <c r="AA1008" i="7"/>
  <c r="AA1009" i="7"/>
  <c r="AA1010" i="7"/>
  <c r="AA1011" i="7"/>
  <c r="AA1012" i="7"/>
  <c r="AA1013" i="7"/>
  <c r="AA1014" i="7"/>
  <c r="AA1015" i="7"/>
  <c r="AA1016" i="7"/>
  <c r="AA1017" i="7"/>
  <c r="AA1018" i="7"/>
  <c r="AA1019" i="7"/>
  <c r="AA1020" i="7"/>
  <c r="AA1021" i="7"/>
  <c r="AA1022" i="7"/>
  <c r="AA1023" i="7"/>
  <c r="AA1024" i="7"/>
  <c r="AA1025" i="7"/>
  <c r="AA1026" i="7"/>
  <c r="AA1027" i="7"/>
  <c r="AA1028" i="7"/>
  <c r="AA1029" i="7"/>
  <c r="AA1030" i="7"/>
  <c r="AA1031" i="7"/>
  <c r="AA1032" i="7"/>
  <c r="AA1033" i="7"/>
  <c r="AA1034" i="7"/>
  <c r="AA1035" i="7"/>
  <c r="AA1036" i="7"/>
  <c r="AA1037" i="7"/>
  <c r="AA1038" i="7"/>
  <c r="AA1039" i="7"/>
  <c r="AA1040" i="7"/>
  <c r="AA1041" i="7"/>
  <c r="AA1042" i="7"/>
  <c r="AA1043" i="7"/>
  <c r="AA1044" i="7"/>
  <c r="AA1045" i="7"/>
  <c r="AA1046" i="7"/>
  <c r="AA1047" i="7"/>
  <c r="AA1048" i="7"/>
  <c r="AA1049" i="7"/>
  <c r="AA1050" i="7"/>
  <c r="AA1051" i="7"/>
  <c r="AA1052" i="7"/>
  <c r="AA1053" i="7"/>
  <c r="AA1054" i="7"/>
  <c r="AA1055" i="7"/>
  <c r="AA1056" i="7"/>
  <c r="AA1057" i="7"/>
  <c r="AA1058" i="7"/>
  <c r="AA1059" i="7"/>
  <c r="AA1060" i="7"/>
  <c r="AA1061" i="7"/>
  <c r="AA1062" i="7"/>
  <c r="AA1063" i="7"/>
  <c r="AA1064" i="7"/>
  <c r="AA1065" i="7"/>
  <c r="AA1066" i="7"/>
  <c r="AA1067" i="7"/>
  <c r="AA1068" i="7"/>
  <c r="AA1069" i="7"/>
  <c r="AA1070" i="7"/>
  <c r="AA1071" i="7"/>
  <c r="AA1072" i="7"/>
  <c r="AA1073" i="7"/>
  <c r="AA1074" i="7"/>
  <c r="AA1075" i="7"/>
  <c r="AA1076" i="7"/>
  <c r="AA1077" i="7"/>
  <c r="AA1078" i="7"/>
  <c r="AA1079" i="7"/>
  <c r="AA1080" i="7"/>
  <c r="AA1081" i="7"/>
  <c r="AA1082" i="7"/>
  <c r="AA1083" i="7"/>
  <c r="AA1084" i="7"/>
  <c r="AA1085" i="7"/>
  <c r="AA1086" i="7"/>
  <c r="AA1087" i="7"/>
  <c r="AA1088" i="7"/>
  <c r="AA1089" i="7"/>
  <c r="AA1090" i="7"/>
  <c r="AA1091" i="7"/>
  <c r="AA1092" i="7"/>
  <c r="AA1093" i="7"/>
  <c r="AA1094" i="7"/>
  <c r="AA1095" i="7"/>
  <c r="AA1096" i="7"/>
  <c r="AA1097" i="7"/>
  <c r="AA1098" i="7"/>
  <c r="AA1099" i="7"/>
  <c r="AA1100" i="7"/>
  <c r="AA1101" i="7"/>
  <c r="AA1102" i="7"/>
  <c r="AA1103" i="7"/>
  <c r="AA1104" i="7"/>
  <c r="AA1105" i="7"/>
  <c r="AA1106" i="7"/>
  <c r="AA1107" i="7"/>
  <c r="AA1108" i="7"/>
  <c r="AA1109" i="7"/>
  <c r="AA1110" i="7"/>
  <c r="AA1111" i="7"/>
  <c r="AA1112" i="7"/>
  <c r="AA1113" i="7"/>
  <c r="AA1114" i="7"/>
  <c r="AA1115" i="7"/>
  <c r="AA1116" i="7"/>
  <c r="AA1117" i="7"/>
  <c r="AA1118" i="7"/>
  <c r="AA1119" i="7"/>
  <c r="AA1120" i="7"/>
  <c r="AA1121" i="7"/>
  <c r="AA1122" i="7"/>
  <c r="AA1123" i="7"/>
  <c r="AA1124" i="7"/>
  <c r="AA1125" i="7"/>
  <c r="AA1126" i="7"/>
  <c r="AA1127" i="7"/>
  <c r="AA1128" i="7"/>
  <c r="AA1129" i="7"/>
  <c r="AA1130" i="7"/>
  <c r="AA1131" i="7"/>
  <c r="AA1132" i="7"/>
  <c r="AA1133" i="7"/>
  <c r="AA1134" i="7"/>
  <c r="AA1135" i="7"/>
  <c r="AA1136" i="7"/>
  <c r="AA1137" i="7"/>
  <c r="AA1138" i="7"/>
  <c r="AA1139" i="7"/>
  <c r="AA1140" i="7"/>
  <c r="AA1141" i="7"/>
  <c r="AA1142" i="7"/>
  <c r="AA1143" i="7"/>
  <c r="AA1144" i="7"/>
  <c r="AA1145" i="7"/>
  <c r="AA1146" i="7"/>
  <c r="AA1147" i="7"/>
  <c r="AA1148" i="7"/>
  <c r="AA1149" i="7"/>
  <c r="AA1150" i="7"/>
  <c r="AA1151" i="7"/>
  <c r="AA1152" i="7"/>
  <c r="AA1153" i="7"/>
  <c r="AA1154" i="7"/>
  <c r="AA1155" i="7"/>
  <c r="AA1156" i="7"/>
  <c r="AA1157" i="7"/>
  <c r="AA1158" i="7"/>
  <c r="AA1159" i="7"/>
  <c r="AA1160" i="7"/>
  <c r="AA1161" i="7"/>
  <c r="AA1162" i="7"/>
  <c r="AA1163" i="7"/>
  <c r="AA1164" i="7"/>
  <c r="AA1165" i="7"/>
  <c r="AA1166" i="7"/>
  <c r="AA1167" i="7"/>
  <c r="AA1168" i="7"/>
  <c r="AA1169" i="7"/>
  <c r="AA1170" i="7"/>
  <c r="AA1171" i="7"/>
  <c r="AA1172" i="7"/>
  <c r="AA1173" i="7"/>
  <c r="AA1174" i="7"/>
  <c r="AA1175" i="7"/>
  <c r="AA1176" i="7"/>
  <c r="AA1177" i="7"/>
  <c r="AA1178" i="7"/>
  <c r="AA1179" i="7"/>
  <c r="AA1180" i="7"/>
  <c r="AA1181" i="7"/>
  <c r="AA1182" i="7"/>
  <c r="AA1183" i="7"/>
  <c r="AA1184" i="7"/>
  <c r="AA1185" i="7"/>
  <c r="AA1186" i="7"/>
  <c r="AA1187" i="7"/>
  <c r="AA1188" i="7"/>
  <c r="AA1189" i="7"/>
  <c r="AA1190" i="7"/>
  <c r="AA1191" i="7"/>
  <c r="AA1192" i="7"/>
  <c r="AA1193" i="7"/>
  <c r="AA1194" i="7"/>
  <c r="AA1195" i="7"/>
  <c r="AA1196" i="7"/>
  <c r="AA1197" i="7"/>
  <c r="AA1198" i="7"/>
  <c r="AA1199" i="7"/>
  <c r="AA1200" i="7"/>
  <c r="AA1201" i="7"/>
  <c r="AA1202" i="7"/>
  <c r="AA1203" i="7"/>
  <c r="AA1204" i="7"/>
  <c r="AA1205" i="7"/>
  <c r="AA1206" i="7"/>
  <c r="AA1207" i="7"/>
  <c r="AA1208" i="7"/>
  <c r="AA1209" i="7"/>
  <c r="AA1210" i="7"/>
  <c r="AA1211" i="7"/>
  <c r="AA1212" i="7"/>
  <c r="AA1213" i="7"/>
  <c r="AA1214" i="7"/>
  <c r="AA1215" i="7"/>
  <c r="AA1216" i="7"/>
  <c r="AA1217" i="7"/>
  <c r="AA1218" i="7"/>
  <c r="AA1219" i="7"/>
  <c r="AA1220" i="7"/>
  <c r="AA1221" i="7"/>
  <c r="AA1222" i="7"/>
  <c r="AA1223" i="7"/>
  <c r="AA1224" i="7"/>
  <c r="AA1225" i="7"/>
  <c r="AA1226" i="7"/>
  <c r="AA1227" i="7"/>
  <c r="AA1228" i="7"/>
  <c r="AA1229" i="7"/>
  <c r="AA1230" i="7"/>
  <c r="AA1231" i="7"/>
  <c r="AA1232" i="7"/>
  <c r="AA1233" i="7"/>
  <c r="AA1234" i="7"/>
  <c r="AA1235" i="7"/>
  <c r="AA1236" i="7"/>
  <c r="AA1237" i="7"/>
  <c r="AA1238" i="7"/>
  <c r="AA1239" i="7"/>
  <c r="AA1240" i="7"/>
  <c r="AA1241" i="7"/>
  <c r="AA1242" i="7"/>
  <c r="AA1243" i="7"/>
  <c r="AA1244" i="7"/>
  <c r="AA1245" i="7"/>
  <c r="AA1246" i="7"/>
  <c r="AA1247" i="7"/>
  <c r="AA1248" i="7"/>
  <c r="AA1249" i="7"/>
  <c r="AA1250" i="7"/>
  <c r="AA1251" i="7"/>
  <c r="AA1252" i="7"/>
  <c r="AA1253" i="7"/>
  <c r="AA1254" i="7"/>
  <c r="AA1255" i="7"/>
  <c r="AA1256" i="7"/>
  <c r="AA1257" i="7"/>
  <c r="AA1258" i="7"/>
  <c r="AA1259" i="7"/>
  <c r="AA1260" i="7"/>
  <c r="AA1261" i="7"/>
  <c r="AA1262" i="7"/>
  <c r="AA1263" i="7"/>
  <c r="AA1264" i="7"/>
  <c r="AA1265" i="7"/>
  <c r="AA1266" i="7"/>
  <c r="AA1267" i="7"/>
  <c r="AA1268" i="7"/>
  <c r="AA1269" i="7"/>
  <c r="AA1270" i="7"/>
  <c r="AA1271" i="7"/>
  <c r="AA1272" i="7"/>
  <c r="AA1273" i="7"/>
  <c r="AA1274" i="7"/>
  <c r="AA1275" i="7"/>
  <c r="AA1276" i="7"/>
  <c r="AA1277" i="7"/>
  <c r="AA1278" i="7"/>
  <c r="AA1279" i="7"/>
  <c r="AA1280" i="7"/>
  <c r="AA1281" i="7"/>
  <c r="AA1282" i="7"/>
  <c r="AA1283" i="7"/>
  <c r="AA1284" i="7"/>
  <c r="AA1285" i="7"/>
  <c r="AA1286" i="7"/>
  <c r="AA1287" i="7"/>
  <c r="AA1288" i="7"/>
  <c r="AA1289" i="7"/>
  <c r="AA1290" i="7"/>
  <c r="AA1291" i="7"/>
  <c r="AA1292" i="7"/>
  <c r="AA1293" i="7"/>
  <c r="AA1294" i="7"/>
  <c r="AA1295" i="7"/>
  <c r="AA1296" i="7"/>
  <c r="AA1297" i="7"/>
  <c r="AA1298" i="7"/>
  <c r="AA1299" i="7"/>
  <c r="AA1300" i="7"/>
  <c r="AA1301" i="7"/>
  <c r="AA1302" i="7"/>
  <c r="AA1303" i="7"/>
  <c r="AA1304" i="7"/>
  <c r="AA1305" i="7"/>
  <c r="AA1306" i="7"/>
  <c r="AA1307" i="7"/>
  <c r="AA1308" i="7"/>
  <c r="AA1309" i="7"/>
  <c r="AA1310" i="7"/>
  <c r="AA1311" i="7"/>
  <c r="AA1312" i="7"/>
  <c r="AA1313" i="7"/>
  <c r="AA1314" i="7"/>
  <c r="AA1315" i="7"/>
  <c r="AA1316" i="7"/>
  <c r="AA1317" i="7"/>
  <c r="AA1318" i="7"/>
  <c r="AA1319" i="7"/>
  <c r="AA1320" i="7"/>
  <c r="AA1321" i="7"/>
  <c r="AA1322" i="7"/>
  <c r="AA1323" i="7"/>
  <c r="AA1324" i="7"/>
  <c r="AA1325" i="7"/>
  <c r="AA1326" i="7"/>
  <c r="AA1327" i="7"/>
  <c r="AA1328" i="7"/>
  <c r="AA1329" i="7"/>
  <c r="AA1330" i="7"/>
  <c r="AA1331" i="7"/>
  <c r="AA1332" i="7"/>
  <c r="AA1333" i="7"/>
  <c r="AA1334" i="7"/>
  <c r="AA1335" i="7"/>
  <c r="AA1336" i="7"/>
  <c r="AA1337" i="7"/>
  <c r="AA1338" i="7"/>
  <c r="AA1339" i="7"/>
  <c r="AA1340" i="7"/>
  <c r="AA1341" i="7"/>
  <c r="AA1342" i="7"/>
  <c r="AA1343" i="7"/>
  <c r="AA1344" i="7"/>
  <c r="AA1345" i="7"/>
  <c r="AA1346" i="7"/>
  <c r="AA1347" i="7"/>
  <c r="AA1348" i="7"/>
  <c r="AA1349" i="7"/>
  <c r="AA1350" i="7"/>
  <c r="AA1351" i="7"/>
  <c r="AA1352" i="7"/>
  <c r="AA1353" i="7"/>
  <c r="AA1354" i="7"/>
  <c r="AA1355" i="7"/>
  <c r="AA1356" i="7"/>
  <c r="AA1357" i="7"/>
  <c r="AA1358" i="7"/>
  <c r="AA1359" i="7"/>
  <c r="AA1360" i="7"/>
  <c r="AA1361" i="7"/>
  <c r="AA1362" i="7"/>
  <c r="AA1363" i="7"/>
  <c r="AA1364" i="7"/>
  <c r="AA1365" i="7"/>
  <c r="AA1366" i="7"/>
  <c r="AA1367" i="7"/>
  <c r="AA1368" i="7"/>
  <c r="AA1369" i="7"/>
  <c r="AA1370" i="7"/>
  <c r="AA1371" i="7"/>
  <c r="AA1372" i="7"/>
  <c r="AA1373" i="7"/>
  <c r="AA1374" i="7"/>
  <c r="AA1375" i="7"/>
  <c r="AA1376" i="7"/>
  <c r="AA1377" i="7"/>
  <c r="AA1378" i="7"/>
  <c r="AA1379" i="7"/>
  <c r="AA1380" i="7"/>
  <c r="AA1381" i="7"/>
  <c r="AA1382" i="7"/>
  <c r="AA1383" i="7"/>
  <c r="AA1384" i="7"/>
  <c r="AA1385" i="7"/>
  <c r="AA1386" i="7"/>
  <c r="AA1387" i="7"/>
  <c r="AA1388" i="7"/>
  <c r="AA1389" i="7"/>
  <c r="AA1390" i="7"/>
  <c r="AA1391" i="7"/>
  <c r="AA1392" i="7"/>
  <c r="AA1393" i="7"/>
  <c r="AA1394" i="7"/>
  <c r="AA1395" i="7"/>
  <c r="AA1396" i="7"/>
  <c r="AA1397" i="7"/>
  <c r="AA1398" i="7"/>
  <c r="AA1399" i="7"/>
  <c r="AA1400" i="7"/>
  <c r="AA1401" i="7"/>
  <c r="AA1402" i="7"/>
  <c r="AA1403" i="7"/>
  <c r="AA1404" i="7"/>
  <c r="AA1405" i="7"/>
  <c r="AA1406" i="7"/>
  <c r="AA1407" i="7"/>
  <c r="AA1408" i="7"/>
  <c r="AA1409" i="7"/>
  <c r="AA1410" i="7"/>
  <c r="AA1411" i="7"/>
  <c r="AA1412" i="7"/>
  <c r="AA1413" i="7"/>
  <c r="AA1414" i="7"/>
  <c r="AA1415" i="7"/>
  <c r="AA1416" i="7"/>
  <c r="AA1417" i="7"/>
  <c r="AA1418" i="7"/>
  <c r="AA1419" i="7"/>
  <c r="AA1420" i="7"/>
  <c r="AA1421" i="7"/>
  <c r="AA1422" i="7"/>
  <c r="AA1423" i="7"/>
  <c r="AA1424" i="7"/>
  <c r="AA1425" i="7"/>
  <c r="AA1426" i="7"/>
  <c r="AA1427" i="7"/>
  <c r="AA1428" i="7"/>
  <c r="AA1429" i="7"/>
  <c r="AA1430" i="7"/>
  <c r="AA1431" i="7"/>
  <c r="AA1432" i="7"/>
  <c r="AA1433" i="7"/>
  <c r="AA1434" i="7"/>
  <c r="AA1435" i="7"/>
  <c r="AA1436" i="7"/>
  <c r="AA1437" i="7"/>
  <c r="AA1438" i="7"/>
  <c r="AA1439" i="7"/>
  <c r="AA1440" i="7"/>
  <c r="AA1441" i="7"/>
  <c r="AA1442" i="7"/>
  <c r="AA1443" i="7"/>
  <c r="AA1444" i="7"/>
  <c r="AA1445" i="7"/>
  <c r="AA1446" i="7"/>
  <c r="AA1447" i="7"/>
  <c r="AA1448" i="7"/>
  <c r="AA1449" i="7"/>
  <c r="AA1450" i="7"/>
  <c r="AA1451" i="7"/>
  <c r="AA1452" i="7"/>
  <c r="AA1453" i="7"/>
  <c r="AA1454" i="7"/>
  <c r="AA1455" i="7"/>
  <c r="AA1456" i="7"/>
  <c r="AA1457" i="7"/>
  <c r="AA1458" i="7"/>
  <c r="AA1459" i="7"/>
  <c r="AA1460" i="7"/>
  <c r="AA1461" i="7"/>
  <c r="AA1462" i="7"/>
  <c r="AA1463" i="7"/>
  <c r="AA1464" i="7"/>
  <c r="AA1465" i="7"/>
  <c r="AA1466" i="7"/>
  <c r="AA1467" i="7"/>
  <c r="AA1468" i="7"/>
  <c r="AA1469" i="7"/>
  <c r="AA1470" i="7"/>
  <c r="AA1471" i="7"/>
  <c r="AA1472" i="7"/>
  <c r="AA1473" i="7"/>
  <c r="AA1474" i="7"/>
  <c r="AA1475" i="7"/>
  <c r="AA1476" i="7"/>
  <c r="AA1477" i="7"/>
  <c r="AA1478" i="7"/>
  <c r="AA1479" i="7"/>
  <c r="AA1480" i="7"/>
  <c r="AA1481" i="7"/>
  <c r="AA1482" i="7"/>
  <c r="AA1483" i="7"/>
  <c r="AA1484" i="7"/>
  <c r="AA1485" i="7"/>
  <c r="AA1486" i="7"/>
  <c r="AA1487" i="7"/>
  <c r="AA1488" i="7"/>
  <c r="AA1489" i="7"/>
  <c r="AA1490" i="7"/>
  <c r="AA1491" i="7"/>
  <c r="AA1492" i="7"/>
  <c r="AA1493" i="7"/>
  <c r="AA1494" i="7"/>
  <c r="AA1495" i="7"/>
  <c r="AA1496" i="7"/>
  <c r="AA1497" i="7"/>
  <c r="AA1498" i="7"/>
  <c r="AA1499" i="7"/>
  <c r="AA1500" i="7"/>
  <c r="AA1501" i="7"/>
  <c r="AA1502" i="7"/>
  <c r="AA1503" i="7"/>
  <c r="AA1504" i="7"/>
  <c r="AA1505" i="7"/>
  <c r="AA1506" i="7"/>
  <c r="AE7" i="7"/>
  <c r="AP7" i="7" s="1"/>
  <c r="Z9" i="7"/>
  <c r="AD9" i="7" s="1"/>
  <c r="Z10" i="7"/>
  <c r="Z11" i="7"/>
  <c r="AD11" i="7" s="1"/>
  <c r="Z12" i="7"/>
  <c r="Z13" i="7"/>
  <c r="Z14" i="7"/>
  <c r="Z15" i="7"/>
  <c r="AD15" i="7" s="1"/>
  <c r="Z16" i="7"/>
  <c r="Z17" i="7"/>
  <c r="Z18" i="7"/>
  <c r="Z19" i="7"/>
  <c r="AD19" i="7" s="1"/>
  <c r="Z20" i="7"/>
  <c r="Z21" i="7"/>
  <c r="Z22" i="7"/>
  <c r="Z23" i="7"/>
  <c r="AD23" i="7" s="1"/>
  <c r="Z24" i="7"/>
  <c r="Z25" i="7"/>
  <c r="Z26" i="7"/>
  <c r="Z27" i="7"/>
  <c r="AD27" i="7" s="1"/>
  <c r="Z28" i="7"/>
  <c r="Z29" i="7"/>
  <c r="Z30" i="7"/>
  <c r="Z31" i="7"/>
  <c r="AD31" i="7" s="1"/>
  <c r="Z32" i="7"/>
  <c r="Z33" i="7"/>
  <c r="Z34" i="7"/>
  <c r="Z35" i="7"/>
  <c r="AD35" i="7" s="1"/>
  <c r="Z36" i="7"/>
  <c r="Z37" i="7"/>
  <c r="Z38" i="7"/>
  <c r="Z39" i="7"/>
  <c r="AD39" i="7" s="1"/>
  <c r="Z40" i="7"/>
  <c r="Z41" i="7"/>
  <c r="Z42" i="7"/>
  <c r="Z43" i="7"/>
  <c r="AD43" i="7" s="1"/>
  <c r="Z44" i="7"/>
  <c r="Z45" i="7"/>
  <c r="Z46" i="7"/>
  <c r="Z47" i="7"/>
  <c r="AD47" i="7" s="1"/>
  <c r="Z48" i="7"/>
  <c r="Z49" i="7"/>
  <c r="Z50" i="7"/>
  <c r="Z51" i="7"/>
  <c r="AD51" i="7" s="1"/>
  <c r="Z52" i="7"/>
  <c r="Z53" i="7"/>
  <c r="Z54" i="7"/>
  <c r="Z55" i="7"/>
  <c r="AD55" i="7" s="1"/>
  <c r="Z56" i="7"/>
  <c r="Z57" i="7"/>
  <c r="Z58" i="7"/>
  <c r="Z59" i="7"/>
  <c r="AD59" i="7" s="1"/>
  <c r="Z60" i="7"/>
  <c r="Z61" i="7"/>
  <c r="Z62" i="7"/>
  <c r="Z63" i="7"/>
  <c r="AD63" i="7" s="1"/>
  <c r="Z64" i="7"/>
  <c r="Z65" i="7"/>
  <c r="Z66" i="7"/>
  <c r="Z67" i="7"/>
  <c r="AD67" i="7" s="1"/>
  <c r="Z68" i="7"/>
  <c r="Z69" i="7"/>
  <c r="Z70" i="7"/>
  <c r="Z71" i="7"/>
  <c r="AD71" i="7" s="1"/>
  <c r="Z72" i="7"/>
  <c r="Z73" i="7"/>
  <c r="Z74" i="7"/>
  <c r="Z75" i="7"/>
  <c r="AD75" i="7" s="1"/>
  <c r="Z76" i="7"/>
  <c r="Z77" i="7"/>
  <c r="Z78" i="7"/>
  <c r="Z79" i="7"/>
  <c r="AD79" i="7" s="1"/>
  <c r="Z80" i="7"/>
  <c r="Z81" i="7"/>
  <c r="Z82" i="7"/>
  <c r="Z83" i="7"/>
  <c r="AD83" i="7" s="1"/>
  <c r="Z84" i="7"/>
  <c r="Z85" i="7"/>
  <c r="Z86" i="7"/>
  <c r="Z87" i="7"/>
  <c r="AD87" i="7" s="1"/>
  <c r="Z88" i="7"/>
  <c r="Z89" i="7"/>
  <c r="Z90" i="7"/>
  <c r="Z91" i="7"/>
  <c r="AD91" i="7" s="1"/>
  <c r="Z92" i="7"/>
  <c r="Z93" i="7"/>
  <c r="Z94" i="7"/>
  <c r="Z95" i="7"/>
  <c r="AD95" i="7" s="1"/>
  <c r="Z96" i="7"/>
  <c r="Z97" i="7"/>
  <c r="Z98" i="7"/>
  <c r="Z99" i="7"/>
  <c r="AD99" i="7" s="1"/>
  <c r="Z100" i="7"/>
  <c r="Z101" i="7"/>
  <c r="Z102" i="7"/>
  <c r="Z103" i="7"/>
  <c r="AD103" i="7" s="1"/>
  <c r="Z104" i="7"/>
  <c r="Z105" i="7"/>
  <c r="Z106" i="7"/>
  <c r="Z107" i="7"/>
  <c r="AD107" i="7" s="1"/>
  <c r="Z108" i="7"/>
  <c r="Z109" i="7"/>
  <c r="Z110" i="7"/>
  <c r="Z111" i="7"/>
  <c r="AD111" i="7" s="1"/>
  <c r="Z112" i="7"/>
  <c r="Z113" i="7"/>
  <c r="Z114" i="7"/>
  <c r="Z115" i="7"/>
  <c r="AD115" i="7" s="1"/>
  <c r="Z116" i="7"/>
  <c r="Z117" i="7"/>
  <c r="Z118" i="7"/>
  <c r="Z119" i="7"/>
  <c r="AD119" i="7" s="1"/>
  <c r="Z120" i="7"/>
  <c r="Z121" i="7"/>
  <c r="Z122" i="7"/>
  <c r="Z123" i="7"/>
  <c r="AD123" i="7" s="1"/>
  <c r="Z124" i="7"/>
  <c r="Z125" i="7"/>
  <c r="Z126" i="7"/>
  <c r="Z127" i="7"/>
  <c r="AD127" i="7" s="1"/>
  <c r="Z128" i="7"/>
  <c r="Z129" i="7"/>
  <c r="Z130" i="7"/>
  <c r="Z131" i="7"/>
  <c r="AD131" i="7" s="1"/>
  <c r="Z132" i="7"/>
  <c r="Z133" i="7"/>
  <c r="Z134" i="7"/>
  <c r="Z135" i="7"/>
  <c r="AD135" i="7" s="1"/>
  <c r="Z136" i="7"/>
  <c r="Z137" i="7"/>
  <c r="Z138" i="7"/>
  <c r="Z139" i="7"/>
  <c r="AD139" i="7" s="1"/>
  <c r="Z140" i="7"/>
  <c r="Z141" i="7"/>
  <c r="Z142" i="7"/>
  <c r="Z143" i="7"/>
  <c r="AD143" i="7" s="1"/>
  <c r="Z144" i="7"/>
  <c r="Z145" i="7"/>
  <c r="Z146" i="7"/>
  <c r="Z147" i="7"/>
  <c r="AD147" i="7" s="1"/>
  <c r="Z148" i="7"/>
  <c r="Z149" i="7"/>
  <c r="Z150" i="7"/>
  <c r="Z151" i="7"/>
  <c r="AD151" i="7" s="1"/>
  <c r="Z152" i="7"/>
  <c r="Z153" i="7"/>
  <c r="Z154" i="7"/>
  <c r="Z155" i="7"/>
  <c r="AD155" i="7" s="1"/>
  <c r="Z156" i="7"/>
  <c r="Z157" i="7"/>
  <c r="Z158" i="7"/>
  <c r="Z159" i="7"/>
  <c r="AD159" i="7" s="1"/>
  <c r="Z160" i="7"/>
  <c r="Z161" i="7"/>
  <c r="Z162" i="7"/>
  <c r="Z163" i="7"/>
  <c r="AD163" i="7" s="1"/>
  <c r="Z164" i="7"/>
  <c r="Z165" i="7"/>
  <c r="Z166" i="7"/>
  <c r="Z167" i="7"/>
  <c r="AD167" i="7" s="1"/>
  <c r="Z168" i="7"/>
  <c r="Z169" i="7"/>
  <c r="Z170" i="7"/>
  <c r="Z171" i="7"/>
  <c r="AD171" i="7" s="1"/>
  <c r="Z172" i="7"/>
  <c r="Z173" i="7"/>
  <c r="Z174" i="7"/>
  <c r="Z175" i="7"/>
  <c r="AD175" i="7" s="1"/>
  <c r="Z176" i="7"/>
  <c r="Z177" i="7"/>
  <c r="Z178" i="7"/>
  <c r="Z179" i="7"/>
  <c r="AD179" i="7" s="1"/>
  <c r="Z180" i="7"/>
  <c r="Z181" i="7"/>
  <c r="Z182" i="7"/>
  <c r="Z183" i="7"/>
  <c r="AD183" i="7" s="1"/>
  <c r="Z184" i="7"/>
  <c r="Z185" i="7"/>
  <c r="Z186" i="7"/>
  <c r="Z187" i="7"/>
  <c r="AD187" i="7" s="1"/>
  <c r="Z188" i="7"/>
  <c r="Z189" i="7"/>
  <c r="Z190" i="7"/>
  <c r="Z191" i="7"/>
  <c r="AD191" i="7" s="1"/>
  <c r="Z192" i="7"/>
  <c r="Z193" i="7"/>
  <c r="Z194" i="7"/>
  <c r="Z195" i="7"/>
  <c r="AD195" i="7" s="1"/>
  <c r="Z196" i="7"/>
  <c r="Z197" i="7"/>
  <c r="Z198" i="7"/>
  <c r="Z199" i="7"/>
  <c r="AD199" i="7" s="1"/>
  <c r="Z200" i="7"/>
  <c r="Z201" i="7"/>
  <c r="Z202" i="7"/>
  <c r="Z203" i="7"/>
  <c r="AD203" i="7" s="1"/>
  <c r="Z204" i="7"/>
  <c r="Z205" i="7"/>
  <c r="Z206" i="7"/>
  <c r="Z207" i="7"/>
  <c r="AD207" i="7" s="1"/>
  <c r="Z208" i="7"/>
  <c r="Z209" i="7"/>
  <c r="Z210" i="7"/>
  <c r="Z211" i="7"/>
  <c r="AD211" i="7" s="1"/>
  <c r="Z212" i="7"/>
  <c r="Z213" i="7"/>
  <c r="Z214" i="7"/>
  <c r="Z215" i="7"/>
  <c r="AD215" i="7" s="1"/>
  <c r="Z216" i="7"/>
  <c r="Z217" i="7"/>
  <c r="Z218" i="7"/>
  <c r="Z219" i="7"/>
  <c r="AD219" i="7" s="1"/>
  <c r="Z220" i="7"/>
  <c r="Z221" i="7"/>
  <c r="Z222" i="7"/>
  <c r="Z223" i="7"/>
  <c r="AD223" i="7" s="1"/>
  <c r="Z224" i="7"/>
  <c r="Z225" i="7"/>
  <c r="Z226" i="7"/>
  <c r="Z227" i="7"/>
  <c r="AD227" i="7" s="1"/>
  <c r="Z228" i="7"/>
  <c r="Z229" i="7"/>
  <c r="Z230" i="7"/>
  <c r="Z231" i="7"/>
  <c r="AD231" i="7" s="1"/>
  <c r="Z232" i="7"/>
  <c r="Z233" i="7"/>
  <c r="Z234" i="7"/>
  <c r="Z235" i="7"/>
  <c r="AD235" i="7" s="1"/>
  <c r="Z236" i="7"/>
  <c r="Z237" i="7"/>
  <c r="Z238" i="7"/>
  <c r="Z239" i="7"/>
  <c r="AD239" i="7" s="1"/>
  <c r="Z240" i="7"/>
  <c r="Z241" i="7"/>
  <c r="Z242" i="7"/>
  <c r="Z243" i="7"/>
  <c r="AD243" i="7" s="1"/>
  <c r="Z244" i="7"/>
  <c r="Z245" i="7"/>
  <c r="Z246" i="7"/>
  <c r="Z247" i="7"/>
  <c r="AD247" i="7" s="1"/>
  <c r="Z248" i="7"/>
  <c r="Z249" i="7"/>
  <c r="Z250" i="7"/>
  <c r="Z251" i="7"/>
  <c r="AD251" i="7" s="1"/>
  <c r="Z252" i="7"/>
  <c r="Z253" i="7"/>
  <c r="Z254" i="7"/>
  <c r="Z255" i="7"/>
  <c r="AD255" i="7" s="1"/>
  <c r="Z256" i="7"/>
  <c r="Z257" i="7"/>
  <c r="Z258" i="7"/>
  <c r="Z259" i="7"/>
  <c r="AD259" i="7" s="1"/>
  <c r="Z260" i="7"/>
  <c r="Z261" i="7"/>
  <c r="Z262" i="7"/>
  <c r="Z263" i="7"/>
  <c r="AD263" i="7" s="1"/>
  <c r="Z264" i="7"/>
  <c r="Z265" i="7"/>
  <c r="Z266" i="7"/>
  <c r="Z267" i="7"/>
  <c r="AD267" i="7" s="1"/>
  <c r="Z268" i="7"/>
  <c r="Z269" i="7"/>
  <c r="Z270" i="7"/>
  <c r="Z271" i="7"/>
  <c r="AD271" i="7" s="1"/>
  <c r="Z272" i="7"/>
  <c r="Z273" i="7"/>
  <c r="Z274" i="7"/>
  <c r="Z275" i="7"/>
  <c r="AD275" i="7" s="1"/>
  <c r="Z276" i="7"/>
  <c r="Z277" i="7"/>
  <c r="Z278" i="7"/>
  <c r="Z279" i="7"/>
  <c r="AD279" i="7" s="1"/>
  <c r="Z280" i="7"/>
  <c r="Z281" i="7"/>
  <c r="Z282" i="7"/>
  <c r="Z283" i="7"/>
  <c r="AD283" i="7" s="1"/>
  <c r="Z284" i="7"/>
  <c r="Z285" i="7"/>
  <c r="Z286" i="7"/>
  <c r="Z287" i="7"/>
  <c r="AD287" i="7" s="1"/>
  <c r="Z288" i="7"/>
  <c r="Z289" i="7"/>
  <c r="Z290" i="7"/>
  <c r="Z291" i="7"/>
  <c r="AD291" i="7" s="1"/>
  <c r="Z292" i="7"/>
  <c r="Z293" i="7"/>
  <c r="Z294" i="7"/>
  <c r="Z295" i="7"/>
  <c r="AD295" i="7" s="1"/>
  <c r="Z296" i="7"/>
  <c r="Z297" i="7"/>
  <c r="Z298" i="7"/>
  <c r="Z299" i="7"/>
  <c r="AD299" i="7" s="1"/>
  <c r="Z300" i="7"/>
  <c r="Z301" i="7"/>
  <c r="Z302" i="7"/>
  <c r="Z303" i="7"/>
  <c r="AD303" i="7" s="1"/>
  <c r="Z304" i="7"/>
  <c r="Z305" i="7"/>
  <c r="Z306" i="7"/>
  <c r="Z307" i="7"/>
  <c r="AD307" i="7" s="1"/>
  <c r="Z308" i="7"/>
  <c r="Z309" i="7"/>
  <c r="Z310" i="7"/>
  <c r="Z311" i="7"/>
  <c r="AD311" i="7" s="1"/>
  <c r="Z312" i="7"/>
  <c r="Z313" i="7"/>
  <c r="Z314" i="7"/>
  <c r="Z315" i="7"/>
  <c r="AD315" i="7" s="1"/>
  <c r="Z316" i="7"/>
  <c r="Z317" i="7"/>
  <c r="Z318" i="7"/>
  <c r="Z319" i="7"/>
  <c r="AD319" i="7" s="1"/>
  <c r="Z320" i="7"/>
  <c r="Z321" i="7"/>
  <c r="Z322" i="7"/>
  <c r="Z323" i="7"/>
  <c r="AD323" i="7" s="1"/>
  <c r="Z324" i="7"/>
  <c r="Z325" i="7"/>
  <c r="Z326" i="7"/>
  <c r="Z327" i="7"/>
  <c r="AD327" i="7" s="1"/>
  <c r="Z328" i="7"/>
  <c r="Z329" i="7"/>
  <c r="Z330" i="7"/>
  <c r="Z331" i="7"/>
  <c r="AD331" i="7" s="1"/>
  <c r="Z332" i="7"/>
  <c r="Z333" i="7"/>
  <c r="Z334" i="7"/>
  <c r="Z335" i="7"/>
  <c r="AD335" i="7" s="1"/>
  <c r="Z336" i="7"/>
  <c r="Z337" i="7"/>
  <c r="Z338" i="7"/>
  <c r="Z339" i="7"/>
  <c r="AD339" i="7" s="1"/>
  <c r="Z340" i="7"/>
  <c r="Z341" i="7"/>
  <c r="Z342" i="7"/>
  <c r="Z343" i="7"/>
  <c r="AD343" i="7" s="1"/>
  <c r="Z344" i="7"/>
  <c r="Z345" i="7"/>
  <c r="Z346" i="7"/>
  <c r="Z347" i="7"/>
  <c r="AD347" i="7" s="1"/>
  <c r="Z348" i="7"/>
  <c r="Z349" i="7"/>
  <c r="Z350" i="7"/>
  <c r="Z351" i="7"/>
  <c r="AD351" i="7" s="1"/>
  <c r="Z352" i="7"/>
  <c r="Z353" i="7"/>
  <c r="Z354" i="7"/>
  <c r="Z355" i="7"/>
  <c r="AD355" i="7" s="1"/>
  <c r="Z356" i="7"/>
  <c r="Z357" i="7"/>
  <c r="Z358" i="7"/>
  <c r="Z359" i="7"/>
  <c r="AD359" i="7" s="1"/>
  <c r="Z360" i="7"/>
  <c r="Z361" i="7"/>
  <c r="Z362" i="7"/>
  <c r="Z363" i="7"/>
  <c r="AD363" i="7" s="1"/>
  <c r="Z364" i="7"/>
  <c r="Z365" i="7"/>
  <c r="Z366" i="7"/>
  <c r="Z367" i="7"/>
  <c r="AD367" i="7" s="1"/>
  <c r="Z368" i="7"/>
  <c r="Z369" i="7"/>
  <c r="Z370" i="7"/>
  <c r="Z371" i="7"/>
  <c r="AD371" i="7" s="1"/>
  <c r="Z372" i="7"/>
  <c r="Z373" i="7"/>
  <c r="Z374" i="7"/>
  <c r="Z375" i="7"/>
  <c r="AD375" i="7" s="1"/>
  <c r="Z376" i="7"/>
  <c r="Z377" i="7"/>
  <c r="Z378" i="7"/>
  <c r="Z379" i="7"/>
  <c r="AD379" i="7" s="1"/>
  <c r="Z380" i="7"/>
  <c r="Z381" i="7"/>
  <c r="Z382" i="7"/>
  <c r="Z383" i="7"/>
  <c r="AD383" i="7" s="1"/>
  <c r="Z384" i="7"/>
  <c r="Z385" i="7"/>
  <c r="Z386" i="7"/>
  <c r="Z387" i="7"/>
  <c r="AD387" i="7" s="1"/>
  <c r="Z388" i="7"/>
  <c r="Z389" i="7"/>
  <c r="Z390" i="7"/>
  <c r="Z391" i="7"/>
  <c r="AD391" i="7" s="1"/>
  <c r="Z392" i="7"/>
  <c r="Z393" i="7"/>
  <c r="Z394" i="7"/>
  <c r="Z395" i="7"/>
  <c r="AD395" i="7" s="1"/>
  <c r="Z396" i="7"/>
  <c r="Z397" i="7"/>
  <c r="Z398" i="7"/>
  <c r="Z399" i="7"/>
  <c r="AD399" i="7" s="1"/>
  <c r="Z400" i="7"/>
  <c r="Z401" i="7"/>
  <c r="Z402" i="7"/>
  <c r="Z403" i="7"/>
  <c r="AD403" i="7" s="1"/>
  <c r="Z404" i="7"/>
  <c r="Z405" i="7"/>
  <c r="Z406" i="7"/>
  <c r="Z407" i="7"/>
  <c r="AD407" i="7" s="1"/>
  <c r="Z408" i="7"/>
  <c r="Z409" i="7"/>
  <c r="Z410" i="7"/>
  <c r="Z411" i="7"/>
  <c r="AD411" i="7" s="1"/>
  <c r="Z412" i="7"/>
  <c r="Z413" i="7"/>
  <c r="Z414" i="7"/>
  <c r="Z415" i="7"/>
  <c r="AD415" i="7" s="1"/>
  <c r="Z416" i="7"/>
  <c r="Z417" i="7"/>
  <c r="Z418" i="7"/>
  <c r="Z419" i="7"/>
  <c r="AD419" i="7" s="1"/>
  <c r="Z420" i="7"/>
  <c r="Z421" i="7"/>
  <c r="Z422" i="7"/>
  <c r="Z423" i="7"/>
  <c r="AD423" i="7" s="1"/>
  <c r="Z424" i="7"/>
  <c r="Z425" i="7"/>
  <c r="Z426" i="7"/>
  <c r="Z427" i="7"/>
  <c r="AD427" i="7" s="1"/>
  <c r="Z428" i="7"/>
  <c r="Z429" i="7"/>
  <c r="Z430" i="7"/>
  <c r="Z431" i="7"/>
  <c r="AD431" i="7" s="1"/>
  <c r="Z432" i="7"/>
  <c r="Z433" i="7"/>
  <c r="Z434" i="7"/>
  <c r="Z435" i="7"/>
  <c r="AD435" i="7" s="1"/>
  <c r="Z436" i="7"/>
  <c r="Z437" i="7"/>
  <c r="Z438" i="7"/>
  <c r="Z439" i="7"/>
  <c r="AD439" i="7" s="1"/>
  <c r="Z440" i="7"/>
  <c r="Z441" i="7"/>
  <c r="Z442" i="7"/>
  <c r="Z443" i="7"/>
  <c r="AD443" i="7" s="1"/>
  <c r="Z444" i="7"/>
  <c r="Z445" i="7"/>
  <c r="Z446" i="7"/>
  <c r="Z447" i="7"/>
  <c r="AD447" i="7" s="1"/>
  <c r="Z448" i="7"/>
  <c r="Z449" i="7"/>
  <c r="Z450" i="7"/>
  <c r="Z451" i="7"/>
  <c r="AD451" i="7" s="1"/>
  <c r="Z452" i="7"/>
  <c r="Z453" i="7"/>
  <c r="Z454" i="7"/>
  <c r="Z455" i="7"/>
  <c r="AD455" i="7" s="1"/>
  <c r="Z456" i="7"/>
  <c r="Z457" i="7"/>
  <c r="Z458" i="7"/>
  <c r="Z459" i="7"/>
  <c r="AD459" i="7" s="1"/>
  <c r="Z460" i="7"/>
  <c r="Z461" i="7"/>
  <c r="Z462" i="7"/>
  <c r="Z463" i="7"/>
  <c r="AD463" i="7" s="1"/>
  <c r="Z464" i="7"/>
  <c r="Z465" i="7"/>
  <c r="Z466" i="7"/>
  <c r="Z467" i="7"/>
  <c r="AD467" i="7" s="1"/>
  <c r="Z468" i="7"/>
  <c r="Z469" i="7"/>
  <c r="Z470" i="7"/>
  <c r="Z471" i="7"/>
  <c r="AD471" i="7" s="1"/>
  <c r="Z472" i="7"/>
  <c r="Z473" i="7"/>
  <c r="Z474" i="7"/>
  <c r="Z475" i="7"/>
  <c r="AD475" i="7" s="1"/>
  <c r="Z476" i="7"/>
  <c r="Z477" i="7"/>
  <c r="Z478" i="7"/>
  <c r="Z479" i="7"/>
  <c r="AD479" i="7" s="1"/>
  <c r="Z480" i="7"/>
  <c r="Z481" i="7"/>
  <c r="Z482" i="7"/>
  <c r="Z483" i="7"/>
  <c r="AD483" i="7" s="1"/>
  <c r="Z484" i="7"/>
  <c r="Z485" i="7"/>
  <c r="Z486" i="7"/>
  <c r="Z487" i="7"/>
  <c r="AD487" i="7" s="1"/>
  <c r="Z488" i="7"/>
  <c r="Z489" i="7"/>
  <c r="Z490" i="7"/>
  <c r="Z491" i="7"/>
  <c r="AD491" i="7" s="1"/>
  <c r="Z492" i="7"/>
  <c r="Z493" i="7"/>
  <c r="Z494" i="7"/>
  <c r="Z495" i="7"/>
  <c r="AD495" i="7" s="1"/>
  <c r="Z496" i="7"/>
  <c r="Z497" i="7"/>
  <c r="Z498" i="7"/>
  <c r="Z499" i="7"/>
  <c r="AD499" i="7" s="1"/>
  <c r="Z500" i="7"/>
  <c r="Z501" i="7"/>
  <c r="Z502" i="7"/>
  <c r="Z503" i="7"/>
  <c r="AD503" i="7" s="1"/>
  <c r="Z504" i="7"/>
  <c r="Z505" i="7"/>
  <c r="Z506" i="7"/>
  <c r="Z507" i="7"/>
  <c r="AD507" i="7" s="1"/>
  <c r="Z508" i="7"/>
  <c r="Z509" i="7"/>
  <c r="Z510" i="7"/>
  <c r="Z511" i="7"/>
  <c r="AD511" i="7" s="1"/>
  <c r="Z512" i="7"/>
  <c r="Z513" i="7"/>
  <c r="Z514" i="7"/>
  <c r="Z515" i="7"/>
  <c r="AD515" i="7" s="1"/>
  <c r="Z516" i="7"/>
  <c r="Z517" i="7"/>
  <c r="Z518" i="7"/>
  <c r="Z519" i="7"/>
  <c r="AD519" i="7" s="1"/>
  <c r="Z520" i="7"/>
  <c r="Z521" i="7"/>
  <c r="Z522" i="7"/>
  <c r="Z523" i="7"/>
  <c r="AD523" i="7" s="1"/>
  <c r="Z524" i="7"/>
  <c r="Z525" i="7"/>
  <c r="Z526" i="7"/>
  <c r="Z527" i="7"/>
  <c r="AD527" i="7" s="1"/>
  <c r="Z528" i="7"/>
  <c r="Z529" i="7"/>
  <c r="Z530" i="7"/>
  <c r="Z531" i="7"/>
  <c r="AD531" i="7" s="1"/>
  <c r="Z532" i="7"/>
  <c r="Z533" i="7"/>
  <c r="Z534" i="7"/>
  <c r="Z535" i="7"/>
  <c r="AD535" i="7" s="1"/>
  <c r="Z536" i="7"/>
  <c r="Z537" i="7"/>
  <c r="Z538" i="7"/>
  <c r="Z539" i="7"/>
  <c r="AD539" i="7" s="1"/>
  <c r="Z540" i="7"/>
  <c r="Z541" i="7"/>
  <c r="Z542" i="7"/>
  <c r="Z543" i="7"/>
  <c r="AD543" i="7" s="1"/>
  <c r="Z544" i="7"/>
  <c r="Z545" i="7"/>
  <c r="Z546" i="7"/>
  <c r="Z547" i="7"/>
  <c r="AD547" i="7" s="1"/>
  <c r="Z548" i="7"/>
  <c r="Z549" i="7"/>
  <c r="Z550" i="7"/>
  <c r="Z551" i="7"/>
  <c r="AD551" i="7" s="1"/>
  <c r="Z552" i="7"/>
  <c r="Z553" i="7"/>
  <c r="Z554" i="7"/>
  <c r="Z555" i="7"/>
  <c r="AD555" i="7" s="1"/>
  <c r="Z556" i="7"/>
  <c r="Z557" i="7"/>
  <c r="Z558" i="7"/>
  <c r="Z559" i="7"/>
  <c r="AD559" i="7" s="1"/>
  <c r="Z560" i="7"/>
  <c r="Z561" i="7"/>
  <c r="Z562" i="7"/>
  <c r="Z563" i="7"/>
  <c r="AD563" i="7" s="1"/>
  <c r="Z564" i="7"/>
  <c r="Z565" i="7"/>
  <c r="Z566" i="7"/>
  <c r="Z567" i="7"/>
  <c r="AD567" i="7" s="1"/>
  <c r="Z568" i="7"/>
  <c r="Z569" i="7"/>
  <c r="Z570" i="7"/>
  <c r="Z571" i="7"/>
  <c r="AD571" i="7" s="1"/>
  <c r="Z572" i="7"/>
  <c r="Z573" i="7"/>
  <c r="Z574" i="7"/>
  <c r="Z575" i="7"/>
  <c r="AD575" i="7" s="1"/>
  <c r="Z576" i="7"/>
  <c r="Z577" i="7"/>
  <c r="Z578" i="7"/>
  <c r="Z579" i="7"/>
  <c r="AD579" i="7" s="1"/>
  <c r="Z580" i="7"/>
  <c r="Z581" i="7"/>
  <c r="Z582" i="7"/>
  <c r="Z583" i="7"/>
  <c r="AD583" i="7" s="1"/>
  <c r="Z584" i="7"/>
  <c r="Z585" i="7"/>
  <c r="Z586" i="7"/>
  <c r="Z587" i="7"/>
  <c r="AD587" i="7" s="1"/>
  <c r="Z588" i="7"/>
  <c r="Z589" i="7"/>
  <c r="Z590" i="7"/>
  <c r="Z591" i="7"/>
  <c r="AD591" i="7" s="1"/>
  <c r="Z592" i="7"/>
  <c r="Z593" i="7"/>
  <c r="Z594" i="7"/>
  <c r="Z595" i="7"/>
  <c r="AD595" i="7" s="1"/>
  <c r="Z596" i="7"/>
  <c r="Z597" i="7"/>
  <c r="Z598" i="7"/>
  <c r="Z599" i="7"/>
  <c r="AD599" i="7" s="1"/>
  <c r="Z600" i="7"/>
  <c r="Z601" i="7"/>
  <c r="Z602" i="7"/>
  <c r="Z603" i="7"/>
  <c r="AD603" i="7" s="1"/>
  <c r="Z604" i="7"/>
  <c r="Z605" i="7"/>
  <c r="Z606" i="7"/>
  <c r="Z607" i="7"/>
  <c r="AD607" i="7" s="1"/>
  <c r="Z608" i="7"/>
  <c r="Z609" i="7"/>
  <c r="Z610" i="7"/>
  <c r="Z611" i="7"/>
  <c r="AD611" i="7" s="1"/>
  <c r="Z612" i="7"/>
  <c r="Z613" i="7"/>
  <c r="Z614" i="7"/>
  <c r="Z615" i="7"/>
  <c r="AD615" i="7" s="1"/>
  <c r="Z616" i="7"/>
  <c r="Z617" i="7"/>
  <c r="Z618" i="7"/>
  <c r="Z619" i="7"/>
  <c r="AD619" i="7" s="1"/>
  <c r="Z620" i="7"/>
  <c r="Z621" i="7"/>
  <c r="Z622" i="7"/>
  <c r="Z623" i="7"/>
  <c r="AD623" i="7" s="1"/>
  <c r="Z624" i="7"/>
  <c r="Z625" i="7"/>
  <c r="Z626" i="7"/>
  <c r="Z627" i="7"/>
  <c r="AD627" i="7" s="1"/>
  <c r="Z628" i="7"/>
  <c r="Z629" i="7"/>
  <c r="Z630" i="7"/>
  <c r="Z631" i="7"/>
  <c r="AD631" i="7" s="1"/>
  <c r="Z632" i="7"/>
  <c r="Z633" i="7"/>
  <c r="Z634" i="7"/>
  <c r="Z635" i="7"/>
  <c r="AD635" i="7" s="1"/>
  <c r="Z636" i="7"/>
  <c r="Z637" i="7"/>
  <c r="Z638" i="7"/>
  <c r="Z639" i="7"/>
  <c r="AD639" i="7" s="1"/>
  <c r="Z640" i="7"/>
  <c r="Z641" i="7"/>
  <c r="Z642" i="7"/>
  <c r="Z643" i="7"/>
  <c r="AD643" i="7" s="1"/>
  <c r="Z644" i="7"/>
  <c r="Z645" i="7"/>
  <c r="Z646" i="7"/>
  <c r="Z647" i="7"/>
  <c r="AD647" i="7" s="1"/>
  <c r="Z648" i="7"/>
  <c r="Z649" i="7"/>
  <c r="Z650" i="7"/>
  <c r="Z651" i="7"/>
  <c r="AD651" i="7" s="1"/>
  <c r="Z652" i="7"/>
  <c r="Z653" i="7"/>
  <c r="Z654" i="7"/>
  <c r="Z655" i="7"/>
  <c r="AD655" i="7" s="1"/>
  <c r="Z656" i="7"/>
  <c r="Z657" i="7"/>
  <c r="Z658" i="7"/>
  <c r="Z659" i="7"/>
  <c r="AD659" i="7" s="1"/>
  <c r="Z660" i="7"/>
  <c r="Z661" i="7"/>
  <c r="Z662" i="7"/>
  <c r="Z663" i="7"/>
  <c r="AD663" i="7" s="1"/>
  <c r="Z664" i="7"/>
  <c r="Z665" i="7"/>
  <c r="Z666" i="7"/>
  <c r="Z667" i="7"/>
  <c r="AD667" i="7" s="1"/>
  <c r="Z668" i="7"/>
  <c r="Z669" i="7"/>
  <c r="Z670" i="7"/>
  <c r="Z671" i="7"/>
  <c r="AD671" i="7" s="1"/>
  <c r="Z672" i="7"/>
  <c r="Z673" i="7"/>
  <c r="Z674" i="7"/>
  <c r="Z675" i="7"/>
  <c r="AD675" i="7" s="1"/>
  <c r="Z676" i="7"/>
  <c r="Z677" i="7"/>
  <c r="Z678" i="7"/>
  <c r="Z679" i="7"/>
  <c r="AD679" i="7" s="1"/>
  <c r="Z680" i="7"/>
  <c r="Z681" i="7"/>
  <c r="Z682" i="7"/>
  <c r="Z683" i="7"/>
  <c r="AD683" i="7" s="1"/>
  <c r="Z684" i="7"/>
  <c r="Z685" i="7"/>
  <c r="Z686" i="7"/>
  <c r="Z687" i="7"/>
  <c r="AD687" i="7" s="1"/>
  <c r="Z688" i="7"/>
  <c r="Z689" i="7"/>
  <c r="Z690" i="7"/>
  <c r="Z691" i="7"/>
  <c r="AD691" i="7" s="1"/>
  <c r="Z692" i="7"/>
  <c r="Z693" i="7"/>
  <c r="Z694" i="7"/>
  <c r="Z695" i="7"/>
  <c r="AD695" i="7" s="1"/>
  <c r="Z696" i="7"/>
  <c r="Z697" i="7"/>
  <c r="Z698" i="7"/>
  <c r="Z699" i="7"/>
  <c r="AD699" i="7" s="1"/>
  <c r="Z700" i="7"/>
  <c r="Z701" i="7"/>
  <c r="Z702" i="7"/>
  <c r="Z703" i="7"/>
  <c r="AD703" i="7" s="1"/>
  <c r="Z704" i="7"/>
  <c r="Z705" i="7"/>
  <c r="Z706" i="7"/>
  <c r="Z707" i="7"/>
  <c r="AD707" i="7" s="1"/>
  <c r="Z708" i="7"/>
  <c r="Z709" i="7"/>
  <c r="Z710" i="7"/>
  <c r="Z711" i="7"/>
  <c r="AD711" i="7" s="1"/>
  <c r="Z712" i="7"/>
  <c r="Z713" i="7"/>
  <c r="Z714" i="7"/>
  <c r="Z715" i="7"/>
  <c r="AD715" i="7" s="1"/>
  <c r="Z716" i="7"/>
  <c r="Z717" i="7"/>
  <c r="Z718" i="7"/>
  <c r="Z719" i="7"/>
  <c r="AD719" i="7" s="1"/>
  <c r="Z720" i="7"/>
  <c r="Z721" i="7"/>
  <c r="Z722" i="7"/>
  <c r="Z723" i="7"/>
  <c r="AD723" i="7" s="1"/>
  <c r="Z724" i="7"/>
  <c r="Z725" i="7"/>
  <c r="Z726" i="7"/>
  <c r="Z727" i="7"/>
  <c r="AD727" i="7" s="1"/>
  <c r="Z728" i="7"/>
  <c r="Z729" i="7"/>
  <c r="Z730" i="7"/>
  <c r="Z731" i="7"/>
  <c r="AD731" i="7" s="1"/>
  <c r="Z732" i="7"/>
  <c r="Z733" i="7"/>
  <c r="Z734" i="7"/>
  <c r="Z735" i="7"/>
  <c r="AD735" i="7" s="1"/>
  <c r="Z736" i="7"/>
  <c r="Z737" i="7"/>
  <c r="Z738" i="7"/>
  <c r="Z739" i="7"/>
  <c r="AD739" i="7" s="1"/>
  <c r="Z740" i="7"/>
  <c r="Z741" i="7"/>
  <c r="Z742" i="7"/>
  <c r="Z743" i="7"/>
  <c r="AD743" i="7" s="1"/>
  <c r="Z744" i="7"/>
  <c r="Z745" i="7"/>
  <c r="Z746" i="7"/>
  <c r="Z747" i="7"/>
  <c r="AD747" i="7" s="1"/>
  <c r="Z748" i="7"/>
  <c r="Z749" i="7"/>
  <c r="Z750" i="7"/>
  <c r="Z751" i="7"/>
  <c r="AD751" i="7" s="1"/>
  <c r="Z752" i="7"/>
  <c r="Z753" i="7"/>
  <c r="Z754" i="7"/>
  <c r="Z755" i="7"/>
  <c r="AD755" i="7" s="1"/>
  <c r="Z756" i="7"/>
  <c r="Z757" i="7"/>
  <c r="Z758" i="7"/>
  <c r="Z759" i="7"/>
  <c r="AD759" i="7" s="1"/>
  <c r="Z760" i="7"/>
  <c r="Z761" i="7"/>
  <c r="Z762" i="7"/>
  <c r="Z763" i="7"/>
  <c r="AD763" i="7" s="1"/>
  <c r="Z764" i="7"/>
  <c r="Z765" i="7"/>
  <c r="Z766" i="7"/>
  <c r="Z767" i="7"/>
  <c r="AD767" i="7" s="1"/>
  <c r="Z768" i="7"/>
  <c r="Z769" i="7"/>
  <c r="Z770" i="7"/>
  <c r="Z771" i="7"/>
  <c r="AD771" i="7" s="1"/>
  <c r="Z772" i="7"/>
  <c r="Z773" i="7"/>
  <c r="Z774" i="7"/>
  <c r="Z775" i="7"/>
  <c r="AD775" i="7" s="1"/>
  <c r="Z776" i="7"/>
  <c r="Z777" i="7"/>
  <c r="Z778" i="7"/>
  <c r="Z779" i="7"/>
  <c r="AD779" i="7" s="1"/>
  <c r="Z780" i="7"/>
  <c r="Z781" i="7"/>
  <c r="Z782" i="7"/>
  <c r="Z783" i="7"/>
  <c r="AD783" i="7" s="1"/>
  <c r="Z784" i="7"/>
  <c r="Z785" i="7"/>
  <c r="Z786" i="7"/>
  <c r="Z787" i="7"/>
  <c r="AD787" i="7" s="1"/>
  <c r="Z788" i="7"/>
  <c r="Z789" i="7"/>
  <c r="Z790" i="7"/>
  <c r="Z791" i="7"/>
  <c r="AD791" i="7" s="1"/>
  <c r="Z792" i="7"/>
  <c r="Z793" i="7"/>
  <c r="Z794" i="7"/>
  <c r="Z795" i="7"/>
  <c r="AD795" i="7" s="1"/>
  <c r="Z796" i="7"/>
  <c r="Z797" i="7"/>
  <c r="Z798" i="7"/>
  <c r="Z799" i="7"/>
  <c r="AD799" i="7" s="1"/>
  <c r="Z800" i="7"/>
  <c r="Z801" i="7"/>
  <c r="Z802" i="7"/>
  <c r="Z803" i="7"/>
  <c r="AD803" i="7" s="1"/>
  <c r="Z804" i="7"/>
  <c r="Z805" i="7"/>
  <c r="Z806" i="7"/>
  <c r="Z807" i="7"/>
  <c r="AD807" i="7" s="1"/>
  <c r="Z808" i="7"/>
  <c r="Z809" i="7"/>
  <c r="Z810" i="7"/>
  <c r="Z811" i="7"/>
  <c r="AD811" i="7" s="1"/>
  <c r="Z812" i="7"/>
  <c r="Z813" i="7"/>
  <c r="Z814" i="7"/>
  <c r="Z815" i="7"/>
  <c r="AD815" i="7" s="1"/>
  <c r="Z816" i="7"/>
  <c r="Z817" i="7"/>
  <c r="Z818" i="7"/>
  <c r="Z819" i="7"/>
  <c r="AD819" i="7" s="1"/>
  <c r="Z820" i="7"/>
  <c r="Z821" i="7"/>
  <c r="Z822" i="7"/>
  <c r="Z823" i="7"/>
  <c r="AD823" i="7" s="1"/>
  <c r="Z824" i="7"/>
  <c r="Z825" i="7"/>
  <c r="Z826" i="7"/>
  <c r="Z827" i="7"/>
  <c r="AD827" i="7" s="1"/>
  <c r="Z828" i="7"/>
  <c r="Z829" i="7"/>
  <c r="Z830" i="7"/>
  <c r="Z831" i="7"/>
  <c r="AD831" i="7" s="1"/>
  <c r="Z832" i="7"/>
  <c r="Z833" i="7"/>
  <c r="Z834" i="7"/>
  <c r="Z835" i="7"/>
  <c r="AD835" i="7" s="1"/>
  <c r="Z836" i="7"/>
  <c r="Z837" i="7"/>
  <c r="Z838" i="7"/>
  <c r="Z839" i="7"/>
  <c r="AD839" i="7" s="1"/>
  <c r="Z840" i="7"/>
  <c r="Z841" i="7"/>
  <c r="Z842" i="7"/>
  <c r="Z843" i="7"/>
  <c r="AD843" i="7" s="1"/>
  <c r="Z844" i="7"/>
  <c r="Z845" i="7"/>
  <c r="Z846" i="7"/>
  <c r="Z847" i="7"/>
  <c r="AD847" i="7" s="1"/>
  <c r="Z848" i="7"/>
  <c r="Z849" i="7"/>
  <c r="Z850" i="7"/>
  <c r="Z851" i="7"/>
  <c r="AD851" i="7" s="1"/>
  <c r="Z852" i="7"/>
  <c r="Z853" i="7"/>
  <c r="Z854" i="7"/>
  <c r="Z855" i="7"/>
  <c r="AD855" i="7" s="1"/>
  <c r="Z856" i="7"/>
  <c r="Z857" i="7"/>
  <c r="Z858" i="7"/>
  <c r="Z859" i="7"/>
  <c r="AD859" i="7" s="1"/>
  <c r="Z860" i="7"/>
  <c r="Z861" i="7"/>
  <c r="Z862" i="7"/>
  <c r="Z863" i="7"/>
  <c r="AD863" i="7" s="1"/>
  <c r="Z864" i="7"/>
  <c r="Z865" i="7"/>
  <c r="Z866" i="7"/>
  <c r="Z867" i="7"/>
  <c r="AD867" i="7" s="1"/>
  <c r="Z868" i="7"/>
  <c r="Z869" i="7"/>
  <c r="Z870" i="7"/>
  <c r="Z871" i="7"/>
  <c r="AD871" i="7" s="1"/>
  <c r="Z872" i="7"/>
  <c r="Z873" i="7"/>
  <c r="Z874" i="7"/>
  <c r="Z875" i="7"/>
  <c r="AD875" i="7" s="1"/>
  <c r="Z876" i="7"/>
  <c r="Z877" i="7"/>
  <c r="Z878" i="7"/>
  <c r="Z879" i="7"/>
  <c r="AD879" i="7" s="1"/>
  <c r="Z880" i="7"/>
  <c r="Z881" i="7"/>
  <c r="Z882" i="7"/>
  <c r="Z883" i="7"/>
  <c r="AD883" i="7" s="1"/>
  <c r="Z884" i="7"/>
  <c r="Z885" i="7"/>
  <c r="Z886" i="7"/>
  <c r="Z887" i="7"/>
  <c r="AD887" i="7" s="1"/>
  <c r="Z888" i="7"/>
  <c r="Z889" i="7"/>
  <c r="Z890" i="7"/>
  <c r="Z891" i="7"/>
  <c r="AD891" i="7" s="1"/>
  <c r="Z892" i="7"/>
  <c r="Z893" i="7"/>
  <c r="Z894" i="7"/>
  <c r="Z895" i="7"/>
  <c r="AD895" i="7" s="1"/>
  <c r="Z896" i="7"/>
  <c r="Z897" i="7"/>
  <c r="Z898" i="7"/>
  <c r="Z899" i="7"/>
  <c r="AD899" i="7" s="1"/>
  <c r="Z900" i="7"/>
  <c r="Z901" i="7"/>
  <c r="Z902" i="7"/>
  <c r="Z903" i="7"/>
  <c r="AD903" i="7" s="1"/>
  <c r="Z904" i="7"/>
  <c r="Z905" i="7"/>
  <c r="Z906" i="7"/>
  <c r="Z907" i="7"/>
  <c r="AD907" i="7" s="1"/>
  <c r="Z908" i="7"/>
  <c r="Z909" i="7"/>
  <c r="Z910" i="7"/>
  <c r="Z911" i="7"/>
  <c r="AD911" i="7" s="1"/>
  <c r="Z912" i="7"/>
  <c r="Z913" i="7"/>
  <c r="Z914" i="7"/>
  <c r="Z915" i="7"/>
  <c r="AD915" i="7" s="1"/>
  <c r="Z916" i="7"/>
  <c r="Z917" i="7"/>
  <c r="Z918" i="7"/>
  <c r="Z919" i="7"/>
  <c r="AD919" i="7" s="1"/>
  <c r="Z920" i="7"/>
  <c r="Z921" i="7"/>
  <c r="Z922" i="7"/>
  <c r="Z923" i="7"/>
  <c r="AD923" i="7" s="1"/>
  <c r="Z924" i="7"/>
  <c r="Z925" i="7"/>
  <c r="Z926" i="7"/>
  <c r="Z927" i="7"/>
  <c r="AD927" i="7" s="1"/>
  <c r="Z928" i="7"/>
  <c r="Z929" i="7"/>
  <c r="Z930" i="7"/>
  <c r="Z931" i="7"/>
  <c r="AD931" i="7" s="1"/>
  <c r="Z932" i="7"/>
  <c r="Z933" i="7"/>
  <c r="Z934" i="7"/>
  <c r="Z935" i="7"/>
  <c r="AD935" i="7" s="1"/>
  <c r="Z936" i="7"/>
  <c r="Z937" i="7"/>
  <c r="Z938" i="7"/>
  <c r="Z939" i="7"/>
  <c r="AD939" i="7" s="1"/>
  <c r="Z940" i="7"/>
  <c r="Z941" i="7"/>
  <c r="Z942" i="7"/>
  <c r="Z943" i="7"/>
  <c r="AD943" i="7" s="1"/>
  <c r="Z944" i="7"/>
  <c r="Z945" i="7"/>
  <c r="Z946" i="7"/>
  <c r="Z947" i="7"/>
  <c r="AD947" i="7" s="1"/>
  <c r="Z948" i="7"/>
  <c r="Z949" i="7"/>
  <c r="Z950" i="7"/>
  <c r="Z951" i="7"/>
  <c r="AD951" i="7" s="1"/>
  <c r="Z952" i="7"/>
  <c r="Z953" i="7"/>
  <c r="Z954" i="7"/>
  <c r="Z955" i="7"/>
  <c r="AD955" i="7" s="1"/>
  <c r="Z956" i="7"/>
  <c r="Z957" i="7"/>
  <c r="Z958" i="7"/>
  <c r="Z959" i="7"/>
  <c r="AD959" i="7" s="1"/>
  <c r="Z960" i="7"/>
  <c r="Z961" i="7"/>
  <c r="Z962" i="7"/>
  <c r="Z963" i="7"/>
  <c r="AD963" i="7" s="1"/>
  <c r="Z964" i="7"/>
  <c r="Z965" i="7"/>
  <c r="Z966" i="7"/>
  <c r="Z967" i="7"/>
  <c r="AD967" i="7" s="1"/>
  <c r="Z968" i="7"/>
  <c r="Z969" i="7"/>
  <c r="Z970" i="7"/>
  <c r="Z971" i="7"/>
  <c r="AD971" i="7" s="1"/>
  <c r="Z972" i="7"/>
  <c r="Z973" i="7"/>
  <c r="Z974" i="7"/>
  <c r="Z975" i="7"/>
  <c r="AD975" i="7" s="1"/>
  <c r="Z976" i="7"/>
  <c r="Z977" i="7"/>
  <c r="Z978" i="7"/>
  <c r="Z979" i="7"/>
  <c r="AD979" i="7" s="1"/>
  <c r="Z980" i="7"/>
  <c r="Z981" i="7"/>
  <c r="Z982" i="7"/>
  <c r="Z983" i="7"/>
  <c r="AD983" i="7" s="1"/>
  <c r="Z984" i="7"/>
  <c r="Z985" i="7"/>
  <c r="Z986" i="7"/>
  <c r="Z987" i="7"/>
  <c r="AD987" i="7" s="1"/>
  <c r="Z988" i="7"/>
  <c r="Z989" i="7"/>
  <c r="Z990" i="7"/>
  <c r="Z991" i="7"/>
  <c r="AD991" i="7" s="1"/>
  <c r="Z992" i="7"/>
  <c r="Z993" i="7"/>
  <c r="Z994" i="7"/>
  <c r="Z995" i="7"/>
  <c r="AD995" i="7" s="1"/>
  <c r="Z996" i="7"/>
  <c r="Z997" i="7"/>
  <c r="Z998" i="7"/>
  <c r="Z999" i="7"/>
  <c r="AD999" i="7" s="1"/>
  <c r="Z1000" i="7"/>
  <c r="Z1001" i="7"/>
  <c r="Z1002" i="7"/>
  <c r="Z1003" i="7"/>
  <c r="AD1003" i="7" s="1"/>
  <c r="Z1004" i="7"/>
  <c r="Z1005" i="7"/>
  <c r="Z1006" i="7"/>
  <c r="Z1007" i="7"/>
  <c r="AD1007" i="7" s="1"/>
  <c r="Z1008" i="7"/>
  <c r="Z1009" i="7"/>
  <c r="Z1010" i="7"/>
  <c r="Z1011" i="7"/>
  <c r="AD1011" i="7" s="1"/>
  <c r="Z1012" i="7"/>
  <c r="Z1013" i="7"/>
  <c r="Z1014" i="7"/>
  <c r="Z1015" i="7"/>
  <c r="AD1015" i="7" s="1"/>
  <c r="Z1016" i="7"/>
  <c r="Z1017" i="7"/>
  <c r="Z1018" i="7"/>
  <c r="Z1019" i="7"/>
  <c r="AD1019" i="7" s="1"/>
  <c r="Z1020" i="7"/>
  <c r="Z1021" i="7"/>
  <c r="Z1022" i="7"/>
  <c r="Z1023" i="7"/>
  <c r="AD1023" i="7" s="1"/>
  <c r="Z1024" i="7"/>
  <c r="Z1025" i="7"/>
  <c r="Z1026" i="7"/>
  <c r="Z1027" i="7"/>
  <c r="AD1027" i="7" s="1"/>
  <c r="Z1028" i="7"/>
  <c r="Z1029" i="7"/>
  <c r="Z1030" i="7"/>
  <c r="Z1031" i="7"/>
  <c r="AD1031" i="7" s="1"/>
  <c r="Z1032" i="7"/>
  <c r="Z1033" i="7"/>
  <c r="Z1034" i="7"/>
  <c r="Z1035" i="7"/>
  <c r="AD1035" i="7" s="1"/>
  <c r="Z1036" i="7"/>
  <c r="Z1037" i="7"/>
  <c r="Z1038" i="7"/>
  <c r="Z1039" i="7"/>
  <c r="AD1039" i="7" s="1"/>
  <c r="Z1040" i="7"/>
  <c r="Z1041" i="7"/>
  <c r="Z1042" i="7"/>
  <c r="Z1043" i="7"/>
  <c r="AD1043" i="7" s="1"/>
  <c r="Z1044" i="7"/>
  <c r="Z1045" i="7"/>
  <c r="Z1046" i="7"/>
  <c r="Z1047" i="7"/>
  <c r="AD1047" i="7" s="1"/>
  <c r="Z1048" i="7"/>
  <c r="Z1049" i="7"/>
  <c r="Z1050" i="7"/>
  <c r="Z1051" i="7"/>
  <c r="AD1051" i="7" s="1"/>
  <c r="Z1052" i="7"/>
  <c r="Z1053" i="7"/>
  <c r="Z1054" i="7"/>
  <c r="Z1055" i="7"/>
  <c r="AD1055" i="7" s="1"/>
  <c r="Z1056" i="7"/>
  <c r="Z1057" i="7"/>
  <c r="Z1058" i="7"/>
  <c r="Z1059" i="7"/>
  <c r="AD1059" i="7" s="1"/>
  <c r="Z1060" i="7"/>
  <c r="Z1061" i="7"/>
  <c r="Z1062" i="7"/>
  <c r="Z1063" i="7"/>
  <c r="AD1063" i="7" s="1"/>
  <c r="Z1064" i="7"/>
  <c r="Z1065" i="7"/>
  <c r="Z1066" i="7"/>
  <c r="Z1067" i="7"/>
  <c r="AD1067" i="7" s="1"/>
  <c r="Z1068" i="7"/>
  <c r="Z1069" i="7"/>
  <c r="Z1070" i="7"/>
  <c r="Z1071" i="7"/>
  <c r="AD1071" i="7" s="1"/>
  <c r="Z1072" i="7"/>
  <c r="Z1073" i="7"/>
  <c r="Z1074" i="7"/>
  <c r="Z1075" i="7"/>
  <c r="AD1075" i="7" s="1"/>
  <c r="Z1076" i="7"/>
  <c r="Z1077" i="7"/>
  <c r="Z1078" i="7"/>
  <c r="Z1079" i="7"/>
  <c r="AD1079" i="7" s="1"/>
  <c r="Z1080" i="7"/>
  <c r="Z1081" i="7"/>
  <c r="Z1082" i="7"/>
  <c r="Z1083" i="7"/>
  <c r="AD1083" i="7" s="1"/>
  <c r="Z1084" i="7"/>
  <c r="Z1085" i="7"/>
  <c r="Z1086" i="7"/>
  <c r="Z1087" i="7"/>
  <c r="AD1087" i="7" s="1"/>
  <c r="Z1088" i="7"/>
  <c r="Z1089" i="7"/>
  <c r="Z1090" i="7"/>
  <c r="Z1091" i="7"/>
  <c r="AD1091" i="7" s="1"/>
  <c r="Z1092" i="7"/>
  <c r="Z1093" i="7"/>
  <c r="Z1094" i="7"/>
  <c r="Z1095" i="7"/>
  <c r="AD1095" i="7" s="1"/>
  <c r="Z1096" i="7"/>
  <c r="Z1097" i="7"/>
  <c r="Z1098" i="7"/>
  <c r="Z1099" i="7"/>
  <c r="AD1099" i="7" s="1"/>
  <c r="Z1100" i="7"/>
  <c r="Z1101" i="7"/>
  <c r="Z1102" i="7"/>
  <c r="Z1103" i="7"/>
  <c r="AD1103" i="7" s="1"/>
  <c r="Z1104" i="7"/>
  <c r="Z1105" i="7"/>
  <c r="Z1106" i="7"/>
  <c r="Z1107" i="7"/>
  <c r="AD1107" i="7" s="1"/>
  <c r="Z1108" i="7"/>
  <c r="Z1109" i="7"/>
  <c r="Z1110" i="7"/>
  <c r="Z1111" i="7"/>
  <c r="AD1111" i="7" s="1"/>
  <c r="Z1112" i="7"/>
  <c r="Z1113" i="7"/>
  <c r="Z1114" i="7"/>
  <c r="Z1115" i="7"/>
  <c r="AD1115" i="7" s="1"/>
  <c r="Z1116" i="7"/>
  <c r="Z1117" i="7"/>
  <c r="Z1118" i="7"/>
  <c r="Z1119" i="7"/>
  <c r="AD1119" i="7" s="1"/>
  <c r="Z1120" i="7"/>
  <c r="Z1121" i="7"/>
  <c r="Z1122" i="7"/>
  <c r="Z1123" i="7"/>
  <c r="AD1123" i="7" s="1"/>
  <c r="Z1124" i="7"/>
  <c r="Z1125" i="7"/>
  <c r="Z1126" i="7"/>
  <c r="Z1127" i="7"/>
  <c r="AD1127" i="7" s="1"/>
  <c r="Z1128" i="7"/>
  <c r="Z1129" i="7"/>
  <c r="Z1130" i="7"/>
  <c r="Z1131" i="7"/>
  <c r="AD1131" i="7" s="1"/>
  <c r="Z1132" i="7"/>
  <c r="Z1133" i="7"/>
  <c r="Z1134" i="7"/>
  <c r="Z1135" i="7"/>
  <c r="AD1135" i="7" s="1"/>
  <c r="Z1136" i="7"/>
  <c r="Z1137" i="7"/>
  <c r="Z1138" i="7"/>
  <c r="Z1139" i="7"/>
  <c r="AD1139" i="7" s="1"/>
  <c r="Z1140" i="7"/>
  <c r="Z1141" i="7"/>
  <c r="Z1142" i="7"/>
  <c r="Z1143" i="7"/>
  <c r="AD1143" i="7" s="1"/>
  <c r="Z1144" i="7"/>
  <c r="Z1145" i="7"/>
  <c r="Z1146" i="7"/>
  <c r="Z1147" i="7"/>
  <c r="AD1147" i="7" s="1"/>
  <c r="Z1148" i="7"/>
  <c r="Z1149" i="7"/>
  <c r="Z1150" i="7"/>
  <c r="Z1151" i="7"/>
  <c r="AD1151" i="7" s="1"/>
  <c r="Z1152" i="7"/>
  <c r="Z1153" i="7"/>
  <c r="Z1154" i="7"/>
  <c r="Z1155" i="7"/>
  <c r="AD1155" i="7" s="1"/>
  <c r="Z1156" i="7"/>
  <c r="Z1157" i="7"/>
  <c r="Z1158" i="7"/>
  <c r="Z1159" i="7"/>
  <c r="AD1159" i="7" s="1"/>
  <c r="Z1160" i="7"/>
  <c r="Z1161" i="7"/>
  <c r="Z1162" i="7"/>
  <c r="Z1163" i="7"/>
  <c r="AD1163" i="7" s="1"/>
  <c r="Z1164" i="7"/>
  <c r="Z1165" i="7"/>
  <c r="Z1166" i="7"/>
  <c r="Z1167" i="7"/>
  <c r="AD1167" i="7" s="1"/>
  <c r="Z1168" i="7"/>
  <c r="Z1169" i="7"/>
  <c r="Z1170" i="7"/>
  <c r="Z1171" i="7"/>
  <c r="AD1171" i="7" s="1"/>
  <c r="Z1172" i="7"/>
  <c r="Z1173" i="7"/>
  <c r="Z1174" i="7"/>
  <c r="Z1175" i="7"/>
  <c r="AD1175" i="7" s="1"/>
  <c r="Z1176" i="7"/>
  <c r="Z1177" i="7"/>
  <c r="Z1178" i="7"/>
  <c r="Z1179" i="7"/>
  <c r="AD1179" i="7" s="1"/>
  <c r="Z1180" i="7"/>
  <c r="Z1181" i="7"/>
  <c r="Z1182" i="7"/>
  <c r="Z1183" i="7"/>
  <c r="AD1183" i="7" s="1"/>
  <c r="Z1184" i="7"/>
  <c r="Z1185" i="7"/>
  <c r="Z1186" i="7"/>
  <c r="Z1187" i="7"/>
  <c r="AD1187" i="7" s="1"/>
  <c r="Z1188" i="7"/>
  <c r="Z1189" i="7"/>
  <c r="Z1190" i="7"/>
  <c r="Z1191" i="7"/>
  <c r="AD1191" i="7" s="1"/>
  <c r="Z1192" i="7"/>
  <c r="Z1193" i="7"/>
  <c r="Z1194" i="7"/>
  <c r="Z1195" i="7"/>
  <c r="AD1195" i="7" s="1"/>
  <c r="Z1196" i="7"/>
  <c r="Z1197" i="7"/>
  <c r="Z1198" i="7"/>
  <c r="Z1199" i="7"/>
  <c r="AD1199" i="7" s="1"/>
  <c r="Z1200" i="7"/>
  <c r="Z1201" i="7"/>
  <c r="Z1202" i="7"/>
  <c r="Z1203" i="7"/>
  <c r="AD1203" i="7" s="1"/>
  <c r="Z1204" i="7"/>
  <c r="Z1205" i="7"/>
  <c r="Z1206" i="7"/>
  <c r="Z1207" i="7"/>
  <c r="AD1207" i="7" s="1"/>
  <c r="Z1208" i="7"/>
  <c r="Z1209" i="7"/>
  <c r="Z1210" i="7"/>
  <c r="Z1211" i="7"/>
  <c r="AD1211" i="7" s="1"/>
  <c r="Z1212" i="7"/>
  <c r="Z1213" i="7"/>
  <c r="Z1214" i="7"/>
  <c r="Z1215" i="7"/>
  <c r="AD1215" i="7" s="1"/>
  <c r="Z1216" i="7"/>
  <c r="Z1217" i="7"/>
  <c r="Z1218" i="7"/>
  <c r="Z1219" i="7"/>
  <c r="AD1219" i="7" s="1"/>
  <c r="Z1220" i="7"/>
  <c r="Z1221" i="7"/>
  <c r="Z1222" i="7"/>
  <c r="Z1223" i="7"/>
  <c r="AD1223" i="7" s="1"/>
  <c r="Z1224" i="7"/>
  <c r="Z1225" i="7"/>
  <c r="Z1226" i="7"/>
  <c r="Z1227" i="7"/>
  <c r="AD1227" i="7" s="1"/>
  <c r="Z1228" i="7"/>
  <c r="Z1229" i="7"/>
  <c r="Z1230" i="7"/>
  <c r="Z1231" i="7"/>
  <c r="AD1231" i="7" s="1"/>
  <c r="Z1232" i="7"/>
  <c r="Z1233" i="7"/>
  <c r="Z1234" i="7"/>
  <c r="Z1235" i="7"/>
  <c r="AD1235" i="7" s="1"/>
  <c r="Z1236" i="7"/>
  <c r="Z1237" i="7"/>
  <c r="Z1238" i="7"/>
  <c r="Z1239" i="7"/>
  <c r="AD1239" i="7" s="1"/>
  <c r="Z1240" i="7"/>
  <c r="Z1241" i="7"/>
  <c r="Z1242" i="7"/>
  <c r="Z1243" i="7"/>
  <c r="AD1243" i="7" s="1"/>
  <c r="Z1244" i="7"/>
  <c r="Z1245" i="7"/>
  <c r="Z1246" i="7"/>
  <c r="Z1247" i="7"/>
  <c r="AD1247" i="7" s="1"/>
  <c r="Z1248" i="7"/>
  <c r="Z1249" i="7"/>
  <c r="Z1250" i="7"/>
  <c r="Z1251" i="7"/>
  <c r="AD1251" i="7" s="1"/>
  <c r="Z1252" i="7"/>
  <c r="Z1253" i="7"/>
  <c r="Z1254" i="7"/>
  <c r="Z1255" i="7"/>
  <c r="AD1255" i="7" s="1"/>
  <c r="Z1256" i="7"/>
  <c r="Z1257" i="7"/>
  <c r="Z1258" i="7"/>
  <c r="Z1259" i="7"/>
  <c r="AD1259" i="7" s="1"/>
  <c r="Z1260" i="7"/>
  <c r="Z1261" i="7"/>
  <c r="Z1262" i="7"/>
  <c r="Z1263" i="7"/>
  <c r="AD1263" i="7" s="1"/>
  <c r="Z1264" i="7"/>
  <c r="Z1265" i="7"/>
  <c r="Z1266" i="7"/>
  <c r="Z1267" i="7"/>
  <c r="AD1267" i="7" s="1"/>
  <c r="Z1268" i="7"/>
  <c r="Z1269" i="7"/>
  <c r="Z1270" i="7"/>
  <c r="Z1271" i="7"/>
  <c r="AD1271" i="7" s="1"/>
  <c r="Z1272" i="7"/>
  <c r="Z1273" i="7"/>
  <c r="Z1274" i="7"/>
  <c r="Z1275" i="7"/>
  <c r="AD1275" i="7" s="1"/>
  <c r="Z1276" i="7"/>
  <c r="Z1277" i="7"/>
  <c r="Z1278" i="7"/>
  <c r="Z1279" i="7"/>
  <c r="AD1279" i="7" s="1"/>
  <c r="Z1280" i="7"/>
  <c r="Z1281" i="7"/>
  <c r="Z1282" i="7"/>
  <c r="Z1283" i="7"/>
  <c r="AD1283" i="7" s="1"/>
  <c r="Z1284" i="7"/>
  <c r="Z1285" i="7"/>
  <c r="Z1286" i="7"/>
  <c r="Z1287" i="7"/>
  <c r="AD1287" i="7" s="1"/>
  <c r="Z1288" i="7"/>
  <c r="Z1289" i="7"/>
  <c r="Z1290" i="7"/>
  <c r="Z1291" i="7"/>
  <c r="AD1291" i="7" s="1"/>
  <c r="Z1292" i="7"/>
  <c r="Z1293" i="7"/>
  <c r="Z1294" i="7"/>
  <c r="Z1295" i="7"/>
  <c r="AD1295" i="7" s="1"/>
  <c r="Z1296" i="7"/>
  <c r="Z1297" i="7"/>
  <c r="Z1298" i="7"/>
  <c r="Z1299" i="7"/>
  <c r="AD1299" i="7" s="1"/>
  <c r="Z1300" i="7"/>
  <c r="Z1301" i="7"/>
  <c r="Z1302" i="7"/>
  <c r="Z1303" i="7"/>
  <c r="AD1303" i="7" s="1"/>
  <c r="Z1304" i="7"/>
  <c r="Z1305" i="7"/>
  <c r="Z1306" i="7"/>
  <c r="Z1307" i="7"/>
  <c r="AD1307" i="7" s="1"/>
  <c r="Z1308" i="7"/>
  <c r="Z1309" i="7"/>
  <c r="Z1310" i="7"/>
  <c r="Z1311" i="7"/>
  <c r="AD1311" i="7" s="1"/>
  <c r="Z1312" i="7"/>
  <c r="Z1313" i="7"/>
  <c r="Z1314" i="7"/>
  <c r="Z1315" i="7"/>
  <c r="AD1315" i="7" s="1"/>
  <c r="Z1316" i="7"/>
  <c r="Z1317" i="7"/>
  <c r="Z1318" i="7"/>
  <c r="Z1319" i="7"/>
  <c r="AD1319" i="7" s="1"/>
  <c r="Z1320" i="7"/>
  <c r="Z1321" i="7"/>
  <c r="Z1322" i="7"/>
  <c r="Z1323" i="7"/>
  <c r="AD1323" i="7" s="1"/>
  <c r="Z1324" i="7"/>
  <c r="Z1325" i="7"/>
  <c r="Z1326" i="7"/>
  <c r="Z1327" i="7"/>
  <c r="AD1327" i="7" s="1"/>
  <c r="Z1328" i="7"/>
  <c r="Z1329" i="7"/>
  <c r="Z1330" i="7"/>
  <c r="Z1331" i="7"/>
  <c r="AD1331" i="7" s="1"/>
  <c r="Z1332" i="7"/>
  <c r="Z1333" i="7"/>
  <c r="Z1334" i="7"/>
  <c r="Z1335" i="7"/>
  <c r="AD1335" i="7" s="1"/>
  <c r="Z1336" i="7"/>
  <c r="Z1337" i="7"/>
  <c r="Z1338" i="7"/>
  <c r="Z1339" i="7"/>
  <c r="AD1339" i="7" s="1"/>
  <c r="Z1340" i="7"/>
  <c r="Z1341" i="7"/>
  <c r="Z1342" i="7"/>
  <c r="Z1343" i="7"/>
  <c r="AD1343" i="7" s="1"/>
  <c r="Z1344" i="7"/>
  <c r="Z1345" i="7"/>
  <c r="Z1346" i="7"/>
  <c r="Z1347" i="7"/>
  <c r="AD1347" i="7" s="1"/>
  <c r="Z1348" i="7"/>
  <c r="Z1349" i="7"/>
  <c r="Z1350" i="7"/>
  <c r="Z1351" i="7"/>
  <c r="AD1351" i="7" s="1"/>
  <c r="Z1352" i="7"/>
  <c r="Z1353" i="7"/>
  <c r="Z1354" i="7"/>
  <c r="Z1355" i="7"/>
  <c r="AD1355" i="7" s="1"/>
  <c r="Z1356" i="7"/>
  <c r="Z1357" i="7"/>
  <c r="Z1358" i="7"/>
  <c r="Z1359" i="7"/>
  <c r="AD1359" i="7" s="1"/>
  <c r="Z1360" i="7"/>
  <c r="Z1361" i="7"/>
  <c r="Z1362" i="7"/>
  <c r="Z1363" i="7"/>
  <c r="AD1363" i="7" s="1"/>
  <c r="Z1364" i="7"/>
  <c r="Z1365" i="7"/>
  <c r="Z1366" i="7"/>
  <c r="Z1367" i="7"/>
  <c r="AD1367" i="7" s="1"/>
  <c r="Z1368" i="7"/>
  <c r="Z1369" i="7"/>
  <c r="Z1370" i="7"/>
  <c r="Z1371" i="7"/>
  <c r="AD1371" i="7" s="1"/>
  <c r="Z1372" i="7"/>
  <c r="Z1373" i="7"/>
  <c r="Z1374" i="7"/>
  <c r="Z1375" i="7"/>
  <c r="AD1375" i="7" s="1"/>
  <c r="Z1376" i="7"/>
  <c r="Z1377" i="7"/>
  <c r="Z1378" i="7"/>
  <c r="Z1379" i="7"/>
  <c r="AD1379" i="7" s="1"/>
  <c r="Z1380" i="7"/>
  <c r="Z1381" i="7"/>
  <c r="Z1382" i="7"/>
  <c r="Z1383" i="7"/>
  <c r="AD1383" i="7" s="1"/>
  <c r="Z1384" i="7"/>
  <c r="Z1385" i="7"/>
  <c r="Z1386" i="7"/>
  <c r="Z1387" i="7"/>
  <c r="AD1387" i="7" s="1"/>
  <c r="Z1388" i="7"/>
  <c r="Z1389" i="7"/>
  <c r="Z1390" i="7"/>
  <c r="Z1391" i="7"/>
  <c r="AD1391" i="7" s="1"/>
  <c r="Z1392" i="7"/>
  <c r="Z1393" i="7"/>
  <c r="Z1394" i="7"/>
  <c r="Z1395" i="7"/>
  <c r="AD1395" i="7" s="1"/>
  <c r="Z1396" i="7"/>
  <c r="Z1397" i="7"/>
  <c r="Z1398" i="7"/>
  <c r="Z1399" i="7"/>
  <c r="AD1399" i="7" s="1"/>
  <c r="Z1400" i="7"/>
  <c r="Z1401" i="7"/>
  <c r="Z1402" i="7"/>
  <c r="Z1403" i="7"/>
  <c r="AD1403" i="7" s="1"/>
  <c r="Z1404" i="7"/>
  <c r="Z1405" i="7"/>
  <c r="Z1406" i="7"/>
  <c r="Z1407" i="7"/>
  <c r="AD1407" i="7" s="1"/>
  <c r="Z1408" i="7"/>
  <c r="Z1409" i="7"/>
  <c r="Z1410" i="7"/>
  <c r="Z1411" i="7"/>
  <c r="AD1411" i="7" s="1"/>
  <c r="Z1412" i="7"/>
  <c r="Z1413" i="7"/>
  <c r="Z1414" i="7"/>
  <c r="Z1415" i="7"/>
  <c r="AD1415" i="7" s="1"/>
  <c r="Z1416" i="7"/>
  <c r="Z1417" i="7"/>
  <c r="Z1418" i="7"/>
  <c r="Z1419" i="7"/>
  <c r="AD1419" i="7" s="1"/>
  <c r="Z1420" i="7"/>
  <c r="Z1421" i="7"/>
  <c r="Z1422" i="7"/>
  <c r="Z1423" i="7"/>
  <c r="AD1423" i="7" s="1"/>
  <c r="Z1424" i="7"/>
  <c r="Z1425" i="7"/>
  <c r="Z1426" i="7"/>
  <c r="Z1427" i="7"/>
  <c r="AD1427" i="7" s="1"/>
  <c r="Z1428" i="7"/>
  <c r="Z1429" i="7"/>
  <c r="Z1430" i="7"/>
  <c r="Z1431" i="7"/>
  <c r="AD1431" i="7" s="1"/>
  <c r="Z1432" i="7"/>
  <c r="Z1433" i="7"/>
  <c r="Z1434" i="7"/>
  <c r="Z1435" i="7"/>
  <c r="AD1435" i="7" s="1"/>
  <c r="Z1436" i="7"/>
  <c r="Z1437" i="7"/>
  <c r="Z1438" i="7"/>
  <c r="Z1439" i="7"/>
  <c r="AD1439" i="7" s="1"/>
  <c r="Z1440" i="7"/>
  <c r="Z1441" i="7"/>
  <c r="Z1442" i="7"/>
  <c r="Z1443" i="7"/>
  <c r="AD1443" i="7" s="1"/>
  <c r="Z1444" i="7"/>
  <c r="Z1445" i="7"/>
  <c r="Z1446" i="7"/>
  <c r="Z1447" i="7"/>
  <c r="AD1447" i="7" s="1"/>
  <c r="Z1448" i="7"/>
  <c r="Z1449" i="7"/>
  <c r="Z1450" i="7"/>
  <c r="Z1451" i="7"/>
  <c r="AD1451" i="7" s="1"/>
  <c r="Z1452" i="7"/>
  <c r="Z1453" i="7"/>
  <c r="Z1454" i="7"/>
  <c r="Z1455" i="7"/>
  <c r="AD1455" i="7" s="1"/>
  <c r="Z1456" i="7"/>
  <c r="Z1457" i="7"/>
  <c r="Z1458" i="7"/>
  <c r="Z1459" i="7"/>
  <c r="AD1459" i="7" s="1"/>
  <c r="Z1460" i="7"/>
  <c r="Z1461" i="7"/>
  <c r="Z1462" i="7"/>
  <c r="Z1463" i="7"/>
  <c r="AD1463" i="7" s="1"/>
  <c r="Z1464" i="7"/>
  <c r="Z1465" i="7"/>
  <c r="Z1466" i="7"/>
  <c r="Z1467" i="7"/>
  <c r="AD1467" i="7" s="1"/>
  <c r="Z1468" i="7"/>
  <c r="Z1469" i="7"/>
  <c r="Z1470" i="7"/>
  <c r="Z1471" i="7"/>
  <c r="AD1471" i="7" s="1"/>
  <c r="Z1472" i="7"/>
  <c r="Z1473" i="7"/>
  <c r="Z1474" i="7"/>
  <c r="Z1475" i="7"/>
  <c r="AD1475" i="7" s="1"/>
  <c r="Z1476" i="7"/>
  <c r="Z1477" i="7"/>
  <c r="Z1478" i="7"/>
  <c r="Z1479" i="7"/>
  <c r="AD1479" i="7" s="1"/>
  <c r="Z1480" i="7"/>
  <c r="Z1481" i="7"/>
  <c r="Z1482" i="7"/>
  <c r="Z1483" i="7"/>
  <c r="AD1483" i="7" s="1"/>
  <c r="Z1484" i="7"/>
  <c r="Z1485" i="7"/>
  <c r="Z1486" i="7"/>
  <c r="Z1487" i="7"/>
  <c r="AD1487" i="7" s="1"/>
  <c r="Z1488" i="7"/>
  <c r="Z1489" i="7"/>
  <c r="Z1490" i="7"/>
  <c r="Z1491" i="7"/>
  <c r="AD1491" i="7" s="1"/>
  <c r="Z1492" i="7"/>
  <c r="Z1493" i="7"/>
  <c r="Z1494" i="7"/>
  <c r="Z1495" i="7"/>
  <c r="AD1495" i="7" s="1"/>
  <c r="Z1496" i="7"/>
  <c r="Z1497" i="7"/>
  <c r="Z1498" i="7"/>
  <c r="Z1499" i="7"/>
  <c r="AD1499" i="7" s="1"/>
  <c r="Z1500" i="7"/>
  <c r="Z1501" i="7"/>
  <c r="Z1502" i="7"/>
  <c r="Z1503" i="7"/>
  <c r="AD1503" i="7" s="1"/>
  <c r="Z1504" i="7"/>
  <c r="Z1505" i="7"/>
  <c r="Z1506" i="7"/>
  <c r="AG263" i="7"/>
  <c r="AF263" i="7"/>
  <c r="AE18" i="7"/>
  <c r="AE19" i="7"/>
  <c r="AE47" i="7"/>
  <c r="AE50" i="7"/>
  <c r="AE59" i="7"/>
  <c r="AE71" i="7"/>
  <c r="AE82" i="7"/>
  <c r="AE83" i="7"/>
  <c r="AE111" i="7"/>
  <c r="AE114" i="7"/>
  <c r="AE123" i="7"/>
  <c r="AE135" i="7"/>
  <c r="AE146" i="7"/>
  <c r="AE147" i="7"/>
  <c r="AE159" i="7"/>
  <c r="AE162" i="7"/>
  <c r="AE167" i="7"/>
  <c r="AE178" i="7"/>
  <c r="AE179" i="7"/>
  <c r="AE191" i="7"/>
  <c r="AE194" i="7"/>
  <c r="AE198" i="7"/>
  <c r="AE199" i="7"/>
  <c r="AE211" i="7"/>
  <c r="AE214" i="7"/>
  <c r="AE223" i="7"/>
  <c r="AE230" i="7"/>
  <c r="AE231" i="7"/>
  <c r="AE243" i="7"/>
  <c r="AE246" i="7"/>
  <c r="AE255" i="7"/>
  <c r="AE263" i="7"/>
  <c r="AE274" i="7"/>
  <c r="AE275" i="7"/>
  <c r="AE287" i="7"/>
  <c r="AE290" i="7"/>
  <c r="AE295" i="7"/>
  <c r="AE306" i="7"/>
  <c r="AE307" i="7"/>
  <c r="AE319" i="7"/>
  <c r="AE322" i="7"/>
  <c r="AE326" i="7"/>
  <c r="AE327" i="7"/>
  <c r="AE339" i="7"/>
  <c r="AE342" i="7"/>
  <c r="AG8" i="7"/>
  <c r="AG10" i="7"/>
  <c r="AG12" i="7"/>
  <c r="AG13" i="7"/>
  <c r="AG14" i="7"/>
  <c r="AG16" i="7"/>
  <c r="AG17" i="7"/>
  <c r="AG18" i="7"/>
  <c r="AG20" i="7"/>
  <c r="AG21" i="7"/>
  <c r="AG22" i="7"/>
  <c r="AG24" i="7"/>
  <c r="AG25" i="7"/>
  <c r="AG26" i="7"/>
  <c r="AG28" i="7"/>
  <c r="AG29" i="7"/>
  <c r="AG30" i="7"/>
  <c r="AG32" i="7"/>
  <c r="AG33" i="7"/>
  <c r="AG34" i="7"/>
  <c r="AG36" i="7"/>
  <c r="AG37" i="7"/>
  <c r="AG38" i="7"/>
  <c r="AG40" i="7"/>
  <c r="AG41" i="7"/>
  <c r="AG42" i="7"/>
  <c r="AG44" i="7"/>
  <c r="AG45" i="7"/>
  <c r="AG46" i="7"/>
  <c r="AG48" i="7"/>
  <c r="AG49" i="7"/>
  <c r="AG50" i="7"/>
  <c r="AG52" i="7"/>
  <c r="AG53" i="7"/>
  <c r="AG54" i="7"/>
  <c r="AG56" i="7"/>
  <c r="AG57" i="7"/>
  <c r="AG58" i="7"/>
  <c r="AG60" i="7"/>
  <c r="AG61" i="7"/>
  <c r="AG62" i="7"/>
  <c r="AG64" i="7"/>
  <c r="AG65" i="7"/>
  <c r="AG66" i="7"/>
  <c r="AG68" i="7"/>
  <c r="AG69" i="7"/>
  <c r="AG70" i="7"/>
  <c r="AG72" i="7"/>
  <c r="AG73" i="7"/>
  <c r="AG74" i="7"/>
  <c r="AG76" i="7"/>
  <c r="AG77" i="7"/>
  <c r="AG78" i="7"/>
  <c r="AG80" i="7"/>
  <c r="AG81" i="7"/>
  <c r="AG82" i="7"/>
  <c r="AG84" i="7"/>
  <c r="AG85" i="7"/>
  <c r="AG86" i="7"/>
  <c r="AG88" i="7"/>
  <c r="AG89" i="7"/>
  <c r="AG90" i="7"/>
  <c r="AG92" i="7"/>
  <c r="AG93" i="7"/>
  <c r="AG94" i="7"/>
  <c r="AG96" i="7"/>
  <c r="AG97" i="7"/>
  <c r="AG98" i="7"/>
  <c r="AG100" i="7"/>
  <c r="AG101" i="7"/>
  <c r="AG102" i="7"/>
  <c r="AG104" i="7"/>
  <c r="AG105" i="7"/>
  <c r="AG106" i="7"/>
  <c r="AG108" i="7"/>
  <c r="AG109" i="7"/>
  <c r="AG110" i="7"/>
  <c r="AG112" i="7"/>
  <c r="AG113" i="7"/>
  <c r="AG114" i="7"/>
  <c r="AG116" i="7"/>
  <c r="AG117" i="7"/>
  <c r="AG118" i="7"/>
  <c r="AG120" i="7"/>
  <c r="AG121" i="7"/>
  <c r="AG122" i="7"/>
  <c r="AG124" i="7"/>
  <c r="AG125" i="7"/>
  <c r="AG126" i="7"/>
  <c r="AG128" i="7"/>
  <c r="AG129" i="7"/>
  <c r="AG130" i="7"/>
  <c r="AG132" i="7"/>
  <c r="AG133" i="7"/>
  <c r="AG134" i="7"/>
  <c r="AG136" i="7"/>
  <c r="AG137" i="7"/>
  <c r="AG138" i="7"/>
  <c r="AG140" i="7"/>
  <c r="AG141" i="7"/>
  <c r="AG142" i="7"/>
  <c r="AG144" i="7"/>
  <c r="AG145" i="7"/>
  <c r="AG146" i="7"/>
  <c r="AG148" i="7"/>
  <c r="AG149" i="7"/>
  <c r="AG150" i="7"/>
  <c r="AG152" i="7"/>
  <c r="AG153" i="7"/>
  <c r="AG154" i="7"/>
  <c r="AG156" i="7"/>
  <c r="AG157" i="7"/>
  <c r="AG158" i="7"/>
  <c r="AG160" i="7"/>
  <c r="AG161" i="7"/>
  <c r="AG162" i="7"/>
  <c r="AG164" i="7"/>
  <c r="AG165" i="7"/>
  <c r="AG166" i="7"/>
  <c r="AG168" i="7"/>
  <c r="AG169" i="7"/>
  <c r="AG170" i="7"/>
  <c r="AG172" i="7"/>
  <c r="AG173" i="7"/>
  <c r="AG174" i="7"/>
  <c r="AG176" i="7"/>
  <c r="AG177" i="7"/>
  <c r="AG178" i="7"/>
  <c r="AG180" i="7"/>
  <c r="AG181" i="7"/>
  <c r="AG182" i="7"/>
  <c r="AG184" i="7"/>
  <c r="AG185" i="7"/>
  <c r="AG186" i="7"/>
  <c r="AG188" i="7"/>
  <c r="AG189" i="7"/>
  <c r="AG190" i="7"/>
  <c r="AG192" i="7"/>
  <c r="AG193" i="7"/>
  <c r="AG194" i="7"/>
  <c r="AG196" i="7"/>
  <c r="AG197" i="7"/>
  <c r="AG198" i="7"/>
  <c r="AG200" i="7"/>
  <c r="AG201" i="7"/>
  <c r="AG202" i="7"/>
  <c r="AG204" i="7"/>
  <c r="AG205" i="7"/>
  <c r="AG206" i="7"/>
  <c r="AG208" i="7"/>
  <c r="AG209" i="7"/>
  <c r="AG210" i="7"/>
  <c r="AG212" i="7"/>
  <c r="AG213" i="7"/>
  <c r="AG214" i="7"/>
  <c r="AG216" i="7"/>
  <c r="AG217" i="7"/>
  <c r="AG218" i="7"/>
  <c r="AG220" i="7"/>
  <c r="AG221" i="7"/>
  <c r="AG222" i="7"/>
  <c r="AG224" i="7"/>
  <c r="AG225" i="7"/>
  <c r="AG226" i="7"/>
  <c r="AG228" i="7"/>
  <c r="AG229" i="7"/>
  <c r="AG230" i="7"/>
  <c r="AG232" i="7"/>
  <c r="AG233" i="7"/>
  <c r="AG234" i="7"/>
  <c r="AG236" i="7"/>
  <c r="AG237" i="7"/>
  <c r="AG238" i="7"/>
  <c r="AG240" i="7"/>
  <c r="AG241" i="7"/>
  <c r="AG242" i="7"/>
  <c r="AG244" i="7"/>
  <c r="AG245" i="7"/>
  <c r="AG246" i="7"/>
  <c r="AG248" i="7"/>
  <c r="AG249" i="7"/>
  <c r="AG250" i="7"/>
  <c r="AG252" i="7"/>
  <c r="AG253" i="7"/>
  <c r="AG254" i="7"/>
  <c r="AG256" i="7"/>
  <c r="AG257" i="7"/>
  <c r="AG258" i="7"/>
  <c r="AG260" i="7"/>
  <c r="AG261" i="7"/>
  <c r="AG262" i="7"/>
  <c r="AG264" i="7"/>
  <c r="AG265" i="7"/>
  <c r="AG266" i="7"/>
  <c r="AG268" i="7"/>
  <c r="AG269" i="7"/>
  <c r="AG270" i="7"/>
  <c r="AG272" i="7"/>
  <c r="AG273" i="7"/>
  <c r="AG274" i="7"/>
  <c r="AG276" i="7"/>
  <c r="AG277" i="7"/>
  <c r="AG278" i="7"/>
  <c r="AG280" i="7"/>
  <c r="AG281" i="7"/>
  <c r="AG282" i="7"/>
  <c r="AG284" i="7"/>
  <c r="AG285" i="7"/>
  <c r="AG286" i="7"/>
  <c r="AG288" i="7"/>
  <c r="AG289" i="7"/>
  <c r="AG290" i="7"/>
  <c r="AG292" i="7"/>
  <c r="AG293" i="7"/>
  <c r="AG294" i="7"/>
  <c r="AG296" i="7"/>
  <c r="AG297" i="7"/>
  <c r="AG298" i="7"/>
  <c r="AG300" i="7"/>
  <c r="AG301" i="7"/>
  <c r="AG302" i="7"/>
  <c r="AG304" i="7"/>
  <c r="AG305" i="7"/>
  <c r="AG306" i="7"/>
  <c r="AG308" i="7"/>
  <c r="AG309" i="7"/>
  <c r="AG310" i="7"/>
  <c r="AG312" i="7"/>
  <c r="AG313" i="7"/>
  <c r="AG314" i="7"/>
  <c r="AG316" i="7"/>
  <c r="AG317" i="7"/>
  <c r="AG318" i="7"/>
  <c r="AG320" i="7"/>
  <c r="AG321" i="7"/>
  <c r="AG322" i="7"/>
  <c r="AG324" i="7"/>
  <c r="AG325" i="7"/>
  <c r="AG326" i="7"/>
  <c r="AG328" i="7"/>
  <c r="AG329" i="7"/>
  <c r="AG330" i="7"/>
  <c r="AG332" i="7"/>
  <c r="AG333" i="7"/>
  <c r="AG334" i="7"/>
  <c r="AG336" i="7"/>
  <c r="AG337" i="7"/>
  <c r="AG338" i="7"/>
  <c r="AG340" i="7"/>
  <c r="AG341" i="7"/>
  <c r="AG342" i="7"/>
  <c r="AG344" i="7"/>
  <c r="AG345" i="7"/>
  <c r="AG346" i="7"/>
  <c r="AG348" i="7"/>
  <c r="AG349" i="7"/>
  <c r="AG350" i="7"/>
  <c r="AG352" i="7"/>
  <c r="AG353" i="7"/>
  <c r="AG354" i="7"/>
  <c r="AG356" i="7"/>
  <c r="AG357" i="7"/>
  <c r="AG358" i="7"/>
  <c r="AG360" i="7"/>
  <c r="AG361" i="7"/>
  <c r="AG362" i="7"/>
  <c r="AG364" i="7"/>
  <c r="AG365" i="7"/>
  <c r="AG366" i="7"/>
  <c r="AG368" i="7"/>
  <c r="AG369" i="7"/>
  <c r="AG370" i="7"/>
  <c r="AG372" i="7"/>
  <c r="AG373" i="7"/>
  <c r="AG374" i="7"/>
  <c r="AG376" i="7"/>
  <c r="AG377" i="7"/>
  <c r="AG378" i="7"/>
  <c r="AG380" i="7"/>
  <c r="AG381" i="7"/>
  <c r="AG382" i="7"/>
  <c r="AG384" i="7"/>
  <c r="AG385" i="7"/>
  <c r="AG386" i="7"/>
  <c r="AG388" i="7"/>
  <c r="AG389" i="7"/>
  <c r="AG390" i="7"/>
  <c r="AG392" i="7"/>
  <c r="AG393" i="7"/>
  <c r="AG394" i="7"/>
  <c r="AG396" i="7"/>
  <c r="AG397" i="7"/>
  <c r="AG398" i="7"/>
  <c r="AG400" i="7"/>
  <c r="AG401" i="7"/>
  <c r="AG402" i="7"/>
  <c r="AG404" i="7"/>
  <c r="AG405" i="7"/>
  <c r="AG406" i="7"/>
  <c r="AG408" i="7"/>
  <c r="AG409" i="7"/>
  <c r="AG410" i="7"/>
  <c r="AG412" i="7"/>
  <c r="AG413" i="7"/>
  <c r="AG414" i="7"/>
  <c r="AG416" i="7"/>
  <c r="AG417" i="7"/>
  <c r="AG418" i="7"/>
  <c r="AG420" i="7"/>
  <c r="AG421" i="7"/>
  <c r="AG422" i="7"/>
  <c r="AG424" i="7"/>
  <c r="AG425" i="7"/>
  <c r="AG426" i="7"/>
  <c r="AG428" i="7"/>
  <c r="AG429" i="7"/>
  <c r="AG430" i="7"/>
  <c r="AG432" i="7"/>
  <c r="AG433" i="7"/>
  <c r="AG434" i="7"/>
  <c r="AG436" i="7"/>
  <c r="AG437" i="7"/>
  <c r="AG438" i="7"/>
  <c r="AG440" i="7"/>
  <c r="AG441" i="7"/>
  <c r="AG442" i="7"/>
  <c r="AG444" i="7"/>
  <c r="AG445" i="7"/>
  <c r="AG446" i="7"/>
  <c r="AG448" i="7"/>
  <c r="AG449" i="7"/>
  <c r="AG450" i="7"/>
  <c r="AG452" i="7"/>
  <c r="AG453" i="7"/>
  <c r="AG454" i="7"/>
  <c r="AG456" i="7"/>
  <c r="AG457" i="7"/>
  <c r="AG458" i="7"/>
  <c r="AG460" i="7"/>
  <c r="AG461" i="7"/>
  <c r="AG462" i="7"/>
  <c r="AG464" i="7"/>
  <c r="AG465" i="7"/>
  <c r="AG466" i="7"/>
  <c r="AG468" i="7"/>
  <c r="AG469" i="7"/>
  <c r="AG470" i="7"/>
  <c r="AG472" i="7"/>
  <c r="AG473" i="7"/>
  <c r="AG474" i="7"/>
  <c r="AG476" i="7"/>
  <c r="AG477" i="7"/>
  <c r="AG478" i="7"/>
  <c r="AG480" i="7"/>
  <c r="AG481" i="7"/>
  <c r="AG482" i="7"/>
  <c r="AG484" i="7"/>
  <c r="AG485" i="7"/>
  <c r="AG486" i="7"/>
  <c r="AG488" i="7"/>
  <c r="AG489" i="7"/>
  <c r="AG490" i="7"/>
  <c r="AG492" i="7"/>
  <c r="AG493" i="7"/>
  <c r="AG494" i="7"/>
  <c r="AG496" i="7"/>
  <c r="AG497" i="7"/>
  <c r="AG498" i="7"/>
  <c r="AG500" i="7"/>
  <c r="AG501" i="7"/>
  <c r="AG502" i="7"/>
  <c r="AG504" i="7"/>
  <c r="AG505" i="7"/>
  <c r="AG506" i="7"/>
  <c r="AG508" i="7"/>
  <c r="AG509" i="7"/>
  <c r="AG510" i="7"/>
  <c r="AG512" i="7"/>
  <c r="AG513" i="7"/>
  <c r="AG514" i="7"/>
  <c r="AG516" i="7"/>
  <c r="AG517" i="7"/>
  <c r="AG518" i="7"/>
  <c r="AG520" i="7"/>
  <c r="AG521" i="7"/>
  <c r="AG522" i="7"/>
  <c r="AG524" i="7"/>
  <c r="AG525" i="7"/>
  <c r="AG526" i="7"/>
  <c r="AG528" i="7"/>
  <c r="AG529" i="7"/>
  <c r="AG530" i="7"/>
  <c r="AG532" i="7"/>
  <c r="AG533" i="7"/>
  <c r="AG534" i="7"/>
  <c r="AG536" i="7"/>
  <c r="AG537" i="7"/>
  <c r="AG538" i="7"/>
  <c r="AG540" i="7"/>
  <c r="AG541" i="7"/>
  <c r="AG542" i="7"/>
  <c r="AG544" i="7"/>
  <c r="AG545" i="7"/>
  <c r="AG546" i="7"/>
  <c r="AG548" i="7"/>
  <c r="AG549" i="7"/>
  <c r="AG550" i="7"/>
  <c r="AG552" i="7"/>
  <c r="AG553" i="7"/>
  <c r="AG554" i="7"/>
  <c r="AG556" i="7"/>
  <c r="AG557" i="7"/>
  <c r="AG558" i="7"/>
  <c r="AG560" i="7"/>
  <c r="AG561" i="7"/>
  <c r="AG562" i="7"/>
  <c r="AG564" i="7"/>
  <c r="AG565" i="7"/>
  <c r="AG566" i="7"/>
  <c r="AG568" i="7"/>
  <c r="AG569" i="7"/>
  <c r="AG570" i="7"/>
  <c r="AG572" i="7"/>
  <c r="AG573" i="7"/>
  <c r="AG574" i="7"/>
  <c r="AG576" i="7"/>
  <c r="AG577" i="7"/>
  <c r="AG578" i="7"/>
  <c r="AG580" i="7"/>
  <c r="AG581" i="7"/>
  <c r="AG582" i="7"/>
  <c r="AG584" i="7"/>
  <c r="AG585" i="7"/>
  <c r="AG586" i="7"/>
  <c r="AG588" i="7"/>
  <c r="AG589" i="7"/>
  <c r="AG590" i="7"/>
  <c r="AG592" i="7"/>
  <c r="AG593" i="7"/>
  <c r="AG594" i="7"/>
  <c r="AG596" i="7"/>
  <c r="AG597" i="7"/>
  <c r="AG598" i="7"/>
  <c r="AG600" i="7"/>
  <c r="AG601" i="7"/>
  <c r="AG602" i="7"/>
  <c r="AG604" i="7"/>
  <c r="AG605" i="7"/>
  <c r="AG606" i="7"/>
  <c r="AG608" i="7"/>
  <c r="AG609" i="7"/>
  <c r="AG610" i="7"/>
  <c r="AG612" i="7"/>
  <c r="AG613" i="7"/>
  <c r="AG614" i="7"/>
  <c r="AG616" i="7"/>
  <c r="AG617" i="7"/>
  <c r="AG618" i="7"/>
  <c r="AG620" i="7"/>
  <c r="AG621" i="7"/>
  <c r="AG622" i="7"/>
  <c r="AG624" i="7"/>
  <c r="AG625" i="7"/>
  <c r="AG626" i="7"/>
  <c r="AG628" i="7"/>
  <c r="AG629" i="7"/>
  <c r="AG630" i="7"/>
  <c r="AG632" i="7"/>
  <c r="AG633" i="7"/>
  <c r="AG634" i="7"/>
  <c r="AG636" i="7"/>
  <c r="AG637" i="7"/>
  <c r="AG638" i="7"/>
  <c r="AG640" i="7"/>
  <c r="AG641" i="7"/>
  <c r="AG642" i="7"/>
  <c r="AG644" i="7"/>
  <c r="AG645" i="7"/>
  <c r="AG646" i="7"/>
  <c r="AG648" i="7"/>
  <c r="AG649" i="7"/>
  <c r="AG650" i="7"/>
  <c r="AG652" i="7"/>
  <c r="AG653" i="7"/>
  <c r="AG654" i="7"/>
  <c r="AG656" i="7"/>
  <c r="AG657" i="7"/>
  <c r="AG658" i="7"/>
  <c r="AG660" i="7"/>
  <c r="AG661" i="7"/>
  <c r="AG662" i="7"/>
  <c r="AG664" i="7"/>
  <c r="AG665" i="7"/>
  <c r="AG666" i="7"/>
  <c r="AG668" i="7"/>
  <c r="AG669" i="7"/>
  <c r="AG670" i="7"/>
  <c r="AG672" i="7"/>
  <c r="AG673" i="7"/>
  <c r="AG674" i="7"/>
  <c r="AG676" i="7"/>
  <c r="AG677" i="7"/>
  <c r="AG678" i="7"/>
  <c r="AG680" i="7"/>
  <c r="AG681" i="7"/>
  <c r="AG682" i="7"/>
  <c r="AG684" i="7"/>
  <c r="AG685" i="7"/>
  <c r="AG686" i="7"/>
  <c r="AG688" i="7"/>
  <c r="AG689" i="7"/>
  <c r="AG690" i="7"/>
  <c r="AG692" i="7"/>
  <c r="AG693" i="7"/>
  <c r="AG694" i="7"/>
  <c r="AG696" i="7"/>
  <c r="AG697" i="7"/>
  <c r="AG698" i="7"/>
  <c r="AG700" i="7"/>
  <c r="AG701" i="7"/>
  <c r="AG702" i="7"/>
  <c r="AG704" i="7"/>
  <c r="AG705" i="7"/>
  <c r="AG706" i="7"/>
  <c r="AG708" i="7"/>
  <c r="AG709" i="7"/>
  <c r="AG710" i="7"/>
  <c r="AG712" i="7"/>
  <c r="AG713" i="7"/>
  <c r="AG714" i="7"/>
  <c r="AG716" i="7"/>
  <c r="AG717" i="7"/>
  <c r="AG718" i="7"/>
  <c r="AG720" i="7"/>
  <c r="AG721" i="7"/>
  <c r="AG722" i="7"/>
  <c r="AG724" i="7"/>
  <c r="AG725" i="7"/>
  <c r="AG726" i="7"/>
  <c r="AG728" i="7"/>
  <c r="AG729" i="7"/>
  <c r="AG730" i="7"/>
  <c r="AG732" i="7"/>
  <c r="AG733" i="7"/>
  <c r="AG734" i="7"/>
  <c r="AG736" i="7"/>
  <c r="AG737" i="7"/>
  <c r="AG738" i="7"/>
  <c r="AG740" i="7"/>
  <c r="AG741" i="7"/>
  <c r="AG742" i="7"/>
  <c r="AG744" i="7"/>
  <c r="AG745" i="7"/>
  <c r="AG746" i="7"/>
  <c r="AG748" i="7"/>
  <c r="AG749" i="7"/>
  <c r="AG750" i="7"/>
  <c r="AG752" i="7"/>
  <c r="AG753" i="7"/>
  <c r="AG754" i="7"/>
  <c r="AG756" i="7"/>
  <c r="AG757" i="7"/>
  <c r="AG758" i="7"/>
  <c r="AG760" i="7"/>
  <c r="AG761" i="7"/>
  <c r="AG762" i="7"/>
  <c r="AG764" i="7"/>
  <c r="AG765" i="7"/>
  <c r="AG766" i="7"/>
  <c r="AG768" i="7"/>
  <c r="AG769" i="7"/>
  <c r="AG770" i="7"/>
  <c r="AG772" i="7"/>
  <c r="AG773" i="7"/>
  <c r="AG774" i="7"/>
  <c r="AG776" i="7"/>
  <c r="AG777" i="7"/>
  <c r="AG778" i="7"/>
  <c r="AG780" i="7"/>
  <c r="AG781" i="7"/>
  <c r="AG782" i="7"/>
  <c r="AG784" i="7"/>
  <c r="AG785" i="7"/>
  <c r="AG786" i="7"/>
  <c r="AG788" i="7"/>
  <c r="AG789" i="7"/>
  <c r="AG790" i="7"/>
  <c r="AG792" i="7"/>
  <c r="AG793" i="7"/>
  <c r="AG794" i="7"/>
  <c r="AG796" i="7"/>
  <c r="AG797" i="7"/>
  <c r="AG798" i="7"/>
  <c r="AG800" i="7"/>
  <c r="AG801" i="7"/>
  <c r="AG802" i="7"/>
  <c r="AG804" i="7"/>
  <c r="AG805" i="7"/>
  <c r="AG806" i="7"/>
  <c r="AG808" i="7"/>
  <c r="AG809" i="7"/>
  <c r="AG810" i="7"/>
  <c r="AG812" i="7"/>
  <c r="AG813" i="7"/>
  <c r="AG814" i="7"/>
  <c r="AG816" i="7"/>
  <c r="AG817" i="7"/>
  <c r="AG818" i="7"/>
  <c r="AG820" i="7"/>
  <c r="AG821" i="7"/>
  <c r="AG822" i="7"/>
  <c r="AG824" i="7"/>
  <c r="AG825" i="7"/>
  <c r="AG826" i="7"/>
  <c r="AG828" i="7"/>
  <c r="AG829" i="7"/>
  <c r="AG830" i="7"/>
  <c r="AG832" i="7"/>
  <c r="AG833" i="7"/>
  <c r="AG834" i="7"/>
  <c r="AG836" i="7"/>
  <c r="AG837" i="7"/>
  <c r="AG838" i="7"/>
  <c r="AG840" i="7"/>
  <c r="AG841" i="7"/>
  <c r="AG842" i="7"/>
  <c r="AG844" i="7"/>
  <c r="AG845" i="7"/>
  <c r="AG846" i="7"/>
  <c r="AG848" i="7"/>
  <c r="AG849" i="7"/>
  <c r="AG850" i="7"/>
  <c r="AG852" i="7"/>
  <c r="AG853" i="7"/>
  <c r="AG854" i="7"/>
  <c r="AG856" i="7"/>
  <c r="AG857" i="7"/>
  <c r="AG858" i="7"/>
  <c r="AG860" i="7"/>
  <c r="AG861" i="7"/>
  <c r="AG862" i="7"/>
  <c r="AG864" i="7"/>
  <c r="AG865" i="7"/>
  <c r="AG866" i="7"/>
  <c r="AG868" i="7"/>
  <c r="AG869" i="7"/>
  <c r="AG870" i="7"/>
  <c r="AG872" i="7"/>
  <c r="AG873" i="7"/>
  <c r="AG874" i="7"/>
  <c r="AG876" i="7"/>
  <c r="AG877" i="7"/>
  <c r="AG878" i="7"/>
  <c r="AG880" i="7"/>
  <c r="AG881" i="7"/>
  <c r="AG882" i="7"/>
  <c r="AG884" i="7"/>
  <c r="AG885" i="7"/>
  <c r="AG886" i="7"/>
  <c r="AG888" i="7"/>
  <c r="AG889" i="7"/>
  <c r="AG890" i="7"/>
  <c r="AG892" i="7"/>
  <c r="AG893" i="7"/>
  <c r="AG894" i="7"/>
  <c r="AG896" i="7"/>
  <c r="AG897" i="7"/>
  <c r="AG898" i="7"/>
  <c r="AG900" i="7"/>
  <c r="AG901" i="7"/>
  <c r="AG902" i="7"/>
  <c r="AG904" i="7"/>
  <c r="AG905" i="7"/>
  <c r="AG906" i="7"/>
  <c r="AG908" i="7"/>
  <c r="AG909" i="7"/>
  <c r="AG910" i="7"/>
  <c r="AG912" i="7"/>
  <c r="AG913" i="7"/>
  <c r="AG914" i="7"/>
  <c r="AG916" i="7"/>
  <c r="AG917" i="7"/>
  <c r="AG918" i="7"/>
  <c r="AG920" i="7"/>
  <c r="AG921" i="7"/>
  <c r="AG922" i="7"/>
  <c r="AG924" i="7"/>
  <c r="AG925" i="7"/>
  <c r="AG926" i="7"/>
  <c r="AG928" i="7"/>
  <c r="AG929" i="7"/>
  <c r="AG930" i="7"/>
  <c r="AG932" i="7"/>
  <c r="AG933" i="7"/>
  <c r="AG934" i="7"/>
  <c r="AG936" i="7"/>
  <c r="AG937" i="7"/>
  <c r="AG938" i="7"/>
  <c r="AG940" i="7"/>
  <c r="AG941" i="7"/>
  <c r="AG942" i="7"/>
  <c r="AG944" i="7"/>
  <c r="AG945" i="7"/>
  <c r="AG946" i="7"/>
  <c r="AG948" i="7"/>
  <c r="AG949" i="7"/>
  <c r="AG950" i="7"/>
  <c r="AG952" i="7"/>
  <c r="AG953" i="7"/>
  <c r="AG954" i="7"/>
  <c r="AG956" i="7"/>
  <c r="AG957" i="7"/>
  <c r="AG958" i="7"/>
  <c r="AG960" i="7"/>
  <c r="AG961" i="7"/>
  <c r="AG962" i="7"/>
  <c r="AG964" i="7"/>
  <c r="AG965" i="7"/>
  <c r="AG966" i="7"/>
  <c r="AG968" i="7"/>
  <c r="AG969" i="7"/>
  <c r="AG970" i="7"/>
  <c r="AG972" i="7"/>
  <c r="AG973" i="7"/>
  <c r="AG974" i="7"/>
  <c r="AG976" i="7"/>
  <c r="AG977" i="7"/>
  <c r="AG978" i="7"/>
  <c r="AG980" i="7"/>
  <c r="AG981" i="7"/>
  <c r="AG982" i="7"/>
  <c r="AG984" i="7"/>
  <c r="AG985" i="7"/>
  <c r="AG986" i="7"/>
  <c r="AG988" i="7"/>
  <c r="AG989" i="7"/>
  <c r="AG990" i="7"/>
  <c r="AG992" i="7"/>
  <c r="AG993" i="7"/>
  <c r="AG994" i="7"/>
  <c r="AG996" i="7"/>
  <c r="AG997" i="7"/>
  <c r="AG998" i="7"/>
  <c r="AG1000" i="7"/>
  <c r="AG1001" i="7"/>
  <c r="AG1002" i="7"/>
  <c r="AG1004" i="7"/>
  <c r="AG1005" i="7"/>
  <c r="AG1006" i="7"/>
  <c r="AG1008" i="7"/>
  <c r="AG1009" i="7"/>
  <c r="AG1010" i="7"/>
  <c r="AG1012" i="7"/>
  <c r="AG1013" i="7"/>
  <c r="AG1014" i="7"/>
  <c r="AG1016" i="7"/>
  <c r="AG1017" i="7"/>
  <c r="AG1018" i="7"/>
  <c r="AG1020" i="7"/>
  <c r="AG1021" i="7"/>
  <c r="AG1022" i="7"/>
  <c r="AG1024" i="7"/>
  <c r="AG1025" i="7"/>
  <c r="AG1026" i="7"/>
  <c r="AG1028" i="7"/>
  <c r="AG1029" i="7"/>
  <c r="AG1030" i="7"/>
  <c r="AG1032" i="7"/>
  <c r="AG1033" i="7"/>
  <c r="AG1034" i="7"/>
  <c r="AG1036" i="7"/>
  <c r="AG1037" i="7"/>
  <c r="AG1038" i="7"/>
  <c r="AG1040" i="7"/>
  <c r="AG1041" i="7"/>
  <c r="AG1042" i="7"/>
  <c r="AG1044" i="7"/>
  <c r="AG1045" i="7"/>
  <c r="AG1046" i="7"/>
  <c r="AG1048" i="7"/>
  <c r="AG1049" i="7"/>
  <c r="AG1050" i="7"/>
  <c r="AG1052" i="7"/>
  <c r="AG1053" i="7"/>
  <c r="AG1054" i="7"/>
  <c r="AG1056" i="7"/>
  <c r="AG1057" i="7"/>
  <c r="AG1058" i="7"/>
  <c r="AG1060" i="7"/>
  <c r="AG1061" i="7"/>
  <c r="AG1062" i="7"/>
  <c r="AG1064" i="7"/>
  <c r="AG1065" i="7"/>
  <c r="AG1066" i="7"/>
  <c r="AG1068" i="7"/>
  <c r="AG1069" i="7"/>
  <c r="AG1070" i="7"/>
  <c r="AG1072" i="7"/>
  <c r="AG1073" i="7"/>
  <c r="AG1074" i="7"/>
  <c r="AG1076" i="7"/>
  <c r="AG1077" i="7"/>
  <c r="AG1078" i="7"/>
  <c r="AG1080" i="7"/>
  <c r="AG1081" i="7"/>
  <c r="AG1082" i="7"/>
  <c r="AG1084" i="7"/>
  <c r="AG1085" i="7"/>
  <c r="AG1086" i="7"/>
  <c r="AG1088" i="7"/>
  <c r="AG1089" i="7"/>
  <c r="AG1090" i="7"/>
  <c r="AG1092" i="7"/>
  <c r="AG1093" i="7"/>
  <c r="AG1094" i="7"/>
  <c r="AG1096" i="7"/>
  <c r="AG1097" i="7"/>
  <c r="AG1098" i="7"/>
  <c r="AG1100" i="7"/>
  <c r="AG1101" i="7"/>
  <c r="AG1102" i="7"/>
  <c r="AG1104" i="7"/>
  <c r="AG1105" i="7"/>
  <c r="AG1106" i="7"/>
  <c r="AG1108" i="7"/>
  <c r="AG1109" i="7"/>
  <c r="AG1110" i="7"/>
  <c r="AG1112" i="7"/>
  <c r="AG1113" i="7"/>
  <c r="AG1114" i="7"/>
  <c r="AG1116" i="7"/>
  <c r="AG1117" i="7"/>
  <c r="AG1118" i="7"/>
  <c r="AG1120" i="7"/>
  <c r="AG1121" i="7"/>
  <c r="AG1122" i="7"/>
  <c r="AG1124" i="7"/>
  <c r="AG1125" i="7"/>
  <c r="AG1126" i="7"/>
  <c r="AG1128" i="7"/>
  <c r="AG1129" i="7"/>
  <c r="AG1130" i="7"/>
  <c r="AG1132" i="7"/>
  <c r="AG1133" i="7"/>
  <c r="AG1134" i="7"/>
  <c r="AG1136" i="7"/>
  <c r="AG1137" i="7"/>
  <c r="AG1138" i="7"/>
  <c r="AG1140" i="7"/>
  <c r="AG1141" i="7"/>
  <c r="AG1142" i="7"/>
  <c r="AG1144" i="7"/>
  <c r="AG1145" i="7"/>
  <c r="AG1146" i="7"/>
  <c r="AG1148" i="7"/>
  <c r="AG1149" i="7"/>
  <c r="AG1150" i="7"/>
  <c r="AG1152" i="7"/>
  <c r="AG1153" i="7"/>
  <c r="AG1154" i="7"/>
  <c r="AG1156" i="7"/>
  <c r="AG1157" i="7"/>
  <c r="AG1158" i="7"/>
  <c r="AG1160" i="7"/>
  <c r="AG1161" i="7"/>
  <c r="AG1162" i="7"/>
  <c r="AG1164" i="7"/>
  <c r="AG1165" i="7"/>
  <c r="AG1166" i="7"/>
  <c r="AG1168" i="7"/>
  <c r="AG1169" i="7"/>
  <c r="AG1170" i="7"/>
  <c r="AG1172" i="7"/>
  <c r="AG1173" i="7"/>
  <c r="AG1174" i="7"/>
  <c r="AG1176" i="7"/>
  <c r="AG1177" i="7"/>
  <c r="AG1178" i="7"/>
  <c r="AG1180" i="7"/>
  <c r="AG1181" i="7"/>
  <c r="AG1182" i="7"/>
  <c r="AG1184" i="7"/>
  <c r="AG1185" i="7"/>
  <c r="AG1186" i="7"/>
  <c r="AG1188" i="7"/>
  <c r="AG1189" i="7"/>
  <c r="AG1190" i="7"/>
  <c r="AG1192" i="7"/>
  <c r="AG1193" i="7"/>
  <c r="AG1194" i="7"/>
  <c r="AG1196" i="7"/>
  <c r="AG1197" i="7"/>
  <c r="AG1198" i="7"/>
  <c r="AG1200" i="7"/>
  <c r="AG1201" i="7"/>
  <c r="AG1202" i="7"/>
  <c r="AG1204" i="7"/>
  <c r="AG1205" i="7"/>
  <c r="AG1206" i="7"/>
  <c r="AG1208" i="7"/>
  <c r="AG1209" i="7"/>
  <c r="AG1210" i="7"/>
  <c r="AG1212" i="7"/>
  <c r="AG1213" i="7"/>
  <c r="AG1214" i="7"/>
  <c r="AG1216" i="7"/>
  <c r="AG1217" i="7"/>
  <c r="AG1218" i="7"/>
  <c r="AG1220" i="7"/>
  <c r="AG1221" i="7"/>
  <c r="AG1222" i="7"/>
  <c r="AG1224" i="7"/>
  <c r="AG1225" i="7"/>
  <c r="AG1226" i="7"/>
  <c r="AG1228" i="7"/>
  <c r="AG1229" i="7"/>
  <c r="AG1230" i="7"/>
  <c r="AG1232" i="7"/>
  <c r="AG1233" i="7"/>
  <c r="AG1234" i="7"/>
  <c r="AG1236" i="7"/>
  <c r="AG1237" i="7"/>
  <c r="AG1238" i="7"/>
  <c r="AG1240" i="7"/>
  <c r="AG1241" i="7"/>
  <c r="AG1242" i="7"/>
  <c r="AG1244" i="7"/>
  <c r="AG1245" i="7"/>
  <c r="AG1246" i="7"/>
  <c r="AG1248" i="7"/>
  <c r="AG1249" i="7"/>
  <c r="AG1250" i="7"/>
  <c r="AG1252" i="7"/>
  <c r="AG1253" i="7"/>
  <c r="AG1254" i="7"/>
  <c r="AG1256" i="7"/>
  <c r="AG1257" i="7"/>
  <c r="AG1258" i="7"/>
  <c r="AG1260" i="7"/>
  <c r="AG1261" i="7"/>
  <c r="AG1262" i="7"/>
  <c r="AG1264" i="7"/>
  <c r="AG1265" i="7"/>
  <c r="AG1266" i="7"/>
  <c r="AG1268" i="7"/>
  <c r="AG1269" i="7"/>
  <c r="AG1270" i="7"/>
  <c r="AG1272" i="7"/>
  <c r="AG1273" i="7"/>
  <c r="AG1274" i="7"/>
  <c r="AG1276" i="7"/>
  <c r="AG1277" i="7"/>
  <c r="AG1278" i="7"/>
  <c r="AG1280" i="7"/>
  <c r="AG1281" i="7"/>
  <c r="AG1282" i="7"/>
  <c r="AG1284" i="7"/>
  <c r="AG1285" i="7"/>
  <c r="AG1286" i="7"/>
  <c r="AG1288" i="7"/>
  <c r="AG1289" i="7"/>
  <c r="AG1290" i="7"/>
  <c r="AG1292" i="7"/>
  <c r="AG1293" i="7"/>
  <c r="AG1294" i="7"/>
  <c r="AG1296" i="7"/>
  <c r="AG1297" i="7"/>
  <c r="AG1298" i="7"/>
  <c r="AG1300" i="7"/>
  <c r="AG1301" i="7"/>
  <c r="AG1302" i="7"/>
  <c r="AG1304" i="7"/>
  <c r="AG1305" i="7"/>
  <c r="AG1306" i="7"/>
  <c r="AG1308" i="7"/>
  <c r="AG1309" i="7"/>
  <c r="AG1310" i="7"/>
  <c r="AG1312" i="7"/>
  <c r="AG1313" i="7"/>
  <c r="AG1314" i="7"/>
  <c r="AG1316" i="7"/>
  <c r="AG1317" i="7"/>
  <c r="AG1318" i="7"/>
  <c r="AG1320" i="7"/>
  <c r="AG1321" i="7"/>
  <c r="AG1322" i="7"/>
  <c r="AG1324" i="7"/>
  <c r="AG1325" i="7"/>
  <c r="AG1326" i="7"/>
  <c r="AG1328" i="7"/>
  <c r="AG1329" i="7"/>
  <c r="AG1330" i="7"/>
  <c r="AG1332" i="7"/>
  <c r="AG1333" i="7"/>
  <c r="AG1334" i="7"/>
  <c r="AG1336" i="7"/>
  <c r="AG1337" i="7"/>
  <c r="AG1338" i="7"/>
  <c r="AG1340" i="7"/>
  <c r="AG1341" i="7"/>
  <c r="AG1342" i="7"/>
  <c r="AG1344" i="7"/>
  <c r="AG1345" i="7"/>
  <c r="AG1346" i="7"/>
  <c r="AG1348" i="7"/>
  <c r="AG1349" i="7"/>
  <c r="AG1350" i="7"/>
  <c r="AG1352" i="7"/>
  <c r="AG1353" i="7"/>
  <c r="AG1354" i="7"/>
  <c r="AG1356" i="7"/>
  <c r="AG1357" i="7"/>
  <c r="AG1358" i="7"/>
  <c r="AG1360" i="7"/>
  <c r="AG1361" i="7"/>
  <c r="AG1362" i="7"/>
  <c r="AG1364" i="7"/>
  <c r="AG1365" i="7"/>
  <c r="AG1366" i="7"/>
  <c r="AG1368" i="7"/>
  <c r="AG1369" i="7"/>
  <c r="AG1370" i="7"/>
  <c r="AG1372" i="7"/>
  <c r="AG1373" i="7"/>
  <c r="AG1374" i="7"/>
  <c r="AG1376" i="7"/>
  <c r="AG1377" i="7"/>
  <c r="AG1378" i="7"/>
  <c r="AG1380" i="7"/>
  <c r="AG1381" i="7"/>
  <c r="AG1382" i="7"/>
  <c r="AG1384" i="7"/>
  <c r="AG1385" i="7"/>
  <c r="AG1386" i="7"/>
  <c r="AG1388" i="7"/>
  <c r="AG1389" i="7"/>
  <c r="AG1390" i="7"/>
  <c r="AG1392" i="7"/>
  <c r="AG1393" i="7"/>
  <c r="AG1394" i="7"/>
  <c r="AG1396" i="7"/>
  <c r="AG1397" i="7"/>
  <c r="AG1398" i="7"/>
  <c r="AG1400" i="7"/>
  <c r="AG1401" i="7"/>
  <c r="AG1402" i="7"/>
  <c r="AG1404" i="7"/>
  <c r="AG1405" i="7"/>
  <c r="AG1406" i="7"/>
  <c r="AG1408" i="7"/>
  <c r="AG1409" i="7"/>
  <c r="AG1410" i="7"/>
  <c r="AG1412" i="7"/>
  <c r="AG1413" i="7"/>
  <c r="AG1414" i="7"/>
  <c r="AG1416" i="7"/>
  <c r="AG1417" i="7"/>
  <c r="AG1418" i="7"/>
  <c r="AG1420" i="7"/>
  <c r="AG1421" i="7"/>
  <c r="AG1422" i="7"/>
  <c r="AG1424" i="7"/>
  <c r="AG1425" i="7"/>
  <c r="AG1426" i="7"/>
  <c r="AG1428" i="7"/>
  <c r="AG1429" i="7"/>
  <c r="AG1430" i="7"/>
  <c r="AG1432" i="7"/>
  <c r="AG1433" i="7"/>
  <c r="AG1434" i="7"/>
  <c r="AG1436" i="7"/>
  <c r="AG1437" i="7"/>
  <c r="AG1438" i="7"/>
  <c r="AG1440" i="7"/>
  <c r="AG1441" i="7"/>
  <c r="AG1442" i="7"/>
  <c r="AG1444" i="7"/>
  <c r="AG1445" i="7"/>
  <c r="AG1446" i="7"/>
  <c r="AG1448" i="7"/>
  <c r="AG1449" i="7"/>
  <c r="AG1450" i="7"/>
  <c r="AG1452" i="7"/>
  <c r="AG1453" i="7"/>
  <c r="AG1454" i="7"/>
  <c r="AG1456" i="7"/>
  <c r="AG1457" i="7"/>
  <c r="AG1458" i="7"/>
  <c r="AG1460" i="7"/>
  <c r="AG1461" i="7"/>
  <c r="AG1462" i="7"/>
  <c r="AG1464" i="7"/>
  <c r="AG1465" i="7"/>
  <c r="AG1466" i="7"/>
  <c r="AG1468" i="7"/>
  <c r="AG1469" i="7"/>
  <c r="AG1470" i="7"/>
  <c r="AG1472" i="7"/>
  <c r="AG1473" i="7"/>
  <c r="AG1474" i="7"/>
  <c r="AG1476" i="7"/>
  <c r="AG1477" i="7"/>
  <c r="AG1478" i="7"/>
  <c r="AG1480" i="7"/>
  <c r="AG1481" i="7"/>
  <c r="AG1482" i="7"/>
  <c r="AG1484" i="7"/>
  <c r="AG1485" i="7"/>
  <c r="AG1486" i="7"/>
  <c r="AG1488" i="7"/>
  <c r="AG1489" i="7"/>
  <c r="AG1490" i="7"/>
  <c r="AG1492" i="7"/>
  <c r="AG1493" i="7"/>
  <c r="AG1494" i="7"/>
  <c r="AG1496" i="7"/>
  <c r="AG1497" i="7"/>
  <c r="AG1498" i="7"/>
  <c r="AG1500" i="7"/>
  <c r="AG1501" i="7"/>
  <c r="AG1502" i="7"/>
  <c r="AG1504" i="7"/>
  <c r="AG1505" i="7"/>
  <c r="AG1506" i="7"/>
  <c r="AF8" i="7"/>
  <c r="AF9" i="7"/>
  <c r="AF10" i="7"/>
  <c r="AF12" i="7"/>
  <c r="AF13" i="7"/>
  <c r="AF14" i="7"/>
  <c r="AF16" i="7"/>
  <c r="AF17" i="7"/>
  <c r="AF18" i="7"/>
  <c r="AF20" i="7"/>
  <c r="AF21" i="7"/>
  <c r="AF22" i="7"/>
  <c r="AF24" i="7"/>
  <c r="AF25" i="7"/>
  <c r="AF26" i="7"/>
  <c r="AF28" i="7"/>
  <c r="AF29" i="7"/>
  <c r="AF30" i="7"/>
  <c r="AF32" i="7"/>
  <c r="AF33" i="7"/>
  <c r="AF34" i="7"/>
  <c r="AF36" i="7"/>
  <c r="AF37" i="7"/>
  <c r="AF38" i="7"/>
  <c r="AF40" i="7"/>
  <c r="AF41" i="7"/>
  <c r="AF42" i="7"/>
  <c r="AF44" i="7"/>
  <c r="AF45" i="7"/>
  <c r="AF46" i="7"/>
  <c r="AF48" i="7"/>
  <c r="AF49" i="7"/>
  <c r="AF50" i="7"/>
  <c r="AF52" i="7"/>
  <c r="AF53" i="7"/>
  <c r="AF54" i="7"/>
  <c r="AF56" i="7"/>
  <c r="AF57" i="7"/>
  <c r="AF58" i="7"/>
  <c r="AF60" i="7"/>
  <c r="AF61" i="7"/>
  <c r="AF62" i="7"/>
  <c r="AF64" i="7"/>
  <c r="AF65" i="7"/>
  <c r="AF66" i="7"/>
  <c r="AF68" i="7"/>
  <c r="AF69" i="7"/>
  <c r="AF70" i="7"/>
  <c r="AF72" i="7"/>
  <c r="AF73" i="7"/>
  <c r="AF74" i="7"/>
  <c r="AF76" i="7"/>
  <c r="AF77" i="7"/>
  <c r="AF78" i="7"/>
  <c r="AF80" i="7"/>
  <c r="AF81" i="7"/>
  <c r="AF82" i="7"/>
  <c r="AF84" i="7"/>
  <c r="AF85" i="7"/>
  <c r="AF86" i="7"/>
  <c r="AF88" i="7"/>
  <c r="AF89" i="7"/>
  <c r="AF90" i="7"/>
  <c r="AF92" i="7"/>
  <c r="AF93" i="7"/>
  <c r="AF94" i="7"/>
  <c r="AF96" i="7"/>
  <c r="AF97" i="7"/>
  <c r="AF98" i="7"/>
  <c r="AF100" i="7"/>
  <c r="AF101" i="7"/>
  <c r="AF102" i="7"/>
  <c r="AF104" i="7"/>
  <c r="AF105" i="7"/>
  <c r="AF106" i="7"/>
  <c r="AF108" i="7"/>
  <c r="AF109" i="7"/>
  <c r="AF110" i="7"/>
  <c r="AF112" i="7"/>
  <c r="AF113" i="7"/>
  <c r="AF114" i="7"/>
  <c r="AF116" i="7"/>
  <c r="AF117" i="7"/>
  <c r="AF118" i="7"/>
  <c r="AF120" i="7"/>
  <c r="AF121" i="7"/>
  <c r="AF122" i="7"/>
  <c r="AF124" i="7"/>
  <c r="AF125" i="7"/>
  <c r="AF126" i="7"/>
  <c r="AF128" i="7"/>
  <c r="AF129" i="7"/>
  <c r="AF130" i="7"/>
  <c r="AF132" i="7"/>
  <c r="AF133" i="7"/>
  <c r="AF134" i="7"/>
  <c r="AF136" i="7"/>
  <c r="AF137" i="7"/>
  <c r="AF138" i="7"/>
  <c r="AF140" i="7"/>
  <c r="AF141" i="7"/>
  <c r="AF142" i="7"/>
  <c r="AF144" i="7"/>
  <c r="AF145" i="7"/>
  <c r="AF146" i="7"/>
  <c r="AF148" i="7"/>
  <c r="AF149" i="7"/>
  <c r="AF150" i="7"/>
  <c r="AF152" i="7"/>
  <c r="AF153" i="7"/>
  <c r="AF154" i="7"/>
  <c r="AF156" i="7"/>
  <c r="AF157" i="7"/>
  <c r="AF158" i="7"/>
  <c r="AF160" i="7"/>
  <c r="AF161" i="7"/>
  <c r="AF162" i="7"/>
  <c r="AF164" i="7"/>
  <c r="AF165" i="7"/>
  <c r="AF166" i="7"/>
  <c r="AF168" i="7"/>
  <c r="AF169" i="7"/>
  <c r="AF170" i="7"/>
  <c r="AF172" i="7"/>
  <c r="AF173" i="7"/>
  <c r="AF174" i="7"/>
  <c r="AF176" i="7"/>
  <c r="AF177" i="7"/>
  <c r="AF178" i="7"/>
  <c r="AF180" i="7"/>
  <c r="AF181" i="7"/>
  <c r="AF182" i="7"/>
  <c r="AF184" i="7"/>
  <c r="AF185" i="7"/>
  <c r="AF186" i="7"/>
  <c r="AF188" i="7"/>
  <c r="AF189" i="7"/>
  <c r="AF190" i="7"/>
  <c r="AF192" i="7"/>
  <c r="AF193" i="7"/>
  <c r="AF194" i="7"/>
  <c r="AF196" i="7"/>
  <c r="AF197" i="7"/>
  <c r="AF198" i="7"/>
  <c r="AF200" i="7"/>
  <c r="AF201" i="7"/>
  <c r="AF202" i="7"/>
  <c r="AF204" i="7"/>
  <c r="AF205" i="7"/>
  <c r="AF206" i="7"/>
  <c r="AF208" i="7"/>
  <c r="AF209" i="7"/>
  <c r="AF210" i="7"/>
  <c r="AF212" i="7"/>
  <c r="AF213" i="7"/>
  <c r="AF214" i="7"/>
  <c r="AF216" i="7"/>
  <c r="AF217" i="7"/>
  <c r="AF218" i="7"/>
  <c r="AF220" i="7"/>
  <c r="AF221" i="7"/>
  <c r="AF222" i="7"/>
  <c r="AF224" i="7"/>
  <c r="AF225" i="7"/>
  <c r="AF226" i="7"/>
  <c r="AF228" i="7"/>
  <c r="AF229" i="7"/>
  <c r="AF230" i="7"/>
  <c r="AF232" i="7"/>
  <c r="AF233" i="7"/>
  <c r="AF234" i="7"/>
  <c r="AF236" i="7"/>
  <c r="AF237" i="7"/>
  <c r="AF238" i="7"/>
  <c r="AF240" i="7"/>
  <c r="AF241" i="7"/>
  <c r="AF242" i="7"/>
  <c r="AF244" i="7"/>
  <c r="AF245" i="7"/>
  <c r="AF246" i="7"/>
  <c r="AF248" i="7"/>
  <c r="AF249" i="7"/>
  <c r="AF250" i="7"/>
  <c r="AF252" i="7"/>
  <c r="AF253" i="7"/>
  <c r="AF254" i="7"/>
  <c r="AF256" i="7"/>
  <c r="AF257" i="7"/>
  <c r="AF258" i="7"/>
  <c r="AF260" i="7"/>
  <c r="AF261" i="7"/>
  <c r="AF262" i="7"/>
  <c r="AF264" i="7"/>
  <c r="AF265" i="7"/>
  <c r="AF266" i="7"/>
  <c r="AF268" i="7"/>
  <c r="AF269" i="7"/>
  <c r="AF270" i="7"/>
  <c r="AF272" i="7"/>
  <c r="AF273" i="7"/>
  <c r="AF274" i="7"/>
  <c r="AF276" i="7"/>
  <c r="AF277" i="7"/>
  <c r="AF278" i="7"/>
  <c r="AF280" i="7"/>
  <c r="AF281" i="7"/>
  <c r="AF282" i="7"/>
  <c r="AF284" i="7"/>
  <c r="AF285" i="7"/>
  <c r="AF286" i="7"/>
  <c r="AF288" i="7"/>
  <c r="AF289" i="7"/>
  <c r="AF290" i="7"/>
  <c r="AF292" i="7"/>
  <c r="AF293" i="7"/>
  <c r="AF294" i="7"/>
  <c r="AF296" i="7"/>
  <c r="AF297" i="7"/>
  <c r="AF298" i="7"/>
  <c r="AF300" i="7"/>
  <c r="AF301" i="7"/>
  <c r="AF302" i="7"/>
  <c r="AF304" i="7"/>
  <c r="AF305" i="7"/>
  <c r="AF306" i="7"/>
  <c r="AF308" i="7"/>
  <c r="AF309" i="7"/>
  <c r="AF310" i="7"/>
  <c r="AF312" i="7"/>
  <c r="AF313" i="7"/>
  <c r="AF314" i="7"/>
  <c r="AF316" i="7"/>
  <c r="AF317" i="7"/>
  <c r="AF318" i="7"/>
  <c r="AF320" i="7"/>
  <c r="AF321" i="7"/>
  <c r="AF322" i="7"/>
  <c r="AF324" i="7"/>
  <c r="AF325" i="7"/>
  <c r="AF326" i="7"/>
  <c r="AF328" i="7"/>
  <c r="AF329" i="7"/>
  <c r="AF330" i="7"/>
  <c r="AF332" i="7"/>
  <c r="AF333" i="7"/>
  <c r="AF334" i="7"/>
  <c r="AF336" i="7"/>
  <c r="AF337" i="7"/>
  <c r="AF338" i="7"/>
  <c r="AF340" i="7"/>
  <c r="AF341" i="7"/>
  <c r="AF342" i="7"/>
  <c r="AF344" i="7"/>
  <c r="AF345" i="7"/>
  <c r="AF346" i="7"/>
  <c r="AF348" i="7"/>
  <c r="AF349" i="7"/>
  <c r="AF350" i="7"/>
  <c r="AF352" i="7"/>
  <c r="AF353" i="7"/>
  <c r="AF354" i="7"/>
  <c r="AF356" i="7"/>
  <c r="AF357" i="7"/>
  <c r="AF358" i="7"/>
  <c r="AF360" i="7"/>
  <c r="AF361" i="7"/>
  <c r="AF362" i="7"/>
  <c r="AF364" i="7"/>
  <c r="AF365" i="7"/>
  <c r="AF366" i="7"/>
  <c r="AF368" i="7"/>
  <c r="AF369" i="7"/>
  <c r="AF370" i="7"/>
  <c r="AF372" i="7"/>
  <c r="AF373" i="7"/>
  <c r="AF374" i="7"/>
  <c r="AF376" i="7"/>
  <c r="AF377" i="7"/>
  <c r="AF378" i="7"/>
  <c r="AF380" i="7"/>
  <c r="AF381" i="7"/>
  <c r="AF382" i="7"/>
  <c r="AF384" i="7"/>
  <c r="AF385" i="7"/>
  <c r="AF386" i="7"/>
  <c r="AF388" i="7"/>
  <c r="AF389" i="7"/>
  <c r="AF390" i="7"/>
  <c r="AF392" i="7"/>
  <c r="AF393" i="7"/>
  <c r="AF394" i="7"/>
  <c r="AF396" i="7"/>
  <c r="AF397" i="7"/>
  <c r="AF398" i="7"/>
  <c r="AF400" i="7"/>
  <c r="AF401" i="7"/>
  <c r="AF402" i="7"/>
  <c r="AF404" i="7"/>
  <c r="AF405" i="7"/>
  <c r="AF406" i="7"/>
  <c r="AF408" i="7"/>
  <c r="AF409" i="7"/>
  <c r="AF410" i="7"/>
  <c r="AF412" i="7"/>
  <c r="AF413" i="7"/>
  <c r="AF414" i="7"/>
  <c r="AF416" i="7"/>
  <c r="AF417" i="7"/>
  <c r="AF418" i="7"/>
  <c r="AF420" i="7"/>
  <c r="AF421" i="7"/>
  <c r="AF422" i="7"/>
  <c r="AF424" i="7"/>
  <c r="AF425" i="7"/>
  <c r="AF426" i="7"/>
  <c r="AF428" i="7"/>
  <c r="AF429" i="7"/>
  <c r="AF430" i="7"/>
  <c r="AF432" i="7"/>
  <c r="AF433" i="7"/>
  <c r="AF434" i="7"/>
  <c r="AF436" i="7"/>
  <c r="AF437" i="7"/>
  <c r="AF438" i="7"/>
  <c r="AF440" i="7"/>
  <c r="AF441" i="7"/>
  <c r="AF442" i="7"/>
  <c r="AF444" i="7"/>
  <c r="AF445" i="7"/>
  <c r="AF446" i="7"/>
  <c r="AF448" i="7"/>
  <c r="AF449" i="7"/>
  <c r="AF450" i="7"/>
  <c r="AF452" i="7"/>
  <c r="AF453" i="7"/>
  <c r="AF454" i="7"/>
  <c r="AF456" i="7"/>
  <c r="AF457" i="7"/>
  <c r="AF458" i="7"/>
  <c r="AF460" i="7"/>
  <c r="AF461" i="7"/>
  <c r="AF462" i="7"/>
  <c r="AF464" i="7"/>
  <c r="AF465" i="7"/>
  <c r="AF466" i="7"/>
  <c r="AF468" i="7"/>
  <c r="AF469" i="7"/>
  <c r="AF470" i="7"/>
  <c r="AF472" i="7"/>
  <c r="AF473" i="7"/>
  <c r="AF474" i="7"/>
  <c r="AF476" i="7"/>
  <c r="AF477" i="7"/>
  <c r="AF478" i="7"/>
  <c r="AF480" i="7"/>
  <c r="AF481" i="7"/>
  <c r="AF482" i="7"/>
  <c r="AF484" i="7"/>
  <c r="AF485" i="7"/>
  <c r="AF486" i="7"/>
  <c r="AF488" i="7"/>
  <c r="AF489" i="7"/>
  <c r="AF490" i="7"/>
  <c r="AF492" i="7"/>
  <c r="AF493" i="7"/>
  <c r="AF494" i="7"/>
  <c r="AF496" i="7"/>
  <c r="AF497" i="7"/>
  <c r="AF498" i="7"/>
  <c r="AF500" i="7"/>
  <c r="AF501" i="7"/>
  <c r="AF502" i="7"/>
  <c r="AF504" i="7"/>
  <c r="AF505" i="7"/>
  <c r="AF506" i="7"/>
  <c r="AF508" i="7"/>
  <c r="AF509" i="7"/>
  <c r="AF510" i="7"/>
  <c r="AF512" i="7"/>
  <c r="AF513" i="7"/>
  <c r="AF514" i="7"/>
  <c r="AF516" i="7"/>
  <c r="AF517" i="7"/>
  <c r="AF518" i="7"/>
  <c r="AF520" i="7"/>
  <c r="AF521" i="7"/>
  <c r="AF522" i="7"/>
  <c r="AF524" i="7"/>
  <c r="AF525" i="7"/>
  <c r="AF526" i="7"/>
  <c r="AF528" i="7"/>
  <c r="AF529" i="7"/>
  <c r="AF530" i="7"/>
  <c r="AF532" i="7"/>
  <c r="AF533" i="7"/>
  <c r="AF534" i="7"/>
  <c r="AF536" i="7"/>
  <c r="AF537" i="7"/>
  <c r="AF538" i="7"/>
  <c r="AF540" i="7"/>
  <c r="AF541" i="7"/>
  <c r="AF542" i="7"/>
  <c r="AF544" i="7"/>
  <c r="AF545" i="7"/>
  <c r="AF546" i="7"/>
  <c r="AF548" i="7"/>
  <c r="AF549" i="7"/>
  <c r="AF550" i="7"/>
  <c r="AF552" i="7"/>
  <c r="AF553" i="7"/>
  <c r="AF554" i="7"/>
  <c r="AF556" i="7"/>
  <c r="AF557" i="7"/>
  <c r="AF558" i="7"/>
  <c r="AF560" i="7"/>
  <c r="AF561" i="7"/>
  <c r="AF562" i="7"/>
  <c r="AF564" i="7"/>
  <c r="AF565" i="7"/>
  <c r="AF566" i="7"/>
  <c r="AF568" i="7"/>
  <c r="AF569" i="7"/>
  <c r="AF570" i="7"/>
  <c r="AF572" i="7"/>
  <c r="AF573" i="7"/>
  <c r="AF574" i="7"/>
  <c r="AF576" i="7"/>
  <c r="AF577" i="7"/>
  <c r="AF578" i="7"/>
  <c r="AF580" i="7"/>
  <c r="AF581" i="7"/>
  <c r="AF582" i="7"/>
  <c r="AF584" i="7"/>
  <c r="AF585" i="7"/>
  <c r="AF586" i="7"/>
  <c r="AF588" i="7"/>
  <c r="AF589" i="7"/>
  <c r="AF590" i="7"/>
  <c r="AF592" i="7"/>
  <c r="AF593" i="7"/>
  <c r="AF594" i="7"/>
  <c r="AF596" i="7"/>
  <c r="AF597" i="7"/>
  <c r="AF598" i="7"/>
  <c r="AF600" i="7"/>
  <c r="AF601" i="7"/>
  <c r="AF602" i="7"/>
  <c r="AF604" i="7"/>
  <c r="AF605" i="7"/>
  <c r="AF606" i="7"/>
  <c r="AF608" i="7"/>
  <c r="AF609" i="7"/>
  <c r="AF610" i="7"/>
  <c r="AF612" i="7"/>
  <c r="AF613" i="7"/>
  <c r="AF614" i="7"/>
  <c r="AF616" i="7"/>
  <c r="AF617" i="7"/>
  <c r="AF618" i="7"/>
  <c r="AF620" i="7"/>
  <c r="AF621" i="7"/>
  <c r="AF622" i="7"/>
  <c r="AF624" i="7"/>
  <c r="AF625" i="7"/>
  <c r="AF626" i="7"/>
  <c r="AF628" i="7"/>
  <c r="AF629" i="7"/>
  <c r="AF630" i="7"/>
  <c r="AF632" i="7"/>
  <c r="AF633" i="7"/>
  <c r="AF634" i="7"/>
  <c r="AF636" i="7"/>
  <c r="AF637" i="7"/>
  <c r="AF638" i="7"/>
  <c r="AF640" i="7"/>
  <c r="AF641" i="7"/>
  <c r="AF642" i="7"/>
  <c r="AF644" i="7"/>
  <c r="AF645" i="7"/>
  <c r="AF646" i="7"/>
  <c r="AF648" i="7"/>
  <c r="AF649" i="7"/>
  <c r="AF650" i="7"/>
  <c r="AF652" i="7"/>
  <c r="AF653" i="7"/>
  <c r="AF654" i="7"/>
  <c r="AF656" i="7"/>
  <c r="AF657" i="7"/>
  <c r="AF658" i="7"/>
  <c r="AF660" i="7"/>
  <c r="AF661" i="7"/>
  <c r="AF662" i="7"/>
  <c r="AF664" i="7"/>
  <c r="AF665" i="7"/>
  <c r="AF666" i="7"/>
  <c r="AF668" i="7"/>
  <c r="AF669" i="7"/>
  <c r="AF670" i="7"/>
  <c r="AF672" i="7"/>
  <c r="AF673" i="7"/>
  <c r="AF674" i="7"/>
  <c r="AF676" i="7"/>
  <c r="AF677" i="7"/>
  <c r="AF678" i="7"/>
  <c r="AF680" i="7"/>
  <c r="AF681" i="7"/>
  <c r="AF682" i="7"/>
  <c r="AF684" i="7"/>
  <c r="AF685" i="7"/>
  <c r="AF686" i="7"/>
  <c r="AF688" i="7"/>
  <c r="AF689" i="7"/>
  <c r="AF690" i="7"/>
  <c r="AF692" i="7"/>
  <c r="AF693" i="7"/>
  <c r="AF694" i="7"/>
  <c r="AF696" i="7"/>
  <c r="AF697" i="7"/>
  <c r="AF698" i="7"/>
  <c r="AF700" i="7"/>
  <c r="AF701" i="7"/>
  <c r="AF702" i="7"/>
  <c r="AF704" i="7"/>
  <c r="AF705" i="7"/>
  <c r="AF706" i="7"/>
  <c r="AF708" i="7"/>
  <c r="AF709" i="7"/>
  <c r="AF710" i="7"/>
  <c r="AF712" i="7"/>
  <c r="AF713" i="7"/>
  <c r="AF714" i="7"/>
  <c r="AF716" i="7"/>
  <c r="AF717" i="7"/>
  <c r="AF718" i="7"/>
  <c r="AF720" i="7"/>
  <c r="AF721" i="7"/>
  <c r="AF722" i="7"/>
  <c r="AF724" i="7"/>
  <c r="AF725" i="7"/>
  <c r="AF726" i="7"/>
  <c r="AF728" i="7"/>
  <c r="AF729" i="7"/>
  <c r="AF730" i="7"/>
  <c r="AF732" i="7"/>
  <c r="AF733" i="7"/>
  <c r="AF734" i="7"/>
  <c r="AF736" i="7"/>
  <c r="AF737" i="7"/>
  <c r="AF738" i="7"/>
  <c r="AF740" i="7"/>
  <c r="AF741" i="7"/>
  <c r="AF742" i="7"/>
  <c r="AF744" i="7"/>
  <c r="AF745" i="7"/>
  <c r="AF746" i="7"/>
  <c r="AF748" i="7"/>
  <c r="AF749" i="7"/>
  <c r="AF750" i="7"/>
  <c r="AF752" i="7"/>
  <c r="AF753" i="7"/>
  <c r="AF754" i="7"/>
  <c r="AF756" i="7"/>
  <c r="AF757" i="7"/>
  <c r="AF758" i="7"/>
  <c r="AF760" i="7"/>
  <c r="AF761" i="7"/>
  <c r="AF762" i="7"/>
  <c r="AF764" i="7"/>
  <c r="AF765" i="7"/>
  <c r="AF766" i="7"/>
  <c r="AF768" i="7"/>
  <c r="AF769" i="7"/>
  <c r="AF770" i="7"/>
  <c r="AF772" i="7"/>
  <c r="AF773" i="7"/>
  <c r="AF774" i="7"/>
  <c r="AF776" i="7"/>
  <c r="AF777" i="7"/>
  <c r="AF778" i="7"/>
  <c r="AF780" i="7"/>
  <c r="AF781" i="7"/>
  <c r="AF782" i="7"/>
  <c r="AF784" i="7"/>
  <c r="AF785" i="7"/>
  <c r="AF786" i="7"/>
  <c r="AF788" i="7"/>
  <c r="AF789" i="7"/>
  <c r="AF790" i="7"/>
  <c r="AF792" i="7"/>
  <c r="AF793" i="7"/>
  <c r="AF794" i="7"/>
  <c r="AF796" i="7"/>
  <c r="AF797" i="7"/>
  <c r="AF798" i="7"/>
  <c r="AF800" i="7"/>
  <c r="AF801" i="7"/>
  <c r="AF802" i="7"/>
  <c r="AF804" i="7"/>
  <c r="AF805" i="7"/>
  <c r="AF806" i="7"/>
  <c r="AF808" i="7"/>
  <c r="AF809" i="7"/>
  <c r="AF810" i="7"/>
  <c r="AF812" i="7"/>
  <c r="AF813" i="7"/>
  <c r="AF814" i="7"/>
  <c r="AF816" i="7"/>
  <c r="AF817" i="7"/>
  <c r="AF818" i="7"/>
  <c r="AF820" i="7"/>
  <c r="AF821" i="7"/>
  <c r="AF822" i="7"/>
  <c r="AF824" i="7"/>
  <c r="AF825" i="7"/>
  <c r="AF826" i="7"/>
  <c r="AF828" i="7"/>
  <c r="AF829" i="7"/>
  <c r="AF830" i="7"/>
  <c r="AF832" i="7"/>
  <c r="AF833" i="7"/>
  <c r="AF834" i="7"/>
  <c r="AF836" i="7"/>
  <c r="AF837" i="7"/>
  <c r="AF838" i="7"/>
  <c r="AF840" i="7"/>
  <c r="AF841" i="7"/>
  <c r="AF842" i="7"/>
  <c r="AF844" i="7"/>
  <c r="AF845" i="7"/>
  <c r="AF846" i="7"/>
  <c r="AF848" i="7"/>
  <c r="AF849" i="7"/>
  <c r="AF850" i="7"/>
  <c r="AF852" i="7"/>
  <c r="AF853" i="7"/>
  <c r="AF854" i="7"/>
  <c r="AF856" i="7"/>
  <c r="AF857" i="7"/>
  <c r="AF858" i="7"/>
  <c r="AF860" i="7"/>
  <c r="AF861" i="7"/>
  <c r="AF862" i="7"/>
  <c r="AF864" i="7"/>
  <c r="AF865" i="7"/>
  <c r="AF866" i="7"/>
  <c r="AF868" i="7"/>
  <c r="AF869" i="7"/>
  <c r="AF870" i="7"/>
  <c r="AF872" i="7"/>
  <c r="AF873" i="7"/>
  <c r="AF874" i="7"/>
  <c r="AF876" i="7"/>
  <c r="AF877" i="7"/>
  <c r="AF878" i="7"/>
  <c r="AF880" i="7"/>
  <c r="AF881" i="7"/>
  <c r="AF882" i="7"/>
  <c r="AF884" i="7"/>
  <c r="AF885" i="7"/>
  <c r="AF886" i="7"/>
  <c r="AF888" i="7"/>
  <c r="AF889" i="7"/>
  <c r="AF890" i="7"/>
  <c r="AF892" i="7"/>
  <c r="AF893" i="7"/>
  <c r="AF894" i="7"/>
  <c r="AF896" i="7"/>
  <c r="AF897" i="7"/>
  <c r="AF898" i="7"/>
  <c r="AF900" i="7"/>
  <c r="AF901" i="7"/>
  <c r="AF902" i="7"/>
  <c r="AF904" i="7"/>
  <c r="AF905" i="7"/>
  <c r="AF906" i="7"/>
  <c r="AF908" i="7"/>
  <c r="AF909" i="7"/>
  <c r="AF910" i="7"/>
  <c r="AF912" i="7"/>
  <c r="AF913" i="7"/>
  <c r="AF914" i="7"/>
  <c r="AF916" i="7"/>
  <c r="AF917" i="7"/>
  <c r="AF918" i="7"/>
  <c r="AF920" i="7"/>
  <c r="AF921" i="7"/>
  <c r="AF922" i="7"/>
  <c r="AF924" i="7"/>
  <c r="AF925" i="7"/>
  <c r="AF926" i="7"/>
  <c r="AF928" i="7"/>
  <c r="AF929" i="7"/>
  <c r="AF930" i="7"/>
  <c r="AF932" i="7"/>
  <c r="AF933" i="7"/>
  <c r="AF934" i="7"/>
  <c r="AF936" i="7"/>
  <c r="AF937" i="7"/>
  <c r="AF938" i="7"/>
  <c r="AF940" i="7"/>
  <c r="AF941" i="7"/>
  <c r="AF942" i="7"/>
  <c r="AF944" i="7"/>
  <c r="AF945" i="7"/>
  <c r="AF946" i="7"/>
  <c r="AF948" i="7"/>
  <c r="AF949" i="7"/>
  <c r="AF950" i="7"/>
  <c r="AF952" i="7"/>
  <c r="AF953" i="7"/>
  <c r="AF954" i="7"/>
  <c r="AF956" i="7"/>
  <c r="AF957" i="7"/>
  <c r="AF958" i="7"/>
  <c r="AF960" i="7"/>
  <c r="AF961" i="7"/>
  <c r="AF962" i="7"/>
  <c r="AF964" i="7"/>
  <c r="AF965" i="7"/>
  <c r="AF966" i="7"/>
  <c r="AF968" i="7"/>
  <c r="AF969" i="7"/>
  <c r="AF970" i="7"/>
  <c r="AF972" i="7"/>
  <c r="AF973" i="7"/>
  <c r="AF974" i="7"/>
  <c r="AF976" i="7"/>
  <c r="AF977" i="7"/>
  <c r="AF978" i="7"/>
  <c r="AF980" i="7"/>
  <c r="AF981" i="7"/>
  <c r="AF982" i="7"/>
  <c r="AF984" i="7"/>
  <c r="AF985" i="7"/>
  <c r="AF986" i="7"/>
  <c r="AF988" i="7"/>
  <c r="AF989" i="7"/>
  <c r="AF990" i="7"/>
  <c r="AF992" i="7"/>
  <c r="AF993" i="7"/>
  <c r="AF994" i="7"/>
  <c r="AF996" i="7"/>
  <c r="AF997" i="7"/>
  <c r="AF998" i="7"/>
  <c r="AF1000" i="7"/>
  <c r="AF1001" i="7"/>
  <c r="AF1002" i="7"/>
  <c r="AF1004" i="7"/>
  <c r="AF1005" i="7"/>
  <c r="AF1006" i="7"/>
  <c r="AF1008" i="7"/>
  <c r="AF1009" i="7"/>
  <c r="AF1010" i="7"/>
  <c r="AF1012" i="7"/>
  <c r="AF1013" i="7"/>
  <c r="AF1014" i="7"/>
  <c r="AF1016" i="7"/>
  <c r="AF1017" i="7"/>
  <c r="AF1018" i="7"/>
  <c r="AF1020" i="7"/>
  <c r="AF1021" i="7"/>
  <c r="AF1022" i="7"/>
  <c r="AF1024" i="7"/>
  <c r="AF1025" i="7"/>
  <c r="AF1026" i="7"/>
  <c r="AF1028" i="7"/>
  <c r="AF1029" i="7"/>
  <c r="AF1030" i="7"/>
  <c r="AF1032" i="7"/>
  <c r="AF1033" i="7"/>
  <c r="AF1034" i="7"/>
  <c r="AF1036" i="7"/>
  <c r="AF1037" i="7"/>
  <c r="AF1038" i="7"/>
  <c r="AF1040" i="7"/>
  <c r="AF1041" i="7"/>
  <c r="AF1042" i="7"/>
  <c r="AF1044" i="7"/>
  <c r="AF1045" i="7"/>
  <c r="AF1046" i="7"/>
  <c r="AF1048" i="7"/>
  <c r="AF1049" i="7"/>
  <c r="AF1050" i="7"/>
  <c r="AF1052" i="7"/>
  <c r="AF1053" i="7"/>
  <c r="AF1054" i="7"/>
  <c r="AF1056" i="7"/>
  <c r="AF1057" i="7"/>
  <c r="AF1058" i="7"/>
  <c r="AF1060" i="7"/>
  <c r="AF1061" i="7"/>
  <c r="AF1062" i="7"/>
  <c r="AF1064" i="7"/>
  <c r="AF1065" i="7"/>
  <c r="AF1066" i="7"/>
  <c r="AF1068" i="7"/>
  <c r="AF1069" i="7"/>
  <c r="AF1070" i="7"/>
  <c r="AF1072" i="7"/>
  <c r="AF1073" i="7"/>
  <c r="AF1074" i="7"/>
  <c r="AF1076" i="7"/>
  <c r="AF1077" i="7"/>
  <c r="AF1078" i="7"/>
  <c r="AF1080" i="7"/>
  <c r="AF1081" i="7"/>
  <c r="AF1082" i="7"/>
  <c r="AF1084" i="7"/>
  <c r="AF1085" i="7"/>
  <c r="AF1086" i="7"/>
  <c r="AF1088" i="7"/>
  <c r="AF1089" i="7"/>
  <c r="AF1090" i="7"/>
  <c r="AF1092" i="7"/>
  <c r="AF1093" i="7"/>
  <c r="AF1094" i="7"/>
  <c r="AF1096" i="7"/>
  <c r="AF1097" i="7"/>
  <c r="AF1098" i="7"/>
  <c r="AF1100" i="7"/>
  <c r="AF1101" i="7"/>
  <c r="AF1102" i="7"/>
  <c r="AF1104" i="7"/>
  <c r="AF1105" i="7"/>
  <c r="AF1106" i="7"/>
  <c r="AF1108" i="7"/>
  <c r="AF1109" i="7"/>
  <c r="AF1110" i="7"/>
  <c r="AF1112" i="7"/>
  <c r="AF1113" i="7"/>
  <c r="AF1114" i="7"/>
  <c r="AF1116" i="7"/>
  <c r="AF1117" i="7"/>
  <c r="AF1118" i="7"/>
  <c r="AF1120" i="7"/>
  <c r="AF1121" i="7"/>
  <c r="AF1122" i="7"/>
  <c r="AF1124" i="7"/>
  <c r="AF1125" i="7"/>
  <c r="AF1126" i="7"/>
  <c r="AF1128" i="7"/>
  <c r="AF1129" i="7"/>
  <c r="AF1130" i="7"/>
  <c r="AF1132" i="7"/>
  <c r="AF1133" i="7"/>
  <c r="AF1134" i="7"/>
  <c r="AF1136" i="7"/>
  <c r="AF1137" i="7"/>
  <c r="AF1138" i="7"/>
  <c r="AF1140" i="7"/>
  <c r="AF1141" i="7"/>
  <c r="AF1142" i="7"/>
  <c r="AF1144" i="7"/>
  <c r="AF1145" i="7"/>
  <c r="AF1146" i="7"/>
  <c r="AF1148" i="7"/>
  <c r="AF1149" i="7"/>
  <c r="AF1150" i="7"/>
  <c r="AF1152" i="7"/>
  <c r="AF1153" i="7"/>
  <c r="AF1154" i="7"/>
  <c r="AF1156" i="7"/>
  <c r="AF1157" i="7"/>
  <c r="AF1158" i="7"/>
  <c r="AF1160" i="7"/>
  <c r="AF1161" i="7"/>
  <c r="AF1162" i="7"/>
  <c r="AF1164" i="7"/>
  <c r="AF1165" i="7"/>
  <c r="AF1166" i="7"/>
  <c r="AF1168" i="7"/>
  <c r="AF1169" i="7"/>
  <c r="AF1170" i="7"/>
  <c r="AF1172" i="7"/>
  <c r="AF1173" i="7"/>
  <c r="AF1174" i="7"/>
  <c r="AF1176" i="7"/>
  <c r="AF1177" i="7"/>
  <c r="AF1178" i="7"/>
  <c r="AF1180" i="7"/>
  <c r="AF1181" i="7"/>
  <c r="AF1182" i="7"/>
  <c r="AF1184" i="7"/>
  <c r="AF1185" i="7"/>
  <c r="AF1186" i="7"/>
  <c r="AF1188" i="7"/>
  <c r="AF1189" i="7"/>
  <c r="AF1190" i="7"/>
  <c r="AF1192" i="7"/>
  <c r="AF1193" i="7"/>
  <c r="AF1194" i="7"/>
  <c r="AF1196" i="7"/>
  <c r="AF1197" i="7"/>
  <c r="AF1198" i="7"/>
  <c r="AF1200" i="7"/>
  <c r="AF1201" i="7"/>
  <c r="AF1202" i="7"/>
  <c r="AF1204" i="7"/>
  <c r="AF1205" i="7"/>
  <c r="AF1206" i="7"/>
  <c r="AF1208" i="7"/>
  <c r="AF1209" i="7"/>
  <c r="AF1210" i="7"/>
  <c r="AF1212" i="7"/>
  <c r="AF1213" i="7"/>
  <c r="AF1214" i="7"/>
  <c r="AF1216" i="7"/>
  <c r="AF1217" i="7"/>
  <c r="AF1218" i="7"/>
  <c r="AF1220" i="7"/>
  <c r="AF1221" i="7"/>
  <c r="AF1222" i="7"/>
  <c r="AF1224" i="7"/>
  <c r="AF1225" i="7"/>
  <c r="AF1226" i="7"/>
  <c r="AF1228" i="7"/>
  <c r="AF1229" i="7"/>
  <c r="AF1230" i="7"/>
  <c r="AF1232" i="7"/>
  <c r="AF1233" i="7"/>
  <c r="AF1234" i="7"/>
  <c r="AF1236" i="7"/>
  <c r="AF1237" i="7"/>
  <c r="AF1238" i="7"/>
  <c r="AF1240" i="7"/>
  <c r="AF1241" i="7"/>
  <c r="AF1242" i="7"/>
  <c r="AF1244" i="7"/>
  <c r="AF1245" i="7"/>
  <c r="AF1246" i="7"/>
  <c r="AF1248" i="7"/>
  <c r="AF1249" i="7"/>
  <c r="AF1250" i="7"/>
  <c r="AF1252" i="7"/>
  <c r="AF1253" i="7"/>
  <c r="AF1254" i="7"/>
  <c r="AF1256" i="7"/>
  <c r="AF1257" i="7"/>
  <c r="AF1258" i="7"/>
  <c r="AF1260" i="7"/>
  <c r="AF1261" i="7"/>
  <c r="AF1262" i="7"/>
  <c r="AF1264" i="7"/>
  <c r="AF1265" i="7"/>
  <c r="AF1266" i="7"/>
  <c r="AF1268" i="7"/>
  <c r="AF1269" i="7"/>
  <c r="AF1270" i="7"/>
  <c r="AF1272" i="7"/>
  <c r="AF1273" i="7"/>
  <c r="AF1274" i="7"/>
  <c r="AF1276" i="7"/>
  <c r="AF1277" i="7"/>
  <c r="AF1278" i="7"/>
  <c r="AF1280" i="7"/>
  <c r="AF1281" i="7"/>
  <c r="AF1282" i="7"/>
  <c r="AF1284" i="7"/>
  <c r="AF1285" i="7"/>
  <c r="AF1286" i="7"/>
  <c r="AF1288" i="7"/>
  <c r="AF1289" i="7"/>
  <c r="AF1290" i="7"/>
  <c r="AF1292" i="7"/>
  <c r="AF1293" i="7"/>
  <c r="AF1294" i="7"/>
  <c r="AF1296" i="7"/>
  <c r="AF1297" i="7"/>
  <c r="AF1298" i="7"/>
  <c r="AF1300" i="7"/>
  <c r="AF1301" i="7"/>
  <c r="AF1302" i="7"/>
  <c r="AF1304" i="7"/>
  <c r="AF1305" i="7"/>
  <c r="AF1306" i="7"/>
  <c r="AF1308" i="7"/>
  <c r="AF1309" i="7"/>
  <c r="AF1310" i="7"/>
  <c r="AF1312" i="7"/>
  <c r="AF1313" i="7"/>
  <c r="AF1314" i="7"/>
  <c r="AF1316" i="7"/>
  <c r="AF1317" i="7"/>
  <c r="AF1318" i="7"/>
  <c r="AF1320" i="7"/>
  <c r="AF1321" i="7"/>
  <c r="AF1322" i="7"/>
  <c r="AF1324" i="7"/>
  <c r="AF1325" i="7"/>
  <c r="AF1326" i="7"/>
  <c r="AF1328" i="7"/>
  <c r="AF1329" i="7"/>
  <c r="AF1330" i="7"/>
  <c r="AF1332" i="7"/>
  <c r="AF1333" i="7"/>
  <c r="AF1334" i="7"/>
  <c r="AF1336" i="7"/>
  <c r="AF1337" i="7"/>
  <c r="AF1338" i="7"/>
  <c r="AF1340" i="7"/>
  <c r="AF1341" i="7"/>
  <c r="AF1342" i="7"/>
  <c r="AF1344" i="7"/>
  <c r="AF1345" i="7"/>
  <c r="AF1346" i="7"/>
  <c r="AF1348" i="7"/>
  <c r="AF1349" i="7"/>
  <c r="AF1350" i="7"/>
  <c r="AF1352" i="7"/>
  <c r="AF1353" i="7"/>
  <c r="AF1354" i="7"/>
  <c r="AF1356" i="7"/>
  <c r="AF1357" i="7"/>
  <c r="AF1358" i="7"/>
  <c r="AF1360" i="7"/>
  <c r="AF1361" i="7"/>
  <c r="AF1362" i="7"/>
  <c r="AF1364" i="7"/>
  <c r="AF1365" i="7"/>
  <c r="AF1366" i="7"/>
  <c r="AF1368" i="7"/>
  <c r="AF1369" i="7"/>
  <c r="AF1370" i="7"/>
  <c r="AF1372" i="7"/>
  <c r="AF1373" i="7"/>
  <c r="AF1374" i="7"/>
  <c r="AF1376" i="7"/>
  <c r="AF1377" i="7"/>
  <c r="AF1378" i="7"/>
  <c r="AF1380" i="7"/>
  <c r="AF1381" i="7"/>
  <c r="AF1382" i="7"/>
  <c r="AF1384" i="7"/>
  <c r="AF1385" i="7"/>
  <c r="AF1386" i="7"/>
  <c r="AF1388" i="7"/>
  <c r="AF1389" i="7"/>
  <c r="AF1390" i="7"/>
  <c r="AF1392" i="7"/>
  <c r="AF1393" i="7"/>
  <c r="AF1394" i="7"/>
  <c r="AF1396" i="7"/>
  <c r="AF1397" i="7"/>
  <c r="AF1398" i="7"/>
  <c r="AF1400" i="7"/>
  <c r="AF1401" i="7"/>
  <c r="AF1402" i="7"/>
  <c r="AF1404" i="7"/>
  <c r="AF1405" i="7"/>
  <c r="AF1406" i="7"/>
  <c r="AF1408" i="7"/>
  <c r="AF1409" i="7"/>
  <c r="AF1410" i="7"/>
  <c r="AF1412" i="7"/>
  <c r="AF1413" i="7"/>
  <c r="AF1414" i="7"/>
  <c r="AF1416" i="7"/>
  <c r="AF1417" i="7"/>
  <c r="AF1418" i="7"/>
  <c r="AF1420" i="7"/>
  <c r="AF1421" i="7"/>
  <c r="AF1422" i="7"/>
  <c r="AF1424" i="7"/>
  <c r="AF1425" i="7"/>
  <c r="AF1426" i="7"/>
  <c r="AF1428" i="7"/>
  <c r="AF1429" i="7"/>
  <c r="AF1430" i="7"/>
  <c r="AF1432" i="7"/>
  <c r="AF1433" i="7"/>
  <c r="AF1434" i="7"/>
  <c r="AF1436" i="7"/>
  <c r="AF1437" i="7"/>
  <c r="AF1438" i="7"/>
  <c r="AF1440" i="7"/>
  <c r="AF1441" i="7"/>
  <c r="AF1442" i="7"/>
  <c r="AF1444" i="7"/>
  <c r="AF1445" i="7"/>
  <c r="AF1446" i="7"/>
  <c r="AF1448" i="7"/>
  <c r="AF1449" i="7"/>
  <c r="AF1450" i="7"/>
  <c r="AF1452" i="7"/>
  <c r="AF1453" i="7"/>
  <c r="AF1454" i="7"/>
  <c r="AF1456" i="7"/>
  <c r="AF1457" i="7"/>
  <c r="AF1458" i="7"/>
  <c r="AF1460" i="7"/>
  <c r="AF1461" i="7"/>
  <c r="AF1462" i="7"/>
  <c r="AF1464" i="7"/>
  <c r="AF1465" i="7"/>
  <c r="AF1466" i="7"/>
  <c r="AF1468" i="7"/>
  <c r="AF1469" i="7"/>
  <c r="AF1470" i="7"/>
  <c r="AF1472" i="7"/>
  <c r="AF1473" i="7"/>
  <c r="AF1474" i="7"/>
  <c r="AF1476" i="7"/>
  <c r="AF1477" i="7"/>
  <c r="AF1478" i="7"/>
  <c r="AF1480" i="7"/>
  <c r="AF1481" i="7"/>
  <c r="AF1482" i="7"/>
  <c r="AF1484" i="7"/>
  <c r="AF1485" i="7"/>
  <c r="AF1486" i="7"/>
  <c r="AF1488" i="7"/>
  <c r="AF1489" i="7"/>
  <c r="AF1490" i="7"/>
  <c r="AF1492" i="7"/>
  <c r="AF1493" i="7"/>
  <c r="AF1494" i="7"/>
  <c r="AF1496" i="7"/>
  <c r="AF1497" i="7"/>
  <c r="AF1498" i="7"/>
  <c r="AF1500" i="7"/>
  <c r="AF1501" i="7"/>
  <c r="AF1502" i="7"/>
  <c r="AF1504" i="7"/>
  <c r="AF1505" i="7"/>
  <c r="AF1506" i="7"/>
  <c r="AE9" i="7"/>
  <c r="AE10" i="7"/>
  <c r="AE12" i="7"/>
  <c r="AE13" i="7"/>
  <c r="AE14" i="7"/>
  <c r="AE16" i="7"/>
  <c r="AE17" i="7"/>
  <c r="AE20" i="7"/>
  <c r="AE21" i="7"/>
  <c r="AE22" i="7"/>
  <c r="AE24" i="7"/>
  <c r="AE25" i="7"/>
  <c r="AE26" i="7"/>
  <c r="AE28" i="7"/>
  <c r="AE29" i="7"/>
  <c r="AE30" i="7"/>
  <c r="AE32" i="7"/>
  <c r="AE33" i="7"/>
  <c r="AE36" i="7"/>
  <c r="AE37" i="7"/>
  <c r="AE38" i="7"/>
  <c r="AE40" i="7"/>
  <c r="AE41" i="7"/>
  <c r="AE42" i="7"/>
  <c r="AE44" i="7"/>
  <c r="AE45" i="7"/>
  <c r="AE46" i="7"/>
  <c r="AE48" i="7"/>
  <c r="AE49" i="7"/>
  <c r="AE52" i="7"/>
  <c r="AE53" i="7"/>
  <c r="AE54" i="7"/>
  <c r="AE56" i="7"/>
  <c r="AE57" i="7"/>
  <c r="AE58" i="7"/>
  <c r="AE60" i="7"/>
  <c r="AE61" i="7"/>
  <c r="AE62" i="7"/>
  <c r="AE64" i="7"/>
  <c r="AE65" i="7"/>
  <c r="AE68" i="7"/>
  <c r="AE69" i="7"/>
  <c r="AE70" i="7"/>
  <c r="AE72" i="7"/>
  <c r="AE73" i="7"/>
  <c r="AE74" i="7"/>
  <c r="AE76" i="7"/>
  <c r="AE77" i="7"/>
  <c r="AE78" i="7"/>
  <c r="AE80" i="7"/>
  <c r="AE81" i="7"/>
  <c r="AE84" i="7"/>
  <c r="AE85" i="7"/>
  <c r="AE86" i="7"/>
  <c r="AE88" i="7"/>
  <c r="AE89" i="7"/>
  <c r="AE90" i="7"/>
  <c r="AE92" i="7"/>
  <c r="AE93" i="7"/>
  <c r="AE94" i="7"/>
  <c r="AE96" i="7"/>
  <c r="AE97" i="7"/>
  <c r="AE100" i="7"/>
  <c r="AE101" i="7"/>
  <c r="AE102" i="7"/>
  <c r="AE104" i="7"/>
  <c r="AE105" i="7"/>
  <c r="AE106" i="7"/>
  <c r="AE108" i="7"/>
  <c r="AE109" i="7"/>
  <c r="AE110" i="7"/>
  <c r="AE112" i="7"/>
  <c r="AE113" i="7"/>
  <c r="AE116" i="7"/>
  <c r="AE117" i="7"/>
  <c r="AE118" i="7"/>
  <c r="AE120" i="7"/>
  <c r="AE121" i="7"/>
  <c r="AE122" i="7"/>
  <c r="AE124" i="7"/>
  <c r="AE125" i="7"/>
  <c r="AE126" i="7"/>
  <c r="AE128" i="7"/>
  <c r="AE129" i="7"/>
  <c r="AE132" i="7"/>
  <c r="AE133" i="7"/>
  <c r="AE134" i="7"/>
  <c r="AE136" i="7"/>
  <c r="AE137" i="7"/>
  <c r="AE138" i="7"/>
  <c r="AE140" i="7"/>
  <c r="AE141" i="7"/>
  <c r="AE142" i="7"/>
  <c r="AE144" i="7"/>
  <c r="AE145" i="7"/>
  <c r="AE148" i="7"/>
  <c r="AE149" i="7"/>
  <c r="AE152" i="7"/>
  <c r="AE153" i="7"/>
  <c r="AE154" i="7"/>
  <c r="AE156" i="7"/>
  <c r="AE157" i="7"/>
  <c r="AE158" i="7"/>
  <c r="AE160" i="7"/>
  <c r="AE161" i="7"/>
  <c r="AE164" i="7"/>
  <c r="AE165" i="7"/>
  <c r="AE168" i="7"/>
  <c r="AE169" i="7"/>
  <c r="AE170" i="7"/>
  <c r="AE172" i="7"/>
  <c r="AE173" i="7"/>
  <c r="AE174" i="7"/>
  <c r="AE176" i="7"/>
  <c r="AE177" i="7"/>
  <c r="AE180" i="7"/>
  <c r="AE181" i="7"/>
  <c r="AE184" i="7"/>
  <c r="AE185" i="7"/>
  <c r="AE186" i="7"/>
  <c r="AE188" i="7"/>
  <c r="AE189" i="7"/>
  <c r="AE190" i="7"/>
  <c r="AE192" i="7"/>
  <c r="AE193" i="7"/>
  <c r="AE196" i="7"/>
  <c r="AE197" i="7"/>
  <c r="AE200" i="7"/>
  <c r="AE201" i="7"/>
  <c r="AE202" i="7"/>
  <c r="AE204" i="7"/>
  <c r="AE205" i="7"/>
  <c r="AE206" i="7"/>
  <c r="AE208" i="7"/>
  <c r="AE209" i="7"/>
  <c r="AE212" i="7"/>
  <c r="AE213" i="7"/>
  <c r="AE216" i="7"/>
  <c r="AE217" i="7"/>
  <c r="AE218" i="7"/>
  <c r="AE220" i="7"/>
  <c r="AE221" i="7"/>
  <c r="AE222" i="7"/>
  <c r="AE224" i="7"/>
  <c r="AE225" i="7"/>
  <c r="AE228" i="7"/>
  <c r="AE229" i="7"/>
  <c r="AE232" i="7"/>
  <c r="AE233" i="7"/>
  <c r="AE234" i="7"/>
  <c r="AE236" i="7"/>
  <c r="AE237" i="7"/>
  <c r="AE238" i="7"/>
  <c r="AE240" i="7"/>
  <c r="AE241" i="7"/>
  <c r="AE244" i="7"/>
  <c r="AE245" i="7"/>
  <c r="AE248" i="7"/>
  <c r="AE249" i="7"/>
  <c r="AE250" i="7"/>
  <c r="AE252" i="7"/>
  <c r="AE253" i="7"/>
  <c r="AE254" i="7"/>
  <c r="AE256" i="7"/>
  <c r="AE257" i="7"/>
  <c r="AE260" i="7"/>
  <c r="AE261" i="7"/>
  <c r="AE264" i="7"/>
  <c r="AE265" i="7"/>
  <c r="AE266" i="7"/>
  <c r="AE268" i="7"/>
  <c r="AE269" i="7"/>
  <c r="AE270" i="7"/>
  <c r="AE272" i="7"/>
  <c r="AE273" i="7"/>
  <c r="AE276" i="7"/>
  <c r="AE277" i="7"/>
  <c r="AE280" i="7"/>
  <c r="AE281" i="7"/>
  <c r="AE282" i="7"/>
  <c r="AE284" i="7"/>
  <c r="AE285" i="7"/>
  <c r="AE286" i="7"/>
  <c r="AE288" i="7"/>
  <c r="AE289" i="7"/>
  <c r="AE292" i="7"/>
  <c r="AE293" i="7"/>
  <c r="AE296" i="7"/>
  <c r="AE297" i="7"/>
  <c r="AE298" i="7"/>
  <c r="AE300" i="7"/>
  <c r="AE301" i="7"/>
  <c r="AE302" i="7"/>
  <c r="AE304" i="7"/>
  <c r="AE305" i="7"/>
  <c r="AE308" i="7"/>
  <c r="AE309" i="7"/>
  <c r="AE312" i="7"/>
  <c r="AE313" i="7"/>
  <c r="AE314" i="7"/>
  <c r="AE316" i="7"/>
  <c r="AE317" i="7"/>
  <c r="AE318" i="7"/>
  <c r="AE320" i="7"/>
  <c r="AE321" i="7"/>
  <c r="AE324" i="7"/>
  <c r="AE325" i="7"/>
  <c r="AE328" i="7"/>
  <c r="AE329" i="7"/>
  <c r="AE330" i="7"/>
  <c r="AE332" i="7"/>
  <c r="AE333" i="7"/>
  <c r="AE334" i="7"/>
  <c r="AE336" i="7"/>
  <c r="AE337" i="7"/>
  <c r="AE340" i="7"/>
  <c r="AE341" i="7"/>
  <c r="AE344" i="7"/>
  <c r="AE345" i="7"/>
  <c r="AE346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679" i="7"/>
  <c r="AE680" i="7"/>
  <c r="AE681" i="7"/>
  <c r="AE682" i="7"/>
  <c r="AE683" i="7"/>
  <c r="AE684" i="7"/>
  <c r="AE685" i="7"/>
  <c r="AE686" i="7"/>
  <c r="AE687" i="7"/>
  <c r="AE688" i="7"/>
  <c r="AE689" i="7"/>
  <c r="AE690" i="7"/>
  <c r="AE691" i="7"/>
  <c r="AE692" i="7"/>
  <c r="AE693" i="7"/>
  <c r="AE694" i="7"/>
  <c r="AE695" i="7"/>
  <c r="AE696" i="7"/>
  <c r="AE697" i="7"/>
  <c r="AE698" i="7"/>
  <c r="AE699" i="7"/>
  <c r="AE700" i="7"/>
  <c r="AE701" i="7"/>
  <c r="AE702" i="7"/>
  <c r="AE703" i="7"/>
  <c r="AE704" i="7"/>
  <c r="AE705" i="7"/>
  <c r="AE706" i="7"/>
  <c r="AE707" i="7"/>
  <c r="AE708" i="7"/>
  <c r="AE709" i="7"/>
  <c r="AE710" i="7"/>
  <c r="AE711" i="7"/>
  <c r="AE712" i="7"/>
  <c r="AE713" i="7"/>
  <c r="AE714" i="7"/>
  <c r="AE715" i="7"/>
  <c r="AE716" i="7"/>
  <c r="AE717" i="7"/>
  <c r="AE718" i="7"/>
  <c r="AE719" i="7"/>
  <c r="AE720" i="7"/>
  <c r="AE721" i="7"/>
  <c r="AE722" i="7"/>
  <c r="AE723" i="7"/>
  <c r="AE724" i="7"/>
  <c r="AE725" i="7"/>
  <c r="AE726" i="7"/>
  <c r="AE727" i="7"/>
  <c r="AE728" i="7"/>
  <c r="AE729" i="7"/>
  <c r="AE730" i="7"/>
  <c r="AE731" i="7"/>
  <c r="AE732" i="7"/>
  <c r="AE733" i="7"/>
  <c r="AE734" i="7"/>
  <c r="AE735" i="7"/>
  <c r="AE736" i="7"/>
  <c r="AE737" i="7"/>
  <c r="AE738" i="7"/>
  <c r="AE739" i="7"/>
  <c r="AE740" i="7"/>
  <c r="AE741" i="7"/>
  <c r="AE742" i="7"/>
  <c r="AE743" i="7"/>
  <c r="AE744" i="7"/>
  <c r="AE745" i="7"/>
  <c r="AE746" i="7"/>
  <c r="AE747" i="7"/>
  <c r="AE748" i="7"/>
  <c r="AE749" i="7"/>
  <c r="AE750" i="7"/>
  <c r="AE751" i="7"/>
  <c r="AE752" i="7"/>
  <c r="AE753" i="7"/>
  <c r="AE754" i="7"/>
  <c r="AE755" i="7"/>
  <c r="AE756" i="7"/>
  <c r="AE757" i="7"/>
  <c r="AE758" i="7"/>
  <c r="AE759" i="7"/>
  <c r="AE760" i="7"/>
  <c r="AE761" i="7"/>
  <c r="AE762" i="7"/>
  <c r="AE763" i="7"/>
  <c r="AE764" i="7"/>
  <c r="AE765" i="7"/>
  <c r="AE766" i="7"/>
  <c r="AE767" i="7"/>
  <c r="AE768" i="7"/>
  <c r="AE769" i="7"/>
  <c r="AE770" i="7"/>
  <c r="AE771" i="7"/>
  <c r="AE772" i="7"/>
  <c r="AE773" i="7"/>
  <c r="AE774" i="7"/>
  <c r="AE775" i="7"/>
  <c r="AE776" i="7"/>
  <c r="AE777" i="7"/>
  <c r="AE778" i="7"/>
  <c r="AE779" i="7"/>
  <c r="AE780" i="7"/>
  <c r="AE781" i="7"/>
  <c r="AE782" i="7"/>
  <c r="AE783" i="7"/>
  <c r="AE784" i="7"/>
  <c r="AE785" i="7"/>
  <c r="AE786" i="7"/>
  <c r="AE787" i="7"/>
  <c r="AE788" i="7"/>
  <c r="AE789" i="7"/>
  <c r="AE790" i="7"/>
  <c r="AE791" i="7"/>
  <c r="AE792" i="7"/>
  <c r="AE793" i="7"/>
  <c r="AE794" i="7"/>
  <c r="AE795" i="7"/>
  <c r="AE796" i="7"/>
  <c r="AE797" i="7"/>
  <c r="AE798" i="7"/>
  <c r="AE799" i="7"/>
  <c r="AE800" i="7"/>
  <c r="AE801" i="7"/>
  <c r="AE802" i="7"/>
  <c r="AE803" i="7"/>
  <c r="AE804" i="7"/>
  <c r="AE805" i="7"/>
  <c r="AE806" i="7"/>
  <c r="AE807" i="7"/>
  <c r="AE808" i="7"/>
  <c r="AE809" i="7"/>
  <c r="AE810" i="7"/>
  <c r="AE811" i="7"/>
  <c r="AE812" i="7"/>
  <c r="AE813" i="7"/>
  <c r="AE814" i="7"/>
  <c r="AE815" i="7"/>
  <c r="AE816" i="7"/>
  <c r="AE817" i="7"/>
  <c r="AE818" i="7"/>
  <c r="AE819" i="7"/>
  <c r="AE820" i="7"/>
  <c r="AE821" i="7"/>
  <c r="AE822" i="7"/>
  <c r="AE823" i="7"/>
  <c r="AE824" i="7"/>
  <c r="AE825" i="7"/>
  <c r="AE826" i="7"/>
  <c r="AE827" i="7"/>
  <c r="AE828" i="7"/>
  <c r="AE829" i="7"/>
  <c r="AE830" i="7"/>
  <c r="AE831" i="7"/>
  <c r="AE832" i="7"/>
  <c r="AE833" i="7"/>
  <c r="AE834" i="7"/>
  <c r="AE835" i="7"/>
  <c r="AE836" i="7"/>
  <c r="AE837" i="7"/>
  <c r="AE838" i="7"/>
  <c r="AE839" i="7"/>
  <c r="AE840" i="7"/>
  <c r="AE841" i="7"/>
  <c r="AE842" i="7"/>
  <c r="AE843" i="7"/>
  <c r="AE844" i="7"/>
  <c r="AE845" i="7"/>
  <c r="AE846" i="7"/>
  <c r="AE847" i="7"/>
  <c r="AE848" i="7"/>
  <c r="AE849" i="7"/>
  <c r="AE850" i="7"/>
  <c r="AE851" i="7"/>
  <c r="AE852" i="7"/>
  <c r="AE853" i="7"/>
  <c r="AE854" i="7"/>
  <c r="AE855" i="7"/>
  <c r="AE856" i="7"/>
  <c r="AE857" i="7"/>
  <c r="AE858" i="7"/>
  <c r="AE859" i="7"/>
  <c r="AE860" i="7"/>
  <c r="AE861" i="7"/>
  <c r="AE862" i="7"/>
  <c r="AE863" i="7"/>
  <c r="AE864" i="7"/>
  <c r="AE865" i="7"/>
  <c r="AE866" i="7"/>
  <c r="AE867" i="7"/>
  <c r="AE868" i="7"/>
  <c r="AE869" i="7"/>
  <c r="AE870" i="7"/>
  <c r="AE871" i="7"/>
  <c r="AE872" i="7"/>
  <c r="AE873" i="7"/>
  <c r="AE874" i="7"/>
  <c r="AE875" i="7"/>
  <c r="AE876" i="7"/>
  <c r="AE877" i="7"/>
  <c r="AE878" i="7"/>
  <c r="AE879" i="7"/>
  <c r="AE880" i="7"/>
  <c r="AE881" i="7"/>
  <c r="AE882" i="7"/>
  <c r="AE883" i="7"/>
  <c r="AE884" i="7"/>
  <c r="AE885" i="7"/>
  <c r="AE886" i="7"/>
  <c r="AE887" i="7"/>
  <c r="AE888" i="7"/>
  <c r="AE889" i="7"/>
  <c r="AE890" i="7"/>
  <c r="AE891" i="7"/>
  <c r="AE892" i="7"/>
  <c r="AE893" i="7"/>
  <c r="AE894" i="7"/>
  <c r="AE895" i="7"/>
  <c r="AE896" i="7"/>
  <c r="AE897" i="7"/>
  <c r="AE898" i="7"/>
  <c r="AE899" i="7"/>
  <c r="AE900" i="7"/>
  <c r="AE901" i="7"/>
  <c r="AE902" i="7"/>
  <c r="AE903" i="7"/>
  <c r="AE904" i="7"/>
  <c r="AE905" i="7"/>
  <c r="AE906" i="7"/>
  <c r="AE907" i="7"/>
  <c r="AE908" i="7"/>
  <c r="AE909" i="7"/>
  <c r="AE910" i="7"/>
  <c r="AE911" i="7"/>
  <c r="AE912" i="7"/>
  <c r="AE913" i="7"/>
  <c r="AE914" i="7"/>
  <c r="AE915" i="7"/>
  <c r="AE916" i="7"/>
  <c r="AE917" i="7"/>
  <c r="AE918" i="7"/>
  <c r="AE919" i="7"/>
  <c r="AE920" i="7"/>
  <c r="AE921" i="7"/>
  <c r="AE922" i="7"/>
  <c r="AE923" i="7"/>
  <c r="AE924" i="7"/>
  <c r="AE925" i="7"/>
  <c r="AE926" i="7"/>
  <c r="AE927" i="7"/>
  <c r="AE928" i="7"/>
  <c r="AE929" i="7"/>
  <c r="AE930" i="7"/>
  <c r="AE931" i="7"/>
  <c r="AE932" i="7"/>
  <c r="AE933" i="7"/>
  <c r="AE934" i="7"/>
  <c r="AE935" i="7"/>
  <c r="AE936" i="7"/>
  <c r="AE937" i="7"/>
  <c r="AE938" i="7"/>
  <c r="AE939" i="7"/>
  <c r="AE940" i="7"/>
  <c r="AE941" i="7"/>
  <c r="AE942" i="7"/>
  <c r="AE943" i="7"/>
  <c r="AE944" i="7"/>
  <c r="AE945" i="7"/>
  <c r="AE946" i="7"/>
  <c r="AE947" i="7"/>
  <c r="AE948" i="7"/>
  <c r="AE949" i="7"/>
  <c r="AE950" i="7"/>
  <c r="AE951" i="7"/>
  <c r="AE952" i="7"/>
  <c r="AE953" i="7"/>
  <c r="AE954" i="7"/>
  <c r="AE955" i="7"/>
  <c r="AE956" i="7"/>
  <c r="AE957" i="7"/>
  <c r="AE958" i="7"/>
  <c r="AE959" i="7"/>
  <c r="AE960" i="7"/>
  <c r="AE961" i="7"/>
  <c r="AE962" i="7"/>
  <c r="AE963" i="7"/>
  <c r="AE964" i="7"/>
  <c r="AE965" i="7"/>
  <c r="AE966" i="7"/>
  <c r="AE967" i="7"/>
  <c r="AE968" i="7"/>
  <c r="AE969" i="7"/>
  <c r="AE970" i="7"/>
  <c r="AE971" i="7"/>
  <c r="AE972" i="7"/>
  <c r="AE973" i="7"/>
  <c r="AE974" i="7"/>
  <c r="AE975" i="7"/>
  <c r="AE976" i="7"/>
  <c r="AE977" i="7"/>
  <c r="AE978" i="7"/>
  <c r="AE979" i="7"/>
  <c r="AE980" i="7"/>
  <c r="AE981" i="7"/>
  <c r="AE982" i="7"/>
  <c r="AE983" i="7"/>
  <c r="AE984" i="7"/>
  <c r="AE985" i="7"/>
  <c r="AE986" i="7"/>
  <c r="AE987" i="7"/>
  <c r="AE988" i="7"/>
  <c r="AE989" i="7"/>
  <c r="AE990" i="7"/>
  <c r="AE991" i="7"/>
  <c r="AE992" i="7"/>
  <c r="AE993" i="7"/>
  <c r="AE994" i="7"/>
  <c r="AE995" i="7"/>
  <c r="AE996" i="7"/>
  <c r="AE997" i="7"/>
  <c r="AE998" i="7"/>
  <c r="AE999" i="7"/>
  <c r="AE1000" i="7"/>
  <c r="AE1001" i="7"/>
  <c r="AE1002" i="7"/>
  <c r="AE1003" i="7"/>
  <c r="AE1004" i="7"/>
  <c r="AE1005" i="7"/>
  <c r="AE1006" i="7"/>
  <c r="AE1007" i="7"/>
  <c r="AE1008" i="7"/>
  <c r="AE1009" i="7"/>
  <c r="AE1010" i="7"/>
  <c r="AE1011" i="7"/>
  <c r="AE1012" i="7"/>
  <c r="AE1013" i="7"/>
  <c r="AE1014" i="7"/>
  <c r="AE1015" i="7"/>
  <c r="AE1016" i="7"/>
  <c r="AE1017" i="7"/>
  <c r="AE1018" i="7"/>
  <c r="AE1019" i="7"/>
  <c r="AE1020" i="7"/>
  <c r="AE1021" i="7"/>
  <c r="AE1022" i="7"/>
  <c r="AE1023" i="7"/>
  <c r="AE1024" i="7"/>
  <c r="AE1025" i="7"/>
  <c r="AE1026" i="7"/>
  <c r="AE1027" i="7"/>
  <c r="AE1028" i="7"/>
  <c r="AE1029" i="7"/>
  <c r="AE1030" i="7"/>
  <c r="AE1031" i="7"/>
  <c r="AE1032" i="7"/>
  <c r="AE1033" i="7"/>
  <c r="AE1034" i="7"/>
  <c r="AE1035" i="7"/>
  <c r="AE1036" i="7"/>
  <c r="AE1037" i="7"/>
  <c r="AE1038" i="7"/>
  <c r="AE1039" i="7"/>
  <c r="AE1040" i="7"/>
  <c r="AE1041" i="7"/>
  <c r="AE1042" i="7"/>
  <c r="AE1043" i="7"/>
  <c r="AE1044" i="7"/>
  <c r="AE1045" i="7"/>
  <c r="AE1046" i="7"/>
  <c r="AE1047" i="7"/>
  <c r="AE1048" i="7"/>
  <c r="AE1049" i="7"/>
  <c r="AE1050" i="7"/>
  <c r="AE1051" i="7"/>
  <c r="AE1052" i="7"/>
  <c r="AE1053" i="7"/>
  <c r="AE1054" i="7"/>
  <c r="AE1055" i="7"/>
  <c r="AE1056" i="7"/>
  <c r="AE1057" i="7"/>
  <c r="AE1058" i="7"/>
  <c r="AE1059" i="7"/>
  <c r="AE1060" i="7"/>
  <c r="AE1061" i="7"/>
  <c r="AE1062" i="7"/>
  <c r="AE1063" i="7"/>
  <c r="AE1064" i="7"/>
  <c r="AE1065" i="7"/>
  <c r="AE1066" i="7"/>
  <c r="AE1067" i="7"/>
  <c r="AE1068" i="7"/>
  <c r="AE1069" i="7"/>
  <c r="AE1070" i="7"/>
  <c r="AE1071" i="7"/>
  <c r="AE1072" i="7"/>
  <c r="AE1073" i="7"/>
  <c r="AE1074" i="7"/>
  <c r="AE1075" i="7"/>
  <c r="AE1076" i="7"/>
  <c r="AE1077" i="7"/>
  <c r="AE1078" i="7"/>
  <c r="AE1079" i="7"/>
  <c r="AE1080" i="7"/>
  <c r="AE1081" i="7"/>
  <c r="AE1082" i="7"/>
  <c r="AE1083" i="7"/>
  <c r="AE1084" i="7"/>
  <c r="AE1085" i="7"/>
  <c r="AE1086" i="7"/>
  <c r="AE1087" i="7"/>
  <c r="AE1088" i="7"/>
  <c r="AE1089" i="7"/>
  <c r="AE1090" i="7"/>
  <c r="AE1091" i="7"/>
  <c r="AE1092" i="7"/>
  <c r="AE1093" i="7"/>
  <c r="AE1094" i="7"/>
  <c r="AE1095" i="7"/>
  <c r="AE1096" i="7"/>
  <c r="AE1097" i="7"/>
  <c r="AE1098" i="7"/>
  <c r="AE1099" i="7"/>
  <c r="AE1100" i="7"/>
  <c r="AE1101" i="7"/>
  <c r="AE1102" i="7"/>
  <c r="AE1103" i="7"/>
  <c r="AE1104" i="7"/>
  <c r="AE1105" i="7"/>
  <c r="AE1106" i="7"/>
  <c r="AE1107" i="7"/>
  <c r="AE1108" i="7"/>
  <c r="AE1109" i="7"/>
  <c r="AE1110" i="7"/>
  <c r="AE1111" i="7"/>
  <c r="AE1112" i="7"/>
  <c r="AE1113" i="7"/>
  <c r="AE1114" i="7"/>
  <c r="AE1115" i="7"/>
  <c r="AE1116" i="7"/>
  <c r="AE1117" i="7"/>
  <c r="AE1118" i="7"/>
  <c r="AE1119" i="7"/>
  <c r="AE1120" i="7"/>
  <c r="AE1121" i="7"/>
  <c r="AE1122" i="7"/>
  <c r="AE1123" i="7"/>
  <c r="AE1124" i="7"/>
  <c r="AE1125" i="7"/>
  <c r="AE1126" i="7"/>
  <c r="AE1127" i="7"/>
  <c r="AE1128" i="7"/>
  <c r="AE1129" i="7"/>
  <c r="AE1130" i="7"/>
  <c r="AE1131" i="7"/>
  <c r="AE1132" i="7"/>
  <c r="AE1133" i="7"/>
  <c r="AE1134" i="7"/>
  <c r="AE1135" i="7"/>
  <c r="AE1136" i="7"/>
  <c r="AE1137" i="7"/>
  <c r="AE1138" i="7"/>
  <c r="AE1139" i="7"/>
  <c r="AE1140" i="7"/>
  <c r="AE1141" i="7"/>
  <c r="AE1142" i="7"/>
  <c r="AE1143" i="7"/>
  <c r="AE1144" i="7"/>
  <c r="AE1145" i="7"/>
  <c r="AE1146" i="7"/>
  <c r="AE1147" i="7"/>
  <c r="AE1148" i="7"/>
  <c r="AE1149" i="7"/>
  <c r="AE1150" i="7"/>
  <c r="AE1151" i="7"/>
  <c r="AE1152" i="7"/>
  <c r="AE1153" i="7"/>
  <c r="AE1154" i="7"/>
  <c r="AE1155" i="7"/>
  <c r="AE1156" i="7"/>
  <c r="AE1157" i="7"/>
  <c r="AE1158" i="7"/>
  <c r="AE1159" i="7"/>
  <c r="AE1160" i="7"/>
  <c r="AE1161" i="7"/>
  <c r="AE1162" i="7"/>
  <c r="AE1163" i="7"/>
  <c r="AE1164" i="7"/>
  <c r="AE1165" i="7"/>
  <c r="AE1166" i="7"/>
  <c r="AE1167" i="7"/>
  <c r="AE1168" i="7"/>
  <c r="AE1169" i="7"/>
  <c r="AE1170" i="7"/>
  <c r="AE1171" i="7"/>
  <c r="AE1172" i="7"/>
  <c r="AE1173" i="7"/>
  <c r="AE1174" i="7"/>
  <c r="AE1175" i="7"/>
  <c r="AE1176" i="7"/>
  <c r="AE1177" i="7"/>
  <c r="AE1178" i="7"/>
  <c r="AE1179" i="7"/>
  <c r="AE1180" i="7"/>
  <c r="AE1181" i="7"/>
  <c r="AE1182" i="7"/>
  <c r="AE1183" i="7"/>
  <c r="AE1184" i="7"/>
  <c r="AE1185" i="7"/>
  <c r="AE1186" i="7"/>
  <c r="AE1187" i="7"/>
  <c r="AE1188" i="7"/>
  <c r="AE1189" i="7"/>
  <c r="AE1190" i="7"/>
  <c r="AE1191" i="7"/>
  <c r="AE1192" i="7"/>
  <c r="AE1193" i="7"/>
  <c r="AE1194" i="7"/>
  <c r="AE1195" i="7"/>
  <c r="AE1196" i="7"/>
  <c r="AE1197" i="7"/>
  <c r="AE1198" i="7"/>
  <c r="AE1199" i="7"/>
  <c r="AE1200" i="7"/>
  <c r="AE1201" i="7"/>
  <c r="AE1202" i="7"/>
  <c r="AE1203" i="7"/>
  <c r="AE1204" i="7"/>
  <c r="AE1205" i="7"/>
  <c r="AE1206" i="7"/>
  <c r="AE1207" i="7"/>
  <c r="AE1208" i="7"/>
  <c r="AE1209" i="7"/>
  <c r="AE1210" i="7"/>
  <c r="AE1211" i="7"/>
  <c r="AE1212" i="7"/>
  <c r="AE1213" i="7"/>
  <c r="AE1214" i="7"/>
  <c r="AE1215" i="7"/>
  <c r="AE1216" i="7"/>
  <c r="AE1217" i="7"/>
  <c r="AE1218" i="7"/>
  <c r="AE1219" i="7"/>
  <c r="AE1220" i="7"/>
  <c r="AE1221" i="7"/>
  <c r="AE1222" i="7"/>
  <c r="AE1223" i="7"/>
  <c r="AE1224" i="7"/>
  <c r="AE1225" i="7"/>
  <c r="AE1226" i="7"/>
  <c r="AE1227" i="7"/>
  <c r="AE1228" i="7"/>
  <c r="AE1229" i="7"/>
  <c r="AE1230" i="7"/>
  <c r="AE1231" i="7"/>
  <c r="AE1232" i="7"/>
  <c r="AE1233" i="7"/>
  <c r="AE1234" i="7"/>
  <c r="AE1235" i="7"/>
  <c r="AE1236" i="7"/>
  <c r="AE1237" i="7"/>
  <c r="AE1238" i="7"/>
  <c r="AE1239" i="7"/>
  <c r="AE1240" i="7"/>
  <c r="AE1241" i="7"/>
  <c r="AE1242" i="7"/>
  <c r="AE1243" i="7"/>
  <c r="AE1244" i="7"/>
  <c r="AE1245" i="7"/>
  <c r="AE1246" i="7"/>
  <c r="AE1247" i="7"/>
  <c r="AE1248" i="7"/>
  <c r="AE1249" i="7"/>
  <c r="AE1250" i="7"/>
  <c r="AE1251" i="7"/>
  <c r="AE1252" i="7"/>
  <c r="AE1253" i="7"/>
  <c r="AE1254" i="7"/>
  <c r="AE1255" i="7"/>
  <c r="AE1256" i="7"/>
  <c r="AE1257" i="7"/>
  <c r="AE1258" i="7"/>
  <c r="AE1259" i="7"/>
  <c r="AE1260" i="7"/>
  <c r="AE1261" i="7"/>
  <c r="AE1262" i="7"/>
  <c r="AE1263" i="7"/>
  <c r="AE1264" i="7"/>
  <c r="AE1265" i="7"/>
  <c r="AE1266" i="7"/>
  <c r="AE1267" i="7"/>
  <c r="AE1268" i="7"/>
  <c r="AE1269" i="7"/>
  <c r="AE1270" i="7"/>
  <c r="AE1271" i="7"/>
  <c r="AE1272" i="7"/>
  <c r="AE1273" i="7"/>
  <c r="AE1274" i="7"/>
  <c r="AE1275" i="7"/>
  <c r="AE1276" i="7"/>
  <c r="AE1277" i="7"/>
  <c r="AE1278" i="7"/>
  <c r="AE1279" i="7"/>
  <c r="AE1280" i="7"/>
  <c r="AE1281" i="7"/>
  <c r="AE1282" i="7"/>
  <c r="AE1283" i="7"/>
  <c r="AE1284" i="7"/>
  <c r="AE1285" i="7"/>
  <c r="AE1286" i="7"/>
  <c r="AE1287" i="7"/>
  <c r="AE1288" i="7"/>
  <c r="AE1289" i="7"/>
  <c r="AE1290" i="7"/>
  <c r="AE1291" i="7"/>
  <c r="AE1292" i="7"/>
  <c r="AE1293" i="7"/>
  <c r="AE1294" i="7"/>
  <c r="AE1295" i="7"/>
  <c r="AE1296" i="7"/>
  <c r="AE1297" i="7"/>
  <c r="AE1298" i="7"/>
  <c r="AE1299" i="7"/>
  <c r="AE1300" i="7"/>
  <c r="AE1301" i="7"/>
  <c r="AE1302" i="7"/>
  <c r="AE1303" i="7"/>
  <c r="AE1304" i="7"/>
  <c r="AE1305" i="7"/>
  <c r="AE1306" i="7"/>
  <c r="AE1307" i="7"/>
  <c r="AE1308" i="7"/>
  <c r="AE1309" i="7"/>
  <c r="AE1310" i="7"/>
  <c r="AE1311" i="7"/>
  <c r="AE1312" i="7"/>
  <c r="AE1313" i="7"/>
  <c r="AE1314" i="7"/>
  <c r="AE1315" i="7"/>
  <c r="AE1316" i="7"/>
  <c r="AE1317" i="7"/>
  <c r="AE1318" i="7"/>
  <c r="AE1319" i="7"/>
  <c r="AE1320" i="7"/>
  <c r="AE1321" i="7"/>
  <c r="AE1322" i="7"/>
  <c r="AE1323" i="7"/>
  <c r="AE1324" i="7"/>
  <c r="AE1325" i="7"/>
  <c r="AE1326" i="7"/>
  <c r="AE1327" i="7"/>
  <c r="AE1328" i="7"/>
  <c r="AE1329" i="7"/>
  <c r="AE1330" i="7"/>
  <c r="AE1331" i="7"/>
  <c r="AE1332" i="7"/>
  <c r="AE1333" i="7"/>
  <c r="AE1334" i="7"/>
  <c r="AE1335" i="7"/>
  <c r="AE1336" i="7"/>
  <c r="AE1337" i="7"/>
  <c r="AE1338" i="7"/>
  <c r="AE1339" i="7"/>
  <c r="AE1340" i="7"/>
  <c r="AE1341" i="7"/>
  <c r="AE1342" i="7"/>
  <c r="AE1343" i="7"/>
  <c r="AE1344" i="7"/>
  <c r="AE1345" i="7"/>
  <c r="AE1346" i="7"/>
  <c r="AE1347" i="7"/>
  <c r="AE1348" i="7"/>
  <c r="AE1349" i="7"/>
  <c r="AE1350" i="7"/>
  <c r="AE1351" i="7"/>
  <c r="AE1352" i="7"/>
  <c r="AE1353" i="7"/>
  <c r="AE1354" i="7"/>
  <c r="AE1355" i="7"/>
  <c r="AE1356" i="7"/>
  <c r="AE1357" i="7"/>
  <c r="AE1358" i="7"/>
  <c r="AE1359" i="7"/>
  <c r="AE1360" i="7"/>
  <c r="AE1361" i="7"/>
  <c r="AE1362" i="7"/>
  <c r="AE1363" i="7"/>
  <c r="AE1364" i="7"/>
  <c r="AE1365" i="7"/>
  <c r="AE1366" i="7"/>
  <c r="AE1367" i="7"/>
  <c r="AE1368" i="7"/>
  <c r="AE1369" i="7"/>
  <c r="AE1370" i="7"/>
  <c r="AE1371" i="7"/>
  <c r="AE1372" i="7"/>
  <c r="AE1373" i="7"/>
  <c r="AE1374" i="7"/>
  <c r="AE1375" i="7"/>
  <c r="AE1376" i="7"/>
  <c r="AE1377" i="7"/>
  <c r="AE1378" i="7"/>
  <c r="AE1379" i="7"/>
  <c r="AE1380" i="7"/>
  <c r="AE1381" i="7"/>
  <c r="AE1382" i="7"/>
  <c r="AE1383" i="7"/>
  <c r="AE1384" i="7"/>
  <c r="AE1385" i="7"/>
  <c r="AE1386" i="7"/>
  <c r="AE1387" i="7"/>
  <c r="AE1388" i="7"/>
  <c r="AE1389" i="7"/>
  <c r="AE1390" i="7"/>
  <c r="AE1391" i="7"/>
  <c r="AE1392" i="7"/>
  <c r="AE1393" i="7"/>
  <c r="AE1394" i="7"/>
  <c r="AE1395" i="7"/>
  <c r="AE1396" i="7"/>
  <c r="AE1397" i="7"/>
  <c r="AE1398" i="7"/>
  <c r="AE1399" i="7"/>
  <c r="AE1400" i="7"/>
  <c r="AE1401" i="7"/>
  <c r="AE1402" i="7"/>
  <c r="AE1403" i="7"/>
  <c r="AE1404" i="7"/>
  <c r="AE1405" i="7"/>
  <c r="AE1406" i="7"/>
  <c r="AE1407" i="7"/>
  <c r="AE1408" i="7"/>
  <c r="AE1409" i="7"/>
  <c r="AE1410" i="7"/>
  <c r="AE1411" i="7"/>
  <c r="AE1412" i="7"/>
  <c r="AE1413" i="7"/>
  <c r="AE1414" i="7"/>
  <c r="AE1415" i="7"/>
  <c r="AE1416" i="7"/>
  <c r="AE1417" i="7"/>
  <c r="AE1418" i="7"/>
  <c r="AE1419" i="7"/>
  <c r="AE1420" i="7"/>
  <c r="AE1421" i="7"/>
  <c r="AE1422" i="7"/>
  <c r="AE1423" i="7"/>
  <c r="AE1424" i="7"/>
  <c r="AE1425" i="7"/>
  <c r="AE1426" i="7"/>
  <c r="AE1427" i="7"/>
  <c r="AE1428" i="7"/>
  <c r="AE1429" i="7"/>
  <c r="AE1430" i="7"/>
  <c r="AE1431" i="7"/>
  <c r="AE1432" i="7"/>
  <c r="AE1433" i="7"/>
  <c r="AE1434" i="7"/>
  <c r="AE1435" i="7"/>
  <c r="AE1436" i="7"/>
  <c r="AE1437" i="7"/>
  <c r="AE1438" i="7"/>
  <c r="AE1439" i="7"/>
  <c r="AE1440" i="7"/>
  <c r="AE1441" i="7"/>
  <c r="AE1442" i="7"/>
  <c r="AE1443" i="7"/>
  <c r="AE1444" i="7"/>
  <c r="AE1445" i="7"/>
  <c r="AE1446" i="7"/>
  <c r="AE1447" i="7"/>
  <c r="AE1448" i="7"/>
  <c r="AE1449" i="7"/>
  <c r="AE1450" i="7"/>
  <c r="AE1451" i="7"/>
  <c r="AE1452" i="7"/>
  <c r="AE1453" i="7"/>
  <c r="AE1454" i="7"/>
  <c r="AE1455" i="7"/>
  <c r="AE1456" i="7"/>
  <c r="AE1457" i="7"/>
  <c r="AE1458" i="7"/>
  <c r="AE1459" i="7"/>
  <c r="AE1460" i="7"/>
  <c r="AE1461" i="7"/>
  <c r="AE1462" i="7"/>
  <c r="AE1463" i="7"/>
  <c r="AE1464" i="7"/>
  <c r="AE1465" i="7"/>
  <c r="AE1466" i="7"/>
  <c r="AE1467" i="7"/>
  <c r="AE1468" i="7"/>
  <c r="AE1469" i="7"/>
  <c r="AE1470" i="7"/>
  <c r="AE1471" i="7"/>
  <c r="AE1472" i="7"/>
  <c r="AE1473" i="7"/>
  <c r="AE1474" i="7"/>
  <c r="AE1475" i="7"/>
  <c r="AE1476" i="7"/>
  <c r="AE1477" i="7"/>
  <c r="AE1478" i="7"/>
  <c r="AE1479" i="7"/>
  <c r="AE1480" i="7"/>
  <c r="AE1481" i="7"/>
  <c r="AE1482" i="7"/>
  <c r="AE1483" i="7"/>
  <c r="AE1484" i="7"/>
  <c r="AE1485" i="7"/>
  <c r="AE1486" i="7"/>
  <c r="AE1487" i="7"/>
  <c r="AE1488" i="7"/>
  <c r="AE1489" i="7"/>
  <c r="AE1490" i="7"/>
  <c r="AE1491" i="7"/>
  <c r="AE1492" i="7"/>
  <c r="AE1493" i="7"/>
  <c r="AE1494" i="7"/>
  <c r="AE1495" i="7"/>
  <c r="AE1496" i="7"/>
  <c r="AE1497" i="7"/>
  <c r="AE1498" i="7"/>
  <c r="AE1499" i="7"/>
  <c r="AE1500" i="7"/>
  <c r="AE1501" i="7"/>
  <c r="AE1502" i="7"/>
  <c r="AE1503" i="7"/>
  <c r="AE1504" i="7"/>
  <c r="AE1505" i="7"/>
  <c r="AE1506" i="7"/>
  <c r="AF7" i="7"/>
  <c r="AD10" i="7"/>
  <c r="AD12" i="7"/>
  <c r="AD13" i="7"/>
  <c r="AD14" i="7"/>
  <c r="AD16" i="7"/>
  <c r="AD17" i="7"/>
  <c r="AD18" i="7"/>
  <c r="AD20" i="7"/>
  <c r="AD21" i="7"/>
  <c r="AD22" i="7"/>
  <c r="AD24" i="7"/>
  <c r="AD25" i="7"/>
  <c r="AD26" i="7"/>
  <c r="AD28" i="7"/>
  <c r="AD29" i="7"/>
  <c r="AD30" i="7"/>
  <c r="AD32" i="7"/>
  <c r="AD33" i="7"/>
  <c r="AD34" i="7"/>
  <c r="AD36" i="7"/>
  <c r="AD37" i="7"/>
  <c r="AD38" i="7"/>
  <c r="AD40" i="7"/>
  <c r="AD41" i="7"/>
  <c r="AD42" i="7"/>
  <c r="AD44" i="7"/>
  <c r="AD45" i="7"/>
  <c r="AD46" i="7"/>
  <c r="AD48" i="7"/>
  <c r="AD49" i="7"/>
  <c r="AD50" i="7"/>
  <c r="AD52" i="7"/>
  <c r="AD53" i="7"/>
  <c r="AD54" i="7"/>
  <c r="AD56" i="7"/>
  <c r="AD57" i="7"/>
  <c r="AD58" i="7"/>
  <c r="AD60" i="7"/>
  <c r="AD61" i="7"/>
  <c r="AD62" i="7"/>
  <c r="AD64" i="7"/>
  <c r="AD65" i="7"/>
  <c r="AD66" i="7"/>
  <c r="AD68" i="7"/>
  <c r="AD69" i="7"/>
  <c r="AD70" i="7"/>
  <c r="AD72" i="7"/>
  <c r="AD73" i="7"/>
  <c r="AD74" i="7"/>
  <c r="AD76" i="7"/>
  <c r="AD77" i="7"/>
  <c r="AD78" i="7"/>
  <c r="AD80" i="7"/>
  <c r="AD81" i="7"/>
  <c r="AD82" i="7"/>
  <c r="AD84" i="7"/>
  <c r="AD85" i="7"/>
  <c r="AD86" i="7"/>
  <c r="AD88" i="7"/>
  <c r="AD89" i="7"/>
  <c r="AD90" i="7"/>
  <c r="AD92" i="7"/>
  <c r="AD93" i="7"/>
  <c r="AD94" i="7"/>
  <c r="AD96" i="7"/>
  <c r="AD97" i="7"/>
  <c r="AD98" i="7"/>
  <c r="AD100" i="7"/>
  <c r="AD101" i="7"/>
  <c r="AD102" i="7"/>
  <c r="AD104" i="7"/>
  <c r="AD105" i="7"/>
  <c r="AD106" i="7"/>
  <c r="AD108" i="7"/>
  <c r="AD109" i="7"/>
  <c r="AD110" i="7"/>
  <c r="AD112" i="7"/>
  <c r="AD113" i="7"/>
  <c r="AD114" i="7"/>
  <c r="AD116" i="7"/>
  <c r="AD117" i="7"/>
  <c r="AD118" i="7"/>
  <c r="AD120" i="7"/>
  <c r="AD121" i="7"/>
  <c r="AD122" i="7"/>
  <c r="AD124" i="7"/>
  <c r="AD125" i="7"/>
  <c r="AD126" i="7"/>
  <c r="AD128" i="7"/>
  <c r="AD129" i="7"/>
  <c r="AD130" i="7"/>
  <c r="AD132" i="7"/>
  <c r="AD133" i="7"/>
  <c r="AD134" i="7"/>
  <c r="AD136" i="7"/>
  <c r="AD137" i="7"/>
  <c r="AD138" i="7"/>
  <c r="AD140" i="7"/>
  <c r="AD141" i="7"/>
  <c r="AD142" i="7"/>
  <c r="AD144" i="7"/>
  <c r="AD145" i="7"/>
  <c r="AD146" i="7"/>
  <c r="AD148" i="7"/>
  <c r="AD149" i="7"/>
  <c r="AD150" i="7"/>
  <c r="AD152" i="7"/>
  <c r="AD153" i="7"/>
  <c r="AD154" i="7"/>
  <c r="AD156" i="7"/>
  <c r="AD157" i="7"/>
  <c r="AD158" i="7"/>
  <c r="AD160" i="7"/>
  <c r="AD161" i="7"/>
  <c r="AD162" i="7"/>
  <c r="AD164" i="7"/>
  <c r="AD165" i="7"/>
  <c r="AD166" i="7"/>
  <c r="AD168" i="7"/>
  <c r="AD169" i="7"/>
  <c r="AD170" i="7"/>
  <c r="AD172" i="7"/>
  <c r="AD173" i="7"/>
  <c r="AD174" i="7"/>
  <c r="AD176" i="7"/>
  <c r="AD177" i="7"/>
  <c r="AD178" i="7"/>
  <c r="AD180" i="7"/>
  <c r="AD181" i="7"/>
  <c r="AD182" i="7"/>
  <c r="AD184" i="7"/>
  <c r="AD185" i="7"/>
  <c r="AD186" i="7"/>
  <c r="AD188" i="7"/>
  <c r="AD189" i="7"/>
  <c r="AD190" i="7"/>
  <c r="AD192" i="7"/>
  <c r="AD193" i="7"/>
  <c r="AD194" i="7"/>
  <c r="AD196" i="7"/>
  <c r="AD197" i="7"/>
  <c r="AD198" i="7"/>
  <c r="AD200" i="7"/>
  <c r="AD201" i="7"/>
  <c r="AD202" i="7"/>
  <c r="AD204" i="7"/>
  <c r="AD205" i="7"/>
  <c r="AD206" i="7"/>
  <c r="AD208" i="7"/>
  <c r="AD209" i="7"/>
  <c r="AD210" i="7"/>
  <c r="AD212" i="7"/>
  <c r="AD213" i="7"/>
  <c r="AD214" i="7"/>
  <c r="AD216" i="7"/>
  <c r="AD217" i="7"/>
  <c r="AD218" i="7"/>
  <c r="AD220" i="7"/>
  <c r="AD221" i="7"/>
  <c r="AD222" i="7"/>
  <c r="AD224" i="7"/>
  <c r="AD225" i="7"/>
  <c r="AD226" i="7"/>
  <c r="AD228" i="7"/>
  <c r="AD229" i="7"/>
  <c r="AD230" i="7"/>
  <c r="AD232" i="7"/>
  <c r="AD233" i="7"/>
  <c r="AD234" i="7"/>
  <c r="AD236" i="7"/>
  <c r="AD237" i="7"/>
  <c r="AD238" i="7"/>
  <c r="AD240" i="7"/>
  <c r="AD241" i="7"/>
  <c r="AD242" i="7"/>
  <c r="AD244" i="7"/>
  <c r="AD245" i="7"/>
  <c r="AD246" i="7"/>
  <c r="AD248" i="7"/>
  <c r="AD249" i="7"/>
  <c r="AD250" i="7"/>
  <c r="AD252" i="7"/>
  <c r="AD253" i="7"/>
  <c r="AD254" i="7"/>
  <c r="AD256" i="7"/>
  <c r="AD257" i="7"/>
  <c r="AD258" i="7"/>
  <c r="AD260" i="7"/>
  <c r="AD261" i="7"/>
  <c r="AD262" i="7"/>
  <c r="AD264" i="7"/>
  <c r="AD265" i="7"/>
  <c r="AD266" i="7"/>
  <c r="AD268" i="7"/>
  <c r="AD269" i="7"/>
  <c r="AD270" i="7"/>
  <c r="AD272" i="7"/>
  <c r="AD273" i="7"/>
  <c r="AD274" i="7"/>
  <c r="AD276" i="7"/>
  <c r="AD277" i="7"/>
  <c r="AD278" i="7"/>
  <c r="AD280" i="7"/>
  <c r="AD281" i="7"/>
  <c r="AD282" i="7"/>
  <c r="AD284" i="7"/>
  <c r="AD285" i="7"/>
  <c r="AD286" i="7"/>
  <c r="AD288" i="7"/>
  <c r="AD289" i="7"/>
  <c r="AD290" i="7"/>
  <c r="AD292" i="7"/>
  <c r="AD293" i="7"/>
  <c r="AD294" i="7"/>
  <c r="AD296" i="7"/>
  <c r="AD297" i="7"/>
  <c r="AD298" i="7"/>
  <c r="AD300" i="7"/>
  <c r="AD301" i="7"/>
  <c r="AD302" i="7"/>
  <c r="AD304" i="7"/>
  <c r="AD305" i="7"/>
  <c r="AD306" i="7"/>
  <c r="AD308" i="7"/>
  <c r="AD309" i="7"/>
  <c r="AD310" i="7"/>
  <c r="AD312" i="7"/>
  <c r="AD313" i="7"/>
  <c r="AD314" i="7"/>
  <c r="AD316" i="7"/>
  <c r="AD317" i="7"/>
  <c r="AD318" i="7"/>
  <c r="AD320" i="7"/>
  <c r="AD321" i="7"/>
  <c r="AD322" i="7"/>
  <c r="AD324" i="7"/>
  <c r="AD325" i="7"/>
  <c r="AD326" i="7"/>
  <c r="AD328" i="7"/>
  <c r="AD329" i="7"/>
  <c r="AD330" i="7"/>
  <c r="AD332" i="7"/>
  <c r="AD333" i="7"/>
  <c r="AD334" i="7"/>
  <c r="AD336" i="7"/>
  <c r="AD337" i="7"/>
  <c r="AD338" i="7"/>
  <c r="AD340" i="7"/>
  <c r="AD341" i="7"/>
  <c r="AD342" i="7"/>
  <c r="AD344" i="7"/>
  <c r="AD345" i="7"/>
  <c r="AD346" i="7"/>
  <c r="AD348" i="7"/>
  <c r="AD349" i="7"/>
  <c r="AD350" i="7"/>
  <c r="AD352" i="7"/>
  <c r="AD353" i="7"/>
  <c r="AD354" i="7"/>
  <c r="AD356" i="7"/>
  <c r="AD357" i="7"/>
  <c r="AD358" i="7"/>
  <c r="AD360" i="7"/>
  <c r="AD361" i="7"/>
  <c r="AD362" i="7"/>
  <c r="AD364" i="7"/>
  <c r="AD365" i="7"/>
  <c r="AD366" i="7"/>
  <c r="AD368" i="7"/>
  <c r="AD369" i="7"/>
  <c r="AD370" i="7"/>
  <c r="AD372" i="7"/>
  <c r="AD373" i="7"/>
  <c r="AD374" i="7"/>
  <c r="AD376" i="7"/>
  <c r="AD377" i="7"/>
  <c r="AD378" i="7"/>
  <c r="AD380" i="7"/>
  <c r="AD381" i="7"/>
  <c r="AD382" i="7"/>
  <c r="AD384" i="7"/>
  <c r="AD385" i="7"/>
  <c r="AD386" i="7"/>
  <c r="AD388" i="7"/>
  <c r="AD389" i="7"/>
  <c r="AD390" i="7"/>
  <c r="AD392" i="7"/>
  <c r="AD393" i="7"/>
  <c r="AD394" i="7"/>
  <c r="AD396" i="7"/>
  <c r="AD397" i="7"/>
  <c r="AD398" i="7"/>
  <c r="AD400" i="7"/>
  <c r="AD401" i="7"/>
  <c r="AD402" i="7"/>
  <c r="AD404" i="7"/>
  <c r="AD405" i="7"/>
  <c r="AD406" i="7"/>
  <c r="AD408" i="7"/>
  <c r="AD409" i="7"/>
  <c r="AD410" i="7"/>
  <c r="AD412" i="7"/>
  <c r="AD413" i="7"/>
  <c r="AD414" i="7"/>
  <c r="AD416" i="7"/>
  <c r="AD417" i="7"/>
  <c r="AD418" i="7"/>
  <c r="AD420" i="7"/>
  <c r="AD421" i="7"/>
  <c r="AD422" i="7"/>
  <c r="AD424" i="7"/>
  <c r="AD425" i="7"/>
  <c r="AD426" i="7"/>
  <c r="AD428" i="7"/>
  <c r="AD429" i="7"/>
  <c r="AD430" i="7"/>
  <c r="AD432" i="7"/>
  <c r="AD433" i="7"/>
  <c r="AD434" i="7"/>
  <c r="AD436" i="7"/>
  <c r="AD437" i="7"/>
  <c r="AD438" i="7"/>
  <c r="AD440" i="7"/>
  <c r="AD441" i="7"/>
  <c r="AD442" i="7"/>
  <c r="AD444" i="7"/>
  <c r="AD445" i="7"/>
  <c r="AD446" i="7"/>
  <c r="AD448" i="7"/>
  <c r="AD449" i="7"/>
  <c r="AD450" i="7"/>
  <c r="AD452" i="7"/>
  <c r="AD453" i="7"/>
  <c r="AD454" i="7"/>
  <c r="AD456" i="7"/>
  <c r="AD457" i="7"/>
  <c r="AD458" i="7"/>
  <c r="AD460" i="7"/>
  <c r="AD461" i="7"/>
  <c r="AD462" i="7"/>
  <c r="AD464" i="7"/>
  <c r="AD465" i="7"/>
  <c r="AD466" i="7"/>
  <c r="AD468" i="7"/>
  <c r="AD469" i="7"/>
  <c r="AD470" i="7"/>
  <c r="AD472" i="7"/>
  <c r="AD473" i="7"/>
  <c r="AD474" i="7"/>
  <c r="AD476" i="7"/>
  <c r="AD477" i="7"/>
  <c r="AD478" i="7"/>
  <c r="AD480" i="7"/>
  <c r="AD481" i="7"/>
  <c r="AD482" i="7"/>
  <c r="AD484" i="7"/>
  <c r="AD485" i="7"/>
  <c r="AD486" i="7"/>
  <c r="AD488" i="7"/>
  <c r="AD489" i="7"/>
  <c r="AD490" i="7"/>
  <c r="AD492" i="7"/>
  <c r="AD493" i="7"/>
  <c r="AD494" i="7"/>
  <c r="AD496" i="7"/>
  <c r="AD497" i="7"/>
  <c r="AD498" i="7"/>
  <c r="AD500" i="7"/>
  <c r="AD501" i="7"/>
  <c r="AD502" i="7"/>
  <c r="AD504" i="7"/>
  <c r="AD505" i="7"/>
  <c r="AD506" i="7"/>
  <c r="AD508" i="7"/>
  <c r="AD509" i="7"/>
  <c r="AD510" i="7"/>
  <c r="AD512" i="7"/>
  <c r="AD513" i="7"/>
  <c r="AD514" i="7"/>
  <c r="AD516" i="7"/>
  <c r="AD517" i="7"/>
  <c r="AD518" i="7"/>
  <c r="AD520" i="7"/>
  <c r="AD521" i="7"/>
  <c r="AD522" i="7"/>
  <c r="AD524" i="7"/>
  <c r="AD525" i="7"/>
  <c r="AD526" i="7"/>
  <c r="AD528" i="7"/>
  <c r="AD529" i="7"/>
  <c r="AD530" i="7"/>
  <c r="AD532" i="7"/>
  <c r="AD533" i="7"/>
  <c r="AD534" i="7"/>
  <c r="AD536" i="7"/>
  <c r="AD537" i="7"/>
  <c r="AD538" i="7"/>
  <c r="AD540" i="7"/>
  <c r="AD541" i="7"/>
  <c r="AD542" i="7"/>
  <c r="AD544" i="7"/>
  <c r="AD545" i="7"/>
  <c r="AD546" i="7"/>
  <c r="AD548" i="7"/>
  <c r="AD549" i="7"/>
  <c r="AD550" i="7"/>
  <c r="AD552" i="7"/>
  <c r="AD553" i="7"/>
  <c r="AD554" i="7"/>
  <c r="AD556" i="7"/>
  <c r="AD557" i="7"/>
  <c r="AD558" i="7"/>
  <c r="AD560" i="7"/>
  <c r="AD561" i="7"/>
  <c r="AD562" i="7"/>
  <c r="AD564" i="7"/>
  <c r="AD565" i="7"/>
  <c r="AD566" i="7"/>
  <c r="AD568" i="7"/>
  <c r="AD569" i="7"/>
  <c r="AD570" i="7"/>
  <c r="AD572" i="7"/>
  <c r="AD573" i="7"/>
  <c r="AD574" i="7"/>
  <c r="AD576" i="7"/>
  <c r="AD577" i="7"/>
  <c r="AD578" i="7"/>
  <c r="AD580" i="7"/>
  <c r="AD581" i="7"/>
  <c r="AD582" i="7"/>
  <c r="AD584" i="7"/>
  <c r="AD585" i="7"/>
  <c r="AD586" i="7"/>
  <c r="AD588" i="7"/>
  <c r="AD589" i="7"/>
  <c r="AD590" i="7"/>
  <c r="AD592" i="7"/>
  <c r="AD593" i="7"/>
  <c r="AD594" i="7"/>
  <c r="AD596" i="7"/>
  <c r="AD597" i="7"/>
  <c r="AD598" i="7"/>
  <c r="AD600" i="7"/>
  <c r="AD601" i="7"/>
  <c r="AD602" i="7"/>
  <c r="AD604" i="7"/>
  <c r="AD605" i="7"/>
  <c r="AD606" i="7"/>
  <c r="AD608" i="7"/>
  <c r="AD609" i="7"/>
  <c r="AD610" i="7"/>
  <c r="AD612" i="7"/>
  <c r="AD613" i="7"/>
  <c r="AD614" i="7"/>
  <c r="AD616" i="7"/>
  <c r="AD617" i="7"/>
  <c r="AD618" i="7"/>
  <c r="AD620" i="7"/>
  <c r="AD621" i="7"/>
  <c r="AD622" i="7"/>
  <c r="AD624" i="7"/>
  <c r="AD625" i="7"/>
  <c r="AD626" i="7"/>
  <c r="AD628" i="7"/>
  <c r="AD629" i="7"/>
  <c r="AD630" i="7"/>
  <c r="AD632" i="7"/>
  <c r="AD633" i="7"/>
  <c r="AD634" i="7"/>
  <c r="AD636" i="7"/>
  <c r="AD637" i="7"/>
  <c r="AD638" i="7"/>
  <c r="AD640" i="7"/>
  <c r="AD641" i="7"/>
  <c r="AD642" i="7"/>
  <c r="AD644" i="7"/>
  <c r="AD645" i="7"/>
  <c r="AD646" i="7"/>
  <c r="AD648" i="7"/>
  <c r="AD649" i="7"/>
  <c r="AD650" i="7"/>
  <c r="AD652" i="7"/>
  <c r="AD653" i="7"/>
  <c r="AD654" i="7"/>
  <c r="AD656" i="7"/>
  <c r="AD657" i="7"/>
  <c r="AD658" i="7"/>
  <c r="AD660" i="7"/>
  <c r="AD661" i="7"/>
  <c r="AD662" i="7"/>
  <c r="AD664" i="7"/>
  <c r="AD665" i="7"/>
  <c r="AD666" i="7"/>
  <c r="AD668" i="7"/>
  <c r="AD669" i="7"/>
  <c r="AD670" i="7"/>
  <c r="AD672" i="7"/>
  <c r="AD673" i="7"/>
  <c r="AD674" i="7"/>
  <c r="AD676" i="7"/>
  <c r="AD677" i="7"/>
  <c r="AD678" i="7"/>
  <c r="AD680" i="7"/>
  <c r="AD681" i="7"/>
  <c r="AD682" i="7"/>
  <c r="AD684" i="7"/>
  <c r="AD685" i="7"/>
  <c r="AD686" i="7"/>
  <c r="AD688" i="7"/>
  <c r="AD689" i="7"/>
  <c r="AD690" i="7"/>
  <c r="AD692" i="7"/>
  <c r="AD693" i="7"/>
  <c r="AD694" i="7"/>
  <c r="AD696" i="7"/>
  <c r="AD697" i="7"/>
  <c r="AD698" i="7"/>
  <c r="AD700" i="7"/>
  <c r="AD701" i="7"/>
  <c r="AD702" i="7"/>
  <c r="AD704" i="7"/>
  <c r="AD705" i="7"/>
  <c r="AD706" i="7"/>
  <c r="AD708" i="7"/>
  <c r="AD709" i="7"/>
  <c r="AD710" i="7"/>
  <c r="AD712" i="7"/>
  <c r="AD713" i="7"/>
  <c r="AD714" i="7"/>
  <c r="AD716" i="7"/>
  <c r="AD717" i="7"/>
  <c r="AD718" i="7"/>
  <c r="AD720" i="7"/>
  <c r="AD721" i="7"/>
  <c r="AD722" i="7"/>
  <c r="AD724" i="7"/>
  <c r="AD725" i="7"/>
  <c r="AD726" i="7"/>
  <c r="AD728" i="7"/>
  <c r="AD729" i="7"/>
  <c r="AD730" i="7"/>
  <c r="AD732" i="7"/>
  <c r="AD733" i="7"/>
  <c r="AD734" i="7"/>
  <c r="AD736" i="7"/>
  <c r="AD737" i="7"/>
  <c r="AD738" i="7"/>
  <c r="AD740" i="7"/>
  <c r="AD741" i="7"/>
  <c r="AD742" i="7"/>
  <c r="AD744" i="7"/>
  <c r="AD745" i="7"/>
  <c r="AD746" i="7"/>
  <c r="AD748" i="7"/>
  <c r="AD749" i="7"/>
  <c r="AD750" i="7"/>
  <c r="AD752" i="7"/>
  <c r="AD753" i="7"/>
  <c r="AD754" i="7"/>
  <c r="AD756" i="7"/>
  <c r="AD757" i="7"/>
  <c r="AD758" i="7"/>
  <c r="AD760" i="7"/>
  <c r="AD761" i="7"/>
  <c r="AD762" i="7"/>
  <c r="AD764" i="7"/>
  <c r="AD765" i="7"/>
  <c r="AD766" i="7"/>
  <c r="AD768" i="7"/>
  <c r="AD769" i="7"/>
  <c r="AD770" i="7"/>
  <c r="AD772" i="7"/>
  <c r="AD773" i="7"/>
  <c r="AD774" i="7"/>
  <c r="AD776" i="7"/>
  <c r="AD777" i="7"/>
  <c r="AD778" i="7"/>
  <c r="AD780" i="7"/>
  <c r="AD781" i="7"/>
  <c r="AD782" i="7"/>
  <c r="AD784" i="7"/>
  <c r="AD785" i="7"/>
  <c r="AD786" i="7"/>
  <c r="AD788" i="7"/>
  <c r="AD789" i="7"/>
  <c r="AD790" i="7"/>
  <c r="AD792" i="7"/>
  <c r="AD793" i="7"/>
  <c r="AD794" i="7"/>
  <c r="AD796" i="7"/>
  <c r="AD797" i="7"/>
  <c r="AD798" i="7"/>
  <c r="AD800" i="7"/>
  <c r="AD801" i="7"/>
  <c r="AD802" i="7"/>
  <c r="AD804" i="7"/>
  <c r="AD805" i="7"/>
  <c r="AD806" i="7"/>
  <c r="AD808" i="7"/>
  <c r="AD809" i="7"/>
  <c r="AD810" i="7"/>
  <c r="AD812" i="7"/>
  <c r="AD813" i="7"/>
  <c r="AD814" i="7"/>
  <c r="AD816" i="7"/>
  <c r="AD817" i="7"/>
  <c r="AD818" i="7"/>
  <c r="AD820" i="7"/>
  <c r="AD821" i="7"/>
  <c r="AD822" i="7"/>
  <c r="AD824" i="7"/>
  <c r="AD825" i="7"/>
  <c r="AD826" i="7"/>
  <c r="AD828" i="7"/>
  <c r="AD829" i="7"/>
  <c r="AD830" i="7"/>
  <c r="AD832" i="7"/>
  <c r="AD833" i="7"/>
  <c r="AD834" i="7"/>
  <c r="AD836" i="7"/>
  <c r="AD837" i="7"/>
  <c r="AD838" i="7"/>
  <c r="AD840" i="7"/>
  <c r="AD841" i="7"/>
  <c r="AD842" i="7"/>
  <c r="AD844" i="7"/>
  <c r="AD845" i="7"/>
  <c r="AD846" i="7"/>
  <c r="AD848" i="7"/>
  <c r="AD849" i="7"/>
  <c r="AD850" i="7"/>
  <c r="AD852" i="7"/>
  <c r="AD853" i="7"/>
  <c r="AD854" i="7"/>
  <c r="AD856" i="7"/>
  <c r="AD857" i="7"/>
  <c r="AD858" i="7"/>
  <c r="AD860" i="7"/>
  <c r="AD861" i="7"/>
  <c r="AD862" i="7"/>
  <c r="AD864" i="7"/>
  <c r="AD865" i="7"/>
  <c r="AD866" i="7"/>
  <c r="AD868" i="7"/>
  <c r="AD869" i="7"/>
  <c r="AD870" i="7"/>
  <c r="AD872" i="7"/>
  <c r="AD873" i="7"/>
  <c r="AD874" i="7"/>
  <c r="AD876" i="7"/>
  <c r="AD877" i="7"/>
  <c r="AD878" i="7"/>
  <c r="AD880" i="7"/>
  <c r="AD881" i="7"/>
  <c r="AD882" i="7"/>
  <c r="AD884" i="7"/>
  <c r="AD885" i="7"/>
  <c r="AD886" i="7"/>
  <c r="AD888" i="7"/>
  <c r="AD889" i="7"/>
  <c r="AD890" i="7"/>
  <c r="AD892" i="7"/>
  <c r="AD893" i="7"/>
  <c r="AD894" i="7"/>
  <c r="AD896" i="7"/>
  <c r="AD897" i="7"/>
  <c r="AD898" i="7"/>
  <c r="AD900" i="7"/>
  <c r="AD901" i="7"/>
  <c r="AD902" i="7"/>
  <c r="AD904" i="7"/>
  <c r="AD905" i="7"/>
  <c r="AD906" i="7"/>
  <c r="AD908" i="7"/>
  <c r="AD909" i="7"/>
  <c r="AD910" i="7"/>
  <c r="AD912" i="7"/>
  <c r="AD913" i="7"/>
  <c r="AD914" i="7"/>
  <c r="AD916" i="7"/>
  <c r="AD917" i="7"/>
  <c r="AD918" i="7"/>
  <c r="AD920" i="7"/>
  <c r="AD921" i="7"/>
  <c r="AD922" i="7"/>
  <c r="AD924" i="7"/>
  <c r="AD925" i="7"/>
  <c r="AD926" i="7"/>
  <c r="AD928" i="7"/>
  <c r="AD929" i="7"/>
  <c r="AD930" i="7"/>
  <c r="AD932" i="7"/>
  <c r="AD933" i="7"/>
  <c r="AD934" i="7"/>
  <c r="AD936" i="7"/>
  <c r="AD937" i="7"/>
  <c r="AD938" i="7"/>
  <c r="AD940" i="7"/>
  <c r="AD941" i="7"/>
  <c r="AD942" i="7"/>
  <c r="AD944" i="7"/>
  <c r="AD945" i="7"/>
  <c r="AD946" i="7"/>
  <c r="AD948" i="7"/>
  <c r="AD949" i="7"/>
  <c r="AD950" i="7"/>
  <c r="AD952" i="7"/>
  <c r="AD953" i="7"/>
  <c r="AD954" i="7"/>
  <c r="AD956" i="7"/>
  <c r="AD957" i="7"/>
  <c r="AD958" i="7"/>
  <c r="AD960" i="7"/>
  <c r="AD961" i="7"/>
  <c r="AD962" i="7"/>
  <c r="AD964" i="7"/>
  <c r="AD965" i="7"/>
  <c r="AD966" i="7"/>
  <c r="AD968" i="7"/>
  <c r="AD969" i="7"/>
  <c r="AD970" i="7"/>
  <c r="AD972" i="7"/>
  <c r="AD973" i="7"/>
  <c r="AD974" i="7"/>
  <c r="AD976" i="7"/>
  <c r="AD977" i="7"/>
  <c r="AD978" i="7"/>
  <c r="AD980" i="7"/>
  <c r="AD981" i="7"/>
  <c r="AD982" i="7"/>
  <c r="AD984" i="7"/>
  <c r="AD985" i="7"/>
  <c r="AD986" i="7"/>
  <c r="AD988" i="7"/>
  <c r="AD989" i="7"/>
  <c r="AD990" i="7"/>
  <c r="AD992" i="7"/>
  <c r="AD993" i="7"/>
  <c r="AD994" i="7"/>
  <c r="AD996" i="7"/>
  <c r="AD997" i="7"/>
  <c r="AD998" i="7"/>
  <c r="AD1000" i="7"/>
  <c r="AD1001" i="7"/>
  <c r="AD1002" i="7"/>
  <c r="AD1004" i="7"/>
  <c r="AD1005" i="7"/>
  <c r="AD1006" i="7"/>
  <c r="AD1008" i="7"/>
  <c r="AD1009" i="7"/>
  <c r="AD1010" i="7"/>
  <c r="AD1012" i="7"/>
  <c r="AD1013" i="7"/>
  <c r="AD1014" i="7"/>
  <c r="AD1016" i="7"/>
  <c r="AD1017" i="7"/>
  <c r="AD1018" i="7"/>
  <c r="AD1020" i="7"/>
  <c r="AD1021" i="7"/>
  <c r="AD1022" i="7"/>
  <c r="AD1024" i="7"/>
  <c r="AD1025" i="7"/>
  <c r="AD1026" i="7"/>
  <c r="AD1028" i="7"/>
  <c r="AD1029" i="7"/>
  <c r="AD1030" i="7"/>
  <c r="AD1032" i="7"/>
  <c r="AD1033" i="7"/>
  <c r="AD1034" i="7"/>
  <c r="AD1036" i="7"/>
  <c r="AD1037" i="7"/>
  <c r="AD1038" i="7"/>
  <c r="AD1040" i="7"/>
  <c r="AD1041" i="7"/>
  <c r="AD1042" i="7"/>
  <c r="AD1044" i="7"/>
  <c r="AD1045" i="7"/>
  <c r="AD1046" i="7"/>
  <c r="AD1048" i="7"/>
  <c r="AD1049" i="7"/>
  <c r="AD1050" i="7"/>
  <c r="AD1052" i="7"/>
  <c r="AD1053" i="7"/>
  <c r="AD1054" i="7"/>
  <c r="AD1056" i="7"/>
  <c r="AD1057" i="7"/>
  <c r="AD1058" i="7"/>
  <c r="AD1060" i="7"/>
  <c r="AD1061" i="7"/>
  <c r="AD1062" i="7"/>
  <c r="AD1064" i="7"/>
  <c r="AD1065" i="7"/>
  <c r="AD1066" i="7"/>
  <c r="AD1068" i="7"/>
  <c r="AD1069" i="7"/>
  <c r="AD1070" i="7"/>
  <c r="AD1072" i="7"/>
  <c r="AD1073" i="7"/>
  <c r="AD1074" i="7"/>
  <c r="AD1076" i="7"/>
  <c r="AD1077" i="7"/>
  <c r="AD1078" i="7"/>
  <c r="AD1080" i="7"/>
  <c r="AD1081" i="7"/>
  <c r="AD1082" i="7"/>
  <c r="AD1084" i="7"/>
  <c r="AD1085" i="7"/>
  <c r="AD1086" i="7"/>
  <c r="AD1088" i="7"/>
  <c r="AD1089" i="7"/>
  <c r="AD1090" i="7"/>
  <c r="AD1092" i="7"/>
  <c r="AD1093" i="7"/>
  <c r="AD1094" i="7"/>
  <c r="AD1096" i="7"/>
  <c r="AD1097" i="7"/>
  <c r="AD1098" i="7"/>
  <c r="AD1100" i="7"/>
  <c r="AD1101" i="7"/>
  <c r="AD1102" i="7"/>
  <c r="AD1104" i="7"/>
  <c r="AD1105" i="7"/>
  <c r="AD1106" i="7"/>
  <c r="AD1108" i="7"/>
  <c r="AD1109" i="7"/>
  <c r="AD1110" i="7"/>
  <c r="AD1112" i="7"/>
  <c r="AD1113" i="7"/>
  <c r="AD1114" i="7"/>
  <c r="AD1116" i="7"/>
  <c r="AD1117" i="7"/>
  <c r="AD1118" i="7"/>
  <c r="AD1120" i="7"/>
  <c r="AD1121" i="7"/>
  <c r="AD1122" i="7"/>
  <c r="AD1124" i="7"/>
  <c r="AD1125" i="7"/>
  <c r="AD1126" i="7"/>
  <c r="AD1128" i="7"/>
  <c r="AD1129" i="7"/>
  <c r="AD1130" i="7"/>
  <c r="AD1132" i="7"/>
  <c r="AD1133" i="7"/>
  <c r="AD1134" i="7"/>
  <c r="AD1136" i="7"/>
  <c r="AD1137" i="7"/>
  <c r="AD1138" i="7"/>
  <c r="AD1140" i="7"/>
  <c r="AD1141" i="7"/>
  <c r="AD1142" i="7"/>
  <c r="AD1144" i="7"/>
  <c r="AD1145" i="7"/>
  <c r="AD1146" i="7"/>
  <c r="AD1148" i="7"/>
  <c r="AD1149" i="7"/>
  <c r="AD1150" i="7"/>
  <c r="AD1152" i="7"/>
  <c r="AD1153" i="7"/>
  <c r="AD1154" i="7"/>
  <c r="AD1156" i="7"/>
  <c r="AD1157" i="7"/>
  <c r="AD1158" i="7"/>
  <c r="AD1160" i="7"/>
  <c r="AD1161" i="7"/>
  <c r="AD1162" i="7"/>
  <c r="AD1164" i="7"/>
  <c r="AD1165" i="7"/>
  <c r="AD1166" i="7"/>
  <c r="AD1168" i="7"/>
  <c r="AD1169" i="7"/>
  <c r="AD1170" i="7"/>
  <c r="AD1172" i="7"/>
  <c r="AD1173" i="7"/>
  <c r="AD1174" i="7"/>
  <c r="AD1176" i="7"/>
  <c r="AD1177" i="7"/>
  <c r="AD1178" i="7"/>
  <c r="AD1180" i="7"/>
  <c r="AD1181" i="7"/>
  <c r="AD1182" i="7"/>
  <c r="AD1184" i="7"/>
  <c r="AD1185" i="7"/>
  <c r="AD1186" i="7"/>
  <c r="AD1188" i="7"/>
  <c r="AD1189" i="7"/>
  <c r="AD1190" i="7"/>
  <c r="AD1192" i="7"/>
  <c r="AD1193" i="7"/>
  <c r="AD1194" i="7"/>
  <c r="AD1196" i="7"/>
  <c r="AD1197" i="7"/>
  <c r="AD1198" i="7"/>
  <c r="AD1200" i="7"/>
  <c r="AD1201" i="7"/>
  <c r="AD1202" i="7"/>
  <c r="AD1204" i="7"/>
  <c r="AD1205" i="7"/>
  <c r="AD1206" i="7"/>
  <c r="AD1208" i="7"/>
  <c r="AD1209" i="7"/>
  <c r="AD1210" i="7"/>
  <c r="AD1212" i="7"/>
  <c r="AD1213" i="7"/>
  <c r="AD1214" i="7"/>
  <c r="AD1216" i="7"/>
  <c r="AD1217" i="7"/>
  <c r="AD1218" i="7"/>
  <c r="AD1220" i="7"/>
  <c r="AD1221" i="7"/>
  <c r="AD1222" i="7"/>
  <c r="AD1224" i="7"/>
  <c r="AD1225" i="7"/>
  <c r="AD1226" i="7"/>
  <c r="AD1228" i="7"/>
  <c r="AD1229" i="7"/>
  <c r="AD1230" i="7"/>
  <c r="AD1232" i="7"/>
  <c r="AD1233" i="7"/>
  <c r="AD1234" i="7"/>
  <c r="AD1236" i="7"/>
  <c r="AD1237" i="7"/>
  <c r="AD1238" i="7"/>
  <c r="AD1240" i="7"/>
  <c r="AD1241" i="7"/>
  <c r="AD1242" i="7"/>
  <c r="AD1244" i="7"/>
  <c r="AD1245" i="7"/>
  <c r="AD1246" i="7"/>
  <c r="AD1248" i="7"/>
  <c r="AD1249" i="7"/>
  <c r="AD1250" i="7"/>
  <c r="AD1252" i="7"/>
  <c r="AD1253" i="7"/>
  <c r="AD1254" i="7"/>
  <c r="AD1256" i="7"/>
  <c r="AD1257" i="7"/>
  <c r="AD1258" i="7"/>
  <c r="AD1260" i="7"/>
  <c r="AD1261" i="7"/>
  <c r="AD1262" i="7"/>
  <c r="AD1264" i="7"/>
  <c r="AD1265" i="7"/>
  <c r="AD1266" i="7"/>
  <c r="AD1268" i="7"/>
  <c r="AD1269" i="7"/>
  <c r="AD1270" i="7"/>
  <c r="AD1272" i="7"/>
  <c r="AD1273" i="7"/>
  <c r="AD1274" i="7"/>
  <c r="AD1276" i="7"/>
  <c r="AD1277" i="7"/>
  <c r="AD1278" i="7"/>
  <c r="AD1280" i="7"/>
  <c r="AD1281" i="7"/>
  <c r="AD1282" i="7"/>
  <c r="AD1284" i="7"/>
  <c r="AD1285" i="7"/>
  <c r="AD1286" i="7"/>
  <c r="AD1288" i="7"/>
  <c r="AD1289" i="7"/>
  <c r="AD1290" i="7"/>
  <c r="AD1292" i="7"/>
  <c r="AD1293" i="7"/>
  <c r="AD1294" i="7"/>
  <c r="AD1296" i="7"/>
  <c r="AD1297" i="7"/>
  <c r="AD1298" i="7"/>
  <c r="AD1300" i="7"/>
  <c r="AD1301" i="7"/>
  <c r="AD1302" i="7"/>
  <c r="AD1304" i="7"/>
  <c r="AD1305" i="7"/>
  <c r="AD1306" i="7"/>
  <c r="AD1308" i="7"/>
  <c r="AD1309" i="7"/>
  <c r="AD1310" i="7"/>
  <c r="AD1312" i="7"/>
  <c r="AD1313" i="7"/>
  <c r="AD1314" i="7"/>
  <c r="AD1316" i="7"/>
  <c r="AD1317" i="7"/>
  <c r="AD1318" i="7"/>
  <c r="AD1320" i="7"/>
  <c r="AD1321" i="7"/>
  <c r="AD1322" i="7"/>
  <c r="AD1324" i="7"/>
  <c r="AD1325" i="7"/>
  <c r="AD1326" i="7"/>
  <c r="AD1328" i="7"/>
  <c r="AD1329" i="7"/>
  <c r="AD1330" i="7"/>
  <c r="AD1332" i="7"/>
  <c r="AD1333" i="7"/>
  <c r="AD1334" i="7"/>
  <c r="AD1336" i="7"/>
  <c r="AD1337" i="7"/>
  <c r="AD1338" i="7"/>
  <c r="AD1340" i="7"/>
  <c r="AD1341" i="7"/>
  <c r="AD1342" i="7"/>
  <c r="AD1344" i="7"/>
  <c r="AD1345" i="7"/>
  <c r="AD1346" i="7"/>
  <c r="AD1348" i="7"/>
  <c r="AD1349" i="7"/>
  <c r="AD1350" i="7"/>
  <c r="AD1352" i="7"/>
  <c r="AD1353" i="7"/>
  <c r="AD1354" i="7"/>
  <c r="AD1356" i="7"/>
  <c r="AD1357" i="7"/>
  <c r="AD1358" i="7"/>
  <c r="AD1360" i="7"/>
  <c r="AD1361" i="7"/>
  <c r="AD1362" i="7"/>
  <c r="AD1364" i="7"/>
  <c r="AD1365" i="7"/>
  <c r="AD1366" i="7"/>
  <c r="AD1368" i="7"/>
  <c r="AD1369" i="7"/>
  <c r="AD1370" i="7"/>
  <c r="AD1372" i="7"/>
  <c r="AD1373" i="7"/>
  <c r="AD1374" i="7"/>
  <c r="AD1376" i="7"/>
  <c r="AD1377" i="7"/>
  <c r="AD1378" i="7"/>
  <c r="AD1380" i="7"/>
  <c r="AD1381" i="7"/>
  <c r="AD1382" i="7"/>
  <c r="AD1384" i="7"/>
  <c r="AD1385" i="7"/>
  <c r="AD1386" i="7"/>
  <c r="AD1388" i="7"/>
  <c r="AD1389" i="7"/>
  <c r="AD1390" i="7"/>
  <c r="AD1392" i="7"/>
  <c r="AD1393" i="7"/>
  <c r="AD1394" i="7"/>
  <c r="AD1396" i="7"/>
  <c r="AD1397" i="7"/>
  <c r="AD1398" i="7"/>
  <c r="AD1400" i="7"/>
  <c r="AD1401" i="7"/>
  <c r="AD1402" i="7"/>
  <c r="AD1404" i="7"/>
  <c r="AD1405" i="7"/>
  <c r="AD1406" i="7"/>
  <c r="AD1408" i="7"/>
  <c r="AD1409" i="7"/>
  <c r="AD1410" i="7"/>
  <c r="AD1412" i="7"/>
  <c r="AD1413" i="7"/>
  <c r="AD1414" i="7"/>
  <c r="AD1416" i="7"/>
  <c r="AD1417" i="7"/>
  <c r="AD1418" i="7"/>
  <c r="AD1420" i="7"/>
  <c r="AD1421" i="7"/>
  <c r="AD1422" i="7"/>
  <c r="AD1424" i="7"/>
  <c r="AD1425" i="7"/>
  <c r="AD1426" i="7"/>
  <c r="AD1428" i="7"/>
  <c r="AD1429" i="7"/>
  <c r="AD1430" i="7"/>
  <c r="AD1432" i="7"/>
  <c r="AD1433" i="7"/>
  <c r="AD1434" i="7"/>
  <c r="AD1436" i="7"/>
  <c r="AD1437" i="7"/>
  <c r="AD1438" i="7"/>
  <c r="AD1440" i="7"/>
  <c r="AD1441" i="7"/>
  <c r="AD1442" i="7"/>
  <c r="AD1444" i="7"/>
  <c r="AD1445" i="7"/>
  <c r="AD1446" i="7"/>
  <c r="AD1448" i="7"/>
  <c r="AD1449" i="7"/>
  <c r="AD1450" i="7"/>
  <c r="AD1452" i="7"/>
  <c r="AD1453" i="7"/>
  <c r="AD1454" i="7"/>
  <c r="AD1456" i="7"/>
  <c r="AD1457" i="7"/>
  <c r="AD1458" i="7"/>
  <c r="AD1460" i="7"/>
  <c r="AD1461" i="7"/>
  <c r="AD1462" i="7"/>
  <c r="AD1464" i="7"/>
  <c r="AD1465" i="7"/>
  <c r="AD1466" i="7"/>
  <c r="AD1468" i="7"/>
  <c r="AD1469" i="7"/>
  <c r="AD1470" i="7"/>
  <c r="AD1472" i="7"/>
  <c r="AD1473" i="7"/>
  <c r="AD1474" i="7"/>
  <c r="AD1476" i="7"/>
  <c r="AD1477" i="7"/>
  <c r="AD1478" i="7"/>
  <c r="AD1480" i="7"/>
  <c r="AD1481" i="7"/>
  <c r="AD1482" i="7"/>
  <c r="AD1484" i="7"/>
  <c r="AD1485" i="7"/>
  <c r="AD1486" i="7"/>
  <c r="AD1488" i="7"/>
  <c r="AD1489" i="7"/>
  <c r="AD1490" i="7"/>
  <c r="AD1492" i="7"/>
  <c r="AD1493" i="7"/>
  <c r="AD1494" i="7"/>
  <c r="AD1496" i="7"/>
  <c r="AD1497" i="7"/>
  <c r="AD1498" i="7"/>
  <c r="AD1500" i="7"/>
  <c r="AD1501" i="7"/>
  <c r="AD1502" i="7"/>
  <c r="AD1504" i="7"/>
  <c r="AD1505" i="7"/>
  <c r="AD1506" i="7"/>
  <c r="K2" i="3"/>
  <c r="H8" i="7" l="1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D5" i="19"/>
  <c r="K5" i="19" s="1"/>
  <c r="N3" i="3"/>
  <c r="AM7" i="7" s="1"/>
  <c r="N4" i="3"/>
  <c r="I7" i="7" s="1"/>
  <c r="N5" i="3"/>
  <c r="J7" i="7" s="1"/>
  <c r="N6" i="3"/>
  <c r="N2" i="3"/>
  <c r="AL7" i="7" s="1"/>
  <c r="AQ7" i="7" l="1"/>
  <c r="B15" i="16"/>
  <c r="B23" i="16" s="1"/>
  <c r="B24" i="16" s="1"/>
  <c r="K6" i="3"/>
  <c r="K5" i="3"/>
  <c r="K4" i="3"/>
  <c r="K3" i="3"/>
  <c r="AR7" i="7" l="1"/>
  <c r="A7" i="7"/>
  <c r="A25" i="16" l="1"/>
  <c r="A8" i="7"/>
  <c r="A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D6" i="19"/>
  <c r="K6" i="19" s="1"/>
  <c r="D7" i="19"/>
  <c r="K7" i="19" s="1"/>
  <c r="AI9" i="22" s="1"/>
  <c r="D8" i="19"/>
  <c r="K8" i="19" s="1"/>
  <c r="AI10" i="22" s="1"/>
  <c r="D9" i="19"/>
  <c r="K9" i="19" s="1"/>
  <c r="AI11" i="22" s="1"/>
  <c r="D10" i="19"/>
  <c r="K10" i="19" s="1"/>
  <c r="AI12" i="22" s="1"/>
  <c r="D11" i="19"/>
  <c r="K11" i="19" s="1"/>
  <c r="AI13" i="22" s="1"/>
  <c r="D12" i="19"/>
  <c r="K12" i="19" s="1"/>
  <c r="AI14" i="22" s="1"/>
  <c r="D13" i="19"/>
  <c r="K13" i="19" s="1"/>
  <c r="AI15" i="22" s="1"/>
  <c r="D14" i="19"/>
  <c r="K14" i="19" s="1"/>
  <c r="AI16" i="22" s="1"/>
  <c r="D15" i="19"/>
  <c r="K15" i="19" s="1"/>
  <c r="AI17" i="22" s="1"/>
  <c r="D16" i="19"/>
  <c r="K16" i="19" s="1"/>
  <c r="AI18" i="22" s="1"/>
  <c r="D17" i="19"/>
  <c r="K17" i="19" s="1"/>
  <c r="AI19" i="22" s="1"/>
  <c r="D18" i="19"/>
  <c r="K18" i="19" s="1"/>
  <c r="AI20" i="22" s="1"/>
  <c r="D19" i="19"/>
  <c r="K19" i="19" s="1"/>
  <c r="AI21" i="22" s="1"/>
  <c r="D20" i="19"/>
  <c r="K20" i="19" s="1"/>
  <c r="AI22" i="22" s="1"/>
  <c r="D21" i="19"/>
  <c r="K21" i="19" s="1"/>
  <c r="AI23" i="22" s="1"/>
  <c r="D22" i="19"/>
  <c r="K22" i="19" s="1"/>
  <c r="AI24" i="22" s="1"/>
  <c r="D23" i="19"/>
  <c r="K23" i="19" s="1"/>
  <c r="AI25" i="22" s="1"/>
  <c r="D24" i="19"/>
  <c r="K24" i="19" s="1"/>
  <c r="AI26" i="22" s="1"/>
  <c r="D25" i="19"/>
  <c r="K25" i="19" s="1"/>
  <c r="AI27" i="22" s="1"/>
  <c r="D26" i="19"/>
  <c r="K26" i="19" s="1"/>
  <c r="AI28" i="22" s="1"/>
  <c r="D27" i="19"/>
  <c r="K27" i="19" s="1"/>
  <c r="AI29" i="22" s="1"/>
  <c r="D28" i="19"/>
  <c r="K28" i="19" s="1"/>
  <c r="AI30" i="22" s="1"/>
  <c r="D29" i="19"/>
  <c r="K29" i="19" s="1"/>
  <c r="AI31" i="22" s="1"/>
  <c r="D30" i="19"/>
  <c r="K30" i="19" s="1"/>
  <c r="AI32" i="22" s="1"/>
  <c r="D31" i="19"/>
  <c r="K31" i="19" s="1"/>
  <c r="AI33" i="22" s="1"/>
  <c r="D32" i="19"/>
  <c r="K32" i="19" s="1"/>
  <c r="AI34" i="22" s="1"/>
  <c r="D33" i="19"/>
  <c r="K33" i="19" s="1"/>
  <c r="AI35" i="22" s="1"/>
  <c r="D34" i="19"/>
  <c r="K34" i="19" s="1"/>
  <c r="AI36" i="22" s="1"/>
  <c r="D35" i="19"/>
  <c r="K35" i="19" s="1"/>
  <c r="AI37" i="22" s="1"/>
  <c r="D36" i="19"/>
  <c r="K36" i="19" s="1"/>
  <c r="AI38" i="22" s="1"/>
  <c r="D37" i="19"/>
  <c r="K37" i="19" s="1"/>
  <c r="AI39" i="22" s="1"/>
  <c r="D38" i="19"/>
  <c r="K38" i="19" s="1"/>
  <c r="AI40" i="22" s="1"/>
  <c r="D39" i="19"/>
  <c r="K39" i="19" s="1"/>
  <c r="AI41" i="22" s="1"/>
  <c r="D40" i="19"/>
  <c r="K40" i="19" s="1"/>
  <c r="AI42" i="22" s="1"/>
  <c r="D41" i="19"/>
  <c r="K41" i="19" s="1"/>
  <c r="AI43" i="22" s="1"/>
  <c r="D42" i="19"/>
  <c r="K42" i="19" s="1"/>
  <c r="AI44" i="22" s="1"/>
  <c r="D43" i="19"/>
  <c r="K43" i="19" s="1"/>
  <c r="AI45" i="22" s="1"/>
  <c r="D44" i="19"/>
  <c r="K44" i="19" s="1"/>
  <c r="AI46" i="22" s="1"/>
  <c r="D45" i="19"/>
  <c r="K45" i="19" s="1"/>
  <c r="AI47" i="22" s="1"/>
  <c r="D46" i="19"/>
  <c r="K46" i="19" s="1"/>
  <c r="AI48" i="22" s="1"/>
  <c r="D47" i="19"/>
  <c r="K47" i="19" s="1"/>
  <c r="AI49" i="22" s="1"/>
  <c r="D48" i="19"/>
  <c r="K48" i="19" s="1"/>
  <c r="AI50" i="22" s="1"/>
  <c r="D49" i="19"/>
  <c r="K49" i="19" s="1"/>
  <c r="AI51" i="22" s="1"/>
  <c r="D50" i="19"/>
  <c r="K50" i="19" s="1"/>
  <c r="AI52" i="22" s="1"/>
  <c r="D51" i="19"/>
  <c r="K51" i="19" s="1"/>
  <c r="AI53" i="22" s="1"/>
  <c r="D52" i="19"/>
  <c r="K52" i="19" s="1"/>
  <c r="AI54" i="22" s="1"/>
  <c r="D53" i="19"/>
  <c r="K53" i="19" s="1"/>
  <c r="AI55" i="22" s="1"/>
  <c r="D54" i="19"/>
  <c r="K54" i="19" s="1"/>
  <c r="AI56" i="22" s="1"/>
  <c r="D55" i="19"/>
  <c r="K55" i="19" s="1"/>
  <c r="AI57" i="22" s="1"/>
  <c r="D56" i="19"/>
  <c r="K56" i="19" s="1"/>
  <c r="AI58" i="22" s="1"/>
  <c r="D57" i="19"/>
  <c r="K57" i="19" s="1"/>
  <c r="AI59" i="22" s="1"/>
  <c r="D58" i="19"/>
  <c r="K58" i="19" s="1"/>
  <c r="AI60" i="22" s="1"/>
  <c r="D59" i="19"/>
  <c r="K59" i="19" s="1"/>
  <c r="AI61" i="22" s="1"/>
  <c r="D60" i="19"/>
  <c r="K60" i="19" s="1"/>
  <c r="AI62" i="22" s="1"/>
  <c r="D61" i="19"/>
  <c r="K61" i="19" s="1"/>
  <c r="AI63" i="22" s="1"/>
  <c r="D62" i="19"/>
  <c r="K62" i="19" s="1"/>
  <c r="AI64" i="22" s="1"/>
  <c r="D63" i="19"/>
  <c r="K63" i="19" s="1"/>
  <c r="AI65" i="22" s="1"/>
  <c r="D64" i="19"/>
  <c r="K64" i="19" s="1"/>
  <c r="AI66" i="22" s="1"/>
  <c r="D65" i="19"/>
  <c r="K65" i="19" s="1"/>
  <c r="AI67" i="22" s="1"/>
  <c r="D66" i="19"/>
  <c r="K66" i="19" s="1"/>
  <c r="AI68" i="22" s="1"/>
  <c r="D67" i="19"/>
  <c r="K67" i="19" s="1"/>
  <c r="AI69" i="22" s="1"/>
  <c r="D68" i="19"/>
  <c r="K68" i="19" s="1"/>
  <c r="AI70" i="22" s="1"/>
  <c r="D69" i="19"/>
  <c r="K69" i="19" s="1"/>
  <c r="AI71" i="22" s="1"/>
  <c r="D70" i="19"/>
  <c r="K70" i="19" s="1"/>
  <c r="AI72" i="22" s="1"/>
  <c r="D71" i="19"/>
  <c r="K71" i="19" s="1"/>
  <c r="AI73" i="22" s="1"/>
  <c r="D72" i="19"/>
  <c r="K72" i="19" s="1"/>
  <c r="AI74" i="22" s="1"/>
  <c r="D73" i="19"/>
  <c r="K73" i="19" s="1"/>
  <c r="AI75" i="22" s="1"/>
  <c r="D74" i="19"/>
  <c r="K74" i="19" s="1"/>
  <c r="AI76" i="22" s="1"/>
  <c r="D75" i="19"/>
  <c r="K75" i="19" s="1"/>
  <c r="AI77" i="22" s="1"/>
  <c r="D76" i="19"/>
  <c r="K76" i="19" s="1"/>
  <c r="AI78" i="22" s="1"/>
  <c r="D77" i="19"/>
  <c r="K77" i="19" s="1"/>
  <c r="AI79" i="22" s="1"/>
  <c r="D78" i="19"/>
  <c r="K78" i="19" s="1"/>
  <c r="AI80" i="22" s="1"/>
  <c r="D79" i="19"/>
  <c r="K79" i="19" s="1"/>
  <c r="AI81" i="22" s="1"/>
  <c r="D80" i="19"/>
  <c r="K80" i="19" s="1"/>
  <c r="AI82" i="22" s="1"/>
  <c r="D81" i="19"/>
  <c r="K81" i="19" s="1"/>
  <c r="AI83" i="22" s="1"/>
  <c r="D82" i="19"/>
  <c r="K82" i="19" s="1"/>
  <c r="AI84" i="22" s="1"/>
  <c r="D83" i="19"/>
  <c r="K83" i="19" s="1"/>
  <c r="AI85" i="22" s="1"/>
  <c r="D84" i="19"/>
  <c r="K84" i="19" s="1"/>
  <c r="AI86" i="22" s="1"/>
  <c r="D85" i="19"/>
  <c r="K85" i="19" s="1"/>
  <c r="AI87" i="22" s="1"/>
  <c r="D86" i="19"/>
  <c r="K86" i="19" s="1"/>
  <c r="AI88" i="22" s="1"/>
  <c r="D87" i="19"/>
  <c r="K87" i="19" s="1"/>
  <c r="AI89" i="22" s="1"/>
  <c r="D88" i="19"/>
  <c r="K88" i="19" s="1"/>
  <c r="AI90" i="22" s="1"/>
  <c r="D89" i="19"/>
  <c r="K89" i="19" s="1"/>
  <c r="AI91" i="22" s="1"/>
  <c r="D90" i="19"/>
  <c r="K90" i="19" s="1"/>
  <c r="AI92" i="22" s="1"/>
  <c r="D91" i="19"/>
  <c r="K91" i="19" s="1"/>
  <c r="AI93" i="22" s="1"/>
  <c r="D92" i="19"/>
  <c r="K92" i="19" s="1"/>
  <c r="AI94" i="22" s="1"/>
  <c r="D93" i="19"/>
  <c r="K93" i="19" s="1"/>
  <c r="AI95" i="22" s="1"/>
  <c r="D94" i="19"/>
  <c r="K94" i="19" s="1"/>
  <c r="AI96" i="22" s="1"/>
  <c r="D95" i="19"/>
  <c r="K95" i="19" s="1"/>
  <c r="AI97" i="22" s="1"/>
  <c r="D96" i="19"/>
  <c r="K96" i="19" s="1"/>
  <c r="AI98" i="22" s="1"/>
  <c r="D97" i="19"/>
  <c r="K97" i="19" s="1"/>
  <c r="AI99" i="22" s="1"/>
  <c r="D98" i="19"/>
  <c r="K98" i="19" s="1"/>
  <c r="AI100" i="22" s="1"/>
  <c r="D99" i="19"/>
  <c r="K99" i="19" s="1"/>
  <c r="AI101" i="22" s="1"/>
  <c r="D100" i="19"/>
  <c r="K100" i="19" s="1"/>
  <c r="AI102" i="22" s="1"/>
  <c r="D101" i="19"/>
  <c r="K101" i="19" s="1"/>
  <c r="AI103" i="22" s="1"/>
  <c r="D102" i="19"/>
  <c r="K102" i="19" s="1"/>
  <c r="AI104" i="22" s="1"/>
  <c r="D103" i="19"/>
  <c r="K103" i="19" s="1"/>
  <c r="AI105" i="22" s="1"/>
  <c r="D104" i="19"/>
  <c r="K104" i="19" s="1"/>
  <c r="AI106" i="22" s="1"/>
  <c r="D105" i="19"/>
  <c r="K105" i="19" s="1"/>
  <c r="AI107" i="22" s="1"/>
  <c r="D106" i="19"/>
  <c r="K106" i="19" s="1"/>
  <c r="AI108" i="22" s="1"/>
  <c r="D107" i="19"/>
  <c r="K107" i="19" s="1"/>
  <c r="AI109" i="22" s="1"/>
  <c r="D108" i="19"/>
  <c r="K108" i="19" s="1"/>
  <c r="AI110" i="22" s="1"/>
  <c r="D109" i="19"/>
  <c r="K109" i="19" s="1"/>
  <c r="AI111" i="22" s="1"/>
  <c r="D110" i="19"/>
  <c r="K110" i="19" s="1"/>
  <c r="AI112" i="22" s="1"/>
  <c r="D111" i="19"/>
  <c r="K111" i="19" s="1"/>
  <c r="AI113" i="22" s="1"/>
  <c r="D112" i="19"/>
  <c r="K112" i="19" s="1"/>
  <c r="AI114" i="22" s="1"/>
  <c r="D113" i="19"/>
  <c r="K113" i="19" s="1"/>
  <c r="AI115" i="22" s="1"/>
  <c r="D114" i="19"/>
  <c r="K114" i="19" s="1"/>
  <c r="AI116" i="22" s="1"/>
  <c r="D115" i="19"/>
  <c r="K115" i="19" s="1"/>
  <c r="AI117" i="22" s="1"/>
  <c r="D116" i="19"/>
  <c r="K116" i="19" s="1"/>
  <c r="AI118" i="22" s="1"/>
  <c r="D117" i="19"/>
  <c r="K117" i="19" s="1"/>
  <c r="AI119" i="22" s="1"/>
  <c r="D118" i="19"/>
  <c r="K118" i="19" s="1"/>
  <c r="AI120" i="22" s="1"/>
  <c r="D119" i="19"/>
  <c r="K119" i="19" s="1"/>
  <c r="AI121" i="22" s="1"/>
  <c r="D120" i="19"/>
  <c r="K120" i="19" s="1"/>
  <c r="AI122" i="22" s="1"/>
  <c r="D121" i="19"/>
  <c r="K121" i="19" s="1"/>
  <c r="AI123" i="22" s="1"/>
  <c r="D122" i="19"/>
  <c r="K122" i="19" s="1"/>
  <c r="AI124" i="22" s="1"/>
  <c r="D123" i="19"/>
  <c r="K123" i="19" s="1"/>
  <c r="AI125" i="22" s="1"/>
  <c r="D124" i="19"/>
  <c r="K124" i="19" s="1"/>
  <c r="AI126" i="22" s="1"/>
  <c r="D125" i="19"/>
  <c r="K125" i="19" s="1"/>
  <c r="AI127" i="22" s="1"/>
  <c r="D126" i="19"/>
  <c r="K126" i="19" s="1"/>
  <c r="AI128" i="22" s="1"/>
  <c r="D127" i="19"/>
  <c r="K127" i="19" s="1"/>
  <c r="AI129" i="22" s="1"/>
  <c r="D128" i="19"/>
  <c r="K128" i="19" s="1"/>
  <c r="AI130" i="22" s="1"/>
  <c r="D129" i="19"/>
  <c r="K129" i="19" s="1"/>
  <c r="AI131" i="22" s="1"/>
  <c r="D130" i="19"/>
  <c r="K130" i="19" s="1"/>
  <c r="AI132" i="22" s="1"/>
  <c r="D131" i="19"/>
  <c r="K131" i="19" s="1"/>
  <c r="AI133" i="22" s="1"/>
  <c r="D132" i="19"/>
  <c r="K132" i="19" s="1"/>
  <c r="AI134" i="22" s="1"/>
  <c r="D133" i="19"/>
  <c r="K133" i="19" s="1"/>
  <c r="AI135" i="22" s="1"/>
  <c r="D134" i="19"/>
  <c r="K134" i="19" s="1"/>
  <c r="AI136" i="22" s="1"/>
  <c r="D135" i="19"/>
  <c r="K135" i="19" s="1"/>
  <c r="AI137" i="22" s="1"/>
  <c r="D136" i="19"/>
  <c r="K136" i="19" s="1"/>
  <c r="AI138" i="22" s="1"/>
  <c r="D137" i="19"/>
  <c r="K137" i="19" s="1"/>
  <c r="AI139" i="22" s="1"/>
  <c r="D138" i="19"/>
  <c r="K138" i="19" s="1"/>
  <c r="AI140" i="22" s="1"/>
  <c r="D139" i="19"/>
  <c r="K139" i="19" s="1"/>
  <c r="AI141" i="22" s="1"/>
  <c r="D140" i="19"/>
  <c r="K140" i="19" s="1"/>
  <c r="AI142" i="22" s="1"/>
  <c r="D141" i="19"/>
  <c r="K141" i="19" s="1"/>
  <c r="AI143" i="22" s="1"/>
  <c r="D142" i="19"/>
  <c r="K142" i="19" s="1"/>
  <c r="AI144" i="22" s="1"/>
  <c r="D143" i="19"/>
  <c r="K143" i="19" s="1"/>
  <c r="AI145" i="22" s="1"/>
  <c r="D144" i="19"/>
  <c r="K144" i="19" s="1"/>
  <c r="AI146" i="22" s="1"/>
  <c r="D145" i="19"/>
  <c r="K145" i="19" s="1"/>
  <c r="AI147" i="22" s="1"/>
  <c r="D146" i="19"/>
  <c r="K146" i="19" s="1"/>
  <c r="AI148" i="22" s="1"/>
  <c r="D147" i="19"/>
  <c r="K147" i="19" s="1"/>
  <c r="AI149" i="22" s="1"/>
  <c r="D148" i="19"/>
  <c r="K148" i="19" s="1"/>
  <c r="AI150" i="22" s="1"/>
  <c r="D149" i="19"/>
  <c r="K149" i="19" s="1"/>
  <c r="AI151" i="22" s="1"/>
  <c r="D150" i="19"/>
  <c r="K150" i="19" s="1"/>
  <c r="AI152" i="22" s="1"/>
  <c r="D151" i="19"/>
  <c r="K151" i="19" s="1"/>
  <c r="AI153" i="22" s="1"/>
  <c r="D152" i="19"/>
  <c r="K152" i="19" s="1"/>
  <c r="AI154" i="22" s="1"/>
  <c r="D153" i="19"/>
  <c r="K153" i="19" s="1"/>
  <c r="AI155" i="22" s="1"/>
  <c r="D154" i="19"/>
  <c r="K154" i="19" s="1"/>
  <c r="AI156" i="22" s="1"/>
  <c r="D155" i="19"/>
  <c r="K155" i="19" s="1"/>
  <c r="AI157" i="22" s="1"/>
  <c r="D156" i="19"/>
  <c r="K156" i="19" s="1"/>
  <c r="AI158" i="22" s="1"/>
  <c r="D157" i="19"/>
  <c r="K157" i="19" s="1"/>
  <c r="AI159" i="22" s="1"/>
  <c r="D158" i="19"/>
  <c r="K158" i="19" s="1"/>
  <c r="AI160" i="22" s="1"/>
  <c r="D159" i="19"/>
  <c r="K159" i="19" s="1"/>
  <c r="AI161" i="22" s="1"/>
  <c r="D160" i="19"/>
  <c r="K160" i="19" s="1"/>
  <c r="AI162" i="22" s="1"/>
  <c r="D161" i="19"/>
  <c r="K161" i="19" s="1"/>
  <c r="AI163" i="22" s="1"/>
  <c r="D162" i="19"/>
  <c r="K162" i="19" s="1"/>
  <c r="AI164" i="22" s="1"/>
  <c r="D163" i="19"/>
  <c r="K163" i="19" s="1"/>
  <c r="AI165" i="22" s="1"/>
  <c r="D164" i="19"/>
  <c r="K164" i="19" s="1"/>
  <c r="AI166" i="22" s="1"/>
  <c r="D165" i="19"/>
  <c r="K165" i="19" s="1"/>
  <c r="AI167" i="22" s="1"/>
  <c r="D166" i="19"/>
  <c r="K166" i="19" s="1"/>
  <c r="AI168" i="22" s="1"/>
  <c r="D167" i="19"/>
  <c r="K167" i="19" s="1"/>
  <c r="AI169" i="22" s="1"/>
  <c r="D168" i="19"/>
  <c r="K168" i="19" s="1"/>
  <c r="AI170" i="22" s="1"/>
  <c r="D169" i="19"/>
  <c r="K169" i="19" s="1"/>
  <c r="AI171" i="22" s="1"/>
  <c r="D170" i="19"/>
  <c r="K170" i="19" s="1"/>
  <c r="AI172" i="22" s="1"/>
  <c r="D171" i="19"/>
  <c r="K171" i="19" s="1"/>
  <c r="AI173" i="22" s="1"/>
  <c r="D172" i="19"/>
  <c r="K172" i="19" s="1"/>
  <c r="AI174" i="22" s="1"/>
  <c r="D173" i="19"/>
  <c r="K173" i="19" s="1"/>
  <c r="AI175" i="22" s="1"/>
  <c r="D174" i="19"/>
  <c r="K174" i="19" s="1"/>
  <c r="AI176" i="22" s="1"/>
  <c r="D175" i="19"/>
  <c r="K175" i="19" s="1"/>
  <c r="AI177" i="22" s="1"/>
  <c r="D176" i="19"/>
  <c r="K176" i="19" s="1"/>
  <c r="AI178" i="22" s="1"/>
  <c r="D177" i="19"/>
  <c r="K177" i="19" s="1"/>
  <c r="AI179" i="22" s="1"/>
  <c r="D178" i="19"/>
  <c r="K178" i="19" s="1"/>
  <c r="AI180" i="22" s="1"/>
  <c r="D179" i="19"/>
  <c r="K179" i="19" s="1"/>
  <c r="AI181" i="22" s="1"/>
  <c r="D180" i="19"/>
  <c r="K180" i="19" s="1"/>
  <c r="AI182" i="22" s="1"/>
  <c r="D181" i="19"/>
  <c r="K181" i="19" s="1"/>
  <c r="AI183" i="22" s="1"/>
  <c r="D182" i="19"/>
  <c r="K182" i="19" s="1"/>
  <c r="AI184" i="22" s="1"/>
  <c r="D183" i="19"/>
  <c r="K183" i="19" s="1"/>
  <c r="AI185" i="22" s="1"/>
  <c r="D184" i="19"/>
  <c r="K184" i="19" s="1"/>
  <c r="AI186" i="22" s="1"/>
  <c r="D185" i="19"/>
  <c r="K185" i="19" s="1"/>
  <c r="AI187" i="22" s="1"/>
  <c r="D186" i="19"/>
  <c r="K186" i="19" s="1"/>
  <c r="AI188" i="22" s="1"/>
  <c r="D187" i="19"/>
  <c r="K187" i="19" s="1"/>
  <c r="AI189" i="22" s="1"/>
  <c r="D188" i="19"/>
  <c r="K188" i="19" s="1"/>
  <c r="AI190" i="22" s="1"/>
  <c r="D189" i="19"/>
  <c r="K189" i="19" s="1"/>
  <c r="AI191" i="22" s="1"/>
  <c r="D190" i="19"/>
  <c r="K190" i="19" s="1"/>
  <c r="AI192" i="22" s="1"/>
  <c r="D191" i="19"/>
  <c r="K191" i="19" s="1"/>
  <c r="AI193" i="22" s="1"/>
  <c r="D192" i="19"/>
  <c r="K192" i="19" s="1"/>
  <c r="AI194" i="22" s="1"/>
  <c r="D193" i="19"/>
  <c r="K193" i="19" s="1"/>
  <c r="AI195" i="22" s="1"/>
  <c r="D194" i="19"/>
  <c r="K194" i="19" s="1"/>
  <c r="AI196" i="22" s="1"/>
  <c r="D195" i="19"/>
  <c r="K195" i="19" s="1"/>
  <c r="AI197" i="22" s="1"/>
  <c r="D196" i="19"/>
  <c r="K196" i="19" s="1"/>
  <c r="AI198" i="22" s="1"/>
  <c r="D197" i="19"/>
  <c r="K197" i="19" s="1"/>
  <c r="AI199" i="22" s="1"/>
  <c r="D198" i="19"/>
  <c r="K198" i="19" s="1"/>
  <c r="AI200" i="22" s="1"/>
  <c r="D199" i="19"/>
  <c r="K199" i="19" s="1"/>
  <c r="AI201" i="22" s="1"/>
  <c r="D200" i="19"/>
  <c r="K200" i="19" s="1"/>
  <c r="AI202" i="22" s="1"/>
  <c r="D201" i="19"/>
  <c r="K201" i="19" s="1"/>
  <c r="AI203" i="22" s="1"/>
  <c r="D202" i="19"/>
  <c r="K202" i="19" s="1"/>
  <c r="AI204" i="22" s="1"/>
  <c r="D203" i="19"/>
  <c r="K203" i="19" s="1"/>
  <c r="AI205" i="22" s="1"/>
  <c r="D204" i="19"/>
  <c r="K204" i="19" s="1"/>
  <c r="AI206" i="22" s="1"/>
  <c r="D205" i="19"/>
  <c r="K205" i="19" s="1"/>
  <c r="AI207" i="22" s="1"/>
  <c r="D206" i="19"/>
  <c r="K206" i="19" s="1"/>
  <c r="AI208" i="22" s="1"/>
  <c r="D207" i="19"/>
  <c r="K207" i="19" s="1"/>
  <c r="AI209" i="22" s="1"/>
  <c r="D208" i="19"/>
  <c r="K208" i="19" s="1"/>
  <c r="AI210" i="22" s="1"/>
  <c r="D209" i="19"/>
  <c r="K209" i="19" s="1"/>
  <c r="AI211" i="22" s="1"/>
  <c r="D210" i="19"/>
  <c r="K210" i="19" s="1"/>
  <c r="AI212" i="22" s="1"/>
  <c r="D211" i="19"/>
  <c r="K211" i="19" s="1"/>
  <c r="AI213" i="22" s="1"/>
  <c r="D212" i="19"/>
  <c r="K212" i="19" s="1"/>
  <c r="AI214" i="22" s="1"/>
  <c r="D213" i="19"/>
  <c r="K213" i="19" s="1"/>
  <c r="AI215" i="22" s="1"/>
  <c r="D214" i="19"/>
  <c r="K214" i="19" s="1"/>
  <c r="AI216" i="22" s="1"/>
  <c r="D215" i="19"/>
  <c r="K215" i="19" s="1"/>
  <c r="AI217" i="22" s="1"/>
  <c r="D216" i="19"/>
  <c r="K216" i="19" s="1"/>
  <c r="AI218" i="22" s="1"/>
  <c r="D217" i="19"/>
  <c r="K217" i="19" s="1"/>
  <c r="AI219" i="22" s="1"/>
  <c r="D218" i="19"/>
  <c r="K218" i="19" s="1"/>
  <c r="AI220" i="22" s="1"/>
  <c r="D219" i="19"/>
  <c r="K219" i="19" s="1"/>
  <c r="AI221" i="22" s="1"/>
  <c r="D220" i="19"/>
  <c r="K220" i="19" s="1"/>
  <c r="AI222" i="22" s="1"/>
  <c r="D221" i="19"/>
  <c r="K221" i="19" s="1"/>
  <c r="AI223" i="22" s="1"/>
  <c r="D222" i="19"/>
  <c r="K222" i="19" s="1"/>
  <c r="AI224" i="22" s="1"/>
  <c r="D223" i="19"/>
  <c r="K223" i="19" s="1"/>
  <c r="AI225" i="22" s="1"/>
  <c r="D224" i="19"/>
  <c r="K224" i="19" s="1"/>
  <c r="AI226" i="22" s="1"/>
  <c r="D225" i="19"/>
  <c r="K225" i="19" s="1"/>
  <c r="AI227" i="22" s="1"/>
  <c r="D226" i="19"/>
  <c r="K226" i="19" s="1"/>
  <c r="AI228" i="22" s="1"/>
  <c r="D227" i="19"/>
  <c r="K227" i="19" s="1"/>
  <c r="AI229" i="22" s="1"/>
  <c r="D228" i="19"/>
  <c r="K228" i="19" s="1"/>
  <c r="AI230" i="22" s="1"/>
  <c r="D229" i="19"/>
  <c r="K229" i="19" s="1"/>
  <c r="AI231" i="22" s="1"/>
  <c r="D230" i="19"/>
  <c r="K230" i="19" s="1"/>
  <c r="AI232" i="22" s="1"/>
  <c r="D231" i="19"/>
  <c r="K231" i="19" s="1"/>
  <c r="AI233" i="22" s="1"/>
  <c r="D232" i="19"/>
  <c r="K232" i="19" s="1"/>
  <c r="AI234" i="22" s="1"/>
  <c r="D233" i="19"/>
  <c r="K233" i="19" s="1"/>
  <c r="AI235" i="22" s="1"/>
  <c r="D234" i="19"/>
  <c r="K234" i="19" s="1"/>
  <c r="AI236" i="22" s="1"/>
  <c r="D235" i="19"/>
  <c r="K235" i="19" s="1"/>
  <c r="AI237" i="22" s="1"/>
  <c r="D236" i="19"/>
  <c r="K236" i="19" s="1"/>
  <c r="AI238" i="22" s="1"/>
  <c r="D237" i="19"/>
  <c r="K237" i="19" s="1"/>
  <c r="AI239" i="22" s="1"/>
  <c r="D238" i="19"/>
  <c r="K238" i="19" s="1"/>
  <c r="AI240" i="22" s="1"/>
  <c r="D239" i="19"/>
  <c r="K239" i="19" s="1"/>
  <c r="AI241" i="22" s="1"/>
  <c r="D240" i="19"/>
  <c r="K240" i="19" s="1"/>
  <c r="AI242" i="22" s="1"/>
  <c r="D241" i="19"/>
  <c r="K241" i="19" s="1"/>
  <c r="AI243" i="22" s="1"/>
  <c r="D242" i="19"/>
  <c r="K242" i="19" s="1"/>
  <c r="AI244" i="22" s="1"/>
  <c r="D243" i="19"/>
  <c r="K243" i="19" s="1"/>
  <c r="AI245" i="22" s="1"/>
  <c r="D244" i="19"/>
  <c r="K244" i="19" s="1"/>
  <c r="AI246" i="22" s="1"/>
  <c r="D245" i="19"/>
  <c r="K245" i="19" s="1"/>
  <c r="AI247" i="22" s="1"/>
  <c r="D246" i="19"/>
  <c r="K246" i="19" s="1"/>
  <c r="AI248" i="22" s="1"/>
  <c r="D247" i="19"/>
  <c r="K247" i="19" s="1"/>
  <c r="AI249" i="22" s="1"/>
  <c r="D248" i="19"/>
  <c r="K248" i="19" s="1"/>
  <c r="AI250" i="22" s="1"/>
  <c r="D249" i="19"/>
  <c r="K249" i="19" s="1"/>
  <c r="AI251" i="22" s="1"/>
  <c r="D250" i="19"/>
  <c r="K250" i="19" s="1"/>
  <c r="AI252" i="22" s="1"/>
  <c r="D251" i="19"/>
  <c r="K251" i="19" s="1"/>
  <c r="AI253" i="22" s="1"/>
  <c r="D252" i="19"/>
  <c r="K252" i="19" s="1"/>
  <c r="AI254" i="22" s="1"/>
  <c r="D253" i="19"/>
  <c r="K253" i="19" s="1"/>
  <c r="AI255" i="22" s="1"/>
  <c r="D254" i="19"/>
  <c r="K254" i="19" s="1"/>
  <c r="AI256" i="22" s="1"/>
  <c r="D255" i="19"/>
  <c r="K255" i="19" s="1"/>
  <c r="AI257" i="22" s="1"/>
  <c r="D256" i="19"/>
  <c r="K256" i="19" s="1"/>
  <c r="AI258" i="22" s="1"/>
  <c r="D257" i="19"/>
  <c r="K257" i="19" s="1"/>
  <c r="AI259" i="22" s="1"/>
  <c r="D258" i="19"/>
  <c r="K258" i="19" s="1"/>
  <c r="AI260" i="22" s="1"/>
  <c r="D259" i="19"/>
  <c r="K259" i="19" s="1"/>
  <c r="AI261" i="22" s="1"/>
  <c r="D260" i="19"/>
  <c r="K260" i="19" s="1"/>
  <c r="AI262" i="22" s="1"/>
  <c r="D261" i="19"/>
  <c r="K261" i="19" s="1"/>
  <c r="AI263" i="22" s="1"/>
  <c r="D262" i="19"/>
  <c r="K262" i="19" s="1"/>
  <c r="AI264" i="22" s="1"/>
  <c r="D263" i="19"/>
  <c r="K263" i="19" s="1"/>
  <c r="AI265" i="22" s="1"/>
  <c r="D264" i="19"/>
  <c r="K264" i="19" s="1"/>
  <c r="AI266" i="22" s="1"/>
  <c r="D265" i="19"/>
  <c r="K265" i="19" s="1"/>
  <c r="AI267" i="22" s="1"/>
  <c r="D266" i="19"/>
  <c r="K266" i="19" s="1"/>
  <c r="AI268" i="22" s="1"/>
  <c r="D267" i="19"/>
  <c r="K267" i="19" s="1"/>
  <c r="AI269" i="22" s="1"/>
  <c r="D268" i="19"/>
  <c r="K268" i="19" s="1"/>
  <c r="AI270" i="22" s="1"/>
  <c r="D269" i="19"/>
  <c r="K269" i="19" s="1"/>
  <c r="AI271" i="22" s="1"/>
  <c r="D270" i="19"/>
  <c r="K270" i="19" s="1"/>
  <c r="AI272" i="22" s="1"/>
  <c r="D271" i="19"/>
  <c r="K271" i="19" s="1"/>
  <c r="AI273" i="22" s="1"/>
  <c r="D272" i="19"/>
  <c r="K272" i="19" s="1"/>
  <c r="AI274" i="22" s="1"/>
  <c r="D273" i="19"/>
  <c r="K273" i="19" s="1"/>
  <c r="AI275" i="22" s="1"/>
  <c r="D274" i="19"/>
  <c r="K274" i="19" s="1"/>
  <c r="AI276" i="22" s="1"/>
  <c r="D275" i="19"/>
  <c r="K275" i="19" s="1"/>
  <c r="AI277" i="22" s="1"/>
  <c r="D276" i="19"/>
  <c r="K276" i="19" s="1"/>
  <c r="AI278" i="22" s="1"/>
  <c r="D277" i="19"/>
  <c r="K277" i="19" s="1"/>
  <c r="AI279" i="22" s="1"/>
  <c r="D278" i="19"/>
  <c r="K278" i="19" s="1"/>
  <c r="AI280" i="22" s="1"/>
  <c r="D279" i="19"/>
  <c r="K279" i="19" s="1"/>
  <c r="AI281" i="22" s="1"/>
  <c r="D280" i="19"/>
  <c r="K280" i="19" s="1"/>
  <c r="AI282" i="22" s="1"/>
  <c r="D281" i="19"/>
  <c r="K281" i="19" s="1"/>
  <c r="AI283" i="22" s="1"/>
  <c r="D282" i="19"/>
  <c r="K282" i="19" s="1"/>
  <c r="AI284" i="22" s="1"/>
  <c r="D283" i="19"/>
  <c r="K283" i="19" s="1"/>
  <c r="AI285" i="22" s="1"/>
  <c r="D284" i="19"/>
  <c r="K284" i="19" s="1"/>
  <c r="AI286" i="22" s="1"/>
  <c r="D285" i="19"/>
  <c r="K285" i="19" s="1"/>
  <c r="AI287" i="22" s="1"/>
  <c r="D286" i="19"/>
  <c r="K286" i="19" s="1"/>
  <c r="AI288" i="22" s="1"/>
  <c r="D287" i="19"/>
  <c r="K287" i="19" s="1"/>
  <c r="AI289" i="22" s="1"/>
  <c r="D288" i="19"/>
  <c r="K288" i="19" s="1"/>
  <c r="AI290" i="22" s="1"/>
  <c r="D289" i="19"/>
  <c r="K289" i="19" s="1"/>
  <c r="AI291" i="22" s="1"/>
  <c r="D290" i="19"/>
  <c r="K290" i="19" s="1"/>
  <c r="AI292" i="22" s="1"/>
  <c r="D291" i="19"/>
  <c r="K291" i="19" s="1"/>
  <c r="AI293" i="22" s="1"/>
  <c r="D292" i="19"/>
  <c r="K292" i="19" s="1"/>
  <c r="AI294" i="22" s="1"/>
  <c r="D293" i="19"/>
  <c r="K293" i="19" s="1"/>
  <c r="AI295" i="22" s="1"/>
  <c r="D294" i="19"/>
  <c r="K294" i="19" s="1"/>
  <c r="AI296" i="22" s="1"/>
  <c r="D295" i="19"/>
  <c r="K295" i="19" s="1"/>
  <c r="AI297" i="22" s="1"/>
  <c r="D296" i="19"/>
  <c r="K296" i="19" s="1"/>
  <c r="AI298" i="22" s="1"/>
  <c r="D297" i="19"/>
  <c r="K297" i="19" s="1"/>
  <c r="AI299" i="22" s="1"/>
  <c r="D298" i="19"/>
  <c r="K298" i="19" s="1"/>
  <c r="AI300" i="22" s="1"/>
  <c r="D299" i="19"/>
  <c r="K299" i="19" s="1"/>
  <c r="AI301" i="22" s="1"/>
  <c r="D300" i="19"/>
  <c r="K300" i="19" s="1"/>
  <c r="AI302" i="22" s="1"/>
  <c r="D301" i="19"/>
  <c r="K301" i="19" s="1"/>
  <c r="AI303" i="22" s="1"/>
  <c r="D302" i="19"/>
  <c r="K302" i="19" s="1"/>
  <c r="AI304" i="22" s="1"/>
  <c r="D303" i="19"/>
  <c r="K303" i="19" s="1"/>
  <c r="AI305" i="22" s="1"/>
  <c r="D304" i="19"/>
  <c r="K304" i="19" s="1"/>
  <c r="AI306" i="22" s="1"/>
  <c r="D305" i="19"/>
  <c r="K305" i="19" s="1"/>
  <c r="AI307" i="22" s="1"/>
  <c r="D306" i="19"/>
  <c r="K306" i="19" s="1"/>
  <c r="AI308" i="22" s="1"/>
  <c r="D307" i="19"/>
  <c r="K307" i="19" s="1"/>
  <c r="AI309" i="22" s="1"/>
  <c r="D308" i="19"/>
  <c r="K308" i="19" s="1"/>
  <c r="AI310" i="22" s="1"/>
  <c r="D309" i="19"/>
  <c r="K309" i="19" s="1"/>
  <c r="AI311" i="22" s="1"/>
  <c r="D310" i="19"/>
  <c r="K310" i="19" s="1"/>
  <c r="AI312" i="22" s="1"/>
  <c r="D311" i="19"/>
  <c r="K311" i="19" s="1"/>
  <c r="AI313" i="22" s="1"/>
  <c r="D312" i="19"/>
  <c r="K312" i="19" s="1"/>
  <c r="AI314" i="22" s="1"/>
  <c r="D313" i="19"/>
  <c r="K313" i="19" s="1"/>
  <c r="AI315" i="22" s="1"/>
  <c r="D314" i="19"/>
  <c r="K314" i="19" s="1"/>
  <c r="AI316" i="22" s="1"/>
  <c r="D315" i="19"/>
  <c r="K315" i="19" s="1"/>
  <c r="AI317" i="22" s="1"/>
  <c r="D316" i="19"/>
  <c r="K316" i="19" s="1"/>
  <c r="AI318" i="22" s="1"/>
  <c r="D317" i="19"/>
  <c r="K317" i="19" s="1"/>
  <c r="AI319" i="22" s="1"/>
  <c r="D318" i="19"/>
  <c r="K318" i="19" s="1"/>
  <c r="AI320" i="22" s="1"/>
  <c r="D319" i="19"/>
  <c r="K319" i="19" s="1"/>
  <c r="AI321" i="22" s="1"/>
  <c r="D320" i="19"/>
  <c r="K320" i="19" s="1"/>
  <c r="AI322" i="22" s="1"/>
  <c r="D321" i="19"/>
  <c r="K321" i="19" s="1"/>
  <c r="AI323" i="22" s="1"/>
  <c r="D322" i="19"/>
  <c r="K322" i="19" s="1"/>
  <c r="AI324" i="22" s="1"/>
  <c r="D323" i="19"/>
  <c r="K323" i="19" s="1"/>
  <c r="AI325" i="22" s="1"/>
  <c r="D324" i="19"/>
  <c r="K324" i="19" s="1"/>
  <c r="AI326" i="22" s="1"/>
  <c r="D325" i="19"/>
  <c r="K325" i="19" s="1"/>
  <c r="AI327" i="22" s="1"/>
  <c r="D326" i="19"/>
  <c r="K326" i="19" s="1"/>
  <c r="AI328" i="22" s="1"/>
  <c r="D327" i="19"/>
  <c r="K327" i="19" s="1"/>
  <c r="AI329" i="22" s="1"/>
  <c r="D328" i="19"/>
  <c r="K328" i="19" s="1"/>
  <c r="AI330" i="22" s="1"/>
  <c r="D329" i="19"/>
  <c r="K329" i="19" s="1"/>
  <c r="AI331" i="22" s="1"/>
  <c r="D330" i="19"/>
  <c r="K330" i="19" s="1"/>
  <c r="AI332" i="22" s="1"/>
  <c r="D331" i="19"/>
  <c r="K331" i="19" s="1"/>
  <c r="AI333" i="22" s="1"/>
  <c r="D332" i="19"/>
  <c r="K332" i="19" s="1"/>
  <c r="AI334" i="22" s="1"/>
  <c r="D333" i="19"/>
  <c r="K333" i="19" s="1"/>
  <c r="AI335" i="22" s="1"/>
  <c r="D334" i="19"/>
  <c r="K334" i="19" s="1"/>
  <c r="AI336" i="22" s="1"/>
  <c r="D335" i="19"/>
  <c r="K335" i="19" s="1"/>
  <c r="AI337" i="22" s="1"/>
  <c r="D336" i="19"/>
  <c r="K336" i="19" s="1"/>
  <c r="AI338" i="22" s="1"/>
  <c r="D337" i="19"/>
  <c r="K337" i="19" s="1"/>
  <c r="AI339" i="22" s="1"/>
  <c r="D338" i="19"/>
  <c r="K338" i="19" s="1"/>
  <c r="AI340" i="22" s="1"/>
  <c r="D339" i="19"/>
  <c r="K339" i="19" s="1"/>
  <c r="AI341" i="22" s="1"/>
  <c r="D340" i="19"/>
  <c r="K340" i="19" s="1"/>
  <c r="AI342" i="22" s="1"/>
  <c r="D341" i="19"/>
  <c r="K341" i="19" s="1"/>
  <c r="AI343" i="22" s="1"/>
  <c r="D342" i="19"/>
  <c r="K342" i="19" s="1"/>
  <c r="AI344" i="22" s="1"/>
  <c r="D343" i="19"/>
  <c r="K343" i="19" s="1"/>
  <c r="AI345" i="22" s="1"/>
  <c r="D344" i="19"/>
  <c r="K344" i="19" s="1"/>
  <c r="AI346" i="22" s="1"/>
  <c r="D345" i="19"/>
  <c r="K345" i="19" s="1"/>
  <c r="AI347" i="22" s="1"/>
  <c r="D346" i="19"/>
  <c r="K346" i="19" s="1"/>
  <c r="AI348" i="22" s="1"/>
  <c r="D347" i="19"/>
  <c r="K347" i="19" s="1"/>
  <c r="AI349" i="22" s="1"/>
  <c r="D348" i="19"/>
  <c r="K348" i="19" s="1"/>
  <c r="AI350" i="22" s="1"/>
  <c r="D349" i="19"/>
  <c r="K349" i="19" s="1"/>
  <c r="AI351" i="22" s="1"/>
  <c r="D350" i="19"/>
  <c r="K350" i="19" s="1"/>
  <c r="AI352" i="22" s="1"/>
  <c r="D351" i="19"/>
  <c r="K351" i="19" s="1"/>
  <c r="AI353" i="22" s="1"/>
  <c r="D352" i="19"/>
  <c r="K352" i="19" s="1"/>
  <c r="AI354" i="22" s="1"/>
  <c r="D353" i="19"/>
  <c r="K353" i="19" s="1"/>
  <c r="AI355" i="22" s="1"/>
  <c r="D354" i="19"/>
  <c r="K354" i="19" s="1"/>
  <c r="AI356" i="22" s="1"/>
  <c r="D355" i="19"/>
  <c r="K355" i="19" s="1"/>
  <c r="AI357" i="22" s="1"/>
  <c r="D356" i="19"/>
  <c r="K356" i="19" s="1"/>
  <c r="AI358" i="22" s="1"/>
  <c r="D357" i="19"/>
  <c r="K357" i="19" s="1"/>
  <c r="AI359" i="22" s="1"/>
  <c r="D358" i="19"/>
  <c r="K358" i="19" s="1"/>
  <c r="AI360" i="22" s="1"/>
  <c r="D359" i="19"/>
  <c r="K359" i="19" s="1"/>
  <c r="AI361" i="22" s="1"/>
  <c r="D360" i="19"/>
  <c r="K360" i="19" s="1"/>
  <c r="AI362" i="22" s="1"/>
  <c r="D361" i="19"/>
  <c r="K361" i="19" s="1"/>
  <c r="AI363" i="22" s="1"/>
  <c r="D362" i="19"/>
  <c r="K362" i="19" s="1"/>
  <c r="AI364" i="22" s="1"/>
  <c r="D363" i="19"/>
  <c r="K363" i="19" s="1"/>
  <c r="AI365" i="22" s="1"/>
  <c r="D364" i="19"/>
  <c r="K364" i="19" s="1"/>
  <c r="AI366" i="22" s="1"/>
  <c r="D365" i="19"/>
  <c r="K365" i="19" s="1"/>
  <c r="AI367" i="22" s="1"/>
  <c r="D366" i="19"/>
  <c r="K366" i="19" s="1"/>
  <c r="AI368" i="22" s="1"/>
  <c r="D367" i="19"/>
  <c r="K367" i="19" s="1"/>
  <c r="AI369" i="22" s="1"/>
  <c r="D368" i="19"/>
  <c r="K368" i="19" s="1"/>
  <c r="AI370" i="22" s="1"/>
  <c r="D369" i="19"/>
  <c r="K369" i="19" s="1"/>
  <c r="AI371" i="22" s="1"/>
  <c r="D370" i="19"/>
  <c r="K370" i="19" s="1"/>
  <c r="AI372" i="22" s="1"/>
  <c r="D371" i="19"/>
  <c r="K371" i="19" s="1"/>
  <c r="AI373" i="22" s="1"/>
  <c r="D372" i="19"/>
  <c r="K372" i="19" s="1"/>
  <c r="AI374" i="22" s="1"/>
  <c r="D373" i="19"/>
  <c r="K373" i="19" s="1"/>
  <c r="AI375" i="22" s="1"/>
  <c r="D374" i="19"/>
  <c r="K374" i="19" s="1"/>
  <c r="AI376" i="22" s="1"/>
  <c r="D375" i="19"/>
  <c r="K375" i="19" s="1"/>
  <c r="AI377" i="22" s="1"/>
  <c r="D376" i="19"/>
  <c r="K376" i="19" s="1"/>
  <c r="AI378" i="22" s="1"/>
  <c r="D377" i="19"/>
  <c r="K377" i="19" s="1"/>
  <c r="AI379" i="22" s="1"/>
  <c r="D378" i="19"/>
  <c r="K378" i="19" s="1"/>
  <c r="AI380" i="22" s="1"/>
  <c r="D379" i="19"/>
  <c r="K379" i="19" s="1"/>
  <c r="AI381" i="22" s="1"/>
  <c r="D380" i="19"/>
  <c r="K380" i="19" s="1"/>
  <c r="AI382" i="22" s="1"/>
  <c r="D381" i="19"/>
  <c r="K381" i="19" s="1"/>
  <c r="AI383" i="22" s="1"/>
  <c r="D382" i="19"/>
  <c r="K382" i="19" s="1"/>
  <c r="AI384" i="22" s="1"/>
  <c r="D383" i="19"/>
  <c r="K383" i="19" s="1"/>
  <c r="AI385" i="22" s="1"/>
  <c r="D384" i="19"/>
  <c r="K384" i="19" s="1"/>
  <c r="AI386" i="22" s="1"/>
  <c r="D385" i="19"/>
  <c r="K385" i="19" s="1"/>
  <c r="AI387" i="22" s="1"/>
  <c r="D386" i="19"/>
  <c r="K386" i="19" s="1"/>
  <c r="AI388" i="22" s="1"/>
  <c r="D387" i="19"/>
  <c r="K387" i="19" s="1"/>
  <c r="AI389" i="22" s="1"/>
  <c r="D388" i="19"/>
  <c r="K388" i="19" s="1"/>
  <c r="AI390" i="22" s="1"/>
  <c r="D389" i="19"/>
  <c r="K389" i="19" s="1"/>
  <c r="AI391" i="22" s="1"/>
  <c r="D390" i="19"/>
  <c r="K390" i="19" s="1"/>
  <c r="AI392" i="22" s="1"/>
  <c r="D391" i="19"/>
  <c r="K391" i="19" s="1"/>
  <c r="AI393" i="22" s="1"/>
  <c r="D392" i="19"/>
  <c r="K392" i="19" s="1"/>
  <c r="AI394" i="22" s="1"/>
  <c r="D393" i="19"/>
  <c r="K393" i="19" s="1"/>
  <c r="AI395" i="22" s="1"/>
  <c r="D394" i="19"/>
  <c r="K394" i="19" s="1"/>
  <c r="AI396" i="22" s="1"/>
  <c r="D395" i="19"/>
  <c r="K395" i="19" s="1"/>
  <c r="AI397" i="22" s="1"/>
  <c r="D396" i="19"/>
  <c r="K396" i="19" s="1"/>
  <c r="AI398" i="22" s="1"/>
  <c r="D397" i="19"/>
  <c r="K397" i="19" s="1"/>
  <c r="AI399" i="22" s="1"/>
  <c r="D398" i="19"/>
  <c r="K398" i="19" s="1"/>
  <c r="AI400" i="22" s="1"/>
  <c r="D399" i="19"/>
  <c r="K399" i="19" s="1"/>
  <c r="AI401" i="22" s="1"/>
  <c r="D400" i="19"/>
  <c r="K400" i="19" s="1"/>
  <c r="AI402" i="22" s="1"/>
  <c r="D401" i="19"/>
  <c r="K401" i="19" s="1"/>
  <c r="AI403" i="22" s="1"/>
  <c r="D402" i="19"/>
  <c r="K402" i="19" s="1"/>
  <c r="AI404" i="22" s="1"/>
  <c r="D403" i="19"/>
  <c r="K403" i="19" s="1"/>
  <c r="AI405" i="22" s="1"/>
  <c r="D404" i="19"/>
  <c r="K404" i="19" s="1"/>
  <c r="AI406" i="22" s="1"/>
  <c r="D405" i="19"/>
  <c r="K405" i="19" s="1"/>
  <c r="AI407" i="22" s="1"/>
  <c r="D406" i="19"/>
  <c r="K406" i="19" s="1"/>
  <c r="AI408" i="22" s="1"/>
  <c r="D407" i="19"/>
  <c r="K407" i="19" s="1"/>
  <c r="AI409" i="22" s="1"/>
  <c r="D408" i="19"/>
  <c r="K408" i="19" s="1"/>
  <c r="AI410" i="22" s="1"/>
  <c r="D409" i="19"/>
  <c r="K409" i="19" s="1"/>
  <c r="AI411" i="22" s="1"/>
  <c r="D410" i="19"/>
  <c r="K410" i="19" s="1"/>
  <c r="AI412" i="22" s="1"/>
  <c r="D411" i="19"/>
  <c r="K411" i="19" s="1"/>
  <c r="AI413" i="22" s="1"/>
  <c r="D412" i="19"/>
  <c r="K412" i="19" s="1"/>
  <c r="AI414" i="22" s="1"/>
  <c r="D413" i="19"/>
  <c r="K413" i="19" s="1"/>
  <c r="AI415" i="22" s="1"/>
  <c r="D414" i="19"/>
  <c r="K414" i="19" s="1"/>
  <c r="AI416" i="22" s="1"/>
  <c r="D415" i="19"/>
  <c r="K415" i="19" s="1"/>
  <c r="AI417" i="22" s="1"/>
  <c r="D416" i="19"/>
  <c r="K416" i="19" s="1"/>
  <c r="AI418" i="22" s="1"/>
  <c r="D417" i="19"/>
  <c r="K417" i="19" s="1"/>
  <c r="AI419" i="22" s="1"/>
  <c r="D418" i="19"/>
  <c r="K418" i="19" s="1"/>
  <c r="AI420" i="22" s="1"/>
  <c r="D419" i="19"/>
  <c r="K419" i="19" s="1"/>
  <c r="AI421" i="22" s="1"/>
  <c r="D420" i="19"/>
  <c r="K420" i="19" s="1"/>
  <c r="AI422" i="22" s="1"/>
  <c r="D421" i="19"/>
  <c r="K421" i="19" s="1"/>
  <c r="AI423" i="22" s="1"/>
  <c r="D422" i="19"/>
  <c r="K422" i="19" s="1"/>
  <c r="AI424" i="22" s="1"/>
  <c r="D423" i="19"/>
  <c r="K423" i="19" s="1"/>
  <c r="AI425" i="22" s="1"/>
  <c r="D424" i="19"/>
  <c r="K424" i="19" s="1"/>
  <c r="AI426" i="22" s="1"/>
  <c r="D425" i="19"/>
  <c r="K425" i="19" s="1"/>
  <c r="AI427" i="22" s="1"/>
  <c r="D426" i="19"/>
  <c r="K426" i="19" s="1"/>
  <c r="AI428" i="22" s="1"/>
  <c r="D427" i="19"/>
  <c r="K427" i="19" s="1"/>
  <c r="AI429" i="22" s="1"/>
  <c r="D428" i="19"/>
  <c r="K428" i="19" s="1"/>
  <c r="AI430" i="22" s="1"/>
  <c r="D429" i="19"/>
  <c r="K429" i="19" s="1"/>
  <c r="AI431" i="22" s="1"/>
  <c r="D430" i="19"/>
  <c r="K430" i="19" s="1"/>
  <c r="AI432" i="22" s="1"/>
  <c r="D431" i="19"/>
  <c r="K431" i="19" s="1"/>
  <c r="AI433" i="22" s="1"/>
  <c r="D432" i="19"/>
  <c r="K432" i="19" s="1"/>
  <c r="AI434" i="22" s="1"/>
  <c r="D433" i="19"/>
  <c r="K433" i="19" s="1"/>
  <c r="AI435" i="22" s="1"/>
  <c r="D434" i="19"/>
  <c r="K434" i="19" s="1"/>
  <c r="AI436" i="22" s="1"/>
  <c r="D435" i="19"/>
  <c r="K435" i="19" s="1"/>
  <c r="AI437" i="22" s="1"/>
  <c r="D436" i="19"/>
  <c r="K436" i="19" s="1"/>
  <c r="AI438" i="22" s="1"/>
  <c r="D437" i="19"/>
  <c r="K437" i="19" s="1"/>
  <c r="AI439" i="22" s="1"/>
  <c r="D438" i="19"/>
  <c r="K438" i="19" s="1"/>
  <c r="AI440" i="22" s="1"/>
  <c r="D439" i="19"/>
  <c r="K439" i="19" s="1"/>
  <c r="AI441" i="22" s="1"/>
  <c r="D440" i="19"/>
  <c r="K440" i="19" s="1"/>
  <c r="AI442" i="22" s="1"/>
  <c r="D441" i="19"/>
  <c r="K441" i="19" s="1"/>
  <c r="AI443" i="22" s="1"/>
  <c r="D442" i="19"/>
  <c r="K442" i="19" s="1"/>
  <c r="AI444" i="22" s="1"/>
  <c r="D443" i="19"/>
  <c r="K443" i="19" s="1"/>
  <c r="AI445" i="22" s="1"/>
  <c r="D444" i="19"/>
  <c r="K444" i="19" s="1"/>
  <c r="AI446" i="22" s="1"/>
  <c r="D445" i="19"/>
  <c r="K445" i="19" s="1"/>
  <c r="AI447" i="22" s="1"/>
  <c r="D446" i="19"/>
  <c r="K446" i="19" s="1"/>
  <c r="AI448" i="22" s="1"/>
  <c r="D447" i="19"/>
  <c r="K447" i="19" s="1"/>
  <c r="AI449" i="22" s="1"/>
  <c r="D448" i="19"/>
  <c r="K448" i="19" s="1"/>
  <c r="AI450" i="22" s="1"/>
  <c r="D449" i="19"/>
  <c r="K449" i="19" s="1"/>
  <c r="AI451" i="22" s="1"/>
  <c r="D450" i="19"/>
  <c r="K450" i="19" s="1"/>
  <c r="AI452" i="22" s="1"/>
  <c r="D451" i="19"/>
  <c r="K451" i="19" s="1"/>
  <c r="AI453" i="22" s="1"/>
  <c r="D452" i="19"/>
  <c r="K452" i="19" s="1"/>
  <c r="AI454" i="22" s="1"/>
  <c r="D453" i="19"/>
  <c r="K453" i="19" s="1"/>
  <c r="AI455" i="22" s="1"/>
  <c r="D454" i="19"/>
  <c r="K454" i="19" s="1"/>
  <c r="AI456" i="22" s="1"/>
  <c r="D455" i="19"/>
  <c r="K455" i="19" s="1"/>
  <c r="AI457" i="22" s="1"/>
  <c r="D456" i="19"/>
  <c r="K456" i="19" s="1"/>
  <c r="AI458" i="22" s="1"/>
  <c r="D457" i="19"/>
  <c r="K457" i="19" s="1"/>
  <c r="AI459" i="22" s="1"/>
  <c r="D458" i="19"/>
  <c r="K458" i="19" s="1"/>
  <c r="AI460" i="22" s="1"/>
  <c r="D459" i="19"/>
  <c r="K459" i="19" s="1"/>
  <c r="AI461" i="22" s="1"/>
  <c r="D460" i="19"/>
  <c r="K460" i="19" s="1"/>
  <c r="AI462" i="22" s="1"/>
  <c r="D461" i="19"/>
  <c r="K461" i="19" s="1"/>
  <c r="AI463" i="22" s="1"/>
  <c r="D462" i="19"/>
  <c r="K462" i="19" s="1"/>
  <c r="AI464" i="22" s="1"/>
  <c r="D463" i="19"/>
  <c r="K463" i="19" s="1"/>
  <c r="AI465" i="22" s="1"/>
  <c r="D464" i="19"/>
  <c r="K464" i="19" s="1"/>
  <c r="AI466" i="22" s="1"/>
  <c r="D465" i="19"/>
  <c r="K465" i="19" s="1"/>
  <c r="AI467" i="22" s="1"/>
  <c r="D466" i="19"/>
  <c r="K466" i="19" s="1"/>
  <c r="AI468" i="22" s="1"/>
  <c r="D467" i="19"/>
  <c r="K467" i="19" s="1"/>
  <c r="AI469" i="22" s="1"/>
  <c r="D468" i="19"/>
  <c r="K468" i="19" s="1"/>
  <c r="AI470" i="22" s="1"/>
  <c r="D469" i="19"/>
  <c r="K469" i="19" s="1"/>
  <c r="AI471" i="22" s="1"/>
  <c r="D470" i="19"/>
  <c r="K470" i="19" s="1"/>
  <c r="AI472" i="22" s="1"/>
  <c r="D471" i="19"/>
  <c r="K471" i="19" s="1"/>
  <c r="AI473" i="22" s="1"/>
  <c r="D472" i="19"/>
  <c r="K472" i="19" s="1"/>
  <c r="AI474" i="22" s="1"/>
  <c r="D473" i="19"/>
  <c r="K473" i="19" s="1"/>
  <c r="AI475" i="22" s="1"/>
  <c r="D474" i="19"/>
  <c r="K474" i="19" s="1"/>
  <c r="AI476" i="22" s="1"/>
  <c r="D475" i="19"/>
  <c r="K475" i="19" s="1"/>
  <c r="AI477" i="22" s="1"/>
  <c r="D476" i="19"/>
  <c r="K476" i="19" s="1"/>
  <c r="AI478" i="22" s="1"/>
  <c r="D477" i="19"/>
  <c r="K477" i="19" s="1"/>
  <c r="AI479" i="22" s="1"/>
  <c r="D478" i="19"/>
  <c r="K478" i="19" s="1"/>
  <c r="AI480" i="22" s="1"/>
  <c r="D479" i="19"/>
  <c r="K479" i="19" s="1"/>
  <c r="AI481" i="22" s="1"/>
  <c r="D480" i="19"/>
  <c r="K480" i="19" s="1"/>
  <c r="AI482" i="22" s="1"/>
  <c r="D481" i="19"/>
  <c r="K481" i="19" s="1"/>
  <c r="AI483" i="22" s="1"/>
  <c r="D482" i="19"/>
  <c r="K482" i="19" s="1"/>
  <c r="AI484" i="22" s="1"/>
  <c r="D483" i="19"/>
  <c r="K483" i="19" s="1"/>
  <c r="AI485" i="22" s="1"/>
  <c r="D484" i="19"/>
  <c r="K484" i="19" s="1"/>
  <c r="AI486" i="22" s="1"/>
  <c r="D485" i="19"/>
  <c r="K485" i="19" s="1"/>
  <c r="AI487" i="22" s="1"/>
  <c r="D486" i="19"/>
  <c r="K486" i="19" s="1"/>
  <c r="AI488" i="22" s="1"/>
  <c r="D487" i="19"/>
  <c r="K487" i="19" s="1"/>
  <c r="AI489" i="22" s="1"/>
  <c r="D488" i="19"/>
  <c r="K488" i="19" s="1"/>
  <c r="AI490" i="22" s="1"/>
  <c r="D489" i="19"/>
  <c r="K489" i="19" s="1"/>
  <c r="AI491" i="22" s="1"/>
  <c r="D490" i="19"/>
  <c r="K490" i="19" s="1"/>
  <c r="AI492" i="22" s="1"/>
  <c r="D491" i="19"/>
  <c r="K491" i="19" s="1"/>
  <c r="AI493" i="22" s="1"/>
  <c r="D492" i="19"/>
  <c r="K492" i="19" s="1"/>
  <c r="AI494" i="22" s="1"/>
  <c r="D493" i="19"/>
  <c r="K493" i="19" s="1"/>
  <c r="AI495" i="22" s="1"/>
  <c r="D494" i="19"/>
  <c r="K494" i="19" s="1"/>
  <c r="AI496" i="22" s="1"/>
  <c r="D495" i="19"/>
  <c r="K495" i="19" s="1"/>
  <c r="AI497" i="22" s="1"/>
  <c r="D496" i="19"/>
  <c r="K496" i="19" s="1"/>
  <c r="AI498" i="22" s="1"/>
  <c r="D497" i="19"/>
  <c r="K497" i="19" s="1"/>
  <c r="AI499" i="22" s="1"/>
  <c r="D498" i="19"/>
  <c r="K498" i="19" s="1"/>
  <c r="AI500" i="22" s="1"/>
  <c r="D499" i="19"/>
  <c r="K499" i="19" s="1"/>
  <c r="AI501" i="22" s="1"/>
  <c r="D500" i="19"/>
  <c r="K500" i="19" s="1"/>
  <c r="AI502" i="22" s="1"/>
  <c r="D501" i="19"/>
  <c r="K501" i="19" s="1"/>
  <c r="AI503" i="22" s="1"/>
  <c r="D502" i="19"/>
  <c r="K502" i="19" s="1"/>
  <c r="AI504" i="22" s="1"/>
  <c r="D503" i="19"/>
  <c r="K503" i="19" s="1"/>
  <c r="AI505" i="22" s="1"/>
  <c r="D504" i="19"/>
  <c r="K504" i="19" s="1"/>
  <c r="AI506" i="22" s="1"/>
  <c r="D505" i="19"/>
  <c r="K505" i="19" s="1"/>
  <c r="AI507" i="22" s="1"/>
  <c r="D506" i="19"/>
  <c r="K506" i="19" s="1"/>
  <c r="AI508" i="22" s="1"/>
  <c r="D507" i="19"/>
  <c r="K507" i="19" s="1"/>
  <c r="AI509" i="22" s="1"/>
  <c r="D508" i="19"/>
  <c r="K508" i="19" s="1"/>
  <c r="AI510" i="22" s="1"/>
  <c r="D509" i="19"/>
  <c r="K509" i="19" s="1"/>
  <c r="AI511" i="22" s="1"/>
  <c r="D510" i="19"/>
  <c r="K510" i="19" s="1"/>
  <c r="AI512" i="22" s="1"/>
  <c r="D511" i="19"/>
  <c r="K511" i="19" s="1"/>
  <c r="AI513" i="22" s="1"/>
  <c r="D512" i="19"/>
  <c r="K512" i="19" s="1"/>
  <c r="AI514" i="22" s="1"/>
  <c r="D513" i="19"/>
  <c r="K513" i="19" s="1"/>
  <c r="AI515" i="22" s="1"/>
  <c r="D514" i="19"/>
  <c r="K514" i="19" s="1"/>
  <c r="AI516" i="22" s="1"/>
  <c r="D515" i="19"/>
  <c r="K515" i="19" s="1"/>
  <c r="AI517" i="22" s="1"/>
  <c r="D516" i="19"/>
  <c r="K516" i="19" s="1"/>
  <c r="AI518" i="22" s="1"/>
  <c r="D517" i="19"/>
  <c r="K517" i="19" s="1"/>
  <c r="AI519" i="22" s="1"/>
  <c r="D518" i="19"/>
  <c r="K518" i="19" s="1"/>
  <c r="AI520" i="22" s="1"/>
  <c r="D519" i="19"/>
  <c r="K519" i="19" s="1"/>
  <c r="AI521" i="22" s="1"/>
  <c r="D520" i="19"/>
  <c r="K520" i="19" s="1"/>
  <c r="AI522" i="22" s="1"/>
  <c r="D521" i="19"/>
  <c r="K521" i="19" s="1"/>
  <c r="AI523" i="22" s="1"/>
  <c r="D522" i="19"/>
  <c r="K522" i="19" s="1"/>
  <c r="AI524" i="22" s="1"/>
  <c r="D523" i="19"/>
  <c r="K523" i="19" s="1"/>
  <c r="AI525" i="22" s="1"/>
  <c r="D524" i="19"/>
  <c r="K524" i="19" s="1"/>
  <c r="AI526" i="22" s="1"/>
  <c r="D525" i="19"/>
  <c r="K525" i="19" s="1"/>
  <c r="AI527" i="22" s="1"/>
  <c r="D526" i="19"/>
  <c r="K526" i="19" s="1"/>
  <c r="AI528" i="22" s="1"/>
  <c r="D527" i="19"/>
  <c r="K527" i="19" s="1"/>
  <c r="AI529" i="22" s="1"/>
  <c r="D528" i="19"/>
  <c r="K528" i="19" s="1"/>
  <c r="AI530" i="22" s="1"/>
  <c r="D529" i="19"/>
  <c r="K529" i="19" s="1"/>
  <c r="AI531" i="22" s="1"/>
  <c r="D530" i="19"/>
  <c r="K530" i="19" s="1"/>
  <c r="AI532" i="22" s="1"/>
  <c r="D531" i="19"/>
  <c r="K531" i="19" s="1"/>
  <c r="AI533" i="22" s="1"/>
  <c r="D532" i="19"/>
  <c r="K532" i="19" s="1"/>
  <c r="AI534" i="22" s="1"/>
  <c r="D533" i="19"/>
  <c r="K533" i="19" s="1"/>
  <c r="AI535" i="22" s="1"/>
  <c r="D534" i="19"/>
  <c r="K534" i="19" s="1"/>
  <c r="AI536" i="22" s="1"/>
  <c r="D535" i="19"/>
  <c r="K535" i="19" s="1"/>
  <c r="AI537" i="22" s="1"/>
  <c r="D536" i="19"/>
  <c r="K536" i="19" s="1"/>
  <c r="AI538" i="22" s="1"/>
  <c r="D537" i="19"/>
  <c r="K537" i="19" s="1"/>
  <c r="AI539" i="22" s="1"/>
  <c r="D538" i="19"/>
  <c r="K538" i="19" s="1"/>
  <c r="AI540" i="22" s="1"/>
  <c r="D539" i="19"/>
  <c r="K539" i="19" s="1"/>
  <c r="AI541" i="22" s="1"/>
  <c r="D540" i="19"/>
  <c r="K540" i="19" s="1"/>
  <c r="AI542" i="22" s="1"/>
  <c r="D541" i="19"/>
  <c r="K541" i="19" s="1"/>
  <c r="AI543" i="22" s="1"/>
  <c r="D542" i="19"/>
  <c r="K542" i="19" s="1"/>
  <c r="AI544" i="22" s="1"/>
  <c r="D543" i="19"/>
  <c r="K543" i="19" s="1"/>
  <c r="AI545" i="22" s="1"/>
  <c r="D544" i="19"/>
  <c r="K544" i="19" s="1"/>
  <c r="AI546" i="22" s="1"/>
  <c r="D545" i="19"/>
  <c r="K545" i="19" s="1"/>
  <c r="AI547" i="22" s="1"/>
  <c r="D546" i="19"/>
  <c r="K546" i="19" s="1"/>
  <c r="AI548" i="22" s="1"/>
  <c r="D547" i="19"/>
  <c r="K547" i="19" s="1"/>
  <c r="AI549" i="22" s="1"/>
  <c r="D548" i="19"/>
  <c r="K548" i="19" s="1"/>
  <c r="AI550" i="22" s="1"/>
  <c r="D549" i="19"/>
  <c r="K549" i="19" s="1"/>
  <c r="AI551" i="22" s="1"/>
  <c r="D550" i="19"/>
  <c r="K550" i="19" s="1"/>
  <c r="AI552" i="22" s="1"/>
  <c r="D551" i="19"/>
  <c r="K551" i="19" s="1"/>
  <c r="AI553" i="22" s="1"/>
  <c r="D552" i="19"/>
  <c r="K552" i="19" s="1"/>
  <c r="AI554" i="22" s="1"/>
  <c r="D553" i="19"/>
  <c r="K553" i="19" s="1"/>
  <c r="AI555" i="22" s="1"/>
  <c r="D554" i="19"/>
  <c r="K554" i="19" s="1"/>
  <c r="AI556" i="22" s="1"/>
  <c r="D555" i="19"/>
  <c r="K555" i="19" s="1"/>
  <c r="AI557" i="22" s="1"/>
  <c r="D556" i="19"/>
  <c r="K556" i="19" s="1"/>
  <c r="AI558" i="22" s="1"/>
  <c r="D557" i="19"/>
  <c r="K557" i="19" s="1"/>
  <c r="AI559" i="22" s="1"/>
  <c r="D558" i="19"/>
  <c r="K558" i="19" s="1"/>
  <c r="AI560" i="22" s="1"/>
  <c r="D559" i="19"/>
  <c r="K559" i="19" s="1"/>
  <c r="AI561" i="22" s="1"/>
  <c r="D560" i="19"/>
  <c r="K560" i="19" s="1"/>
  <c r="AI562" i="22" s="1"/>
  <c r="D561" i="19"/>
  <c r="K561" i="19" s="1"/>
  <c r="AI563" i="22" s="1"/>
  <c r="D562" i="19"/>
  <c r="K562" i="19" s="1"/>
  <c r="AI564" i="22" s="1"/>
  <c r="D563" i="19"/>
  <c r="K563" i="19" s="1"/>
  <c r="AI565" i="22" s="1"/>
  <c r="D564" i="19"/>
  <c r="K564" i="19" s="1"/>
  <c r="AI566" i="22" s="1"/>
  <c r="D565" i="19"/>
  <c r="K565" i="19" s="1"/>
  <c r="AI567" i="22" s="1"/>
  <c r="D566" i="19"/>
  <c r="K566" i="19" s="1"/>
  <c r="AI568" i="22" s="1"/>
  <c r="D567" i="19"/>
  <c r="K567" i="19" s="1"/>
  <c r="AI569" i="22" s="1"/>
  <c r="D568" i="19"/>
  <c r="K568" i="19" s="1"/>
  <c r="AI570" i="22" s="1"/>
  <c r="D569" i="19"/>
  <c r="K569" i="19" s="1"/>
  <c r="AI571" i="22" s="1"/>
  <c r="D570" i="19"/>
  <c r="K570" i="19" s="1"/>
  <c r="AI572" i="22" s="1"/>
  <c r="D571" i="19"/>
  <c r="K571" i="19" s="1"/>
  <c r="AI573" i="22" s="1"/>
  <c r="D572" i="19"/>
  <c r="K572" i="19" s="1"/>
  <c r="AI574" i="22" s="1"/>
  <c r="D573" i="19"/>
  <c r="K573" i="19" s="1"/>
  <c r="AI575" i="22" s="1"/>
  <c r="D574" i="19"/>
  <c r="K574" i="19" s="1"/>
  <c r="AI576" i="22" s="1"/>
  <c r="D575" i="19"/>
  <c r="K575" i="19" s="1"/>
  <c r="AI577" i="22" s="1"/>
  <c r="D576" i="19"/>
  <c r="K576" i="19" s="1"/>
  <c r="AI578" i="22" s="1"/>
  <c r="D577" i="19"/>
  <c r="K577" i="19" s="1"/>
  <c r="AI579" i="22" s="1"/>
  <c r="D578" i="19"/>
  <c r="K578" i="19" s="1"/>
  <c r="AI580" i="22" s="1"/>
  <c r="D579" i="19"/>
  <c r="K579" i="19" s="1"/>
  <c r="AI581" i="22" s="1"/>
  <c r="D580" i="19"/>
  <c r="K580" i="19" s="1"/>
  <c r="AI582" i="22" s="1"/>
  <c r="D581" i="19"/>
  <c r="K581" i="19" s="1"/>
  <c r="AI583" i="22" s="1"/>
  <c r="D582" i="19"/>
  <c r="K582" i="19" s="1"/>
  <c r="AI584" i="22" s="1"/>
  <c r="D583" i="19"/>
  <c r="K583" i="19" s="1"/>
  <c r="AI585" i="22" s="1"/>
  <c r="D584" i="19"/>
  <c r="K584" i="19" s="1"/>
  <c r="AI586" i="22" s="1"/>
  <c r="D585" i="19"/>
  <c r="K585" i="19" s="1"/>
  <c r="AI587" i="22" s="1"/>
  <c r="D586" i="19"/>
  <c r="K586" i="19" s="1"/>
  <c r="AI588" i="22" s="1"/>
  <c r="D587" i="19"/>
  <c r="K587" i="19" s="1"/>
  <c r="AI589" i="22" s="1"/>
  <c r="D588" i="19"/>
  <c r="K588" i="19" s="1"/>
  <c r="AI590" i="22" s="1"/>
  <c r="D589" i="19"/>
  <c r="K589" i="19" s="1"/>
  <c r="AI591" i="22" s="1"/>
  <c r="D590" i="19"/>
  <c r="K590" i="19" s="1"/>
  <c r="AI592" i="22" s="1"/>
  <c r="D591" i="19"/>
  <c r="K591" i="19" s="1"/>
  <c r="AI593" i="22" s="1"/>
  <c r="D592" i="19"/>
  <c r="K592" i="19" s="1"/>
  <c r="AI594" i="22" s="1"/>
  <c r="D593" i="19"/>
  <c r="K593" i="19" s="1"/>
  <c r="AI595" i="22" s="1"/>
  <c r="D594" i="19"/>
  <c r="K594" i="19" s="1"/>
  <c r="AI596" i="22" s="1"/>
  <c r="D595" i="19"/>
  <c r="K595" i="19" s="1"/>
  <c r="AI597" i="22" s="1"/>
  <c r="D596" i="19"/>
  <c r="K596" i="19" s="1"/>
  <c r="AI598" i="22" s="1"/>
  <c r="D597" i="19"/>
  <c r="K597" i="19" s="1"/>
  <c r="AI599" i="22" s="1"/>
  <c r="D598" i="19"/>
  <c r="K598" i="19" s="1"/>
  <c r="AI600" i="22" s="1"/>
  <c r="D599" i="19"/>
  <c r="K599" i="19" s="1"/>
  <c r="AI601" i="22" s="1"/>
  <c r="D600" i="19"/>
  <c r="K600" i="19" s="1"/>
  <c r="AI602" i="22" s="1"/>
  <c r="D601" i="19"/>
  <c r="K601" i="19" s="1"/>
  <c r="AI603" i="22" s="1"/>
  <c r="D602" i="19"/>
  <c r="K602" i="19" s="1"/>
  <c r="AI604" i="22" s="1"/>
  <c r="D603" i="19"/>
  <c r="K603" i="19" s="1"/>
  <c r="AI605" i="22" s="1"/>
  <c r="D604" i="19"/>
  <c r="K604" i="19" s="1"/>
  <c r="AI606" i="22" s="1"/>
  <c r="D605" i="19"/>
  <c r="K605" i="19" s="1"/>
  <c r="AI607" i="22" s="1"/>
  <c r="D606" i="19"/>
  <c r="K606" i="19" s="1"/>
  <c r="AI608" i="22" s="1"/>
  <c r="D607" i="19"/>
  <c r="K607" i="19" s="1"/>
  <c r="AI609" i="22" s="1"/>
  <c r="D608" i="19"/>
  <c r="K608" i="19" s="1"/>
  <c r="AI610" i="22" s="1"/>
  <c r="D609" i="19"/>
  <c r="K609" i="19" s="1"/>
  <c r="AI611" i="22" s="1"/>
  <c r="D610" i="19"/>
  <c r="K610" i="19" s="1"/>
  <c r="AI612" i="22" s="1"/>
  <c r="D611" i="19"/>
  <c r="K611" i="19" s="1"/>
  <c r="AI613" i="22" s="1"/>
  <c r="D612" i="19"/>
  <c r="K612" i="19" s="1"/>
  <c r="AI614" i="22" s="1"/>
  <c r="D613" i="19"/>
  <c r="K613" i="19" s="1"/>
  <c r="AI615" i="22" s="1"/>
  <c r="D614" i="19"/>
  <c r="K614" i="19" s="1"/>
  <c r="AI616" i="22" s="1"/>
  <c r="D615" i="19"/>
  <c r="K615" i="19" s="1"/>
  <c r="AI617" i="22" s="1"/>
  <c r="D616" i="19"/>
  <c r="K616" i="19" s="1"/>
  <c r="AI618" i="22" s="1"/>
  <c r="D617" i="19"/>
  <c r="K617" i="19" s="1"/>
  <c r="AI619" i="22" s="1"/>
  <c r="D618" i="19"/>
  <c r="K618" i="19" s="1"/>
  <c r="AI620" i="22" s="1"/>
  <c r="D619" i="19"/>
  <c r="K619" i="19" s="1"/>
  <c r="AI621" i="22" s="1"/>
  <c r="D620" i="19"/>
  <c r="K620" i="19" s="1"/>
  <c r="AI622" i="22" s="1"/>
  <c r="D621" i="19"/>
  <c r="K621" i="19" s="1"/>
  <c r="AI623" i="22" s="1"/>
  <c r="D622" i="19"/>
  <c r="K622" i="19" s="1"/>
  <c r="AI624" i="22" s="1"/>
  <c r="D623" i="19"/>
  <c r="K623" i="19" s="1"/>
  <c r="AI625" i="22" s="1"/>
  <c r="D624" i="19"/>
  <c r="K624" i="19" s="1"/>
  <c r="AI626" i="22" s="1"/>
  <c r="D625" i="19"/>
  <c r="K625" i="19" s="1"/>
  <c r="AI627" i="22" s="1"/>
  <c r="D626" i="19"/>
  <c r="K626" i="19" s="1"/>
  <c r="AI628" i="22" s="1"/>
  <c r="D627" i="19"/>
  <c r="K627" i="19" s="1"/>
  <c r="AI629" i="22" s="1"/>
  <c r="D628" i="19"/>
  <c r="K628" i="19" s="1"/>
  <c r="AI630" i="22" s="1"/>
  <c r="D629" i="19"/>
  <c r="K629" i="19" s="1"/>
  <c r="AI631" i="22" s="1"/>
  <c r="D630" i="19"/>
  <c r="K630" i="19" s="1"/>
  <c r="AI632" i="22" s="1"/>
  <c r="D631" i="19"/>
  <c r="K631" i="19" s="1"/>
  <c r="AI633" i="22" s="1"/>
  <c r="D632" i="19"/>
  <c r="K632" i="19" s="1"/>
  <c r="AI634" i="22" s="1"/>
  <c r="D633" i="19"/>
  <c r="K633" i="19" s="1"/>
  <c r="AI635" i="22" s="1"/>
  <c r="D634" i="19"/>
  <c r="K634" i="19" s="1"/>
  <c r="AI636" i="22" s="1"/>
  <c r="D635" i="19"/>
  <c r="K635" i="19" s="1"/>
  <c r="AI637" i="22" s="1"/>
  <c r="D636" i="19"/>
  <c r="K636" i="19" s="1"/>
  <c r="AI638" i="22" s="1"/>
  <c r="D637" i="19"/>
  <c r="K637" i="19" s="1"/>
  <c r="AI639" i="22" s="1"/>
  <c r="D638" i="19"/>
  <c r="K638" i="19" s="1"/>
  <c r="AI640" i="22" s="1"/>
  <c r="D639" i="19"/>
  <c r="K639" i="19" s="1"/>
  <c r="AI641" i="22" s="1"/>
  <c r="D640" i="19"/>
  <c r="K640" i="19" s="1"/>
  <c r="AI642" i="22" s="1"/>
  <c r="D641" i="19"/>
  <c r="K641" i="19" s="1"/>
  <c r="AI643" i="22" s="1"/>
  <c r="D642" i="19"/>
  <c r="K642" i="19" s="1"/>
  <c r="AI644" i="22" s="1"/>
  <c r="D643" i="19"/>
  <c r="K643" i="19" s="1"/>
  <c r="AI645" i="22" s="1"/>
  <c r="D644" i="19"/>
  <c r="K644" i="19" s="1"/>
  <c r="AI646" i="22" s="1"/>
  <c r="D645" i="19"/>
  <c r="K645" i="19" s="1"/>
  <c r="AI647" i="22" s="1"/>
  <c r="D646" i="19"/>
  <c r="K646" i="19" s="1"/>
  <c r="AI648" i="22" s="1"/>
  <c r="D647" i="19"/>
  <c r="K647" i="19" s="1"/>
  <c r="AI649" i="22" s="1"/>
  <c r="D648" i="19"/>
  <c r="K648" i="19" s="1"/>
  <c r="AI650" i="22" s="1"/>
  <c r="D649" i="19"/>
  <c r="K649" i="19" s="1"/>
  <c r="AI651" i="22" s="1"/>
  <c r="D650" i="19"/>
  <c r="K650" i="19" s="1"/>
  <c r="AI652" i="22" s="1"/>
  <c r="D651" i="19"/>
  <c r="K651" i="19" s="1"/>
  <c r="AI653" i="22" s="1"/>
  <c r="D652" i="19"/>
  <c r="K652" i="19" s="1"/>
  <c r="AI654" i="22" s="1"/>
  <c r="D653" i="19"/>
  <c r="K653" i="19" s="1"/>
  <c r="AI655" i="22" s="1"/>
  <c r="D654" i="19"/>
  <c r="K654" i="19" s="1"/>
  <c r="AI656" i="22" s="1"/>
  <c r="D655" i="19"/>
  <c r="K655" i="19" s="1"/>
  <c r="AI657" i="22" s="1"/>
  <c r="D656" i="19"/>
  <c r="K656" i="19" s="1"/>
  <c r="AI658" i="22" s="1"/>
  <c r="D657" i="19"/>
  <c r="K657" i="19" s="1"/>
  <c r="AI659" i="22" s="1"/>
  <c r="D658" i="19"/>
  <c r="K658" i="19" s="1"/>
  <c r="AI660" i="22" s="1"/>
  <c r="D659" i="19"/>
  <c r="K659" i="19" s="1"/>
  <c r="AI661" i="22" s="1"/>
  <c r="D660" i="19"/>
  <c r="K660" i="19" s="1"/>
  <c r="AI662" i="22" s="1"/>
  <c r="D661" i="19"/>
  <c r="K661" i="19" s="1"/>
  <c r="AI663" i="22" s="1"/>
  <c r="D662" i="19"/>
  <c r="K662" i="19" s="1"/>
  <c r="AI664" i="22" s="1"/>
  <c r="D663" i="19"/>
  <c r="K663" i="19" s="1"/>
  <c r="AI665" i="22" s="1"/>
  <c r="D664" i="19"/>
  <c r="K664" i="19" s="1"/>
  <c r="AI666" i="22" s="1"/>
  <c r="D665" i="19"/>
  <c r="K665" i="19" s="1"/>
  <c r="AI667" i="22" s="1"/>
  <c r="D666" i="19"/>
  <c r="K666" i="19" s="1"/>
  <c r="AI668" i="22" s="1"/>
  <c r="D667" i="19"/>
  <c r="K667" i="19" s="1"/>
  <c r="AI669" i="22" s="1"/>
  <c r="D668" i="19"/>
  <c r="K668" i="19" s="1"/>
  <c r="AI670" i="22" s="1"/>
  <c r="D669" i="19"/>
  <c r="K669" i="19" s="1"/>
  <c r="AI671" i="22" s="1"/>
  <c r="D670" i="19"/>
  <c r="K670" i="19" s="1"/>
  <c r="AI672" i="22" s="1"/>
  <c r="D671" i="19"/>
  <c r="K671" i="19" s="1"/>
  <c r="AI673" i="22" s="1"/>
  <c r="D672" i="19"/>
  <c r="K672" i="19" s="1"/>
  <c r="AI674" i="22" s="1"/>
  <c r="D673" i="19"/>
  <c r="K673" i="19" s="1"/>
  <c r="AI675" i="22" s="1"/>
  <c r="D674" i="19"/>
  <c r="K674" i="19" s="1"/>
  <c r="AI676" i="22" s="1"/>
  <c r="D675" i="19"/>
  <c r="K675" i="19" s="1"/>
  <c r="AI677" i="22" s="1"/>
  <c r="D676" i="19"/>
  <c r="K676" i="19" s="1"/>
  <c r="AI678" i="22" s="1"/>
  <c r="D677" i="19"/>
  <c r="K677" i="19" s="1"/>
  <c r="AI679" i="22" s="1"/>
  <c r="D678" i="19"/>
  <c r="K678" i="19" s="1"/>
  <c r="AI680" i="22" s="1"/>
  <c r="D679" i="19"/>
  <c r="K679" i="19" s="1"/>
  <c r="AI681" i="22" s="1"/>
  <c r="D680" i="19"/>
  <c r="K680" i="19" s="1"/>
  <c r="AI682" i="22" s="1"/>
  <c r="D681" i="19"/>
  <c r="K681" i="19" s="1"/>
  <c r="AI683" i="22" s="1"/>
  <c r="D682" i="19"/>
  <c r="K682" i="19" s="1"/>
  <c r="AI684" i="22" s="1"/>
  <c r="D683" i="19"/>
  <c r="K683" i="19" s="1"/>
  <c r="AI685" i="22" s="1"/>
  <c r="D684" i="19"/>
  <c r="K684" i="19" s="1"/>
  <c r="AI686" i="22" s="1"/>
  <c r="D685" i="19"/>
  <c r="K685" i="19" s="1"/>
  <c r="AI687" i="22" s="1"/>
  <c r="D686" i="19"/>
  <c r="K686" i="19" s="1"/>
  <c r="AI688" i="22" s="1"/>
  <c r="D687" i="19"/>
  <c r="K687" i="19" s="1"/>
  <c r="AI689" i="22" s="1"/>
  <c r="D688" i="19"/>
  <c r="K688" i="19" s="1"/>
  <c r="AI690" i="22" s="1"/>
  <c r="D689" i="19"/>
  <c r="K689" i="19" s="1"/>
  <c r="AI691" i="22" s="1"/>
  <c r="D690" i="19"/>
  <c r="K690" i="19" s="1"/>
  <c r="AI692" i="22" s="1"/>
  <c r="D691" i="19"/>
  <c r="K691" i="19" s="1"/>
  <c r="AI693" i="22" s="1"/>
  <c r="D692" i="19"/>
  <c r="K692" i="19" s="1"/>
  <c r="AI694" i="22" s="1"/>
  <c r="D693" i="19"/>
  <c r="K693" i="19" s="1"/>
  <c r="AI695" i="22" s="1"/>
  <c r="D694" i="19"/>
  <c r="K694" i="19" s="1"/>
  <c r="AI696" i="22" s="1"/>
  <c r="D695" i="19"/>
  <c r="K695" i="19" s="1"/>
  <c r="AI697" i="22" s="1"/>
  <c r="D696" i="19"/>
  <c r="K696" i="19" s="1"/>
  <c r="AI698" i="22" s="1"/>
  <c r="D697" i="19"/>
  <c r="K697" i="19" s="1"/>
  <c r="AI699" i="22" s="1"/>
  <c r="D698" i="19"/>
  <c r="K698" i="19" s="1"/>
  <c r="AI700" i="22" s="1"/>
  <c r="D699" i="19"/>
  <c r="K699" i="19" s="1"/>
  <c r="AI701" i="22" s="1"/>
  <c r="D700" i="19"/>
  <c r="K700" i="19" s="1"/>
  <c r="AI702" i="22" s="1"/>
  <c r="D701" i="19"/>
  <c r="K701" i="19" s="1"/>
  <c r="AI703" i="22" s="1"/>
  <c r="D702" i="19"/>
  <c r="K702" i="19" s="1"/>
  <c r="AI704" i="22" s="1"/>
  <c r="D703" i="19"/>
  <c r="K703" i="19" s="1"/>
  <c r="AI705" i="22" s="1"/>
  <c r="D704" i="19"/>
  <c r="K704" i="19" s="1"/>
  <c r="AI706" i="22" s="1"/>
  <c r="D705" i="19"/>
  <c r="K705" i="19" s="1"/>
  <c r="AI707" i="22" s="1"/>
  <c r="D706" i="19"/>
  <c r="K706" i="19" s="1"/>
  <c r="AI708" i="22" s="1"/>
  <c r="D707" i="19"/>
  <c r="K707" i="19" s="1"/>
  <c r="AI709" i="22" s="1"/>
  <c r="D708" i="19"/>
  <c r="K708" i="19" s="1"/>
  <c r="AI710" i="22" s="1"/>
  <c r="D709" i="19"/>
  <c r="K709" i="19" s="1"/>
  <c r="AI711" i="22" s="1"/>
  <c r="D710" i="19"/>
  <c r="K710" i="19" s="1"/>
  <c r="AI712" i="22" s="1"/>
  <c r="D711" i="19"/>
  <c r="K711" i="19" s="1"/>
  <c r="AI713" i="22" s="1"/>
  <c r="D712" i="19"/>
  <c r="K712" i="19" s="1"/>
  <c r="AI714" i="22" s="1"/>
  <c r="D713" i="19"/>
  <c r="K713" i="19" s="1"/>
  <c r="AI715" i="22" s="1"/>
  <c r="D714" i="19"/>
  <c r="K714" i="19" s="1"/>
  <c r="AI716" i="22" s="1"/>
  <c r="D715" i="19"/>
  <c r="K715" i="19" s="1"/>
  <c r="AI717" i="22" s="1"/>
  <c r="D716" i="19"/>
  <c r="K716" i="19" s="1"/>
  <c r="AI718" i="22" s="1"/>
  <c r="D717" i="19"/>
  <c r="K717" i="19" s="1"/>
  <c r="AI719" i="22" s="1"/>
  <c r="D718" i="19"/>
  <c r="K718" i="19" s="1"/>
  <c r="AI720" i="22" s="1"/>
  <c r="D719" i="19"/>
  <c r="K719" i="19" s="1"/>
  <c r="AI721" i="22" s="1"/>
  <c r="D720" i="19"/>
  <c r="K720" i="19" s="1"/>
  <c r="AI722" i="22" s="1"/>
  <c r="D721" i="19"/>
  <c r="K721" i="19" s="1"/>
  <c r="AI723" i="22" s="1"/>
  <c r="D722" i="19"/>
  <c r="K722" i="19" s="1"/>
  <c r="AI724" i="22" s="1"/>
  <c r="D723" i="19"/>
  <c r="K723" i="19" s="1"/>
  <c r="AI725" i="22" s="1"/>
  <c r="D724" i="19"/>
  <c r="K724" i="19" s="1"/>
  <c r="AI726" i="22" s="1"/>
  <c r="D725" i="19"/>
  <c r="K725" i="19" s="1"/>
  <c r="AI727" i="22" s="1"/>
  <c r="D726" i="19"/>
  <c r="K726" i="19" s="1"/>
  <c r="AI728" i="22" s="1"/>
  <c r="D727" i="19"/>
  <c r="K727" i="19" s="1"/>
  <c r="AI729" i="22" s="1"/>
  <c r="D728" i="19"/>
  <c r="K728" i="19" s="1"/>
  <c r="AI730" i="22" s="1"/>
  <c r="D729" i="19"/>
  <c r="K729" i="19" s="1"/>
  <c r="AI731" i="22" s="1"/>
  <c r="D730" i="19"/>
  <c r="K730" i="19" s="1"/>
  <c r="AI732" i="22" s="1"/>
  <c r="D731" i="19"/>
  <c r="K731" i="19" s="1"/>
  <c r="AI733" i="22" s="1"/>
  <c r="D732" i="19"/>
  <c r="K732" i="19" s="1"/>
  <c r="AI734" i="22" s="1"/>
  <c r="D733" i="19"/>
  <c r="K733" i="19" s="1"/>
  <c r="AI735" i="22" s="1"/>
  <c r="D734" i="19"/>
  <c r="K734" i="19" s="1"/>
  <c r="AI736" i="22" s="1"/>
  <c r="D735" i="19"/>
  <c r="K735" i="19" s="1"/>
  <c r="AI737" i="22" s="1"/>
  <c r="D736" i="19"/>
  <c r="K736" i="19" s="1"/>
  <c r="AI738" i="22" s="1"/>
  <c r="D737" i="19"/>
  <c r="K737" i="19" s="1"/>
  <c r="AI739" i="22" s="1"/>
  <c r="D738" i="19"/>
  <c r="K738" i="19" s="1"/>
  <c r="AI740" i="22" s="1"/>
  <c r="D739" i="19"/>
  <c r="K739" i="19" s="1"/>
  <c r="AI741" i="22" s="1"/>
  <c r="D740" i="19"/>
  <c r="K740" i="19" s="1"/>
  <c r="AI742" i="22" s="1"/>
  <c r="D741" i="19"/>
  <c r="K741" i="19" s="1"/>
  <c r="AI743" i="22" s="1"/>
  <c r="D742" i="19"/>
  <c r="K742" i="19" s="1"/>
  <c r="AI744" i="22" s="1"/>
  <c r="D743" i="19"/>
  <c r="K743" i="19" s="1"/>
  <c r="AI745" i="22" s="1"/>
  <c r="D744" i="19"/>
  <c r="K744" i="19" s="1"/>
  <c r="AI746" i="22" s="1"/>
  <c r="D745" i="19"/>
  <c r="K745" i="19" s="1"/>
  <c r="AI747" i="22" s="1"/>
  <c r="D746" i="19"/>
  <c r="K746" i="19" s="1"/>
  <c r="AI748" i="22" s="1"/>
  <c r="D747" i="19"/>
  <c r="K747" i="19" s="1"/>
  <c r="AI749" i="22" s="1"/>
  <c r="D748" i="19"/>
  <c r="K748" i="19" s="1"/>
  <c r="AI750" i="22" s="1"/>
  <c r="D749" i="19"/>
  <c r="K749" i="19" s="1"/>
  <c r="AI751" i="22" s="1"/>
  <c r="D750" i="19"/>
  <c r="K750" i="19" s="1"/>
  <c r="AI752" i="22" s="1"/>
  <c r="D751" i="19"/>
  <c r="K751" i="19" s="1"/>
  <c r="AI753" i="22" s="1"/>
  <c r="D752" i="19"/>
  <c r="K752" i="19" s="1"/>
  <c r="AI754" i="22" s="1"/>
  <c r="D753" i="19"/>
  <c r="K753" i="19" s="1"/>
  <c r="AI755" i="22" s="1"/>
  <c r="D754" i="19"/>
  <c r="K754" i="19" s="1"/>
  <c r="AI756" i="22" s="1"/>
  <c r="D755" i="19"/>
  <c r="K755" i="19" s="1"/>
  <c r="AI757" i="22" s="1"/>
  <c r="D756" i="19"/>
  <c r="K756" i="19" s="1"/>
  <c r="AI758" i="22" s="1"/>
  <c r="D757" i="19"/>
  <c r="K757" i="19" s="1"/>
  <c r="AI759" i="22" s="1"/>
  <c r="D758" i="19"/>
  <c r="K758" i="19" s="1"/>
  <c r="AI760" i="22" s="1"/>
  <c r="D759" i="19"/>
  <c r="K759" i="19" s="1"/>
  <c r="AI761" i="22" s="1"/>
  <c r="D760" i="19"/>
  <c r="K760" i="19" s="1"/>
  <c r="AI762" i="22" s="1"/>
  <c r="D761" i="19"/>
  <c r="K761" i="19" s="1"/>
  <c r="AI763" i="22" s="1"/>
  <c r="D762" i="19"/>
  <c r="K762" i="19" s="1"/>
  <c r="AI764" i="22" s="1"/>
  <c r="D763" i="19"/>
  <c r="K763" i="19" s="1"/>
  <c r="AI765" i="22" s="1"/>
  <c r="D764" i="19"/>
  <c r="K764" i="19" s="1"/>
  <c r="AI766" i="22" s="1"/>
  <c r="D765" i="19"/>
  <c r="K765" i="19" s="1"/>
  <c r="AI767" i="22" s="1"/>
  <c r="D766" i="19"/>
  <c r="K766" i="19" s="1"/>
  <c r="AI768" i="22" s="1"/>
  <c r="D767" i="19"/>
  <c r="K767" i="19" s="1"/>
  <c r="AI769" i="22" s="1"/>
  <c r="D768" i="19"/>
  <c r="K768" i="19" s="1"/>
  <c r="AI770" i="22" s="1"/>
  <c r="D769" i="19"/>
  <c r="K769" i="19" s="1"/>
  <c r="AI771" i="22" s="1"/>
  <c r="D770" i="19"/>
  <c r="K770" i="19" s="1"/>
  <c r="AI772" i="22" s="1"/>
  <c r="D771" i="19"/>
  <c r="K771" i="19" s="1"/>
  <c r="AI773" i="22" s="1"/>
  <c r="D772" i="19"/>
  <c r="K772" i="19" s="1"/>
  <c r="AI774" i="22" s="1"/>
  <c r="D773" i="19"/>
  <c r="K773" i="19" s="1"/>
  <c r="AI775" i="22" s="1"/>
  <c r="D774" i="19"/>
  <c r="K774" i="19" s="1"/>
  <c r="AI776" i="22" s="1"/>
  <c r="D775" i="19"/>
  <c r="K775" i="19" s="1"/>
  <c r="AI777" i="22" s="1"/>
  <c r="D776" i="19"/>
  <c r="K776" i="19" s="1"/>
  <c r="AI778" i="22" s="1"/>
  <c r="D777" i="19"/>
  <c r="K777" i="19" s="1"/>
  <c r="AI779" i="22" s="1"/>
  <c r="D778" i="19"/>
  <c r="K778" i="19" s="1"/>
  <c r="AI780" i="22" s="1"/>
  <c r="D779" i="19"/>
  <c r="K779" i="19" s="1"/>
  <c r="AI781" i="22" s="1"/>
  <c r="D780" i="19"/>
  <c r="K780" i="19" s="1"/>
  <c r="AI782" i="22" s="1"/>
  <c r="D781" i="19"/>
  <c r="K781" i="19" s="1"/>
  <c r="AI783" i="22" s="1"/>
  <c r="D782" i="19"/>
  <c r="K782" i="19" s="1"/>
  <c r="AI784" i="22" s="1"/>
  <c r="D783" i="19"/>
  <c r="K783" i="19" s="1"/>
  <c r="AI785" i="22" s="1"/>
  <c r="D784" i="19"/>
  <c r="K784" i="19" s="1"/>
  <c r="AI786" i="22" s="1"/>
  <c r="D785" i="19"/>
  <c r="K785" i="19" s="1"/>
  <c r="AI787" i="22" s="1"/>
  <c r="D786" i="19"/>
  <c r="K786" i="19" s="1"/>
  <c r="AI788" i="22" s="1"/>
  <c r="D787" i="19"/>
  <c r="K787" i="19" s="1"/>
  <c r="AI789" i="22" s="1"/>
  <c r="D788" i="19"/>
  <c r="K788" i="19" s="1"/>
  <c r="AI790" i="22" s="1"/>
  <c r="D789" i="19"/>
  <c r="K789" i="19" s="1"/>
  <c r="AI791" i="22" s="1"/>
  <c r="D790" i="19"/>
  <c r="K790" i="19" s="1"/>
  <c r="AI792" i="22" s="1"/>
  <c r="D791" i="19"/>
  <c r="K791" i="19" s="1"/>
  <c r="AI793" i="22" s="1"/>
  <c r="D792" i="19"/>
  <c r="K792" i="19" s="1"/>
  <c r="AI794" i="22" s="1"/>
  <c r="D793" i="19"/>
  <c r="K793" i="19" s="1"/>
  <c r="AI795" i="22" s="1"/>
  <c r="D794" i="19"/>
  <c r="K794" i="19" s="1"/>
  <c r="AI796" i="22" s="1"/>
  <c r="D795" i="19"/>
  <c r="K795" i="19" s="1"/>
  <c r="AI797" i="22" s="1"/>
  <c r="D796" i="19"/>
  <c r="K796" i="19" s="1"/>
  <c r="AI798" i="22" s="1"/>
  <c r="D797" i="19"/>
  <c r="K797" i="19" s="1"/>
  <c r="AI799" i="22" s="1"/>
  <c r="D798" i="19"/>
  <c r="K798" i="19" s="1"/>
  <c r="AI800" i="22" s="1"/>
  <c r="D799" i="19"/>
  <c r="K799" i="19" s="1"/>
  <c r="AI801" i="22" s="1"/>
  <c r="D800" i="19"/>
  <c r="K800" i="19" s="1"/>
  <c r="AI802" i="22" s="1"/>
  <c r="D801" i="19"/>
  <c r="K801" i="19" s="1"/>
  <c r="AI803" i="22" s="1"/>
  <c r="D802" i="19"/>
  <c r="K802" i="19" s="1"/>
  <c r="AI804" i="22" s="1"/>
  <c r="D803" i="19"/>
  <c r="K803" i="19" s="1"/>
  <c r="AI805" i="22" s="1"/>
  <c r="D804" i="19"/>
  <c r="K804" i="19" s="1"/>
  <c r="AI806" i="22" s="1"/>
  <c r="D805" i="19"/>
  <c r="K805" i="19" s="1"/>
  <c r="AI807" i="22" s="1"/>
  <c r="D806" i="19"/>
  <c r="K806" i="19" s="1"/>
  <c r="AI808" i="22" s="1"/>
  <c r="D807" i="19"/>
  <c r="K807" i="19" s="1"/>
  <c r="AI809" i="22" s="1"/>
  <c r="D808" i="19"/>
  <c r="K808" i="19" s="1"/>
  <c r="AI810" i="22" s="1"/>
  <c r="D809" i="19"/>
  <c r="K809" i="19" s="1"/>
  <c r="AI811" i="22" s="1"/>
  <c r="D810" i="19"/>
  <c r="K810" i="19" s="1"/>
  <c r="AI812" i="22" s="1"/>
  <c r="D811" i="19"/>
  <c r="K811" i="19" s="1"/>
  <c r="AI813" i="22" s="1"/>
  <c r="D812" i="19"/>
  <c r="K812" i="19" s="1"/>
  <c r="AI814" i="22" s="1"/>
  <c r="D813" i="19"/>
  <c r="K813" i="19" s="1"/>
  <c r="AI815" i="22" s="1"/>
  <c r="D814" i="19"/>
  <c r="K814" i="19" s="1"/>
  <c r="AI816" i="22" s="1"/>
  <c r="D815" i="19"/>
  <c r="K815" i="19" s="1"/>
  <c r="AI817" i="22" s="1"/>
  <c r="D816" i="19"/>
  <c r="K816" i="19" s="1"/>
  <c r="AI818" i="22" s="1"/>
  <c r="D817" i="19"/>
  <c r="K817" i="19" s="1"/>
  <c r="AI819" i="22" s="1"/>
  <c r="D818" i="19"/>
  <c r="K818" i="19" s="1"/>
  <c r="AI820" i="22" s="1"/>
  <c r="D819" i="19"/>
  <c r="K819" i="19" s="1"/>
  <c r="AI821" i="22" s="1"/>
  <c r="D820" i="19"/>
  <c r="K820" i="19" s="1"/>
  <c r="AI822" i="22" s="1"/>
  <c r="D821" i="19"/>
  <c r="K821" i="19" s="1"/>
  <c r="AI823" i="22" s="1"/>
  <c r="D822" i="19"/>
  <c r="K822" i="19" s="1"/>
  <c r="AI824" i="22" s="1"/>
  <c r="D823" i="19"/>
  <c r="K823" i="19" s="1"/>
  <c r="AI825" i="22" s="1"/>
  <c r="D824" i="19"/>
  <c r="K824" i="19" s="1"/>
  <c r="AI826" i="22" s="1"/>
  <c r="D825" i="19"/>
  <c r="K825" i="19" s="1"/>
  <c r="AI827" i="22" s="1"/>
  <c r="D826" i="19"/>
  <c r="K826" i="19" s="1"/>
  <c r="AI828" i="22" s="1"/>
  <c r="D827" i="19"/>
  <c r="K827" i="19" s="1"/>
  <c r="AI829" i="22" s="1"/>
  <c r="D828" i="19"/>
  <c r="K828" i="19" s="1"/>
  <c r="AI830" i="22" s="1"/>
  <c r="D829" i="19"/>
  <c r="K829" i="19" s="1"/>
  <c r="AI831" i="22" s="1"/>
  <c r="D830" i="19"/>
  <c r="K830" i="19" s="1"/>
  <c r="AI832" i="22" s="1"/>
  <c r="D831" i="19"/>
  <c r="K831" i="19" s="1"/>
  <c r="AI833" i="22" s="1"/>
  <c r="D832" i="19"/>
  <c r="K832" i="19" s="1"/>
  <c r="AI834" i="22" s="1"/>
  <c r="D833" i="19"/>
  <c r="K833" i="19" s="1"/>
  <c r="AI835" i="22" s="1"/>
  <c r="D834" i="19"/>
  <c r="K834" i="19" s="1"/>
  <c r="AI836" i="22" s="1"/>
  <c r="D835" i="19"/>
  <c r="K835" i="19" s="1"/>
  <c r="AI837" i="22" s="1"/>
  <c r="D836" i="19"/>
  <c r="K836" i="19" s="1"/>
  <c r="AI838" i="22" s="1"/>
  <c r="D837" i="19"/>
  <c r="K837" i="19" s="1"/>
  <c r="AI839" i="22" s="1"/>
  <c r="D838" i="19"/>
  <c r="K838" i="19" s="1"/>
  <c r="AI840" i="22" s="1"/>
  <c r="D839" i="19"/>
  <c r="K839" i="19" s="1"/>
  <c r="AI841" i="22" s="1"/>
  <c r="D840" i="19"/>
  <c r="K840" i="19" s="1"/>
  <c r="AI842" i="22" s="1"/>
  <c r="D841" i="19"/>
  <c r="K841" i="19" s="1"/>
  <c r="AI843" i="22" s="1"/>
  <c r="D842" i="19"/>
  <c r="K842" i="19" s="1"/>
  <c r="AI844" i="22" s="1"/>
  <c r="D843" i="19"/>
  <c r="K843" i="19" s="1"/>
  <c r="AI845" i="22" s="1"/>
  <c r="D844" i="19"/>
  <c r="K844" i="19" s="1"/>
  <c r="AI846" i="22" s="1"/>
  <c r="D845" i="19"/>
  <c r="K845" i="19" s="1"/>
  <c r="AI847" i="22" s="1"/>
  <c r="D846" i="19"/>
  <c r="K846" i="19" s="1"/>
  <c r="AI848" i="22" s="1"/>
  <c r="D847" i="19"/>
  <c r="K847" i="19" s="1"/>
  <c r="AI849" i="22" s="1"/>
  <c r="D848" i="19"/>
  <c r="K848" i="19" s="1"/>
  <c r="AI850" i="22" s="1"/>
  <c r="D849" i="19"/>
  <c r="K849" i="19" s="1"/>
  <c r="AI851" i="22" s="1"/>
  <c r="D850" i="19"/>
  <c r="K850" i="19" s="1"/>
  <c r="AI852" i="22" s="1"/>
  <c r="D851" i="19"/>
  <c r="K851" i="19" s="1"/>
  <c r="AI853" i="22" s="1"/>
  <c r="D852" i="19"/>
  <c r="K852" i="19" s="1"/>
  <c r="AI854" i="22" s="1"/>
  <c r="D853" i="19"/>
  <c r="K853" i="19" s="1"/>
  <c r="AI855" i="22" s="1"/>
  <c r="D854" i="19"/>
  <c r="K854" i="19" s="1"/>
  <c r="AI856" i="22" s="1"/>
  <c r="D855" i="19"/>
  <c r="K855" i="19" s="1"/>
  <c r="AI857" i="22" s="1"/>
  <c r="D856" i="19"/>
  <c r="K856" i="19" s="1"/>
  <c r="AI858" i="22" s="1"/>
  <c r="D857" i="19"/>
  <c r="K857" i="19" s="1"/>
  <c r="AI859" i="22" s="1"/>
  <c r="D858" i="19"/>
  <c r="K858" i="19" s="1"/>
  <c r="AI860" i="22" s="1"/>
  <c r="D859" i="19"/>
  <c r="K859" i="19" s="1"/>
  <c r="AI861" i="22" s="1"/>
  <c r="D860" i="19"/>
  <c r="K860" i="19" s="1"/>
  <c r="AI862" i="22" s="1"/>
  <c r="D861" i="19"/>
  <c r="K861" i="19" s="1"/>
  <c r="AI863" i="22" s="1"/>
  <c r="D862" i="19"/>
  <c r="K862" i="19" s="1"/>
  <c r="AI864" i="22" s="1"/>
  <c r="D863" i="19"/>
  <c r="K863" i="19" s="1"/>
  <c r="AI865" i="22" s="1"/>
  <c r="D864" i="19"/>
  <c r="K864" i="19" s="1"/>
  <c r="AI866" i="22" s="1"/>
  <c r="D865" i="19"/>
  <c r="K865" i="19" s="1"/>
  <c r="AI867" i="22" s="1"/>
  <c r="D866" i="19"/>
  <c r="K866" i="19" s="1"/>
  <c r="AI868" i="22" s="1"/>
  <c r="D867" i="19"/>
  <c r="K867" i="19" s="1"/>
  <c r="AI869" i="22" s="1"/>
  <c r="D868" i="19"/>
  <c r="K868" i="19" s="1"/>
  <c r="AI870" i="22" s="1"/>
  <c r="D869" i="19"/>
  <c r="K869" i="19" s="1"/>
  <c r="AI871" i="22" s="1"/>
  <c r="D870" i="19"/>
  <c r="K870" i="19" s="1"/>
  <c r="AI872" i="22" s="1"/>
  <c r="D871" i="19"/>
  <c r="K871" i="19" s="1"/>
  <c r="AI873" i="22" s="1"/>
  <c r="D872" i="19"/>
  <c r="K872" i="19" s="1"/>
  <c r="AI874" i="22" s="1"/>
  <c r="D873" i="19"/>
  <c r="K873" i="19" s="1"/>
  <c r="AI875" i="22" s="1"/>
  <c r="D874" i="19"/>
  <c r="K874" i="19" s="1"/>
  <c r="AI876" i="22" s="1"/>
  <c r="D875" i="19"/>
  <c r="K875" i="19" s="1"/>
  <c r="AI877" i="22" s="1"/>
  <c r="D876" i="19"/>
  <c r="K876" i="19" s="1"/>
  <c r="AI878" i="22" s="1"/>
  <c r="D877" i="19"/>
  <c r="K877" i="19" s="1"/>
  <c r="AI879" i="22" s="1"/>
  <c r="D878" i="19"/>
  <c r="K878" i="19" s="1"/>
  <c r="AI880" i="22" s="1"/>
  <c r="D879" i="19"/>
  <c r="K879" i="19" s="1"/>
  <c r="AI881" i="22" s="1"/>
  <c r="D880" i="19"/>
  <c r="K880" i="19" s="1"/>
  <c r="AI882" i="22" s="1"/>
  <c r="D881" i="19"/>
  <c r="K881" i="19" s="1"/>
  <c r="AI883" i="22" s="1"/>
  <c r="D882" i="19"/>
  <c r="K882" i="19" s="1"/>
  <c r="AI884" i="22" s="1"/>
  <c r="D883" i="19"/>
  <c r="K883" i="19" s="1"/>
  <c r="AI885" i="22" s="1"/>
  <c r="D884" i="19"/>
  <c r="K884" i="19" s="1"/>
  <c r="AI886" i="22" s="1"/>
  <c r="D885" i="19"/>
  <c r="K885" i="19" s="1"/>
  <c r="AI887" i="22" s="1"/>
  <c r="D886" i="19"/>
  <c r="K886" i="19" s="1"/>
  <c r="AI888" i="22" s="1"/>
  <c r="D887" i="19"/>
  <c r="K887" i="19" s="1"/>
  <c r="AI889" i="22" s="1"/>
  <c r="D888" i="19"/>
  <c r="K888" i="19" s="1"/>
  <c r="AI890" i="22" s="1"/>
  <c r="D889" i="19"/>
  <c r="K889" i="19" s="1"/>
  <c r="AI891" i="22" s="1"/>
  <c r="D890" i="19"/>
  <c r="K890" i="19" s="1"/>
  <c r="AI892" i="22" s="1"/>
  <c r="D891" i="19"/>
  <c r="K891" i="19" s="1"/>
  <c r="AI893" i="22" s="1"/>
  <c r="D892" i="19"/>
  <c r="K892" i="19" s="1"/>
  <c r="AI894" i="22" s="1"/>
  <c r="D893" i="19"/>
  <c r="K893" i="19" s="1"/>
  <c r="AI895" i="22" s="1"/>
  <c r="D894" i="19"/>
  <c r="K894" i="19" s="1"/>
  <c r="AI896" i="22" s="1"/>
  <c r="D895" i="19"/>
  <c r="K895" i="19" s="1"/>
  <c r="AI897" i="22" s="1"/>
  <c r="D896" i="19"/>
  <c r="K896" i="19" s="1"/>
  <c r="AI898" i="22" s="1"/>
  <c r="D897" i="19"/>
  <c r="K897" i="19" s="1"/>
  <c r="AI899" i="22" s="1"/>
  <c r="D898" i="19"/>
  <c r="K898" i="19" s="1"/>
  <c r="AI900" i="22" s="1"/>
  <c r="D899" i="19"/>
  <c r="K899" i="19" s="1"/>
  <c r="AI901" i="22" s="1"/>
  <c r="D900" i="19"/>
  <c r="K900" i="19" s="1"/>
  <c r="AI902" i="22" s="1"/>
  <c r="D901" i="19"/>
  <c r="K901" i="19" s="1"/>
  <c r="AI903" i="22" s="1"/>
  <c r="D902" i="19"/>
  <c r="K902" i="19" s="1"/>
  <c r="AI904" i="22" s="1"/>
  <c r="D903" i="19"/>
  <c r="K903" i="19" s="1"/>
  <c r="AI905" i="22" s="1"/>
  <c r="D904" i="19"/>
  <c r="K904" i="19" s="1"/>
  <c r="AI906" i="22" s="1"/>
  <c r="D905" i="19"/>
  <c r="K905" i="19" s="1"/>
  <c r="AI907" i="22" s="1"/>
  <c r="D906" i="19"/>
  <c r="K906" i="19" s="1"/>
  <c r="AI908" i="22" s="1"/>
  <c r="D907" i="19"/>
  <c r="K907" i="19" s="1"/>
  <c r="AI909" i="22" s="1"/>
  <c r="D908" i="19"/>
  <c r="K908" i="19" s="1"/>
  <c r="AI910" i="22" s="1"/>
  <c r="D909" i="19"/>
  <c r="K909" i="19" s="1"/>
  <c r="AI911" i="22" s="1"/>
  <c r="D910" i="19"/>
  <c r="K910" i="19" s="1"/>
  <c r="AI912" i="22" s="1"/>
  <c r="D911" i="19"/>
  <c r="K911" i="19" s="1"/>
  <c r="AI913" i="22" s="1"/>
  <c r="D912" i="19"/>
  <c r="K912" i="19" s="1"/>
  <c r="AI914" i="22" s="1"/>
  <c r="D913" i="19"/>
  <c r="K913" i="19" s="1"/>
  <c r="AI915" i="22" s="1"/>
  <c r="D914" i="19"/>
  <c r="K914" i="19" s="1"/>
  <c r="AI916" i="22" s="1"/>
  <c r="D915" i="19"/>
  <c r="K915" i="19" s="1"/>
  <c r="AI917" i="22" s="1"/>
  <c r="D916" i="19"/>
  <c r="K916" i="19" s="1"/>
  <c r="AI918" i="22" s="1"/>
  <c r="D917" i="19"/>
  <c r="K917" i="19" s="1"/>
  <c r="AI919" i="22" s="1"/>
  <c r="D918" i="19"/>
  <c r="K918" i="19" s="1"/>
  <c r="AI920" i="22" s="1"/>
  <c r="D919" i="19"/>
  <c r="K919" i="19" s="1"/>
  <c r="AI921" i="22" s="1"/>
  <c r="D920" i="19"/>
  <c r="K920" i="19" s="1"/>
  <c r="AI922" i="22" s="1"/>
  <c r="D921" i="19"/>
  <c r="K921" i="19" s="1"/>
  <c r="AI923" i="22" s="1"/>
  <c r="D922" i="19"/>
  <c r="K922" i="19" s="1"/>
  <c r="AI924" i="22" s="1"/>
  <c r="D923" i="19"/>
  <c r="K923" i="19" s="1"/>
  <c r="AI925" i="22" s="1"/>
  <c r="D924" i="19"/>
  <c r="K924" i="19" s="1"/>
  <c r="AI926" i="22" s="1"/>
  <c r="D925" i="19"/>
  <c r="K925" i="19" s="1"/>
  <c r="AI927" i="22" s="1"/>
  <c r="D926" i="19"/>
  <c r="K926" i="19" s="1"/>
  <c r="AI928" i="22" s="1"/>
  <c r="D927" i="19"/>
  <c r="K927" i="19" s="1"/>
  <c r="AI929" i="22" s="1"/>
  <c r="D928" i="19"/>
  <c r="K928" i="19" s="1"/>
  <c r="AI930" i="22" s="1"/>
  <c r="D929" i="19"/>
  <c r="K929" i="19" s="1"/>
  <c r="AI931" i="22" s="1"/>
  <c r="D930" i="19"/>
  <c r="K930" i="19" s="1"/>
  <c r="AI932" i="22" s="1"/>
  <c r="D931" i="19"/>
  <c r="K931" i="19" s="1"/>
  <c r="AI933" i="22" s="1"/>
  <c r="D932" i="19"/>
  <c r="K932" i="19" s="1"/>
  <c r="AI934" i="22" s="1"/>
  <c r="D933" i="19"/>
  <c r="K933" i="19" s="1"/>
  <c r="AI935" i="22" s="1"/>
  <c r="D934" i="19"/>
  <c r="K934" i="19" s="1"/>
  <c r="AI936" i="22" s="1"/>
  <c r="D935" i="19"/>
  <c r="K935" i="19" s="1"/>
  <c r="AI937" i="22" s="1"/>
  <c r="D936" i="19"/>
  <c r="K936" i="19" s="1"/>
  <c r="AI938" i="22" s="1"/>
  <c r="D937" i="19"/>
  <c r="K937" i="19" s="1"/>
  <c r="AI939" i="22" s="1"/>
  <c r="D938" i="19"/>
  <c r="K938" i="19" s="1"/>
  <c r="AI940" i="22" s="1"/>
  <c r="D939" i="19"/>
  <c r="K939" i="19" s="1"/>
  <c r="AI941" i="22" s="1"/>
  <c r="D940" i="19"/>
  <c r="K940" i="19" s="1"/>
  <c r="AI942" i="22" s="1"/>
  <c r="D941" i="19"/>
  <c r="K941" i="19" s="1"/>
  <c r="AI943" i="22" s="1"/>
  <c r="D942" i="19"/>
  <c r="K942" i="19" s="1"/>
  <c r="AI944" i="22" s="1"/>
  <c r="D943" i="19"/>
  <c r="K943" i="19" s="1"/>
  <c r="AI945" i="22" s="1"/>
  <c r="D944" i="19"/>
  <c r="K944" i="19" s="1"/>
  <c r="AI946" i="22" s="1"/>
  <c r="D945" i="19"/>
  <c r="K945" i="19" s="1"/>
  <c r="AI947" i="22" s="1"/>
  <c r="D946" i="19"/>
  <c r="K946" i="19" s="1"/>
  <c r="AI948" i="22" s="1"/>
  <c r="D947" i="19"/>
  <c r="K947" i="19" s="1"/>
  <c r="AI949" i="22" s="1"/>
  <c r="D948" i="19"/>
  <c r="K948" i="19" s="1"/>
  <c r="AI950" i="22" s="1"/>
  <c r="D949" i="19"/>
  <c r="K949" i="19" s="1"/>
  <c r="AI951" i="22" s="1"/>
  <c r="D950" i="19"/>
  <c r="K950" i="19" s="1"/>
  <c r="AI952" i="22" s="1"/>
  <c r="D951" i="19"/>
  <c r="K951" i="19" s="1"/>
  <c r="AI953" i="22" s="1"/>
  <c r="D952" i="19"/>
  <c r="K952" i="19" s="1"/>
  <c r="AI954" i="22" s="1"/>
  <c r="D953" i="19"/>
  <c r="K953" i="19" s="1"/>
  <c r="AI955" i="22" s="1"/>
  <c r="D954" i="19"/>
  <c r="K954" i="19" s="1"/>
  <c r="AI956" i="22" s="1"/>
  <c r="D955" i="19"/>
  <c r="K955" i="19" s="1"/>
  <c r="AI957" i="22" s="1"/>
  <c r="D956" i="19"/>
  <c r="K956" i="19" s="1"/>
  <c r="AI958" i="22" s="1"/>
  <c r="D957" i="19"/>
  <c r="K957" i="19" s="1"/>
  <c r="AI959" i="22" s="1"/>
  <c r="D958" i="19"/>
  <c r="K958" i="19" s="1"/>
  <c r="AI960" i="22" s="1"/>
  <c r="D959" i="19"/>
  <c r="K959" i="19" s="1"/>
  <c r="AI961" i="22" s="1"/>
  <c r="D960" i="19"/>
  <c r="K960" i="19" s="1"/>
  <c r="AI962" i="22" s="1"/>
  <c r="D961" i="19"/>
  <c r="K961" i="19" s="1"/>
  <c r="AI963" i="22" s="1"/>
  <c r="D962" i="19"/>
  <c r="K962" i="19" s="1"/>
  <c r="AI964" i="22" s="1"/>
  <c r="D963" i="19"/>
  <c r="K963" i="19" s="1"/>
  <c r="AI965" i="22" s="1"/>
  <c r="D964" i="19"/>
  <c r="K964" i="19" s="1"/>
  <c r="AI966" i="22" s="1"/>
  <c r="D965" i="19"/>
  <c r="K965" i="19" s="1"/>
  <c r="AI967" i="22" s="1"/>
  <c r="D966" i="19"/>
  <c r="K966" i="19" s="1"/>
  <c r="AI968" i="22" s="1"/>
  <c r="D967" i="19"/>
  <c r="K967" i="19" s="1"/>
  <c r="AI969" i="22" s="1"/>
  <c r="D968" i="19"/>
  <c r="K968" i="19" s="1"/>
  <c r="AI970" i="22" s="1"/>
  <c r="D969" i="19"/>
  <c r="K969" i="19" s="1"/>
  <c r="AI971" i="22" s="1"/>
  <c r="D970" i="19"/>
  <c r="K970" i="19" s="1"/>
  <c r="AI972" i="22" s="1"/>
  <c r="D971" i="19"/>
  <c r="K971" i="19" s="1"/>
  <c r="AI973" i="22" s="1"/>
  <c r="D972" i="19"/>
  <c r="K972" i="19" s="1"/>
  <c r="AI974" i="22" s="1"/>
  <c r="D973" i="19"/>
  <c r="K973" i="19" s="1"/>
  <c r="AI975" i="22" s="1"/>
  <c r="D974" i="19"/>
  <c r="K974" i="19" s="1"/>
  <c r="AI976" i="22" s="1"/>
  <c r="D975" i="19"/>
  <c r="K975" i="19" s="1"/>
  <c r="AI977" i="22" s="1"/>
  <c r="D976" i="19"/>
  <c r="K976" i="19" s="1"/>
  <c r="AI978" i="22" s="1"/>
  <c r="D977" i="19"/>
  <c r="K977" i="19" s="1"/>
  <c r="AI979" i="22" s="1"/>
  <c r="D978" i="19"/>
  <c r="K978" i="19" s="1"/>
  <c r="AI980" i="22" s="1"/>
  <c r="D979" i="19"/>
  <c r="K979" i="19" s="1"/>
  <c r="AI981" i="22" s="1"/>
  <c r="D980" i="19"/>
  <c r="K980" i="19" s="1"/>
  <c r="AI982" i="22" s="1"/>
  <c r="D981" i="19"/>
  <c r="K981" i="19" s="1"/>
  <c r="AI983" i="22" s="1"/>
  <c r="D982" i="19"/>
  <c r="K982" i="19" s="1"/>
  <c r="AI984" i="22" s="1"/>
  <c r="D983" i="19"/>
  <c r="K983" i="19" s="1"/>
  <c r="AI985" i="22" s="1"/>
  <c r="D984" i="19"/>
  <c r="K984" i="19" s="1"/>
  <c r="AI986" i="22" s="1"/>
  <c r="D985" i="19"/>
  <c r="K985" i="19" s="1"/>
  <c r="AI987" i="22" s="1"/>
  <c r="D986" i="19"/>
  <c r="K986" i="19" s="1"/>
  <c r="AI988" i="22" s="1"/>
  <c r="D987" i="19"/>
  <c r="K987" i="19" s="1"/>
  <c r="AI989" i="22" s="1"/>
  <c r="D988" i="19"/>
  <c r="K988" i="19" s="1"/>
  <c r="AI990" i="22" s="1"/>
  <c r="D989" i="19"/>
  <c r="K989" i="19" s="1"/>
  <c r="AI991" i="22" s="1"/>
  <c r="D990" i="19"/>
  <c r="K990" i="19" s="1"/>
  <c r="AI992" i="22" s="1"/>
  <c r="D991" i="19"/>
  <c r="K991" i="19" s="1"/>
  <c r="AI993" i="22" s="1"/>
  <c r="D992" i="19"/>
  <c r="K992" i="19" s="1"/>
  <c r="AI994" i="22" s="1"/>
  <c r="D993" i="19"/>
  <c r="K993" i="19" s="1"/>
  <c r="AI995" i="22" s="1"/>
  <c r="D994" i="19"/>
  <c r="K994" i="19" s="1"/>
  <c r="AI996" i="22" s="1"/>
  <c r="D995" i="19"/>
  <c r="K995" i="19" s="1"/>
  <c r="AI997" i="22" s="1"/>
  <c r="D996" i="19"/>
  <c r="K996" i="19" s="1"/>
  <c r="AI998" i="22" s="1"/>
  <c r="D997" i="19"/>
  <c r="K997" i="19" s="1"/>
  <c r="AI999" i="22" s="1"/>
  <c r="D998" i="19"/>
  <c r="K998" i="19" s="1"/>
  <c r="AI1000" i="22" s="1"/>
  <c r="D999" i="19"/>
  <c r="K999" i="19" s="1"/>
  <c r="AI1001" i="22" s="1"/>
  <c r="D1000" i="19"/>
  <c r="K1000" i="19" s="1"/>
  <c r="AI1002" i="22" s="1"/>
  <c r="D1001" i="19"/>
  <c r="K1001" i="19" s="1"/>
  <c r="AI1003" i="22" s="1"/>
  <c r="D1002" i="19"/>
  <c r="K1002" i="19" s="1"/>
  <c r="AI1004" i="22" s="1"/>
  <c r="D1003" i="19"/>
  <c r="K1003" i="19" s="1"/>
  <c r="AI1005" i="22" s="1"/>
  <c r="D1004" i="19"/>
  <c r="K1004" i="19" s="1"/>
  <c r="AI1006" i="22" s="1"/>
  <c r="D1005" i="19"/>
  <c r="K1005" i="19" s="1"/>
  <c r="AI1007" i="22" s="1"/>
  <c r="D1006" i="19"/>
  <c r="K1006" i="19" s="1"/>
  <c r="AI1008" i="22" s="1"/>
  <c r="D1007" i="19"/>
  <c r="K1007" i="19" s="1"/>
  <c r="AI1009" i="22" s="1"/>
  <c r="D1008" i="19"/>
  <c r="K1008" i="19" s="1"/>
  <c r="AI1010" i="22" s="1"/>
  <c r="D1009" i="19"/>
  <c r="K1009" i="19" s="1"/>
  <c r="AI1011" i="22" s="1"/>
  <c r="D1010" i="19"/>
  <c r="K1010" i="19" s="1"/>
  <c r="AI1012" i="22" s="1"/>
  <c r="D1011" i="19"/>
  <c r="K1011" i="19" s="1"/>
  <c r="AI1013" i="22" s="1"/>
  <c r="D1012" i="19"/>
  <c r="K1012" i="19" s="1"/>
  <c r="AI1014" i="22" s="1"/>
  <c r="D1013" i="19"/>
  <c r="K1013" i="19" s="1"/>
  <c r="AI1015" i="22" s="1"/>
  <c r="D1014" i="19"/>
  <c r="K1014" i="19" s="1"/>
  <c r="AI1016" i="22" s="1"/>
  <c r="D1015" i="19"/>
  <c r="K1015" i="19" s="1"/>
  <c r="AI1017" i="22" s="1"/>
  <c r="D1016" i="19"/>
  <c r="K1016" i="19" s="1"/>
  <c r="AI1018" i="22" s="1"/>
  <c r="D1017" i="19"/>
  <c r="K1017" i="19" s="1"/>
  <c r="AI1019" i="22" s="1"/>
  <c r="D1018" i="19"/>
  <c r="K1018" i="19" s="1"/>
  <c r="AI1020" i="22" s="1"/>
  <c r="D1019" i="19"/>
  <c r="K1019" i="19" s="1"/>
  <c r="AI1021" i="22" s="1"/>
  <c r="D1020" i="19"/>
  <c r="K1020" i="19" s="1"/>
  <c r="AI1022" i="22" s="1"/>
  <c r="D1021" i="19"/>
  <c r="K1021" i="19" s="1"/>
  <c r="AI1023" i="22" s="1"/>
  <c r="D1022" i="19"/>
  <c r="K1022" i="19" s="1"/>
  <c r="AI1024" i="22" s="1"/>
  <c r="D1023" i="19"/>
  <c r="K1023" i="19" s="1"/>
  <c r="AI1025" i="22" s="1"/>
  <c r="D1024" i="19"/>
  <c r="K1024" i="19" s="1"/>
  <c r="AI1026" i="22" s="1"/>
  <c r="D1025" i="19"/>
  <c r="K1025" i="19" s="1"/>
  <c r="AI1027" i="22" s="1"/>
  <c r="D1026" i="19"/>
  <c r="K1026" i="19" s="1"/>
  <c r="AI1028" i="22" s="1"/>
  <c r="D1027" i="19"/>
  <c r="K1027" i="19" s="1"/>
  <c r="AI1029" i="22" s="1"/>
  <c r="D1028" i="19"/>
  <c r="K1028" i="19" s="1"/>
  <c r="AI1030" i="22" s="1"/>
  <c r="D1029" i="19"/>
  <c r="K1029" i="19" s="1"/>
  <c r="AI1031" i="22" s="1"/>
  <c r="D1030" i="19"/>
  <c r="K1030" i="19" s="1"/>
  <c r="AI1032" i="22" s="1"/>
  <c r="D1031" i="19"/>
  <c r="K1031" i="19" s="1"/>
  <c r="AI1033" i="22" s="1"/>
  <c r="D1032" i="19"/>
  <c r="K1032" i="19" s="1"/>
  <c r="AI1034" i="22" s="1"/>
  <c r="D1033" i="19"/>
  <c r="K1033" i="19" s="1"/>
  <c r="AI1035" i="22" s="1"/>
  <c r="D1034" i="19"/>
  <c r="K1034" i="19" s="1"/>
  <c r="AI1036" i="22" s="1"/>
  <c r="D1035" i="19"/>
  <c r="K1035" i="19" s="1"/>
  <c r="AI1037" i="22" s="1"/>
  <c r="D1036" i="19"/>
  <c r="K1036" i="19" s="1"/>
  <c r="AI1038" i="22" s="1"/>
  <c r="D1037" i="19"/>
  <c r="K1037" i="19" s="1"/>
  <c r="AI1039" i="22" s="1"/>
  <c r="D1038" i="19"/>
  <c r="K1038" i="19" s="1"/>
  <c r="AI1040" i="22" s="1"/>
  <c r="D1039" i="19"/>
  <c r="K1039" i="19" s="1"/>
  <c r="AI1041" i="22" s="1"/>
  <c r="AI8" i="22" l="1"/>
  <c r="C4" i="22" s="1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K6" i="20"/>
  <c r="AA8" i="21" s="1"/>
  <c r="K7" i="20"/>
  <c r="AA9" i="21" s="1"/>
  <c r="K8" i="20"/>
  <c r="AA10" i="21" s="1"/>
  <c r="K9" i="20"/>
  <c r="AA11" i="21" s="1"/>
  <c r="K10" i="20"/>
  <c r="AA12" i="21" s="1"/>
  <c r="K11" i="20"/>
  <c r="AA13" i="21" s="1"/>
  <c r="K12" i="20"/>
  <c r="AA14" i="21" s="1"/>
  <c r="K13" i="20"/>
  <c r="AA15" i="21" s="1"/>
  <c r="K14" i="20"/>
  <c r="AA16" i="21" s="1"/>
  <c r="K15" i="20"/>
  <c r="AA17" i="21" s="1"/>
  <c r="K16" i="20"/>
  <c r="AA18" i="21" s="1"/>
  <c r="K17" i="20"/>
  <c r="AA19" i="21" s="1"/>
  <c r="K18" i="20"/>
  <c r="AA20" i="21" s="1"/>
  <c r="K19" i="20"/>
  <c r="AA21" i="21" s="1"/>
  <c r="K20" i="20"/>
  <c r="AA22" i="21" s="1"/>
  <c r="K21" i="20"/>
  <c r="AA23" i="21" s="1"/>
  <c r="K22" i="20"/>
  <c r="AA24" i="21" s="1"/>
  <c r="K23" i="20"/>
  <c r="AA25" i="21" s="1"/>
  <c r="K24" i="20"/>
  <c r="AA26" i="21" s="1"/>
  <c r="K25" i="20"/>
  <c r="AA27" i="21" s="1"/>
  <c r="K26" i="20"/>
  <c r="AA28" i="21" s="1"/>
  <c r="K27" i="20"/>
  <c r="AA29" i="21" s="1"/>
  <c r="K28" i="20"/>
  <c r="AA30" i="21" s="1"/>
  <c r="K29" i="20"/>
  <c r="AA31" i="21" s="1"/>
  <c r="K30" i="20"/>
  <c r="AA32" i="21" s="1"/>
  <c r="K31" i="20"/>
  <c r="AA33" i="21" s="1"/>
  <c r="K32" i="20"/>
  <c r="AA34" i="21" s="1"/>
  <c r="K33" i="20"/>
  <c r="AA35" i="21" s="1"/>
  <c r="K34" i="20"/>
  <c r="AA36" i="21" s="1"/>
  <c r="K35" i="20"/>
  <c r="AA37" i="21" s="1"/>
  <c r="K36" i="20"/>
  <c r="AA38" i="21" s="1"/>
  <c r="K37" i="20"/>
  <c r="AA39" i="21" s="1"/>
  <c r="K38" i="20"/>
  <c r="AA40" i="21" s="1"/>
  <c r="K39" i="20"/>
  <c r="AA41" i="21" s="1"/>
  <c r="K40" i="20"/>
  <c r="AA42" i="21" s="1"/>
  <c r="K41" i="20"/>
  <c r="AA43" i="21" s="1"/>
  <c r="K42" i="20"/>
  <c r="AA44" i="21" s="1"/>
  <c r="K43" i="20"/>
  <c r="AA45" i="21" s="1"/>
  <c r="K44" i="20"/>
  <c r="AA46" i="21" s="1"/>
  <c r="K45" i="20"/>
  <c r="AA47" i="21" s="1"/>
  <c r="K46" i="20"/>
  <c r="AA48" i="21" s="1"/>
  <c r="K47" i="20"/>
  <c r="AA49" i="21" s="1"/>
  <c r="K48" i="20"/>
  <c r="AA50" i="21" s="1"/>
  <c r="K49" i="20"/>
  <c r="AA51" i="21" s="1"/>
  <c r="K50" i="20"/>
  <c r="AA52" i="21" s="1"/>
  <c r="K51" i="20"/>
  <c r="AA53" i="21" s="1"/>
  <c r="K52" i="20"/>
  <c r="AA54" i="21" s="1"/>
  <c r="K53" i="20"/>
  <c r="AA55" i="21" s="1"/>
  <c r="K54" i="20"/>
  <c r="AA56" i="21" s="1"/>
  <c r="K55" i="20"/>
  <c r="AA57" i="21" s="1"/>
  <c r="K56" i="20"/>
  <c r="AA58" i="21" s="1"/>
  <c r="K57" i="20"/>
  <c r="AA59" i="21" s="1"/>
  <c r="K58" i="20"/>
  <c r="AA60" i="21" s="1"/>
  <c r="K59" i="20"/>
  <c r="AA61" i="21" s="1"/>
  <c r="K60" i="20"/>
  <c r="AA62" i="21" s="1"/>
  <c r="K61" i="20"/>
  <c r="AA63" i="21" s="1"/>
  <c r="K62" i="20"/>
  <c r="AA64" i="21" s="1"/>
  <c r="K63" i="20"/>
  <c r="AA65" i="21" s="1"/>
  <c r="K64" i="20"/>
  <c r="AA66" i="21" s="1"/>
  <c r="K65" i="20"/>
  <c r="AA67" i="21" s="1"/>
  <c r="K66" i="20"/>
  <c r="AA68" i="21" s="1"/>
  <c r="K67" i="20"/>
  <c r="AA69" i="21" s="1"/>
  <c r="K68" i="20"/>
  <c r="AA70" i="21" s="1"/>
  <c r="K69" i="20"/>
  <c r="AA71" i="21" s="1"/>
  <c r="K70" i="20"/>
  <c r="AA72" i="21" s="1"/>
  <c r="K71" i="20"/>
  <c r="AA73" i="21" s="1"/>
  <c r="K72" i="20"/>
  <c r="AA74" i="21" s="1"/>
  <c r="K73" i="20"/>
  <c r="AA75" i="21" s="1"/>
  <c r="K74" i="20"/>
  <c r="AA76" i="21" s="1"/>
  <c r="K75" i="20"/>
  <c r="AA77" i="21" s="1"/>
  <c r="K76" i="20"/>
  <c r="AA78" i="21" s="1"/>
  <c r="K77" i="20"/>
  <c r="AA79" i="21" s="1"/>
  <c r="K78" i="20"/>
  <c r="AA80" i="21" s="1"/>
  <c r="K79" i="20"/>
  <c r="AA81" i="21" s="1"/>
  <c r="K80" i="20"/>
  <c r="AA82" i="21" s="1"/>
  <c r="K81" i="20"/>
  <c r="AA83" i="21" s="1"/>
  <c r="K82" i="20"/>
  <c r="AA84" i="21" s="1"/>
  <c r="K83" i="20"/>
  <c r="AA85" i="21" s="1"/>
  <c r="K84" i="20"/>
  <c r="AA86" i="21" s="1"/>
  <c r="K85" i="20"/>
  <c r="AA87" i="21" s="1"/>
  <c r="K86" i="20"/>
  <c r="AA88" i="21" s="1"/>
  <c r="K87" i="20"/>
  <c r="AA89" i="21" s="1"/>
  <c r="K88" i="20"/>
  <c r="AA90" i="21" s="1"/>
  <c r="K89" i="20"/>
  <c r="AA91" i="21" s="1"/>
  <c r="K90" i="20"/>
  <c r="AA92" i="21" s="1"/>
  <c r="K91" i="20"/>
  <c r="AA93" i="21" s="1"/>
  <c r="K92" i="20"/>
  <c r="AA94" i="21" s="1"/>
  <c r="K93" i="20"/>
  <c r="AA95" i="21" s="1"/>
  <c r="K94" i="20"/>
  <c r="AA96" i="21" s="1"/>
  <c r="K95" i="20"/>
  <c r="AA97" i="21" s="1"/>
  <c r="K96" i="20"/>
  <c r="AA98" i="21" s="1"/>
  <c r="K97" i="20"/>
  <c r="AA99" i="21" s="1"/>
  <c r="K98" i="20"/>
  <c r="AA100" i="21" s="1"/>
  <c r="K99" i="20"/>
  <c r="AA101" i="21" s="1"/>
  <c r="K100" i="20"/>
  <c r="AA102" i="21" s="1"/>
  <c r="K101" i="20"/>
  <c r="AA103" i="21" s="1"/>
  <c r="K102" i="20"/>
  <c r="AA104" i="21" s="1"/>
  <c r="K103" i="20"/>
  <c r="AA105" i="21" s="1"/>
  <c r="K104" i="20"/>
  <c r="AA106" i="21" s="1"/>
  <c r="K105" i="20"/>
  <c r="AA107" i="21" s="1"/>
  <c r="K106" i="20"/>
  <c r="AA108" i="21" s="1"/>
  <c r="K107" i="20"/>
  <c r="AA109" i="21" s="1"/>
  <c r="K108" i="20"/>
  <c r="AA110" i="21" s="1"/>
  <c r="K109" i="20"/>
  <c r="AA111" i="21" s="1"/>
  <c r="K110" i="20"/>
  <c r="AA112" i="21" s="1"/>
  <c r="K111" i="20"/>
  <c r="AA113" i="21" s="1"/>
  <c r="K112" i="20"/>
  <c r="AA114" i="21" s="1"/>
  <c r="K113" i="20"/>
  <c r="AA115" i="21" s="1"/>
  <c r="K114" i="20"/>
  <c r="AA116" i="21" s="1"/>
  <c r="K115" i="20"/>
  <c r="AA117" i="21" s="1"/>
  <c r="K116" i="20"/>
  <c r="AA118" i="21" s="1"/>
  <c r="K117" i="20"/>
  <c r="AA119" i="21" s="1"/>
  <c r="K118" i="20"/>
  <c r="AA120" i="21" s="1"/>
  <c r="K119" i="20"/>
  <c r="AA121" i="21" s="1"/>
  <c r="K120" i="20"/>
  <c r="AA122" i="21" s="1"/>
  <c r="K121" i="20"/>
  <c r="AA123" i="21" s="1"/>
  <c r="K122" i="20"/>
  <c r="AA124" i="21" s="1"/>
  <c r="K123" i="20"/>
  <c r="AA125" i="21" s="1"/>
  <c r="K124" i="20"/>
  <c r="AA126" i="21" s="1"/>
  <c r="K125" i="20"/>
  <c r="AA127" i="21" s="1"/>
  <c r="K126" i="20"/>
  <c r="AA128" i="21" s="1"/>
  <c r="K127" i="20"/>
  <c r="AA129" i="21" s="1"/>
  <c r="K128" i="20"/>
  <c r="AA130" i="21" s="1"/>
  <c r="K129" i="20"/>
  <c r="AA131" i="21" s="1"/>
  <c r="K130" i="20"/>
  <c r="AA132" i="21" s="1"/>
  <c r="K131" i="20"/>
  <c r="AA133" i="21" s="1"/>
  <c r="K132" i="20"/>
  <c r="AA134" i="21" s="1"/>
  <c r="K133" i="20"/>
  <c r="AA135" i="21" s="1"/>
  <c r="K134" i="20"/>
  <c r="AA136" i="21" s="1"/>
  <c r="K135" i="20"/>
  <c r="AA137" i="21" s="1"/>
  <c r="K136" i="20"/>
  <c r="AA138" i="21" s="1"/>
  <c r="K137" i="20"/>
  <c r="AA139" i="21" s="1"/>
  <c r="K138" i="20"/>
  <c r="AA140" i="21" s="1"/>
  <c r="K139" i="20"/>
  <c r="AA141" i="21" s="1"/>
  <c r="K140" i="20"/>
  <c r="AA142" i="21" s="1"/>
  <c r="K141" i="20"/>
  <c r="AA143" i="21" s="1"/>
  <c r="K142" i="20"/>
  <c r="AA144" i="21" s="1"/>
  <c r="K143" i="20"/>
  <c r="AA145" i="21" s="1"/>
  <c r="K144" i="20"/>
  <c r="AA146" i="21" s="1"/>
  <c r="K145" i="20"/>
  <c r="AA147" i="21" s="1"/>
  <c r="K146" i="20"/>
  <c r="AA148" i="21" s="1"/>
  <c r="K147" i="20"/>
  <c r="AA149" i="21" s="1"/>
  <c r="K148" i="20"/>
  <c r="AA150" i="21" s="1"/>
  <c r="K149" i="20"/>
  <c r="AA151" i="21" s="1"/>
  <c r="K150" i="20"/>
  <c r="AA152" i="21" s="1"/>
  <c r="K151" i="20"/>
  <c r="AA153" i="21" s="1"/>
  <c r="K152" i="20"/>
  <c r="AA154" i="21" s="1"/>
  <c r="K153" i="20"/>
  <c r="AA155" i="21" s="1"/>
  <c r="K154" i="20"/>
  <c r="AA156" i="21" s="1"/>
  <c r="K155" i="20"/>
  <c r="AA157" i="21" s="1"/>
  <c r="K156" i="20"/>
  <c r="AA158" i="21" s="1"/>
  <c r="K157" i="20"/>
  <c r="AA159" i="21" s="1"/>
  <c r="K158" i="20"/>
  <c r="AA160" i="21" s="1"/>
  <c r="K159" i="20"/>
  <c r="AA161" i="21" s="1"/>
  <c r="K160" i="20"/>
  <c r="AA162" i="21" s="1"/>
  <c r="K161" i="20"/>
  <c r="AA163" i="21" s="1"/>
  <c r="K162" i="20"/>
  <c r="AA164" i="21" s="1"/>
  <c r="K163" i="20"/>
  <c r="AA165" i="21" s="1"/>
  <c r="K164" i="20"/>
  <c r="AA166" i="21" s="1"/>
  <c r="K165" i="20"/>
  <c r="AA167" i="21" s="1"/>
  <c r="K166" i="20"/>
  <c r="AA168" i="21" s="1"/>
  <c r="K167" i="20"/>
  <c r="AA169" i="21" s="1"/>
  <c r="K168" i="20"/>
  <c r="AA170" i="21" s="1"/>
  <c r="K169" i="20"/>
  <c r="AA171" i="21" s="1"/>
  <c r="K170" i="20"/>
  <c r="AA172" i="21" s="1"/>
  <c r="K171" i="20"/>
  <c r="AA173" i="21" s="1"/>
  <c r="K172" i="20"/>
  <c r="AA174" i="21" s="1"/>
  <c r="K173" i="20"/>
  <c r="AA175" i="21" s="1"/>
  <c r="K174" i="20"/>
  <c r="AA176" i="21" s="1"/>
  <c r="K175" i="20"/>
  <c r="AA177" i="21" s="1"/>
  <c r="K176" i="20"/>
  <c r="AA178" i="21" s="1"/>
  <c r="K177" i="20"/>
  <c r="AA179" i="21" s="1"/>
  <c r="K178" i="20"/>
  <c r="AA180" i="21" s="1"/>
  <c r="K179" i="20"/>
  <c r="AA181" i="21" s="1"/>
  <c r="K180" i="20"/>
  <c r="AA182" i="21" s="1"/>
  <c r="K181" i="20"/>
  <c r="AA183" i="21" s="1"/>
  <c r="K182" i="20"/>
  <c r="AA184" i="21" s="1"/>
  <c r="K183" i="20"/>
  <c r="AA185" i="21" s="1"/>
  <c r="K184" i="20"/>
  <c r="AA186" i="21" s="1"/>
  <c r="K185" i="20"/>
  <c r="AA187" i="21" s="1"/>
  <c r="K186" i="20"/>
  <c r="AA188" i="21" s="1"/>
  <c r="K187" i="20"/>
  <c r="AA189" i="21" s="1"/>
  <c r="K188" i="20"/>
  <c r="AA190" i="21" s="1"/>
  <c r="K189" i="20"/>
  <c r="AA191" i="21" s="1"/>
  <c r="K190" i="20"/>
  <c r="AA192" i="21" s="1"/>
  <c r="K191" i="20"/>
  <c r="AA193" i="21" s="1"/>
  <c r="K192" i="20"/>
  <c r="AA194" i="21" s="1"/>
  <c r="K193" i="20"/>
  <c r="AA195" i="21" s="1"/>
  <c r="K194" i="20"/>
  <c r="AA196" i="21" s="1"/>
  <c r="K195" i="20"/>
  <c r="AA197" i="21" s="1"/>
  <c r="K196" i="20"/>
  <c r="AA198" i="21" s="1"/>
  <c r="K197" i="20"/>
  <c r="AA199" i="21" s="1"/>
  <c r="K198" i="20"/>
  <c r="AA200" i="21" s="1"/>
  <c r="K199" i="20"/>
  <c r="AA201" i="21" s="1"/>
  <c r="K200" i="20"/>
  <c r="AA202" i="21" s="1"/>
  <c r="K201" i="20"/>
  <c r="AA203" i="21" s="1"/>
  <c r="K202" i="20"/>
  <c r="AA204" i="21" s="1"/>
  <c r="K203" i="20"/>
  <c r="AA205" i="21" s="1"/>
  <c r="K204" i="20"/>
  <c r="AA206" i="21" s="1"/>
  <c r="K205" i="20"/>
  <c r="AA207" i="21" s="1"/>
  <c r="K206" i="20"/>
  <c r="AA208" i="21" s="1"/>
  <c r="K207" i="20"/>
  <c r="AA209" i="21" s="1"/>
  <c r="K208" i="20"/>
  <c r="AA210" i="21" s="1"/>
  <c r="K209" i="20"/>
  <c r="AA211" i="21" s="1"/>
  <c r="K210" i="20"/>
  <c r="AA212" i="21" s="1"/>
  <c r="K211" i="20"/>
  <c r="AA213" i="21" s="1"/>
  <c r="K212" i="20"/>
  <c r="AA214" i="21" s="1"/>
  <c r="K213" i="20"/>
  <c r="AA215" i="21" s="1"/>
  <c r="K214" i="20"/>
  <c r="AA216" i="21" s="1"/>
  <c r="K215" i="20"/>
  <c r="AA217" i="21" s="1"/>
  <c r="K216" i="20"/>
  <c r="AA218" i="21" s="1"/>
  <c r="K217" i="20"/>
  <c r="AA219" i="21" s="1"/>
  <c r="K218" i="20"/>
  <c r="AA220" i="21" s="1"/>
  <c r="K219" i="20"/>
  <c r="AA221" i="21" s="1"/>
  <c r="K220" i="20"/>
  <c r="AA222" i="21" s="1"/>
  <c r="K221" i="20"/>
  <c r="AA223" i="21" s="1"/>
  <c r="K222" i="20"/>
  <c r="AA224" i="21" s="1"/>
  <c r="K223" i="20"/>
  <c r="AA225" i="21" s="1"/>
  <c r="K224" i="20"/>
  <c r="AA226" i="21" s="1"/>
  <c r="K225" i="20"/>
  <c r="AA227" i="21" s="1"/>
  <c r="K226" i="20"/>
  <c r="AA228" i="21" s="1"/>
  <c r="K227" i="20"/>
  <c r="AA229" i="21" s="1"/>
  <c r="K228" i="20"/>
  <c r="AA230" i="21" s="1"/>
  <c r="K229" i="20"/>
  <c r="AA231" i="21" s="1"/>
  <c r="K230" i="20"/>
  <c r="AA232" i="21" s="1"/>
  <c r="K231" i="20"/>
  <c r="AA233" i="21" s="1"/>
  <c r="K232" i="20"/>
  <c r="AA234" i="21" s="1"/>
  <c r="K233" i="20"/>
  <c r="AA235" i="21" s="1"/>
  <c r="K234" i="20"/>
  <c r="AA236" i="21" s="1"/>
  <c r="K235" i="20"/>
  <c r="AA237" i="21" s="1"/>
  <c r="K236" i="20"/>
  <c r="AA238" i="21" s="1"/>
  <c r="K237" i="20"/>
  <c r="AA239" i="21" s="1"/>
  <c r="K238" i="20"/>
  <c r="AA240" i="21" s="1"/>
  <c r="K239" i="20"/>
  <c r="AA241" i="21" s="1"/>
  <c r="K240" i="20"/>
  <c r="AA242" i="21" s="1"/>
  <c r="K241" i="20"/>
  <c r="AA243" i="21" s="1"/>
  <c r="K242" i="20"/>
  <c r="AA244" i="21" s="1"/>
  <c r="K243" i="20"/>
  <c r="AA245" i="21" s="1"/>
  <c r="K244" i="20"/>
  <c r="AA246" i="21" s="1"/>
  <c r="K245" i="20"/>
  <c r="AA247" i="21" s="1"/>
  <c r="K246" i="20"/>
  <c r="AA248" i="21" s="1"/>
  <c r="K247" i="20"/>
  <c r="AA249" i="21" s="1"/>
  <c r="K248" i="20"/>
  <c r="AA250" i="21" s="1"/>
  <c r="K249" i="20"/>
  <c r="AA251" i="21" s="1"/>
  <c r="K250" i="20"/>
  <c r="AA252" i="21" s="1"/>
  <c r="K251" i="20"/>
  <c r="AA253" i="21" s="1"/>
  <c r="K252" i="20"/>
  <c r="AA254" i="21" s="1"/>
  <c r="K253" i="20"/>
  <c r="AA255" i="21" s="1"/>
  <c r="K254" i="20"/>
  <c r="AA256" i="21" s="1"/>
  <c r="K255" i="20"/>
  <c r="AA257" i="21" s="1"/>
  <c r="K256" i="20"/>
  <c r="AA258" i="21" s="1"/>
  <c r="K257" i="20"/>
  <c r="AA259" i="21" s="1"/>
  <c r="K258" i="20"/>
  <c r="AA260" i="21" s="1"/>
  <c r="K259" i="20"/>
  <c r="AA261" i="21" s="1"/>
  <c r="K260" i="20"/>
  <c r="AA262" i="21" s="1"/>
  <c r="K261" i="20"/>
  <c r="AA263" i="21" s="1"/>
  <c r="K262" i="20"/>
  <c r="AA264" i="21" s="1"/>
  <c r="K263" i="20"/>
  <c r="AA265" i="21" s="1"/>
  <c r="K264" i="20"/>
  <c r="AA266" i="21" s="1"/>
  <c r="K265" i="20"/>
  <c r="AA267" i="21" s="1"/>
  <c r="K266" i="20"/>
  <c r="AA268" i="21" s="1"/>
  <c r="K267" i="20"/>
  <c r="AA269" i="21" s="1"/>
  <c r="K268" i="20"/>
  <c r="AA270" i="21" s="1"/>
  <c r="K269" i="20"/>
  <c r="AA271" i="21" s="1"/>
  <c r="K270" i="20"/>
  <c r="AA272" i="21" s="1"/>
  <c r="K271" i="20"/>
  <c r="AA273" i="21" s="1"/>
  <c r="K272" i="20"/>
  <c r="AA274" i="21" s="1"/>
  <c r="K273" i="20"/>
  <c r="AA275" i="21" s="1"/>
  <c r="K274" i="20"/>
  <c r="AA276" i="21" s="1"/>
  <c r="K275" i="20"/>
  <c r="AA277" i="21" s="1"/>
  <c r="K276" i="20"/>
  <c r="AA278" i="21" s="1"/>
  <c r="K277" i="20"/>
  <c r="AA279" i="21" s="1"/>
  <c r="K278" i="20"/>
  <c r="AA280" i="21" s="1"/>
  <c r="K279" i="20"/>
  <c r="AA281" i="21" s="1"/>
  <c r="K280" i="20"/>
  <c r="AA282" i="21" s="1"/>
  <c r="K281" i="20"/>
  <c r="AA283" i="21" s="1"/>
  <c r="K282" i="20"/>
  <c r="AA284" i="21" s="1"/>
  <c r="K283" i="20"/>
  <c r="AA285" i="21" s="1"/>
  <c r="K284" i="20"/>
  <c r="AA286" i="21" s="1"/>
  <c r="K285" i="20"/>
  <c r="AA287" i="21" s="1"/>
  <c r="K286" i="20"/>
  <c r="AA288" i="21" s="1"/>
  <c r="K287" i="20"/>
  <c r="AA289" i="21" s="1"/>
  <c r="K288" i="20"/>
  <c r="AA290" i="21" s="1"/>
  <c r="K289" i="20"/>
  <c r="AA291" i="21" s="1"/>
  <c r="K290" i="20"/>
  <c r="AA292" i="21" s="1"/>
  <c r="K291" i="20"/>
  <c r="AA293" i="21" s="1"/>
  <c r="K292" i="20"/>
  <c r="AA294" i="21" s="1"/>
  <c r="K293" i="20"/>
  <c r="AA295" i="21" s="1"/>
  <c r="K294" i="20"/>
  <c r="AA296" i="21" s="1"/>
  <c r="K295" i="20"/>
  <c r="AA297" i="21" s="1"/>
  <c r="K296" i="20"/>
  <c r="AA298" i="21" s="1"/>
  <c r="K297" i="20"/>
  <c r="AA299" i="21" s="1"/>
  <c r="K298" i="20"/>
  <c r="AA300" i="21" s="1"/>
  <c r="K299" i="20"/>
  <c r="AA301" i="21" s="1"/>
  <c r="K300" i="20"/>
  <c r="AA302" i="21" s="1"/>
  <c r="K301" i="20"/>
  <c r="AA303" i="21" s="1"/>
  <c r="K302" i="20"/>
  <c r="AA304" i="21" s="1"/>
  <c r="K303" i="20"/>
  <c r="AA305" i="21" s="1"/>
  <c r="K304" i="20"/>
  <c r="AA306" i="21" s="1"/>
  <c r="K305" i="20"/>
  <c r="AA307" i="21" s="1"/>
  <c r="K306" i="20"/>
  <c r="AA308" i="21" s="1"/>
  <c r="K307" i="20"/>
  <c r="AA309" i="21" s="1"/>
  <c r="K308" i="20"/>
  <c r="AA310" i="21" s="1"/>
  <c r="K309" i="20"/>
  <c r="AA311" i="21" s="1"/>
  <c r="K310" i="20"/>
  <c r="AA312" i="21" s="1"/>
  <c r="K311" i="20"/>
  <c r="AA313" i="21" s="1"/>
  <c r="K312" i="20"/>
  <c r="AA314" i="21" s="1"/>
  <c r="K313" i="20"/>
  <c r="AA315" i="21" s="1"/>
  <c r="K314" i="20"/>
  <c r="AA316" i="21" s="1"/>
  <c r="K315" i="20"/>
  <c r="AA317" i="21" s="1"/>
  <c r="K316" i="20"/>
  <c r="AA318" i="21" s="1"/>
  <c r="K317" i="20"/>
  <c r="AA319" i="21" s="1"/>
  <c r="K318" i="20"/>
  <c r="AA320" i="21" s="1"/>
  <c r="K319" i="20"/>
  <c r="AA321" i="21" s="1"/>
  <c r="K320" i="20"/>
  <c r="AA322" i="21" s="1"/>
  <c r="K321" i="20"/>
  <c r="AA323" i="21" s="1"/>
  <c r="K322" i="20"/>
  <c r="AA324" i="21" s="1"/>
  <c r="K323" i="20"/>
  <c r="AA325" i="21" s="1"/>
  <c r="K324" i="20"/>
  <c r="AA326" i="21" s="1"/>
  <c r="K325" i="20"/>
  <c r="AA327" i="21" s="1"/>
  <c r="K326" i="20"/>
  <c r="AA328" i="21" s="1"/>
  <c r="K327" i="20"/>
  <c r="AA329" i="21" s="1"/>
  <c r="K328" i="20"/>
  <c r="AA330" i="21" s="1"/>
  <c r="K329" i="20"/>
  <c r="AA331" i="21" s="1"/>
  <c r="K330" i="20"/>
  <c r="AA332" i="21" s="1"/>
  <c r="K331" i="20"/>
  <c r="AA333" i="21" s="1"/>
  <c r="K332" i="20"/>
  <c r="AA334" i="21" s="1"/>
  <c r="K333" i="20"/>
  <c r="AA335" i="21" s="1"/>
  <c r="K334" i="20"/>
  <c r="AA336" i="21" s="1"/>
  <c r="K335" i="20"/>
  <c r="AA337" i="21" s="1"/>
  <c r="K336" i="20"/>
  <c r="AA338" i="21" s="1"/>
  <c r="K337" i="20"/>
  <c r="AA339" i="21" s="1"/>
  <c r="K338" i="20"/>
  <c r="AA340" i="21" s="1"/>
  <c r="K339" i="20"/>
  <c r="AA341" i="21" s="1"/>
  <c r="K340" i="20"/>
  <c r="AA342" i="21" s="1"/>
  <c r="K341" i="20"/>
  <c r="AA343" i="21" s="1"/>
  <c r="K342" i="20"/>
  <c r="AA344" i="21" s="1"/>
  <c r="K343" i="20"/>
  <c r="AA345" i="21" s="1"/>
  <c r="K344" i="20"/>
  <c r="AA346" i="21" s="1"/>
  <c r="K345" i="20"/>
  <c r="AA347" i="21" s="1"/>
  <c r="K346" i="20"/>
  <c r="AA348" i="21" s="1"/>
  <c r="K347" i="20"/>
  <c r="AA349" i="21" s="1"/>
  <c r="K348" i="20"/>
  <c r="AA350" i="21" s="1"/>
  <c r="K349" i="20"/>
  <c r="AA351" i="21" s="1"/>
  <c r="K350" i="20"/>
  <c r="AA352" i="21" s="1"/>
  <c r="K351" i="20"/>
  <c r="AA353" i="21" s="1"/>
  <c r="K352" i="20"/>
  <c r="AA354" i="21" s="1"/>
  <c r="K353" i="20"/>
  <c r="AA355" i="21" s="1"/>
  <c r="K354" i="20"/>
  <c r="AA356" i="21" s="1"/>
  <c r="K355" i="20"/>
  <c r="AA357" i="21" s="1"/>
  <c r="K356" i="20"/>
  <c r="AA358" i="21" s="1"/>
  <c r="K357" i="20"/>
  <c r="AA359" i="21" s="1"/>
  <c r="K358" i="20"/>
  <c r="AA360" i="21" s="1"/>
  <c r="K359" i="20"/>
  <c r="AA361" i="21" s="1"/>
  <c r="K360" i="20"/>
  <c r="AA362" i="21" s="1"/>
  <c r="K361" i="20"/>
  <c r="AA363" i="21" s="1"/>
  <c r="K362" i="20"/>
  <c r="AA364" i="21" s="1"/>
  <c r="K363" i="20"/>
  <c r="AA365" i="21" s="1"/>
  <c r="K364" i="20"/>
  <c r="AA366" i="21" s="1"/>
  <c r="K365" i="20"/>
  <c r="AA367" i="21" s="1"/>
  <c r="K366" i="20"/>
  <c r="AA368" i="21" s="1"/>
  <c r="K367" i="20"/>
  <c r="AA369" i="21" s="1"/>
  <c r="K368" i="20"/>
  <c r="AA370" i="21" s="1"/>
  <c r="K369" i="20"/>
  <c r="AA371" i="21" s="1"/>
  <c r="K370" i="20"/>
  <c r="AA372" i="21" s="1"/>
  <c r="K371" i="20"/>
  <c r="AA373" i="21" s="1"/>
  <c r="K372" i="20"/>
  <c r="AA374" i="21" s="1"/>
  <c r="K373" i="20"/>
  <c r="AA375" i="21" s="1"/>
  <c r="K374" i="20"/>
  <c r="AA376" i="21" s="1"/>
  <c r="K375" i="20"/>
  <c r="AA377" i="21" s="1"/>
  <c r="K376" i="20"/>
  <c r="AA378" i="21" s="1"/>
  <c r="K377" i="20"/>
  <c r="AA379" i="21" s="1"/>
  <c r="K378" i="20"/>
  <c r="AA380" i="21" s="1"/>
  <c r="K379" i="20"/>
  <c r="AA381" i="21" s="1"/>
  <c r="K380" i="20"/>
  <c r="AA382" i="21" s="1"/>
  <c r="K381" i="20"/>
  <c r="AA383" i="21" s="1"/>
  <c r="K382" i="20"/>
  <c r="AA384" i="21" s="1"/>
  <c r="K383" i="20"/>
  <c r="AA385" i="21" s="1"/>
  <c r="K384" i="20"/>
  <c r="AA386" i="21" s="1"/>
  <c r="K385" i="20"/>
  <c r="AA387" i="21" s="1"/>
  <c r="K386" i="20"/>
  <c r="AA388" i="21" s="1"/>
  <c r="K387" i="20"/>
  <c r="AA389" i="21" s="1"/>
  <c r="K388" i="20"/>
  <c r="AA390" i="21" s="1"/>
  <c r="K389" i="20"/>
  <c r="AA391" i="21" s="1"/>
  <c r="K390" i="20"/>
  <c r="AA392" i="21" s="1"/>
  <c r="K391" i="20"/>
  <c r="AA393" i="21" s="1"/>
  <c r="K392" i="20"/>
  <c r="AA394" i="21" s="1"/>
  <c r="K393" i="20"/>
  <c r="AA395" i="21" s="1"/>
  <c r="K394" i="20"/>
  <c r="AA396" i="21" s="1"/>
  <c r="K395" i="20"/>
  <c r="AA397" i="21" s="1"/>
  <c r="K396" i="20"/>
  <c r="AA398" i="21" s="1"/>
  <c r="K397" i="20"/>
  <c r="AA399" i="21" s="1"/>
  <c r="K398" i="20"/>
  <c r="AA400" i="21" s="1"/>
  <c r="K399" i="20"/>
  <c r="AA401" i="21" s="1"/>
  <c r="K400" i="20"/>
  <c r="AA402" i="21" s="1"/>
  <c r="K401" i="20"/>
  <c r="AA403" i="21" s="1"/>
  <c r="K402" i="20"/>
  <c r="AA404" i="21" s="1"/>
  <c r="K403" i="20"/>
  <c r="AA405" i="21" s="1"/>
  <c r="K404" i="20"/>
  <c r="AA406" i="21" s="1"/>
  <c r="K405" i="20"/>
  <c r="AA407" i="21" s="1"/>
  <c r="K406" i="20"/>
  <c r="AA408" i="21" s="1"/>
  <c r="K407" i="20"/>
  <c r="AA409" i="21" s="1"/>
  <c r="K408" i="20"/>
  <c r="AA410" i="21" s="1"/>
  <c r="K409" i="20"/>
  <c r="AA411" i="21" s="1"/>
  <c r="K410" i="20"/>
  <c r="AA412" i="21" s="1"/>
  <c r="K411" i="20"/>
  <c r="AA413" i="21" s="1"/>
  <c r="K412" i="20"/>
  <c r="AA414" i="21" s="1"/>
  <c r="K413" i="20"/>
  <c r="AA415" i="21" s="1"/>
  <c r="K414" i="20"/>
  <c r="AA416" i="21" s="1"/>
  <c r="K415" i="20"/>
  <c r="AA417" i="21" s="1"/>
  <c r="K416" i="20"/>
  <c r="AA418" i="21" s="1"/>
  <c r="K417" i="20"/>
  <c r="AA419" i="21" s="1"/>
  <c r="K418" i="20"/>
  <c r="AA420" i="21" s="1"/>
  <c r="K419" i="20"/>
  <c r="AA421" i="21" s="1"/>
  <c r="K420" i="20"/>
  <c r="AA422" i="21" s="1"/>
  <c r="K421" i="20"/>
  <c r="AA423" i="21" s="1"/>
  <c r="K422" i="20"/>
  <c r="AA424" i="21" s="1"/>
  <c r="K423" i="20"/>
  <c r="AA425" i="21" s="1"/>
  <c r="K424" i="20"/>
  <c r="AA426" i="21" s="1"/>
  <c r="K425" i="20"/>
  <c r="AA427" i="21" s="1"/>
  <c r="K426" i="20"/>
  <c r="AA428" i="21" s="1"/>
  <c r="K427" i="20"/>
  <c r="AA429" i="21" s="1"/>
  <c r="K428" i="20"/>
  <c r="AA430" i="21" s="1"/>
  <c r="K429" i="20"/>
  <c r="AA431" i="21" s="1"/>
  <c r="K430" i="20"/>
  <c r="AA432" i="21" s="1"/>
  <c r="K431" i="20"/>
  <c r="AA433" i="21" s="1"/>
  <c r="K432" i="20"/>
  <c r="AA434" i="21" s="1"/>
  <c r="K433" i="20"/>
  <c r="AA435" i="21" s="1"/>
  <c r="K434" i="20"/>
  <c r="AA436" i="21" s="1"/>
  <c r="K435" i="20"/>
  <c r="AA437" i="21" s="1"/>
  <c r="K436" i="20"/>
  <c r="AA438" i="21" s="1"/>
  <c r="K437" i="20"/>
  <c r="AA439" i="21" s="1"/>
  <c r="K438" i="20"/>
  <c r="AA440" i="21" s="1"/>
  <c r="K439" i="20"/>
  <c r="AA441" i="21" s="1"/>
  <c r="K440" i="20"/>
  <c r="AA442" i="21" s="1"/>
  <c r="K441" i="20"/>
  <c r="AA443" i="21" s="1"/>
  <c r="K442" i="20"/>
  <c r="AA444" i="21" s="1"/>
  <c r="K443" i="20"/>
  <c r="AA445" i="21" s="1"/>
  <c r="K444" i="20"/>
  <c r="AA446" i="21" s="1"/>
  <c r="K445" i="20"/>
  <c r="AA447" i="21" s="1"/>
  <c r="K446" i="20"/>
  <c r="AA448" i="21" s="1"/>
  <c r="K447" i="20"/>
  <c r="AA449" i="21" s="1"/>
  <c r="K448" i="20"/>
  <c r="AA450" i="21" s="1"/>
  <c r="K449" i="20"/>
  <c r="AA451" i="21" s="1"/>
  <c r="K450" i="20"/>
  <c r="AA452" i="21" s="1"/>
  <c r="K451" i="20"/>
  <c r="AA453" i="21" s="1"/>
  <c r="K452" i="20"/>
  <c r="AA454" i="21" s="1"/>
  <c r="K453" i="20"/>
  <c r="AA455" i="21" s="1"/>
  <c r="K454" i="20"/>
  <c r="AA456" i="21" s="1"/>
  <c r="K455" i="20"/>
  <c r="AA457" i="21" s="1"/>
  <c r="K456" i="20"/>
  <c r="AA458" i="21" s="1"/>
  <c r="K457" i="20"/>
  <c r="AA459" i="21" s="1"/>
  <c r="K458" i="20"/>
  <c r="AA460" i="21" s="1"/>
  <c r="K459" i="20"/>
  <c r="AA461" i="21" s="1"/>
  <c r="K460" i="20"/>
  <c r="AA462" i="21" s="1"/>
  <c r="K461" i="20"/>
  <c r="AA463" i="21" s="1"/>
  <c r="K462" i="20"/>
  <c r="AA464" i="21" s="1"/>
  <c r="K463" i="20"/>
  <c r="AA465" i="21" s="1"/>
  <c r="K464" i="20"/>
  <c r="AA466" i="21" s="1"/>
  <c r="K465" i="20"/>
  <c r="AA467" i="21" s="1"/>
  <c r="K466" i="20"/>
  <c r="AA468" i="21" s="1"/>
  <c r="K467" i="20"/>
  <c r="AA469" i="21" s="1"/>
  <c r="K468" i="20"/>
  <c r="AA470" i="21" s="1"/>
  <c r="K469" i="20"/>
  <c r="AA471" i="21" s="1"/>
  <c r="K470" i="20"/>
  <c r="AA472" i="21" s="1"/>
  <c r="K471" i="20"/>
  <c r="AA473" i="21" s="1"/>
  <c r="K472" i="20"/>
  <c r="AA474" i="21" s="1"/>
  <c r="K473" i="20"/>
  <c r="AA475" i="21" s="1"/>
  <c r="K474" i="20"/>
  <c r="AA476" i="21" s="1"/>
  <c r="K475" i="20"/>
  <c r="AA477" i="21" s="1"/>
  <c r="K476" i="20"/>
  <c r="AA478" i="21" s="1"/>
  <c r="K477" i="20"/>
  <c r="AA479" i="21" s="1"/>
  <c r="K478" i="20"/>
  <c r="AA480" i="21" s="1"/>
  <c r="K479" i="20"/>
  <c r="AA481" i="21" s="1"/>
  <c r="K480" i="20"/>
  <c r="AA482" i="21" s="1"/>
  <c r="K481" i="20"/>
  <c r="AA483" i="21" s="1"/>
  <c r="K482" i="20"/>
  <c r="AA484" i="21" s="1"/>
  <c r="K483" i="20"/>
  <c r="AA485" i="21" s="1"/>
  <c r="K484" i="20"/>
  <c r="AA486" i="21" s="1"/>
  <c r="K485" i="20"/>
  <c r="AA487" i="21" s="1"/>
  <c r="K486" i="20"/>
  <c r="AA488" i="21" s="1"/>
  <c r="K487" i="20"/>
  <c r="AA489" i="21" s="1"/>
  <c r="K488" i="20"/>
  <c r="AA490" i="21" s="1"/>
  <c r="K489" i="20"/>
  <c r="AA491" i="21" s="1"/>
  <c r="K490" i="20"/>
  <c r="AA492" i="21" s="1"/>
  <c r="K491" i="20"/>
  <c r="AA493" i="21" s="1"/>
  <c r="K492" i="20"/>
  <c r="AA494" i="21" s="1"/>
  <c r="K493" i="20"/>
  <c r="AA495" i="21" s="1"/>
  <c r="K494" i="20"/>
  <c r="AA496" i="21" s="1"/>
  <c r="K495" i="20"/>
  <c r="AA497" i="21" s="1"/>
  <c r="K496" i="20"/>
  <c r="AA498" i="21" s="1"/>
  <c r="K497" i="20"/>
  <c r="AA499" i="21" s="1"/>
  <c r="K498" i="20"/>
  <c r="AA500" i="21" s="1"/>
  <c r="K499" i="20"/>
  <c r="AA501" i="21" s="1"/>
  <c r="K500" i="20"/>
  <c r="AA502" i="21" s="1"/>
  <c r="K501" i="20"/>
  <c r="AA503" i="21" s="1"/>
  <c r="K502" i="20"/>
  <c r="AA504" i="21" s="1"/>
  <c r="K503" i="20"/>
  <c r="AA505" i="21" s="1"/>
  <c r="K504" i="20"/>
  <c r="AA506" i="21" s="1"/>
  <c r="K505" i="20"/>
  <c r="AA507" i="21" s="1"/>
  <c r="K506" i="20"/>
  <c r="AA508" i="21" s="1"/>
  <c r="K507" i="20"/>
  <c r="AA509" i="21" s="1"/>
  <c r="K508" i="20"/>
  <c r="AA510" i="21" s="1"/>
  <c r="K509" i="20"/>
  <c r="AA511" i="21" s="1"/>
  <c r="K510" i="20"/>
  <c r="AA512" i="21" s="1"/>
  <c r="K511" i="20"/>
  <c r="AA513" i="21" s="1"/>
  <c r="K512" i="20"/>
  <c r="AA514" i="21" s="1"/>
  <c r="K513" i="20"/>
  <c r="AA515" i="21" s="1"/>
  <c r="K514" i="20"/>
  <c r="AA516" i="21" s="1"/>
  <c r="K515" i="20"/>
  <c r="AA517" i="21" s="1"/>
  <c r="K516" i="20"/>
  <c r="AA518" i="21" s="1"/>
  <c r="K517" i="20"/>
  <c r="AA519" i="21" s="1"/>
  <c r="K518" i="20"/>
  <c r="AA520" i="21" s="1"/>
  <c r="K519" i="20"/>
  <c r="AA521" i="21" s="1"/>
  <c r="K520" i="20"/>
  <c r="AA522" i="21" s="1"/>
  <c r="K521" i="20"/>
  <c r="AA523" i="21" s="1"/>
  <c r="K522" i="20"/>
  <c r="AA524" i="21" s="1"/>
  <c r="K523" i="20"/>
  <c r="AA525" i="21" s="1"/>
  <c r="K524" i="20"/>
  <c r="AA526" i="21" s="1"/>
  <c r="K525" i="20"/>
  <c r="AA527" i="21" s="1"/>
  <c r="K526" i="20"/>
  <c r="AA528" i="21" s="1"/>
  <c r="K527" i="20"/>
  <c r="AA529" i="21" s="1"/>
  <c r="K528" i="20"/>
  <c r="AA530" i="21" s="1"/>
  <c r="K529" i="20"/>
  <c r="AA531" i="21" s="1"/>
  <c r="K530" i="20"/>
  <c r="AA532" i="21" s="1"/>
  <c r="K531" i="20"/>
  <c r="AA533" i="21" s="1"/>
  <c r="K532" i="20"/>
  <c r="AA534" i="21" s="1"/>
  <c r="K533" i="20"/>
  <c r="AA535" i="21" s="1"/>
  <c r="K534" i="20"/>
  <c r="AA536" i="21" s="1"/>
  <c r="K535" i="20"/>
  <c r="AA537" i="21" s="1"/>
  <c r="K536" i="20"/>
  <c r="AA538" i="21" s="1"/>
  <c r="K537" i="20"/>
  <c r="AA539" i="21" s="1"/>
  <c r="K538" i="20"/>
  <c r="AA540" i="21" s="1"/>
  <c r="K539" i="20"/>
  <c r="AA541" i="21" s="1"/>
  <c r="K540" i="20"/>
  <c r="AA542" i="21" s="1"/>
  <c r="K541" i="20"/>
  <c r="AA543" i="21" s="1"/>
  <c r="K542" i="20"/>
  <c r="AA544" i="21" s="1"/>
  <c r="K543" i="20"/>
  <c r="AA545" i="21" s="1"/>
  <c r="K544" i="20"/>
  <c r="AA546" i="21" s="1"/>
  <c r="K545" i="20"/>
  <c r="AA547" i="21" s="1"/>
  <c r="K546" i="20"/>
  <c r="AA548" i="21" s="1"/>
  <c r="K547" i="20"/>
  <c r="AA549" i="21" s="1"/>
  <c r="K548" i="20"/>
  <c r="AA550" i="21" s="1"/>
  <c r="K549" i="20"/>
  <c r="AA551" i="21" s="1"/>
  <c r="K550" i="20"/>
  <c r="AA552" i="21" s="1"/>
  <c r="K551" i="20"/>
  <c r="AA553" i="21" s="1"/>
  <c r="K552" i="20"/>
  <c r="AA554" i="21" s="1"/>
  <c r="K553" i="20"/>
  <c r="AA555" i="21" s="1"/>
  <c r="K554" i="20"/>
  <c r="AA556" i="21" s="1"/>
  <c r="K555" i="20"/>
  <c r="AA557" i="21" s="1"/>
  <c r="K556" i="20"/>
  <c r="AA558" i="21" s="1"/>
  <c r="K557" i="20"/>
  <c r="AA559" i="21" s="1"/>
  <c r="K558" i="20"/>
  <c r="AA560" i="21" s="1"/>
  <c r="K559" i="20"/>
  <c r="AA561" i="21" s="1"/>
  <c r="K560" i="20"/>
  <c r="AA562" i="21" s="1"/>
  <c r="K561" i="20"/>
  <c r="AA563" i="21" s="1"/>
  <c r="K562" i="20"/>
  <c r="AA564" i="21" s="1"/>
  <c r="K563" i="20"/>
  <c r="AA565" i="21" s="1"/>
  <c r="K564" i="20"/>
  <c r="AA566" i="21" s="1"/>
  <c r="K565" i="20"/>
  <c r="AA567" i="21" s="1"/>
  <c r="K566" i="20"/>
  <c r="AA568" i="21" s="1"/>
  <c r="K567" i="20"/>
  <c r="AA569" i="21" s="1"/>
  <c r="K568" i="20"/>
  <c r="AA570" i="21" s="1"/>
  <c r="K569" i="20"/>
  <c r="AA571" i="21" s="1"/>
  <c r="K570" i="20"/>
  <c r="AA572" i="21" s="1"/>
  <c r="K571" i="20"/>
  <c r="AA573" i="21" s="1"/>
  <c r="K572" i="20"/>
  <c r="AA574" i="21" s="1"/>
  <c r="K573" i="20"/>
  <c r="AA575" i="21" s="1"/>
  <c r="K574" i="20"/>
  <c r="AA576" i="21" s="1"/>
  <c r="K575" i="20"/>
  <c r="AA577" i="21" s="1"/>
  <c r="K576" i="20"/>
  <c r="AA578" i="21" s="1"/>
  <c r="K577" i="20"/>
  <c r="AA579" i="21" s="1"/>
  <c r="K578" i="20"/>
  <c r="AA580" i="21" s="1"/>
  <c r="K579" i="20"/>
  <c r="AA581" i="21" s="1"/>
  <c r="K580" i="20"/>
  <c r="AA582" i="21" s="1"/>
  <c r="K581" i="20"/>
  <c r="AA583" i="21" s="1"/>
  <c r="K582" i="20"/>
  <c r="AA584" i="21" s="1"/>
  <c r="K583" i="20"/>
  <c r="AA585" i="21" s="1"/>
  <c r="K584" i="20"/>
  <c r="AA586" i="21" s="1"/>
  <c r="K585" i="20"/>
  <c r="AA587" i="21" s="1"/>
  <c r="K586" i="20"/>
  <c r="AA588" i="21" s="1"/>
  <c r="K587" i="20"/>
  <c r="AA589" i="21" s="1"/>
  <c r="K588" i="20"/>
  <c r="AA590" i="21" s="1"/>
  <c r="K589" i="20"/>
  <c r="AA591" i="21" s="1"/>
  <c r="K590" i="20"/>
  <c r="AA592" i="21" s="1"/>
  <c r="K591" i="20"/>
  <c r="AA593" i="21" s="1"/>
  <c r="K592" i="20"/>
  <c r="AA594" i="21" s="1"/>
  <c r="K593" i="20"/>
  <c r="AA595" i="21" s="1"/>
  <c r="K594" i="20"/>
  <c r="AA596" i="21" s="1"/>
  <c r="K595" i="20"/>
  <c r="AA597" i="21" s="1"/>
  <c r="K596" i="20"/>
  <c r="AA598" i="21" s="1"/>
  <c r="K597" i="20"/>
  <c r="AA599" i="21" s="1"/>
  <c r="K598" i="20"/>
  <c r="AA600" i="21" s="1"/>
  <c r="K599" i="20"/>
  <c r="AA601" i="21" s="1"/>
  <c r="K600" i="20"/>
  <c r="AA602" i="21" s="1"/>
  <c r="K601" i="20"/>
  <c r="AA603" i="21" s="1"/>
  <c r="K602" i="20"/>
  <c r="AA604" i="21" s="1"/>
  <c r="K603" i="20"/>
  <c r="AA605" i="21" s="1"/>
  <c r="K604" i="20"/>
  <c r="AA606" i="21" s="1"/>
  <c r="K605" i="20"/>
  <c r="AA607" i="21" s="1"/>
  <c r="K606" i="20"/>
  <c r="AA608" i="21" s="1"/>
  <c r="K607" i="20"/>
  <c r="AA609" i="21" s="1"/>
  <c r="K608" i="20"/>
  <c r="AA610" i="21" s="1"/>
  <c r="K609" i="20"/>
  <c r="AA611" i="21" s="1"/>
  <c r="K610" i="20"/>
  <c r="AA612" i="21" s="1"/>
  <c r="K611" i="20"/>
  <c r="AA613" i="21" s="1"/>
  <c r="K612" i="20"/>
  <c r="AA614" i="21" s="1"/>
  <c r="K613" i="20"/>
  <c r="AA615" i="21" s="1"/>
  <c r="K614" i="20"/>
  <c r="AA616" i="21" s="1"/>
  <c r="K615" i="20"/>
  <c r="AA617" i="21" s="1"/>
  <c r="K616" i="20"/>
  <c r="AA618" i="21" s="1"/>
  <c r="K617" i="20"/>
  <c r="AA619" i="21" s="1"/>
  <c r="K618" i="20"/>
  <c r="AA620" i="21" s="1"/>
  <c r="K619" i="20"/>
  <c r="AA621" i="21" s="1"/>
  <c r="K620" i="20"/>
  <c r="AA622" i="21" s="1"/>
  <c r="K621" i="20"/>
  <c r="AA623" i="21" s="1"/>
  <c r="K622" i="20"/>
  <c r="AA624" i="21" s="1"/>
  <c r="K623" i="20"/>
  <c r="AA625" i="21" s="1"/>
  <c r="K624" i="20"/>
  <c r="AA626" i="21" s="1"/>
  <c r="K625" i="20"/>
  <c r="AA627" i="21" s="1"/>
  <c r="K626" i="20"/>
  <c r="AA628" i="21" s="1"/>
  <c r="K627" i="20"/>
  <c r="AA629" i="21" s="1"/>
  <c r="K628" i="20"/>
  <c r="AA630" i="21" s="1"/>
  <c r="K629" i="20"/>
  <c r="AA631" i="21" s="1"/>
  <c r="K630" i="20"/>
  <c r="AA632" i="21" s="1"/>
  <c r="K631" i="20"/>
  <c r="AA633" i="21" s="1"/>
  <c r="K632" i="20"/>
  <c r="AA634" i="21" s="1"/>
  <c r="K633" i="20"/>
  <c r="AA635" i="21" s="1"/>
  <c r="K634" i="20"/>
  <c r="AA636" i="21" s="1"/>
  <c r="K635" i="20"/>
  <c r="AA637" i="21" s="1"/>
  <c r="K636" i="20"/>
  <c r="AA638" i="21" s="1"/>
  <c r="K637" i="20"/>
  <c r="AA639" i="21" s="1"/>
  <c r="K638" i="20"/>
  <c r="AA640" i="21" s="1"/>
  <c r="K639" i="20"/>
  <c r="AA641" i="21" s="1"/>
  <c r="K640" i="20"/>
  <c r="AA642" i="21" s="1"/>
  <c r="K641" i="20"/>
  <c r="AA643" i="21" s="1"/>
  <c r="K642" i="20"/>
  <c r="AA644" i="21" s="1"/>
  <c r="K643" i="20"/>
  <c r="AA645" i="21" s="1"/>
  <c r="K644" i="20"/>
  <c r="AA646" i="21" s="1"/>
  <c r="K645" i="20"/>
  <c r="AA647" i="21" s="1"/>
  <c r="K646" i="20"/>
  <c r="AA648" i="21" s="1"/>
  <c r="K647" i="20"/>
  <c r="AA649" i="21" s="1"/>
  <c r="K648" i="20"/>
  <c r="AA650" i="21" s="1"/>
  <c r="K649" i="20"/>
  <c r="AA651" i="21" s="1"/>
  <c r="K650" i="20"/>
  <c r="AA652" i="21" s="1"/>
  <c r="K651" i="20"/>
  <c r="AA653" i="21" s="1"/>
  <c r="K652" i="20"/>
  <c r="AA654" i="21" s="1"/>
  <c r="K653" i="20"/>
  <c r="AA655" i="21" s="1"/>
  <c r="K654" i="20"/>
  <c r="AA656" i="21" s="1"/>
  <c r="K655" i="20"/>
  <c r="AA657" i="21" s="1"/>
  <c r="K656" i="20"/>
  <c r="AA658" i="21" s="1"/>
  <c r="K657" i="20"/>
  <c r="AA659" i="21" s="1"/>
  <c r="K658" i="20"/>
  <c r="AA660" i="21" s="1"/>
  <c r="K659" i="20"/>
  <c r="AA661" i="21" s="1"/>
  <c r="K660" i="20"/>
  <c r="AA662" i="21" s="1"/>
  <c r="K661" i="20"/>
  <c r="AA663" i="21" s="1"/>
  <c r="K662" i="20"/>
  <c r="AA664" i="21" s="1"/>
  <c r="K663" i="20"/>
  <c r="AA665" i="21" s="1"/>
  <c r="K664" i="20"/>
  <c r="AA666" i="21" s="1"/>
  <c r="K665" i="20"/>
  <c r="AA667" i="21" s="1"/>
  <c r="K666" i="20"/>
  <c r="AA668" i="21" s="1"/>
  <c r="K667" i="20"/>
  <c r="AA669" i="21" s="1"/>
  <c r="K668" i="20"/>
  <c r="AA670" i="21" s="1"/>
  <c r="K669" i="20"/>
  <c r="AA671" i="21" s="1"/>
  <c r="K670" i="20"/>
  <c r="AA672" i="21" s="1"/>
  <c r="K671" i="20"/>
  <c r="AA673" i="21" s="1"/>
  <c r="K672" i="20"/>
  <c r="AA674" i="21" s="1"/>
  <c r="K673" i="20"/>
  <c r="AA675" i="21" s="1"/>
  <c r="K674" i="20"/>
  <c r="AA676" i="21" s="1"/>
  <c r="K675" i="20"/>
  <c r="AA677" i="21" s="1"/>
  <c r="K676" i="20"/>
  <c r="AA678" i="21" s="1"/>
  <c r="K677" i="20"/>
  <c r="AA679" i="21" s="1"/>
  <c r="K678" i="20"/>
  <c r="AA680" i="21" s="1"/>
  <c r="K679" i="20"/>
  <c r="AA681" i="21" s="1"/>
  <c r="K680" i="20"/>
  <c r="AA682" i="21" s="1"/>
  <c r="K681" i="20"/>
  <c r="AA683" i="21" s="1"/>
  <c r="K682" i="20"/>
  <c r="AA684" i="21" s="1"/>
  <c r="K683" i="20"/>
  <c r="AA685" i="21" s="1"/>
  <c r="K684" i="20"/>
  <c r="AA686" i="21" s="1"/>
  <c r="K685" i="20"/>
  <c r="AA687" i="21" s="1"/>
  <c r="K686" i="20"/>
  <c r="AA688" i="21" s="1"/>
  <c r="K687" i="20"/>
  <c r="AA689" i="21" s="1"/>
  <c r="K688" i="20"/>
  <c r="AA690" i="21" s="1"/>
  <c r="K689" i="20"/>
  <c r="AA691" i="21" s="1"/>
  <c r="K690" i="20"/>
  <c r="AA692" i="21" s="1"/>
  <c r="K691" i="20"/>
  <c r="AA693" i="21" s="1"/>
  <c r="K692" i="20"/>
  <c r="AA694" i="21" s="1"/>
  <c r="K693" i="20"/>
  <c r="AA695" i="21" s="1"/>
  <c r="K694" i="20"/>
  <c r="AA696" i="21" s="1"/>
  <c r="K695" i="20"/>
  <c r="AA697" i="21" s="1"/>
  <c r="K696" i="20"/>
  <c r="AA698" i="21" s="1"/>
  <c r="K697" i="20"/>
  <c r="AA699" i="21" s="1"/>
  <c r="K698" i="20"/>
  <c r="AA700" i="21" s="1"/>
  <c r="K699" i="20"/>
  <c r="AA701" i="21" s="1"/>
  <c r="K700" i="20"/>
  <c r="AA702" i="21" s="1"/>
  <c r="K701" i="20"/>
  <c r="AA703" i="21" s="1"/>
  <c r="K702" i="20"/>
  <c r="AA704" i="21" s="1"/>
  <c r="K703" i="20"/>
  <c r="AA705" i="21" s="1"/>
  <c r="K704" i="20"/>
  <c r="AA706" i="21" s="1"/>
  <c r="K705" i="20"/>
  <c r="AA707" i="21" s="1"/>
  <c r="K706" i="20"/>
  <c r="AA708" i="21" s="1"/>
  <c r="K707" i="20"/>
  <c r="AA709" i="21" s="1"/>
  <c r="K708" i="20"/>
  <c r="AA710" i="21" s="1"/>
  <c r="K709" i="20"/>
  <c r="AA711" i="21" s="1"/>
  <c r="K710" i="20"/>
  <c r="AA712" i="21" s="1"/>
  <c r="K711" i="20"/>
  <c r="AA713" i="21" s="1"/>
  <c r="K712" i="20"/>
  <c r="AA714" i="21" s="1"/>
  <c r="K713" i="20"/>
  <c r="AA715" i="21" s="1"/>
  <c r="K714" i="20"/>
  <c r="AA716" i="21" s="1"/>
  <c r="K715" i="20"/>
  <c r="AA717" i="21" s="1"/>
  <c r="K716" i="20"/>
  <c r="AA718" i="21" s="1"/>
  <c r="K717" i="20"/>
  <c r="AA719" i="21" s="1"/>
  <c r="K718" i="20"/>
  <c r="AA720" i="21" s="1"/>
  <c r="K719" i="20"/>
  <c r="AA721" i="21" s="1"/>
  <c r="K720" i="20"/>
  <c r="AA722" i="21" s="1"/>
  <c r="K721" i="20"/>
  <c r="AA723" i="21" s="1"/>
  <c r="K722" i="20"/>
  <c r="AA724" i="21" s="1"/>
  <c r="K723" i="20"/>
  <c r="AA725" i="21" s="1"/>
  <c r="K724" i="20"/>
  <c r="AA726" i="21" s="1"/>
  <c r="K725" i="20"/>
  <c r="AA727" i="21" s="1"/>
  <c r="K726" i="20"/>
  <c r="AA728" i="21" s="1"/>
  <c r="K727" i="20"/>
  <c r="AA729" i="21" s="1"/>
  <c r="K728" i="20"/>
  <c r="AA730" i="21" s="1"/>
  <c r="K729" i="20"/>
  <c r="AA731" i="21" s="1"/>
  <c r="K730" i="20"/>
  <c r="AA732" i="21" s="1"/>
  <c r="K731" i="20"/>
  <c r="AA733" i="21" s="1"/>
  <c r="K732" i="20"/>
  <c r="AA734" i="21" s="1"/>
  <c r="K733" i="20"/>
  <c r="AA735" i="21" s="1"/>
  <c r="K734" i="20"/>
  <c r="AA736" i="21" s="1"/>
  <c r="K735" i="20"/>
  <c r="AA737" i="21" s="1"/>
  <c r="K736" i="20"/>
  <c r="AA738" i="21" s="1"/>
  <c r="K737" i="20"/>
  <c r="AA739" i="21" s="1"/>
  <c r="K738" i="20"/>
  <c r="AA740" i="21" s="1"/>
  <c r="K739" i="20"/>
  <c r="AA741" i="21" s="1"/>
  <c r="K740" i="20"/>
  <c r="AA742" i="21" s="1"/>
  <c r="K741" i="20"/>
  <c r="AA743" i="21" s="1"/>
  <c r="K742" i="20"/>
  <c r="AA744" i="21" s="1"/>
  <c r="K743" i="20"/>
  <c r="AA745" i="21" s="1"/>
  <c r="K744" i="20"/>
  <c r="AA746" i="21" s="1"/>
  <c r="K745" i="20"/>
  <c r="AA747" i="21" s="1"/>
  <c r="K746" i="20"/>
  <c r="AA748" i="21" s="1"/>
  <c r="K747" i="20"/>
  <c r="AA749" i="21" s="1"/>
  <c r="K748" i="20"/>
  <c r="AA750" i="21" s="1"/>
  <c r="K749" i="20"/>
  <c r="AA751" i="21" s="1"/>
  <c r="K750" i="20"/>
  <c r="AA752" i="21" s="1"/>
  <c r="K751" i="20"/>
  <c r="AA753" i="21" s="1"/>
  <c r="K752" i="20"/>
  <c r="AA754" i="21" s="1"/>
  <c r="K753" i="20"/>
  <c r="AA755" i="21" s="1"/>
  <c r="K754" i="20"/>
  <c r="AA756" i="21" s="1"/>
  <c r="K755" i="20"/>
  <c r="AA757" i="21" s="1"/>
  <c r="K756" i="20"/>
  <c r="AA758" i="21" s="1"/>
  <c r="K757" i="20"/>
  <c r="AA759" i="21" s="1"/>
  <c r="K758" i="20"/>
  <c r="AA760" i="21" s="1"/>
  <c r="K759" i="20"/>
  <c r="AA761" i="21" s="1"/>
  <c r="K760" i="20"/>
  <c r="AA762" i="21" s="1"/>
  <c r="K761" i="20"/>
  <c r="AA763" i="21" s="1"/>
  <c r="K762" i="20"/>
  <c r="AA764" i="21" s="1"/>
  <c r="K763" i="20"/>
  <c r="AA765" i="21" s="1"/>
  <c r="K764" i="20"/>
  <c r="AA766" i="21" s="1"/>
  <c r="K765" i="20"/>
  <c r="AA767" i="21" s="1"/>
  <c r="K766" i="20"/>
  <c r="AA768" i="21" s="1"/>
  <c r="K767" i="20"/>
  <c r="AA769" i="21" s="1"/>
  <c r="K768" i="20"/>
  <c r="AA770" i="21" s="1"/>
  <c r="K769" i="20"/>
  <c r="AA771" i="21" s="1"/>
  <c r="K770" i="20"/>
  <c r="AA772" i="21" s="1"/>
  <c r="K771" i="20"/>
  <c r="AA773" i="21" s="1"/>
  <c r="K772" i="20"/>
  <c r="AA774" i="21" s="1"/>
  <c r="K773" i="20"/>
  <c r="AA775" i="21" s="1"/>
  <c r="K774" i="20"/>
  <c r="AA776" i="21" s="1"/>
  <c r="K775" i="20"/>
  <c r="AA777" i="21" s="1"/>
  <c r="K776" i="20"/>
  <c r="AA778" i="21" s="1"/>
  <c r="K777" i="20"/>
  <c r="AA779" i="21" s="1"/>
  <c r="K778" i="20"/>
  <c r="AA780" i="21" s="1"/>
  <c r="K779" i="20"/>
  <c r="AA781" i="21" s="1"/>
  <c r="K780" i="20"/>
  <c r="AA782" i="21" s="1"/>
  <c r="K781" i="20"/>
  <c r="AA783" i="21" s="1"/>
  <c r="K782" i="20"/>
  <c r="AA784" i="21" s="1"/>
  <c r="K783" i="20"/>
  <c r="AA785" i="21" s="1"/>
  <c r="K784" i="20"/>
  <c r="AA786" i="21" s="1"/>
  <c r="K785" i="20"/>
  <c r="AA787" i="21" s="1"/>
  <c r="K786" i="20"/>
  <c r="AA788" i="21" s="1"/>
  <c r="K787" i="20"/>
  <c r="AA789" i="21" s="1"/>
  <c r="K788" i="20"/>
  <c r="AA790" i="21" s="1"/>
  <c r="K789" i="20"/>
  <c r="AA791" i="21" s="1"/>
  <c r="K790" i="20"/>
  <c r="AA792" i="21" s="1"/>
  <c r="K791" i="20"/>
  <c r="AA793" i="21" s="1"/>
  <c r="K792" i="20"/>
  <c r="AA794" i="21" s="1"/>
  <c r="K793" i="20"/>
  <c r="AA795" i="21" s="1"/>
  <c r="K794" i="20"/>
  <c r="AA796" i="21" s="1"/>
  <c r="K795" i="20"/>
  <c r="AA797" i="21" s="1"/>
  <c r="K796" i="20"/>
  <c r="AA798" i="21" s="1"/>
  <c r="K797" i="20"/>
  <c r="AA799" i="21" s="1"/>
  <c r="K798" i="20"/>
  <c r="AA800" i="21" s="1"/>
  <c r="K799" i="20"/>
  <c r="AA801" i="21" s="1"/>
  <c r="K800" i="20"/>
  <c r="AA802" i="21" s="1"/>
  <c r="K801" i="20"/>
  <c r="AA803" i="21" s="1"/>
  <c r="K802" i="20"/>
  <c r="AA804" i="21" s="1"/>
  <c r="K803" i="20"/>
  <c r="AA805" i="21" s="1"/>
  <c r="K804" i="20"/>
  <c r="AA806" i="21" s="1"/>
  <c r="K805" i="20"/>
  <c r="AA807" i="21" s="1"/>
  <c r="K806" i="20"/>
  <c r="AA808" i="21" s="1"/>
  <c r="K807" i="20"/>
  <c r="AA809" i="21" s="1"/>
  <c r="K808" i="20"/>
  <c r="AA810" i="21" s="1"/>
  <c r="K809" i="20"/>
  <c r="AA811" i="21" s="1"/>
  <c r="K810" i="20"/>
  <c r="AA812" i="21" s="1"/>
  <c r="K811" i="20"/>
  <c r="AA813" i="21" s="1"/>
  <c r="K812" i="20"/>
  <c r="AA814" i="21" s="1"/>
  <c r="K813" i="20"/>
  <c r="AA815" i="21" s="1"/>
  <c r="K814" i="20"/>
  <c r="AA816" i="21" s="1"/>
  <c r="K815" i="20"/>
  <c r="AA817" i="21" s="1"/>
  <c r="K816" i="20"/>
  <c r="AA818" i="21" s="1"/>
  <c r="K817" i="20"/>
  <c r="AA819" i="21" s="1"/>
  <c r="K818" i="20"/>
  <c r="AA820" i="21" s="1"/>
  <c r="K819" i="20"/>
  <c r="AA821" i="21" s="1"/>
  <c r="K820" i="20"/>
  <c r="AA822" i="21" s="1"/>
  <c r="K821" i="20"/>
  <c r="AA823" i="21" s="1"/>
  <c r="K822" i="20"/>
  <c r="AA824" i="21" s="1"/>
  <c r="K823" i="20"/>
  <c r="AA825" i="21" s="1"/>
  <c r="K824" i="20"/>
  <c r="AA826" i="21" s="1"/>
  <c r="K825" i="20"/>
  <c r="AA827" i="21" s="1"/>
  <c r="K826" i="20"/>
  <c r="AA828" i="21" s="1"/>
  <c r="K827" i="20"/>
  <c r="AA829" i="21" s="1"/>
  <c r="K828" i="20"/>
  <c r="AA830" i="21" s="1"/>
  <c r="K829" i="20"/>
  <c r="AA831" i="21" s="1"/>
  <c r="K830" i="20"/>
  <c r="AA832" i="21" s="1"/>
  <c r="K831" i="20"/>
  <c r="AA833" i="21" s="1"/>
  <c r="K832" i="20"/>
  <c r="AA834" i="21" s="1"/>
  <c r="K833" i="20"/>
  <c r="AA835" i="21" s="1"/>
  <c r="K834" i="20"/>
  <c r="AA836" i="21" s="1"/>
  <c r="K835" i="20"/>
  <c r="AA837" i="21" s="1"/>
  <c r="K836" i="20"/>
  <c r="AA838" i="21" s="1"/>
  <c r="K837" i="20"/>
  <c r="AA839" i="21" s="1"/>
  <c r="K838" i="20"/>
  <c r="AA840" i="21" s="1"/>
  <c r="K839" i="20"/>
  <c r="AA841" i="21" s="1"/>
  <c r="K840" i="20"/>
  <c r="AA842" i="21" s="1"/>
  <c r="K841" i="20"/>
  <c r="AA843" i="21" s="1"/>
  <c r="K842" i="20"/>
  <c r="AA844" i="21" s="1"/>
  <c r="K843" i="20"/>
  <c r="AA845" i="21" s="1"/>
  <c r="K844" i="20"/>
  <c r="AA846" i="21" s="1"/>
  <c r="K845" i="20"/>
  <c r="AA847" i="21" s="1"/>
  <c r="K846" i="20"/>
  <c r="AA848" i="21" s="1"/>
  <c r="K847" i="20"/>
  <c r="AA849" i="21" s="1"/>
  <c r="K848" i="20"/>
  <c r="AA850" i="21" s="1"/>
  <c r="K849" i="20"/>
  <c r="AA851" i="21" s="1"/>
  <c r="K850" i="20"/>
  <c r="AA852" i="21" s="1"/>
  <c r="K851" i="20"/>
  <c r="AA853" i="21" s="1"/>
  <c r="K852" i="20"/>
  <c r="AA854" i="21" s="1"/>
  <c r="K853" i="20"/>
  <c r="AA855" i="21" s="1"/>
  <c r="K854" i="20"/>
  <c r="AA856" i="21" s="1"/>
  <c r="K855" i="20"/>
  <c r="AA857" i="21" s="1"/>
  <c r="K856" i="20"/>
  <c r="AA858" i="21" s="1"/>
  <c r="K857" i="20"/>
  <c r="AA859" i="21" s="1"/>
  <c r="K858" i="20"/>
  <c r="AA860" i="21" s="1"/>
  <c r="K859" i="20"/>
  <c r="AA861" i="21" s="1"/>
  <c r="K860" i="20"/>
  <c r="AA862" i="21" s="1"/>
  <c r="K861" i="20"/>
  <c r="AA863" i="21" s="1"/>
  <c r="K862" i="20"/>
  <c r="AA864" i="21" s="1"/>
  <c r="K863" i="20"/>
  <c r="AA865" i="21" s="1"/>
  <c r="K864" i="20"/>
  <c r="AA866" i="21" s="1"/>
  <c r="K865" i="20"/>
  <c r="AA867" i="21" s="1"/>
  <c r="K866" i="20"/>
  <c r="AA868" i="21" s="1"/>
  <c r="K867" i="20"/>
  <c r="AA869" i="21" s="1"/>
  <c r="K868" i="20"/>
  <c r="AA870" i="21" s="1"/>
  <c r="K869" i="20"/>
  <c r="AA871" i="21" s="1"/>
  <c r="K870" i="20"/>
  <c r="AA872" i="21" s="1"/>
  <c r="K871" i="20"/>
  <c r="AA873" i="21" s="1"/>
  <c r="K872" i="20"/>
  <c r="AA874" i="21" s="1"/>
  <c r="K873" i="20"/>
  <c r="AA875" i="21" s="1"/>
  <c r="K874" i="20"/>
  <c r="AA876" i="21" s="1"/>
  <c r="K875" i="20"/>
  <c r="AA877" i="21" s="1"/>
  <c r="K876" i="20"/>
  <c r="AA878" i="21" s="1"/>
  <c r="K877" i="20"/>
  <c r="AA879" i="21" s="1"/>
  <c r="K878" i="20"/>
  <c r="AA880" i="21" s="1"/>
  <c r="K879" i="20"/>
  <c r="AA881" i="21" s="1"/>
  <c r="K880" i="20"/>
  <c r="AA882" i="21" s="1"/>
  <c r="K881" i="20"/>
  <c r="AA883" i="21" s="1"/>
  <c r="K882" i="20"/>
  <c r="AA884" i="21" s="1"/>
  <c r="K883" i="20"/>
  <c r="AA885" i="21" s="1"/>
  <c r="K884" i="20"/>
  <c r="AA886" i="21" s="1"/>
  <c r="K885" i="20"/>
  <c r="AA887" i="21" s="1"/>
  <c r="K886" i="20"/>
  <c r="AA888" i="21" s="1"/>
  <c r="K887" i="20"/>
  <c r="AA889" i="21" s="1"/>
  <c r="K888" i="20"/>
  <c r="AA890" i="21" s="1"/>
  <c r="K889" i="20"/>
  <c r="AA891" i="21" s="1"/>
  <c r="K890" i="20"/>
  <c r="AA892" i="21" s="1"/>
  <c r="K891" i="20"/>
  <c r="AA893" i="21" s="1"/>
  <c r="K892" i="20"/>
  <c r="AA894" i="21" s="1"/>
  <c r="K893" i="20"/>
  <c r="AA895" i="21" s="1"/>
  <c r="K894" i="20"/>
  <c r="AA896" i="21" s="1"/>
  <c r="K895" i="20"/>
  <c r="AA897" i="21" s="1"/>
  <c r="K896" i="20"/>
  <c r="AA898" i="21" s="1"/>
  <c r="K897" i="20"/>
  <c r="AA899" i="21" s="1"/>
  <c r="K898" i="20"/>
  <c r="AA900" i="21" s="1"/>
  <c r="K899" i="20"/>
  <c r="AA901" i="21" s="1"/>
  <c r="K900" i="20"/>
  <c r="AA902" i="21" s="1"/>
  <c r="K901" i="20"/>
  <c r="AA903" i="21" s="1"/>
  <c r="K902" i="20"/>
  <c r="AA904" i="21" s="1"/>
  <c r="K903" i="20"/>
  <c r="AA905" i="21" s="1"/>
  <c r="K904" i="20"/>
  <c r="AA906" i="21" s="1"/>
  <c r="K905" i="20"/>
  <c r="AA907" i="21" s="1"/>
  <c r="K906" i="20"/>
  <c r="AA908" i="21" s="1"/>
  <c r="K907" i="20"/>
  <c r="AA909" i="21" s="1"/>
  <c r="K908" i="20"/>
  <c r="AA910" i="21" s="1"/>
  <c r="K909" i="20"/>
  <c r="AA911" i="21" s="1"/>
  <c r="K910" i="20"/>
  <c r="AA912" i="21" s="1"/>
  <c r="K911" i="20"/>
  <c r="AA913" i="21" s="1"/>
  <c r="K912" i="20"/>
  <c r="AA914" i="21" s="1"/>
  <c r="K913" i="20"/>
  <c r="AA915" i="21" s="1"/>
  <c r="K914" i="20"/>
  <c r="AA916" i="21" s="1"/>
  <c r="K915" i="20"/>
  <c r="AA917" i="21" s="1"/>
  <c r="K916" i="20"/>
  <c r="AA918" i="21" s="1"/>
  <c r="K917" i="20"/>
  <c r="AA919" i="21" s="1"/>
  <c r="K918" i="20"/>
  <c r="AA920" i="21" s="1"/>
  <c r="K919" i="20"/>
  <c r="AA921" i="21" s="1"/>
  <c r="K920" i="20"/>
  <c r="AA922" i="21" s="1"/>
  <c r="K921" i="20"/>
  <c r="AA923" i="21" s="1"/>
  <c r="K922" i="20"/>
  <c r="AA924" i="21" s="1"/>
  <c r="K923" i="20"/>
  <c r="AA925" i="21" s="1"/>
  <c r="K924" i="20"/>
  <c r="AA926" i="21" s="1"/>
  <c r="K925" i="20"/>
  <c r="AA927" i="21" s="1"/>
  <c r="K926" i="20"/>
  <c r="AA928" i="21" s="1"/>
  <c r="K927" i="20"/>
  <c r="AA929" i="21" s="1"/>
  <c r="K928" i="20"/>
  <c r="AA930" i="21" s="1"/>
  <c r="K929" i="20"/>
  <c r="AA931" i="21" s="1"/>
  <c r="K930" i="20"/>
  <c r="AA932" i="21" s="1"/>
  <c r="K931" i="20"/>
  <c r="AA933" i="21" s="1"/>
  <c r="K932" i="20"/>
  <c r="AA934" i="21" s="1"/>
  <c r="K933" i="20"/>
  <c r="AA935" i="21" s="1"/>
  <c r="K934" i="20"/>
  <c r="AA936" i="21" s="1"/>
  <c r="K935" i="20"/>
  <c r="AA937" i="21" s="1"/>
  <c r="K936" i="20"/>
  <c r="AA938" i="21" s="1"/>
  <c r="K937" i="20"/>
  <c r="AA939" i="21" s="1"/>
  <c r="K938" i="20"/>
  <c r="AA940" i="21" s="1"/>
  <c r="K939" i="20"/>
  <c r="AA941" i="21" s="1"/>
  <c r="K940" i="20"/>
  <c r="AA942" i="21" s="1"/>
  <c r="K941" i="20"/>
  <c r="AA943" i="21" s="1"/>
  <c r="K942" i="20"/>
  <c r="AA944" i="21" s="1"/>
  <c r="K943" i="20"/>
  <c r="AA945" i="21" s="1"/>
  <c r="K944" i="20"/>
  <c r="AA946" i="21" s="1"/>
  <c r="K945" i="20"/>
  <c r="AA947" i="21" s="1"/>
  <c r="K946" i="20"/>
  <c r="AA948" i="21" s="1"/>
  <c r="K947" i="20"/>
  <c r="AA949" i="21" s="1"/>
  <c r="K948" i="20"/>
  <c r="AA950" i="21" s="1"/>
  <c r="K949" i="20"/>
  <c r="AA951" i="21" s="1"/>
  <c r="K950" i="20"/>
  <c r="AA952" i="21" s="1"/>
  <c r="K951" i="20"/>
  <c r="AA953" i="21" s="1"/>
  <c r="K952" i="20"/>
  <c r="AA954" i="21" s="1"/>
  <c r="K953" i="20"/>
  <c r="AA955" i="21" s="1"/>
  <c r="K954" i="20"/>
  <c r="AA956" i="21" s="1"/>
  <c r="K955" i="20"/>
  <c r="AA957" i="21" s="1"/>
  <c r="K956" i="20"/>
  <c r="AA958" i="21" s="1"/>
  <c r="K957" i="20"/>
  <c r="AA959" i="21" s="1"/>
  <c r="K958" i="20"/>
  <c r="AA960" i="21" s="1"/>
  <c r="K959" i="20"/>
  <c r="AA961" i="21" s="1"/>
  <c r="K960" i="20"/>
  <c r="AA962" i="21" s="1"/>
  <c r="K961" i="20"/>
  <c r="AA963" i="21" s="1"/>
  <c r="K962" i="20"/>
  <c r="AA964" i="21" s="1"/>
  <c r="K963" i="20"/>
  <c r="AA965" i="21" s="1"/>
  <c r="K964" i="20"/>
  <c r="AA966" i="21" s="1"/>
  <c r="K965" i="20"/>
  <c r="AA967" i="21" s="1"/>
  <c r="K966" i="20"/>
  <c r="AA968" i="21" s="1"/>
  <c r="K967" i="20"/>
  <c r="AA969" i="21" s="1"/>
  <c r="K968" i="20"/>
  <c r="AA970" i="21" s="1"/>
  <c r="K969" i="20"/>
  <c r="AA971" i="21" s="1"/>
  <c r="K970" i="20"/>
  <c r="AA972" i="21" s="1"/>
  <c r="K971" i="20"/>
  <c r="AA973" i="21" s="1"/>
  <c r="K972" i="20"/>
  <c r="AA974" i="21" s="1"/>
  <c r="K973" i="20"/>
  <c r="AA975" i="21" s="1"/>
  <c r="K974" i="20"/>
  <c r="AA976" i="21" s="1"/>
  <c r="K975" i="20"/>
  <c r="AA977" i="21" s="1"/>
  <c r="K976" i="20"/>
  <c r="AA978" i="21" s="1"/>
  <c r="K977" i="20"/>
  <c r="AA979" i="21" s="1"/>
  <c r="K978" i="20"/>
  <c r="AA980" i="21" s="1"/>
  <c r="K979" i="20"/>
  <c r="AA981" i="21" s="1"/>
  <c r="K980" i="20"/>
  <c r="AA982" i="21" s="1"/>
  <c r="K981" i="20"/>
  <c r="AA983" i="21" s="1"/>
  <c r="K982" i="20"/>
  <c r="AA984" i="21" s="1"/>
  <c r="K983" i="20"/>
  <c r="AA985" i="21" s="1"/>
  <c r="K984" i="20"/>
  <c r="AA986" i="21" s="1"/>
  <c r="K985" i="20"/>
  <c r="AA987" i="21" s="1"/>
  <c r="K986" i="20"/>
  <c r="AA988" i="21" s="1"/>
  <c r="K987" i="20"/>
  <c r="AA989" i="21" s="1"/>
  <c r="K988" i="20"/>
  <c r="AA990" i="21" s="1"/>
  <c r="K989" i="20"/>
  <c r="AA991" i="21" s="1"/>
  <c r="K990" i="20"/>
  <c r="AA992" i="21" s="1"/>
  <c r="K991" i="20"/>
  <c r="AA993" i="21" s="1"/>
  <c r="K992" i="20"/>
  <c r="AA994" i="21" s="1"/>
  <c r="K993" i="20"/>
  <c r="AA995" i="21" s="1"/>
  <c r="K994" i="20"/>
  <c r="AA996" i="21" s="1"/>
  <c r="K995" i="20"/>
  <c r="AA997" i="21" s="1"/>
  <c r="K996" i="20"/>
  <c r="AA998" i="21" s="1"/>
  <c r="K997" i="20"/>
  <c r="AA999" i="21" s="1"/>
  <c r="K998" i="20"/>
  <c r="AA1000" i="21" s="1"/>
  <c r="K999" i="20"/>
  <c r="AA1001" i="21" s="1"/>
  <c r="K1000" i="20"/>
  <c r="AA1002" i="21" s="1"/>
  <c r="K1001" i="20"/>
  <c r="AA1003" i="21" s="1"/>
  <c r="K1002" i="20"/>
  <c r="AA1004" i="21" s="1"/>
  <c r="K1003" i="20"/>
  <c r="AA1005" i="21" s="1"/>
  <c r="K1004" i="20"/>
  <c r="AA1006" i="21" s="1"/>
  <c r="K1005" i="20"/>
  <c r="AA1007" i="21" s="1"/>
  <c r="K1006" i="20"/>
  <c r="AA1008" i="21" s="1"/>
  <c r="K1007" i="20"/>
  <c r="AA1009" i="21" s="1"/>
  <c r="K1008" i="20"/>
  <c r="AA1010" i="21" s="1"/>
  <c r="K1009" i="20"/>
  <c r="AA1011" i="21" s="1"/>
  <c r="K1010" i="20"/>
  <c r="AA1012" i="21" s="1"/>
  <c r="K1011" i="20"/>
  <c r="AA1013" i="21" s="1"/>
  <c r="K1012" i="20"/>
  <c r="AA1014" i="21" s="1"/>
  <c r="K1013" i="20"/>
  <c r="AA1015" i="21" s="1"/>
  <c r="K1014" i="20"/>
  <c r="AA1016" i="21" s="1"/>
  <c r="K1015" i="20"/>
  <c r="AA1017" i="21" s="1"/>
  <c r="K1016" i="20"/>
  <c r="AA1018" i="21" s="1"/>
  <c r="K1017" i="20"/>
  <c r="AA1019" i="21" s="1"/>
  <c r="K1018" i="20"/>
  <c r="AA1020" i="21" s="1"/>
  <c r="K1019" i="20"/>
  <c r="AA1021" i="21" s="1"/>
  <c r="K1020" i="20"/>
  <c r="AA1022" i="21" s="1"/>
  <c r="K1021" i="20"/>
  <c r="AA1023" i="21" s="1"/>
  <c r="K1022" i="20"/>
  <c r="AA1024" i="21" s="1"/>
  <c r="K1023" i="20"/>
  <c r="AA1025" i="21" s="1"/>
  <c r="K1024" i="20"/>
  <c r="AA1026" i="21" s="1"/>
  <c r="K1025" i="20"/>
  <c r="AA1027" i="21" s="1"/>
  <c r="K1026" i="20"/>
  <c r="AA1028" i="21" s="1"/>
  <c r="K1027" i="20"/>
  <c r="AA1029" i="21" s="1"/>
  <c r="K1028" i="20"/>
  <c r="AA1030" i="21" s="1"/>
  <c r="K1029" i="20"/>
  <c r="AA1031" i="21" s="1"/>
  <c r="K1030" i="20"/>
  <c r="AA1032" i="21" s="1"/>
  <c r="K1031" i="20"/>
  <c r="AA1033" i="21" s="1"/>
  <c r="K1032" i="20"/>
  <c r="AA1034" i="21" s="1"/>
  <c r="K1033" i="20"/>
  <c r="AA1035" i="21" s="1"/>
  <c r="K1034" i="20"/>
  <c r="AA1036" i="21" s="1"/>
  <c r="K1035" i="20"/>
  <c r="AA1037" i="21" s="1"/>
  <c r="K1036" i="20"/>
  <c r="AA1038" i="21" s="1"/>
  <c r="K1037" i="20"/>
  <c r="AA1039" i="21" s="1"/>
  <c r="K1038" i="20"/>
  <c r="AA1040" i="21" s="1"/>
  <c r="K1039" i="20"/>
  <c r="AA1041" i="21" s="1"/>
  <c r="B30" i="16" l="1"/>
  <c r="C4" i="21"/>
  <c r="L9" i="7" l="1"/>
  <c r="AR9" i="7" l="1"/>
  <c r="L8" i="7" l="1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AA8" i="7" l="1"/>
  <c r="AE8" i="7" s="1"/>
  <c r="AM8" i="7" s="1"/>
  <c r="Z8" i="7"/>
  <c r="AD8" i="7" s="1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R173" i="7"/>
  <c r="AR174" i="7"/>
  <c r="AR175" i="7"/>
  <c r="AR176" i="7"/>
  <c r="AR177" i="7"/>
  <c r="AR178" i="7"/>
  <c r="AR179" i="7"/>
  <c r="AR180" i="7"/>
  <c r="AR181" i="7"/>
  <c r="AR182" i="7"/>
  <c r="AR183" i="7"/>
  <c r="AR184" i="7"/>
  <c r="AR185" i="7"/>
  <c r="AR186" i="7"/>
  <c r="AR187" i="7"/>
  <c r="AR188" i="7"/>
  <c r="AR189" i="7"/>
  <c r="AR190" i="7"/>
  <c r="AR191" i="7"/>
  <c r="AR192" i="7"/>
  <c r="AR193" i="7"/>
  <c r="AR194" i="7"/>
  <c r="AR195" i="7"/>
  <c r="AR196" i="7"/>
  <c r="AR197" i="7"/>
  <c r="AR198" i="7"/>
  <c r="AR199" i="7"/>
  <c r="AR200" i="7"/>
  <c r="AR201" i="7"/>
  <c r="AR202" i="7"/>
  <c r="AR203" i="7"/>
  <c r="AR204" i="7"/>
  <c r="AR205" i="7"/>
  <c r="AR206" i="7"/>
  <c r="AR207" i="7"/>
  <c r="AR208" i="7"/>
  <c r="AR209" i="7"/>
  <c r="AR210" i="7"/>
  <c r="AR211" i="7"/>
  <c r="AR212" i="7"/>
  <c r="AR213" i="7"/>
  <c r="AR214" i="7"/>
  <c r="AR215" i="7"/>
  <c r="AR216" i="7"/>
  <c r="AR217" i="7"/>
  <c r="AR218" i="7"/>
  <c r="AR219" i="7"/>
  <c r="AR220" i="7"/>
  <c r="AR221" i="7"/>
  <c r="AR222" i="7"/>
  <c r="AR223" i="7"/>
  <c r="AR224" i="7"/>
  <c r="AR225" i="7"/>
  <c r="AR226" i="7"/>
  <c r="AR227" i="7"/>
  <c r="AR228" i="7"/>
  <c r="AR229" i="7"/>
  <c r="AR230" i="7"/>
  <c r="AR231" i="7"/>
  <c r="AR232" i="7"/>
  <c r="AR233" i="7"/>
  <c r="AR234" i="7"/>
  <c r="AR235" i="7"/>
  <c r="AR236" i="7"/>
  <c r="AR237" i="7"/>
  <c r="AR238" i="7"/>
  <c r="AR239" i="7"/>
  <c r="AR240" i="7"/>
  <c r="AR241" i="7"/>
  <c r="AR242" i="7"/>
  <c r="AR243" i="7"/>
  <c r="AR244" i="7"/>
  <c r="AR245" i="7"/>
  <c r="AR246" i="7"/>
  <c r="AR247" i="7"/>
  <c r="AR248" i="7"/>
  <c r="AR249" i="7"/>
  <c r="AR250" i="7"/>
  <c r="AR251" i="7"/>
  <c r="AR252" i="7"/>
  <c r="AR253" i="7"/>
  <c r="AR254" i="7"/>
  <c r="AR255" i="7"/>
  <c r="AR256" i="7"/>
  <c r="AR257" i="7"/>
  <c r="AR258" i="7"/>
  <c r="AR259" i="7"/>
  <c r="AR260" i="7"/>
  <c r="AR261" i="7"/>
  <c r="AR262" i="7"/>
  <c r="AR263" i="7"/>
  <c r="AR264" i="7"/>
  <c r="AR265" i="7"/>
  <c r="AR266" i="7"/>
  <c r="AR267" i="7"/>
  <c r="AR268" i="7"/>
  <c r="AR269" i="7"/>
  <c r="AR270" i="7"/>
  <c r="AR271" i="7"/>
  <c r="AR272" i="7"/>
  <c r="AR273" i="7"/>
  <c r="AR274" i="7"/>
  <c r="AR275" i="7"/>
  <c r="AR276" i="7"/>
  <c r="AR277" i="7"/>
  <c r="AR278" i="7"/>
  <c r="AR279" i="7"/>
  <c r="AR280" i="7"/>
  <c r="AR281" i="7"/>
  <c r="AR282" i="7"/>
  <c r="AR283" i="7"/>
  <c r="AR284" i="7"/>
  <c r="AR285" i="7"/>
  <c r="AR286" i="7"/>
  <c r="AR287" i="7"/>
  <c r="AR288" i="7"/>
  <c r="AR289" i="7"/>
  <c r="AR290" i="7"/>
  <c r="AR291" i="7"/>
  <c r="AR292" i="7"/>
  <c r="AR293" i="7"/>
  <c r="AR294" i="7"/>
  <c r="AR295" i="7"/>
  <c r="AR296" i="7"/>
  <c r="AR297" i="7"/>
  <c r="AR298" i="7"/>
  <c r="AR299" i="7"/>
  <c r="AR300" i="7"/>
  <c r="AR301" i="7"/>
  <c r="AR302" i="7"/>
  <c r="AR303" i="7"/>
  <c r="AR304" i="7"/>
  <c r="AR305" i="7"/>
  <c r="AR306" i="7"/>
  <c r="AR307" i="7"/>
  <c r="AR308" i="7"/>
  <c r="AR309" i="7"/>
  <c r="AR310" i="7"/>
  <c r="AR311" i="7"/>
  <c r="AR312" i="7"/>
  <c r="AR313" i="7"/>
  <c r="AR314" i="7"/>
  <c r="AR315" i="7"/>
  <c r="AR316" i="7"/>
  <c r="AR317" i="7"/>
  <c r="AR318" i="7"/>
  <c r="AR319" i="7"/>
  <c r="AR320" i="7"/>
  <c r="AR321" i="7"/>
  <c r="AR322" i="7"/>
  <c r="AR323" i="7"/>
  <c r="AR324" i="7"/>
  <c r="AR325" i="7"/>
  <c r="AR326" i="7"/>
  <c r="AR327" i="7"/>
  <c r="AR328" i="7"/>
  <c r="AR329" i="7"/>
  <c r="AR330" i="7"/>
  <c r="AR331" i="7"/>
  <c r="AR332" i="7"/>
  <c r="AR333" i="7"/>
  <c r="AR334" i="7"/>
  <c r="AR335" i="7"/>
  <c r="AR336" i="7"/>
  <c r="AR337" i="7"/>
  <c r="AR338" i="7"/>
  <c r="AR339" i="7"/>
  <c r="AR340" i="7"/>
  <c r="AR341" i="7"/>
  <c r="AR342" i="7"/>
  <c r="AR343" i="7"/>
  <c r="AR344" i="7"/>
  <c r="AR345" i="7"/>
  <c r="AR346" i="7"/>
  <c r="AR347" i="7"/>
  <c r="AR348" i="7"/>
  <c r="AR349" i="7"/>
  <c r="AR350" i="7"/>
  <c r="AR351" i="7"/>
  <c r="AR352" i="7"/>
  <c r="AR353" i="7"/>
  <c r="AR354" i="7"/>
  <c r="AR355" i="7"/>
  <c r="AR356" i="7"/>
  <c r="AR357" i="7"/>
  <c r="AR358" i="7"/>
  <c r="AR359" i="7"/>
  <c r="AR360" i="7"/>
  <c r="AR361" i="7"/>
  <c r="AR362" i="7"/>
  <c r="AR363" i="7"/>
  <c r="AR364" i="7"/>
  <c r="AR365" i="7"/>
  <c r="AR366" i="7"/>
  <c r="AR367" i="7"/>
  <c r="AR368" i="7"/>
  <c r="AR369" i="7"/>
  <c r="AR370" i="7"/>
  <c r="AR371" i="7"/>
  <c r="AR372" i="7"/>
  <c r="AR373" i="7"/>
  <c r="AR374" i="7"/>
  <c r="AR375" i="7"/>
  <c r="AR376" i="7"/>
  <c r="AR377" i="7"/>
  <c r="AR378" i="7"/>
  <c r="AR379" i="7"/>
  <c r="AR380" i="7"/>
  <c r="AR381" i="7"/>
  <c r="AR382" i="7"/>
  <c r="AR383" i="7"/>
  <c r="AR384" i="7"/>
  <c r="AR385" i="7"/>
  <c r="AR386" i="7"/>
  <c r="AR387" i="7"/>
  <c r="AR388" i="7"/>
  <c r="AR389" i="7"/>
  <c r="AR390" i="7"/>
  <c r="AR391" i="7"/>
  <c r="AR392" i="7"/>
  <c r="AR393" i="7"/>
  <c r="AR394" i="7"/>
  <c r="AR395" i="7"/>
  <c r="AR396" i="7"/>
  <c r="AR397" i="7"/>
  <c r="AR398" i="7"/>
  <c r="AR399" i="7"/>
  <c r="AR400" i="7"/>
  <c r="AR401" i="7"/>
  <c r="AR402" i="7"/>
  <c r="AR403" i="7"/>
  <c r="AR404" i="7"/>
  <c r="AR405" i="7"/>
  <c r="AR406" i="7"/>
  <c r="AR407" i="7"/>
  <c r="AR408" i="7"/>
  <c r="AR409" i="7"/>
  <c r="AR410" i="7"/>
  <c r="AR411" i="7"/>
  <c r="AR412" i="7"/>
  <c r="AR413" i="7"/>
  <c r="AR414" i="7"/>
  <c r="AR415" i="7"/>
  <c r="AR416" i="7"/>
  <c r="AR417" i="7"/>
  <c r="AR418" i="7"/>
  <c r="AR419" i="7"/>
  <c r="AR420" i="7"/>
  <c r="AR421" i="7"/>
  <c r="AR422" i="7"/>
  <c r="AR423" i="7"/>
  <c r="AR424" i="7"/>
  <c r="AR425" i="7"/>
  <c r="AR426" i="7"/>
  <c r="AR427" i="7"/>
  <c r="AR428" i="7"/>
  <c r="AR429" i="7"/>
  <c r="AR430" i="7"/>
  <c r="AR431" i="7"/>
  <c r="AR432" i="7"/>
  <c r="AR433" i="7"/>
  <c r="AR434" i="7"/>
  <c r="AR435" i="7"/>
  <c r="AR436" i="7"/>
  <c r="AR437" i="7"/>
  <c r="AR438" i="7"/>
  <c r="AR439" i="7"/>
  <c r="AR440" i="7"/>
  <c r="AR441" i="7"/>
  <c r="AR442" i="7"/>
  <c r="AR443" i="7"/>
  <c r="AR444" i="7"/>
  <c r="AR445" i="7"/>
  <c r="AR446" i="7"/>
  <c r="AR447" i="7"/>
  <c r="AR448" i="7"/>
  <c r="AR449" i="7"/>
  <c r="AR450" i="7"/>
  <c r="AR451" i="7"/>
  <c r="AR452" i="7"/>
  <c r="AR453" i="7"/>
  <c r="AR454" i="7"/>
  <c r="AR455" i="7"/>
  <c r="AR456" i="7"/>
  <c r="AR457" i="7"/>
  <c r="AR458" i="7"/>
  <c r="AR459" i="7"/>
  <c r="AR460" i="7"/>
  <c r="AR461" i="7"/>
  <c r="AR462" i="7"/>
  <c r="AR463" i="7"/>
  <c r="AR464" i="7"/>
  <c r="AR465" i="7"/>
  <c r="AR466" i="7"/>
  <c r="AR467" i="7"/>
  <c r="AR468" i="7"/>
  <c r="AR469" i="7"/>
  <c r="AR470" i="7"/>
  <c r="AR471" i="7"/>
  <c r="AR472" i="7"/>
  <c r="AR473" i="7"/>
  <c r="AR474" i="7"/>
  <c r="AR475" i="7"/>
  <c r="AR476" i="7"/>
  <c r="AR477" i="7"/>
  <c r="AR478" i="7"/>
  <c r="AR479" i="7"/>
  <c r="AR480" i="7"/>
  <c r="AR481" i="7"/>
  <c r="AR482" i="7"/>
  <c r="AR483" i="7"/>
  <c r="AR484" i="7"/>
  <c r="AR485" i="7"/>
  <c r="AR486" i="7"/>
  <c r="AR487" i="7"/>
  <c r="AR488" i="7"/>
  <c r="AR489" i="7"/>
  <c r="AR490" i="7"/>
  <c r="AR491" i="7"/>
  <c r="AR492" i="7"/>
  <c r="AR493" i="7"/>
  <c r="AR494" i="7"/>
  <c r="AR495" i="7"/>
  <c r="AR496" i="7"/>
  <c r="AR497" i="7"/>
  <c r="AR498" i="7"/>
  <c r="AR499" i="7"/>
  <c r="AR500" i="7"/>
  <c r="AR501" i="7"/>
  <c r="AR502" i="7"/>
  <c r="AR503" i="7"/>
  <c r="AR504" i="7"/>
  <c r="AR505" i="7"/>
  <c r="AR506" i="7"/>
  <c r="AR507" i="7"/>
  <c r="AR508" i="7"/>
  <c r="AR509" i="7"/>
  <c r="AR510" i="7"/>
  <c r="AR511" i="7"/>
  <c r="AR512" i="7"/>
  <c r="AR513" i="7"/>
  <c r="AR514" i="7"/>
  <c r="AR515" i="7"/>
  <c r="AR516" i="7"/>
  <c r="AR517" i="7"/>
  <c r="AR518" i="7"/>
  <c r="AR519" i="7"/>
  <c r="AR520" i="7"/>
  <c r="AR521" i="7"/>
  <c r="AR522" i="7"/>
  <c r="AR523" i="7"/>
  <c r="AR524" i="7"/>
  <c r="AR525" i="7"/>
  <c r="AR526" i="7"/>
  <c r="AR527" i="7"/>
  <c r="AR528" i="7"/>
  <c r="AR529" i="7"/>
  <c r="AR530" i="7"/>
  <c r="AR531" i="7"/>
  <c r="AR532" i="7"/>
  <c r="AR533" i="7"/>
  <c r="AR534" i="7"/>
  <c r="AR535" i="7"/>
  <c r="AR536" i="7"/>
  <c r="AR537" i="7"/>
  <c r="AR538" i="7"/>
  <c r="AR539" i="7"/>
  <c r="AR540" i="7"/>
  <c r="AR541" i="7"/>
  <c r="AR542" i="7"/>
  <c r="AR543" i="7"/>
  <c r="AR544" i="7"/>
  <c r="AR545" i="7"/>
  <c r="AR546" i="7"/>
  <c r="AR547" i="7"/>
  <c r="AR548" i="7"/>
  <c r="AR549" i="7"/>
  <c r="AR550" i="7"/>
  <c r="AR551" i="7"/>
  <c r="AR552" i="7"/>
  <c r="AR553" i="7"/>
  <c r="AR554" i="7"/>
  <c r="AR555" i="7"/>
  <c r="AR556" i="7"/>
  <c r="AR557" i="7"/>
  <c r="AR558" i="7"/>
  <c r="AR559" i="7"/>
  <c r="AR560" i="7"/>
  <c r="AR561" i="7"/>
  <c r="AR562" i="7"/>
  <c r="AR563" i="7"/>
  <c r="AR564" i="7"/>
  <c r="AR565" i="7"/>
  <c r="AR566" i="7"/>
  <c r="AR567" i="7"/>
  <c r="AR568" i="7"/>
  <c r="AR569" i="7"/>
  <c r="AR570" i="7"/>
  <c r="AR571" i="7"/>
  <c r="AR572" i="7"/>
  <c r="AR573" i="7"/>
  <c r="AR574" i="7"/>
  <c r="AR575" i="7"/>
  <c r="AR576" i="7"/>
  <c r="AR577" i="7"/>
  <c r="AR578" i="7"/>
  <c r="AR579" i="7"/>
  <c r="AR580" i="7"/>
  <c r="AR581" i="7"/>
  <c r="AR582" i="7"/>
  <c r="AR583" i="7"/>
  <c r="AR584" i="7"/>
  <c r="AR585" i="7"/>
  <c r="AR586" i="7"/>
  <c r="AR587" i="7"/>
  <c r="AR588" i="7"/>
  <c r="AR589" i="7"/>
  <c r="AR590" i="7"/>
  <c r="AR591" i="7"/>
  <c r="AR592" i="7"/>
  <c r="AR593" i="7"/>
  <c r="AR594" i="7"/>
  <c r="AR595" i="7"/>
  <c r="AR596" i="7"/>
  <c r="AR597" i="7"/>
  <c r="AR598" i="7"/>
  <c r="AR599" i="7"/>
  <c r="AR600" i="7"/>
  <c r="AR601" i="7"/>
  <c r="AR602" i="7"/>
  <c r="AR603" i="7"/>
  <c r="AR604" i="7"/>
  <c r="AR605" i="7"/>
  <c r="AR606" i="7"/>
  <c r="AR607" i="7"/>
  <c r="AR608" i="7"/>
  <c r="AR609" i="7"/>
  <c r="AR610" i="7"/>
  <c r="AR611" i="7"/>
  <c r="AR612" i="7"/>
  <c r="AR613" i="7"/>
  <c r="AR614" i="7"/>
  <c r="AR615" i="7"/>
  <c r="AR616" i="7"/>
  <c r="AR617" i="7"/>
  <c r="AR618" i="7"/>
  <c r="AR619" i="7"/>
  <c r="AR620" i="7"/>
  <c r="AR621" i="7"/>
  <c r="AR622" i="7"/>
  <c r="AR623" i="7"/>
  <c r="AR624" i="7"/>
  <c r="AR625" i="7"/>
  <c r="AR626" i="7"/>
  <c r="AR627" i="7"/>
  <c r="AR628" i="7"/>
  <c r="AR629" i="7"/>
  <c r="AR630" i="7"/>
  <c r="AR631" i="7"/>
  <c r="AR632" i="7"/>
  <c r="AR633" i="7"/>
  <c r="AR634" i="7"/>
  <c r="AR635" i="7"/>
  <c r="AR636" i="7"/>
  <c r="AR637" i="7"/>
  <c r="AR638" i="7"/>
  <c r="AR639" i="7"/>
  <c r="AR640" i="7"/>
  <c r="AR641" i="7"/>
  <c r="AR642" i="7"/>
  <c r="AR643" i="7"/>
  <c r="AR644" i="7"/>
  <c r="AR645" i="7"/>
  <c r="AR646" i="7"/>
  <c r="AR647" i="7"/>
  <c r="AR648" i="7"/>
  <c r="AR649" i="7"/>
  <c r="AR650" i="7"/>
  <c r="AR651" i="7"/>
  <c r="AR652" i="7"/>
  <c r="AR653" i="7"/>
  <c r="AR654" i="7"/>
  <c r="AR655" i="7"/>
  <c r="AR656" i="7"/>
  <c r="AR657" i="7"/>
  <c r="AR658" i="7"/>
  <c r="AR659" i="7"/>
  <c r="AR660" i="7"/>
  <c r="AR661" i="7"/>
  <c r="AR662" i="7"/>
  <c r="AR663" i="7"/>
  <c r="AR664" i="7"/>
  <c r="AR665" i="7"/>
  <c r="AR666" i="7"/>
  <c r="AR667" i="7"/>
  <c r="AR668" i="7"/>
  <c r="AR669" i="7"/>
  <c r="AR670" i="7"/>
  <c r="AR671" i="7"/>
  <c r="AR672" i="7"/>
  <c r="AR673" i="7"/>
  <c r="AR674" i="7"/>
  <c r="AR675" i="7"/>
  <c r="AR676" i="7"/>
  <c r="AR677" i="7"/>
  <c r="AR678" i="7"/>
  <c r="AR679" i="7"/>
  <c r="AR680" i="7"/>
  <c r="AR681" i="7"/>
  <c r="AR682" i="7"/>
  <c r="AR683" i="7"/>
  <c r="AR684" i="7"/>
  <c r="AR685" i="7"/>
  <c r="AR686" i="7"/>
  <c r="AR687" i="7"/>
  <c r="AR688" i="7"/>
  <c r="AR689" i="7"/>
  <c r="AR690" i="7"/>
  <c r="AR691" i="7"/>
  <c r="AR692" i="7"/>
  <c r="AR693" i="7"/>
  <c r="AR694" i="7"/>
  <c r="AR695" i="7"/>
  <c r="AR696" i="7"/>
  <c r="AR697" i="7"/>
  <c r="AR698" i="7"/>
  <c r="AR699" i="7"/>
  <c r="AR700" i="7"/>
  <c r="AR701" i="7"/>
  <c r="AR702" i="7"/>
  <c r="AR703" i="7"/>
  <c r="AR704" i="7"/>
  <c r="AR705" i="7"/>
  <c r="AR706" i="7"/>
  <c r="AR707" i="7"/>
  <c r="AR708" i="7"/>
  <c r="AR709" i="7"/>
  <c r="AR710" i="7"/>
  <c r="AR711" i="7"/>
  <c r="AR712" i="7"/>
  <c r="AR713" i="7"/>
  <c r="AR714" i="7"/>
  <c r="AR715" i="7"/>
  <c r="AR716" i="7"/>
  <c r="AR717" i="7"/>
  <c r="AR718" i="7"/>
  <c r="AR719" i="7"/>
  <c r="AR720" i="7"/>
  <c r="AR721" i="7"/>
  <c r="AR722" i="7"/>
  <c r="AR723" i="7"/>
  <c r="AR724" i="7"/>
  <c r="AR725" i="7"/>
  <c r="AR726" i="7"/>
  <c r="AR727" i="7"/>
  <c r="AR728" i="7"/>
  <c r="AR729" i="7"/>
  <c r="AR730" i="7"/>
  <c r="AR731" i="7"/>
  <c r="AR732" i="7"/>
  <c r="AR733" i="7"/>
  <c r="AR734" i="7"/>
  <c r="AR735" i="7"/>
  <c r="AR736" i="7"/>
  <c r="AR737" i="7"/>
  <c r="AR738" i="7"/>
  <c r="AR739" i="7"/>
  <c r="AR740" i="7"/>
  <c r="AR741" i="7"/>
  <c r="AR742" i="7"/>
  <c r="AR743" i="7"/>
  <c r="AR744" i="7"/>
  <c r="AR745" i="7"/>
  <c r="AR746" i="7"/>
  <c r="AR747" i="7"/>
  <c r="AR748" i="7"/>
  <c r="AR749" i="7"/>
  <c r="AR750" i="7"/>
  <c r="AR751" i="7"/>
  <c r="AR752" i="7"/>
  <c r="AR753" i="7"/>
  <c r="AR754" i="7"/>
  <c r="AR755" i="7"/>
  <c r="AR756" i="7"/>
  <c r="AR757" i="7"/>
  <c r="AR758" i="7"/>
  <c r="AR759" i="7"/>
  <c r="AR760" i="7"/>
  <c r="AR761" i="7"/>
  <c r="AR762" i="7"/>
  <c r="AR763" i="7"/>
  <c r="AR764" i="7"/>
  <c r="AR765" i="7"/>
  <c r="AR766" i="7"/>
  <c r="AR767" i="7"/>
  <c r="AR768" i="7"/>
  <c r="AR769" i="7"/>
  <c r="AR770" i="7"/>
  <c r="AR771" i="7"/>
  <c r="AR772" i="7"/>
  <c r="AR773" i="7"/>
  <c r="AR774" i="7"/>
  <c r="AR775" i="7"/>
  <c r="AR776" i="7"/>
  <c r="AR777" i="7"/>
  <c r="AR778" i="7"/>
  <c r="AR779" i="7"/>
  <c r="AR780" i="7"/>
  <c r="AR781" i="7"/>
  <c r="AR782" i="7"/>
  <c r="AR783" i="7"/>
  <c r="AR784" i="7"/>
  <c r="AR785" i="7"/>
  <c r="AR786" i="7"/>
  <c r="AR787" i="7"/>
  <c r="AR788" i="7"/>
  <c r="AR789" i="7"/>
  <c r="AR790" i="7"/>
  <c r="AR791" i="7"/>
  <c r="AR792" i="7"/>
  <c r="AR793" i="7"/>
  <c r="AR794" i="7"/>
  <c r="AR795" i="7"/>
  <c r="AR796" i="7"/>
  <c r="AR797" i="7"/>
  <c r="AR798" i="7"/>
  <c r="AR799" i="7"/>
  <c r="AR800" i="7"/>
  <c r="AR801" i="7"/>
  <c r="AR802" i="7"/>
  <c r="AR803" i="7"/>
  <c r="AR804" i="7"/>
  <c r="AR805" i="7"/>
  <c r="AR806" i="7"/>
  <c r="AR807" i="7"/>
  <c r="AR808" i="7"/>
  <c r="AR809" i="7"/>
  <c r="AR810" i="7"/>
  <c r="AR811" i="7"/>
  <c r="AR812" i="7"/>
  <c r="AR813" i="7"/>
  <c r="AR814" i="7"/>
  <c r="AR815" i="7"/>
  <c r="AR816" i="7"/>
  <c r="AR817" i="7"/>
  <c r="AR818" i="7"/>
  <c r="AR819" i="7"/>
  <c r="AR820" i="7"/>
  <c r="AR821" i="7"/>
  <c r="AR822" i="7"/>
  <c r="AR823" i="7"/>
  <c r="AR824" i="7"/>
  <c r="AR825" i="7"/>
  <c r="AR826" i="7"/>
  <c r="AR827" i="7"/>
  <c r="AR828" i="7"/>
  <c r="AR829" i="7"/>
  <c r="AR830" i="7"/>
  <c r="AR831" i="7"/>
  <c r="AR832" i="7"/>
  <c r="AR833" i="7"/>
  <c r="AR834" i="7"/>
  <c r="AR835" i="7"/>
  <c r="AR836" i="7"/>
  <c r="AR837" i="7"/>
  <c r="AR838" i="7"/>
  <c r="AR839" i="7"/>
  <c r="AR840" i="7"/>
  <c r="AR841" i="7"/>
  <c r="AR842" i="7"/>
  <c r="AR843" i="7"/>
  <c r="AR844" i="7"/>
  <c r="AR845" i="7"/>
  <c r="AR846" i="7"/>
  <c r="AR847" i="7"/>
  <c r="AR848" i="7"/>
  <c r="AR849" i="7"/>
  <c r="AR850" i="7"/>
  <c r="AR851" i="7"/>
  <c r="AR852" i="7"/>
  <c r="AR853" i="7"/>
  <c r="AR854" i="7"/>
  <c r="AR855" i="7"/>
  <c r="AR856" i="7"/>
  <c r="AR857" i="7"/>
  <c r="AR858" i="7"/>
  <c r="AR859" i="7"/>
  <c r="AR860" i="7"/>
  <c r="AR861" i="7"/>
  <c r="AR862" i="7"/>
  <c r="AR863" i="7"/>
  <c r="AR864" i="7"/>
  <c r="AR865" i="7"/>
  <c r="AR866" i="7"/>
  <c r="AR867" i="7"/>
  <c r="AR868" i="7"/>
  <c r="AR869" i="7"/>
  <c r="AR870" i="7"/>
  <c r="AR871" i="7"/>
  <c r="AR872" i="7"/>
  <c r="AR873" i="7"/>
  <c r="AR874" i="7"/>
  <c r="AR875" i="7"/>
  <c r="AR876" i="7"/>
  <c r="AR877" i="7"/>
  <c r="AR878" i="7"/>
  <c r="AR879" i="7"/>
  <c r="AR880" i="7"/>
  <c r="AR881" i="7"/>
  <c r="AR882" i="7"/>
  <c r="AR883" i="7"/>
  <c r="AR884" i="7"/>
  <c r="AR885" i="7"/>
  <c r="AR886" i="7"/>
  <c r="AR887" i="7"/>
  <c r="AR888" i="7"/>
  <c r="AR889" i="7"/>
  <c r="AR890" i="7"/>
  <c r="AR891" i="7"/>
  <c r="AR892" i="7"/>
  <c r="AR893" i="7"/>
  <c r="AR894" i="7"/>
  <c r="AR895" i="7"/>
  <c r="AR896" i="7"/>
  <c r="AR897" i="7"/>
  <c r="AR898" i="7"/>
  <c r="AR899" i="7"/>
  <c r="AR900" i="7"/>
  <c r="AR901" i="7"/>
  <c r="AR902" i="7"/>
  <c r="AR903" i="7"/>
  <c r="AR904" i="7"/>
  <c r="AR905" i="7"/>
  <c r="AR906" i="7"/>
  <c r="AR907" i="7"/>
  <c r="AR908" i="7"/>
  <c r="AR909" i="7"/>
  <c r="AR910" i="7"/>
  <c r="AR911" i="7"/>
  <c r="AR912" i="7"/>
  <c r="AR913" i="7"/>
  <c r="AR914" i="7"/>
  <c r="AR915" i="7"/>
  <c r="AR916" i="7"/>
  <c r="AR917" i="7"/>
  <c r="AR918" i="7"/>
  <c r="AR919" i="7"/>
  <c r="AR920" i="7"/>
  <c r="AR921" i="7"/>
  <c r="AR922" i="7"/>
  <c r="AR923" i="7"/>
  <c r="AR924" i="7"/>
  <c r="AR925" i="7"/>
  <c r="AR926" i="7"/>
  <c r="AR927" i="7"/>
  <c r="AR928" i="7"/>
  <c r="AR929" i="7"/>
  <c r="AR930" i="7"/>
  <c r="AR931" i="7"/>
  <c r="AR932" i="7"/>
  <c r="AR933" i="7"/>
  <c r="AR934" i="7"/>
  <c r="AR935" i="7"/>
  <c r="AR936" i="7"/>
  <c r="AR937" i="7"/>
  <c r="AR938" i="7"/>
  <c r="AR939" i="7"/>
  <c r="AR940" i="7"/>
  <c r="AR941" i="7"/>
  <c r="AR942" i="7"/>
  <c r="AR943" i="7"/>
  <c r="AR944" i="7"/>
  <c r="AR945" i="7"/>
  <c r="AR946" i="7"/>
  <c r="AR947" i="7"/>
  <c r="AR948" i="7"/>
  <c r="AR949" i="7"/>
  <c r="AR950" i="7"/>
  <c r="AR951" i="7"/>
  <c r="AR952" i="7"/>
  <c r="AR953" i="7"/>
  <c r="AR954" i="7"/>
  <c r="AR955" i="7"/>
  <c r="AR956" i="7"/>
  <c r="AR957" i="7"/>
  <c r="AR958" i="7"/>
  <c r="AR959" i="7"/>
  <c r="AR960" i="7"/>
  <c r="AR961" i="7"/>
  <c r="AR962" i="7"/>
  <c r="AR963" i="7"/>
  <c r="AR964" i="7"/>
  <c r="AR965" i="7"/>
  <c r="AR966" i="7"/>
  <c r="AR967" i="7"/>
  <c r="AR968" i="7"/>
  <c r="AR969" i="7"/>
  <c r="AR970" i="7"/>
  <c r="AR971" i="7"/>
  <c r="AR972" i="7"/>
  <c r="AR973" i="7"/>
  <c r="AR974" i="7"/>
  <c r="AR975" i="7"/>
  <c r="AR976" i="7"/>
  <c r="AR977" i="7"/>
  <c r="AR978" i="7"/>
  <c r="AR979" i="7"/>
  <c r="AR980" i="7"/>
  <c r="AR981" i="7"/>
  <c r="AR982" i="7"/>
  <c r="AR983" i="7"/>
  <c r="AR984" i="7"/>
  <c r="AR985" i="7"/>
  <c r="AR986" i="7"/>
  <c r="AR987" i="7"/>
  <c r="AR988" i="7"/>
  <c r="AR989" i="7"/>
  <c r="AR990" i="7"/>
  <c r="AR991" i="7"/>
  <c r="AR992" i="7"/>
  <c r="AR993" i="7"/>
  <c r="AR994" i="7"/>
  <c r="AR995" i="7"/>
  <c r="AR996" i="7"/>
  <c r="AR997" i="7"/>
  <c r="AR998" i="7"/>
  <c r="AR999" i="7"/>
  <c r="AR1000" i="7"/>
  <c r="AR1001" i="7"/>
  <c r="AR1002" i="7"/>
  <c r="AR1003" i="7"/>
  <c r="AR1004" i="7"/>
  <c r="AR1005" i="7"/>
  <c r="AR1006" i="7"/>
  <c r="AR1007" i="7"/>
  <c r="AR1008" i="7"/>
  <c r="AR1009" i="7"/>
  <c r="AR1010" i="7"/>
  <c r="AR1011" i="7"/>
  <c r="AR1012" i="7"/>
  <c r="AR1013" i="7"/>
  <c r="AR1014" i="7"/>
  <c r="AR1015" i="7"/>
  <c r="AR1016" i="7"/>
  <c r="AR1017" i="7"/>
  <c r="AR1018" i="7"/>
  <c r="AR1019" i="7"/>
  <c r="AR1020" i="7"/>
  <c r="AR1021" i="7"/>
  <c r="AR1022" i="7"/>
  <c r="AR1023" i="7"/>
  <c r="AR1024" i="7"/>
  <c r="AR1025" i="7"/>
  <c r="AR1026" i="7"/>
  <c r="AR1027" i="7"/>
  <c r="AR1028" i="7"/>
  <c r="AR1029" i="7"/>
  <c r="AR1030" i="7"/>
  <c r="AR1031" i="7"/>
  <c r="AR1032" i="7"/>
  <c r="AR1033" i="7"/>
  <c r="AR1034" i="7"/>
  <c r="AR1035" i="7"/>
  <c r="AR1036" i="7"/>
  <c r="AR1037" i="7"/>
  <c r="AR1038" i="7"/>
  <c r="AR1039" i="7"/>
  <c r="AR1040" i="7"/>
  <c r="AR1041" i="7"/>
  <c r="AR1042" i="7"/>
  <c r="AR1043" i="7"/>
  <c r="AR1044" i="7"/>
  <c r="AR1045" i="7"/>
  <c r="AR1046" i="7"/>
  <c r="AR1047" i="7"/>
  <c r="AR1048" i="7"/>
  <c r="AR1049" i="7"/>
  <c r="AR1050" i="7"/>
  <c r="AR1051" i="7"/>
  <c r="AR1052" i="7"/>
  <c r="AR1053" i="7"/>
  <c r="AR1054" i="7"/>
  <c r="AR1055" i="7"/>
  <c r="AR1056" i="7"/>
  <c r="AR1057" i="7"/>
  <c r="AR1058" i="7"/>
  <c r="AR1059" i="7"/>
  <c r="AR1060" i="7"/>
  <c r="AR1061" i="7"/>
  <c r="AR1062" i="7"/>
  <c r="AR1063" i="7"/>
  <c r="AR1064" i="7"/>
  <c r="AR1065" i="7"/>
  <c r="AR1066" i="7"/>
  <c r="AR1067" i="7"/>
  <c r="AR1068" i="7"/>
  <c r="AR1069" i="7"/>
  <c r="AR1070" i="7"/>
  <c r="AR1071" i="7"/>
  <c r="AR1072" i="7"/>
  <c r="AR1073" i="7"/>
  <c r="AR1074" i="7"/>
  <c r="AR1075" i="7"/>
  <c r="AR1076" i="7"/>
  <c r="AR1077" i="7"/>
  <c r="AR1078" i="7"/>
  <c r="AR1079" i="7"/>
  <c r="AR1080" i="7"/>
  <c r="AR1081" i="7"/>
  <c r="AR1082" i="7"/>
  <c r="AR1083" i="7"/>
  <c r="AR1084" i="7"/>
  <c r="AR1085" i="7"/>
  <c r="AR1086" i="7"/>
  <c r="AR1087" i="7"/>
  <c r="AR1088" i="7"/>
  <c r="AR1089" i="7"/>
  <c r="AR1090" i="7"/>
  <c r="AR1091" i="7"/>
  <c r="AR1092" i="7"/>
  <c r="AR1093" i="7"/>
  <c r="AR1094" i="7"/>
  <c r="AR1095" i="7"/>
  <c r="AR1096" i="7"/>
  <c r="AR1097" i="7"/>
  <c r="AR1098" i="7"/>
  <c r="AR1099" i="7"/>
  <c r="AR1100" i="7"/>
  <c r="AR1101" i="7"/>
  <c r="AR1102" i="7"/>
  <c r="AR1103" i="7"/>
  <c r="AR1104" i="7"/>
  <c r="AR1105" i="7"/>
  <c r="AR1106" i="7"/>
  <c r="AR1107" i="7"/>
  <c r="AR1108" i="7"/>
  <c r="AR1109" i="7"/>
  <c r="AR1110" i="7"/>
  <c r="AR1111" i="7"/>
  <c r="AR1112" i="7"/>
  <c r="AR1113" i="7"/>
  <c r="AR1114" i="7"/>
  <c r="AR1115" i="7"/>
  <c r="AR1116" i="7"/>
  <c r="AR1117" i="7"/>
  <c r="AR1118" i="7"/>
  <c r="AR1119" i="7"/>
  <c r="AR1120" i="7"/>
  <c r="AR1121" i="7"/>
  <c r="AR1122" i="7"/>
  <c r="AR1123" i="7"/>
  <c r="AR1124" i="7"/>
  <c r="AR1125" i="7"/>
  <c r="AR1126" i="7"/>
  <c r="AR1127" i="7"/>
  <c r="AR1128" i="7"/>
  <c r="AR1129" i="7"/>
  <c r="AR1130" i="7"/>
  <c r="AR1131" i="7"/>
  <c r="AR1132" i="7"/>
  <c r="AR1133" i="7"/>
  <c r="AR1134" i="7"/>
  <c r="AR1135" i="7"/>
  <c r="AR1136" i="7"/>
  <c r="AR1137" i="7"/>
  <c r="AR1138" i="7"/>
  <c r="AR1139" i="7"/>
  <c r="AR1140" i="7"/>
  <c r="AR1141" i="7"/>
  <c r="AR1142" i="7"/>
  <c r="AR1143" i="7"/>
  <c r="AR1144" i="7"/>
  <c r="AR1145" i="7"/>
  <c r="AR1146" i="7"/>
  <c r="AR1147" i="7"/>
  <c r="AR1148" i="7"/>
  <c r="AR1149" i="7"/>
  <c r="AR1150" i="7"/>
  <c r="AR1151" i="7"/>
  <c r="AR1152" i="7"/>
  <c r="AR1153" i="7"/>
  <c r="AR1154" i="7"/>
  <c r="AR1155" i="7"/>
  <c r="AR1156" i="7"/>
  <c r="AR1157" i="7"/>
  <c r="AR1158" i="7"/>
  <c r="AR1159" i="7"/>
  <c r="AR1160" i="7"/>
  <c r="AR1161" i="7"/>
  <c r="AR1162" i="7"/>
  <c r="AR1163" i="7"/>
  <c r="AR1164" i="7"/>
  <c r="AR1165" i="7"/>
  <c r="AR1166" i="7"/>
  <c r="AR1167" i="7"/>
  <c r="AR1168" i="7"/>
  <c r="AR1169" i="7"/>
  <c r="AR1170" i="7"/>
  <c r="AR1171" i="7"/>
  <c r="AR1172" i="7"/>
  <c r="AR1173" i="7"/>
  <c r="AR1174" i="7"/>
  <c r="AR1175" i="7"/>
  <c r="AR1176" i="7"/>
  <c r="AR1177" i="7"/>
  <c r="AR1178" i="7"/>
  <c r="AR1179" i="7"/>
  <c r="AR1180" i="7"/>
  <c r="AR1181" i="7"/>
  <c r="AR1182" i="7"/>
  <c r="AR1183" i="7"/>
  <c r="AR1184" i="7"/>
  <c r="AR1185" i="7"/>
  <c r="AR1186" i="7"/>
  <c r="AR1187" i="7"/>
  <c r="AR1188" i="7"/>
  <c r="AR1189" i="7"/>
  <c r="AR1190" i="7"/>
  <c r="AR1191" i="7"/>
  <c r="AR1192" i="7"/>
  <c r="AR1193" i="7"/>
  <c r="AR1194" i="7"/>
  <c r="AR1195" i="7"/>
  <c r="AR1196" i="7"/>
  <c r="AR1197" i="7"/>
  <c r="AR1198" i="7"/>
  <c r="AR1199" i="7"/>
  <c r="AR1200" i="7"/>
  <c r="AR1201" i="7"/>
  <c r="AR1202" i="7"/>
  <c r="AR1203" i="7"/>
  <c r="AR1204" i="7"/>
  <c r="AR1205" i="7"/>
  <c r="AR1206" i="7"/>
  <c r="AR1207" i="7"/>
  <c r="AR1208" i="7"/>
  <c r="AR1209" i="7"/>
  <c r="AR1210" i="7"/>
  <c r="AR1211" i="7"/>
  <c r="AR1212" i="7"/>
  <c r="AR1213" i="7"/>
  <c r="AR1214" i="7"/>
  <c r="AR1215" i="7"/>
  <c r="AR1216" i="7"/>
  <c r="AR1217" i="7"/>
  <c r="AR1218" i="7"/>
  <c r="AR1219" i="7"/>
  <c r="AR1220" i="7"/>
  <c r="AR1221" i="7"/>
  <c r="AR1222" i="7"/>
  <c r="AR1223" i="7"/>
  <c r="AR1224" i="7"/>
  <c r="AR1225" i="7"/>
  <c r="AR1226" i="7"/>
  <c r="AR1227" i="7"/>
  <c r="AR1228" i="7"/>
  <c r="AR1229" i="7"/>
  <c r="AR1230" i="7"/>
  <c r="AR1231" i="7"/>
  <c r="AR1232" i="7"/>
  <c r="AR1233" i="7"/>
  <c r="AR1234" i="7"/>
  <c r="AR1235" i="7"/>
  <c r="AR1236" i="7"/>
  <c r="AR1237" i="7"/>
  <c r="AR1238" i="7"/>
  <c r="AR1239" i="7"/>
  <c r="AR1240" i="7"/>
  <c r="AR1241" i="7"/>
  <c r="AR1242" i="7"/>
  <c r="AR1243" i="7"/>
  <c r="AR1244" i="7"/>
  <c r="AR1245" i="7"/>
  <c r="AR1246" i="7"/>
  <c r="AR1247" i="7"/>
  <c r="AR1248" i="7"/>
  <c r="AR1249" i="7"/>
  <c r="AR1250" i="7"/>
  <c r="AR1251" i="7"/>
  <c r="AR1252" i="7"/>
  <c r="AR1253" i="7"/>
  <c r="AR1254" i="7"/>
  <c r="AR1255" i="7"/>
  <c r="AR1256" i="7"/>
  <c r="AR1257" i="7"/>
  <c r="AR1258" i="7"/>
  <c r="AR1259" i="7"/>
  <c r="AR1260" i="7"/>
  <c r="AR1261" i="7"/>
  <c r="AR1262" i="7"/>
  <c r="AR1263" i="7"/>
  <c r="AR1264" i="7"/>
  <c r="AR1265" i="7"/>
  <c r="AR1266" i="7"/>
  <c r="AR1267" i="7"/>
  <c r="AR1268" i="7"/>
  <c r="AR1269" i="7"/>
  <c r="AR1270" i="7"/>
  <c r="AR1271" i="7"/>
  <c r="AR1272" i="7"/>
  <c r="AR1273" i="7"/>
  <c r="AR1274" i="7"/>
  <c r="AR1275" i="7"/>
  <c r="AR1276" i="7"/>
  <c r="AR1277" i="7"/>
  <c r="AR1278" i="7"/>
  <c r="AR1279" i="7"/>
  <c r="AR1280" i="7"/>
  <c r="AR1281" i="7"/>
  <c r="AR1282" i="7"/>
  <c r="AR1283" i="7"/>
  <c r="AR1284" i="7"/>
  <c r="AR1285" i="7"/>
  <c r="AR1286" i="7"/>
  <c r="AR1287" i="7"/>
  <c r="AR1288" i="7"/>
  <c r="AR1289" i="7"/>
  <c r="AR1290" i="7"/>
  <c r="AR1291" i="7"/>
  <c r="AR1292" i="7"/>
  <c r="AR1293" i="7"/>
  <c r="AR1294" i="7"/>
  <c r="AR1295" i="7"/>
  <c r="AR1296" i="7"/>
  <c r="AR1297" i="7"/>
  <c r="AR1298" i="7"/>
  <c r="AR1299" i="7"/>
  <c r="AR1300" i="7"/>
  <c r="AR1301" i="7"/>
  <c r="AR1302" i="7"/>
  <c r="AR1303" i="7"/>
  <c r="AR1304" i="7"/>
  <c r="AR1305" i="7"/>
  <c r="AR1306" i="7"/>
  <c r="AR1307" i="7"/>
  <c r="AR1308" i="7"/>
  <c r="AR1309" i="7"/>
  <c r="AR1310" i="7"/>
  <c r="AR1311" i="7"/>
  <c r="AR1312" i="7"/>
  <c r="AR1313" i="7"/>
  <c r="AR1314" i="7"/>
  <c r="AR1315" i="7"/>
  <c r="AR1316" i="7"/>
  <c r="AR1317" i="7"/>
  <c r="AR1318" i="7"/>
  <c r="AR1319" i="7"/>
  <c r="AR1320" i="7"/>
  <c r="AR1321" i="7"/>
  <c r="AR1322" i="7"/>
  <c r="AR1323" i="7"/>
  <c r="AR1324" i="7"/>
  <c r="AR1325" i="7"/>
  <c r="AR1326" i="7"/>
  <c r="AR1327" i="7"/>
  <c r="AR1328" i="7"/>
  <c r="AR1329" i="7"/>
  <c r="AR1330" i="7"/>
  <c r="AR1331" i="7"/>
  <c r="AR1332" i="7"/>
  <c r="AR1333" i="7"/>
  <c r="AR1334" i="7"/>
  <c r="AR1335" i="7"/>
  <c r="AR1336" i="7"/>
  <c r="AR1337" i="7"/>
  <c r="AR1338" i="7"/>
  <c r="AR1339" i="7"/>
  <c r="AR1340" i="7"/>
  <c r="AR1341" i="7"/>
  <c r="AR1342" i="7"/>
  <c r="AR1343" i="7"/>
  <c r="AR1344" i="7"/>
  <c r="AR1345" i="7"/>
  <c r="AR1346" i="7"/>
  <c r="AR1347" i="7"/>
  <c r="AR1348" i="7"/>
  <c r="AR1349" i="7"/>
  <c r="AR1350" i="7"/>
  <c r="AR1351" i="7"/>
  <c r="AR1352" i="7"/>
  <c r="AR1353" i="7"/>
  <c r="AR1354" i="7"/>
  <c r="AR1355" i="7"/>
  <c r="AR1356" i="7"/>
  <c r="AR1357" i="7"/>
  <c r="AR1358" i="7"/>
  <c r="AR1359" i="7"/>
  <c r="AR1360" i="7"/>
  <c r="AR1361" i="7"/>
  <c r="AR1362" i="7"/>
  <c r="AR1363" i="7"/>
  <c r="AR1364" i="7"/>
  <c r="AR1365" i="7"/>
  <c r="AR1366" i="7"/>
  <c r="AR1367" i="7"/>
  <c r="AR1368" i="7"/>
  <c r="AR1369" i="7"/>
  <c r="AR1370" i="7"/>
  <c r="AR1371" i="7"/>
  <c r="AR1372" i="7"/>
  <c r="AR1373" i="7"/>
  <c r="AR1374" i="7"/>
  <c r="AR1375" i="7"/>
  <c r="AR1376" i="7"/>
  <c r="AR1377" i="7"/>
  <c r="AR1378" i="7"/>
  <c r="AR1379" i="7"/>
  <c r="AR1380" i="7"/>
  <c r="AR1381" i="7"/>
  <c r="AR1382" i="7"/>
  <c r="AR1383" i="7"/>
  <c r="AR1384" i="7"/>
  <c r="AR1385" i="7"/>
  <c r="AR1386" i="7"/>
  <c r="AR1387" i="7"/>
  <c r="AR1388" i="7"/>
  <c r="AR1389" i="7"/>
  <c r="AR1390" i="7"/>
  <c r="AR1391" i="7"/>
  <c r="AR1392" i="7"/>
  <c r="AR1393" i="7"/>
  <c r="AR1394" i="7"/>
  <c r="AR1395" i="7"/>
  <c r="AR1396" i="7"/>
  <c r="AR1397" i="7"/>
  <c r="AR1398" i="7"/>
  <c r="AR1399" i="7"/>
  <c r="AR1400" i="7"/>
  <c r="AR1401" i="7"/>
  <c r="AR1402" i="7"/>
  <c r="AR1403" i="7"/>
  <c r="AR1404" i="7"/>
  <c r="AR1405" i="7"/>
  <c r="AR1406" i="7"/>
  <c r="AR1407" i="7"/>
  <c r="AR1408" i="7"/>
  <c r="AR1409" i="7"/>
  <c r="AR1410" i="7"/>
  <c r="AR1411" i="7"/>
  <c r="AR1412" i="7"/>
  <c r="AR1413" i="7"/>
  <c r="AR1414" i="7"/>
  <c r="AR1415" i="7"/>
  <c r="AR1416" i="7"/>
  <c r="AR1417" i="7"/>
  <c r="AR1418" i="7"/>
  <c r="AR1419" i="7"/>
  <c r="AR1420" i="7"/>
  <c r="AR1421" i="7"/>
  <c r="AR1422" i="7"/>
  <c r="AR1423" i="7"/>
  <c r="AR1424" i="7"/>
  <c r="AR1425" i="7"/>
  <c r="AR1426" i="7"/>
  <c r="AR1427" i="7"/>
  <c r="AR1428" i="7"/>
  <c r="AR1429" i="7"/>
  <c r="AR1430" i="7"/>
  <c r="AR1431" i="7"/>
  <c r="AR1432" i="7"/>
  <c r="AR1433" i="7"/>
  <c r="AR1434" i="7"/>
  <c r="AR1435" i="7"/>
  <c r="AR1436" i="7"/>
  <c r="AR1437" i="7"/>
  <c r="AR1438" i="7"/>
  <c r="AR1439" i="7"/>
  <c r="AR1440" i="7"/>
  <c r="AR1441" i="7"/>
  <c r="AR1442" i="7"/>
  <c r="AR1443" i="7"/>
  <c r="AR1444" i="7"/>
  <c r="AR1445" i="7"/>
  <c r="AR1446" i="7"/>
  <c r="AR1447" i="7"/>
  <c r="AR1448" i="7"/>
  <c r="AR1449" i="7"/>
  <c r="AR1450" i="7"/>
  <c r="AR1451" i="7"/>
  <c r="AR1452" i="7"/>
  <c r="AR1453" i="7"/>
  <c r="AR1454" i="7"/>
  <c r="AR1455" i="7"/>
  <c r="AR1456" i="7"/>
  <c r="AR1457" i="7"/>
  <c r="AR1458" i="7"/>
  <c r="AR1459" i="7"/>
  <c r="AR1460" i="7"/>
  <c r="AR1461" i="7"/>
  <c r="AR1462" i="7"/>
  <c r="AR1463" i="7"/>
  <c r="AR1464" i="7"/>
  <c r="AR1465" i="7"/>
  <c r="AR1466" i="7"/>
  <c r="AR1467" i="7"/>
  <c r="AR1468" i="7"/>
  <c r="AR1469" i="7"/>
  <c r="AR1470" i="7"/>
  <c r="AR1471" i="7"/>
  <c r="AR1472" i="7"/>
  <c r="AR1473" i="7"/>
  <c r="AR1474" i="7"/>
  <c r="AR1475" i="7"/>
  <c r="AR1476" i="7"/>
  <c r="AR1477" i="7"/>
  <c r="AR1478" i="7"/>
  <c r="AR1479" i="7"/>
  <c r="AR1480" i="7"/>
  <c r="AR1481" i="7"/>
  <c r="AR1482" i="7"/>
  <c r="AR1483" i="7"/>
  <c r="AR1484" i="7"/>
  <c r="AR1485" i="7"/>
  <c r="AR1486" i="7"/>
  <c r="AR1487" i="7"/>
  <c r="AR1488" i="7"/>
  <c r="AR1489" i="7"/>
  <c r="AR1490" i="7"/>
  <c r="AR1491" i="7"/>
  <c r="AR1492" i="7"/>
  <c r="AR1493" i="7"/>
  <c r="AR1494" i="7"/>
  <c r="AR1495" i="7"/>
  <c r="AR1496" i="7"/>
  <c r="AR1497" i="7"/>
  <c r="AR1498" i="7"/>
  <c r="AR1499" i="7"/>
  <c r="AR1500" i="7"/>
  <c r="AR1501" i="7"/>
  <c r="AR1502" i="7"/>
  <c r="AR1503" i="7"/>
  <c r="AR1504" i="7"/>
  <c r="AR1505" i="7"/>
  <c r="AR1506" i="7"/>
  <c r="AL8" i="7" l="1"/>
  <c r="AQ8" i="7" s="1"/>
  <c r="A13" i="7"/>
  <c r="A11" i="19" s="1"/>
  <c r="A14" i="7"/>
  <c r="A12" i="19" s="1"/>
  <c r="A15" i="7"/>
  <c r="A13" i="19" s="1"/>
  <c r="A16" i="7"/>
  <c r="A14" i="19" s="1"/>
  <c r="A17" i="7"/>
  <c r="A15" i="19" s="1"/>
  <c r="A18" i="7"/>
  <c r="A16" i="19" s="1"/>
  <c r="A19" i="7"/>
  <c r="A17" i="19" s="1"/>
  <c r="A20" i="7"/>
  <c r="A18" i="19" s="1"/>
  <c r="A21" i="7"/>
  <c r="A19" i="19" s="1"/>
  <c r="A22" i="7"/>
  <c r="A20" i="19" s="1"/>
  <c r="A23" i="7"/>
  <c r="A21" i="19" s="1"/>
  <c r="A24" i="7"/>
  <c r="A22" i="19" s="1"/>
  <c r="A25" i="7"/>
  <c r="A23" i="19" s="1"/>
  <c r="A26" i="7"/>
  <c r="A24" i="19" s="1"/>
  <c r="A27" i="7"/>
  <c r="A25" i="19" s="1"/>
  <c r="A28" i="7"/>
  <c r="A26" i="19" s="1"/>
  <c r="A29" i="7"/>
  <c r="A27" i="19" s="1"/>
  <c r="A30" i="7"/>
  <c r="A28" i="19" s="1"/>
  <c r="A31" i="7"/>
  <c r="A29" i="19" s="1"/>
  <c r="A32" i="7"/>
  <c r="A30" i="19" s="1"/>
  <c r="A33" i="7"/>
  <c r="A31" i="19" s="1"/>
  <c r="A34" i="7"/>
  <c r="A32" i="19" s="1"/>
  <c r="A35" i="7"/>
  <c r="A33" i="19" s="1"/>
  <c r="A36" i="7"/>
  <c r="A34" i="19" s="1"/>
  <c r="A37" i="7"/>
  <c r="A35" i="19" s="1"/>
  <c r="A38" i="7"/>
  <c r="A36" i="19" s="1"/>
  <c r="A39" i="7"/>
  <c r="A37" i="19" s="1"/>
  <c r="A40" i="7"/>
  <c r="A38" i="19" s="1"/>
  <c r="A41" i="7"/>
  <c r="A39" i="19" s="1"/>
  <c r="A42" i="7"/>
  <c r="A40" i="19" s="1"/>
  <c r="A43" i="7"/>
  <c r="A41" i="19" s="1"/>
  <c r="A44" i="7"/>
  <c r="A42" i="19" s="1"/>
  <c r="A45" i="7"/>
  <c r="A43" i="19" s="1"/>
  <c r="A46" i="7"/>
  <c r="A44" i="19" s="1"/>
  <c r="A47" i="7"/>
  <c r="A45" i="19" s="1"/>
  <c r="A48" i="7"/>
  <c r="A46" i="19" s="1"/>
  <c r="A49" i="7"/>
  <c r="A47" i="19" s="1"/>
  <c r="A50" i="7"/>
  <c r="A48" i="19" s="1"/>
  <c r="A51" i="7"/>
  <c r="A49" i="19" s="1"/>
  <c r="A52" i="7"/>
  <c r="A50" i="19" s="1"/>
  <c r="A53" i="7"/>
  <c r="A51" i="19" s="1"/>
  <c r="A54" i="7"/>
  <c r="A52" i="19" s="1"/>
  <c r="A55" i="7"/>
  <c r="A53" i="19" s="1"/>
  <c r="A56" i="7"/>
  <c r="A54" i="19" s="1"/>
  <c r="A57" i="7"/>
  <c r="A55" i="19" s="1"/>
  <c r="A58" i="7"/>
  <c r="A56" i="19" s="1"/>
  <c r="A59" i="7"/>
  <c r="A57" i="19" s="1"/>
  <c r="A60" i="7"/>
  <c r="A58" i="19" s="1"/>
  <c r="A61" i="7"/>
  <c r="A59" i="19" s="1"/>
  <c r="A62" i="7"/>
  <c r="A60" i="19" s="1"/>
  <c r="A63" i="7"/>
  <c r="A61" i="19" s="1"/>
  <c r="A64" i="7"/>
  <c r="A62" i="19" s="1"/>
  <c r="A65" i="7"/>
  <c r="A63" i="19" s="1"/>
  <c r="A66" i="7"/>
  <c r="A64" i="19" s="1"/>
  <c r="A67" i="7"/>
  <c r="A65" i="19" s="1"/>
  <c r="A68" i="7"/>
  <c r="A66" i="19" s="1"/>
  <c r="A69" i="7"/>
  <c r="A67" i="19" s="1"/>
  <c r="A70" i="7"/>
  <c r="A68" i="19" s="1"/>
  <c r="A71" i="7"/>
  <c r="A69" i="19" s="1"/>
  <c r="A72" i="7"/>
  <c r="A70" i="19" s="1"/>
  <c r="A73" i="7"/>
  <c r="A71" i="19" s="1"/>
  <c r="A74" i="7"/>
  <c r="A72" i="19" s="1"/>
  <c r="A75" i="7"/>
  <c r="A73" i="19" s="1"/>
  <c r="A76" i="7"/>
  <c r="A74" i="19" s="1"/>
  <c r="A77" i="7"/>
  <c r="A75" i="19" s="1"/>
  <c r="A78" i="7"/>
  <c r="A76" i="19" s="1"/>
  <c r="A79" i="7"/>
  <c r="A77" i="19" s="1"/>
  <c r="A80" i="7"/>
  <c r="A78" i="19" s="1"/>
  <c r="A81" i="7"/>
  <c r="A79" i="19" s="1"/>
  <c r="A82" i="7"/>
  <c r="A80" i="19" s="1"/>
  <c r="A83" i="7"/>
  <c r="A81" i="19" s="1"/>
  <c r="A84" i="7"/>
  <c r="A82" i="19" s="1"/>
  <c r="A85" i="7"/>
  <c r="A83" i="19" s="1"/>
  <c r="A86" i="7"/>
  <c r="A84" i="19" s="1"/>
  <c r="A87" i="7"/>
  <c r="A85" i="19" s="1"/>
  <c r="A88" i="7"/>
  <c r="A86" i="19" s="1"/>
  <c r="A89" i="7"/>
  <c r="A87" i="19" s="1"/>
  <c r="A90" i="7"/>
  <c r="A88" i="19" s="1"/>
  <c r="A91" i="7"/>
  <c r="A89" i="19" s="1"/>
  <c r="A92" i="7"/>
  <c r="A90" i="19" s="1"/>
  <c r="A93" i="7"/>
  <c r="A91" i="19" s="1"/>
  <c r="A94" i="7"/>
  <c r="A92" i="19" s="1"/>
  <c r="A95" i="7"/>
  <c r="A93" i="19" s="1"/>
  <c r="A96" i="7"/>
  <c r="A94" i="19" s="1"/>
  <c r="A97" i="7"/>
  <c r="A95" i="19" s="1"/>
  <c r="A98" i="7"/>
  <c r="A96" i="19" s="1"/>
  <c r="A99" i="7"/>
  <c r="A97" i="19" s="1"/>
  <c r="A100" i="7"/>
  <c r="A98" i="19" s="1"/>
  <c r="A101" i="7"/>
  <c r="A99" i="19" s="1"/>
  <c r="A102" i="7"/>
  <c r="A100" i="19" s="1"/>
  <c r="A103" i="7"/>
  <c r="A101" i="19" s="1"/>
  <c r="A104" i="7"/>
  <c r="A102" i="19" s="1"/>
  <c r="A105" i="7"/>
  <c r="A103" i="19" s="1"/>
  <c r="A106" i="7"/>
  <c r="A104" i="19" s="1"/>
  <c r="A107" i="7"/>
  <c r="A105" i="19" s="1"/>
  <c r="A108" i="7"/>
  <c r="A106" i="19" s="1"/>
  <c r="A109" i="7"/>
  <c r="A107" i="19" s="1"/>
  <c r="A110" i="7"/>
  <c r="A108" i="19" s="1"/>
  <c r="A111" i="7"/>
  <c r="A109" i="19" s="1"/>
  <c r="A112" i="7"/>
  <c r="A110" i="19" s="1"/>
  <c r="A113" i="7"/>
  <c r="A111" i="19" s="1"/>
  <c r="A114" i="7"/>
  <c r="A112" i="19" s="1"/>
  <c r="A115" i="7"/>
  <c r="A113" i="19" s="1"/>
  <c r="A116" i="7"/>
  <c r="A114" i="19" s="1"/>
  <c r="A117" i="7"/>
  <c r="A115" i="19" s="1"/>
  <c r="A118" i="7"/>
  <c r="A116" i="19" s="1"/>
  <c r="A119" i="7"/>
  <c r="A117" i="19" s="1"/>
  <c r="A120" i="7"/>
  <c r="A118" i="19" s="1"/>
  <c r="A121" i="7"/>
  <c r="A119" i="19" s="1"/>
  <c r="A122" i="7"/>
  <c r="A120" i="19" s="1"/>
  <c r="A123" i="7"/>
  <c r="A121" i="19" s="1"/>
  <c r="A124" i="7"/>
  <c r="A122" i="19" s="1"/>
  <c r="A125" i="7"/>
  <c r="A123" i="19" s="1"/>
  <c r="A126" i="7"/>
  <c r="A124" i="19" s="1"/>
  <c r="A127" i="7"/>
  <c r="A125" i="19" s="1"/>
  <c r="A128" i="7"/>
  <c r="A126" i="19" s="1"/>
  <c r="A129" i="7"/>
  <c r="A127" i="19" s="1"/>
  <c r="A130" i="7"/>
  <c r="A128" i="19" s="1"/>
  <c r="A131" i="7"/>
  <c r="A129" i="19" s="1"/>
  <c r="A132" i="7"/>
  <c r="A130" i="19" s="1"/>
  <c r="A133" i="7"/>
  <c r="A131" i="19" s="1"/>
  <c r="A134" i="7"/>
  <c r="A132" i="19" s="1"/>
  <c r="A135" i="7"/>
  <c r="A133" i="19" s="1"/>
  <c r="A136" i="7"/>
  <c r="A134" i="19" s="1"/>
  <c r="A137" i="7"/>
  <c r="A135" i="19" s="1"/>
  <c r="A138" i="7"/>
  <c r="A136" i="19" s="1"/>
  <c r="A139" i="7"/>
  <c r="A137" i="19" s="1"/>
  <c r="A140" i="7"/>
  <c r="A138" i="19" s="1"/>
  <c r="A141" i="7"/>
  <c r="A139" i="19" s="1"/>
  <c r="A142" i="7"/>
  <c r="A140" i="19" s="1"/>
  <c r="A143" i="7"/>
  <c r="A141" i="19" s="1"/>
  <c r="A144" i="7"/>
  <c r="A142" i="19" s="1"/>
  <c r="A145" i="7"/>
  <c r="A143" i="19" s="1"/>
  <c r="A146" i="7"/>
  <c r="A144" i="19" s="1"/>
  <c r="A147" i="7"/>
  <c r="A145" i="19" s="1"/>
  <c r="A148" i="7"/>
  <c r="A146" i="19" s="1"/>
  <c r="A149" i="7"/>
  <c r="A147" i="19" s="1"/>
  <c r="A150" i="7"/>
  <c r="A148" i="19" s="1"/>
  <c r="A151" i="7"/>
  <c r="A149" i="19" s="1"/>
  <c r="A152" i="7"/>
  <c r="A150" i="19" s="1"/>
  <c r="A153" i="7"/>
  <c r="A151" i="19" s="1"/>
  <c r="A154" i="7"/>
  <c r="A152" i="19" s="1"/>
  <c r="A155" i="7"/>
  <c r="A153" i="19" s="1"/>
  <c r="A156" i="7"/>
  <c r="A154" i="19" s="1"/>
  <c r="A157" i="7"/>
  <c r="A155" i="19" s="1"/>
  <c r="A158" i="7"/>
  <c r="A156" i="19" s="1"/>
  <c r="A159" i="7"/>
  <c r="A157" i="19" s="1"/>
  <c r="A160" i="7"/>
  <c r="A158" i="19" s="1"/>
  <c r="A161" i="7"/>
  <c r="A159" i="19" s="1"/>
  <c r="A162" i="7"/>
  <c r="A160" i="19" s="1"/>
  <c r="A163" i="7"/>
  <c r="A161" i="19" s="1"/>
  <c r="A164" i="7"/>
  <c r="A162" i="19" s="1"/>
  <c r="A165" i="7"/>
  <c r="A163" i="19" s="1"/>
  <c r="A166" i="7"/>
  <c r="A164" i="19" s="1"/>
  <c r="A167" i="7"/>
  <c r="A165" i="19" s="1"/>
  <c r="A168" i="7"/>
  <c r="A166" i="19" s="1"/>
  <c r="A169" i="7"/>
  <c r="A167" i="19" s="1"/>
  <c r="A170" i="7"/>
  <c r="A168" i="19" s="1"/>
  <c r="A171" i="7"/>
  <c r="A169" i="19" s="1"/>
  <c r="A172" i="7"/>
  <c r="A170" i="19" s="1"/>
  <c r="A173" i="7"/>
  <c r="A171" i="19" s="1"/>
  <c r="A174" i="7"/>
  <c r="A172" i="19" s="1"/>
  <c r="A175" i="7"/>
  <c r="A173" i="19" s="1"/>
  <c r="A176" i="7"/>
  <c r="A174" i="19" s="1"/>
  <c r="A177" i="7"/>
  <c r="A175" i="19" s="1"/>
  <c r="A178" i="7"/>
  <c r="A176" i="19" s="1"/>
  <c r="A179" i="7"/>
  <c r="A177" i="19" s="1"/>
  <c r="A180" i="7"/>
  <c r="A178" i="19" s="1"/>
  <c r="A181" i="7"/>
  <c r="A179" i="19" s="1"/>
  <c r="A182" i="7"/>
  <c r="A180" i="19" s="1"/>
  <c r="A183" i="7"/>
  <c r="A181" i="19" s="1"/>
  <c r="A184" i="7"/>
  <c r="A182" i="19" s="1"/>
  <c r="A185" i="7"/>
  <c r="A183" i="19" s="1"/>
  <c r="A186" i="7"/>
  <c r="A184" i="19" s="1"/>
  <c r="A187" i="7"/>
  <c r="A185" i="19" s="1"/>
  <c r="A188" i="7"/>
  <c r="A186" i="19" s="1"/>
  <c r="A189" i="7"/>
  <c r="A187" i="19" s="1"/>
  <c r="A190" i="7"/>
  <c r="A188" i="19" s="1"/>
  <c r="A191" i="7"/>
  <c r="A189" i="19" s="1"/>
  <c r="A192" i="7"/>
  <c r="A190" i="19" s="1"/>
  <c r="A193" i="7"/>
  <c r="A191" i="19" s="1"/>
  <c r="A194" i="7"/>
  <c r="A192" i="19" s="1"/>
  <c r="A195" i="7"/>
  <c r="A193" i="19" s="1"/>
  <c r="A196" i="7"/>
  <c r="A194" i="19" s="1"/>
  <c r="A197" i="7"/>
  <c r="A195" i="19" s="1"/>
  <c r="A198" i="7"/>
  <c r="A196" i="19" s="1"/>
  <c r="A199" i="7"/>
  <c r="A197" i="19" s="1"/>
  <c r="A200" i="7"/>
  <c r="A198" i="19" s="1"/>
  <c r="A201" i="7"/>
  <c r="A199" i="19" s="1"/>
  <c r="A202" i="7"/>
  <c r="A200" i="19" s="1"/>
  <c r="A203" i="7"/>
  <c r="A201" i="19" s="1"/>
  <c r="A204" i="7"/>
  <c r="A202" i="19" s="1"/>
  <c r="A205" i="7"/>
  <c r="A203" i="19" s="1"/>
  <c r="A206" i="7"/>
  <c r="A204" i="19" s="1"/>
  <c r="A207" i="7"/>
  <c r="A205" i="19" s="1"/>
  <c r="A208" i="7"/>
  <c r="A206" i="19" s="1"/>
  <c r="A209" i="7"/>
  <c r="A207" i="19" s="1"/>
  <c r="A210" i="7"/>
  <c r="A208" i="19" s="1"/>
  <c r="A211" i="7"/>
  <c r="A209" i="19" s="1"/>
  <c r="A212" i="7"/>
  <c r="A210" i="19" s="1"/>
  <c r="A213" i="7"/>
  <c r="A211" i="19" s="1"/>
  <c r="A214" i="7"/>
  <c r="A212" i="19" s="1"/>
  <c r="A215" i="7"/>
  <c r="A213" i="19" s="1"/>
  <c r="A216" i="7"/>
  <c r="A214" i="19" s="1"/>
  <c r="A217" i="7"/>
  <c r="A215" i="19" s="1"/>
  <c r="A218" i="7"/>
  <c r="A216" i="19" s="1"/>
  <c r="A219" i="7"/>
  <c r="A217" i="19" s="1"/>
  <c r="A220" i="7"/>
  <c r="A218" i="19" s="1"/>
  <c r="A221" i="7"/>
  <c r="A219" i="19" s="1"/>
  <c r="A222" i="7"/>
  <c r="A220" i="19" s="1"/>
  <c r="A223" i="7"/>
  <c r="A221" i="19" s="1"/>
  <c r="A224" i="7"/>
  <c r="A222" i="19" s="1"/>
  <c r="A225" i="7"/>
  <c r="A223" i="19" s="1"/>
  <c r="A226" i="7"/>
  <c r="A224" i="19" s="1"/>
  <c r="A227" i="7"/>
  <c r="A225" i="19" s="1"/>
  <c r="A228" i="7"/>
  <c r="A226" i="19" s="1"/>
  <c r="A229" i="7"/>
  <c r="A227" i="19" s="1"/>
  <c r="A230" i="7"/>
  <c r="A228" i="19" s="1"/>
  <c r="A231" i="7"/>
  <c r="A229" i="19" s="1"/>
  <c r="A232" i="7"/>
  <c r="A230" i="19" s="1"/>
  <c r="A233" i="7"/>
  <c r="A231" i="19" s="1"/>
  <c r="A234" i="7"/>
  <c r="A232" i="19" s="1"/>
  <c r="A235" i="7"/>
  <c r="A233" i="19" s="1"/>
  <c r="A236" i="7"/>
  <c r="A234" i="19" s="1"/>
  <c r="A237" i="7"/>
  <c r="A235" i="19" s="1"/>
  <c r="A238" i="7"/>
  <c r="A236" i="19" s="1"/>
  <c r="A239" i="7"/>
  <c r="A237" i="19" s="1"/>
  <c r="A240" i="7"/>
  <c r="A238" i="19" s="1"/>
  <c r="A241" i="7"/>
  <c r="A239" i="19" s="1"/>
  <c r="A242" i="7"/>
  <c r="A240" i="19" s="1"/>
  <c r="A243" i="7"/>
  <c r="A241" i="19" s="1"/>
  <c r="A244" i="7"/>
  <c r="A242" i="19" s="1"/>
  <c r="A245" i="7"/>
  <c r="A243" i="19" s="1"/>
  <c r="A246" i="7"/>
  <c r="A244" i="19" s="1"/>
  <c r="A247" i="7"/>
  <c r="A245" i="19" s="1"/>
  <c r="A248" i="7"/>
  <c r="A246" i="19" s="1"/>
  <c r="A249" i="7"/>
  <c r="A247" i="19" s="1"/>
  <c r="A250" i="7"/>
  <c r="A248" i="19" s="1"/>
  <c r="A251" i="7"/>
  <c r="A249" i="19" s="1"/>
  <c r="A252" i="7"/>
  <c r="A250" i="19" s="1"/>
  <c r="A253" i="7"/>
  <c r="A251" i="19" s="1"/>
  <c r="A254" i="7"/>
  <c r="A252" i="19" s="1"/>
  <c r="A255" i="7"/>
  <c r="A253" i="19" s="1"/>
  <c r="A256" i="7"/>
  <c r="A254" i="19" s="1"/>
  <c r="A257" i="7"/>
  <c r="A255" i="19" s="1"/>
  <c r="A258" i="7"/>
  <c r="A256" i="19" s="1"/>
  <c r="A259" i="7"/>
  <c r="A257" i="19" s="1"/>
  <c r="A260" i="7"/>
  <c r="A258" i="19" s="1"/>
  <c r="A261" i="7"/>
  <c r="A259" i="19" s="1"/>
  <c r="A262" i="7"/>
  <c r="A260" i="19" s="1"/>
  <c r="A263" i="7"/>
  <c r="A261" i="19" s="1"/>
  <c r="A264" i="7"/>
  <c r="A262" i="19" s="1"/>
  <c r="A265" i="7"/>
  <c r="A263" i="19" s="1"/>
  <c r="A266" i="7"/>
  <c r="A264" i="19" s="1"/>
  <c r="A267" i="7"/>
  <c r="A265" i="19" s="1"/>
  <c r="A268" i="7"/>
  <c r="A266" i="19" s="1"/>
  <c r="A269" i="7"/>
  <c r="A267" i="19" s="1"/>
  <c r="A270" i="7"/>
  <c r="A268" i="19" s="1"/>
  <c r="A271" i="7"/>
  <c r="A269" i="19" s="1"/>
  <c r="A272" i="7"/>
  <c r="A270" i="19" s="1"/>
  <c r="A273" i="7"/>
  <c r="A271" i="19" s="1"/>
  <c r="A274" i="7"/>
  <c r="A272" i="19" s="1"/>
  <c r="A275" i="7"/>
  <c r="A273" i="19" s="1"/>
  <c r="A276" i="7"/>
  <c r="A274" i="19" s="1"/>
  <c r="A277" i="7"/>
  <c r="A275" i="19" s="1"/>
  <c r="A278" i="7"/>
  <c r="A276" i="19" s="1"/>
  <c r="A279" i="7"/>
  <c r="A277" i="19" s="1"/>
  <c r="A280" i="7"/>
  <c r="A278" i="19" s="1"/>
  <c r="A281" i="7"/>
  <c r="A279" i="19" s="1"/>
  <c r="A282" i="7"/>
  <c r="A280" i="19" s="1"/>
  <c r="A283" i="7"/>
  <c r="A281" i="19" s="1"/>
  <c r="A284" i="7"/>
  <c r="A282" i="19" s="1"/>
  <c r="A285" i="7"/>
  <c r="A283" i="19" s="1"/>
  <c r="A286" i="7"/>
  <c r="A284" i="19" s="1"/>
  <c r="A287" i="7"/>
  <c r="A285" i="19" s="1"/>
  <c r="A288" i="7"/>
  <c r="A286" i="19" s="1"/>
  <c r="A289" i="7"/>
  <c r="A287" i="19" s="1"/>
  <c r="A290" i="7"/>
  <c r="A288" i="19" s="1"/>
  <c r="A291" i="7"/>
  <c r="A289" i="19" s="1"/>
  <c r="A292" i="7"/>
  <c r="A290" i="19" s="1"/>
  <c r="A293" i="7"/>
  <c r="A291" i="19" s="1"/>
  <c r="A294" i="7"/>
  <c r="A292" i="19" s="1"/>
  <c r="A295" i="7"/>
  <c r="A293" i="19" s="1"/>
  <c r="A296" i="7"/>
  <c r="A294" i="19" s="1"/>
  <c r="A297" i="7"/>
  <c r="A295" i="19" s="1"/>
  <c r="A298" i="7"/>
  <c r="A296" i="19" s="1"/>
  <c r="A299" i="7"/>
  <c r="A297" i="19" s="1"/>
  <c r="A300" i="7"/>
  <c r="A298" i="19" s="1"/>
  <c r="A301" i="7"/>
  <c r="A299" i="19" s="1"/>
  <c r="A302" i="7"/>
  <c r="A300" i="19" s="1"/>
  <c r="A303" i="7"/>
  <c r="A301" i="19" s="1"/>
  <c r="A304" i="7"/>
  <c r="A302" i="19" s="1"/>
  <c r="A305" i="7"/>
  <c r="A303" i="19" s="1"/>
  <c r="A306" i="7"/>
  <c r="A304" i="19" s="1"/>
  <c r="A307" i="7"/>
  <c r="A305" i="19" s="1"/>
  <c r="A308" i="7"/>
  <c r="A306" i="19" s="1"/>
  <c r="A309" i="7"/>
  <c r="A307" i="19" s="1"/>
  <c r="A310" i="7"/>
  <c r="A308" i="19" s="1"/>
  <c r="A311" i="7"/>
  <c r="A309" i="19" s="1"/>
  <c r="A312" i="7"/>
  <c r="A310" i="19" s="1"/>
  <c r="A313" i="7"/>
  <c r="A311" i="19" s="1"/>
  <c r="A314" i="7"/>
  <c r="A312" i="19" s="1"/>
  <c r="A315" i="7"/>
  <c r="A313" i="19" s="1"/>
  <c r="A316" i="7"/>
  <c r="A314" i="19" s="1"/>
  <c r="A317" i="7"/>
  <c r="A315" i="19" s="1"/>
  <c r="A318" i="7"/>
  <c r="A316" i="19" s="1"/>
  <c r="A319" i="7"/>
  <c r="A317" i="19" s="1"/>
  <c r="A320" i="7"/>
  <c r="A318" i="19" s="1"/>
  <c r="A321" i="7"/>
  <c r="A319" i="19" s="1"/>
  <c r="A322" i="7"/>
  <c r="A320" i="19" s="1"/>
  <c r="A323" i="7"/>
  <c r="A321" i="19" s="1"/>
  <c r="A324" i="7"/>
  <c r="A322" i="19" s="1"/>
  <c r="A325" i="7"/>
  <c r="A323" i="19" s="1"/>
  <c r="A326" i="7"/>
  <c r="A324" i="19" s="1"/>
  <c r="A327" i="7"/>
  <c r="A325" i="19" s="1"/>
  <c r="A328" i="7"/>
  <c r="A326" i="19" s="1"/>
  <c r="A329" i="7"/>
  <c r="A327" i="19" s="1"/>
  <c r="A330" i="7"/>
  <c r="A328" i="19" s="1"/>
  <c r="A331" i="7"/>
  <c r="A329" i="19" s="1"/>
  <c r="A332" i="7"/>
  <c r="A330" i="19" s="1"/>
  <c r="A333" i="7"/>
  <c r="A331" i="19" s="1"/>
  <c r="A334" i="7"/>
  <c r="A332" i="19" s="1"/>
  <c r="A335" i="7"/>
  <c r="A333" i="19" s="1"/>
  <c r="A336" i="7"/>
  <c r="A334" i="19" s="1"/>
  <c r="A337" i="7"/>
  <c r="A335" i="19" s="1"/>
  <c r="A338" i="7"/>
  <c r="A336" i="19" s="1"/>
  <c r="A339" i="7"/>
  <c r="A337" i="19" s="1"/>
  <c r="A340" i="7"/>
  <c r="A338" i="19" s="1"/>
  <c r="A341" i="7"/>
  <c r="A339" i="19" s="1"/>
  <c r="A342" i="7"/>
  <c r="A340" i="19" s="1"/>
  <c r="A343" i="7"/>
  <c r="A341" i="19" s="1"/>
  <c r="A344" i="7"/>
  <c r="A342" i="19" s="1"/>
  <c r="A345" i="7"/>
  <c r="A343" i="19" s="1"/>
  <c r="A346" i="7"/>
  <c r="A344" i="19" s="1"/>
  <c r="A347" i="7"/>
  <c r="A345" i="19" s="1"/>
  <c r="A348" i="7"/>
  <c r="A346" i="19" s="1"/>
  <c r="A349" i="7"/>
  <c r="A347" i="19" s="1"/>
  <c r="A350" i="7"/>
  <c r="A348" i="19" s="1"/>
  <c r="A351" i="7"/>
  <c r="A349" i="19" s="1"/>
  <c r="A352" i="7"/>
  <c r="A350" i="19" s="1"/>
  <c r="A353" i="7"/>
  <c r="A351" i="19" s="1"/>
  <c r="A354" i="7"/>
  <c r="A352" i="19" s="1"/>
  <c r="A355" i="7"/>
  <c r="A353" i="19" s="1"/>
  <c r="A356" i="7"/>
  <c r="A354" i="19" s="1"/>
  <c r="A357" i="7"/>
  <c r="A355" i="19" s="1"/>
  <c r="A358" i="7"/>
  <c r="A356" i="19" s="1"/>
  <c r="A359" i="7"/>
  <c r="A357" i="19" s="1"/>
  <c r="A360" i="7"/>
  <c r="A358" i="19" s="1"/>
  <c r="A361" i="7"/>
  <c r="A359" i="19" s="1"/>
  <c r="A362" i="7"/>
  <c r="A360" i="19" s="1"/>
  <c r="A363" i="7"/>
  <c r="A361" i="19" s="1"/>
  <c r="A364" i="7"/>
  <c r="A362" i="19" s="1"/>
  <c r="A365" i="7"/>
  <c r="A363" i="19" s="1"/>
  <c r="A366" i="7"/>
  <c r="A364" i="19" s="1"/>
  <c r="A367" i="7"/>
  <c r="A365" i="19" s="1"/>
  <c r="A368" i="7"/>
  <c r="A366" i="19" s="1"/>
  <c r="A369" i="7"/>
  <c r="A367" i="19" s="1"/>
  <c r="A370" i="7"/>
  <c r="A368" i="19" s="1"/>
  <c r="A371" i="7"/>
  <c r="A369" i="19" s="1"/>
  <c r="A372" i="7"/>
  <c r="A370" i="19" s="1"/>
  <c r="A373" i="7"/>
  <c r="A371" i="19" s="1"/>
  <c r="A374" i="7"/>
  <c r="A372" i="19" s="1"/>
  <c r="A375" i="7"/>
  <c r="A373" i="19" s="1"/>
  <c r="A376" i="7"/>
  <c r="A374" i="19" s="1"/>
  <c r="A377" i="7"/>
  <c r="A375" i="19" s="1"/>
  <c r="A378" i="7"/>
  <c r="A376" i="19" s="1"/>
  <c r="A379" i="7"/>
  <c r="A377" i="19" s="1"/>
  <c r="A380" i="7"/>
  <c r="A378" i="19" s="1"/>
  <c r="A381" i="7"/>
  <c r="A379" i="19" s="1"/>
  <c r="A382" i="7"/>
  <c r="A380" i="19" s="1"/>
  <c r="A383" i="7"/>
  <c r="A381" i="19" s="1"/>
  <c r="A384" i="7"/>
  <c r="A382" i="19" s="1"/>
  <c r="A385" i="7"/>
  <c r="A383" i="19" s="1"/>
  <c r="A386" i="7"/>
  <c r="A384" i="19" s="1"/>
  <c r="A387" i="7"/>
  <c r="A385" i="19" s="1"/>
  <c r="A388" i="7"/>
  <c r="A386" i="19" s="1"/>
  <c r="A389" i="7"/>
  <c r="A387" i="19" s="1"/>
  <c r="A390" i="7"/>
  <c r="A388" i="19" s="1"/>
  <c r="A391" i="7"/>
  <c r="A389" i="19" s="1"/>
  <c r="A392" i="7"/>
  <c r="A390" i="19" s="1"/>
  <c r="A393" i="7"/>
  <c r="A391" i="19" s="1"/>
  <c r="A394" i="7"/>
  <c r="A392" i="19" s="1"/>
  <c r="A395" i="7"/>
  <c r="A393" i="19" s="1"/>
  <c r="A396" i="7"/>
  <c r="A394" i="19" s="1"/>
  <c r="A397" i="7"/>
  <c r="A395" i="19" s="1"/>
  <c r="A398" i="7"/>
  <c r="A396" i="19" s="1"/>
  <c r="A399" i="7"/>
  <c r="A397" i="19" s="1"/>
  <c r="A400" i="7"/>
  <c r="A398" i="19" s="1"/>
  <c r="A401" i="7"/>
  <c r="A399" i="19" s="1"/>
  <c r="A402" i="7"/>
  <c r="A400" i="19" s="1"/>
  <c r="A403" i="7"/>
  <c r="A401" i="19" s="1"/>
  <c r="A404" i="7"/>
  <c r="A402" i="19" s="1"/>
  <c r="A405" i="7"/>
  <c r="A403" i="19" s="1"/>
  <c r="A406" i="7"/>
  <c r="A404" i="19" s="1"/>
  <c r="A407" i="7"/>
  <c r="A405" i="19" s="1"/>
  <c r="A408" i="7"/>
  <c r="A406" i="19" s="1"/>
  <c r="A409" i="7"/>
  <c r="A407" i="19" s="1"/>
  <c r="A410" i="7"/>
  <c r="A408" i="19" s="1"/>
  <c r="A411" i="7"/>
  <c r="A409" i="19" s="1"/>
  <c r="A412" i="7"/>
  <c r="A410" i="19" s="1"/>
  <c r="A413" i="7"/>
  <c r="A411" i="19" s="1"/>
  <c r="A414" i="7"/>
  <c r="A412" i="19" s="1"/>
  <c r="A415" i="7"/>
  <c r="A413" i="19" s="1"/>
  <c r="A416" i="7"/>
  <c r="A414" i="19" s="1"/>
  <c r="A417" i="7"/>
  <c r="A415" i="19" s="1"/>
  <c r="A418" i="7"/>
  <c r="A416" i="19" s="1"/>
  <c r="A419" i="7"/>
  <c r="A417" i="19" s="1"/>
  <c r="A420" i="7"/>
  <c r="A418" i="19" s="1"/>
  <c r="A421" i="7"/>
  <c r="A419" i="19" s="1"/>
  <c r="A422" i="7"/>
  <c r="A420" i="19" s="1"/>
  <c r="A423" i="7"/>
  <c r="A421" i="19" s="1"/>
  <c r="A424" i="7"/>
  <c r="A422" i="19" s="1"/>
  <c r="A425" i="7"/>
  <c r="A423" i="19" s="1"/>
  <c r="A426" i="7"/>
  <c r="A424" i="19" s="1"/>
  <c r="A427" i="7"/>
  <c r="A425" i="19" s="1"/>
  <c r="A428" i="7"/>
  <c r="A426" i="19" s="1"/>
  <c r="A429" i="7"/>
  <c r="A427" i="19" s="1"/>
  <c r="A430" i="7"/>
  <c r="A428" i="19" s="1"/>
  <c r="A431" i="7"/>
  <c r="A429" i="19" s="1"/>
  <c r="A432" i="7"/>
  <c r="A430" i="19" s="1"/>
  <c r="A433" i="7"/>
  <c r="A431" i="19" s="1"/>
  <c r="A434" i="7"/>
  <c r="A432" i="19" s="1"/>
  <c r="A435" i="7"/>
  <c r="A433" i="19" s="1"/>
  <c r="A436" i="7"/>
  <c r="A434" i="19" s="1"/>
  <c r="A437" i="7"/>
  <c r="A435" i="19" s="1"/>
  <c r="A438" i="7"/>
  <c r="A436" i="19" s="1"/>
  <c r="A439" i="7"/>
  <c r="A437" i="19" s="1"/>
  <c r="A440" i="7"/>
  <c r="A438" i="19" s="1"/>
  <c r="A441" i="7"/>
  <c r="A439" i="19" s="1"/>
  <c r="A442" i="7"/>
  <c r="A440" i="19" s="1"/>
  <c r="A443" i="7"/>
  <c r="A441" i="19" s="1"/>
  <c r="A444" i="7"/>
  <c r="A442" i="19" s="1"/>
  <c r="A445" i="7"/>
  <c r="A443" i="19" s="1"/>
  <c r="A446" i="7"/>
  <c r="A444" i="19" s="1"/>
  <c r="A447" i="7"/>
  <c r="A445" i="19" s="1"/>
  <c r="A448" i="7"/>
  <c r="A446" i="19" s="1"/>
  <c r="A449" i="7"/>
  <c r="A447" i="19" s="1"/>
  <c r="A450" i="7"/>
  <c r="A448" i="19" s="1"/>
  <c r="A451" i="7"/>
  <c r="A449" i="19" s="1"/>
  <c r="A452" i="7"/>
  <c r="A450" i="19" s="1"/>
  <c r="A453" i="7"/>
  <c r="A451" i="19" s="1"/>
  <c r="A454" i="7"/>
  <c r="A452" i="19" s="1"/>
  <c r="A455" i="7"/>
  <c r="A453" i="19" s="1"/>
  <c r="A456" i="7"/>
  <c r="A454" i="19" s="1"/>
  <c r="A457" i="7"/>
  <c r="A455" i="19" s="1"/>
  <c r="A458" i="7"/>
  <c r="A456" i="19" s="1"/>
  <c r="A459" i="7"/>
  <c r="A457" i="19" s="1"/>
  <c r="A460" i="7"/>
  <c r="A458" i="19" s="1"/>
  <c r="A461" i="7"/>
  <c r="A459" i="19" s="1"/>
  <c r="A462" i="7"/>
  <c r="A460" i="19" s="1"/>
  <c r="A463" i="7"/>
  <c r="A461" i="19" s="1"/>
  <c r="A464" i="7"/>
  <c r="A462" i="19" s="1"/>
  <c r="A465" i="7"/>
  <c r="A463" i="19" s="1"/>
  <c r="A466" i="7"/>
  <c r="A464" i="19" s="1"/>
  <c r="A467" i="7"/>
  <c r="A465" i="19" s="1"/>
  <c r="A468" i="7"/>
  <c r="A466" i="19" s="1"/>
  <c r="A469" i="7"/>
  <c r="A467" i="19" s="1"/>
  <c r="A470" i="7"/>
  <c r="A468" i="19" s="1"/>
  <c r="A471" i="7"/>
  <c r="A469" i="19" s="1"/>
  <c r="A472" i="7"/>
  <c r="A470" i="19" s="1"/>
  <c r="A473" i="7"/>
  <c r="A471" i="19" s="1"/>
  <c r="A474" i="7"/>
  <c r="A472" i="19" s="1"/>
  <c r="A475" i="7"/>
  <c r="A473" i="19" s="1"/>
  <c r="A476" i="7"/>
  <c r="A474" i="19" s="1"/>
  <c r="A477" i="7"/>
  <c r="A475" i="19" s="1"/>
  <c r="A478" i="7"/>
  <c r="A476" i="19" s="1"/>
  <c r="A479" i="7"/>
  <c r="A477" i="19" s="1"/>
  <c r="A480" i="7"/>
  <c r="A478" i="19" s="1"/>
  <c r="A481" i="7"/>
  <c r="A479" i="19" s="1"/>
  <c r="A482" i="7"/>
  <c r="A480" i="19" s="1"/>
  <c r="A483" i="7"/>
  <c r="A481" i="19" s="1"/>
  <c r="A484" i="7"/>
  <c r="A482" i="19" s="1"/>
  <c r="A485" i="7"/>
  <c r="A483" i="19" s="1"/>
  <c r="A486" i="7"/>
  <c r="A484" i="19" s="1"/>
  <c r="A487" i="7"/>
  <c r="A485" i="19" s="1"/>
  <c r="A488" i="7"/>
  <c r="A486" i="19" s="1"/>
  <c r="A489" i="7"/>
  <c r="A487" i="19" s="1"/>
  <c r="A490" i="7"/>
  <c r="A488" i="19" s="1"/>
  <c r="A491" i="7"/>
  <c r="A489" i="19" s="1"/>
  <c r="A492" i="7"/>
  <c r="A490" i="19" s="1"/>
  <c r="A493" i="7"/>
  <c r="A491" i="19" s="1"/>
  <c r="A494" i="7"/>
  <c r="A492" i="19" s="1"/>
  <c r="A495" i="7"/>
  <c r="A493" i="19" s="1"/>
  <c r="A496" i="7"/>
  <c r="A494" i="19" s="1"/>
  <c r="A497" i="7"/>
  <c r="A495" i="19" s="1"/>
  <c r="A498" i="7"/>
  <c r="A496" i="19" s="1"/>
  <c r="A499" i="7"/>
  <c r="A497" i="19" s="1"/>
  <c r="A500" i="7"/>
  <c r="A498" i="19" s="1"/>
  <c r="A501" i="7"/>
  <c r="A499" i="19" s="1"/>
  <c r="A502" i="7"/>
  <c r="A500" i="19" s="1"/>
  <c r="A503" i="7"/>
  <c r="A501" i="19" s="1"/>
  <c r="A504" i="7"/>
  <c r="A502" i="19" s="1"/>
  <c r="A505" i="7"/>
  <c r="A503" i="19" s="1"/>
  <c r="A506" i="7"/>
  <c r="A504" i="19" s="1"/>
  <c r="A507" i="7"/>
  <c r="A505" i="19" s="1"/>
  <c r="A508" i="7"/>
  <c r="A506" i="19" s="1"/>
  <c r="A509" i="7"/>
  <c r="A507" i="19" s="1"/>
  <c r="A510" i="7"/>
  <c r="A508" i="19" s="1"/>
  <c r="A511" i="7"/>
  <c r="A509" i="19" s="1"/>
  <c r="A512" i="7"/>
  <c r="A510" i="19" s="1"/>
  <c r="A513" i="7"/>
  <c r="A511" i="19" s="1"/>
  <c r="A514" i="7"/>
  <c r="A512" i="19" s="1"/>
  <c r="A515" i="7"/>
  <c r="A513" i="19" s="1"/>
  <c r="A516" i="7"/>
  <c r="A514" i="19" s="1"/>
  <c r="A517" i="7"/>
  <c r="A515" i="19" s="1"/>
  <c r="A518" i="7"/>
  <c r="A516" i="19" s="1"/>
  <c r="A519" i="7"/>
  <c r="A517" i="19" s="1"/>
  <c r="A520" i="7"/>
  <c r="A518" i="19" s="1"/>
  <c r="A521" i="7"/>
  <c r="A519" i="19" s="1"/>
  <c r="A522" i="7"/>
  <c r="A520" i="19" s="1"/>
  <c r="A523" i="7"/>
  <c r="A521" i="19" s="1"/>
  <c r="A524" i="7"/>
  <c r="A522" i="19" s="1"/>
  <c r="A525" i="7"/>
  <c r="A523" i="19" s="1"/>
  <c r="A526" i="7"/>
  <c r="A524" i="19" s="1"/>
  <c r="A527" i="7"/>
  <c r="A525" i="19" s="1"/>
  <c r="A528" i="7"/>
  <c r="A526" i="19" s="1"/>
  <c r="A529" i="7"/>
  <c r="A527" i="19" s="1"/>
  <c r="A530" i="7"/>
  <c r="A528" i="19" s="1"/>
  <c r="A531" i="7"/>
  <c r="A529" i="19" s="1"/>
  <c r="A532" i="7"/>
  <c r="A530" i="19" s="1"/>
  <c r="A533" i="7"/>
  <c r="A531" i="19" s="1"/>
  <c r="A534" i="7"/>
  <c r="A532" i="19" s="1"/>
  <c r="A535" i="7"/>
  <c r="A533" i="19" s="1"/>
  <c r="A536" i="7"/>
  <c r="A534" i="19" s="1"/>
  <c r="A537" i="7"/>
  <c r="A535" i="19" s="1"/>
  <c r="A538" i="7"/>
  <c r="A536" i="19" s="1"/>
  <c r="A539" i="7"/>
  <c r="A537" i="19" s="1"/>
  <c r="A540" i="7"/>
  <c r="A538" i="19" s="1"/>
  <c r="A541" i="7"/>
  <c r="A539" i="19" s="1"/>
  <c r="A542" i="7"/>
  <c r="A540" i="19" s="1"/>
  <c r="A543" i="7"/>
  <c r="A541" i="19" s="1"/>
  <c r="A544" i="7"/>
  <c r="A542" i="19" s="1"/>
  <c r="A545" i="7"/>
  <c r="A543" i="19" s="1"/>
  <c r="A546" i="7"/>
  <c r="A544" i="19" s="1"/>
  <c r="A547" i="7"/>
  <c r="A545" i="19" s="1"/>
  <c r="A548" i="7"/>
  <c r="A546" i="19" s="1"/>
  <c r="A549" i="7"/>
  <c r="A547" i="19" s="1"/>
  <c r="A550" i="7"/>
  <c r="A548" i="19" s="1"/>
  <c r="A551" i="7"/>
  <c r="A549" i="19" s="1"/>
  <c r="A552" i="7"/>
  <c r="A550" i="19" s="1"/>
  <c r="A553" i="7"/>
  <c r="A551" i="19" s="1"/>
  <c r="A554" i="7"/>
  <c r="A552" i="19" s="1"/>
  <c r="A555" i="7"/>
  <c r="A553" i="19" s="1"/>
  <c r="A556" i="7"/>
  <c r="A554" i="19" s="1"/>
  <c r="A557" i="7"/>
  <c r="A555" i="19" s="1"/>
  <c r="A558" i="7"/>
  <c r="A556" i="19" s="1"/>
  <c r="A559" i="7"/>
  <c r="A557" i="19" s="1"/>
  <c r="A560" i="7"/>
  <c r="A558" i="19" s="1"/>
  <c r="A561" i="7"/>
  <c r="A559" i="19" s="1"/>
  <c r="A562" i="7"/>
  <c r="A560" i="19" s="1"/>
  <c r="A563" i="7"/>
  <c r="A561" i="19" s="1"/>
  <c r="A564" i="7"/>
  <c r="A562" i="19" s="1"/>
  <c r="A565" i="7"/>
  <c r="A563" i="19" s="1"/>
  <c r="A566" i="7"/>
  <c r="A564" i="19" s="1"/>
  <c r="A567" i="7"/>
  <c r="A565" i="19" s="1"/>
  <c r="A568" i="7"/>
  <c r="A566" i="19" s="1"/>
  <c r="A569" i="7"/>
  <c r="A567" i="19" s="1"/>
  <c r="A570" i="7"/>
  <c r="A568" i="19" s="1"/>
  <c r="A571" i="7"/>
  <c r="A569" i="19" s="1"/>
  <c r="A572" i="7"/>
  <c r="A570" i="19" s="1"/>
  <c r="A573" i="7"/>
  <c r="A571" i="19" s="1"/>
  <c r="A574" i="7"/>
  <c r="A572" i="19" s="1"/>
  <c r="A575" i="7"/>
  <c r="A573" i="19" s="1"/>
  <c r="A576" i="7"/>
  <c r="A574" i="19" s="1"/>
  <c r="A577" i="7"/>
  <c r="A575" i="19" s="1"/>
  <c r="A578" i="7"/>
  <c r="A576" i="19" s="1"/>
  <c r="A579" i="7"/>
  <c r="A577" i="19" s="1"/>
  <c r="A580" i="7"/>
  <c r="A578" i="19" s="1"/>
  <c r="A581" i="7"/>
  <c r="A579" i="19" s="1"/>
  <c r="A582" i="7"/>
  <c r="A580" i="19" s="1"/>
  <c r="A583" i="7"/>
  <c r="A581" i="19" s="1"/>
  <c r="A584" i="7"/>
  <c r="A582" i="19" s="1"/>
  <c r="A585" i="7"/>
  <c r="A583" i="19" s="1"/>
  <c r="A586" i="7"/>
  <c r="A584" i="19" s="1"/>
  <c r="A587" i="7"/>
  <c r="A585" i="19" s="1"/>
  <c r="A588" i="7"/>
  <c r="A586" i="19" s="1"/>
  <c r="A589" i="7"/>
  <c r="A587" i="19" s="1"/>
  <c r="A590" i="7"/>
  <c r="A588" i="19" s="1"/>
  <c r="A591" i="7"/>
  <c r="A589" i="19" s="1"/>
  <c r="A592" i="7"/>
  <c r="A590" i="19" s="1"/>
  <c r="A593" i="7"/>
  <c r="A591" i="19" s="1"/>
  <c r="A594" i="7"/>
  <c r="A592" i="19" s="1"/>
  <c r="A595" i="7"/>
  <c r="A593" i="19" s="1"/>
  <c r="A596" i="7"/>
  <c r="A594" i="19" s="1"/>
  <c r="A597" i="7"/>
  <c r="A595" i="19" s="1"/>
  <c r="A598" i="7"/>
  <c r="A596" i="19" s="1"/>
  <c r="A599" i="7"/>
  <c r="A597" i="19" s="1"/>
  <c r="A600" i="7"/>
  <c r="A598" i="19" s="1"/>
  <c r="A601" i="7"/>
  <c r="A599" i="19" s="1"/>
  <c r="A602" i="7"/>
  <c r="A600" i="19" s="1"/>
  <c r="A603" i="7"/>
  <c r="A601" i="19" s="1"/>
  <c r="A604" i="7"/>
  <c r="A602" i="19" s="1"/>
  <c r="A605" i="7"/>
  <c r="A603" i="19" s="1"/>
  <c r="A606" i="7"/>
  <c r="A604" i="19" s="1"/>
  <c r="A607" i="7"/>
  <c r="A605" i="19" s="1"/>
  <c r="A608" i="7"/>
  <c r="A606" i="19" s="1"/>
  <c r="A609" i="7"/>
  <c r="A607" i="19" s="1"/>
  <c r="A610" i="7"/>
  <c r="A608" i="19" s="1"/>
  <c r="A611" i="7"/>
  <c r="A609" i="19" s="1"/>
  <c r="A612" i="7"/>
  <c r="A610" i="19" s="1"/>
  <c r="A613" i="7"/>
  <c r="A611" i="19" s="1"/>
  <c r="A614" i="7"/>
  <c r="A612" i="19" s="1"/>
  <c r="A615" i="7"/>
  <c r="A613" i="19" s="1"/>
  <c r="A616" i="7"/>
  <c r="A614" i="19" s="1"/>
  <c r="A617" i="7"/>
  <c r="A615" i="19" s="1"/>
  <c r="A618" i="7"/>
  <c r="A616" i="19" s="1"/>
  <c r="A619" i="7"/>
  <c r="A617" i="19" s="1"/>
  <c r="A620" i="7"/>
  <c r="A618" i="19" s="1"/>
  <c r="A621" i="7"/>
  <c r="A619" i="19" s="1"/>
  <c r="A622" i="7"/>
  <c r="A620" i="19" s="1"/>
  <c r="A623" i="7"/>
  <c r="A621" i="19" s="1"/>
  <c r="A624" i="7"/>
  <c r="A622" i="19" s="1"/>
  <c r="A625" i="7"/>
  <c r="A623" i="19" s="1"/>
  <c r="A626" i="7"/>
  <c r="A624" i="19" s="1"/>
  <c r="A627" i="7"/>
  <c r="A625" i="19" s="1"/>
  <c r="A628" i="7"/>
  <c r="A626" i="19" s="1"/>
  <c r="A629" i="7"/>
  <c r="A627" i="19" s="1"/>
  <c r="A630" i="7"/>
  <c r="A628" i="19" s="1"/>
  <c r="A631" i="7"/>
  <c r="A629" i="19" s="1"/>
  <c r="A632" i="7"/>
  <c r="A630" i="19" s="1"/>
  <c r="A633" i="7"/>
  <c r="A631" i="19" s="1"/>
  <c r="A634" i="7"/>
  <c r="A632" i="19" s="1"/>
  <c r="A635" i="7"/>
  <c r="A633" i="19" s="1"/>
  <c r="A636" i="7"/>
  <c r="A634" i="19" s="1"/>
  <c r="A637" i="7"/>
  <c r="A635" i="19" s="1"/>
  <c r="A638" i="7"/>
  <c r="A636" i="19" s="1"/>
  <c r="A639" i="7"/>
  <c r="A637" i="19" s="1"/>
  <c r="A640" i="7"/>
  <c r="A638" i="19" s="1"/>
  <c r="A641" i="7"/>
  <c r="A639" i="19" s="1"/>
  <c r="A642" i="7"/>
  <c r="A640" i="19" s="1"/>
  <c r="A643" i="7"/>
  <c r="A641" i="19" s="1"/>
  <c r="A644" i="7"/>
  <c r="A642" i="19" s="1"/>
  <c r="A645" i="7"/>
  <c r="A643" i="19" s="1"/>
  <c r="A646" i="7"/>
  <c r="A644" i="19" s="1"/>
  <c r="A647" i="7"/>
  <c r="A645" i="19" s="1"/>
  <c r="A648" i="7"/>
  <c r="A646" i="19" s="1"/>
  <c r="A649" i="7"/>
  <c r="A647" i="19" s="1"/>
  <c r="A650" i="7"/>
  <c r="A648" i="19" s="1"/>
  <c r="A651" i="7"/>
  <c r="A649" i="19" s="1"/>
  <c r="A652" i="7"/>
  <c r="A650" i="19" s="1"/>
  <c r="A653" i="7"/>
  <c r="A651" i="19" s="1"/>
  <c r="A654" i="7"/>
  <c r="A652" i="19" s="1"/>
  <c r="A655" i="7"/>
  <c r="A653" i="19" s="1"/>
  <c r="A656" i="7"/>
  <c r="A654" i="19" s="1"/>
  <c r="A657" i="7"/>
  <c r="A655" i="19" s="1"/>
  <c r="A658" i="7"/>
  <c r="A656" i="19" s="1"/>
  <c r="A659" i="7"/>
  <c r="A657" i="19" s="1"/>
  <c r="A660" i="7"/>
  <c r="A658" i="19" s="1"/>
  <c r="A661" i="7"/>
  <c r="A659" i="19" s="1"/>
  <c r="A662" i="7"/>
  <c r="A660" i="19" s="1"/>
  <c r="A663" i="7"/>
  <c r="A661" i="19" s="1"/>
  <c r="A664" i="7"/>
  <c r="A662" i="19" s="1"/>
  <c r="A665" i="7"/>
  <c r="A663" i="19" s="1"/>
  <c r="A666" i="7"/>
  <c r="A664" i="19" s="1"/>
  <c r="A667" i="7"/>
  <c r="A665" i="19" s="1"/>
  <c r="A668" i="7"/>
  <c r="A666" i="19" s="1"/>
  <c r="A669" i="7"/>
  <c r="A667" i="19" s="1"/>
  <c r="A670" i="7"/>
  <c r="A668" i="19" s="1"/>
  <c r="A671" i="7"/>
  <c r="A669" i="19" s="1"/>
  <c r="A672" i="7"/>
  <c r="A670" i="19" s="1"/>
  <c r="A673" i="7"/>
  <c r="A671" i="19" s="1"/>
  <c r="A674" i="7"/>
  <c r="A672" i="19" s="1"/>
  <c r="A675" i="7"/>
  <c r="A673" i="19" s="1"/>
  <c r="A676" i="7"/>
  <c r="A674" i="19" s="1"/>
  <c r="A677" i="7"/>
  <c r="A675" i="19" s="1"/>
  <c r="A678" i="7"/>
  <c r="A676" i="19" s="1"/>
  <c r="A679" i="7"/>
  <c r="A677" i="19" s="1"/>
  <c r="A680" i="7"/>
  <c r="A678" i="19" s="1"/>
  <c r="A681" i="7"/>
  <c r="A679" i="19" s="1"/>
  <c r="A682" i="7"/>
  <c r="A680" i="19" s="1"/>
  <c r="A683" i="7"/>
  <c r="A681" i="19" s="1"/>
  <c r="A684" i="7"/>
  <c r="A682" i="19" s="1"/>
  <c r="A685" i="7"/>
  <c r="A683" i="19" s="1"/>
  <c r="A686" i="7"/>
  <c r="A684" i="19" s="1"/>
  <c r="A687" i="7"/>
  <c r="A685" i="19" s="1"/>
  <c r="A688" i="7"/>
  <c r="A686" i="19" s="1"/>
  <c r="A689" i="7"/>
  <c r="A687" i="19" s="1"/>
  <c r="A690" i="7"/>
  <c r="A688" i="19" s="1"/>
  <c r="A691" i="7"/>
  <c r="A689" i="19" s="1"/>
  <c r="A692" i="7"/>
  <c r="A690" i="19" s="1"/>
  <c r="A693" i="7"/>
  <c r="A691" i="19" s="1"/>
  <c r="A694" i="7"/>
  <c r="A692" i="19" s="1"/>
  <c r="A695" i="7"/>
  <c r="A693" i="19" s="1"/>
  <c r="A696" i="7"/>
  <c r="A694" i="19" s="1"/>
  <c r="A697" i="7"/>
  <c r="A695" i="19" s="1"/>
  <c r="A698" i="7"/>
  <c r="A696" i="19" s="1"/>
  <c r="A699" i="7"/>
  <c r="A697" i="19" s="1"/>
  <c r="A700" i="7"/>
  <c r="A698" i="19" s="1"/>
  <c r="A701" i="7"/>
  <c r="A699" i="19" s="1"/>
  <c r="A702" i="7"/>
  <c r="A700" i="19" s="1"/>
  <c r="A703" i="7"/>
  <c r="A701" i="19" s="1"/>
  <c r="A704" i="7"/>
  <c r="A702" i="19" s="1"/>
  <c r="A705" i="7"/>
  <c r="A703" i="19" s="1"/>
  <c r="A706" i="7"/>
  <c r="A704" i="19" s="1"/>
  <c r="A707" i="7"/>
  <c r="A705" i="19" s="1"/>
  <c r="A708" i="7"/>
  <c r="A706" i="19" s="1"/>
  <c r="A709" i="7"/>
  <c r="A707" i="19" s="1"/>
  <c r="A710" i="7"/>
  <c r="A708" i="19" s="1"/>
  <c r="A711" i="7"/>
  <c r="A709" i="19" s="1"/>
  <c r="A712" i="7"/>
  <c r="A710" i="19" s="1"/>
  <c r="A713" i="7"/>
  <c r="A711" i="19" s="1"/>
  <c r="A714" i="7"/>
  <c r="A712" i="19" s="1"/>
  <c r="A715" i="7"/>
  <c r="A713" i="19" s="1"/>
  <c r="A716" i="7"/>
  <c r="A714" i="19" s="1"/>
  <c r="A717" i="7"/>
  <c r="A715" i="19" s="1"/>
  <c r="A718" i="7"/>
  <c r="A716" i="19" s="1"/>
  <c r="A719" i="7"/>
  <c r="A717" i="19" s="1"/>
  <c r="A720" i="7"/>
  <c r="A718" i="19" s="1"/>
  <c r="A721" i="7"/>
  <c r="A719" i="19" s="1"/>
  <c r="A722" i="7"/>
  <c r="A720" i="19" s="1"/>
  <c r="A723" i="7"/>
  <c r="A721" i="19" s="1"/>
  <c r="A724" i="7"/>
  <c r="A722" i="19" s="1"/>
  <c r="A725" i="7"/>
  <c r="A723" i="19" s="1"/>
  <c r="A726" i="7"/>
  <c r="A724" i="19" s="1"/>
  <c r="A727" i="7"/>
  <c r="A725" i="19" s="1"/>
  <c r="A728" i="7"/>
  <c r="A726" i="19" s="1"/>
  <c r="A729" i="7"/>
  <c r="A727" i="19" s="1"/>
  <c r="A730" i="7"/>
  <c r="A728" i="19" s="1"/>
  <c r="A731" i="7"/>
  <c r="A729" i="19" s="1"/>
  <c r="A732" i="7"/>
  <c r="A730" i="19" s="1"/>
  <c r="A733" i="7"/>
  <c r="A731" i="19" s="1"/>
  <c r="A734" i="7"/>
  <c r="A732" i="19" s="1"/>
  <c r="A735" i="7"/>
  <c r="A733" i="19" s="1"/>
  <c r="A736" i="7"/>
  <c r="A734" i="19" s="1"/>
  <c r="A737" i="7"/>
  <c r="A735" i="19" s="1"/>
  <c r="A738" i="7"/>
  <c r="A736" i="19" s="1"/>
  <c r="A739" i="7"/>
  <c r="A737" i="19" s="1"/>
  <c r="A740" i="7"/>
  <c r="A738" i="19" s="1"/>
  <c r="A741" i="7"/>
  <c r="A739" i="19" s="1"/>
  <c r="A742" i="7"/>
  <c r="A740" i="19" s="1"/>
  <c r="A743" i="7"/>
  <c r="A741" i="19" s="1"/>
  <c r="A744" i="7"/>
  <c r="A742" i="19" s="1"/>
  <c r="A745" i="7"/>
  <c r="A743" i="19" s="1"/>
  <c r="A746" i="7"/>
  <c r="A744" i="19" s="1"/>
  <c r="A747" i="7"/>
  <c r="A745" i="19" s="1"/>
  <c r="A748" i="7"/>
  <c r="A746" i="19" s="1"/>
  <c r="A749" i="7"/>
  <c r="A747" i="19" s="1"/>
  <c r="A750" i="7"/>
  <c r="A748" i="19" s="1"/>
  <c r="A751" i="7"/>
  <c r="A749" i="19" s="1"/>
  <c r="A752" i="7"/>
  <c r="A750" i="19" s="1"/>
  <c r="A753" i="7"/>
  <c r="A751" i="19" s="1"/>
  <c r="A754" i="7"/>
  <c r="A752" i="19" s="1"/>
  <c r="A755" i="7"/>
  <c r="A753" i="19" s="1"/>
  <c r="A756" i="7"/>
  <c r="A754" i="19" s="1"/>
  <c r="A757" i="7"/>
  <c r="A755" i="19" s="1"/>
  <c r="A758" i="7"/>
  <c r="A756" i="19" s="1"/>
  <c r="A759" i="7"/>
  <c r="A757" i="19" s="1"/>
  <c r="A760" i="7"/>
  <c r="A758" i="19" s="1"/>
  <c r="A761" i="7"/>
  <c r="A759" i="19" s="1"/>
  <c r="A762" i="7"/>
  <c r="A760" i="19" s="1"/>
  <c r="A763" i="7"/>
  <c r="A761" i="19" s="1"/>
  <c r="A764" i="7"/>
  <c r="A762" i="19" s="1"/>
  <c r="A765" i="7"/>
  <c r="A763" i="19" s="1"/>
  <c r="A766" i="7"/>
  <c r="A764" i="19" s="1"/>
  <c r="A767" i="7"/>
  <c r="A765" i="19" s="1"/>
  <c r="A768" i="7"/>
  <c r="A766" i="19" s="1"/>
  <c r="A769" i="7"/>
  <c r="A767" i="19" s="1"/>
  <c r="A770" i="7"/>
  <c r="A768" i="19" s="1"/>
  <c r="A771" i="7"/>
  <c r="A769" i="19" s="1"/>
  <c r="A772" i="7"/>
  <c r="A770" i="19" s="1"/>
  <c r="A773" i="7"/>
  <c r="A771" i="19" s="1"/>
  <c r="A774" i="7"/>
  <c r="A772" i="19" s="1"/>
  <c r="A775" i="7"/>
  <c r="A773" i="19" s="1"/>
  <c r="A776" i="7"/>
  <c r="A774" i="19" s="1"/>
  <c r="A777" i="7"/>
  <c r="A775" i="19" s="1"/>
  <c r="A778" i="7"/>
  <c r="A776" i="19" s="1"/>
  <c r="A779" i="7"/>
  <c r="A777" i="19" s="1"/>
  <c r="A780" i="7"/>
  <c r="A778" i="19" s="1"/>
  <c r="A781" i="7"/>
  <c r="A779" i="19" s="1"/>
  <c r="A782" i="7"/>
  <c r="A780" i="19" s="1"/>
  <c r="A783" i="7"/>
  <c r="A781" i="19" s="1"/>
  <c r="A784" i="7"/>
  <c r="A782" i="19" s="1"/>
  <c r="A785" i="7"/>
  <c r="A783" i="19" s="1"/>
  <c r="A786" i="7"/>
  <c r="A784" i="19" s="1"/>
  <c r="A787" i="7"/>
  <c r="A785" i="19" s="1"/>
  <c r="A788" i="7"/>
  <c r="A786" i="19" s="1"/>
  <c r="A789" i="7"/>
  <c r="A787" i="19" s="1"/>
  <c r="A790" i="7"/>
  <c r="A788" i="19" s="1"/>
  <c r="A791" i="7"/>
  <c r="A789" i="19" s="1"/>
  <c r="A792" i="7"/>
  <c r="A790" i="19" s="1"/>
  <c r="A793" i="7"/>
  <c r="A791" i="19" s="1"/>
  <c r="A794" i="7"/>
  <c r="A792" i="19" s="1"/>
  <c r="A795" i="7"/>
  <c r="A793" i="19" s="1"/>
  <c r="A796" i="7"/>
  <c r="A794" i="19" s="1"/>
  <c r="A797" i="7"/>
  <c r="A795" i="19" s="1"/>
  <c r="A798" i="7"/>
  <c r="A796" i="19" s="1"/>
  <c r="A799" i="7"/>
  <c r="A797" i="19" s="1"/>
  <c r="A800" i="7"/>
  <c r="A798" i="19" s="1"/>
  <c r="A801" i="7"/>
  <c r="A799" i="19" s="1"/>
  <c r="A802" i="7"/>
  <c r="A800" i="19" s="1"/>
  <c r="A803" i="7"/>
  <c r="A801" i="19" s="1"/>
  <c r="A804" i="7"/>
  <c r="A802" i="19" s="1"/>
  <c r="A805" i="7"/>
  <c r="A803" i="19" s="1"/>
  <c r="A806" i="7"/>
  <c r="A804" i="19" s="1"/>
  <c r="A807" i="7"/>
  <c r="A805" i="19" s="1"/>
  <c r="A808" i="7"/>
  <c r="A806" i="19" s="1"/>
  <c r="A809" i="7"/>
  <c r="A807" i="19" s="1"/>
  <c r="A810" i="7"/>
  <c r="A808" i="19" s="1"/>
  <c r="A811" i="7"/>
  <c r="A809" i="19" s="1"/>
  <c r="A812" i="7"/>
  <c r="A810" i="19" s="1"/>
  <c r="A813" i="7"/>
  <c r="A811" i="19" s="1"/>
  <c r="A814" i="7"/>
  <c r="A812" i="19" s="1"/>
  <c r="A815" i="7"/>
  <c r="A813" i="19" s="1"/>
  <c r="A816" i="7"/>
  <c r="A814" i="19" s="1"/>
  <c r="A817" i="7"/>
  <c r="A815" i="19" s="1"/>
  <c r="A818" i="7"/>
  <c r="A816" i="19" s="1"/>
  <c r="A819" i="7"/>
  <c r="A817" i="19" s="1"/>
  <c r="A820" i="7"/>
  <c r="A818" i="19" s="1"/>
  <c r="A821" i="7"/>
  <c r="A819" i="19" s="1"/>
  <c r="A822" i="7"/>
  <c r="A820" i="19" s="1"/>
  <c r="A823" i="7"/>
  <c r="A821" i="19" s="1"/>
  <c r="A824" i="7"/>
  <c r="A822" i="19" s="1"/>
  <c r="A825" i="7"/>
  <c r="A823" i="19" s="1"/>
  <c r="A826" i="7"/>
  <c r="A824" i="19" s="1"/>
  <c r="A827" i="7"/>
  <c r="A825" i="19" s="1"/>
  <c r="A828" i="7"/>
  <c r="A826" i="19" s="1"/>
  <c r="A829" i="7"/>
  <c r="A827" i="19" s="1"/>
  <c r="A830" i="7"/>
  <c r="A828" i="19" s="1"/>
  <c r="A831" i="7"/>
  <c r="A829" i="19" s="1"/>
  <c r="A832" i="7"/>
  <c r="A830" i="19" s="1"/>
  <c r="A833" i="7"/>
  <c r="A831" i="19" s="1"/>
  <c r="A834" i="7"/>
  <c r="A832" i="19" s="1"/>
  <c r="A835" i="7"/>
  <c r="A833" i="19" s="1"/>
  <c r="A836" i="7"/>
  <c r="A834" i="19" s="1"/>
  <c r="A837" i="7"/>
  <c r="A835" i="19" s="1"/>
  <c r="A838" i="7"/>
  <c r="A836" i="19" s="1"/>
  <c r="A839" i="7"/>
  <c r="A837" i="19" s="1"/>
  <c r="A840" i="7"/>
  <c r="A838" i="19" s="1"/>
  <c r="A841" i="7"/>
  <c r="A839" i="19" s="1"/>
  <c r="A842" i="7"/>
  <c r="A840" i="19" s="1"/>
  <c r="A843" i="7"/>
  <c r="A841" i="19" s="1"/>
  <c r="A844" i="7"/>
  <c r="A842" i="19" s="1"/>
  <c r="A845" i="7"/>
  <c r="A843" i="19" s="1"/>
  <c r="A846" i="7"/>
  <c r="A844" i="19" s="1"/>
  <c r="A847" i="7"/>
  <c r="A845" i="19" s="1"/>
  <c r="A848" i="7"/>
  <c r="A846" i="19" s="1"/>
  <c r="A849" i="7"/>
  <c r="A847" i="19" s="1"/>
  <c r="A850" i="7"/>
  <c r="A848" i="19" s="1"/>
  <c r="A851" i="7"/>
  <c r="A849" i="19" s="1"/>
  <c r="A852" i="7"/>
  <c r="A850" i="19" s="1"/>
  <c r="A853" i="7"/>
  <c r="A851" i="19" s="1"/>
  <c r="A854" i="7"/>
  <c r="A852" i="19" s="1"/>
  <c r="A855" i="7"/>
  <c r="A853" i="19" s="1"/>
  <c r="A856" i="7"/>
  <c r="A854" i="19" s="1"/>
  <c r="A857" i="7"/>
  <c r="A855" i="19" s="1"/>
  <c r="A858" i="7"/>
  <c r="A856" i="19" s="1"/>
  <c r="A859" i="7"/>
  <c r="A857" i="19" s="1"/>
  <c r="A860" i="7"/>
  <c r="A858" i="19" s="1"/>
  <c r="A861" i="7"/>
  <c r="A859" i="19" s="1"/>
  <c r="A862" i="7"/>
  <c r="A860" i="19" s="1"/>
  <c r="A863" i="7"/>
  <c r="A861" i="19" s="1"/>
  <c r="A864" i="7"/>
  <c r="A862" i="19" s="1"/>
  <c r="A865" i="7"/>
  <c r="A863" i="19" s="1"/>
  <c r="A866" i="7"/>
  <c r="A864" i="19" s="1"/>
  <c r="A867" i="7"/>
  <c r="A865" i="19" s="1"/>
  <c r="A868" i="7"/>
  <c r="A866" i="19" s="1"/>
  <c r="A869" i="7"/>
  <c r="A867" i="19" s="1"/>
  <c r="A870" i="7"/>
  <c r="A868" i="19" s="1"/>
  <c r="A871" i="7"/>
  <c r="A869" i="19" s="1"/>
  <c r="A872" i="7"/>
  <c r="A870" i="19" s="1"/>
  <c r="A873" i="7"/>
  <c r="A871" i="19" s="1"/>
  <c r="A874" i="7"/>
  <c r="A872" i="19" s="1"/>
  <c r="A875" i="7"/>
  <c r="A873" i="19" s="1"/>
  <c r="A876" i="7"/>
  <c r="A874" i="19" s="1"/>
  <c r="A877" i="7"/>
  <c r="A875" i="19" s="1"/>
  <c r="A878" i="7"/>
  <c r="A876" i="19" s="1"/>
  <c r="A879" i="7"/>
  <c r="A877" i="19" s="1"/>
  <c r="A880" i="7"/>
  <c r="A878" i="19" s="1"/>
  <c r="A881" i="7"/>
  <c r="A879" i="19" s="1"/>
  <c r="A882" i="7"/>
  <c r="A880" i="19" s="1"/>
  <c r="A883" i="7"/>
  <c r="A881" i="19" s="1"/>
  <c r="A884" i="7"/>
  <c r="A882" i="19" s="1"/>
  <c r="A885" i="7"/>
  <c r="A883" i="19" s="1"/>
  <c r="A886" i="7"/>
  <c r="A884" i="19" s="1"/>
  <c r="A887" i="7"/>
  <c r="A885" i="19" s="1"/>
  <c r="A888" i="7"/>
  <c r="A886" i="19" s="1"/>
  <c r="A889" i="7"/>
  <c r="A887" i="19" s="1"/>
  <c r="A890" i="7"/>
  <c r="A888" i="19" s="1"/>
  <c r="A891" i="7"/>
  <c r="A889" i="19" s="1"/>
  <c r="A892" i="7"/>
  <c r="A890" i="19" s="1"/>
  <c r="A893" i="7"/>
  <c r="A891" i="19" s="1"/>
  <c r="A894" i="7"/>
  <c r="A892" i="19" s="1"/>
  <c r="A895" i="7"/>
  <c r="A893" i="19" s="1"/>
  <c r="A896" i="7"/>
  <c r="A894" i="19" s="1"/>
  <c r="A897" i="7"/>
  <c r="A895" i="19" s="1"/>
  <c r="A898" i="7"/>
  <c r="A896" i="19" s="1"/>
  <c r="A899" i="7"/>
  <c r="A897" i="19" s="1"/>
  <c r="A900" i="7"/>
  <c r="A898" i="19" s="1"/>
  <c r="A901" i="7"/>
  <c r="A899" i="19" s="1"/>
  <c r="A902" i="7"/>
  <c r="A900" i="19" s="1"/>
  <c r="A903" i="7"/>
  <c r="A901" i="19" s="1"/>
  <c r="A904" i="7"/>
  <c r="A902" i="19" s="1"/>
  <c r="A905" i="7"/>
  <c r="A903" i="19" s="1"/>
  <c r="A906" i="7"/>
  <c r="A904" i="19" s="1"/>
  <c r="A907" i="7"/>
  <c r="A905" i="19" s="1"/>
  <c r="A908" i="7"/>
  <c r="A906" i="19" s="1"/>
  <c r="A909" i="7"/>
  <c r="A907" i="19" s="1"/>
  <c r="A910" i="7"/>
  <c r="A908" i="19" s="1"/>
  <c r="A911" i="7"/>
  <c r="A909" i="19" s="1"/>
  <c r="A912" i="7"/>
  <c r="A910" i="19" s="1"/>
  <c r="A913" i="7"/>
  <c r="A911" i="19" s="1"/>
  <c r="A914" i="7"/>
  <c r="A912" i="19" s="1"/>
  <c r="A915" i="7"/>
  <c r="A913" i="19" s="1"/>
  <c r="A916" i="7"/>
  <c r="A914" i="19" s="1"/>
  <c r="A917" i="7"/>
  <c r="A915" i="19" s="1"/>
  <c r="A918" i="7"/>
  <c r="A916" i="19" s="1"/>
  <c r="A919" i="7"/>
  <c r="A917" i="19" s="1"/>
  <c r="A920" i="7"/>
  <c r="A918" i="19" s="1"/>
  <c r="A921" i="7"/>
  <c r="A919" i="19" s="1"/>
  <c r="A922" i="7"/>
  <c r="A920" i="19" s="1"/>
  <c r="A923" i="7"/>
  <c r="A921" i="19" s="1"/>
  <c r="A924" i="7"/>
  <c r="A922" i="19" s="1"/>
  <c r="A925" i="7"/>
  <c r="A923" i="19" s="1"/>
  <c r="A926" i="7"/>
  <c r="A924" i="19" s="1"/>
  <c r="A927" i="7"/>
  <c r="A925" i="19" s="1"/>
  <c r="A928" i="7"/>
  <c r="A926" i="19" s="1"/>
  <c r="A929" i="7"/>
  <c r="A927" i="19" s="1"/>
  <c r="A930" i="7"/>
  <c r="A928" i="19" s="1"/>
  <c r="A931" i="7"/>
  <c r="A929" i="19" s="1"/>
  <c r="A932" i="7"/>
  <c r="A930" i="19" s="1"/>
  <c r="A933" i="7"/>
  <c r="A931" i="19" s="1"/>
  <c r="A934" i="7"/>
  <c r="A932" i="19" s="1"/>
  <c r="A935" i="7"/>
  <c r="A933" i="19" s="1"/>
  <c r="A936" i="7"/>
  <c r="A934" i="19" s="1"/>
  <c r="A937" i="7"/>
  <c r="A935" i="19" s="1"/>
  <c r="A938" i="7"/>
  <c r="A936" i="19" s="1"/>
  <c r="A939" i="7"/>
  <c r="A937" i="19" s="1"/>
  <c r="A940" i="7"/>
  <c r="A938" i="19" s="1"/>
  <c r="A941" i="7"/>
  <c r="A939" i="19" s="1"/>
  <c r="A942" i="7"/>
  <c r="A940" i="19" s="1"/>
  <c r="A943" i="7"/>
  <c r="A941" i="19" s="1"/>
  <c r="A944" i="7"/>
  <c r="A942" i="19" s="1"/>
  <c r="A945" i="7"/>
  <c r="A943" i="19" s="1"/>
  <c r="A946" i="7"/>
  <c r="A944" i="19" s="1"/>
  <c r="A947" i="7"/>
  <c r="A945" i="19" s="1"/>
  <c r="A948" i="7"/>
  <c r="A946" i="19" s="1"/>
  <c r="A949" i="7"/>
  <c r="A947" i="19" s="1"/>
  <c r="A950" i="7"/>
  <c r="A948" i="19" s="1"/>
  <c r="A951" i="7"/>
  <c r="A949" i="19" s="1"/>
  <c r="A952" i="7"/>
  <c r="A950" i="19" s="1"/>
  <c r="A953" i="7"/>
  <c r="A951" i="19" s="1"/>
  <c r="A954" i="7"/>
  <c r="A952" i="19" s="1"/>
  <c r="A955" i="7"/>
  <c r="A953" i="19" s="1"/>
  <c r="A956" i="7"/>
  <c r="A954" i="19" s="1"/>
  <c r="A957" i="7"/>
  <c r="A955" i="19" s="1"/>
  <c r="A958" i="7"/>
  <c r="A956" i="19" s="1"/>
  <c r="A959" i="7"/>
  <c r="A957" i="19" s="1"/>
  <c r="A960" i="7"/>
  <c r="A958" i="19" s="1"/>
  <c r="A961" i="7"/>
  <c r="A959" i="19" s="1"/>
  <c r="A962" i="7"/>
  <c r="A960" i="19" s="1"/>
  <c r="A963" i="7"/>
  <c r="A961" i="19" s="1"/>
  <c r="A964" i="7"/>
  <c r="A962" i="19" s="1"/>
  <c r="A965" i="7"/>
  <c r="A963" i="19" s="1"/>
  <c r="A966" i="7"/>
  <c r="A964" i="19" s="1"/>
  <c r="A967" i="7"/>
  <c r="A965" i="19" s="1"/>
  <c r="A968" i="7"/>
  <c r="A966" i="19" s="1"/>
  <c r="A969" i="7"/>
  <c r="A967" i="19" s="1"/>
  <c r="A970" i="7"/>
  <c r="A968" i="19" s="1"/>
  <c r="A971" i="7"/>
  <c r="A969" i="19" s="1"/>
  <c r="A972" i="7"/>
  <c r="A970" i="19" s="1"/>
  <c r="A973" i="7"/>
  <c r="A971" i="19" s="1"/>
  <c r="A974" i="7"/>
  <c r="A972" i="19" s="1"/>
  <c r="A975" i="7"/>
  <c r="A973" i="19" s="1"/>
  <c r="A976" i="7"/>
  <c r="A974" i="19" s="1"/>
  <c r="A977" i="7"/>
  <c r="A975" i="19" s="1"/>
  <c r="A978" i="7"/>
  <c r="A976" i="19" s="1"/>
  <c r="A979" i="7"/>
  <c r="A977" i="19" s="1"/>
  <c r="A980" i="7"/>
  <c r="A978" i="19" s="1"/>
  <c r="A981" i="7"/>
  <c r="A979" i="19" s="1"/>
  <c r="A982" i="7"/>
  <c r="A980" i="19" s="1"/>
  <c r="A983" i="7"/>
  <c r="A981" i="19" s="1"/>
  <c r="A984" i="7"/>
  <c r="A982" i="19" s="1"/>
  <c r="A985" i="7"/>
  <c r="A983" i="19" s="1"/>
  <c r="A986" i="7"/>
  <c r="A984" i="19" s="1"/>
  <c r="A987" i="7"/>
  <c r="A985" i="19" s="1"/>
  <c r="A988" i="7"/>
  <c r="A986" i="19" s="1"/>
  <c r="A989" i="7"/>
  <c r="A987" i="19" s="1"/>
  <c r="A990" i="7"/>
  <c r="A988" i="19" s="1"/>
  <c r="A991" i="7"/>
  <c r="A989" i="19" s="1"/>
  <c r="A992" i="7"/>
  <c r="A990" i="19" s="1"/>
  <c r="A993" i="7"/>
  <c r="A991" i="19" s="1"/>
  <c r="A994" i="7"/>
  <c r="A992" i="19" s="1"/>
  <c r="A995" i="7"/>
  <c r="A993" i="19" s="1"/>
  <c r="A996" i="7"/>
  <c r="A994" i="19" s="1"/>
  <c r="A997" i="7"/>
  <c r="A995" i="19" s="1"/>
  <c r="A998" i="7"/>
  <c r="A996" i="19" s="1"/>
  <c r="A999" i="7"/>
  <c r="A997" i="19" s="1"/>
  <c r="A1000" i="7"/>
  <c r="A998" i="19" s="1"/>
  <c r="A1001" i="7"/>
  <c r="A999" i="19" s="1"/>
  <c r="A1002" i="7"/>
  <c r="A1000" i="19" s="1"/>
  <c r="A1003" i="7"/>
  <c r="A1001" i="19" s="1"/>
  <c r="A1004" i="7"/>
  <c r="A1002" i="19" s="1"/>
  <c r="A1005" i="7"/>
  <c r="A1003" i="19" s="1"/>
  <c r="A1006" i="7"/>
  <c r="A1004" i="19" s="1"/>
  <c r="A1007" i="7"/>
  <c r="A1005" i="19" s="1"/>
  <c r="A1008" i="7"/>
  <c r="A1006" i="19" s="1"/>
  <c r="A1009" i="7"/>
  <c r="A1007" i="19" s="1"/>
  <c r="A1010" i="7"/>
  <c r="A1008" i="19" s="1"/>
  <c r="A1011" i="7"/>
  <c r="A1009" i="19" s="1"/>
  <c r="A1012" i="7"/>
  <c r="A1010" i="19" s="1"/>
  <c r="A1013" i="7"/>
  <c r="A1011" i="19" s="1"/>
  <c r="A1014" i="7"/>
  <c r="A1012" i="19" s="1"/>
  <c r="A1015" i="7"/>
  <c r="A1013" i="19" s="1"/>
  <c r="A1016" i="7"/>
  <c r="A1014" i="19" s="1"/>
  <c r="A1017" i="7"/>
  <c r="A1015" i="19" s="1"/>
  <c r="A1018" i="7"/>
  <c r="A1016" i="19" s="1"/>
  <c r="A1019" i="7"/>
  <c r="A1017" i="19" s="1"/>
  <c r="A1020" i="7"/>
  <c r="A1018" i="19" s="1"/>
  <c r="A1021" i="7"/>
  <c r="A1019" i="19" s="1"/>
  <c r="A1022" i="7"/>
  <c r="A1020" i="19" s="1"/>
  <c r="A1023" i="7"/>
  <c r="A1021" i="19" s="1"/>
  <c r="A1024" i="7"/>
  <c r="A1022" i="19" s="1"/>
  <c r="A1025" i="7"/>
  <c r="A1023" i="19" s="1"/>
  <c r="A1026" i="7"/>
  <c r="A1024" i="19" s="1"/>
  <c r="A1027" i="7"/>
  <c r="A1025" i="19" s="1"/>
  <c r="A1028" i="7"/>
  <c r="A1026" i="19" s="1"/>
  <c r="A1029" i="7"/>
  <c r="A1027" i="19" s="1"/>
  <c r="A1030" i="7"/>
  <c r="A1028" i="19" s="1"/>
  <c r="A1031" i="7"/>
  <c r="A1029" i="19" s="1"/>
  <c r="A1032" i="7"/>
  <c r="A1030" i="19" s="1"/>
  <c r="A1033" i="7"/>
  <c r="A1031" i="19" s="1"/>
  <c r="A1034" i="7"/>
  <c r="A1032" i="19" s="1"/>
  <c r="A1035" i="7"/>
  <c r="A1033" i="19" s="1"/>
  <c r="A1036" i="7"/>
  <c r="A1034" i="19" s="1"/>
  <c r="A1037" i="7"/>
  <c r="A1035" i="19" s="1"/>
  <c r="A1038" i="7"/>
  <c r="A1036" i="19" s="1"/>
  <c r="A1039" i="7"/>
  <c r="A1037" i="19" s="1"/>
  <c r="A1040" i="7"/>
  <c r="A1038" i="19" s="1"/>
  <c r="A1041" i="7"/>
  <c r="A1039" i="19" s="1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9" i="7" l="1"/>
  <c r="A7" i="19" s="1"/>
  <c r="A6" i="19"/>
  <c r="A10" i="7"/>
  <c r="A8" i="19" s="1"/>
  <c r="AR12" i="7" l="1"/>
  <c r="AR11" i="7"/>
  <c r="AR10" i="7"/>
  <c r="AR8" i="7"/>
  <c r="A11" i="7"/>
  <c r="A9" i="19" s="1"/>
  <c r="C4" i="7" l="1"/>
  <c r="B29" i="16" s="1"/>
  <c r="B32" i="16" s="1"/>
  <c r="B34" i="16" s="1"/>
  <c r="B35" i="16" s="1"/>
  <c r="A12" i="7"/>
  <c r="A10" i="19" s="1"/>
  <c r="A37" i="16" l="1"/>
  <c r="A36" i="16"/>
</calcChain>
</file>

<file path=xl/sharedStrings.xml><?xml version="1.0" encoding="utf-8"?>
<sst xmlns="http://schemas.openxmlformats.org/spreadsheetml/2006/main" count="239" uniqueCount="159">
  <si>
    <t>CPR-nummer</t>
  </si>
  <si>
    <t>Funktionær</t>
  </si>
  <si>
    <t>Periode slut</t>
  </si>
  <si>
    <t>Fulde navn</t>
  </si>
  <si>
    <t>Periode start</t>
  </si>
  <si>
    <t>Ansættelsesforhold</t>
  </si>
  <si>
    <t>Ikke-funktionær</t>
  </si>
  <si>
    <t>Elev/lærling</t>
  </si>
  <si>
    <t>Kompensationsperiode</t>
  </si>
  <si>
    <t>Startdato</t>
  </si>
  <si>
    <t>Slutdato</t>
  </si>
  <si>
    <t>Begrundelse for hjemsendelse</t>
  </si>
  <si>
    <t>Nummer</t>
  </si>
  <si>
    <t>Indtast/vælg fra rullemenu</t>
  </si>
  <si>
    <t>Vælg fra rullemenu</t>
  </si>
  <si>
    <t>Helligdage</t>
  </si>
  <si>
    <t>Skærtorsdag</t>
  </si>
  <si>
    <t>Langfredag</t>
  </si>
  <si>
    <t>2. påskedag</t>
  </si>
  <si>
    <t>Store bededag</t>
  </si>
  <si>
    <t>Kristi Himmelfartsdag</t>
  </si>
  <si>
    <t>2. pinsedag</t>
  </si>
  <si>
    <t>Måned</t>
  </si>
  <si>
    <t>Antal arbejdsdage i måneden</t>
  </si>
  <si>
    <t>Procentsats</t>
  </si>
  <si>
    <t>Lønkompensation for perioden i kr.</t>
  </si>
  <si>
    <t>Institutionsnavn</t>
  </si>
  <si>
    <t>CVR-nr.</t>
  </si>
  <si>
    <t>Kompensation i marts</t>
  </si>
  <si>
    <t>Indtast beløb</t>
  </si>
  <si>
    <t>Indtast CVR-nr.</t>
  </si>
  <si>
    <r>
      <t xml:space="preserve">Alle hvide felter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De grå felter beregnes automatisk.</t>
    </r>
  </si>
  <si>
    <t>Bilag til lønkompensationsordningen</t>
  </si>
  <si>
    <t>Periode, der er ansøgt om lønkompensation til</t>
  </si>
  <si>
    <t>Vælg/Indtast</t>
  </si>
  <si>
    <t>Antal dage hjemsendt periode 1</t>
  </si>
  <si>
    <t>Antal dage hjemsendt periode 2</t>
  </si>
  <si>
    <t>Antal ubetalte arbejdsdage periode 1</t>
  </si>
  <si>
    <t>Antal ubetalte arbejdsdage periode 2</t>
  </si>
  <si>
    <t>Kompensationsperiode start</t>
  </si>
  <si>
    <t>Kompensationsperiode slut</t>
  </si>
  <si>
    <r>
      <t xml:space="preserve">Faktisk kompensation i alt </t>
    </r>
    <r>
      <rPr>
        <b/>
        <i/>
        <sz val="11"/>
        <color theme="1"/>
        <rFont val="Calibri"/>
        <family val="2"/>
        <scheme val="minor"/>
      </rPr>
      <t>ekskl. godtgørelse af revisorudgifter</t>
    </r>
  </si>
  <si>
    <t>Revisorudgifter ekskl. moms</t>
  </si>
  <si>
    <t>Godtgørelse af revisorudgifter</t>
  </si>
  <si>
    <t xml:space="preserve">Indtast navn </t>
  </si>
  <si>
    <t>Udbetalte fritvalgs- og/eller SH-dage (kr.)</t>
  </si>
  <si>
    <t>Opsparede fritvalgs- og /eller SH-dage (kr.)</t>
  </si>
  <si>
    <t>Udbetalt ferie (kr.)</t>
  </si>
  <si>
    <t>Opsparet ferie (kr.)</t>
  </si>
  <si>
    <t>Er den ansatte en del af gruppen med opsparede løndele? Vælg ja/nej</t>
  </si>
  <si>
    <t xml:space="preserve">Navn </t>
  </si>
  <si>
    <t xml:space="preserve">I særlige tilfælde kan institutioner have opsparet ferie, fritvalgsmidler og søgnehelligdage i kompensationsperioden, som ikke er indberettet til eIndkomst. Hvis du vil basere kompensationen på opsparede løndele, skal du herunder opgøre både opsparede og udbetalte løndele for de pågældende ansatte. </t>
  </si>
  <si>
    <t>Overføres til månedsløn i afrapporteringsark (kr.)</t>
  </si>
  <si>
    <t>Opsparede løndele før procentvis opgørelse</t>
  </si>
  <si>
    <t>Lønkompensation i perioden i kr. evt. korrigeret for opsparede løndele</t>
  </si>
  <si>
    <t>Mar. månedsløn</t>
  </si>
  <si>
    <t>Mar. Antal arbejdsdage</t>
  </si>
  <si>
    <t>Apr. Antal arbejdsdage</t>
  </si>
  <si>
    <t>Jun. Antal arbejdsdage</t>
  </si>
  <si>
    <t>Maj Antal arbejdsdage</t>
  </si>
  <si>
    <r>
      <t xml:space="preserve">CPR-nummer
</t>
    </r>
    <r>
      <rPr>
        <i/>
        <sz val="11"/>
        <color theme="1"/>
        <rFont val="Calibri"/>
        <family val="2"/>
        <scheme val="minor"/>
      </rPr>
      <t>ddmmåå-xxxx</t>
    </r>
  </si>
  <si>
    <t>Mar. Kontrol i eIndkomst</t>
  </si>
  <si>
    <t>Mar. Loft</t>
  </si>
  <si>
    <t>Mar. Kompensationsberettiget månedsløn</t>
  </si>
  <si>
    <t>Kontraktuel ugentlig beskæftigelsesgrad i timer</t>
  </si>
  <si>
    <t>Lønkompensation for perioden</t>
  </si>
  <si>
    <t>Antal arbejde i mulig komp. Måned</t>
  </si>
  <si>
    <t>Mulig start</t>
  </si>
  <si>
    <t>Mulig slut</t>
  </si>
  <si>
    <t>start hjemsendelse</t>
  </si>
  <si>
    <t>slut hjemsendelse</t>
  </si>
  <si>
    <t>Samlet hjemsendelsesperiode</t>
  </si>
  <si>
    <t>Antal ansatte i institutionen i alt i kompensationsperioden</t>
  </si>
  <si>
    <t>Komp. Start</t>
  </si>
  <si>
    <t>Komp. Slut</t>
  </si>
  <si>
    <t>Indtast antal</t>
  </si>
  <si>
    <t>Antal hjemsendte ansatte (gns.)</t>
  </si>
  <si>
    <t>Antal hjemsendte ansatte i pct. (gns.)</t>
  </si>
  <si>
    <t>Faktisk kompensation i alt ekskl. revisorgodtgørelse</t>
  </si>
  <si>
    <t>Faktisk kompensation i alt inkl. evt. revisorgodtgørelse</t>
  </si>
  <si>
    <t>Udlignet kompensationsbeløb</t>
  </si>
  <si>
    <t>Stamdata</t>
  </si>
  <si>
    <t>Hjemsendelser</t>
  </si>
  <si>
    <t>Revisorgodtgørelse</t>
  </si>
  <si>
    <t xml:space="preserve">Hvis der indgår opsparede løndele i kompensationen, og der i den forbindelse er udført arbejdshandling 101 og 102 i revisorerklæringen, ydes der godtgørelse for 80 pct. af udgifterne til revisorerklæring. 
Godtgørelsen til revision gælder udelukkende for kompensationer på maks. 250.000 kr. og kan maksimalt udgøre 8.000 kr. eks. moms. </t>
  </si>
  <si>
    <r>
      <t xml:space="preserve">Alle hvide felter </t>
    </r>
    <r>
      <rPr>
        <u/>
        <sz val="11"/>
        <color theme="1"/>
        <rFont val="Calibri"/>
        <family val="2"/>
        <scheme val="minor"/>
      </rPr>
      <t>skal</t>
    </r>
    <r>
      <rPr>
        <sz val="11"/>
        <color theme="1"/>
        <rFont val="Calibri"/>
        <family val="2"/>
        <scheme val="minor"/>
      </rPr>
      <t xml:space="preserve"> udfyldes for hver kolonne - også hvis beløbet er 0. 
De grå felter beregnes automatisk.</t>
    </r>
  </si>
  <si>
    <t>Er der opsparede løndele?</t>
  </si>
  <si>
    <t>Kompensationsperiode 1</t>
  </si>
  <si>
    <t>Kompensationsperiode 2</t>
  </si>
  <si>
    <t>Dato</t>
  </si>
  <si>
    <t xml:space="preserve"> </t>
  </si>
  <si>
    <t>Mar. 
På andenvis godtgjort lønudgift</t>
  </si>
  <si>
    <t>09-12-2020 til 07-03-2021</t>
  </si>
  <si>
    <t>09-12-2020 til 12-04-2021</t>
  </si>
  <si>
    <t>09-12-2020 til 30-06-2021</t>
  </si>
  <si>
    <t>08-03-2021 til 12-04-2021</t>
  </si>
  <si>
    <t>08-03-2021 til 30-06-2021</t>
  </si>
  <si>
    <t>13-04-2021 til 30-06-2021</t>
  </si>
  <si>
    <t>Dec. Antal arbejdsdage</t>
  </si>
  <si>
    <t>Jan. Antal arbejdsdage</t>
  </si>
  <si>
    <t>Feb. Antal arbejdsdage</t>
  </si>
  <si>
    <t>Marts Antal arbejdsdage</t>
  </si>
  <si>
    <t>April Antal arbejdsdage</t>
  </si>
  <si>
    <t>Dec. månedsløn</t>
  </si>
  <si>
    <t>Jan. månedsløn</t>
  </si>
  <si>
    <t xml:space="preserve">Feb. månedsløn </t>
  </si>
  <si>
    <t>Dec. Kontrol i eIndkomst</t>
  </si>
  <si>
    <t xml:space="preserve">Jan. Kontrol i eIndkomst </t>
  </si>
  <si>
    <t xml:space="preserve">Feb. Kontrol i eIndkomst </t>
  </si>
  <si>
    <t>Dec. 
På andenvis godtgjort lønudgift</t>
  </si>
  <si>
    <t>Jan. 
På andenvis godtgjort lønudgift</t>
  </si>
  <si>
    <t>Feb. 
På andenvis godtgjort lønudgift</t>
  </si>
  <si>
    <t>Dec. Loft</t>
  </si>
  <si>
    <t>Jan. Loft</t>
  </si>
  <si>
    <t>Feb. Loft</t>
  </si>
  <si>
    <t>Dec. Kompensationsberettiget månedsløn</t>
  </si>
  <si>
    <t>Feb. Kompensationsberettiget månedsløn</t>
  </si>
  <si>
    <t>Jan. Kompensationsberettiget månedsløn</t>
  </si>
  <si>
    <t>Dec. 
Antal ubetalte fridage og dage på arbejde i hjemsendelsesperioden</t>
  </si>
  <si>
    <t>Feb. 
Antal ubetalte fridage og dage på arbejde i hjemsendelsesperioden</t>
  </si>
  <si>
    <t>Jan. 
Antal ubetalte fridage og dage på arbejde i hjemsendelsesperioden</t>
  </si>
  <si>
    <t>Mar.
Antal ubetalte fridage og dage på arbejde i hjemsendelsesperioden</t>
  </si>
  <si>
    <t>Kompensation i januar</t>
  </si>
  <si>
    <t>Kompensation i februar</t>
  </si>
  <si>
    <t>Apr. månedsløn</t>
  </si>
  <si>
    <t>Apr. 
På andenvis godtgjort lønudgift</t>
  </si>
  <si>
    <t>Mar. 
Antal ubetalte fridage og dage på arbejde i hjemsendelsesperioden</t>
  </si>
  <si>
    <t>Apr. 
Antal ubetalte fridage og dage på arbejde i hjemsendelsesperioden</t>
  </si>
  <si>
    <t>Kompensation i mart</t>
  </si>
  <si>
    <t>Kompensation i april</t>
  </si>
  <si>
    <t xml:space="preserve">Apr. Kontrol i eIndkomst </t>
  </si>
  <si>
    <t>Apr. Loft</t>
  </si>
  <si>
    <t>Apr. Kompensationsberettiget månedsløn</t>
  </si>
  <si>
    <t>Kompensationsperiode 3</t>
  </si>
  <si>
    <t>Maj månedsløn</t>
  </si>
  <si>
    <t xml:space="preserve">Jun. månedsløn </t>
  </si>
  <si>
    <t>Apr. Kontrol i eIndkomst</t>
  </si>
  <si>
    <t xml:space="preserve">Maj Kontrol i eIndkomst </t>
  </si>
  <si>
    <t xml:space="preserve">Jun. Kontrol i eIndkomst </t>
  </si>
  <si>
    <t>Maj 
På andenvis godtgjort lønudgift</t>
  </si>
  <si>
    <t>Jun. 
På andenvis godtgjort lønudgift</t>
  </si>
  <si>
    <t>Maj Loft</t>
  </si>
  <si>
    <t>Jun. Loft</t>
  </si>
  <si>
    <t>Maj Kompensationsberettiget månedsløn</t>
  </si>
  <si>
    <t>Jun. Kompensationsberettiget månedsløn</t>
  </si>
  <si>
    <t>Maj 
Antal ubetalte fridage og dage på arbejde i hjemsendelsesperioden</t>
  </si>
  <si>
    <t>Jun. 
Antal ubetalte fridage og dage på arbejde i hjemsendelsesperioden</t>
  </si>
  <si>
    <t>Kompensation i maj</t>
  </si>
  <si>
    <t>Kompensation i juni</t>
  </si>
  <si>
    <t>Ja</t>
  </si>
  <si>
    <t>Antal dage hjemsendt periode 3</t>
  </si>
  <si>
    <t>Antal ubetalte arbejdsdage periode 3</t>
  </si>
  <si>
    <t>Nej</t>
  </si>
  <si>
    <t>Ja/nej</t>
  </si>
  <si>
    <t>1. juledag</t>
  </si>
  <si>
    <t>nytårsdag</t>
  </si>
  <si>
    <t>Kompensation i december</t>
  </si>
  <si>
    <t>Reduktion af 3 kalenderdage</t>
  </si>
  <si>
    <t>Bilag til lønkompensationsordningen 9. december 2020  til 30. juni 2021 (version 3.3)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</si>
</sst>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#,##0.00\ &quot;kr.&quot;;[Red]\-#,##0.00\ &quot;kr.&quot;"/>
    <numFmt numFmtId="44" formatCode="_-* #,##0.00\ &quot;kr.&quot;_-;\-* #,##0.00\ &quot;kr.&quot;_-;_-* &quot;-&quot;??\ &quot;kr.&quot;_-;_-@_-"/>
    <numFmt numFmtId="43" formatCode="_-* #,##0.00_-;\-* #,##0.00_-;_-* &quot;-&quot;??_-;_-@_-"/>
    <numFmt numFmtId="164" formatCode="#,##0.00\ &quot;kr.&quot;"/>
    <numFmt numFmtId="165" formatCode="0#########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9">
    <xf numFmtId="0" fontId="0" fillId="0" borderId="0" xfId="0"/>
    <xf numFmtId="10" fontId="0" fillId="0" borderId="0" xfId="0" applyNumberFormat="1" applyFill="1" applyProtection="1">
      <protection hidden="1"/>
    </xf>
    <xf numFmtId="0" fontId="14" fillId="0" borderId="0" xfId="0" applyFont="1" applyProtection="1">
      <protection hidden="1"/>
    </xf>
    <xf numFmtId="0" fontId="16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5" fontId="0" fillId="0" borderId="0" xfId="0" applyNumberFormat="1" applyProtection="1">
      <protection locked="0" hidden="1"/>
    </xf>
    <xf numFmtId="49" fontId="0" fillId="0" borderId="0" xfId="0" applyNumberFormat="1" applyProtection="1">
      <protection locked="0" hidden="1"/>
    </xf>
    <xf numFmtId="49" fontId="0" fillId="0" borderId="0" xfId="0" applyNumberFormat="1" applyAlignment="1" applyProtection="1">
      <alignment wrapText="1"/>
      <protection locked="0" hidden="1"/>
    </xf>
    <xf numFmtId="14" fontId="0" fillId="0" borderId="0" xfId="0" applyNumberFormat="1" applyProtection="1">
      <protection locked="0" hidden="1"/>
    </xf>
    <xf numFmtId="14" fontId="0" fillId="0" borderId="0" xfId="0" applyNumberFormat="1" applyFill="1" applyProtection="1">
      <protection locked="0" hidden="1"/>
    </xf>
    <xf numFmtId="14" fontId="0" fillId="0" borderId="0" xfId="0" applyNumberFormat="1" applyAlignment="1" applyProtection="1">
      <alignment horizontal="right"/>
      <protection locked="0" hidden="1"/>
    </xf>
    <xf numFmtId="49" fontId="19" fillId="0" borderId="0" xfId="0" applyNumberFormat="1" applyFont="1" applyAlignment="1" applyProtection="1">
      <alignment vertical="center"/>
      <protection locked="0" hidden="1"/>
    </xf>
    <xf numFmtId="49" fontId="19" fillId="0" borderId="0" xfId="0" applyNumberFormat="1" applyFont="1" applyAlignment="1" applyProtection="1">
      <alignment vertical="center" wrapText="1"/>
      <protection locked="0" hidden="1"/>
    </xf>
    <xf numFmtId="0" fontId="0" fillId="0" borderId="0" xfId="0" applyProtection="1">
      <protection locked="0" hidden="1"/>
    </xf>
    <xf numFmtId="0" fontId="16" fillId="33" borderId="13" xfId="0" applyFont="1" applyFill="1" applyBorder="1" applyAlignment="1" applyProtection="1">
      <alignment horizontal="center" vertical="top"/>
      <protection hidden="1"/>
    </xf>
    <xf numFmtId="0" fontId="16" fillId="0" borderId="13" xfId="0" applyFont="1" applyBorder="1" applyAlignment="1" applyProtection="1">
      <alignment horizontal="center" vertical="top" wrapText="1"/>
      <protection hidden="1"/>
    </xf>
    <xf numFmtId="0" fontId="0" fillId="33" borderId="13" xfId="0" applyFill="1" applyBorder="1" applyProtection="1">
      <protection hidden="1"/>
    </xf>
    <xf numFmtId="0" fontId="23" fillId="0" borderId="13" xfId="0" applyFont="1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0" xfId="0" applyAlignment="1" applyProtection="1">
      <alignment horizontal="left" vertical="top" wrapText="1"/>
      <protection hidden="1"/>
    </xf>
    <xf numFmtId="0" fontId="16" fillId="34" borderId="13" xfId="0" applyFont="1" applyFill="1" applyBorder="1" applyAlignment="1" applyProtection="1">
      <alignment horizontal="center" vertical="top"/>
      <protection hidden="1"/>
    </xf>
    <xf numFmtId="0" fontId="0" fillId="34" borderId="13" xfId="0" applyNumberFormat="1" applyFill="1" applyBorder="1" applyProtection="1">
      <protection hidden="1"/>
    </xf>
    <xf numFmtId="0" fontId="0" fillId="34" borderId="13" xfId="0" applyFill="1" applyBorder="1" applyProtection="1">
      <protection hidden="1"/>
    </xf>
    <xf numFmtId="0" fontId="16" fillId="34" borderId="13" xfId="0" applyFont="1" applyFill="1" applyBorder="1" applyAlignment="1" applyProtection="1">
      <alignment horizontal="center" vertical="top" wrapText="1"/>
      <protection hidden="1"/>
    </xf>
    <xf numFmtId="0" fontId="16" fillId="33" borderId="12" xfId="0" applyFont="1" applyFill="1" applyBorder="1" applyAlignment="1" applyProtection="1">
      <alignment horizontal="center" vertical="center" wrapText="1"/>
      <protection hidden="1"/>
    </xf>
    <xf numFmtId="0" fontId="0" fillId="34" borderId="0" xfId="0" applyFill="1" applyProtection="1">
      <protection hidden="1"/>
    </xf>
    <xf numFmtId="3" fontId="0" fillId="0" borderId="17" xfId="0" applyNumberFormat="1" applyFont="1" applyFill="1" applyBorder="1" applyAlignment="1" applyProtection="1">
      <alignment horizontal="right"/>
      <protection locked="0" hidden="1"/>
    </xf>
    <xf numFmtId="3" fontId="0" fillId="34" borderId="17" xfId="0" applyNumberFormat="1" applyFont="1" applyFill="1" applyBorder="1" applyAlignment="1" applyProtection="1">
      <alignment horizontal="right"/>
      <protection hidden="1"/>
    </xf>
    <xf numFmtId="14" fontId="0" fillId="34" borderId="17" xfId="0" applyNumberFormat="1" applyFont="1" applyFill="1" applyBorder="1" applyAlignment="1" applyProtection="1">
      <alignment horizontal="right"/>
      <protection hidden="1"/>
    </xf>
    <xf numFmtId="0" fontId="16" fillId="33" borderId="13" xfId="0" applyFont="1" applyFill="1" applyBorder="1" applyAlignment="1" applyProtection="1">
      <alignment horizontal="center" vertical="top" wrapText="1"/>
      <protection hidden="1"/>
    </xf>
    <xf numFmtId="44" fontId="0" fillId="33" borderId="13" xfId="43" applyFont="1" applyFill="1" applyBorder="1" applyProtection="1">
      <protection hidden="1"/>
    </xf>
    <xf numFmtId="0" fontId="16" fillId="33" borderId="11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Protection="1">
      <protection hidden="1"/>
    </xf>
    <xf numFmtId="0" fontId="23" fillId="0" borderId="0" xfId="0" applyNumberFormat="1" applyFont="1" applyFill="1" applyProtection="1">
      <protection hidden="1"/>
    </xf>
    <xf numFmtId="14" fontId="0" fillId="0" borderId="0" xfId="0" applyNumberFormat="1" applyFill="1" applyProtection="1">
      <protection hidden="1"/>
    </xf>
    <xf numFmtId="0" fontId="26" fillId="33" borderId="0" xfId="0" applyFont="1" applyFill="1" applyProtection="1">
      <protection locked="0" hidden="1"/>
    </xf>
    <xf numFmtId="0" fontId="24" fillId="0" borderId="10" xfId="0" applyFont="1" applyFill="1" applyBorder="1" applyAlignment="1" applyProtection="1">
      <alignment horizontal="center" vertical="center" wrapText="1"/>
      <protection hidden="1"/>
    </xf>
    <xf numFmtId="164" fontId="26" fillId="33" borderId="0" xfId="0" applyNumberFormat="1" applyFont="1" applyFill="1" applyBorder="1" applyProtection="1">
      <protection locked="0" hidden="1"/>
    </xf>
    <xf numFmtId="1" fontId="26" fillId="33" borderId="0" xfId="0" applyNumberFormat="1" applyFont="1" applyFill="1" applyProtection="1">
      <protection locked="0" hidden="1"/>
    </xf>
    <xf numFmtId="0" fontId="23" fillId="0" borderId="0" xfId="0" applyFont="1" applyFill="1" applyBorder="1" applyAlignment="1" applyProtection="1">
      <alignment horizontal="center"/>
      <protection hidden="1"/>
    </xf>
    <xf numFmtId="164" fontId="25" fillId="0" borderId="0" xfId="0" applyNumberFormat="1" applyFont="1" applyFill="1" applyBorder="1" applyProtection="1">
      <protection hidden="1"/>
    </xf>
    <xf numFmtId="164" fontId="24" fillId="0" borderId="10" xfId="0" applyNumberFormat="1" applyFont="1" applyFill="1" applyBorder="1" applyAlignment="1" applyProtection="1">
      <alignment horizontal="center" vertical="center" wrapText="1"/>
      <protection hidden="1"/>
    </xf>
    <xf numFmtId="164" fontId="24" fillId="34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3" borderId="10" xfId="0" applyNumberFormat="1" applyFont="1" applyFill="1" applyBorder="1" applyAlignment="1" applyProtection="1">
      <alignment horizontal="center" vertical="center" wrapText="1"/>
      <protection hidden="1"/>
    </xf>
    <xf numFmtId="4" fontId="0" fillId="0" borderId="0" xfId="0" applyNumberFormat="1" applyBorder="1" applyProtection="1">
      <protection hidden="1"/>
    </xf>
    <xf numFmtId="0" fontId="0" fillId="0" borderId="0" xfId="0" applyBorder="1" applyProtection="1">
      <protection hidden="1"/>
    </xf>
    <xf numFmtId="44" fontId="16" fillId="33" borderId="17" xfId="43" applyFont="1" applyFill="1" applyBorder="1" applyProtection="1">
      <protection hidden="1"/>
    </xf>
    <xf numFmtId="49" fontId="0" fillId="0" borderId="17" xfId="0" applyNumberFormat="1" applyFont="1" applyFill="1" applyBorder="1" applyAlignment="1" applyProtection="1">
      <alignment horizontal="right"/>
      <protection locked="0" hidden="1"/>
    </xf>
    <xf numFmtId="10" fontId="0" fillId="33" borderId="17" xfId="0" applyNumberFormat="1" applyFill="1" applyBorder="1" applyAlignment="1" applyProtection="1">
      <alignment horizontal="right"/>
      <protection hidden="1"/>
    </xf>
    <xf numFmtId="4" fontId="0" fillId="33" borderId="17" xfId="0" applyNumberFormat="1" applyFill="1" applyBorder="1" applyAlignment="1" applyProtection="1">
      <alignment horizontal="right"/>
      <protection hidden="1"/>
    </xf>
    <xf numFmtId="0" fontId="0" fillId="33" borderId="17" xfId="0" applyNumberFormat="1" applyFill="1" applyBorder="1" applyAlignment="1" applyProtection="1">
      <alignment horizontal="right"/>
      <protection hidden="1"/>
    </xf>
    <xf numFmtId="0" fontId="0" fillId="0" borderId="17" xfId="0" applyNumberFormat="1" applyFont="1" applyFill="1" applyBorder="1" applyAlignment="1" applyProtection="1">
      <alignment horizontal="right"/>
      <protection locked="0" hidden="1"/>
    </xf>
    <xf numFmtId="0" fontId="0" fillId="33" borderId="0" xfId="0" applyFill="1" applyProtection="1">
      <protection hidden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wrapText="1"/>
      <protection locked="0"/>
    </xf>
    <xf numFmtId="0" fontId="0" fillId="0" borderId="0" xfId="0" applyProtection="1">
      <protection hidden="1"/>
    </xf>
    <xf numFmtId="0" fontId="16" fillId="34" borderId="10" xfId="0" applyFont="1" applyFill="1" applyBorder="1" applyAlignment="1" applyProtection="1">
      <alignment horizontal="center" vertical="center" wrapText="1"/>
      <protection hidden="1"/>
    </xf>
    <xf numFmtId="0" fontId="16" fillId="33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0" fontId="0" fillId="33" borderId="0" xfId="0" applyNumberFormat="1" applyFill="1" applyProtection="1">
      <protection hidden="1"/>
    </xf>
    <xf numFmtId="0" fontId="16" fillId="33" borderId="11" xfId="0" applyFont="1" applyFill="1" applyBorder="1" applyAlignment="1" applyProtection="1">
      <alignment wrapText="1"/>
      <protection hidden="1"/>
    </xf>
    <xf numFmtId="164" fontId="16" fillId="33" borderId="12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Fill="1" applyAlignment="1" applyProtection="1">
      <alignment horizontal="right"/>
      <protection hidden="1"/>
    </xf>
    <xf numFmtId="0" fontId="0" fillId="0" borderId="0" xfId="0" applyNumberFormat="1" applyFill="1" applyProtection="1">
      <protection hidden="1"/>
    </xf>
    <xf numFmtId="164" fontId="0" fillId="34" borderId="0" xfId="0" applyNumberFormat="1" applyFill="1" applyProtection="1">
      <protection hidden="1"/>
    </xf>
    <xf numFmtId="164" fontId="16" fillId="35" borderId="0" xfId="0" quotePrefix="1" applyNumberFormat="1" applyFont="1" applyFill="1" applyProtection="1">
      <protection hidden="1"/>
    </xf>
    <xf numFmtId="0" fontId="16" fillId="0" borderId="0" xfId="0" applyFont="1" applyProtection="1">
      <protection hidden="1"/>
    </xf>
    <xf numFmtId="0" fontId="16" fillId="0" borderId="10" xfId="0" applyFont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Protection="1">
      <protection hidden="1"/>
    </xf>
    <xf numFmtId="0" fontId="16" fillId="0" borderId="18" xfId="0" applyFont="1" applyFill="1" applyBorder="1" applyProtection="1">
      <protection hidden="1"/>
    </xf>
    <xf numFmtId="1" fontId="0" fillId="0" borderId="19" xfId="0" applyNumberFormat="1" applyFont="1" applyFill="1" applyBorder="1" applyAlignment="1" applyProtection="1">
      <alignment horizontal="right"/>
      <protection locked="0" hidden="1"/>
    </xf>
    <xf numFmtId="0" fontId="16" fillId="0" borderId="16" xfId="0" applyFont="1" applyFill="1" applyBorder="1" applyAlignment="1" applyProtection="1">
      <protection hidden="1"/>
    </xf>
    <xf numFmtId="0" fontId="16" fillId="0" borderId="18" xfId="0" applyFont="1" applyFill="1" applyBorder="1" applyAlignment="1" applyProtection="1">
      <alignment wrapText="1"/>
      <protection hidden="1"/>
    </xf>
    <xf numFmtId="0" fontId="16" fillId="0" borderId="16" xfId="0" applyFont="1" applyBorder="1" applyProtection="1">
      <protection hidden="1"/>
    </xf>
    <xf numFmtId="0" fontId="16" fillId="33" borderId="16" xfId="0" applyFont="1" applyFill="1" applyBorder="1" applyProtection="1">
      <protection hidden="1"/>
    </xf>
    <xf numFmtId="0" fontId="16" fillId="34" borderId="16" xfId="0" applyFont="1" applyFill="1" applyBorder="1" applyProtection="1">
      <protection hidden="1"/>
    </xf>
    <xf numFmtId="0" fontId="16" fillId="33" borderId="14" xfId="0" applyFont="1" applyFill="1" applyBorder="1" applyProtection="1">
      <protection hidden="1"/>
    </xf>
    <xf numFmtId="164" fontId="0" fillId="33" borderId="15" xfId="0" applyNumberFormat="1" applyFill="1" applyBorder="1" applyProtection="1">
      <protection hidden="1"/>
    </xf>
    <xf numFmtId="164" fontId="0" fillId="34" borderId="17" xfId="0" applyNumberFormat="1" applyFont="1" applyFill="1" applyBorder="1" applyAlignment="1" applyProtection="1">
      <alignment horizontal="right"/>
      <protection hidden="1"/>
    </xf>
    <xf numFmtId="0" fontId="16" fillId="34" borderId="16" xfId="0" applyFont="1" applyFill="1" applyBorder="1" applyAlignment="1" applyProtection="1">
      <alignment wrapText="1"/>
      <protection hidden="1"/>
    </xf>
    <xf numFmtId="0" fontId="0" fillId="33" borderId="13" xfId="0" applyNumberFormat="1" applyFill="1" applyBorder="1" applyProtection="1">
      <protection hidden="1"/>
    </xf>
    <xf numFmtId="0" fontId="16" fillId="33" borderId="13" xfId="0" applyNumberFormat="1" applyFont="1" applyFill="1" applyBorder="1" applyAlignment="1" applyProtection="1">
      <alignment horizontal="center" vertical="top"/>
      <protection hidden="1"/>
    </xf>
    <xf numFmtId="0" fontId="23" fillId="34" borderId="0" xfId="0" applyFont="1" applyFill="1" applyProtection="1">
      <protection hidden="1"/>
    </xf>
    <xf numFmtId="0" fontId="24" fillId="34" borderId="10" xfId="0" applyFont="1" applyFill="1" applyBorder="1" applyAlignment="1" applyProtection="1">
      <alignment horizontal="center" vertical="center" wrapText="1"/>
      <protection hidden="1"/>
    </xf>
    <xf numFmtId="164" fontId="23" fillId="34" borderId="0" xfId="0" applyNumberFormat="1" applyFont="1" applyFill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Fill="1" applyAlignment="1" applyProtection="1">
      <alignment horizontal="right"/>
      <protection hidden="1"/>
    </xf>
    <xf numFmtId="164" fontId="0" fillId="35" borderId="0" xfId="0" quotePrefix="1" applyNumberFormat="1" applyFont="1" applyFill="1" applyProtection="1">
      <protection hidden="1"/>
    </xf>
    <xf numFmtId="44" fontId="1" fillId="33" borderId="17" xfId="43" applyFont="1" applyFill="1" applyBorder="1" applyProtection="1">
      <protection hidden="1"/>
    </xf>
    <xf numFmtId="164" fontId="0" fillId="0" borderId="0" xfId="0" applyNumberFormat="1" applyFont="1" applyBorder="1" applyProtection="1">
      <protection hidden="1"/>
    </xf>
    <xf numFmtId="4" fontId="0" fillId="0" borderId="0" xfId="0" applyNumberFormat="1" applyFont="1" applyFill="1" applyBorder="1" applyProtection="1">
      <protection hidden="1"/>
    </xf>
    <xf numFmtId="0" fontId="23" fillId="0" borderId="0" xfId="0" applyFont="1" applyFill="1" applyBorder="1" applyProtection="1">
      <protection hidden="1"/>
    </xf>
    <xf numFmtId="164" fontId="23" fillId="0" borderId="0" xfId="0" applyNumberFormat="1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44" fontId="1" fillId="0" borderId="0" xfId="43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164" fontId="0" fillId="0" borderId="0" xfId="0" applyNumberFormat="1" applyFont="1" applyFill="1" applyBorder="1" applyProtection="1">
      <protection hidden="1"/>
    </xf>
    <xf numFmtId="164" fontId="0" fillId="0" borderId="19" xfId="0" applyNumberFormat="1" applyFont="1" applyFill="1" applyBorder="1" applyAlignment="1" applyProtection="1">
      <alignment horizontal="right"/>
      <protection locked="0" hidden="1"/>
    </xf>
    <xf numFmtId="164" fontId="18" fillId="0" borderId="0" xfId="0" applyNumberFormat="1" applyFont="1" applyFill="1" applyBorder="1" applyAlignment="1" applyProtection="1">
      <protection hidden="1"/>
    </xf>
    <xf numFmtId="0" fontId="26" fillId="0" borderId="0" xfId="0" applyFont="1" applyFill="1" applyBorder="1" applyProtection="1">
      <protection hidden="1"/>
    </xf>
    <xf numFmtId="0" fontId="0" fillId="0" borderId="0" xfId="0" applyProtection="1"/>
    <xf numFmtId="164" fontId="23" fillId="34" borderId="0" xfId="0" applyNumberFormat="1" applyFont="1" applyFill="1" applyBorder="1" applyProtection="1">
      <protection hidden="1"/>
    </xf>
    <xf numFmtId="0" fontId="16" fillId="0" borderId="0" xfId="0" applyFont="1" applyProtection="1"/>
    <xf numFmtId="0" fontId="24" fillId="0" borderId="0" xfId="42" applyNumberFormat="1" applyFont="1" applyAlignment="1" applyProtection="1">
      <alignment horizontal="left"/>
    </xf>
    <xf numFmtId="0" fontId="16" fillId="0" borderId="0" xfId="0" applyFont="1" applyAlignment="1" applyProtection="1"/>
    <xf numFmtId="0" fontId="16" fillId="0" borderId="0" xfId="0" applyFont="1" applyFill="1" applyAlignment="1" applyProtection="1"/>
    <xf numFmtId="14" fontId="0" fillId="0" borderId="0" xfId="0" applyNumberFormat="1" applyProtection="1"/>
    <xf numFmtId="2" fontId="0" fillId="0" borderId="0" xfId="0" applyNumberFormat="1" applyProtection="1"/>
    <xf numFmtId="0" fontId="0" fillId="0" borderId="0" xfId="0" applyNumberFormat="1" applyProtection="1"/>
    <xf numFmtId="44" fontId="0" fillId="34" borderId="13" xfId="43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25" fillId="0" borderId="0" xfId="0" applyFont="1" applyFill="1" applyBorder="1" applyProtection="1">
      <protection hidden="1"/>
    </xf>
    <xf numFmtId="0" fontId="0" fillId="0" borderId="0" xfId="0" applyBorder="1" applyProtection="1">
      <protection locked="0" hidden="1"/>
    </xf>
    <xf numFmtId="9" fontId="0" fillId="34" borderId="0" xfId="0" applyNumberFormat="1" applyFill="1" applyBorder="1" applyProtection="1">
      <protection hidden="1"/>
    </xf>
    <xf numFmtId="1" fontId="0" fillId="0" borderId="0" xfId="0" applyNumberFormat="1" applyBorder="1" applyProtection="1">
      <protection locked="0" hidden="1"/>
    </xf>
    <xf numFmtId="0" fontId="0" fillId="0" borderId="0" xfId="0" applyFill="1" applyBorder="1" applyProtection="1">
      <protection locked="0" hidden="1"/>
    </xf>
    <xf numFmtId="1" fontId="0" fillId="0" borderId="0" xfId="0" applyNumberFormat="1" applyFill="1" applyBorder="1" applyProtection="1">
      <protection locked="0" hidden="1"/>
    </xf>
    <xf numFmtId="14" fontId="0" fillId="0" borderId="0" xfId="0" applyNumberFormat="1" applyProtection="1">
      <protection hidden="1"/>
    </xf>
    <xf numFmtId="0" fontId="14" fillId="0" borderId="0" xfId="0" applyFont="1" applyProtection="1"/>
    <xf numFmtId="14" fontId="14" fillId="0" borderId="0" xfId="0" applyNumberFormat="1" applyFont="1" applyProtection="1"/>
    <xf numFmtId="0" fontId="14" fillId="0" borderId="0" xfId="42" applyNumberFormat="1" applyFont="1" applyProtection="1"/>
    <xf numFmtId="0" fontId="23" fillId="0" borderId="0" xfId="0" applyFont="1" applyFill="1" applyAlignment="1" applyProtection="1"/>
    <xf numFmtId="0" fontId="23" fillId="0" borderId="0" xfId="0" applyFont="1" applyProtection="1"/>
    <xf numFmtId="14" fontId="23" fillId="0" borderId="0" xfId="0" applyNumberFormat="1" applyFont="1" applyProtection="1"/>
    <xf numFmtId="0" fontId="24" fillId="0" borderId="0" xfId="0" applyFont="1" applyProtection="1"/>
    <xf numFmtId="0" fontId="23" fillId="0" borderId="0" xfId="42" applyNumberFormat="1" applyFont="1" applyProtection="1"/>
    <xf numFmtId="14" fontId="0" fillId="0" borderId="0" xfId="0" applyNumberFormat="1"/>
    <xf numFmtId="49" fontId="0" fillId="33" borderId="13" xfId="0" applyNumberFormat="1" applyFill="1" applyBorder="1" applyProtection="1">
      <protection hidden="1"/>
    </xf>
    <xf numFmtId="0" fontId="30" fillId="33" borderId="16" xfId="0" applyFont="1" applyFill="1" applyBorder="1" applyProtection="1">
      <protection hidden="1"/>
    </xf>
    <xf numFmtId="164" fontId="26" fillId="33" borderId="17" xfId="0" applyNumberFormat="1" applyFont="1" applyFill="1" applyBorder="1" applyAlignment="1" applyProtection="1">
      <alignment horizontal="right"/>
      <protection locked="0" hidden="1"/>
    </xf>
    <xf numFmtId="0" fontId="30" fillId="33" borderId="18" xfId="0" applyFont="1" applyFill="1" applyBorder="1" applyProtection="1">
      <protection hidden="1"/>
    </xf>
    <xf numFmtId="164" fontId="26" fillId="33" borderId="19" xfId="0" applyNumberFormat="1" applyFont="1" applyFill="1" applyBorder="1" applyAlignment="1" applyProtection="1">
      <alignment horizontal="right"/>
      <protection hidden="1"/>
    </xf>
    <xf numFmtId="44" fontId="26" fillId="33" borderId="13" xfId="43" applyFont="1" applyFill="1" applyBorder="1" applyProtection="1">
      <protection locked="0" hidden="1"/>
    </xf>
    <xf numFmtId="0" fontId="23" fillId="0" borderId="0" xfId="0" applyFont="1" applyFill="1" applyAlignment="1" applyProtection="1">
      <alignment vertical="top" wrapText="1"/>
      <protection hidden="1"/>
    </xf>
    <xf numFmtId="0" fontId="24" fillId="0" borderId="13" xfId="0" applyFont="1" applyFill="1" applyBorder="1" applyAlignment="1" applyProtection="1">
      <alignment horizontal="center" vertical="top" wrapText="1"/>
      <protection hidden="1"/>
    </xf>
    <xf numFmtId="49" fontId="0" fillId="0" borderId="0" xfId="0" applyNumberFormat="1" applyFill="1" applyProtection="1">
      <protection hidden="1"/>
    </xf>
    <xf numFmtId="49" fontId="16" fillId="33" borderId="13" xfId="0" applyNumberFormat="1" applyFont="1" applyFill="1" applyBorder="1" applyAlignment="1" applyProtection="1">
      <alignment horizontal="center" vertical="top"/>
      <protection hidden="1"/>
    </xf>
    <xf numFmtId="164" fontId="0" fillId="0" borderId="0" xfId="0" applyNumberFormat="1" applyFill="1" applyProtection="1">
      <protection hidden="1"/>
    </xf>
    <xf numFmtId="164" fontId="23" fillId="0" borderId="0" xfId="0" applyNumberFormat="1" applyFont="1" applyFill="1" applyProtection="1">
      <protection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23" fillId="33" borderId="0" xfId="0" applyFont="1" applyFill="1" applyProtection="1">
      <protection hidden="1"/>
    </xf>
    <xf numFmtId="164" fontId="23" fillId="33" borderId="0" xfId="0" applyNumberFormat="1" applyFont="1" applyFill="1" applyProtection="1">
      <protection hidden="1"/>
    </xf>
    <xf numFmtId="0" fontId="24" fillId="33" borderId="10" xfId="0" applyFont="1" applyFill="1" applyBorder="1" applyAlignment="1" applyProtection="1">
      <alignment horizontal="center" vertical="center" wrapText="1"/>
      <protection hidden="1"/>
    </xf>
    <xf numFmtId="8" fontId="29" fillId="33" borderId="23" xfId="0" applyNumberFormat="1" applyFont="1" applyFill="1" applyBorder="1" applyAlignment="1" applyProtection="1">
      <alignment horizontal="center"/>
      <protection hidden="1"/>
    </xf>
    <xf numFmtId="8" fontId="29" fillId="33" borderId="24" xfId="0" applyNumberFormat="1" applyFont="1" applyFill="1" applyBorder="1" applyAlignment="1" applyProtection="1">
      <alignment horizontal="center"/>
      <protection hidden="1"/>
    </xf>
    <xf numFmtId="0" fontId="28" fillId="33" borderId="21" xfId="0" applyFont="1" applyFill="1" applyBorder="1" applyAlignment="1" applyProtection="1">
      <alignment horizontal="center"/>
      <protection hidden="1"/>
    </xf>
    <xf numFmtId="0" fontId="28" fillId="33" borderId="22" xfId="0" applyFont="1" applyFill="1" applyBorder="1" applyAlignment="1" applyProtection="1">
      <alignment horizontal="center"/>
      <protection hidden="1"/>
    </xf>
    <xf numFmtId="0" fontId="23" fillId="33" borderId="16" xfId="0" applyFont="1" applyFill="1" applyBorder="1" applyAlignment="1" applyProtection="1">
      <alignment horizontal="left" vertical="top" wrapText="1"/>
      <protection hidden="1"/>
    </xf>
    <xf numFmtId="0" fontId="23" fillId="33" borderId="17" xfId="0" applyFont="1" applyFill="1" applyBorder="1" applyAlignment="1" applyProtection="1">
      <alignment horizontal="left" vertical="top" wrapText="1"/>
      <protection hidden="1"/>
    </xf>
    <xf numFmtId="0" fontId="26" fillId="33" borderId="18" xfId="0" applyFont="1" applyFill="1" applyBorder="1" applyAlignment="1" applyProtection="1">
      <alignment horizontal="center" wrapText="1"/>
      <protection hidden="1"/>
    </xf>
    <xf numFmtId="0" fontId="26" fillId="33" borderId="19" xfId="0" applyFont="1" applyFill="1" applyBorder="1" applyAlignment="1" applyProtection="1">
      <alignment horizontal="center" wrapText="1"/>
      <protection hidden="1"/>
    </xf>
    <xf numFmtId="0" fontId="16" fillId="0" borderId="14" xfId="0" applyFont="1" applyBorder="1" applyAlignment="1" applyProtection="1">
      <alignment horizontal="left"/>
      <protection hidden="1"/>
    </xf>
    <xf numFmtId="0" fontId="16" fillId="0" borderId="15" xfId="0" applyFont="1" applyBorder="1" applyAlignment="1" applyProtection="1">
      <alignment horizontal="left"/>
      <protection hidden="1"/>
    </xf>
    <xf numFmtId="0" fontId="0" fillId="33" borderId="18" xfId="0" applyFont="1" applyFill="1" applyBorder="1" applyAlignment="1" applyProtection="1">
      <alignment horizontal="left" wrapText="1"/>
      <protection hidden="1"/>
    </xf>
    <xf numFmtId="0" fontId="0" fillId="33" borderId="19" xfId="0" applyFont="1" applyFill="1" applyBorder="1" applyAlignment="1" applyProtection="1">
      <alignment horizontal="left" wrapText="1"/>
      <protection hidden="1"/>
    </xf>
    <xf numFmtId="0" fontId="0" fillId="0" borderId="20" xfId="0" applyFont="1" applyFill="1" applyBorder="1" applyAlignment="1" applyProtection="1">
      <alignment horizontal="center"/>
      <protection hidden="1"/>
    </xf>
    <xf numFmtId="0" fontId="27" fillId="33" borderId="14" xfId="0" applyFont="1" applyFill="1" applyBorder="1" applyAlignment="1" applyProtection="1">
      <alignment horizontal="center"/>
      <protection hidden="1"/>
    </xf>
    <xf numFmtId="0" fontId="27" fillId="33" borderId="15" xfId="0" applyFont="1" applyFill="1" applyBorder="1" applyAlignment="1" applyProtection="1">
      <alignment horizontal="center"/>
      <protection hidden="1"/>
    </xf>
    <xf numFmtId="0" fontId="16" fillId="0" borderId="20" xfId="0" applyFont="1" applyFill="1" applyBorder="1" applyAlignment="1" applyProtection="1">
      <alignment horizontal="center" wrapText="1"/>
      <protection hidden="1"/>
    </xf>
    <xf numFmtId="0" fontId="27" fillId="33" borderId="14" xfId="0" applyFont="1" applyFill="1" applyBorder="1" applyAlignment="1" applyProtection="1">
      <alignment horizontal="center" wrapText="1"/>
      <protection hidden="1"/>
    </xf>
    <xf numFmtId="0" fontId="27" fillId="33" borderId="15" xfId="0" applyFont="1" applyFill="1" applyBorder="1" applyAlignment="1" applyProtection="1">
      <alignment horizontal="center" wrapText="1"/>
      <protection hidden="1"/>
    </xf>
    <xf numFmtId="0" fontId="0" fillId="0" borderId="20" xfId="0" applyFill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33" borderId="0" xfId="0" applyFont="1" applyFill="1" applyAlignment="1" applyProtection="1">
      <alignment horizontal="left"/>
      <protection hidden="1"/>
    </xf>
    <xf numFmtId="0" fontId="0" fillId="33" borderId="0" xfId="0" applyFill="1" applyAlignment="1" applyProtection="1">
      <alignment horizontal="left" vertical="top" wrapText="1"/>
      <protection hidden="1"/>
    </xf>
    <xf numFmtId="0" fontId="0" fillId="33" borderId="0" xfId="0" applyFont="1" applyFill="1" applyAlignment="1" applyProtection="1">
      <alignment horizontal="center"/>
      <protection hidden="1"/>
    </xf>
  </cellXfs>
  <cellStyles count="45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mma" xfId="42" builtinId="3"/>
    <cellStyle name="Komma 2" xfId="44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  <cellStyle name="Valuta" xfId="43" builtinId="4"/>
  </cellStyles>
  <dxfs count="27">
    <dxf>
      <font>
        <color auto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24994659260841701"/>
      </font>
    </dxf>
    <dxf>
      <font>
        <color auto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24994659260841701"/>
      </font>
    </dxf>
    <dxf>
      <font>
        <color auto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D40"/>
  <sheetViews>
    <sheetView tabSelected="1" workbookViewId="0">
      <selection activeCell="B5" sqref="B5"/>
    </sheetView>
  </sheetViews>
  <sheetFormatPr defaultColWidth="8.7109375" defaultRowHeight="15" x14ac:dyDescent="0.25"/>
  <cols>
    <col min="1" max="1" width="63.7109375" style="56" customWidth="1"/>
    <col min="2" max="2" width="24.7109375" style="56" customWidth="1"/>
    <col min="3" max="16384" width="8.7109375" style="56"/>
  </cols>
  <sheetData>
    <row r="1" spans="1:4" x14ac:dyDescent="0.25">
      <c r="A1" s="153" t="s">
        <v>158</v>
      </c>
      <c r="B1" s="154"/>
    </row>
    <row r="2" spans="1:4" ht="30" customHeight="1" x14ac:dyDescent="0.25">
      <c r="A2" s="155" t="s">
        <v>85</v>
      </c>
      <c r="B2" s="156"/>
      <c r="C2" s="59"/>
      <c r="D2" s="59"/>
    </row>
    <row r="3" spans="1:4" x14ac:dyDescent="0.25">
      <c r="A3" s="157"/>
      <c r="B3" s="157"/>
      <c r="C3" s="59"/>
      <c r="D3" s="59"/>
    </row>
    <row r="4" spans="1:4" ht="15.75" x14ac:dyDescent="0.25">
      <c r="A4" s="158" t="s">
        <v>81</v>
      </c>
      <c r="B4" s="159"/>
      <c r="C4" s="59"/>
      <c r="D4" s="59"/>
    </row>
    <row r="5" spans="1:4" x14ac:dyDescent="0.25">
      <c r="A5" s="69" t="s">
        <v>26</v>
      </c>
      <c r="B5" s="47" t="s">
        <v>44</v>
      </c>
    </row>
    <row r="6" spans="1:4" x14ac:dyDescent="0.25">
      <c r="A6" s="70" t="s">
        <v>27</v>
      </c>
      <c r="B6" s="71" t="s">
        <v>30</v>
      </c>
    </row>
    <row r="7" spans="1:4" x14ac:dyDescent="0.25">
      <c r="A7" s="157"/>
      <c r="B7" s="157"/>
    </row>
    <row r="8" spans="1:4" ht="15.75" x14ac:dyDescent="0.25">
      <c r="A8" s="158" t="s">
        <v>8</v>
      </c>
      <c r="B8" s="159"/>
    </row>
    <row r="9" spans="1:4" x14ac:dyDescent="0.25">
      <c r="A9" s="72" t="s">
        <v>33</v>
      </c>
      <c r="B9" s="51" t="s">
        <v>34</v>
      </c>
    </row>
    <row r="10" spans="1:4" ht="30" customHeight="1" x14ac:dyDescent="0.25">
      <c r="A10" s="73" t="str">
        <f>IFERROR(CONCATENATE("Udbetalt lønkompensation for perioden ",TEXT(VLOOKUP(B9,matrix_anøgtperiode,4,FALSE),"dd-mm-åååå")," til ",TEXT(VLOOKUP(B9,matrix_anøgtperiode,5,FALSE),"dd-mm-ååååå"),", ekskl. revisorgodtgørelse"),"Udbetalt lønkompensation EKSKL. revisorgodtgørelse")</f>
        <v>Udbetalt lønkompensation EKSKL. revisorgodtgørelse</v>
      </c>
      <c r="B10" s="99" t="s">
        <v>29</v>
      </c>
    </row>
    <row r="11" spans="1:4" x14ac:dyDescent="0.25">
      <c r="A11" s="160"/>
      <c r="B11" s="160"/>
    </row>
    <row r="12" spans="1:4" ht="15.75" x14ac:dyDescent="0.25">
      <c r="A12" s="161" t="s">
        <v>82</v>
      </c>
      <c r="B12" s="162"/>
    </row>
    <row r="13" spans="1:4" x14ac:dyDescent="0.25">
      <c r="A13" s="74" t="s">
        <v>72</v>
      </c>
      <c r="B13" s="26" t="s">
        <v>75</v>
      </c>
    </row>
    <row r="14" spans="1:4" x14ac:dyDescent="0.25">
      <c r="A14" s="75" t="s">
        <v>71</v>
      </c>
      <c r="B14" s="50" t="str">
        <f>IFERROR(IF(AND(OR(ISNUMBER('Afrap. dec20-mar21'!E7),ISNUMBER('Afrap. mar21-apr21'!E7),ISNUMBER('Afrap. apr21-jun21'!E7)),OR(ISNUMBER('Afrap. dec20-mar21'!F7),ISNUMBER('Afrap. mar21-apr21'!F7),ISNUMBER('Afrap. apr21-jun21'!F7))),CONCATENATE(TEXT(VLOOKUP(B9,matrix_anøgtperiode,2,FALSE),"dd-mm-åååå")," til ",TEXT(VLOOKUP(B9,matrix_anøgtperiode,3,FALSE),"dd-mm-åååå")),""),"")</f>
        <v/>
      </c>
    </row>
    <row r="15" spans="1:4" hidden="1" x14ac:dyDescent="0.25">
      <c r="A15" s="76" t="s">
        <v>35</v>
      </c>
      <c r="B15" s="27">
        <f>SUM('Afrap. dec20-mar21'!G:J)</f>
        <v>0</v>
      </c>
    </row>
    <row r="16" spans="1:4" hidden="1" x14ac:dyDescent="0.25">
      <c r="A16" s="76" t="s">
        <v>36</v>
      </c>
      <c r="B16" s="27">
        <f>SUM('Afrap. mar21-apr21'!G:H)</f>
        <v>0</v>
      </c>
    </row>
    <row r="17" spans="1:2" hidden="1" x14ac:dyDescent="0.25">
      <c r="A17" s="76" t="s">
        <v>150</v>
      </c>
      <c r="B17" s="27">
        <f>SUM('Afrap. apr21-jun21'!G:I)</f>
        <v>0</v>
      </c>
    </row>
    <row r="18" spans="1:2" hidden="1" x14ac:dyDescent="0.25">
      <c r="A18" s="76" t="s">
        <v>37</v>
      </c>
      <c r="B18" s="27">
        <f>SUM('Afrap. dec20-mar21'!AH:AK)</f>
        <v>0</v>
      </c>
    </row>
    <row r="19" spans="1:2" hidden="1" x14ac:dyDescent="0.25">
      <c r="A19" s="76" t="s">
        <v>38</v>
      </c>
      <c r="B19" s="27">
        <f>SUM('Afrap. mar21-apr21'!V:W)</f>
        <v>0</v>
      </c>
    </row>
    <row r="20" spans="1:2" hidden="1" x14ac:dyDescent="0.25">
      <c r="A20" s="76" t="s">
        <v>151</v>
      </c>
      <c r="B20" s="27">
        <f>SUM('Afrap. apr21-jun21'!AB:AD)</f>
        <v>0</v>
      </c>
    </row>
    <row r="21" spans="1:2" hidden="1" x14ac:dyDescent="0.25">
      <c r="A21" s="76" t="s">
        <v>39</v>
      </c>
      <c r="B21" s="28" t="e">
        <f>VLOOKUP(B9,matrix_anøgtperiode,2,FALSE)</f>
        <v>#N/A</v>
      </c>
    </row>
    <row r="22" spans="1:2" hidden="1" x14ac:dyDescent="0.25">
      <c r="A22" s="76" t="s">
        <v>40</v>
      </c>
      <c r="B22" s="28" t="e">
        <f>VLOOKUP(B9,matrix_anøgtperiode,3,FALSE)</f>
        <v>#N/A</v>
      </c>
    </row>
    <row r="23" spans="1:2" x14ac:dyDescent="0.25">
      <c r="A23" s="75" t="s">
        <v>76</v>
      </c>
      <c r="B23" s="49" t="str">
        <f>IFERROR(((B15+B16+B17)-(B18+B19+B20))/NETWORKDAYS(B21,B22,helligdage),"")</f>
        <v/>
      </c>
    </row>
    <row r="24" spans="1:2" x14ac:dyDescent="0.25">
      <c r="A24" s="75" t="s">
        <v>77</v>
      </c>
      <c r="B24" s="48" t="str">
        <f>IFERROR(IF(OR(B23="",ISTEXT(B23)),"",B23/B13),"")</f>
        <v/>
      </c>
    </row>
    <row r="25" spans="1:2" ht="30" customHeight="1" x14ac:dyDescent="0.25">
      <c r="A25" s="151" t="e">
        <f>IF(OR(ISNUMBER('Afrap. dec20-mar21'!A7),ISNUMBER('Afrap. mar21-apr21'!A7),ISNUMBER('Afrap. apr21-jun21'!A7)),IF(AND(B23&lt;50,B24&lt;30%),"Da der hjemsendt færre end 50 personer og færre end 30 pct. af det samlede antal ansatte, kan der ikke opnås lønkompensation.",NA()),NA())</f>
        <v>#N/A</v>
      </c>
      <c r="B25" s="152"/>
    </row>
    <row r="26" spans="1:2" x14ac:dyDescent="0.25">
      <c r="A26" s="163"/>
      <c r="B26" s="163"/>
    </row>
    <row r="27" spans="1:2" ht="15.75" x14ac:dyDescent="0.25">
      <c r="A27" s="158" t="s">
        <v>83</v>
      </c>
      <c r="B27" s="159"/>
    </row>
    <row r="28" spans="1:2" ht="90" customHeight="1" x14ac:dyDescent="0.25">
      <c r="A28" s="149" t="s">
        <v>84</v>
      </c>
      <c r="B28" s="150"/>
    </row>
    <row r="29" spans="1:2" hidden="1" x14ac:dyDescent="0.25">
      <c r="A29" s="80" t="s">
        <v>78</v>
      </c>
      <c r="B29" s="79">
        <f>IF(ISTEXT(A25),0,IF(ISNUMBER(B23)+ISNUMBER(B24),'Afrap. dec20-mar21'!C4+'Afrap. mar21-apr21'!C4+'Afrap. apr21-jun21'!C4,0))</f>
        <v>0</v>
      </c>
    </row>
    <row r="30" spans="1:2" ht="15" hidden="1" customHeight="1" x14ac:dyDescent="0.25">
      <c r="A30" s="80" t="s">
        <v>86</v>
      </c>
      <c r="B30" s="79" t="str">
        <f>IF(SUM('Opsparede løndele dec20-mar21'!K:K)+SUM('Opsparede løndele mar21-apr21'!K:K)+SUM('Opsparede løndele apr21-jun21'!K:K)&lt;&gt;0,"Ja","Nej")</f>
        <v>Nej</v>
      </c>
    </row>
    <row r="31" spans="1:2" x14ac:dyDescent="0.25">
      <c r="A31" s="130" t="s">
        <v>42</v>
      </c>
      <c r="B31" s="131" t="s">
        <v>29</v>
      </c>
    </row>
    <row r="32" spans="1:2" x14ac:dyDescent="0.25">
      <c r="A32" s="132" t="s">
        <v>43</v>
      </c>
      <c r="B32" s="133">
        <f>IFERROR(IF(AND(AND(B29&lt;250000,B29&gt;0),B30="Ja"),MIN(B31*0.8,8000),0),0)</f>
        <v>0</v>
      </c>
    </row>
    <row r="33" spans="1:2" x14ac:dyDescent="0.25">
      <c r="A33" s="164"/>
      <c r="B33" s="164"/>
    </row>
    <row r="34" spans="1:2" ht="15.75" thickBot="1" x14ac:dyDescent="0.3">
      <c r="A34" s="77" t="s">
        <v>79</v>
      </c>
      <c r="B34" s="78">
        <f>B29+B32</f>
        <v>0</v>
      </c>
    </row>
    <row r="35" spans="1:2" ht="15.75" hidden="1" thickBot="1" x14ac:dyDescent="0.3">
      <c r="A35" s="76" t="s">
        <v>80</v>
      </c>
      <c r="B35" s="79" t="str">
        <f>IFERROR(IF(AND(B34-B10&lt;=200,B34-B10&gt;=-200),0,B34-B10),"")</f>
        <v/>
      </c>
    </row>
    <row r="36" spans="1:2" ht="15.75" x14ac:dyDescent="0.25">
      <c r="A36" s="147" t="str">
        <f>IF(OR(B35=0,B35=""),"BELØB TIL UD-/TILBAGEBETALING FOR EFTERREGULERING",IF(B35&gt;0,"BELØB TIL UDBETALING FOR EFTERREGULERING",IF(B35&lt;0,"BELØB TIL TILBAGEBETALING FOR EFTERREGULERING")))</f>
        <v>BELØB TIL UD-/TILBAGEBETALING FOR EFTERREGULERING</v>
      </c>
      <c r="B36" s="148"/>
    </row>
    <row r="37" spans="1:2" ht="19.5" thickBot="1" x14ac:dyDescent="0.35">
      <c r="A37" s="145" t="str">
        <f>IF(B35&lt;0,B35*-1,B35)</f>
        <v/>
      </c>
      <c r="B37" s="146"/>
    </row>
    <row r="38" spans="1:2" x14ac:dyDescent="0.25">
      <c r="A38" s="45"/>
      <c r="B38" s="45"/>
    </row>
    <row r="39" spans="1:2" x14ac:dyDescent="0.25">
      <c r="A39" s="45"/>
      <c r="B39" s="45"/>
    </row>
    <row r="40" spans="1:2" x14ac:dyDescent="0.25">
      <c r="A40" s="45"/>
      <c r="B40" s="45"/>
    </row>
  </sheetData>
  <sheetProtection algorithmName="SHA-512" hashValue="zPR3UV32OjOHyswemUR1GbLwudAscboOGc5Mi12ywA/BwEmVUWgixS/YXlyOnF8T/4cKGrdIXhANMdarIJYtIA==" saltValue="m7dAk1PtKyOyOWte0fz5mA==" spinCount="100000" sheet="1" objects="1" scenarios="1"/>
  <mergeCells count="15">
    <mergeCell ref="A37:B37"/>
    <mergeCell ref="A36:B36"/>
    <mergeCell ref="A28:B28"/>
    <mergeCell ref="A25:B25"/>
    <mergeCell ref="A1:B1"/>
    <mergeCell ref="A2:B2"/>
    <mergeCell ref="A3:B3"/>
    <mergeCell ref="A4:B4"/>
    <mergeCell ref="A7:B7"/>
    <mergeCell ref="A8:B8"/>
    <mergeCell ref="A11:B11"/>
    <mergeCell ref="A12:B12"/>
    <mergeCell ref="A26:B26"/>
    <mergeCell ref="A27:B27"/>
    <mergeCell ref="A33:B33"/>
  </mergeCells>
  <conditionalFormatting sqref="A25:B25">
    <cfRule type="expression" dxfId="26" priority="6">
      <formula>ISTEXT($A$25)</formula>
    </cfRule>
  </conditionalFormatting>
  <conditionalFormatting sqref="A36:B37">
    <cfRule type="expression" dxfId="25" priority="3">
      <formula>OR($B$35=0,$B$35="")</formula>
    </cfRule>
    <cfRule type="expression" dxfId="24" priority="4">
      <formula>$B$35&lt;0</formula>
    </cfRule>
    <cfRule type="expression" dxfId="23" priority="5">
      <formula>$B$35&gt;0</formula>
    </cfRule>
  </conditionalFormatting>
  <conditionalFormatting sqref="A31:B31">
    <cfRule type="expression" dxfId="22" priority="2">
      <formula>AND(AND($B$29&lt;250000,$B$29&gt;0),$B$30="Ja")</formula>
    </cfRule>
  </conditionalFormatting>
  <conditionalFormatting sqref="A32:B32">
    <cfRule type="expression" dxfId="21" priority="1">
      <formula>AND(AND($B$29&lt;250000,$B$29&gt;0),$B$30="Ja")</formula>
    </cfRule>
  </conditionalFormatting>
  <dataValidations count="3">
    <dataValidation type="list" allowBlank="1" showInputMessage="1" showErrorMessage="1" errorTitle="Ugyldig værdi" error="Der skal angives en af de tre muligheder." sqref="B9">
      <formula1>Periode_Lønkompensation</formula1>
    </dataValidation>
    <dataValidation type="decimal" operator="greaterThanOrEqual" allowBlank="1" showInputMessage="1" showErrorMessage="1" errorTitle="Ugyldig værdi" error="Der kan ikke indtastes negative beløb." sqref="B13">
      <formula1>0</formula1>
    </dataValidation>
    <dataValidation type="decimal" operator="greaterThanOrEqual" allowBlank="1" showInputMessage="1" showErrorMessage="1" errorTitle="Ugyldig værdi" error="Der kan ikke indtastes negative værdier." sqref="B1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AT1506"/>
  <sheetViews>
    <sheetView zoomScale="80" zoomScaleNormal="80" workbookViewId="0">
      <selection activeCell="B7" sqref="B7"/>
    </sheetView>
  </sheetViews>
  <sheetFormatPr defaultColWidth="8.7109375" defaultRowHeight="15" x14ac:dyDescent="0.25"/>
  <cols>
    <col min="1" max="1" width="8.85546875" style="56" customWidth="1"/>
    <col min="2" max="3" width="24.7109375" style="13" customWidth="1"/>
    <col min="4" max="4" width="16.7109375" style="13" customWidth="1"/>
    <col min="5" max="6" width="12.7109375" style="13" customWidth="1"/>
    <col min="7" max="10" width="12.7109375" style="60" customWidth="1"/>
    <col min="11" max="11" width="20.7109375" style="114" customWidth="1"/>
    <col min="12" max="12" width="12.7109375" style="45" hidden="1" customWidth="1"/>
    <col min="13" max="16" width="12.7109375" style="37" customWidth="1"/>
    <col min="17" max="20" width="12.7109375" style="103" hidden="1" customWidth="1"/>
    <col min="21" max="24" width="12.7109375" style="37" customWidth="1"/>
    <col min="25" max="25" width="18.7109375" style="114" customWidth="1"/>
    <col min="26" max="29" width="12.7109375" style="56" hidden="1" customWidth="1"/>
    <col min="30" max="33" width="14.7109375" style="25" hidden="1" customWidth="1"/>
    <col min="34" max="37" width="22.7109375" style="35" customWidth="1"/>
    <col min="38" max="41" width="14.7109375" style="83" hidden="1" customWidth="1"/>
    <col min="42" max="42" width="14.7109375" style="142" customWidth="1"/>
    <col min="43" max="43" width="18.7109375" style="56" customWidth="1"/>
    <col min="44" max="44" width="18.7109375" style="46" customWidth="1"/>
    <col min="45" max="45" width="10.42578125" style="56" bestFit="1" customWidth="1"/>
    <col min="46" max="16384" width="8.7109375" style="56"/>
  </cols>
  <sheetData>
    <row r="1" spans="1:46" x14ac:dyDescent="0.25">
      <c r="A1" s="165" t="s">
        <v>32</v>
      </c>
      <c r="B1" s="165"/>
      <c r="C1" s="56"/>
      <c r="D1" s="56"/>
      <c r="E1" s="56"/>
      <c r="F1" s="56"/>
      <c r="G1" s="64"/>
      <c r="H1" s="64"/>
      <c r="I1" s="64"/>
      <c r="J1" s="64"/>
      <c r="K1" s="112"/>
      <c r="L1" s="112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97"/>
      <c r="Z1" s="59"/>
      <c r="AA1" s="59"/>
      <c r="AB1" s="59"/>
      <c r="AC1" s="59"/>
      <c r="AD1" s="59"/>
      <c r="AE1" s="59"/>
      <c r="AF1" s="59"/>
      <c r="AG1" s="59"/>
      <c r="AH1" s="32"/>
      <c r="AI1" s="32"/>
      <c r="AJ1" s="32"/>
      <c r="AK1" s="32"/>
      <c r="AL1" s="32"/>
      <c r="AM1" s="32"/>
      <c r="AN1" s="32"/>
      <c r="AO1" s="32"/>
      <c r="AP1" s="32"/>
      <c r="AR1" s="45"/>
    </row>
    <row r="2" spans="1:46" x14ac:dyDescent="0.25">
      <c r="A2" s="166" t="s">
        <v>31</v>
      </c>
      <c r="B2" s="166"/>
      <c r="C2" s="166"/>
      <c r="D2" s="166"/>
      <c r="E2" s="166"/>
      <c r="F2" s="166"/>
      <c r="G2" s="166"/>
      <c r="H2" s="33"/>
      <c r="I2" s="33"/>
      <c r="J2" s="33"/>
      <c r="K2" s="112"/>
      <c r="L2" s="112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97"/>
      <c r="Z2" s="59"/>
      <c r="AA2" s="59"/>
      <c r="AB2" s="59"/>
      <c r="AC2" s="59"/>
      <c r="AD2" s="59"/>
      <c r="AE2" s="59"/>
      <c r="AF2" s="59"/>
      <c r="AG2" s="59"/>
      <c r="AH2" s="32"/>
      <c r="AI2" s="32"/>
      <c r="AJ2" s="32"/>
      <c r="AK2" s="32"/>
      <c r="AL2" s="32"/>
      <c r="AM2" s="32"/>
      <c r="AN2" s="32"/>
      <c r="AO2" s="32"/>
      <c r="AP2" s="32"/>
      <c r="AQ2" s="3"/>
      <c r="AR2" s="45"/>
    </row>
    <row r="3" spans="1:46" x14ac:dyDescent="0.25">
      <c r="B3" s="59"/>
      <c r="C3" s="1"/>
      <c r="D3" s="56"/>
      <c r="E3" s="56"/>
      <c r="F3" s="56"/>
      <c r="G3" s="64"/>
      <c r="H3" s="64"/>
      <c r="I3" s="64"/>
      <c r="J3" s="64"/>
      <c r="K3" s="112"/>
      <c r="L3" s="112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97"/>
      <c r="AD3" s="59"/>
      <c r="AE3" s="59"/>
      <c r="AF3" s="59"/>
      <c r="AG3" s="59"/>
      <c r="AH3" s="32"/>
      <c r="AI3" s="32"/>
      <c r="AJ3" s="32"/>
      <c r="AK3" s="32"/>
      <c r="AL3" s="32"/>
      <c r="AM3" s="32"/>
      <c r="AN3" s="32"/>
      <c r="AO3" s="32"/>
      <c r="AP3" s="32"/>
      <c r="AQ3" s="59"/>
      <c r="AR3" s="44"/>
    </row>
    <row r="4" spans="1:46" ht="45" x14ac:dyDescent="0.25">
      <c r="B4" s="61" t="s">
        <v>41</v>
      </c>
      <c r="C4" s="62">
        <f>SUM(AR7:AR1506)</f>
        <v>0</v>
      </c>
      <c r="D4" s="56"/>
      <c r="E4" s="56"/>
      <c r="F4" s="56"/>
      <c r="G4" s="64"/>
      <c r="H4" s="64"/>
      <c r="I4" s="64"/>
      <c r="J4" s="64"/>
      <c r="K4" s="113"/>
      <c r="L4" s="112"/>
      <c r="M4" s="94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97"/>
      <c r="AD4" s="59"/>
      <c r="AE4" s="59"/>
      <c r="AF4" s="59"/>
      <c r="AG4" s="59"/>
      <c r="AH4" s="32"/>
      <c r="AI4" s="32"/>
      <c r="AJ4" s="32"/>
      <c r="AK4" s="32"/>
      <c r="AL4" s="32"/>
      <c r="AM4" s="32"/>
      <c r="AN4" s="140"/>
      <c r="AO4" s="140"/>
      <c r="AP4" s="140"/>
      <c r="AQ4" s="139"/>
      <c r="AR4" s="44"/>
    </row>
    <row r="5" spans="1:46" x14ac:dyDescent="0.25">
      <c r="B5" s="67"/>
      <c r="C5" s="56"/>
      <c r="D5" s="56"/>
      <c r="E5" s="56"/>
      <c r="F5" s="56"/>
      <c r="G5" s="64"/>
      <c r="H5" s="34"/>
      <c r="I5" s="64"/>
      <c r="J5" s="64"/>
      <c r="K5" s="112"/>
      <c r="L5" s="112"/>
      <c r="M5" s="40"/>
      <c r="N5" s="40"/>
      <c r="O5" s="40"/>
      <c r="P5" s="40"/>
      <c r="Q5" s="100"/>
      <c r="R5" s="100"/>
      <c r="S5" s="100"/>
      <c r="T5" s="100"/>
      <c r="U5" s="40"/>
      <c r="V5" s="40"/>
      <c r="W5" s="40"/>
      <c r="X5" s="40"/>
      <c r="Y5" s="97"/>
      <c r="Z5" s="59"/>
      <c r="AA5" s="59"/>
      <c r="AB5" s="59"/>
      <c r="AC5" s="59"/>
      <c r="AD5" s="59"/>
      <c r="AE5" s="59"/>
      <c r="AF5" s="59"/>
      <c r="AG5" s="59"/>
      <c r="AH5" s="39"/>
      <c r="AI5" s="39"/>
      <c r="AJ5" s="39"/>
      <c r="AK5" s="39"/>
      <c r="AL5" s="39"/>
      <c r="AM5" s="39"/>
      <c r="AN5" s="39"/>
      <c r="AO5" s="39"/>
      <c r="AP5" s="141"/>
      <c r="AQ5" s="63"/>
      <c r="AR5" s="45"/>
    </row>
    <row r="6" spans="1:46" ht="64.150000000000006" customHeight="1" x14ac:dyDescent="0.25">
      <c r="A6" s="31" t="s">
        <v>12</v>
      </c>
      <c r="B6" s="68" t="s">
        <v>60</v>
      </c>
      <c r="C6" s="68" t="s">
        <v>3</v>
      </c>
      <c r="D6" s="68" t="s">
        <v>11</v>
      </c>
      <c r="E6" s="68" t="s">
        <v>4</v>
      </c>
      <c r="F6" s="68" t="s">
        <v>2</v>
      </c>
      <c r="G6" s="43" t="s">
        <v>98</v>
      </c>
      <c r="H6" s="43" t="s">
        <v>99</v>
      </c>
      <c r="I6" s="43" t="s">
        <v>100</v>
      </c>
      <c r="J6" s="43" t="s">
        <v>56</v>
      </c>
      <c r="K6" s="68" t="s">
        <v>5</v>
      </c>
      <c r="L6" s="57" t="s">
        <v>24</v>
      </c>
      <c r="M6" s="41" t="s">
        <v>103</v>
      </c>
      <c r="N6" s="41" t="s">
        <v>104</v>
      </c>
      <c r="O6" s="41" t="s">
        <v>105</v>
      </c>
      <c r="P6" s="41" t="s">
        <v>55</v>
      </c>
      <c r="Q6" s="42" t="s">
        <v>106</v>
      </c>
      <c r="R6" s="42" t="s">
        <v>107</v>
      </c>
      <c r="S6" s="42" t="s">
        <v>108</v>
      </c>
      <c r="T6" s="42" t="s">
        <v>61</v>
      </c>
      <c r="U6" s="41" t="s">
        <v>109</v>
      </c>
      <c r="V6" s="41" t="s">
        <v>110</v>
      </c>
      <c r="W6" s="41" t="s">
        <v>111</v>
      </c>
      <c r="X6" s="41" t="s">
        <v>91</v>
      </c>
      <c r="Y6" s="68" t="s">
        <v>64</v>
      </c>
      <c r="Z6" s="57" t="s">
        <v>112</v>
      </c>
      <c r="AA6" s="57" t="s">
        <v>113</v>
      </c>
      <c r="AB6" s="57" t="s">
        <v>114</v>
      </c>
      <c r="AC6" s="57" t="s">
        <v>62</v>
      </c>
      <c r="AD6" s="57" t="s">
        <v>115</v>
      </c>
      <c r="AE6" s="57" t="s">
        <v>117</v>
      </c>
      <c r="AF6" s="57" t="s">
        <v>116</v>
      </c>
      <c r="AG6" s="57" t="s">
        <v>63</v>
      </c>
      <c r="AH6" s="36" t="s">
        <v>118</v>
      </c>
      <c r="AI6" s="36" t="s">
        <v>120</v>
      </c>
      <c r="AJ6" s="36" t="s">
        <v>119</v>
      </c>
      <c r="AK6" s="36" t="s">
        <v>121</v>
      </c>
      <c r="AL6" s="84" t="s">
        <v>156</v>
      </c>
      <c r="AM6" s="84" t="s">
        <v>122</v>
      </c>
      <c r="AN6" s="84" t="s">
        <v>123</v>
      </c>
      <c r="AO6" s="84" t="s">
        <v>28</v>
      </c>
      <c r="AP6" s="144" t="s">
        <v>157</v>
      </c>
      <c r="AQ6" s="58" t="s">
        <v>65</v>
      </c>
      <c r="AR6" s="24" t="s">
        <v>54</v>
      </c>
      <c r="AS6" s="4"/>
      <c r="AT6" s="4"/>
    </row>
    <row r="7" spans="1:46" x14ac:dyDescent="0.25">
      <c r="A7" s="52" t="str">
        <f>IF(B7="","",1)</f>
        <v/>
      </c>
      <c r="B7" s="53"/>
      <c r="C7" s="54"/>
      <c r="D7" s="55"/>
      <c r="E7" s="8"/>
      <c r="F7" s="8"/>
      <c r="G7" s="60" t="str">
        <f>IF(AND(ISNUMBER($E7),ISNUMBER($F7)),MAX(MIN(NETWORKDAYS(IF($E7&lt;=VLOOKUP(G$6,Matrix_antal_dage,5,FALSE),VLOOKUP(G$6,Matrix_antal_dage,5,FALSE),$E7),IF($F7&gt;=VLOOKUP(G$6,Matrix_antal_dage,6,FALSE),VLOOKUP(G$6,Matrix_antal_dage,6,FALSE),$F7),helligdage),VLOOKUP(G$6,Matrix_antal_dage,7,FALSE)),0),"")</f>
        <v/>
      </c>
      <c r="H7" s="60" t="str">
        <f>IF(AND(ISNUMBER($E7),ISNUMBER($F7)),MAX(MIN(NETWORKDAYS(IF($E7&lt;=VLOOKUP(H$6,Matrix_antal_dage,5,FALSE),VLOOKUP(H$6,Matrix_antal_dage,5,FALSE),$E7),IF($F7&gt;=VLOOKUP(H$6,Matrix_antal_dage,6,FALSE),VLOOKUP(H$6,Matrix_antal_dage,6,FALSE),$F7),helligdage),VLOOKUP(H$6,Matrix_antal_dage,7,FALSE)),0),"")</f>
        <v/>
      </c>
      <c r="I7" s="60" t="str">
        <f>IF(AND(ISNUMBER($E7),ISNUMBER($F7)),MAX(MIN(NETWORKDAYS(IF($E7&lt;=VLOOKUP(I$6,Matrix_antal_dage,5,FALSE),VLOOKUP(I$6,Matrix_antal_dage,5,FALSE),$E7),IF($F7&gt;=VLOOKUP(I$6,Matrix_antal_dage,6,FALSE),VLOOKUP(I$6,Matrix_antal_dage,6,FALSE),$F7),helligdage),VLOOKUP(I$6,Matrix_antal_dage,7,FALSE)),0),"")</f>
        <v/>
      </c>
      <c r="J7" s="60" t="str">
        <f>IF(AND(ISNUMBER($E7),ISNUMBER($F7)),MAX(MIN(NETWORKDAYS(IF($E7&lt;=VLOOKUP(J$6,Matrix_antal_dage,5,FALSE),VLOOKUP(J$6,Matrix_antal_dage,5,FALSE),$E7),IF($F7&gt;=VLOOKUP(J$6,Matrix_antal_dage,6,FALSE),VLOOKUP(J$6,Matrix_antal_dage,6,FALSE),$F7),helligdage),VLOOKUP(J$6,Matrix_antal_dage,7,FALSE)),0),"")</f>
        <v/>
      </c>
      <c r="L7" s="115" t="str">
        <f>IF(K7="","",IF(K7="Funktionær",0.75,IF(K7="Ikke-funktionær",0.9,IF(K7="Elev/lærling",0.9))))</f>
        <v/>
      </c>
      <c r="Y7" s="116"/>
      <c r="Z7" s="65" t="str">
        <f t="shared" ref="Z7:Z70" si="0">IF(AND(ISNUMBER($Y7),ISNUMBER(M7)),(IF($B7="","",IF(MIN(M7,Q7)*$L7&gt;30000*IF($Y7&gt;37,37,$Y7)/37,30000*IF($Y7&gt;37,37,$Y7)/37,MIN(M7,Q7)*$L7))),"")</f>
        <v/>
      </c>
      <c r="AA7" s="65" t="str">
        <f t="shared" ref="AA7:AA70" si="1">IF(AND(ISNUMBER($Y7),ISNUMBER(N7)),(IF($B7="","",IF(MIN(N7,R7)*$L7&gt;30000*IF($Y7&gt;37,37,$Y7)/37,30000*IF($Y7&gt;37,37,$Y7)/37,MIN(N7,R7)*$L7))),"")</f>
        <v/>
      </c>
      <c r="AB7" s="65" t="str">
        <f t="shared" ref="AB7:AB70" si="2">IF(AND(ISNUMBER($Y7),ISNUMBER(O7)),(IF($B7="","",IF(MIN(O7,S7)*$L7&gt;30000*IF($Y7&gt;37,37,$Y7)/37,30000*IF($Y7&gt;37,37,$Y7)/37,MIN(O7,S7)*$L7))),"")</f>
        <v/>
      </c>
      <c r="AC7" s="65" t="str">
        <f t="shared" ref="AC7:AC70" si="3">IF(AND(ISNUMBER($Y7),ISNUMBER(P7)),(IF($B7="","",IF(MIN(P7,T7)*$L7&gt;30000*IF($Y7&gt;37,37,$Y7)/37,30000*IF($Y7&gt;37,37,$Y7)/37,MIN(P7,T7)*$L7))),"")</f>
        <v/>
      </c>
      <c r="AD7" s="65" t="str">
        <f>IF(ISNUMBER(Z7),(MIN(Z7,MIN(M7,Q7)-U7)),"")</f>
        <v/>
      </c>
      <c r="AE7" s="65" t="str">
        <f t="shared" ref="AE7:AE70" si="4">IF(ISNUMBER(AA7),(MIN(AA7,MIN(N7,R7)-V7)),"")</f>
        <v/>
      </c>
      <c r="AF7" s="65" t="str">
        <f t="shared" ref="AF7:AF70" si="5">IF(ISNUMBER(AB7),(MIN(AB7,MIN(O7,S7)-W7)),"")</f>
        <v/>
      </c>
      <c r="AG7" s="65" t="str">
        <f t="shared" ref="AG7:AG70" si="6">IF(ISNUMBER(AC7),(MIN(AC7,MIN(P7,T7)-X7)),"")</f>
        <v/>
      </c>
      <c r="AH7" s="38"/>
      <c r="AI7" s="38"/>
      <c r="AJ7" s="38"/>
      <c r="AK7" s="38"/>
      <c r="AL7" s="85" t="str">
        <f>IF(ISNUMBER(AH7),MIN(AD7/VLOOKUP(G$6,Matrix_antal_dage,4,FALSE)*(G7-AH7),30000),"")</f>
        <v/>
      </c>
      <c r="AM7" s="85" t="str">
        <f>IF(ISNUMBER(AI7),MIN(AE7/VLOOKUP(H$6,Matrix_antal_dage,4,FALSE)*(H7-AI7),30000),"")</f>
        <v/>
      </c>
      <c r="AN7" s="85" t="str">
        <f t="shared" ref="AN7:AN70" si="7">IF(ISNUMBER(AJ7),MIN(AF7/VLOOKUP(I$6,Matrix_antal_dage,4,FALSE)*(I7-AJ7),30000),"")</f>
        <v/>
      </c>
      <c r="AO7" s="85" t="str">
        <f t="shared" ref="AO7:AO70" si="8">IF(ISNUMBER(AK7),MIN(AG7/VLOOKUP(J$6,Matrix_antal_dage,4,FALSE)*(J7-AK7),30000),"")</f>
        <v/>
      </c>
      <c r="AP7" s="143" t="str">
        <f>IFERROR(IF(AND(ISNUMBER(AH7),ISNUMBER(AI7)),(IF(E7&lt;=DATE(2021,1,1),3,IF(E7=DATE(2021,1,2),2,IF(E7=DATE(2021,1,3),1,IF(E7&gt;DATE(2021,1,3),0))))/7*5)/31*IF(AND(ISNUMBER(AD7),ISNUMBER(AE7)),SUM(AD7:AE7)/2,IF(ISNUMBER(AD7),AD7,IF(ISNUMBER(AE7),AE7))),""),"")</f>
        <v/>
      </c>
      <c r="AQ7" s="66" t="str">
        <f>IF(ISNUMBER(AP7),MAX(SUM(AL7:AO7)-AP7,0),IF(SUM(AL7:AO7)&gt;0,SUM(AL7:AO7),""))</f>
        <v/>
      </c>
      <c r="AR7" s="46" t="str">
        <f>IFERROR(IF(ISNUMBER('Opsparede løndele dec20-mar21'!K5),AQ7+'Opsparede løndele dec20-mar21'!K5,AQ7),"")</f>
        <v/>
      </c>
      <c r="AS7" s="119"/>
    </row>
    <row r="8" spans="1:46" x14ac:dyDescent="0.25">
      <c r="A8" s="52" t="str">
        <f>IF(B8="","",A7+1)</f>
        <v/>
      </c>
      <c r="B8" s="5"/>
      <c r="C8" s="6"/>
      <c r="D8" s="7"/>
      <c r="E8" s="8"/>
      <c r="F8" s="8"/>
      <c r="G8" s="60" t="str">
        <f>IF(AND(ISNUMBER($E8),ISNUMBER($F8)),MAX(MIN(NETWORKDAYS(IF($E8&lt;=VLOOKUP(G$6,Matrix_antal_dage,5,FALSE),VLOOKUP(G$6,Matrix_antal_dage,5,FALSE),$E8),IF($F8&gt;=VLOOKUP(G$6,Matrix_antal_dage,6,FALSE),VLOOKUP(G$6,Matrix_antal_dage,6,FALSE),$F8),helligdage),VLOOKUP(G$6,Matrix_antal_dage,7,FALSE)),0),"")</f>
        <v/>
      </c>
      <c r="H8" s="60" t="str">
        <f t="shared" ref="G8:J16" si="9">IF(AND(ISNUMBER($E8),ISNUMBER($F8)),MAX(MIN(NETWORKDAYS(IF($E8&lt;=VLOOKUP(H$6,Matrix_antal_dage,5,FALSE),VLOOKUP(H$6,Matrix_antal_dage,5,FALSE),$E8),IF($F8&gt;=VLOOKUP(H$6,Matrix_antal_dage,6,FALSE),VLOOKUP(H$6,Matrix_antal_dage,6,FALSE),$F8),helligdage),VLOOKUP(H$6,Matrix_antal_dage,7,FALSE)),0),"")</f>
        <v/>
      </c>
      <c r="I8" s="60" t="str">
        <f t="shared" si="9"/>
        <v/>
      </c>
      <c r="J8" s="60" t="str">
        <f t="shared" si="9"/>
        <v/>
      </c>
      <c r="K8" s="117"/>
      <c r="L8" s="115" t="str">
        <f t="shared" ref="L8:L71" si="10">IF(K8="","",IF(K8="Funktionær",0.75,IF(K8="Ikke-funktionær",0.9,IF(K8="Elev/lærling",0.9))))</f>
        <v/>
      </c>
      <c r="Y8" s="118"/>
      <c r="Z8" s="65" t="str">
        <f t="shared" si="0"/>
        <v/>
      </c>
      <c r="AA8" s="65" t="str">
        <f t="shared" si="1"/>
        <v/>
      </c>
      <c r="AB8" s="65" t="str">
        <f t="shared" si="2"/>
        <v/>
      </c>
      <c r="AC8" s="65" t="str">
        <f t="shared" si="3"/>
        <v/>
      </c>
      <c r="AD8" s="65" t="str">
        <f t="shared" ref="AD8:AD70" si="11">IF(ISNUMBER(Z8),(MIN(Z8,MIN(M8,Q8)-U8)),"")</f>
        <v/>
      </c>
      <c r="AE8" s="65" t="str">
        <f t="shared" si="4"/>
        <v/>
      </c>
      <c r="AF8" s="65" t="str">
        <f t="shared" si="5"/>
        <v/>
      </c>
      <c r="AG8" s="65" t="str">
        <f t="shared" si="6"/>
        <v/>
      </c>
      <c r="AH8" s="38"/>
      <c r="AI8" s="38"/>
      <c r="AJ8" s="38"/>
      <c r="AK8" s="38"/>
      <c r="AL8" s="85" t="str">
        <f t="shared" ref="AL8:AL71" si="12">IF(ISNUMBER(AH8),MIN(AD8/VLOOKUP(G$6,Matrix_antal_dage,4,FALSE)*(G8-AH8),30000),"")</f>
        <v/>
      </c>
      <c r="AM8" s="85" t="str">
        <f>IF(ISNUMBER(AI8),MIN(AE8/VLOOKUP(H$6,Matrix_antal_dage,4,FALSE)*(H8-AI8),30000),"")</f>
        <v/>
      </c>
      <c r="AN8" s="85" t="str">
        <f t="shared" si="7"/>
        <v/>
      </c>
      <c r="AO8" s="85" t="str">
        <f t="shared" si="8"/>
        <v/>
      </c>
      <c r="AP8" s="143" t="str">
        <f t="shared" ref="AP8:AP71" si="13">IFERROR(IF(AND(ISNUMBER(AH8),ISNUMBER(AI8)),(IF(E8&lt;=DATE(2021,1,1),3,IF(E8=DATE(2021,1,2),2,IF(E8=DATE(2021,1,3),1,IF(E8&gt;DATE(2021,1,3),0))))/7*5)/31*IF(AND(ISNUMBER(AD8),ISNUMBER(AE8)),SUM(AD8:AE8)/2,IF(ISNUMBER(AD8),AD8,IF(ISNUMBER(AE8),AE8))),""),"")</f>
        <v/>
      </c>
      <c r="AQ8" s="66" t="str">
        <f t="shared" ref="AQ8:AQ71" si="14">IF(ISNUMBER(AP8),MAX(SUM(AL8:AO8)-AP8,0),IF(SUM(AL8:AO8)&gt;0,SUM(AL8:AO8),""))</f>
        <v/>
      </c>
      <c r="AR8" s="46" t="str">
        <f>IFERROR(IF(ISNUMBER('Opsparede løndele dec20-mar21'!K6),AQ8+'Opsparede løndele dec20-mar21'!K6,AQ8),"")</f>
        <v/>
      </c>
      <c r="AS8" s="119"/>
      <c r="AT8" s="59"/>
    </row>
    <row r="9" spans="1:46" x14ac:dyDescent="0.25">
      <c r="A9" s="52" t="str">
        <f t="shared" ref="A9:A72" si="15">IF(B9="","",A8+1)</f>
        <v/>
      </c>
      <c r="B9" s="5"/>
      <c r="C9" s="6"/>
      <c r="D9" s="7"/>
      <c r="E9" s="8"/>
      <c r="F9" s="8"/>
      <c r="G9" s="60" t="str">
        <f t="shared" si="9"/>
        <v/>
      </c>
      <c r="H9" s="60" t="str">
        <f t="shared" si="9"/>
        <v/>
      </c>
      <c r="I9" s="60" t="str">
        <f t="shared" si="9"/>
        <v/>
      </c>
      <c r="J9" s="60" t="str">
        <f t="shared" si="9"/>
        <v/>
      </c>
      <c r="L9" s="115" t="str">
        <f t="shared" si="10"/>
        <v/>
      </c>
      <c r="Y9" s="118"/>
      <c r="Z9" s="65" t="str">
        <f t="shared" si="0"/>
        <v/>
      </c>
      <c r="AA9" s="65" t="str">
        <f t="shared" si="1"/>
        <v/>
      </c>
      <c r="AB9" s="65" t="str">
        <f t="shared" si="2"/>
        <v/>
      </c>
      <c r="AC9" s="65" t="str">
        <f t="shared" si="3"/>
        <v/>
      </c>
      <c r="AD9" s="65" t="str">
        <f t="shared" si="11"/>
        <v/>
      </c>
      <c r="AE9" s="65" t="str">
        <f t="shared" si="4"/>
        <v/>
      </c>
      <c r="AF9" s="65" t="str">
        <f t="shared" si="5"/>
        <v/>
      </c>
      <c r="AG9" s="65" t="str">
        <f t="shared" si="6"/>
        <v/>
      </c>
      <c r="AH9" s="38"/>
      <c r="AI9" s="38"/>
      <c r="AJ9" s="38"/>
      <c r="AK9" s="38"/>
      <c r="AL9" s="85" t="str">
        <f t="shared" si="12"/>
        <v/>
      </c>
      <c r="AM9" s="85" t="str">
        <f t="shared" ref="AM9:AM70" si="16">IF(ISNUMBER(AI9),MIN(AE9/VLOOKUP(H$6,Matrix_antal_dage,4,FALSE)*(H9-AI9),30000),"")</f>
        <v/>
      </c>
      <c r="AN9" s="85" t="str">
        <f t="shared" si="7"/>
        <v/>
      </c>
      <c r="AO9" s="85" t="str">
        <f t="shared" si="8"/>
        <v/>
      </c>
      <c r="AP9" s="143" t="str">
        <f t="shared" si="13"/>
        <v/>
      </c>
      <c r="AQ9" s="66" t="str">
        <f t="shared" si="14"/>
        <v/>
      </c>
      <c r="AR9" s="46" t="str">
        <f>IFERROR(IF(ISNUMBER('Opsparede løndele dec20-mar21'!K7),AQ9+'Opsparede løndele dec20-mar21'!K7,AQ9),"")</f>
        <v/>
      </c>
      <c r="AS9" s="119"/>
    </row>
    <row r="10" spans="1:46" x14ac:dyDescent="0.25">
      <c r="A10" s="52" t="str">
        <f t="shared" si="15"/>
        <v/>
      </c>
      <c r="B10" s="5"/>
      <c r="C10" s="6"/>
      <c r="D10" s="7"/>
      <c r="E10" s="10"/>
      <c r="F10" s="10"/>
      <c r="G10" s="60" t="str">
        <f t="shared" si="9"/>
        <v/>
      </c>
      <c r="H10" s="60" t="str">
        <f t="shared" si="9"/>
        <v/>
      </c>
      <c r="I10" s="60" t="str">
        <f t="shared" si="9"/>
        <v/>
      </c>
      <c r="J10" s="60" t="str">
        <f t="shared" si="9"/>
        <v/>
      </c>
      <c r="L10" s="115" t="str">
        <f t="shared" si="10"/>
        <v/>
      </c>
      <c r="Y10" s="116"/>
      <c r="Z10" s="65" t="str">
        <f t="shared" si="0"/>
        <v/>
      </c>
      <c r="AA10" s="65" t="str">
        <f t="shared" si="1"/>
        <v/>
      </c>
      <c r="AB10" s="65" t="str">
        <f t="shared" si="2"/>
        <v/>
      </c>
      <c r="AC10" s="65" t="str">
        <f t="shared" si="3"/>
        <v/>
      </c>
      <c r="AD10" s="65" t="str">
        <f t="shared" si="11"/>
        <v/>
      </c>
      <c r="AE10" s="65" t="str">
        <f t="shared" si="4"/>
        <v/>
      </c>
      <c r="AF10" s="65" t="str">
        <f t="shared" si="5"/>
        <v/>
      </c>
      <c r="AG10" s="65" t="str">
        <f t="shared" si="6"/>
        <v/>
      </c>
      <c r="AH10" s="38"/>
      <c r="AI10" s="38"/>
      <c r="AJ10" s="38"/>
      <c r="AK10" s="38"/>
      <c r="AL10" s="85" t="str">
        <f t="shared" si="12"/>
        <v/>
      </c>
      <c r="AM10" s="85" t="str">
        <f t="shared" si="16"/>
        <v/>
      </c>
      <c r="AN10" s="85" t="str">
        <f t="shared" si="7"/>
        <v/>
      </c>
      <c r="AO10" s="85" t="str">
        <f t="shared" si="8"/>
        <v/>
      </c>
      <c r="AP10" s="143" t="str">
        <f t="shared" si="13"/>
        <v/>
      </c>
      <c r="AQ10" s="66" t="str">
        <f t="shared" si="14"/>
        <v/>
      </c>
      <c r="AR10" s="46" t="str">
        <f>IFERROR(IF(ISNUMBER('Opsparede løndele dec20-mar21'!K8),AQ10+'Opsparede løndele dec20-mar21'!K8,AQ10),"")</f>
        <v/>
      </c>
      <c r="AS10" s="119"/>
    </row>
    <row r="11" spans="1:46" x14ac:dyDescent="0.25">
      <c r="A11" s="52" t="str">
        <f t="shared" si="15"/>
        <v/>
      </c>
      <c r="B11" s="5"/>
      <c r="C11" s="6"/>
      <c r="D11" s="7"/>
      <c r="E11" s="10"/>
      <c r="F11" s="10"/>
      <c r="G11" s="60" t="str">
        <f t="shared" si="9"/>
        <v/>
      </c>
      <c r="H11" s="60" t="str">
        <f t="shared" si="9"/>
        <v/>
      </c>
      <c r="I11" s="60" t="str">
        <f t="shared" si="9"/>
        <v/>
      </c>
      <c r="J11" s="60" t="str">
        <f t="shared" si="9"/>
        <v/>
      </c>
      <c r="L11" s="115" t="str">
        <f t="shared" si="10"/>
        <v/>
      </c>
      <c r="Y11" s="116"/>
      <c r="Z11" s="65" t="str">
        <f t="shared" si="0"/>
        <v/>
      </c>
      <c r="AA11" s="65" t="str">
        <f t="shared" si="1"/>
        <v/>
      </c>
      <c r="AB11" s="65" t="str">
        <f t="shared" si="2"/>
        <v/>
      </c>
      <c r="AC11" s="65" t="str">
        <f t="shared" si="3"/>
        <v/>
      </c>
      <c r="AD11" s="65" t="str">
        <f t="shared" si="11"/>
        <v/>
      </c>
      <c r="AE11" s="65" t="str">
        <f t="shared" si="4"/>
        <v/>
      </c>
      <c r="AF11" s="65" t="str">
        <f t="shared" si="5"/>
        <v/>
      </c>
      <c r="AG11" s="65" t="str">
        <f t="shared" si="6"/>
        <v/>
      </c>
      <c r="AH11" s="38"/>
      <c r="AI11" s="38"/>
      <c r="AJ11" s="38"/>
      <c r="AK11" s="38"/>
      <c r="AL11" s="85" t="str">
        <f t="shared" si="12"/>
        <v/>
      </c>
      <c r="AM11" s="85" t="str">
        <f t="shared" si="16"/>
        <v/>
      </c>
      <c r="AN11" s="85" t="str">
        <f t="shared" si="7"/>
        <v/>
      </c>
      <c r="AO11" s="85" t="str">
        <f t="shared" si="8"/>
        <v/>
      </c>
      <c r="AP11" s="143" t="str">
        <f t="shared" si="13"/>
        <v/>
      </c>
      <c r="AQ11" s="66" t="str">
        <f t="shared" si="14"/>
        <v/>
      </c>
      <c r="AR11" s="46" t="str">
        <f>IFERROR(IF(ISNUMBER('Opsparede løndele dec20-mar21'!K9),AQ11+'Opsparede løndele dec20-mar21'!K9,AQ11),"")</f>
        <v/>
      </c>
      <c r="AS11" s="119"/>
    </row>
    <row r="12" spans="1:46" x14ac:dyDescent="0.25">
      <c r="A12" s="52" t="str">
        <f t="shared" si="15"/>
        <v/>
      </c>
      <c r="B12" s="5"/>
      <c r="C12" s="6"/>
      <c r="D12" s="7"/>
      <c r="E12" s="8"/>
      <c r="F12" s="8"/>
      <c r="G12" s="60" t="str">
        <f t="shared" si="9"/>
        <v/>
      </c>
      <c r="H12" s="60" t="str">
        <f t="shared" si="9"/>
        <v/>
      </c>
      <c r="I12" s="60" t="str">
        <f t="shared" si="9"/>
        <v/>
      </c>
      <c r="J12" s="60" t="str">
        <f t="shared" si="9"/>
        <v/>
      </c>
      <c r="L12" s="115" t="str">
        <f t="shared" si="10"/>
        <v/>
      </c>
      <c r="Y12" s="116"/>
      <c r="Z12" s="65" t="str">
        <f t="shared" si="0"/>
        <v/>
      </c>
      <c r="AA12" s="65" t="str">
        <f t="shared" si="1"/>
        <v/>
      </c>
      <c r="AB12" s="65" t="str">
        <f t="shared" si="2"/>
        <v/>
      </c>
      <c r="AC12" s="65" t="str">
        <f t="shared" si="3"/>
        <v/>
      </c>
      <c r="AD12" s="65" t="str">
        <f t="shared" si="11"/>
        <v/>
      </c>
      <c r="AE12" s="65" t="str">
        <f t="shared" si="4"/>
        <v/>
      </c>
      <c r="AF12" s="65" t="str">
        <f t="shared" si="5"/>
        <v/>
      </c>
      <c r="AG12" s="65" t="str">
        <f t="shared" si="6"/>
        <v/>
      </c>
      <c r="AH12" s="38"/>
      <c r="AI12" s="38"/>
      <c r="AJ12" s="38"/>
      <c r="AK12" s="38"/>
      <c r="AL12" s="85" t="str">
        <f t="shared" si="12"/>
        <v/>
      </c>
      <c r="AM12" s="85" t="str">
        <f t="shared" si="16"/>
        <v/>
      </c>
      <c r="AN12" s="85" t="str">
        <f t="shared" si="7"/>
        <v/>
      </c>
      <c r="AO12" s="85" t="str">
        <f t="shared" si="8"/>
        <v/>
      </c>
      <c r="AP12" s="143" t="str">
        <f t="shared" si="13"/>
        <v/>
      </c>
      <c r="AQ12" s="66" t="str">
        <f t="shared" si="14"/>
        <v/>
      </c>
      <c r="AR12" s="46" t="str">
        <f>IFERROR(IF(ISNUMBER('Opsparede løndele dec20-mar21'!K10),AQ12+'Opsparede løndele dec20-mar21'!K10,AQ12),"")</f>
        <v/>
      </c>
      <c r="AS12" s="119"/>
    </row>
    <row r="13" spans="1:46" x14ac:dyDescent="0.25">
      <c r="A13" s="52" t="str">
        <f t="shared" si="15"/>
        <v/>
      </c>
      <c r="B13" s="5"/>
      <c r="C13" s="6"/>
      <c r="D13" s="7"/>
      <c r="E13" s="8"/>
      <c r="F13" s="8"/>
      <c r="G13" s="60" t="str">
        <f t="shared" si="9"/>
        <v/>
      </c>
      <c r="H13" s="60" t="str">
        <f t="shared" si="9"/>
        <v/>
      </c>
      <c r="I13" s="60" t="str">
        <f t="shared" si="9"/>
        <v/>
      </c>
      <c r="J13" s="60" t="str">
        <f t="shared" si="9"/>
        <v/>
      </c>
      <c r="L13" s="115" t="str">
        <f t="shared" si="10"/>
        <v/>
      </c>
      <c r="Y13" s="116"/>
      <c r="Z13" s="65" t="str">
        <f t="shared" si="0"/>
        <v/>
      </c>
      <c r="AA13" s="65" t="str">
        <f t="shared" si="1"/>
        <v/>
      </c>
      <c r="AB13" s="65" t="str">
        <f t="shared" si="2"/>
        <v/>
      </c>
      <c r="AC13" s="65" t="str">
        <f t="shared" si="3"/>
        <v/>
      </c>
      <c r="AD13" s="65" t="str">
        <f t="shared" si="11"/>
        <v/>
      </c>
      <c r="AE13" s="65" t="str">
        <f t="shared" si="4"/>
        <v/>
      </c>
      <c r="AF13" s="65" t="str">
        <f t="shared" si="5"/>
        <v/>
      </c>
      <c r="AG13" s="65" t="str">
        <f t="shared" si="6"/>
        <v/>
      </c>
      <c r="AH13" s="38"/>
      <c r="AI13" s="38"/>
      <c r="AJ13" s="38"/>
      <c r="AK13" s="38"/>
      <c r="AL13" s="85" t="str">
        <f t="shared" si="12"/>
        <v/>
      </c>
      <c r="AM13" s="85" t="str">
        <f t="shared" si="16"/>
        <v/>
      </c>
      <c r="AN13" s="85" t="str">
        <f t="shared" si="7"/>
        <v/>
      </c>
      <c r="AO13" s="85" t="str">
        <f t="shared" si="8"/>
        <v/>
      </c>
      <c r="AP13" s="143" t="str">
        <f t="shared" si="13"/>
        <v/>
      </c>
      <c r="AQ13" s="66" t="str">
        <f t="shared" si="14"/>
        <v/>
      </c>
      <c r="AR13" s="46" t="str">
        <f>IFERROR(IF(ISNUMBER('Opsparede løndele dec20-mar21'!K11),AQ13+'Opsparede løndele dec20-mar21'!K11,AQ13),"")</f>
        <v/>
      </c>
    </row>
    <row r="14" spans="1:46" x14ac:dyDescent="0.25">
      <c r="A14" s="52" t="str">
        <f t="shared" si="15"/>
        <v/>
      </c>
      <c r="B14" s="5"/>
      <c r="C14" s="6"/>
      <c r="D14" s="7"/>
      <c r="E14" s="8"/>
      <c r="F14" s="8"/>
      <c r="G14" s="60" t="str">
        <f t="shared" si="9"/>
        <v/>
      </c>
      <c r="H14" s="60" t="str">
        <f t="shared" si="9"/>
        <v/>
      </c>
      <c r="I14" s="60" t="str">
        <f t="shared" si="9"/>
        <v/>
      </c>
      <c r="J14" s="60" t="str">
        <f t="shared" si="9"/>
        <v/>
      </c>
      <c r="L14" s="115" t="str">
        <f t="shared" si="10"/>
        <v/>
      </c>
      <c r="Y14" s="116"/>
      <c r="Z14" s="65" t="str">
        <f t="shared" si="0"/>
        <v/>
      </c>
      <c r="AA14" s="65" t="str">
        <f t="shared" si="1"/>
        <v/>
      </c>
      <c r="AB14" s="65" t="str">
        <f t="shared" si="2"/>
        <v/>
      </c>
      <c r="AC14" s="65" t="str">
        <f t="shared" si="3"/>
        <v/>
      </c>
      <c r="AD14" s="65" t="str">
        <f t="shared" si="11"/>
        <v/>
      </c>
      <c r="AE14" s="65" t="str">
        <f t="shared" si="4"/>
        <v/>
      </c>
      <c r="AF14" s="65" t="str">
        <f t="shared" si="5"/>
        <v/>
      </c>
      <c r="AG14" s="65" t="str">
        <f t="shared" si="6"/>
        <v/>
      </c>
      <c r="AH14" s="38"/>
      <c r="AI14" s="38"/>
      <c r="AJ14" s="38"/>
      <c r="AK14" s="38"/>
      <c r="AL14" s="85" t="str">
        <f t="shared" si="12"/>
        <v/>
      </c>
      <c r="AM14" s="85" t="str">
        <f t="shared" si="16"/>
        <v/>
      </c>
      <c r="AN14" s="85" t="str">
        <f t="shared" si="7"/>
        <v/>
      </c>
      <c r="AO14" s="85" t="str">
        <f t="shared" si="8"/>
        <v/>
      </c>
      <c r="AP14" s="143" t="str">
        <f t="shared" si="13"/>
        <v/>
      </c>
      <c r="AQ14" s="66" t="str">
        <f t="shared" si="14"/>
        <v/>
      </c>
      <c r="AR14" s="46" t="str">
        <f>IFERROR(IF(ISNUMBER('Opsparede løndele dec20-mar21'!K12),AQ14+'Opsparede løndele dec20-mar21'!K12,AQ14),"")</f>
        <v/>
      </c>
    </row>
    <row r="15" spans="1:46" x14ac:dyDescent="0.25">
      <c r="A15" s="52" t="str">
        <f t="shared" si="15"/>
        <v/>
      </c>
      <c r="B15" s="5"/>
      <c r="C15" s="6"/>
      <c r="D15" s="7"/>
      <c r="E15" s="8"/>
      <c r="F15" s="8"/>
      <c r="G15" s="60" t="str">
        <f t="shared" si="9"/>
        <v/>
      </c>
      <c r="H15" s="60" t="str">
        <f t="shared" si="9"/>
        <v/>
      </c>
      <c r="I15" s="60" t="str">
        <f t="shared" si="9"/>
        <v/>
      </c>
      <c r="J15" s="60" t="str">
        <f t="shared" si="9"/>
        <v/>
      </c>
      <c r="L15" s="115" t="str">
        <f t="shared" si="10"/>
        <v/>
      </c>
      <c r="Y15" s="116"/>
      <c r="Z15" s="65" t="str">
        <f t="shared" si="0"/>
        <v/>
      </c>
      <c r="AA15" s="65" t="str">
        <f t="shared" si="1"/>
        <v/>
      </c>
      <c r="AB15" s="65" t="str">
        <f t="shared" si="2"/>
        <v/>
      </c>
      <c r="AC15" s="65" t="str">
        <f t="shared" si="3"/>
        <v/>
      </c>
      <c r="AD15" s="65" t="str">
        <f t="shared" si="11"/>
        <v/>
      </c>
      <c r="AE15" s="65" t="str">
        <f t="shared" si="4"/>
        <v/>
      </c>
      <c r="AF15" s="65" t="str">
        <f t="shared" si="5"/>
        <v/>
      </c>
      <c r="AG15" s="65" t="str">
        <f t="shared" si="6"/>
        <v/>
      </c>
      <c r="AH15" s="38"/>
      <c r="AI15" s="38"/>
      <c r="AJ15" s="38"/>
      <c r="AK15" s="38"/>
      <c r="AL15" s="85" t="str">
        <f t="shared" si="12"/>
        <v/>
      </c>
      <c r="AM15" s="85" t="str">
        <f t="shared" si="16"/>
        <v/>
      </c>
      <c r="AN15" s="85" t="str">
        <f t="shared" si="7"/>
        <v/>
      </c>
      <c r="AO15" s="85" t="str">
        <f t="shared" si="8"/>
        <v/>
      </c>
      <c r="AP15" s="143" t="str">
        <f t="shared" si="13"/>
        <v/>
      </c>
      <c r="AQ15" s="66" t="str">
        <f t="shared" si="14"/>
        <v/>
      </c>
      <c r="AR15" s="46" t="str">
        <f>IFERROR(IF(ISNUMBER('Opsparede løndele dec20-mar21'!K13),AQ15+'Opsparede løndele dec20-mar21'!K13,AQ15),"")</f>
        <v/>
      </c>
    </row>
    <row r="16" spans="1:46" x14ac:dyDescent="0.25">
      <c r="A16" s="52" t="str">
        <f t="shared" si="15"/>
        <v/>
      </c>
      <c r="B16" s="5"/>
      <c r="C16" s="6"/>
      <c r="D16" s="7"/>
      <c r="E16" s="8"/>
      <c r="F16" s="8"/>
      <c r="G16" s="60" t="str">
        <f t="shared" si="9"/>
        <v/>
      </c>
      <c r="H16" s="60" t="str">
        <f t="shared" si="9"/>
        <v/>
      </c>
      <c r="I16" s="60" t="str">
        <f t="shared" si="9"/>
        <v/>
      </c>
      <c r="J16" s="60" t="str">
        <f t="shared" si="9"/>
        <v/>
      </c>
      <c r="L16" s="115" t="str">
        <f t="shared" si="10"/>
        <v/>
      </c>
      <c r="Y16" s="116"/>
      <c r="Z16" s="65" t="str">
        <f t="shared" si="0"/>
        <v/>
      </c>
      <c r="AA16" s="65" t="str">
        <f t="shared" si="1"/>
        <v/>
      </c>
      <c r="AB16" s="65" t="str">
        <f t="shared" si="2"/>
        <v/>
      </c>
      <c r="AC16" s="65" t="str">
        <f t="shared" si="3"/>
        <v/>
      </c>
      <c r="AD16" s="65" t="str">
        <f t="shared" si="11"/>
        <v/>
      </c>
      <c r="AE16" s="65" t="str">
        <f t="shared" si="4"/>
        <v/>
      </c>
      <c r="AF16" s="65" t="str">
        <f t="shared" si="5"/>
        <v/>
      </c>
      <c r="AG16" s="65" t="str">
        <f t="shared" si="6"/>
        <v/>
      </c>
      <c r="AH16" s="38"/>
      <c r="AI16" s="38"/>
      <c r="AJ16" s="38"/>
      <c r="AK16" s="38"/>
      <c r="AL16" s="85" t="str">
        <f t="shared" si="12"/>
        <v/>
      </c>
      <c r="AM16" s="85" t="str">
        <f t="shared" si="16"/>
        <v/>
      </c>
      <c r="AN16" s="85" t="str">
        <f t="shared" si="7"/>
        <v/>
      </c>
      <c r="AO16" s="85" t="str">
        <f t="shared" si="8"/>
        <v/>
      </c>
      <c r="AP16" s="143" t="str">
        <f t="shared" si="13"/>
        <v/>
      </c>
      <c r="AQ16" s="66" t="str">
        <f t="shared" si="14"/>
        <v/>
      </c>
      <c r="AR16" s="46" t="str">
        <f>IFERROR(IF(ISNUMBER('Opsparede løndele dec20-mar21'!K14),AQ16+'Opsparede løndele dec20-mar21'!K14,AQ16),"")</f>
        <v/>
      </c>
    </row>
    <row r="17" spans="1:44" x14ac:dyDescent="0.25">
      <c r="A17" s="52" t="str">
        <f t="shared" si="15"/>
        <v/>
      </c>
      <c r="B17" s="5"/>
      <c r="C17" s="6"/>
      <c r="D17" s="7"/>
      <c r="E17" s="8"/>
      <c r="F17" s="8"/>
      <c r="G17" s="60" t="str">
        <f t="shared" ref="G17:J26" si="17">IF(AND(ISNUMBER($E17),ISNUMBER($F17)),MAX(MIN(NETWORKDAYS(IF($E17&lt;=VLOOKUP(G$6,Matrix_antal_dage,5,FALSE),VLOOKUP(G$6,Matrix_antal_dage,5,FALSE),$E17),IF($F17&gt;=VLOOKUP(G$6,Matrix_antal_dage,6,FALSE),VLOOKUP(G$6,Matrix_antal_dage,6,FALSE),$F17),helligdage),VLOOKUP(G$6,Matrix_antal_dage,7,FALSE)),0),"")</f>
        <v/>
      </c>
      <c r="H17" s="60" t="str">
        <f t="shared" si="17"/>
        <v/>
      </c>
      <c r="I17" s="60" t="str">
        <f t="shared" si="17"/>
        <v/>
      </c>
      <c r="J17" s="60" t="str">
        <f t="shared" si="17"/>
        <v/>
      </c>
      <c r="L17" s="115" t="str">
        <f t="shared" si="10"/>
        <v/>
      </c>
      <c r="Y17" s="116"/>
      <c r="Z17" s="65" t="str">
        <f t="shared" si="0"/>
        <v/>
      </c>
      <c r="AA17" s="65" t="str">
        <f t="shared" si="1"/>
        <v/>
      </c>
      <c r="AB17" s="65" t="str">
        <f t="shared" si="2"/>
        <v/>
      </c>
      <c r="AC17" s="65" t="str">
        <f t="shared" si="3"/>
        <v/>
      </c>
      <c r="AD17" s="65" t="str">
        <f t="shared" si="11"/>
        <v/>
      </c>
      <c r="AE17" s="65" t="str">
        <f t="shared" si="4"/>
        <v/>
      </c>
      <c r="AF17" s="65" t="str">
        <f t="shared" si="5"/>
        <v/>
      </c>
      <c r="AG17" s="65" t="str">
        <f t="shared" si="6"/>
        <v/>
      </c>
      <c r="AH17" s="38"/>
      <c r="AI17" s="38"/>
      <c r="AJ17" s="38"/>
      <c r="AK17" s="38"/>
      <c r="AL17" s="85" t="str">
        <f t="shared" si="12"/>
        <v/>
      </c>
      <c r="AM17" s="85" t="str">
        <f t="shared" si="16"/>
        <v/>
      </c>
      <c r="AN17" s="85" t="str">
        <f t="shared" si="7"/>
        <v/>
      </c>
      <c r="AO17" s="85" t="str">
        <f t="shared" si="8"/>
        <v/>
      </c>
      <c r="AP17" s="143" t="str">
        <f t="shared" si="13"/>
        <v/>
      </c>
      <c r="AQ17" s="66" t="str">
        <f t="shared" si="14"/>
        <v/>
      </c>
      <c r="AR17" s="46" t="str">
        <f>IFERROR(IF(ISNUMBER('Opsparede løndele dec20-mar21'!K15),AQ17+'Opsparede løndele dec20-mar21'!K15,AQ17),"")</f>
        <v/>
      </c>
    </row>
    <row r="18" spans="1:44" x14ac:dyDescent="0.25">
      <c r="A18" s="52" t="str">
        <f t="shared" si="15"/>
        <v/>
      </c>
      <c r="B18" s="5"/>
      <c r="C18" s="6"/>
      <c r="D18" s="7"/>
      <c r="E18" s="8"/>
      <c r="F18" s="8"/>
      <c r="G18" s="60" t="str">
        <f t="shared" si="17"/>
        <v/>
      </c>
      <c r="H18" s="60" t="str">
        <f t="shared" si="17"/>
        <v/>
      </c>
      <c r="I18" s="60" t="str">
        <f t="shared" si="17"/>
        <v/>
      </c>
      <c r="J18" s="60" t="str">
        <f t="shared" si="17"/>
        <v/>
      </c>
      <c r="L18" s="115" t="str">
        <f t="shared" si="10"/>
        <v/>
      </c>
      <c r="Y18" s="116"/>
      <c r="Z18" s="65" t="str">
        <f t="shared" si="0"/>
        <v/>
      </c>
      <c r="AA18" s="65" t="str">
        <f t="shared" si="1"/>
        <v/>
      </c>
      <c r="AB18" s="65" t="str">
        <f t="shared" si="2"/>
        <v/>
      </c>
      <c r="AC18" s="65" t="str">
        <f t="shared" si="3"/>
        <v/>
      </c>
      <c r="AD18" s="65" t="str">
        <f t="shared" si="11"/>
        <v/>
      </c>
      <c r="AE18" s="65" t="str">
        <f t="shared" si="4"/>
        <v/>
      </c>
      <c r="AF18" s="65" t="str">
        <f t="shared" si="5"/>
        <v/>
      </c>
      <c r="AG18" s="65" t="str">
        <f t="shared" si="6"/>
        <v/>
      </c>
      <c r="AH18" s="38"/>
      <c r="AI18" s="38"/>
      <c r="AJ18" s="38"/>
      <c r="AK18" s="38"/>
      <c r="AL18" s="85" t="str">
        <f t="shared" si="12"/>
        <v/>
      </c>
      <c r="AM18" s="85" t="str">
        <f t="shared" si="16"/>
        <v/>
      </c>
      <c r="AN18" s="85" t="str">
        <f t="shared" si="7"/>
        <v/>
      </c>
      <c r="AO18" s="85" t="str">
        <f t="shared" si="8"/>
        <v/>
      </c>
      <c r="AP18" s="143" t="str">
        <f t="shared" si="13"/>
        <v/>
      </c>
      <c r="AQ18" s="66" t="str">
        <f t="shared" si="14"/>
        <v/>
      </c>
      <c r="AR18" s="46" t="str">
        <f>IFERROR(IF(ISNUMBER('Opsparede løndele dec20-mar21'!K16),AQ18+'Opsparede løndele dec20-mar21'!K16,AQ18),"")</f>
        <v/>
      </c>
    </row>
    <row r="19" spans="1:44" x14ac:dyDescent="0.25">
      <c r="A19" s="52" t="str">
        <f t="shared" si="15"/>
        <v/>
      </c>
      <c r="B19" s="5"/>
      <c r="C19" s="6"/>
      <c r="D19" s="7"/>
      <c r="E19" s="8"/>
      <c r="F19" s="8"/>
      <c r="G19" s="60" t="str">
        <f t="shared" si="17"/>
        <v/>
      </c>
      <c r="H19" s="60" t="str">
        <f t="shared" si="17"/>
        <v/>
      </c>
      <c r="I19" s="60" t="str">
        <f t="shared" si="17"/>
        <v/>
      </c>
      <c r="J19" s="60" t="str">
        <f t="shared" si="17"/>
        <v/>
      </c>
      <c r="L19" s="115" t="str">
        <f t="shared" si="10"/>
        <v/>
      </c>
      <c r="Y19" s="116"/>
      <c r="Z19" s="65" t="str">
        <f t="shared" si="0"/>
        <v/>
      </c>
      <c r="AA19" s="65" t="str">
        <f t="shared" si="1"/>
        <v/>
      </c>
      <c r="AB19" s="65" t="str">
        <f t="shared" si="2"/>
        <v/>
      </c>
      <c r="AC19" s="65" t="str">
        <f t="shared" si="3"/>
        <v/>
      </c>
      <c r="AD19" s="65" t="str">
        <f t="shared" si="11"/>
        <v/>
      </c>
      <c r="AE19" s="65" t="str">
        <f t="shared" si="4"/>
        <v/>
      </c>
      <c r="AF19" s="65" t="str">
        <f t="shared" si="5"/>
        <v/>
      </c>
      <c r="AG19" s="65" t="str">
        <f t="shared" si="6"/>
        <v/>
      </c>
      <c r="AH19" s="38"/>
      <c r="AI19" s="38"/>
      <c r="AJ19" s="38"/>
      <c r="AK19" s="38"/>
      <c r="AL19" s="85" t="str">
        <f t="shared" si="12"/>
        <v/>
      </c>
      <c r="AM19" s="85" t="str">
        <f t="shared" si="16"/>
        <v/>
      </c>
      <c r="AN19" s="85" t="str">
        <f t="shared" si="7"/>
        <v/>
      </c>
      <c r="AO19" s="85" t="str">
        <f t="shared" si="8"/>
        <v/>
      </c>
      <c r="AP19" s="143" t="str">
        <f t="shared" si="13"/>
        <v/>
      </c>
      <c r="AQ19" s="66" t="str">
        <f t="shared" si="14"/>
        <v/>
      </c>
      <c r="AR19" s="46" t="str">
        <f>IFERROR(IF(ISNUMBER('Opsparede løndele dec20-mar21'!K17),AQ19+'Opsparede løndele dec20-mar21'!K17,AQ19),"")</f>
        <v/>
      </c>
    </row>
    <row r="20" spans="1:44" x14ac:dyDescent="0.25">
      <c r="A20" s="52" t="str">
        <f t="shared" si="15"/>
        <v/>
      </c>
      <c r="B20" s="5"/>
      <c r="C20" s="6"/>
      <c r="D20" s="7"/>
      <c r="E20" s="8"/>
      <c r="F20" s="8"/>
      <c r="G20" s="60" t="str">
        <f t="shared" si="17"/>
        <v/>
      </c>
      <c r="H20" s="60" t="str">
        <f t="shared" si="17"/>
        <v/>
      </c>
      <c r="I20" s="60" t="str">
        <f t="shared" si="17"/>
        <v/>
      </c>
      <c r="J20" s="60" t="str">
        <f t="shared" si="17"/>
        <v/>
      </c>
      <c r="L20" s="115" t="str">
        <f t="shared" si="10"/>
        <v/>
      </c>
      <c r="Y20" s="116"/>
      <c r="Z20" s="65" t="str">
        <f t="shared" si="0"/>
        <v/>
      </c>
      <c r="AA20" s="65" t="str">
        <f t="shared" si="1"/>
        <v/>
      </c>
      <c r="AB20" s="65" t="str">
        <f t="shared" si="2"/>
        <v/>
      </c>
      <c r="AC20" s="65" t="str">
        <f t="shared" si="3"/>
        <v/>
      </c>
      <c r="AD20" s="65" t="str">
        <f t="shared" si="11"/>
        <v/>
      </c>
      <c r="AE20" s="65" t="str">
        <f t="shared" si="4"/>
        <v/>
      </c>
      <c r="AF20" s="65" t="str">
        <f t="shared" si="5"/>
        <v/>
      </c>
      <c r="AG20" s="65" t="str">
        <f t="shared" si="6"/>
        <v/>
      </c>
      <c r="AH20" s="38"/>
      <c r="AI20" s="38"/>
      <c r="AJ20" s="38"/>
      <c r="AK20" s="38"/>
      <c r="AL20" s="85" t="str">
        <f t="shared" si="12"/>
        <v/>
      </c>
      <c r="AM20" s="85" t="str">
        <f t="shared" si="16"/>
        <v/>
      </c>
      <c r="AN20" s="85" t="str">
        <f t="shared" si="7"/>
        <v/>
      </c>
      <c r="AO20" s="85" t="str">
        <f t="shared" si="8"/>
        <v/>
      </c>
      <c r="AP20" s="143" t="str">
        <f t="shared" si="13"/>
        <v/>
      </c>
      <c r="AQ20" s="66" t="str">
        <f t="shared" si="14"/>
        <v/>
      </c>
      <c r="AR20" s="46" t="str">
        <f>IFERROR(IF(ISNUMBER('Opsparede løndele dec20-mar21'!K18),AQ20+'Opsparede løndele dec20-mar21'!K18,AQ20),"")</f>
        <v/>
      </c>
    </row>
    <row r="21" spans="1:44" x14ac:dyDescent="0.25">
      <c r="A21" s="52" t="str">
        <f t="shared" si="15"/>
        <v/>
      </c>
      <c r="B21" s="5"/>
      <c r="C21" s="6"/>
      <c r="D21" s="7"/>
      <c r="E21" s="8"/>
      <c r="F21" s="8"/>
      <c r="G21" s="60" t="str">
        <f t="shared" si="17"/>
        <v/>
      </c>
      <c r="H21" s="60" t="str">
        <f t="shared" si="17"/>
        <v/>
      </c>
      <c r="I21" s="60" t="str">
        <f t="shared" si="17"/>
        <v/>
      </c>
      <c r="J21" s="60" t="str">
        <f t="shared" si="17"/>
        <v/>
      </c>
      <c r="L21" s="115" t="str">
        <f t="shared" si="10"/>
        <v/>
      </c>
      <c r="Y21" s="116"/>
      <c r="Z21" s="65" t="str">
        <f t="shared" si="0"/>
        <v/>
      </c>
      <c r="AA21" s="65" t="str">
        <f t="shared" si="1"/>
        <v/>
      </c>
      <c r="AB21" s="65" t="str">
        <f t="shared" si="2"/>
        <v/>
      </c>
      <c r="AC21" s="65" t="str">
        <f t="shared" si="3"/>
        <v/>
      </c>
      <c r="AD21" s="65" t="str">
        <f t="shared" si="11"/>
        <v/>
      </c>
      <c r="AE21" s="65" t="str">
        <f t="shared" si="4"/>
        <v/>
      </c>
      <c r="AF21" s="65" t="str">
        <f t="shared" si="5"/>
        <v/>
      </c>
      <c r="AG21" s="65" t="str">
        <f t="shared" si="6"/>
        <v/>
      </c>
      <c r="AH21" s="38"/>
      <c r="AI21" s="38"/>
      <c r="AJ21" s="38"/>
      <c r="AK21" s="38"/>
      <c r="AL21" s="85" t="str">
        <f t="shared" si="12"/>
        <v/>
      </c>
      <c r="AM21" s="85" t="str">
        <f t="shared" si="16"/>
        <v/>
      </c>
      <c r="AN21" s="85" t="str">
        <f t="shared" si="7"/>
        <v/>
      </c>
      <c r="AO21" s="85" t="str">
        <f t="shared" si="8"/>
        <v/>
      </c>
      <c r="AP21" s="143" t="str">
        <f t="shared" si="13"/>
        <v/>
      </c>
      <c r="AQ21" s="66" t="str">
        <f t="shared" si="14"/>
        <v/>
      </c>
      <c r="AR21" s="46" t="str">
        <f>IFERROR(IF(ISNUMBER('Opsparede løndele dec20-mar21'!K19),AQ21+'Opsparede løndele dec20-mar21'!K19,AQ21),"")</f>
        <v/>
      </c>
    </row>
    <row r="22" spans="1:44" x14ac:dyDescent="0.25">
      <c r="A22" s="52" t="str">
        <f t="shared" si="15"/>
        <v/>
      </c>
      <c r="B22" s="5"/>
      <c r="C22" s="6"/>
      <c r="D22" s="7"/>
      <c r="E22" s="8"/>
      <c r="F22" s="8"/>
      <c r="G22" s="60" t="str">
        <f t="shared" si="17"/>
        <v/>
      </c>
      <c r="H22" s="60" t="str">
        <f t="shared" si="17"/>
        <v/>
      </c>
      <c r="I22" s="60" t="str">
        <f t="shared" si="17"/>
        <v/>
      </c>
      <c r="J22" s="60" t="str">
        <f t="shared" si="17"/>
        <v/>
      </c>
      <c r="L22" s="115" t="str">
        <f t="shared" si="10"/>
        <v/>
      </c>
      <c r="Y22" s="116"/>
      <c r="Z22" s="65" t="str">
        <f t="shared" si="0"/>
        <v/>
      </c>
      <c r="AA22" s="65" t="str">
        <f t="shared" si="1"/>
        <v/>
      </c>
      <c r="AB22" s="65" t="str">
        <f t="shared" si="2"/>
        <v/>
      </c>
      <c r="AC22" s="65" t="str">
        <f t="shared" si="3"/>
        <v/>
      </c>
      <c r="AD22" s="65" t="str">
        <f t="shared" si="11"/>
        <v/>
      </c>
      <c r="AE22" s="65" t="str">
        <f t="shared" si="4"/>
        <v/>
      </c>
      <c r="AF22" s="65" t="str">
        <f t="shared" si="5"/>
        <v/>
      </c>
      <c r="AG22" s="65" t="str">
        <f t="shared" si="6"/>
        <v/>
      </c>
      <c r="AH22" s="38"/>
      <c r="AI22" s="38"/>
      <c r="AJ22" s="38"/>
      <c r="AK22" s="38"/>
      <c r="AL22" s="85" t="str">
        <f t="shared" si="12"/>
        <v/>
      </c>
      <c r="AM22" s="85" t="str">
        <f t="shared" si="16"/>
        <v/>
      </c>
      <c r="AN22" s="85" t="str">
        <f t="shared" si="7"/>
        <v/>
      </c>
      <c r="AO22" s="85" t="str">
        <f t="shared" si="8"/>
        <v/>
      </c>
      <c r="AP22" s="143" t="str">
        <f t="shared" si="13"/>
        <v/>
      </c>
      <c r="AQ22" s="66" t="str">
        <f t="shared" si="14"/>
        <v/>
      </c>
      <c r="AR22" s="46" t="str">
        <f>IFERROR(IF(ISNUMBER('Opsparede løndele dec20-mar21'!K20),AQ22+'Opsparede løndele dec20-mar21'!K20,AQ22),"")</f>
        <v/>
      </c>
    </row>
    <row r="23" spans="1:44" x14ac:dyDescent="0.25">
      <c r="A23" s="52" t="str">
        <f t="shared" si="15"/>
        <v/>
      </c>
      <c r="B23" s="5"/>
      <c r="C23" s="6"/>
      <c r="D23" s="7"/>
      <c r="E23" s="8"/>
      <c r="F23" s="8"/>
      <c r="G23" s="60" t="str">
        <f t="shared" si="17"/>
        <v/>
      </c>
      <c r="H23" s="60" t="str">
        <f t="shared" si="17"/>
        <v/>
      </c>
      <c r="I23" s="60" t="str">
        <f t="shared" si="17"/>
        <v/>
      </c>
      <c r="J23" s="60" t="str">
        <f t="shared" si="17"/>
        <v/>
      </c>
      <c r="L23" s="115" t="str">
        <f t="shared" si="10"/>
        <v/>
      </c>
      <c r="Y23" s="116"/>
      <c r="Z23" s="65" t="str">
        <f t="shared" si="0"/>
        <v/>
      </c>
      <c r="AA23" s="65" t="str">
        <f t="shared" si="1"/>
        <v/>
      </c>
      <c r="AB23" s="65" t="str">
        <f t="shared" si="2"/>
        <v/>
      </c>
      <c r="AC23" s="65" t="str">
        <f t="shared" si="3"/>
        <v/>
      </c>
      <c r="AD23" s="65" t="str">
        <f t="shared" si="11"/>
        <v/>
      </c>
      <c r="AE23" s="65" t="str">
        <f t="shared" si="4"/>
        <v/>
      </c>
      <c r="AF23" s="65" t="str">
        <f t="shared" si="5"/>
        <v/>
      </c>
      <c r="AG23" s="65" t="str">
        <f t="shared" si="6"/>
        <v/>
      </c>
      <c r="AH23" s="38"/>
      <c r="AI23" s="38"/>
      <c r="AJ23" s="38"/>
      <c r="AK23" s="38"/>
      <c r="AL23" s="85" t="str">
        <f t="shared" si="12"/>
        <v/>
      </c>
      <c r="AM23" s="85" t="str">
        <f t="shared" si="16"/>
        <v/>
      </c>
      <c r="AN23" s="85" t="str">
        <f t="shared" si="7"/>
        <v/>
      </c>
      <c r="AO23" s="85" t="str">
        <f t="shared" si="8"/>
        <v/>
      </c>
      <c r="AP23" s="143" t="str">
        <f t="shared" si="13"/>
        <v/>
      </c>
      <c r="AQ23" s="66" t="str">
        <f t="shared" si="14"/>
        <v/>
      </c>
      <c r="AR23" s="46" t="str">
        <f>IFERROR(IF(ISNUMBER('Opsparede løndele dec20-mar21'!K21),AQ23+'Opsparede løndele dec20-mar21'!K21,AQ23),"")</f>
        <v/>
      </c>
    </row>
    <row r="24" spans="1:44" x14ac:dyDescent="0.25">
      <c r="A24" s="52" t="str">
        <f t="shared" si="15"/>
        <v/>
      </c>
      <c r="B24" s="5"/>
      <c r="C24" s="6"/>
      <c r="D24" s="7"/>
      <c r="E24" s="8"/>
      <c r="F24" s="8"/>
      <c r="G24" s="60" t="str">
        <f t="shared" si="17"/>
        <v/>
      </c>
      <c r="H24" s="60" t="str">
        <f t="shared" si="17"/>
        <v/>
      </c>
      <c r="I24" s="60" t="str">
        <f t="shared" si="17"/>
        <v/>
      </c>
      <c r="J24" s="60" t="str">
        <f t="shared" si="17"/>
        <v/>
      </c>
      <c r="L24" s="115" t="str">
        <f t="shared" si="10"/>
        <v/>
      </c>
      <c r="Y24" s="116"/>
      <c r="Z24" s="65" t="str">
        <f t="shared" si="0"/>
        <v/>
      </c>
      <c r="AA24" s="65" t="str">
        <f t="shared" si="1"/>
        <v/>
      </c>
      <c r="AB24" s="65" t="str">
        <f t="shared" si="2"/>
        <v/>
      </c>
      <c r="AC24" s="65" t="str">
        <f t="shared" si="3"/>
        <v/>
      </c>
      <c r="AD24" s="65" t="str">
        <f t="shared" si="11"/>
        <v/>
      </c>
      <c r="AE24" s="65" t="str">
        <f t="shared" si="4"/>
        <v/>
      </c>
      <c r="AF24" s="65" t="str">
        <f t="shared" si="5"/>
        <v/>
      </c>
      <c r="AG24" s="65" t="str">
        <f t="shared" si="6"/>
        <v/>
      </c>
      <c r="AH24" s="38"/>
      <c r="AI24" s="38"/>
      <c r="AJ24" s="38"/>
      <c r="AK24" s="38"/>
      <c r="AL24" s="85" t="str">
        <f t="shared" si="12"/>
        <v/>
      </c>
      <c r="AM24" s="85" t="str">
        <f t="shared" si="16"/>
        <v/>
      </c>
      <c r="AN24" s="85" t="str">
        <f t="shared" si="7"/>
        <v/>
      </c>
      <c r="AO24" s="85" t="str">
        <f t="shared" si="8"/>
        <v/>
      </c>
      <c r="AP24" s="143" t="str">
        <f t="shared" si="13"/>
        <v/>
      </c>
      <c r="AQ24" s="66" t="str">
        <f t="shared" si="14"/>
        <v/>
      </c>
      <c r="AR24" s="46" t="str">
        <f>IFERROR(IF(ISNUMBER('Opsparede løndele dec20-mar21'!K22),AQ24+'Opsparede løndele dec20-mar21'!K22,AQ24),"")</f>
        <v/>
      </c>
    </row>
    <row r="25" spans="1:44" x14ac:dyDescent="0.25">
      <c r="A25" s="52" t="str">
        <f t="shared" si="15"/>
        <v/>
      </c>
      <c r="B25" s="5"/>
      <c r="C25" s="6"/>
      <c r="D25" s="7"/>
      <c r="E25" s="8"/>
      <c r="F25" s="8"/>
      <c r="G25" s="60" t="str">
        <f t="shared" si="17"/>
        <v/>
      </c>
      <c r="H25" s="60" t="str">
        <f t="shared" si="17"/>
        <v/>
      </c>
      <c r="I25" s="60" t="str">
        <f t="shared" si="17"/>
        <v/>
      </c>
      <c r="J25" s="60" t="str">
        <f t="shared" si="17"/>
        <v/>
      </c>
      <c r="L25" s="115" t="str">
        <f t="shared" si="10"/>
        <v/>
      </c>
      <c r="Y25" s="116"/>
      <c r="Z25" s="65" t="str">
        <f t="shared" si="0"/>
        <v/>
      </c>
      <c r="AA25" s="65" t="str">
        <f t="shared" si="1"/>
        <v/>
      </c>
      <c r="AB25" s="65" t="str">
        <f t="shared" si="2"/>
        <v/>
      </c>
      <c r="AC25" s="65" t="str">
        <f t="shared" si="3"/>
        <v/>
      </c>
      <c r="AD25" s="65" t="str">
        <f t="shared" si="11"/>
        <v/>
      </c>
      <c r="AE25" s="65" t="str">
        <f t="shared" si="4"/>
        <v/>
      </c>
      <c r="AF25" s="65" t="str">
        <f t="shared" si="5"/>
        <v/>
      </c>
      <c r="AG25" s="65" t="str">
        <f t="shared" si="6"/>
        <v/>
      </c>
      <c r="AH25" s="38"/>
      <c r="AI25" s="38"/>
      <c r="AJ25" s="38"/>
      <c r="AK25" s="38"/>
      <c r="AL25" s="85" t="str">
        <f t="shared" si="12"/>
        <v/>
      </c>
      <c r="AM25" s="85" t="str">
        <f t="shared" si="16"/>
        <v/>
      </c>
      <c r="AN25" s="85" t="str">
        <f t="shared" si="7"/>
        <v/>
      </c>
      <c r="AO25" s="85" t="str">
        <f t="shared" si="8"/>
        <v/>
      </c>
      <c r="AP25" s="143" t="str">
        <f t="shared" si="13"/>
        <v/>
      </c>
      <c r="AQ25" s="66" t="str">
        <f t="shared" si="14"/>
        <v/>
      </c>
      <c r="AR25" s="46" t="str">
        <f>IFERROR(IF(ISNUMBER('Opsparede løndele dec20-mar21'!K23),AQ25+'Opsparede løndele dec20-mar21'!K23,AQ25),"")</f>
        <v/>
      </c>
    </row>
    <row r="26" spans="1:44" x14ac:dyDescent="0.25">
      <c r="A26" s="52" t="str">
        <f t="shared" si="15"/>
        <v/>
      </c>
      <c r="B26" s="5"/>
      <c r="C26" s="6"/>
      <c r="D26" s="7"/>
      <c r="E26" s="8"/>
      <c r="F26" s="8"/>
      <c r="G26" s="60" t="str">
        <f t="shared" si="17"/>
        <v/>
      </c>
      <c r="H26" s="60" t="str">
        <f t="shared" si="17"/>
        <v/>
      </c>
      <c r="I26" s="60" t="str">
        <f t="shared" si="17"/>
        <v/>
      </c>
      <c r="J26" s="60" t="str">
        <f t="shared" si="17"/>
        <v/>
      </c>
      <c r="L26" s="115" t="str">
        <f t="shared" si="10"/>
        <v/>
      </c>
      <c r="Y26" s="116"/>
      <c r="Z26" s="65" t="str">
        <f t="shared" si="0"/>
        <v/>
      </c>
      <c r="AA26" s="65" t="str">
        <f t="shared" si="1"/>
        <v/>
      </c>
      <c r="AB26" s="65" t="str">
        <f t="shared" si="2"/>
        <v/>
      </c>
      <c r="AC26" s="65" t="str">
        <f t="shared" si="3"/>
        <v/>
      </c>
      <c r="AD26" s="65" t="str">
        <f t="shared" si="11"/>
        <v/>
      </c>
      <c r="AE26" s="65" t="str">
        <f t="shared" si="4"/>
        <v/>
      </c>
      <c r="AF26" s="65" t="str">
        <f t="shared" si="5"/>
        <v/>
      </c>
      <c r="AG26" s="65" t="str">
        <f t="shared" si="6"/>
        <v/>
      </c>
      <c r="AH26" s="38"/>
      <c r="AI26" s="38"/>
      <c r="AJ26" s="38"/>
      <c r="AK26" s="38"/>
      <c r="AL26" s="85" t="str">
        <f t="shared" si="12"/>
        <v/>
      </c>
      <c r="AM26" s="85" t="str">
        <f t="shared" si="16"/>
        <v/>
      </c>
      <c r="AN26" s="85" t="str">
        <f t="shared" si="7"/>
        <v/>
      </c>
      <c r="AO26" s="85" t="str">
        <f t="shared" si="8"/>
        <v/>
      </c>
      <c r="AP26" s="143" t="str">
        <f t="shared" si="13"/>
        <v/>
      </c>
      <c r="AQ26" s="66" t="str">
        <f t="shared" si="14"/>
        <v/>
      </c>
      <c r="AR26" s="46" t="str">
        <f>IFERROR(IF(ISNUMBER('Opsparede løndele dec20-mar21'!K24),AQ26+'Opsparede løndele dec20-mar21'!K24,AQ26),"")</f>
        <v/>
      </c>
    </row>
    <row r="27" spans="1:44" x14ac:dyDescent="0.25">
      <c r="A27" s="52" t="str">
        <f t="shared" si="15"/>
        <v/>
      </c>
      <c r="B27" s="5"/>
      <c r="C27" s="6"/>
      <c r="D27" s="7"/>
      <c r="E27" s="8"/>
      <c r="F27" s="8"/>
      <c r="G27" s="60" t="str">
        <f t="shared" ref="G27:J36" si="18">IF(AND(ISNUMBER($E27),ISNUMBER($F27)),MAX(MIN(NETWORKDAYS(IF($E27&lt;=VLOOKUP(G$6,Matrix_antal_dage,5,FALSE),VLOOKUP(G$6,Matrix_antal_dage,5,FALSE),$E27),IF($F27&gt;=VLOOKUP(G$6,Matrix_antal_dage,6,FALSE),VLOOKUP(G$6,Matrix_antal_dage,6,FALSE),$F27),helligdage),VLOOKUP(G$6,Matrix_antal_dage,7,FALSE)),0),"")</f>
        <v/>
      </c>
      <c r="H27" s="60" t="str">
        <f t="shared" si="18"/>
        <v/>
      </c>
      <c r="I27" s="60" t="str">
        <f t="shared" si="18"/>
        <v/>
      </c>
      <c r="J27" s="60" t="str">
        <f t="shared" si="18"/>
        <v/>
      </c>
      <c r="L27" s="115" t="str">
        <f t="shared" si="10"/>
        <v/>
      </c>
      <c r="Y27" s="116"/>
      <c r="Z27" s="65" t="str">
        <f t="shared" si="0"/>
        <v/>
      </c>
      <c r="AA27" s="65" t="str">
        <f t="shared" si="1"/>
        <v/>
      </c>
      <c r="AB27" s="65" t="str">
        <f t="shared" si="2"/>
        <v/>
      </c>
      <c r="AC27" s="65" t="str">
        <f t="shared" si="3"/>
        <v/>
      </c>
      <c r="AD27" s="65" t="str">
        <f t="shared" si="11"/>
        <v/>
      </c>
      <c r="AE27" s="65" t="str">
        <f t="shared" si="4"/>
        <v/>
      </c>
      <c r="AF27" s="65" t="str">
        <f t="shared" si="5"/>
        <v/>
      </c>
      <c r="AG27" s="65" t="str">
        <f t="shared" si="6"/>
        <v/>
      </c>
      <c r="AH27" s="38"/>
      <c r="AI27" s="38"/>
      <c r="AJ27" s="38"/>
      <c r="AK27" s="38"/>
      <c r="AL27" s="85" t="str">
        <f t="shared" si="12"/>
        <v/>
      </c>
      <c r="AM27" s="85" t="str">
        <f t="shared" si="16"/>
        <v/>
      </c>
      <c r="AN27" s="85" t="str">
        <f t="shared" si="7"/>
        <v/>
      </c>
      <c r="AO27" s="85" t="str">
        <f t="shared" si="8"/>
        <v/>
      </c>
      <c r="AP27" s="143" t="str">
        <f t="shared" si="13"/>
        <v/>
      </c>
      <c r="AQ27" s="66" t="str">
        <f t="shared" si="14"/>
        <v/>
      </c>
      <c r="AR27" s="46" t="str">
        <f>IFERROR(IF(ISNUMBER('Opsparede løndele dec20-mar21'!K25),AQ27+'Opsparede løndele dec20-mar21'!K25,AQ27),"")</f>
        <v/>
      </c>
    </row>
    <row r="28" spans="1:44" x14ac:dyDescent="0.25">
      <c r="A28" s="52" t="str">
        <f t="shared" si="15"/>
        <v/>
      </c>
      <c r="B28" s="5"/>
      <c r="C28" s="6"/>
      <c r="D28" s="7"/>
      <c r="E28" s="8"/>
      <c r="F28" s="8"/>
      <c r="G28" s="60" t="str">
        <f t="shared" si="18"/>
        <v/>
      </c>
      <c r="H28" s="60" t="str">
        <f t="shared" si="18"/>
        <v/>
      </c>
      <c r="I28" s="60" t="str">
        <f t="shared" si="18"/>
        <v/>
      </c>
      <c r="J28" s="60" t="str">
        <f t="shared" si="18"/>
        <v/>
      </c>
      <c r="L28" s="115" t="str">
        <f t="shared" si="10"/>
        <v/>
      </c>
      <c r="Y28" s="116"/>
      <c r="Z28" s="65" t="str">
        <f t="shared" si="0"/>
        <v/>
      </c>
      <c r="AA28" s="65" t="str">
        <f t="shared" si="1"/>
        <v/>
      </c>
      <c r="AB28" s="65" t="str">
        <f t="shared" si="2"/>
        <v/>
      </c>
      <c r="AC28" s="65" t="str">
        <f t="shared" si="3"/>
        <v/>
      </c>
      <c r="AD28" s="65" t="str">
        <f t="shared" si="11"/>
        <v/>
      </c>
      <c r="AE28" s="65" t="str">
        <f t="shared" si="4"/>
        <v/>
      </c>
      <c r="AF28" s="65" t="str">
        <f t="shared" si="5"/>
        <v/>
      </c>
      <c r="AG28" s="65" t="str">
        <f t="shared" si="6"/>
        <v/>
      </c>
      <c r="AH28" s="38"/>
      <c r="AI28" s="38"/>
      <c r="AJ28" s="38"/>
      <c r="AK28" s="38"/>
      <c r="AL28" s="85" t="str">
        <f t="shared" si="12"/>
        <v/>
      </c>
      <c r="AM28" s="85" t="str">
        <f t="shared" si="16"/>
        <v/>
      </c>
      <c r="AN28" s="85" t="str">
        <f t="shared" si="7"/>
        <v/>
      </c>
      <c r="AO28" s="85" t="str">
        <f t="shared" si="8"/>
        <v/>
      </c>
      <c r="AP28" s="143" t="str">
        <f t="shared" si="13"/>
        <v/>
      </c>
      <c r="AQ28" s="66" t="str">
        <f t="shared" si="14"/>
        <v/>
      </c>
      <c r="AR28" s="46" t="str">
        <f>IFERROR(IF(ISNUMBER('Opsparede løndele dec20-mar21'!K26),AQ28+'Opsparede løndele dec20-mar21'!K26,AQ28),"")</f>
        <v/>
      </c>
    </row>
    <row r="29" spans="1:44" x14ac:dyDescent="0.25">
      <c r="A29" s="52" t="str">
        <f t="shared" si="15"/>
        <v/>
      </c>
      <c r="B29" s="5"/>
      <c r="C29" s="6"/>
      <c r="D29" s="7"/>
      <c r="E29" s="8"/>
      <c r="F29" s="8"/>
      <c r="G29" s="60" t="str">
        <f t="shared" si="18"/>
        <v/>
      </c>
      <c r="H29" s="60" t="str">
        <f t="shared" si="18"/>
        <v/>
      </c>
      <c r="I29" s="60" t="str">
        <f t="shared" si="18"/>
        <v/>
      </c>
      <c r="J29" s="60" t="str">
        <f t="shared" si="18"/>
        <v/>
      </c>
      <c r="L29" s="115" t="str">
        <f t="shared" si="10"/>
        <v/>
      </c>
      <c r="Y29" s="116"/>
      <c r="Z29" s="65" t="str">
        <f t="shared" si="0"/>
        <v/>
      </c>
      <c r="AA29" s="65" t="str">
        <f t="shared" si="1"/>
        <v/>
      </c>
      <c r="AB29" s="65" t="str">
        <f t="shared" si="2"/>
        <v/>
      </c>
      <c r="AC29" s="65" t="str">
        <f t="shared" si="3"/>
        <v/>
      </c>
      <c r="AD29" s="65" t="str">
        <f t="shared" si="11"/>
        <v/>
      </c>
      <c r="AE29" s="65" t="str">
        <f t="shared" si="4"/>
        <v/>
      </c>
      <c r="AF29" s="65" t="str">
        <f t="shared" si="5"/>
        <v/>
      </c>
      <c r="AG29" s="65" t="str">
        <f t="shared" si="6"/>
        <v/>
      </c>
      <c r="AH29" s="38"/>
      <c r="AI29" s="38"/>
      <c r="AJ29" s="38"/>
      <c r="AK29" s="38"/>
      <c r="AL29" s="85" t="str">
        <f t="shared" si="12"/>
        <v/>
      </c>
      <c r="AM29" s="85" t="str">
        <f t="shared" si="16"/>
        <v/>
      </c>
      <c r="AN29" s="85" t="str">
        <f t="shared" si="7"/>
        <v/>
      </c>
      <c r="AO29" s="85" t="str">
        <f t="shared" si="8"/>
        <v/>
      </c>
      <c r="AP29" s="143" t="str">
        <f t="shared" si="13"/>
        <v/>
      </c>
      <c r="AQ29" s="66" t="str">
        <f t="shared" si="14"/>
        <v/>
      </c>
      <c r="AR29" s="46" t="str">
        <f>IFERROR(IF(ISNUMBER('Opsparede løndele dec20-mar21'!K27),AQ29+'Opsparede løndele dec20-mar21'!K27,AQ29),"")</f>
        <v/>
      </c>
    </row>
    <row r="30" spans="1:44" x14ac:dyDescent="0.25">
      <c r="A30" s="52" t="str">
        <f t="shared" si="15"/>
        <v/>
      </c>
      <c r="B30" s="5"/>
      <c r="C30" s="6"/>
      <c r="D30" s="7"/>
      <c r="E30" s="8"/>
      <c r="F30" s="8"/>
      <c r="G30" s="60" t="str">
        <f t="shared" si="18"/>
        <v/>
      </c>
      <c r="H30" s="60" t="str">
        <f t="shared" si="18"/>
        <v/>
      </c>
      <c r="I30" s="60" t="str">
        <f t="shared" si="18"/>
        <v/>
      </c>
      <c r="J30" s="60" t="str">
        <f t="shared" si="18"/>
        <v/>
      </c>
      <c r="L30" s="115" t="str">
        <f t="shared" si="10"/>
        <v/>
      </c>
      <c r="Y30" s="116"/>
      <c r="Z30" s="65" t="str">
        <f t="shared" si="0"/>
        <v/>
      </c>
      <c r="AA30" s="65" t="str">
        <f t="shared" si="1"/>
        <v/>
      </c>
      <c r="AB30" s="65" t="str">
        <f t="shared" si="2"/>
        <v/>
      </c>
      <c r="AC30" s="65" t="str">
        <f t="shared" si="3"/>
        <v/>
      </c>
      <c r="AD30" s="65" t="str">
        <f t="shared" si="11"/>
        <v/>
      </c>
      <c r="AE30" s="65" t="str">
        <f t="shared" si="4"/>
        <v/>
      </c>
      <c r="AF30" s="65" t="str">
        <f t="shared" si="5"/>
        <v/>
      </c>
      <c r="AG30" s="65" t="str">
        <f t="shared" si="6"/>
        <v/>
      </c>
      <c r="AH30" s="38"/>
      <c r="AI30" s="38"/>
      <c r="AJ30" s="38"/>
      <c r="AK30" s="38"/>
      <c r="AL30" s="85" t="str">
        <f t="shared" si="12"/>
        <v/>
      </c>
      <c r="AM30" s="85" t="str">
        <f t="shared" si="16"/>
        <v/>
      </c>
      <c r="AN30" s="85" t="str">
        <f t="shared" si="7"/>
        <v/>
      </c>
      <c r="AO30" s="85" t="str">
        <f t="shared" si="8"/>
        <v/>
      </c>
      <c r="AP30" s="143" t="str">
        <f t="shared" si="13"/>
        <v/>
      </c>
      <c r="AQ30" s="66" t="str">
        <f t="shared" si="14"/>
        <v/>
      </c>
      <c r="AR30" s="46" t="str">
        <f>IFERROR(IF(ISNUMBER('Opsparede løndele dec20-mar21'!K28),AQ30+'Opsparede løndele dec20-mar21'!K28,AQ30),"")</f>
        <v/>
      </c>
    </row>
    <row r="31" spans="1:44" x14ac:dyDescent="0.25">
      <c r="A31" s="52" t="str">
        <f t="shared" si="15"/>
        <v/>
      </c>
      <c r="B31" s="5"/>
      <c r="C31" s="6"/>
      <c r="D31" s="7"/>
      <c r="E31" s="8"/>
      <c r="F31" s="8"/>
      <c r="G31" s="60" t="str">
        <f t="shared" si="18"/>
        <v/>
      </c>
      <c r="H31" s="60" t="str">
        <f t="shared" si="18"/>
        <v/>
      </c>
      <c r="I31" s="60" t="str">
        <f t="shared" si="18"/>
        <v/>
      </c>
      <c r="J31" s="60" t="str">
        <f t="shared" si="18"/>
        <v/>
      </c>
      <c r="L31" s="115" t="str">
        <f t="shared" si="10"/>
        <v/>
      </c>
      <c r="Y31" s="116"/>
      <c r="Z31" s="65" t="str">
        <f t="shared" si="0"/>
        <v/>
      </c>
      <c r="AA31" s="65" t="str">
        <f t="shared" si="1"/>
        <v/>
      </c>
      <c r="AB31" s="65" t="str">
        <f t="shared" si="2"/>
        <v/>
      </c>
      <c r="AC31" s="65" t="str">
        <f t="shared" si="3"/>
        <v/>
      </c>
      <c r="AD31" s="65" t="str">
        <f t="shared" si="11"/>
        <v/>
      </c>
      <c r="AE31" s="65" t="str">
        <f t="shared" si="4"/>
        <v/>
      </c>
      <c r="AF31" s="65" t="str">
        <f t="shared" si="5"/>
        <v/>
      </c>
      <c r="AG31" s="65" t="str">
        <f t="shared" si="6"/>
        <v/>
      </c>
      <c r="AH31" s="38"/>
      <c r="AI31" s="38"/>
      <c r="AJ31" s="38"/>
      <c r="AK31" s="38"/>
      <c r="AL31" s="85" t="str">
        <f t="shared" si="12"/>
        <v/>
      </c>
      <c r="AM31" s="85" t="str">
        <f t="shared" si="16"/>
        <v/>
      </c>
      <c r="AN31" s="85" t="str">
        <f t="shared" si="7"/>
        <v/>
      </c>
      <c r="AO31" s="85" t="str">
        <f t="shared" si="8"/>
        <v/>
      </c>
      <c r="AP31" s="143" t="str">
        <f t="shared" si="13"/>
        <v/>
      </c>
      <c r="AQ31" s="66" t="str">
        <f t="shared" si="14"/>
        <v/>
      </c>
      <c r="AR31" s="46" t="str">
        <f>IFERROR(IF(ISNUMBER('Opsparede løndele dec20-mar21'!K29),AQ31+'Opsparede løndele dec20-mar21'!K29,AQ31),"")</f>
        <v/>
      </c>
    </row>
    <row r="32" spans="1:44" x14ac:dyDescent="0.25">
      <c r="A32" s="52" t="str">
        <f t="shared" si="15"/>
        <v/>
      </c>
      <c r="B32" s="5"/>
      <c r="C32" s="6"/>
      <c r="D32" s="7"/>
      <c r="E32" s="8"/>
      <c r="F32" s="8"/>
      <c r="G32" s="60" t="str">
        <f t="shared" si="18"/>
        <v/>
      </c>
      <c r="H32" s="60" t="str">
        <f t="shared" si="18"/>
        <v/>
      </c>
      <c r="I32" s="60" t="str">
        <f t="shared" si="18"/>
        <v/>
      </c>
      <c r="J32" s="60" t="str">
        <f t="shared" si="18"/>
        <v/>
      </c>
      <c r="L32" s="115" t="str">
        <f t="shared" si="10"/>
        <v/>
      </c>
      <c r="Y32" s="116"/>
      <c r="Z32" s="65" t="str">
        <f t="shared" si="0"/>
        <v/>
      </c>
      <c r="AA32" s="65" t="str">
        <f t="shared" si="1"/>
        <v/>
      </c>
      <c r="AB32" s="65" t="str">
        <f t="shared" si="2"/>
        <v/>
      </c>
      <c r="AC32" s="65" t="str">
        <f t="shared" si="3"/>
        <v/>
      </c>
      <c r="AD32" s="65" t="str">
        <f t="shared" si="11"/>
        <v/>
      </c>
      <c r="AE32" s="65" t="str">
        <f t="shared" si="4"/>
        <v/>
      </c>
      <c r="AF32" s="65" t="str">
        <f t="shared" si="5"/>
        <v/>
      </c>
      <c r="AG32" s="65" t="str">
        <f t="shared" si="6"/>
        <v/>
      </c>
      <c r="AH32" s="38"/>
      <c r="AI32" s="38"/>
      <c r="AJ32" s="38"/>
      <c r="AK32" s="38"/>
      <c r="AL32" s="85" t="str">
        <f t="shared" si="12"/>
        <v/>
      </c>
      <c r="AM32" s="85" t="str">
        <f t="shared" si="16"/>
        <v/>
      </c>
      <c r="AN32" s="85" t="str">
        <f t="shared" si="7"/>
        <v/>
      </c>
      <c r="AO32" s="85" t="str">
        <f t="shared" si="8"/>
        <v/>
      </c>
      <c r="AP32" s="143" t="str">
        <f t="shared" si="13"/>
        <v/>
      </c>
      <c r="AQ32" s="66" t="str">
        <f t="shared" si="14"/>
        <v/>
      </c>
      <c r="AR32" s="46" t="str">
        <f>IFERROR(IF(ISNUMBER('Opsparede løndele dec20-mar21'!K30),AQ32+'Opsparede løndele dec20-mar21'!K30,AQ32),"")</f>
        <v/>
      </c>
    </row>
    <row r="33" spans="1:44" x14ac:dyDescent="0.25">
      <c r="A33" s="52" t="str">
        <f t="shared" si="15"/>
        <v/>
      </c>
      <c r="B33" s="5"/>
      <c r="C33" s="6"/>
      <c r="D33" s="7"/>
      <c r="E33" s="8"/>
      <c r="F33" s="8"/>
      <c r="G33" s="60" t="str">
        <f t="shared" si="18"/>
        <v/>
      </c>
      <c r="H33" s="60" t="str">
        <f t="shared" si="18"/>
        <v/>
      </c>
      <c r="I33" s="60" t="str">
        <f t="shared" si="18"/>
        <v/>
      </c>
      <c r="J33" s="60" t="str">
        <f t="shared" si="18"/>
        <v/>
      </c>
      <c r="L33" s="115" t="str">
        <f t="shared" si="10"/>
        <v/>
      </c>
      <c r="Y33" s="116"/>
      <c r="Z33" s="65" t="str">
        <f t="shared" si="0"/>
        <v/>
      </c>
      <c r="AA33" s="65" t="str">
        <f t="shared" si="1"/>
        <v/>
      </c>
      <c r="AB33" s="65" t="str">
        <f t="shared" si="2"/>
        <v/>
      </c>
      <c r="AC33" s="65" t="str">
        <f t="shared" si="3"/>
        <v/>
      </c>
      <c r="AD33" s="65" t="str">
        <f t="shared" si="11"/>
        <v/>
      </c>
      <c r="AE33" s="65" t="str">
        <f t="shared" si="4"/>
        <v/>
      </c>
      <c r="AF33" s="65" t="str">
        <f t="shared" si="5"/>
        <v/>
      </c>
      <c r="AG33" s="65" t="str">
        <f t="shared" si="6"/>
        <v/>
      </c>
      <c r="AH33" s="38"/>
      <c r="AI33" s="38"/>
      <c r="AJ33" s="38"/>
      <c r="AK33" s="38"/>
      <c r="AL33" s="85" t="str">
        <f t="shared" si="12"/>
        <v/>
      </c>
      <c r="AM33" s="85" t="str">
        <f t="shared" si="16"/>
        <v/>
      </c>
      <c r="AN33" s="85" t="str">
        <f t="shared" si="7"/>
        <v/>
      </c>
      <c r="AO33" s="85" t="str">
        <f t="shared" si="8"/>
        <v/>
      </c>
      <c r="AP33" s="143" t="str">
        <f t="shared" si="13"/>
        <v/>
      </c>
      <c r="AQ33" s="66" t="str">
        <f t="shared" si="14"/>
        <v/>
      </c>
      <c r="AR33" s="46" t="str">
        <f>IFERROR(IF(ISNUMBER('Opsparede løndele dec20-mar21'!K31),AQ33+'Opsparede løndele dec20-mar21'!K31,AQ33),"")</f>
        <v/>
      </c>
    </row>
    <row r="34" spans="1:44" x14ac:dyDescent="0.25">
      <c r="A34" s="52" t="str">
        <f t="shared" si="15"/>
        <v/>
      </c>
      <c r="B34" s="5"/>
      <c r="C34" s="11"/>
      <c r="D34" s="12"/>
      <c r="E34" s="8"/>
      <c r="F34" s="8"/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L34" s="115" t="str">
        <f t="shared" si="10"/>
        <v/>
      </c>
      <c r="Y34" s="116"/>
      <c r="Z34" s="65" t="str">
        <f t="shared" si="0"/>
        <v/>
      </c>
      <c r="AA34" s="65" t="str">
        <f t="shared" si="1"/>
        <v/>
      </c>
      <c r="AB34" s="65" t="str">
        <f t="shared" si="2"/>
        <v/>
      </c>
      <c r="AC34" s="65" t="str">
        <f t="shared" si="3"/>
        <v/>
      </c>
      <c r="AD34" s="65" t="str">
        <f t="shared" si="11"/>
        <v/>
      </c>
      <c r="AE34" s="65" t="str">
        <f t="shared" si="4"/>
        <v/>
      </c>
      <c r="AF34" s="65" t="str">
        <f t="shared" si="5"/>
        <v/>
      </c>
      <c r="AG34" s="65" t="str">
        <f t="shared" si="6"/>
        <v/>
      </c>
      <c r="AH34" s="38"/>
      <c r="AI34" s="38"/>
      <c r="AJ34" s="38"/>
      <c r="AK34" s="38"/>
      <c r="AL34" s="85" t="str">
        <f t="shared" si="12"/>
        <v/>
      </c>
      <c r="AM34" s="85" t="str">
        <f t="shared" si="16"/>
        <v/>
      </c>
      <c r="AN34" s="85" t="str">
        <f t="shared" si="7"/>
        <v/>
      </c>
      <c r="AO34" s="85" t="str">
        <f t="shared" si="8"/>
        <v/>
      </c>
      <c r="AP34" s="143" t="str">
        <f t="shared" si="13"/>
        <v/>
      </c>
      <c r="AQ34" s="66" t="str">
        <f t="shared" si="14"/>
        <v/>
      </c>
      <c r="AR34" s="46" t="str">
        <f>IFERROR(IF(ISNUMBER('Opsparede løndele dec20-mar21'!K32),AQ34+'Opsparede løndele dec20-mar21'!K32,AQ34),"")</f>
        <v/>
      </c>
    </row>
    <row r="35" spans="1:44" x14ac:dyDescent="0.25">
      <c r="A35" s="52" t="str">
        <f t="shared" si="15"/>
        <v/>
      </c>
      <c r="B35" s="5"/>
      <c r="C35" s="6"/>
      <c r="D35" s="7"/>
      <c r="E35" s="8"/>
      <c r="F35" s="8"/>
      <c r="G35" s="60" t="str">
        <f t="shared" si="18"/>
        <v/>
      </c>
      <c r="H35" s="60" t="str">
        <f t="shared" si="18"/>
        <v/>
      </c>
      <c r="I35" s="60" t="str">
        <f t="shared" si="18"/>
        <v/>
      </c>
      <c r="J35" s="60" t="str">
        <f t="shared" si="18"/>
        <v/>
      </c>
      <c r="L35" s="115" t="str">
        <f t="shared" si="10"/>
        <v/>
      </c>
      <c r="Y35" s="116"/>
      <c r="Z35" s="65" t="str">
        <f t="shared" si="0"/>
        <v/>
      </c>
      <c r="AA35" s="65" t="str">
        <f t="shared" si="1"/>
        <v/>
      </c>
      <c r="AB35" s="65" t="str">
        <f t="shared" si="2"/>
        <v/>
      </c>
      <c r="AC35" s="65" t="str">
        <f t="shared" si="3"/>
        <v/>
      </c>
      <c r="AD35" s="65" t="str">
        <f t="shared" si="11"/>
        <v/>
      </c>
      <c r="AE35" s="65" t="str">
        <f t="shared" si="4"/>
        <v/>
      </c>
      <c r="AF35" s="65" t="str">
        <f t="shared" si="5"/>
        <v/>
      </c>
      <c r="AG35" s="65" t="str">
        <f t="shared" si="6"/>
        <v/>
      </c>
      <c r="AH35" s="38"/>
      <c r="AI35" s="38"/>
      <c r="AJ35" s="38"/>
      <c r="AK35" s="38"/>
      <c r="AL35" s="85" t="str">
        <f t="shared" si="12"/>
        <v/>
      </c>
      <c r="AM35" s="85" t="str">
        <f t="shared" si="16"/>
        <v/>
      </c>
      <c r="AN35" s="85" t="str">
        <f t="shared" si="7"/>
        <v/>
      </c>
      <c r="AO35" s="85" t="str">
        <f t="shared" si="8"/>
        <v/>
      </c>
      <c r="AP35" s="143" t="str">
        <f t="shared" si="13"/>
        <v/>
      </c>
      <c r="AQ35" s="66" t="str">
        <f t="shared" si="14"/>
        <v/>
      </c>
      <c r="AR35" s="46" t="str">
        <f>IFERROR(IF(ISNUMBER('Opsparede løndele dec20-mar21'!K33),AQ35+'Opsparede løndele dec20-mar21'!K33,AQ35),"")</f>
        <v/>
      </c>
    </row>
    <row r="36" spans="1:44" x14ac:dyDescent="0.25">
      <c r="A36" s="52" t="str">
        <f t="shared" si="15"/>
        <v/>
      </c>
      <c r="B36" s="5"/>
      <c r="C36" s="6"/>
      <c r="D36" s="7"/>
      <c r="E36" s="8"/>
      <c r="F36" s="8"/>
      <c r="G36" s="60" t="str">
        <f t="shared" si="18"/>
        <v/>
      </c>
      <c r="H36" s="60" t="str">
        <f t="shared" si="18"/>
        <v/>
      </c>
      <c r="I36" s="60" t="str">
        <f t="shared" si="18"/>
        <v/>
      </c>
      <c r="J36" s="60" t="str">
        <f t="shared" si="18"/>
        <v/>
      </c>
      <c r="L36" s="115" t="str">
        <f t="shared" si="10"/>
        <v/>
      </c>
      <c r="Y36" s="116"/>
      <c r="Z36" s="65" t="str">
        <f t="shared" si="0"/>
        <v/>
      </c>
      <c r="AA36" s="65" t="str">
        <f t="shared" si="1"/>
        <v/>
      </c>
      <c r="AB36" s="65" t="str">
        <f t="shared" si="2"/>
        <v/>
      </c>
      <c r="AC36" s="65" t="str">
        <f t="shared" si="3"/>
        <v/>
      </c>
      <c r="AD36" s="65" t="str">
        <f t="shared" si="11"/>
        <v/>
      </c>
      <c r="AE36" s="65" t="str">
        <f t="shared" si="4"/>
        <v/>
      </c>
      <c r="AF36" s="65" t="str">
        <f t="shared" si="5"/>
        <v/>
      </c>
      <c r="AG36" s="65" t="str">
        <f t="shared" si="6"/>
        <v/>
      </c>
      <c r="AH36" s="38"/>
      <c r="AI36" s="38"/>
      <c r="AJ36" s="38"/>
      <c r="AK36" s="38"/>
      <c r="AL36" s="85" t="str">
        <f t="shared" si="12"/>
        <v/>
      </c>
      <c r="AM36" s="85" t="str">
        <f t="shared" si="16"/>
        <v/>
      </c>
      <c r="AN36" s="85" t="str">
        <f t="shared" si="7"/>
        <v/>
      </c>
      <c r="AO36" s="85" t="str">
        <f t="shared" si="8"/>
        <v/>
      </c>
      <c r="AP36" s="143" t="str">
        <f t="shared" si="13"/>
        <v/>
      </c>
      <c r="AQ36" s="66" t="str">
        <f t="shared" si="14"/>
        <v/>
      </c>
      <c r="AR36" s="46" t="str">
        <f>IFERROR(IF(ISNUMBER('Opsparede løndele dec20-mar21'!K34),AQ36+'Opsparede løndele dec20-mar21'!K34,AQ36),"")</f>
        <v/>
      </c>
    </row>
    <row r="37" spans="1:44" x14ac:dyDescent="0.25">
      <c r="A37" s="52" t="str">
        <f t="shared" si="15"/>
        <v/>
      </c>
      <c r="B37" s="5"/>
      <c r="C37" s="6"/>
      <c r="D37" s="7"/>
      <c r="E37" s="8"/>
      <c r="F37" s="8"/>
      <c r="G37" s="60" t="str">
        <f t="shared" ref="G37:J46" si="19">IF(AND(ISNUMBER($E37),ISNUMBER($F37)),MAX(MIN(NETWORKDAYS(IF($E37&lt;=VLOOKUP(G$6,Matrix_antal_dage,5,FALSE),VLOOKUP(G$6,Matrix_antal_dage,5,FALSE),$E37),IF($F37&gt;=VLOOKUP(G$6,Matrix_antal_dage,6,FALSE),VLOOKUP(G$6,Matrix_antal_dage,6,FALSE),$F37),helligdage),VLOOKUP(G$6,Matrix_antal_dage,7,FALSE)),0),"")</f>
        <v/>
      </c>
      <c r="H37" s="60" t="str">
        <f t="shared" si="19"/>
        <v/>
      </c>
      <c r="I37" s="60" t="str">
        <f t="shared" si="19"/>
        <v/>
      </c>
      <c r="J37" s="60" t="str">
        <f t="shared" si="19"/>
        <v/>
      </c>
      <c r="L37" s="115" t="str">
        <f t="shared" si="10"/>
        <v/>
      </c>
      <c r="Y37" s="116"/>
      <c r="Z37" s="65" t="str">
        <f t="shared" si="0"/>
        <v/>
      </c>
      <c r="AA37" s="65" t="str">
        <f t="shared" si="1"/>
        <v/>
      </c>
      <c r="AB37" s="65" t="str">
        <f t="shared" si="2"/>
        <v/>
      </c>
      <c r="AC37" s="65" t="str">
        <f t="shared" si="3"/>
        <v/>
      </c>
      <c r="AD37" s="65" t="str">
        <f t="shared" si="11"/>
        <v/>
      </c>
      <c r="AE37" s="65" t="str">
        <f t="shared" si="4"/>
        <v/>
      </c>
      <c r="AF37" s="65" t="str">
        <f t="shared" si="5"/>
        <v/>
      </c>
      <c r="AG37" s="65" t="str">
        <f t="shared" si="6"/>
        <v/>
      </c>
      <c r="AH37" s="38"/>
      <c r="AI37" s="38"/>
      <c r="AJ37" s="38"/>
      <c r="AK37" s="38"/>
      <c r="AL37" s="85" t="str">
        <f t="shared" si="12"/>
        <v/>
      </c>
      <c r="AM37" s="85" t="str">
        <f t="shared" si="16"/>
        <v/>
      </c>
      <c r="AN37" s="85" t="str">
        <f t="shared" si="7"/>
        <v/>
      </c>
      <c r="AO37" s="85" t="str">
        <f t="shared" si="8"/>
        <v/>
      </c>
      <c r="AP37" s="143" t="str">
        <f t="shared" si="13"/>
        <v/>
      </c>
      <c r="AQ37" s="66" t="str">
        <f t="shared" si="14"/>
        <v/>
      </c>
      <c r="AR37" s="46" t="str">
        <f>IFERROR(IF(ISNUMBER('Opsparede løndele dec20-mar21'!K35),AQ37+'Opsparede løndele dec20-mar21'!K35,AQ37),"")</f>
        <v/>
      </c>
    </row>
    <row r="38" spans="1:44" x14ac:dyDescent="0.25">
      <c r="A38" s="52" t="str">
        <f t="shared" si="15"/>
        <v/>
      </c>
      <c r="B38" s="5"/>
      <c r="C38" s="6"/>
      <c r="D38" s="7"/>
      <c r="E38" s="8"/>
      <c r="F38" s="8"/>
      <c r="G38" s="60" t="str">
        <f t="shared" si="19"/>
        <v/>
      </c>
      <c r="H38" s="60" t="str">
        <f t="shared" si="19"/>
        <v/>
      </c>
      <c r="I38" s="60" t="str">
        <f t="shared" si="19"/>
        <v/>
      </c>
      <c r="J38" s="60" t="str">
        <f t="shared" si="19"/>
        <v/>
      </c>
      <c r="L38" s="115" t="str">
        <f t="shared" si="10"/>
        <v/>
      </c>
      <c r="Y38" s="116"/>
      <c r="Z38" s="65" t="str">
        <f t="shared" si="0"/>
        <v/>
      </c>
      <c r="AA38" s="65" t="str">
        <f t="shared" si="1"/>
        <v/>
      </c>
      <c r="AB38" s="65" t="str">
        <f t="shared" si="2"/>
        <v/>
      </c>
      <c r="AC38" s="65" t="str">
        <f t="shared" si="3"/>
        <v/>
      </c>
      <c r="AD38" s="65" t="str">
        <f t="shared" si="11"/>
        <v/>
      </c>
      <c r="AE38" s="65" t="str">
        <f t="shared" si="4"/>
        <v/>
      </c>
      <c r="AF38" s="65" t="str">
        <f t="shared" si="5"/>
        <v/>
      </c>
      <c r="AG38" s="65" t="str">
        <f t="shared" si="6"/>
        <v/>
      </c>
      <c r="AH38" s="38"/>
      <c r="AI38" s="38"/>
      <c r="AJ38" s="38"/>
      <c r="AK38" s="38"/>
      <c r="AL38" s="85" t="str">
        <f t="shared" si="12"/>
        <v/>
      </c>
      <c r="AM38" s="85" t="str">
        <f t="shared" si="16"/>
        <v/>
      </c>
      <c r="AN38" s="85" t="str">
        <f t="shared" si="7"/>
        <v/>
      </c>
      <c r="AO38" s="85" t="str">
        <f t="shared" si="8"/>
        <v/>
      </c>
      <c r="AP38" s="143" t="str">
        <f t="shared" si="13"/>
        <v/>
      </c>
      <c r="AQ38" s="66" t="str">
        <f t="shared" si="14"/>
        <v/>
      </c>
      <c r="AR38" s="46" t="str">
        <f>IFERROR(IF(ISNUMBER('Opsparede løndele dec20-mar21'!K36),AQ38+'Opsparede løndele dec20-mar21'!K36,AQ38),"")</f>
        <v/>
      </c>
    </row>
    <row r="39" spans="1:44" x14ac:dyDescent="0.25">
      <c r="A39" s="52" t="str">
        <f t="shared" si="15"/>
        <v/>
      </c>
      <c r="B39" s="5"/>
      <c r="C39" s="6"/>
      <c r="D39" s="7"/>
      <c r="E39" s="8"/>
      <c r="F39" s="8"/>
      <c r="G39" s="60" t="str">
        <f t="shared" si="19"/>
        <v/>
      </c>
      <c r="H39" s="60" t="str">
        <f t="shared" si="19"/>
        <v/>
      </c>
      <c r="I39" s="60" t="str">
        <f t="shared" si="19"/>
        <v/>
      </c>
      <c r="J39" s="60" t="str">
        <f t="shared" si="19"/>
        <v/>
      </c>
      <c r="L39" s="115" t="str">
        <f t="shared" si="10"/>
        <v/>
      </c>
      <c r="Y39" s="116"/>
      <c r="Z39" s="65" t="str">
        <f t="shared" si="0"/>
        <v/>
      </c>
      <c r="AA39" s="65" t="str">
        <f t="shared" si="1"/>
        <v/>
      </c>
      <c r="AB39" s="65" t="str">
        <f t="shared" si="2"/>
        <v/>
      </c>
      <c r="AC39" s="65" t="str">
        <f t="shared" si="3"/>
        <v/>
      </c>
      <c r="AD39" s="65" t="str">
        <f t="shared" si="11"/>
        <v/>
      </c>
      <c r="AE39" s="65" t="str">
        <f t="shared" si="4"/>
        <v/>
      </c>
      <c r="AF39" s="65" t="str">
        <f t="shared" si="5"/>
        <v/>
      </c>
      <c r="AG39" s="65" t="str">
        <f t="shared" si="6"/>
        <v/>
      </c>
      <c r="AH39" s="38"/>
      <c r="AI39" s="38"/>
      <c r="AJ39" s="38"/>
      <c r="AK39" s="38"/>
      <c r="AL39" s="85" t="str">
        <f t="shared" si="12"/>
        <v/>
      </c>
      <c r="AM39" s="85" t="str">
        <f t="shared" si="16"/>
        <v/>
      </c>
      <c r="AN39" s="85" t="str">
        <f t="shared" si="7"/>
        <v/>
      </c>
      <c r="AO39" s="85" t="str">
        <f t="shared" si="8"/>
        <v/>
      </c>
      <c r="AP39" s="143" t="str">
        <f t="shared" si="13"/>
        <v/>
      </c>
      <c r="AQ39" s="66" t="str">
        <f t="shared" si="14"/>
        <v/>
      </c>
      <c r="AR39" s="46" t="str">
        <f>IFERROR(IF(ISNUMBER('Opsparede løndele dec20-mar21'!K37),AQ39+'Opsparede løndele dec20-mar21'!K37,AQ39),"")</f>
        <v/>
      </c>
    </row>
    <row r="40" spans="1:44" x14ac:dyDescent="0.25">
      <c r="A40" s="52" t="str">
        <f t="shared" si="15"/>
        <v/>
      </c>
      <c r="B40" s="5"/>
      <c r="C40" s="6"/>
      <c r="D40" s="7"/>
      <c r="E40" s="8"/>
      <c r="F40" s="8"/>
      <c r="G40" s="60" t="str">
        <f t="shared" si="19"/>
        <v/>
      </c>
      <c r="H40" s="60" t="str">
        <f t="shared" si="19"/>
        <v/>
      </c>
      <c r="I40" s="60" t="str">
        <f t="shared" si="19"/>
        <v/>
      </c>
      <c r="J40" s="60" t="str">
        <f t="shared" si="19"/>
        <v/>
      </c>
      <c r="L40" s="115" t="str">
        <f t="shared" si="10"/>
        <v/>
      </c>
      <c r="Y40" s="116"/>
      <c r="Z40" s="65" t="str">
        <f t="shared" si="0"/>
        <v/>
      </c>
      <c r="AA40" s="65" t="str">
        <f t="shared" si="1"/>
        <v/>
      </c>
      <c r="AB40" s="65" t="str">
        <f t="shared" si="2"/>
        <v/>
      </c>
      <c r="AC40" s="65" t="str">
        <f t="shared" si="3"/>
        <v/>
      </c>
      <c r="AD40" s="65" t="str">
        <f t="shared" si="11"/>
        <v/>
      </c>
      <c r="AE40" s="65" t="str">
        <f t="shared" si="4"/>
        <v/>
      </c>
      <c r="AF40" s="65" t="str">
        <f t="shared" si="5"/>
        <v/>
      </c>
      <c r="AG40" s="65" t="str">
        <f t="shared" si="6"/>
        <v/>
      </c>
      <c r="AH40" s="38"/>
      <c r="AI40" s="38"/>
      <c r="AJ40" s="38"/>
      <c r="AK40" s="38"/>
      <c r="AL40" s="85" t="str">
        <f t="shared" si="12"/>
        <v/>
      </c>
      <c r="AM40" s="85" t="str">
        <f t="shared" si="16"/>
        <v/>
      </c>
      <c r="AN40" s="85" t="str">
        <f t="shared" si="7"/>
        <v/>
      </c>
      <c r="AO40" s="85" t="str">
        <f t="shared" si="8"/>
        <v/>
      </c>
      <c r="AP40" s="143" t="str">
        <f t="shared" si="13"/>
        <v/>
      </c>
      <c r="AQ40" s="66" t="str">
        <f t="shared" si="14"/>
        <v/>
      </c>
      <c r="AR40" s="46" t="str">
        <f>IFERROR(IF(ISNUMBER('Opsparede løndele dec20-mar21'!K38),AQ40+'Opsparede løndele dec20-mar21'!K38,AQ40),"")</f>
        <v/>
      </c>
    </row>
    <row r="41" spans="1:44" x14ac:dyDescent="0.25">
      <c r="A41" s="52" t="str">
        <f t="shared" si="15"/>
        <v/>
      </c>
      <c r="B41" s="5"/>
      <c r="C41" s="6"/>
      <c r="D41" s="7"/>
      <c r="E41" s="8"/>
      <c r="F41" s="8"/>
      <c r="G41" s="60" t="str">
        <f t="shared" si="19"/>
        <v/>
      </c>
      <c r="H41" s="60" t="str">
        <f t="shared" si="19"/>
        <v/>
      </c>
      <c r="I41" s="60" t="str">
        <f t="shared" si="19"/>
        <v/>
      </c>
      <c r="J41" s="60" t="str">
        <f t="shared" si="19"/>
        <v/>
      </c>
      <c r="L41" s="115" t="str">
        <f t="shared" si="10"/>
        <v/>
      </c>
      <c r="Y41" s="116"/>
      <c r="Z41" s="65" t="str">
        <f t="shared" si="0"/>
        <v/>
      </c>
      <c r="AA41" s="65" t="str">
        <f t="shared" si="1"/>
        <v/>
      </c>
      <c r="AB41" s="65" t="str">
        <f t="shared" si="2"/>
        <v/>
      </c>
      <c r="AC41" s="65" t="str">
        <f t="shared" si="3"/>
        <v/>
      </c>
      <c r="AD41" s="65" t="str">
        <f t="shared" si="11"/>
        <v/>
      </c>
      <c r="AE41" s="65" t="str">
        <f t="shared" si="4"/>
        <v/>
      </c>
      <c r="AF41" s="65" t="str">
        <f t="shared" si="5"/>
        <v/>
      </c>
      <c r="AG41" s="65" t="str">
        <f t="shared" si="6"/>
        <v/>
      </c>
      <c r="AH41" s="38"/>
      <c r="AI41" s="38"/>
      <c r="AJ41" s="38"/>
      <c r="AK41" s="38"/>
      <c r="AL41" s="85" t="str">
        <f t="shared" si="12"/>
        <v/>
      </c>
      <c r="AM41" s="85" t="str">
        <f t="shared" si="16"/>
        <v/>
      </c>
      <c r="AN41" s="85" t="str">
        <f t="shared" si="7"/>
        <v/>
      </c>
      <c r="AO41" s="85" t="str">
        <f t="shared" si="8"/>
        <v/>
      </c>
      <c r="AP41" s="143" t="str">
        <f t="shared" si="13"/>
        <v/>
      </c>
      <c r="AQ41" s="66" t="str">
        <f t="shared" si="14"/>
        <v/>
      </c>
      <c r="AR41" s="46" t="str">
        <f>IFERROR(IF(ISNUMBER('Opsparede løndele dec20-mar21'!K39),AQ41+'Opsparede løndele dec20-mar21'!K39,AQ41),"")</f>
        <v/>
      </c>
    </row>
    <row r="42" spans="1:44" x14ac:dyDescent="0.25">
      <c r="A42" s="52" t="str">
        <f t="shared" si="15"/>
        <v/>
      </c>
      <c r="B42" s="5"/>
      <c r="C42" s="6"/>
      <c r="D42" s="7"/>
      <c r="E42" s="8"/>
      <c r="F42" s="8"/>
      <c r="G42" s="60" t="str">
        <f t="shared" si="19"/>
        <v/>
      </c>
      <c r="H42" s="60" t="str">
        <f t="shared" si="19"/>
        <v/>
      </c>
      <c r="I42" s="60" t="str">
        <f t="shared" si="19"/>
        <v/>
      </c>
      <c r="J42" s="60" t="str">
        <f t="shared" si="19"/>
        <v/>
      </c>
      <c r="L42" s="115" t="str">
        <f t="shared" si="10"/>
        <v/>
      </c>
      <c r="Y42" s="116"/>
      <c r="Z42" s="65" t="str">
        <f t="shared" si="0"/>
        <v/>
      </c>
      <c r="AA42" s="65" t="str">
        <f t="shared" si="1"/>
        <v/>
      </c>
      <c r="AB42" s="65" t="str">
        <f t="shared" si="2"/>
        <v/>
      </c>
      <c r="AC42" s="65" t="str">
        <f t="shared" si="3"/>
        <v/>
      </c>
      <c r="AD42" s="65" t="str">
        <f t="shared" si="11"/>
        <v/>
      </c>
      <c r="AE42" s="65" t="str">
        <f t="shared" si="4"/>
        <v/>
      </c>
      <c r="AF42" s="65" t="str">
        <f t="shared" si="5"/>
        <v/>
      </c>
      <c r="AG42" s="65" t="str">
        <f t="shared" si="6"/>
        <v/>
      </c>
      <c r="AH42" s="38"/>
      <c r="AI42" s="38"/>
      <c r="AJ42" s="38"/>
      <c r="AK42" s="38"/>
      <c r="AL42" s="85" t="str">
        <f t="shared" si="12"/>
        <v/>
      </c>
      <c r="AM42" s="85" t="str">
        <f t="shared" si="16"/>
        <v/>
      </c>
      <c r="AN42" s="85" t="str">
        <f t="shared" si="7"/>
        <v/>
      </c>
      <c r="AO42" s="85" t="str">
        <f t="shared" si="8"/>
        <v/>
      </c>
      <c r="AP42" s="143" t="str">
        <f t="shared" si="13"/>
        <v/>
      </c>
      <c r="AQ42" s="66" t="str">
        <f t="shared" si="14"/>
        <v/>
      </c>
      <c r="AR42" s="46" t="str">
        <f>IFERROR(IF(ISNUMBER('Opsparede løndele dec20-mar21'!K40),AQ42+'Opsparede løndele dec20-mar21'!K40,AQ42),"")</f>
        <v/>
      </c>
    </row>
    <row r="43" spans="1:44" x14ac:dyDescent="0.25">
      <c r="A43" s="52" t="str">
        <f t="shared" si="15"/>
        <v/>
      </c>
      <c r="B43" s="5"/>
      <c r="C43" s="6"/>
      <c r="D43" s="7"/>
      <c r="E43" s="8"/>
      <c r="F43" s="8"/>
      <c r="G43" s="60" t="str">
        <f t="shared" si="19"/>
        <v/>
      </c>
      <c r="H43" s="60" t="str">
        <f t="shared" si="19"/>
        <v/>
      </c>
      <c r="I43" s="60" t="str">
        <f t="shared" si="19"/>
        <v/>
      </c>
      <c r="J43" s="60" t="str">
        <f t="shared" si="19"/>
        <v/>
      </c>
      <c r="L43" s="115" t="str">
        <f t="shared" si="10"/>
        <v/>
      </c>
      <c r="Y43" s="116"/>
      <c r="Z43" s="65" t="str">
        <f t="shared" si="0"/>
        <v/>
      </c>
      <c r="AA43" s="65" t="str">
        <f t="shared" si="1"/>
        <v/>
      </c>
      <c r="AB43" s="65" t="str">
        <f t="shared" si="2"/>
        <v/>
      </c>
      <c r="AC43" s="65" t="str">
        <f t="shared" si="3"/>
        <v/>
      </c>
      <c r="AD43" s="65" t="str">
        <f t="shared" si="11"/>
        <v/>
      </c>
      <c r="AE43" s="65" t="str">
        <f t="shared" si="4"/>
        <v/>
      </c>
      <c r="AF43" s="65" t="str">
        <f t="shared" si="5"/>
        <v/>
      </c>
      <c r="AG43" s="65" t="str">
        <f t="shared" si="6"/>
        <v/>
      </c>
      <c r="AH43" s="38"/>
      <c r="AI43" s="38"/>
      <c r="AJ43" s="38"/>
      <c r="AK43" s="38"/>
      <c r="AL43" s="85" t="str">
        <f t="shared" si="12"/>
        <v/>
      </c>
      <c r="AM43" s="85" t="str">
        <f t="shared" si="16"/>
        <v/>
      </c>
      <c r="AN43" s="85" t="str">
        <f t="shared" si="7"/>
        <v/>
      </c>
      <c r="AO43" s="85" t="str">
        <f t="shared" si="8"/>
        <v/>
      </c>
      <c r="AP43" s="143" t="str">
        <f t="shared" si="13"/>
        <v/>
      </c>
      <c r="AQ43" s="66" t="str">
        <f t="shared" si="14"/>
        <v/>
      </c>
      <c r="AR43" s="46" t="str">
        <f>IFERROR(IF(ISNUMBER('Opsparede løndele dec20-mar21'!K41),AQ43+'Opsparede løndele dec20-mar21'!K41,AQ43),"")</f>
        <v/>
      </c>
    </row>
    <row r="44" spans="1:44" x14ac:dyDescent="0.25">
      <c r="A44" s="52" t="str">
        <f t="shared" si="15"/>
        <v/>
      </c>
      <c r="B44" s="5"/>
      <c r="C44" s="6"/>
      <c r="D44" s="7"/>
      <c r="E44" s="8"/>
      <c r="F44" s="8"/>
      <c r="G44" s="60" t="str">
        <f t="shared" si="19"/>
        <v/>
      </c>
      <c r="H44" s="60" t="str">
        <f t="shared" si="19"/>
        <v/>
      </c>
      <c r="I44" s="60" t="str">
        <f t="shared" si="19"/>
        <v/>
      </c>
      <c r="J44" s="60" t="str">
        <f t="shared" si="19"/>
        <v/>
      </c>
      <c r="L44" s="115" t="str">
        <f t="shared" si="10"/>
        <v/>
      </c>
      <c r="Y44" s="116"/>
      <c r="Z44" s="65" t="str">
        <f t="shared" si="0"/>
        <v/>
      </c>
      <c r="AA44" s="65" t="str">
        <f t="shared" si="1"/>
        <v/>
      </c>
      <c r="AB44" s="65" t="str">
        <f t="shared" si="2"/>
        <v/>
      </c>
      <c r="AC44" s="65" t="str">
        <f t="shared" si="3"/>
        <v/>
      </c>
      <c r="AD44" s="65" t="str">
        <f t="shared" si="11"/>
        <v/>
      </c>
      <c r="AE44" s="65" t="str">
        <f t="shared" si="4"/>
        <v/>
      </c>
      <c r="AF44" s="65" t="str">
        <f t="shared" si="5"/>
        <v/>
      </c>
      <c r="AG44" s="65" t="str">
        <f t="shared" si="6"/>
        <v/>
      </c>
      <c r="AH44" s="38"/>
      <c r="AI44" s="38"/>
      <c r="AJ44" s="38"/>
      <c r="AK44" s="38"/>
      <c r="AL44" s="85" t="str">
        <f t="shared" si="12"/>
        <v/>
      </c>
      <c r="AM44" s="85" t="str">
        <f t="shared" si="16"/>
        <v/>
      </c>
      <c r="AN44" s="85" t="str">
        <f t="shared" si="7"/>
        <v/>
      </c>
      <c r="AO44" s="85" t="str">
        <f t="shared" si="8"/>
        <v/>
      </c>
      <c r="AP44" s="143" t="str">
        <f t="shared" si="13"/>
        <v/>
      </c>
      <c r="AQ44" s="66" t="str">
        <f t="shared" si="14"/>
        <v/>
      </c>
      <c r="AR44" s="46" t="str">
        <f>IFERROR(IF(ISNUMBER('Opsparede løndele dec20-mar21'!K42),AQ44+'Opsparede løndele dec20-mar21'!K42,AQ44),"")</f>
        <v/>
      </c>
    </row>
    <row r="45" spans="1:44" x14ac:dyDescent="0.25">
      <c r="A45" s="52" t="str">
        <f t="shared" si="15"/>
        <v/>
      </c>
      <c r="B45" s="5"/>
      <c r="C45" s="6"/>
      <c r="D45" s="7"/>
      <c r="E45" s="8"/>
      <c r="F45" s="8"/>
      <c r="G45" s="60" t="str">
        <f t="shared" si="19"/>
        <v/>
      </c>
      <c r="H45" s="60" t="str">
        <f t="shared" si="19"/>
        <v/>
      </c>
      <c r="I45" s="60" t="str">
        <f t="shared" si="19"/>
        <v/>
      </c>
      <c r="J45" s="60" t="str">
        <f t="shared" si="19"/>
        <v/>
      </c>
      <c r="L45" s="115" t="str">
        <f t="shared" si="10"/>
        <v/>
      </c>
      <c r="Y45" s="116"/>
      <c r="Z45" s="65" t="str">
        <f t="shared" si="0"/>
        <v/>
      </c>
      <c r="AA45" s="65" t="str">
        <f t="shared" si="1"/>
        <v/>
      </c>
      <c r="AB45" s="65" t="str">
        <f t="shared" si="2"/>
        <v/>
      </c>
      <c r="AC45" s="65" t="str">
        <f t="shared" si="3"/>
        <v/>
      </c>
      <c r="AD45" s="65" t="str">
        <f t="shared" si="11"/>
        <v/>
      </c>
      <c r="AE45" s="65" t="str">
        <f t="shared" si="4"/>
        <v/>
      </c>
      <c r="AF45" s="65" t="str">
        <f t="shared" si="5"/>
        <v/>
      </c>
      <c r="AG45" s="65" t="str">
        <f t="shared" si="6"/>
        <v/>
      </c>
      <c r="AH45" s="38"/>
      <c r="AI45" s="38"/>
      <c r="AJ45" s="38"/>
      <c r="AK45" s="38"/>
      <c r="AL45" s="85" t="str">
        <f t="shared" si="12"/>
        <v/>
      </c>
      <c r="AM45" s="85" t="str">
        <f t="shared" si="16"/>
        <v/>
      </c>
      <c r="AN45" s="85" t="str">
        <f t="shared" si="7"/>
        <v/>
      </c>
      <c r="AO45" s="85" t="str">
        <f t="shared" si="8"/>
        <v/>
      </c>
      <c r="AP45" s="143" t="str">
        <f t="shared" si="13"/>
        <v/>
      </c>
      <c r="AQ45" s="66" t="str">
        <f t="shared" si="14"/>
        <v/>
      </c>
      <c r="AR45" s="46" t="str">
        <f>IFERROR(IF(ISNUMBER('Opsparede løndele dec20-mar21'!K43),AQ45+'Opsparede løndele dec20-mar21'!K43,AQ45),"")</f>
        <v/>
      </c>
    </row>
    <row r="46" spans="1:44" x14ac:dyDescent="0.25">
      <c r="A46" s="52" t="str">
        <f t="shared" si="15"/>
        <v/>
      </c>
      <c r="B46" s="5"/>
      <c r="C46" s="6"/>
      <c r="D46" s="7"/>
      <c r="E46" s="8"/>
      <c r="F46" s="8"/>
      <c r="G46" s="60" t="str">
        <f t="shared" si="19"/>
        <v/>
      </c>
      <c r="H46" s="60" t="str">
        <f t="shared" si="19"/>
        <v/>
      </c>
      <c r="I46" s="60" t="str">
        <f t="shared" si="19"/>
        <v/>
      </c>
      <c r="J46" s="60" t="str">
        <f t="shared" si="19"/>
        <v/>
      </c>
      <c r="L46" s="115" t="str">
        <f t="shared" si="10"/>
        <v/>
      </c>
      <c r="Y46" s="116"/>
      <c r="Z46" s="65" t="str">
        <f t="shared" si="0"/>
        <v/>
      </c>
      <c r="AA46" s="65" t="str">
        <f t="shared" si="1"/>
        <v/>
      </c>
      <c r="AB46" s="65" t="str">
        <f t="shared" si="2"/>
        <v/>
      </c>
      <c r="AC46" s="65" t="str">
        <f t="shared" si="3"/>
        <v/>
      </c>
      <c r="AD46" s="65" t="str">
        <f t="shared" si="11"/>
        <v/>
      </c>
      <c r="AE46" s="65" t="str">
        <f t="shared" si="4"/>
        <v/>
      </c>
      <c r="AF46" s="65" t="str">
        <f t="shared" si="5"/>
        <v/>
      </c>
      <c r="AG46" s="65" t="str">
        <f t="shared" si="6"/>
        <v/>
      </c>
      <c r="AH46" s="38"/>
      <c r="AI46" s="38"/>
      <c r="AJ46" s="38"/>
      <c r="AK46" s="38"/>
      <c r="AL46" s="85" t="str">
        <f t="shared" si="12"/>
        <v/>
      </c>
      <c r="AM46" s="85" t="str">
        <f t="shared" si="16"/>
        <v/>
      </c>
      <c r="AN46" s="85" t="str">
        <f t="shared" si="7"/>
        <v/>
      </c>
      <c r="AO46" s="85" t="str">
        <f t="shared" si="8"/>
        <v/>
      </c>
      <c r="AP46" s="143" t="str">
        <f t="shared" si="13"/>
        <v/>
      </c>
      <c r="AQ46" s="66" t="str">
        <f t="shared" si="14"/>
        <v/>
      </c>
      <c r="AR46" s="46" t="str">
        <f>IFERROR(IF(ISNUMBER('Opsparede løndele dec20-mar21'!K44),AQ46+'Opsparede løndele dec20-mar21'!K44,AQ46),"")</f>
        <v/>
      </c>
    </row>
    <row r="47" spans="1:44" x14ac:dyDescent="0.25">
      <c r="A47" s="52" t="str">
        <f t="shared" si="15"/>
        <v/>
      </c>
      <c r="B47" s="5"/>
      <c r="C47" s="6"/>
      <c r="D47" s="7"/>
      <c r="E47" s="8"/>
      <c r="F47" s="8"/>
      <c r="G47" s="60" t="str">
        <f t="shared" ref="G47:J56" si="20">IF(AND(ISNUMBER($E47),ISNUMBER($F47)),MAX(MIN(NETWORKDAYS(IF($E47&lt;=VLOOKUP(G$6,Matrix_antal_dage,5,FALSE),VLOOKUP(G$6,Matrix_antal_dage,5,FALSE),$E47),IF($F47&gt;=VLOOKUP(G$6,Matrix_antal_dage,6,FALSE),VLOOKUP(G$6,Matrix_antal_dage,6,FALSE),$F47),helligdage),VLOOKUP(G$6,Matrix_antal_dage,7,FALSE)),0),"")</f>
        <v/>
      </c>
      <c r="H47" s="60" t="str">
        <f t="shared" si="20"/>
        <v/>
      </c>
      <c r="I47" s="60" t="str">
        <f t="shared" si="20"/>
        <v/>
      </c>
      <c r="J47" s="60" t="str">
        <f t="shared" si="20"/>
        <v/>
      </c>
      <c r="L47" s="115" t="str">
        <f t="shared" si="10"/>
        <v/>
      </c>
      <c r="Y47" s="116"/>
      <c r="Z47" s="65" t="str">
        <f t="shared" si="0"/>
        <v/>
      </c>
      <c r="AA47" s="65" t="str">
        <f t="shared" si="1"/>
        <v/>
      </c>
      <c r="AB47" s="65" t="str">
        <f t="shared" si="2"/>
        <v/>
      </c>
      <c r="AC47" s="65" t="str">
        <f t="shared" si="3"/>
        <v/>
      </c>
      <c r="AD47" s="65" t="str">
        <f t="shared" si="11"/>
        <v/>
      </c>
      <c r="AE47" s="65" t="str">
        <f t="shared" si="4"/>
        <v/>
      </c>
      <c r="AF47" s="65" t="str">
        <f t="shared" si="5"/>
        <v/>
      </c>
      <c r="AG47" s="65" t="str">
        <f t="shared" si="6"/>
        <v/>
      </c>
      <c r="AH47" s="38"/>
      <c r="AI47" s="38"/>
      <c r="AJ47" s="38"/>
      <c r="AK47" s="38"/>
      <c r="AL47" s="85" t="str">
        <f t="shared" si="12"/>
        <v/>
      </c>
      <c r="AM47" s="85" t="str">
        <f t="shared" si="16"/>
        <v/>
      </c>
      <c r="AN47" s="85" t="str">
        <f t="shared" si="7"/>
        <v/>
      </c>
      <c r="AO47" s="85" t="str">
        <f t="shared" si="8"/>
        <v/>
      </c>
      <c r="AP47" s="143" t="str">
        <f t="shared" si="13"/>
        <v/>
      </c>
      <c r="AQ47" s="66" t="str">
        <f t="shared" si="14"/>
        <v/>
      </c>
      <c r="AR47" s="46" t="str">
        <f>IFERROR(IF(ISNUMBER('Opsparede løndele dec20-mar21'!K45),AQ47+'Opsparede løndele dec20-mar21'!K45,AQ47),"")</f>
        <v/>
      </c>
    </row>
    <row r="48" spans="1:44" x14ac:dyDescent="0.25">
      <c r="A48" s="52" t="str">
        <f t="shared" si="15"/>
        <v/>
      </c>
      <c r="B48" s="5"/>
      <c r="C48" s="6"/>
      <c r="D48" s="7"/>
      <c r="E48" s="8"/>
      <c r="F48" s="8"/>
      <c r="G48" s="60" t="str">
        <f t="shared" si="20"/>
        <v/>
      </c>
      <c r="H48" s="60" t="str">
        <f t="shared" si="20"/>
        <v/>
      </c>
      <c r="I48" s="60" t="str">
        <f t="shared" si="20"/>
        <v/>
      </c>
      <c r="J48" s="60" t="str">
        <f t="shared" si="20"/>
        <v/>
      </c>
      <c r="L48" s="115" t="str">
        <f t="shared" si="10"/>
        <v/>
      </c>
      <c r="Y48" s="116"/>
      <c r="Z48" s="65" t="str">
        <f t="shared" si="0"/>
        <v/>
      </c>
      <c r="AA48" s="65" t="str">
        <f t="shared" si="1"/>
        <v/>
      </c>
      <c r="AB48" s="65" t="str">
        <f t="shared" si="2"/>
        <v/>
      </c>
      <c r="AC48" s="65" t="str">
        <f t="shared" si="3"/>
        <v/>
      </c>
      <c r="AD48" s="65" t="str">
        <f t="shared" si="11"/>
        <v/>
      </c>
      <c r="AE48" s="65" t="str">
        <f t="shared" si="4"/>
        <v/>
      </c>
      <c r="AF48" s="65" t="str">
        <f t="shared" si="5"/>
        <v/>
      </c>
      <c r="AG48" s="65" t="str">
        <f t="shared" si="6"/>
        <v/>
      </c>
      <c r="AH48" s="38"/>
      <c r="AI48" s="38"/>
      <c r="AJ48" s="38"/>
      <c r="AK48" s="38"/>
      <c r="AL48" s="85" t="str">
        <f t="shared" si="12"/>
        <v/>
      </c>
      <c r="AM48" s="85" t="str">
        <f t="shared" si="16"/>
        <v/>
      </c>
      <c r="AN48" s="85" t="str">
        <f t="shared" si="7"/>
        <v/>
      </c>
      <c r="AO48" s="85" t="str">
        <f t="shared" si="8"/>
        <v/>
      </c>
      <c r="AP48" s="143" t="str">
        <f t="shared" si="13"/>
        <v/>
      </c>
      <c r="AQ48" s="66" t="str">
        <f t="shared" si="14"/>
        <v/>
      </c>
      <c r="AR48" s="46" t="str">
        <f>IFERROR(IF(ISNUMBER('Opsparede løndele dec20-mar21'!K46),AQ48+'Opsparede løndele dec20-mar21'!K46,AQ48),"")</f>
        <v/>
      </c>
    </row>
    <row r="49" spans="1:44" x14ac:dyDescent="0.25">
      <c r="A49" s="52" t="str">
        <f t="shared" si="15"/>
        <v/>
      </c>
      <c r="B49" s="5"/>
      <c r="C49" s="6"/>
      <c r="D49" s="7"/>
      <c r="E49" s="8"/>
      <c r="F49" s="8"/>
      <c r="G49" s="60" t="str">
        <f t="shared" si="20"/>
        <v/>
      </c>
      <c r="H49" s="60" t="str">
        <f t="shared" si="20"/>
        <v/>
      </c>
      <c r="I49" s="60" t="str">
        <f t="shared" si="20"/>
        <v/>
      </c>
      <c r="J49" s="60" t="str">
        <f t="shared" si="20"/>
        <v/>
      </c>
      <c r="L49" s="115" t="str">
        <f t="shared" si="10"/>
        <v/>
      </c>
      <c r="Y49" s="116"/>
      <c r="Z49" s="65" t="str">
        <f t="shared" si="0"/>
        <v/>
      </c>
      <c r="AA49" s="65" t="str">
        <f t="shared" si="1"/>
        <v/>
      </c>
      <c r="AB49" s="65" t="str">
        <f t="shared" si="2"/>
        <v/>
      </c>
      <c r="AC49" s="65" t="str">
        <f t="shared" si="3"/>
        <v/>
      </c>
      <c r="AD49" s="65" t="str">
        <f t="shared" si="11"/>
        <v/>
      </c>
      <c r="AE49" s="65" t="str">
        <f t="shared" si="4"/>
        <v/>
      </c>
      <c r="AF49" s="65" t="str">
        <f t="shared" si="5"/>
        <v/>
      </c>
      <c r="AG49" s="65" t="str">
        <f t="shared" si="6"/>
        <v/>
      </c>
      <c r="AH49" s="38"/>
      <c r="AI49" s="38"/>
      <c r="AJ49" s="38"/>
      <c r="AK49" s="38"/>
      <c r="AL49" s="85" t="str">
        <f t="shared" si="12"/>
        <v/>
      </c>
      <c r="AM49" s="85" t="str">
        <f t="shared" si="16"/>
        <v/>
      </c>
      <c r="AN49" s="85" t="str">
        <f t="shared" si="7"/>
        <v/>
      </c>
      <c r="AO49" s="85" t="str">
        <f t="shared" si="8"/>
        <v/>
      </c>
      <c r="AP49" s="143" t="str">
        <f t="shared" si="13"/>
        <v/>
      </c>
      <c r="AQ49" s="66" t="str">
        <f t="shared" si="14"/>
        <v/>
      </c>
      <c r="AR49" s="46" t="str">
        <f>IFERROR(IF(ISNUMBER('Opsparede løndele dec20-mar21'!K47),AQ49+'Opsparede løndele dec20-mar21'!K47,AQ49),"")</f>
        <v/>
      </c>
    </row>
    <row r="50" spans="1:44" x14ac:dyDescent="0.25">
      <c r="A50" s="52" t="str">
        <f t="shared" si="15"/>
        <v/>
      </c>
      <c r="B50" s="5"/>
      <c r="C50" s="6"/>
      <c r="D50" s="7"/>
      <c r="E50" s="8"/>
      <c r="F50" s="8"/>
      <c r="G50" s="60" t="str">
        <f t="shared" si="20"/>
        <v/>
      </c>
      <c r="H50" s="60" t="str">
        <f t="shared" si="20"/>
        <v/>
      </c>
      <c r="I50" s="60" t="str">
        <f t="shared" si="20"/>
        <v/>
      </c>
      <c r="J50" s="60" t="str">
        <f t="shared" si="20"/>
        <v/>
      </c>
      <c r="L50" s="115" t="str">
        <f t="shared" si="10"/>
        <v/>
      </c>
      <c r="Y50" s="116"/>
      <c r="Z50" s="65" t="str">
        <f t="shared" si="0"/>
        <v/>
      </c>
      <c r="AA50" s="65" t="str">
        <f t="shared" si="1"/>
        <v/>
      </c>
      <c r="AB50" s="65" t="str">
        <f t="shared" si="2"/>
        <v/>
      </c>
      <c r="AC50" s="65" t="str">
        <f t="shared" si="3"/>
        <v/>
      </c>
      <c r="AD50" s="65" t="str">
        <f t="shared" si="11"/>
        <v/>
      </c>
      <c r="AE50" s="65" t="str">
        <f t="shared" si="4"/>
        <v/>
      </c>
      <c r="AF50" s="65" t="str">
        <f t="shared" si="5"/>
        <v/>
      </c>
      <c r="AG50" s="65" t="str">
        <f t="shared" si="6"/>
        <v/>
      </c>
      <c r="AH50" s="38"/>
      <c r="AI50" s="38"/>
      <c r="AJ50" s="38"/>
      <c r="AK50" s="38"/>
      <c r="AL50" s="85" t="str">
        <f t="shared" si="12"/>
        <v/>
      </c>
      <c r="AM50" s="85" t="str">
        <f t="shared" si="16"/>
        <v/>
      </c>
      <c r="AN50" s="85" t="str">
        <f t="shared" si="7"/>
        <v/>
      </c>
      <c r="AO50" s="85" t="str">
        <f t="shared" si="8"/>
        <v/>
      </c>
      <c r="AP50" s="143" t="str">
        <f t="shared" si="13"/>
        <v/>
      </c>
      <c r="AQ50" s="66" t="str">
        <f t="shared" si="14"/>
        <v/>
      </c>
      <c r="AR50" s="46" t="str">
        <f>IFERROR(IF(ISNUMBER('Opsparede løndele dec20-mar21'!K48),AQ50+'Opsparede løndele dec20-mar21'!K48,AQ50),"")</f>
        <v/>
      </c>
    </row>
    <row r="51" spans="1:44" x14ac:dyDescent="0.25">
      <c r="A51" s="52" t="str">
        <f t="shared" si="15"/>
        <v/>
      </c>
      <c r="B51" s="5"/>
      <c r="C51" s="6"/>
      <c r="D51" s="7"/>
      <c r="E51" s="8"/>
      <c r="F51" s="8"/>
      <c r="G51" s="60" t="str">
        <f t="shared" si="20"/>
        <v/>
      </c>
      <c r="H51" s="60" t="str">
        <f t="shared" si="20"/>
        <v/>
      </c>
      <c r="I51" s="60" t="str">
        <f t="shared" si="20"/>
        <v/>
      </c>
      <c r="J51" s="60" t="str">
        <f t="shared" si="20"/>
        <v/>
      </c>
      <c r="L51" s="115" t="str">
        <f t="shared" si="10"/>
        <v/>
      </c>
      <c r="Y51" s="116"/>
      <c r="Z51" s="65" t="str">
        <f t="shared" si="0"/>
        <v/>
      </c>
      <c r="AA51" s="65" t="str">
        <f t="shared" si="1"/>
        <v/>
      </c>
      <c r="AB51" s="65" t="str">
        <f t="shared" si="2"/>
        <v/>
      </c>
      <c r="AC51" s="65" t="str">
        <f t="shared" si="3"/>
        <v/>
      </c>
      <c r="AD51" s="65" t="str">
        <f t="shared" si="11"/>
        <v/>
      </c>
      <c r="AE51" s="65" t="str">
        <f t="shared" si="4"/>
        <v/>
      </c>
      <c r="AF51" s="65" t="str">
        <f t="shared" si="5"/>
        <v/>
      </c>
      <c r="AG51" s="65" t="str">
        <f t="shared" si="6"/>
        <v/>
      </c>
      <c r="AH51" s="38"/>
      <c r="AI51" s="38"/>
      <c r="AJ51" s="38"/>
      <c r="AK51" s="38"/>
      <c r="AL51" s="85" t="str">
        <f t="shared" si="12"/>
        <v/>
      </c>
      <c r="AM51" s="85" t="str">
        <f t="shared" si="16"/>
        <v/>
      </c>
      <c r="AN51" s="85" t="str">
        <f t="shared" si="7"/>
        <v/>
      </c>
      <c r="AO51" s="85" t="str">
        <f t="shared" si="8"/>
        <v/>
      </c>
      <c r="AP51" s="143" t="str">
        <f t="shared" si="13"/>
        <v/>
      </c>
      <c r="AQ51" s="66" t="str">
        <f t="shared" si="14"/>
        <v/>
      </c>
      <c r="AR51" s="46" t="str">
        <f>IFERROR(IF(ISNUMBER('Opsparede løndele dec20-mar21'!K49),AQ51+'Opsparede løndele dec20-mar21'!K49,AQ51),"")</f>
        <v/>
      </c>
    </row>
    <row r="52" spans="1:44" x14ac:dyDescent="0.25">
      <c r="A52" s="52" t="str">
        <f t="shared" si="15"/>
        <v/>
      </c>
      <c r="B52" s="5"/>
      <c r="C52" s="6"/>
      <c r="D52" s="7"/>
      <c r="E52" s="8"/>
      <c r="F52" s="8"/>
      <c r="G52" s="60" t="str">
        <f t="shared" si="20"/>
        <v/>
      </c>
      <c r="H52" s="60" t="str">
        <f t="shared" si="20"/>
        <v/>
      </c>
      <c r="I52" s="60" t="str">
        <f t="shared" si="20"/>
        <v/>
      </c>
      <c r="J52" s="60" t="str">
        <f t="shared" si="20"/>
        <v/>
      </c>
      <c r="L52" s="115" t="str">
        <f t="shared" si="10"/>
        <v/>
      </c>
      <c r="Y52" s="116"/>
      <c r="Z52" s="65" t="str">
        <f t="shared" si="0"/>
        <v/>
      </c>
      <c r="AA52" s="65" t="str">
        <f t="shared" si="1"/>
        <v/>
      </c>
      <c r="AB52" s="65" t="str">
        <f t="shared" si="2"/>
        <v/>
      </c>
      <c r="AC52" s="65" t="str">
        <f t="shared" si="3"/>
        <v/>
      </c>
      <c r="AD52" s="65" t="str">
        <f t="shared" si="11"/>
        <v/>
      </c>
      <c r="AE52" s="65" t="str">
        <f t="shared" si="4"/>
        <v/>
      </c>
      <c r="AF52" s="65" t="str">
        <f t="shared" si="5"/>
        <v/>
      </c>
      <c r="AG52" s="65" t="str">
        <f t="shared" si="6"/>
        <v/>
      </c>
      <c r="AH52" s="38"/>
      <c r="AI52" s="38"/>
      <c r="AJ52" s="38"/>
      <c r="AK52" s="38"/>
      <c r="AL52" s="85" t="str">
        <f t="shared" si="12"/>
        <v/>
      </c>
      <c r="AM52" s="85" t="str">
        <f t="shared" si="16"/>
        <v/>
      </c>
      <c r="AN52" s="85" t="str">
        <f t="shared" si="7"/>
        <v/>
      </c>
      <c r="AO52" s="85" t="str">
        <f t="shared" si="8"/>
        <v/>
      </c>
      <c r="AP52" s="143" t="str">
        <f t="shared" si="13"/>
        <v/>
      </c>
      <c r="AQ52" s="66" t="str">
        <f t="shared" si="14"/>
        <v/>
      </c>
      <c r="AR52" s="46" t="str">
        <f>IFERROR(IF(ISNUMBER('Opsparede løndele dec20-mar21'!K50),AQ52+'Opsparede løndele dec20-mar21'!K50,AQ52),"")</f>
        <v/>
      </c>
    </row>
    <row r="53" spans="1:44" x14ac:dyDescent="0.25">
      <c r="A53" s="52" t="str">
        <f t="shared" si="15"/>
        <v/>
      </c>
      <c r="B53" s="5"/>
      <c r="C53" s="6"/>
      <c r="D53" s="7"/>
      <c r="E53" s="8"/>
      <c r="F53" s="8"/>
      <c r="G53" s="60" t="str">
        <f t="shared" si="20"/>
        <v/>
      </c>
      <c r="H53" s="60" t="str">
        <f t="shared" si="20"/>
        <v/>
      </c>
      <c r="I53" s="60" t="str">
        <f t="shared" si="20"/>
        <v/>
      </c>
      <c r="J53" s="60" t="str">
        <f t="shared" si="20"/>
        <v/>
      </c>
      <c r="L53" s="115" t="str">
        <f t="shared" si="10"/>
        <v/>
      </c>
      <c r="Y53" s="116"/>
      <c r="Z53" s="65" t="str">
        <f t="shared" si="0"/>
        <v/>
      </c>
      <c r="AA53" s="65" t="str">
        <f t="shared" si="1"/>
        <v/>
      </c>
      <c r="AB53" s="65" t="str">
        <f t="shared" si="2"/>
        <v/>
      </c>
      <c r="AC53" s="65" t="str">
        <f t="shared" si="3"/>
        <v/>
      </c>
      <c r="AD53" s="65" t="str">
        <f t="shared" si="11"/>
        <v/>
      </c>
      <c r="AE53" s="65" t="str">
        <f t="shared" si="4"/>
        <v/>
      </c>
      <c r="AF53" s="65" t="str">
        <f t="shared" si="5"/>
        <v/>
      </c>
      <c r="AG53" s="65" t="str">
        <f t="shared" si="6"/>
        <v/>
      </c>
      <c r="AH53" s="38"/>
      <c r="AI53" s="38"/>
      <c r="AJ53" s="38"/>
      <c r="AK53" s="38"/>
      <c r="AL53" s="85" t="str">
        <f t="shared" si="12"/>
        <v/>
      </c>
      <c r="AM53" s="85" t="str">
        <f t="shared" si="16"/>
        <v/>
      </c>
      <c r="AN53" s="85" t="str">
        <f t="shared" si="7"/>
        <v/>
      </c>
      <c r="AO53" s="85" t="str">
        <f t="shared" si="8"/>
        <v/>
      </c>
      <c r="AP53" s="143" t="str">
        <f t="shared" si="13"/>
        <v/>
      </c>
      <c r="AQ53" s="66" t="str">
        <f t="shared" si="14"/>
        <v/>
      </c>
      <c r="AR53" s="46" t="str">
        <f>IFERROR(IF(ISNUMBER('Opsparede løndele dec20-mar21'!K51),AQ53+'Opsparede løndele dec20-mar21'!K51,AQ53),"")</f>
        <v/>
      </c>
    </row>
    <row r="54" spans="1:44" x14ac:dyDescent="0.25">
      <c r="A54" s="52" t="str">
        <f t="shared" si="15"/>
        <v/>
      </c>
      <c r="B54" s="5"/>
      <c r="C54" s="6"/>
      <c r="D54" s="7"/>
      <c r="E54" s="8"/>
      <c r="F54" s="8"/>
      <c r="G54" s="60" t="str">
        <f t="shared" si="20"/>
        <v/>
      </c>
      <c r="H54" s="60" t="str">
        <f t="shared" si="20"/>
        <v/>
      </c>
      <c r="I54" s="60" t="str">
        <f t="shared" si="20"/>
        <v/>
      </c>
      <c r="J54" s="60" t="str">
        <f t="shared" si="20"/>
        <v/>
      </c>
      <c r="L54" s="115" t="str">
        <f t="shared" si="10"/>
        <v/>
      </c>
      <c r="Y54" s="116"/>
      <c r="Z54" s="65" t="str">
        <f t="shared" si="0"/>
        <v/>
      </c>
      <c r="AA54" s="65" t="str">
        <f t="shared" si="1"/>
        <v/>
      </c>
      <c r="AB54" s="65" t="str">
        <f t="shared" si="2"/>
        <v/>
      </c>
      <c r="AC54" s="65" t="str">
        <f t="shared" si="3"/>
        <v/>
      </c>
      <c r="AD54" s="65" t="str">
        <f t="shared" si="11"/>
        <v/>
      </c>
      <c r="AE54" s="65" t="str">
        <f t="shared" si="4"/>
        <v/>
      </c>
      <c r="AF54" s="65" t="str">
        <f t="shared" si="5"/>
        <v/>
      </c>
      <c r="AG54" s="65" t="str">
        <f t="shared" si="6"/>
        <v/>
      </c>
      <c r="AH54" s="38"/>
      <c r="AI54" s="38"/>
      <c r="AJ54" s="38"/>
      <c r="AK54" s="38"/>
      <c r="AL54" s="85" t="str">
        <f t="shared" si="12"/>
        <v/>
      </c>
      <c r="AM54" s="85" t="str">
        <f t="shared" si="16"/>
        <v/>
      </c>
      <c r="AN54" s="85" t="str">
        <f t="shared" si="7"/>
        <v/>
      </c>
      <c r="AO54" s="85" t="str">
        <f t="shared" si="8"/>
        <v/>
      </c>
      <c r="AP54" s="143" t="str">
        <f t="shared" si="13"/>
        <v/>
      </c>
      <c r="AQ54" s="66" t="str">
        <f t="shared" si="14"/>
        <v/>
      </c>
      <c r="AR54" s="46" t="str">
        <f>IFERROR(IF(ISNUMBER('Opsparede løndele dec20-mar21'!K52),AQ54+'Opsparede løndele dec20-mar21'!K52,AQ54),"")</f>
        <v/>
      </c>
    </row>
    <row r="55" spans="1:44" x14ac:dyDescent="0.25">
      <c r="A55" s="52" t="str">
        <f t="shared" si="15"/>
        <v/>
      </c>
      <c r="B55" s="5"/>
      <c r="C55" s="6"/>
      <c r="D55" s="7"/>
      <c r="E55" s="8"/>
      <c r="F55" s="8"/>
      <c r="G55" s="60" t="str">
        <f t="shared" si="20"/>
        <v/>
      </c>
      <c r="H55" s="60" t="str">
        <f t="shared" si="20"/>
        <v/>
      </c>
      <c r="I55" s="60" t="str">
        <f t="shared" si="20"/>
        <v/>
      </c>
      <c r="J55" s="60" t="str">
        <f t="shared" si="20"/>
        <v/>
      </c>
      <c r="L55" s="115" t="str">
        <f t="shared" si="10"/>
        <v/>
      </c>
      <c r="Y55" s="116"/>
      <c r="Z55" s="65" t="str">
        <f t="shared" si="0"/>
        <v/>
      </c>
      <c r="AA55" s="65" t="str">
        <f t="shared" si="1"/>
        <v/>
      </c>
      <c r="AB55" s="65" t="str">
        <f t="shared" si="2"/>
        <v/>
      </c>
      <c r="AC55" s="65" t="str">
        <f t="shared" si="3"/>
        <v/>
      </c>
      <c r="AD55" s="65" t="str">
        <f t="shared" si="11"/>
        <v/>
      </c>
      <c r="AE55" s="65" t="str">
        <f t="shared" si="4"/>
        <v/>
      </c>
      <c r="AF55" s="65" t="str">
        <f t="shared" si="5"/>
        <v/>
      </c>
      <c r="AG55" s="65" t="str">
        <f t="shared" si="6"/>
        <v/>
      </c>
      <c r="AH55" s="38"/>
      <c r="AI55" s="38"/>
      <c r="AJ55" s="38"/>
      <c r="AK55" s="38"/>
      <c r="AL55" s="85" t="str">
        <f t="shared" si="12"/>
        <v/>
      </c>
      <c r="AM55" s="85" t="str">
        <f t="shared" si="16"/>
        <v/>
      </c>
      <c r="AN55" s="85" t="str">
        <f t="shared" si="7"/>
        <v/>
      </c>
      <c r="AO55" s="85" t="str">
        <f t="shared" si="8"/>
        <v/>
      </c>
      <c r="AP55" s="143" t="str">
        <f t="shared" si="13"/>
        <v/>
      </c>
      <c r="AQ55" s="66" t="str">
        <f t="shared" si="14"/>
        <v/>
      </c>
      <c r="AR55" s="46" t="str">
        <f>IFERROR(IF(ISNUMBER('Opsparede løndele dec20-mar21'!K53),AQ55+'Opsparede løndele dec20-mar21'!K53,AQ55),"")</f>
        <v/>
      </c>
    </row>
    <row r="56" spans="1:44" x14ac:dyDescent="0.25">
      <c r="A56" s="52" t="str">
        <f t="shared" si="15"/>
        <v/>
      </c>
      <c r="B56" s="5"/>
      <c r="C56" s="6"/>
      <c r="D56" s="7"/>
      <c r="E56" s="8"/>
      <c r="F56" s="8"/>
      <c r="G56" s="60" t="str">
        <f t="shared" si="20"/>
        <v/>
      </c>
      <c r="H56" s="60" t="str">
        <f t="shared" si="20"/>
        <v/>
      </c>
      <c r="I56" s="60" t="str">
        <f t="shared" si="20"/>
        <v/>
      </c>
      <c r="J56" s="60" t="str">
        <f t="shared" si="20"/>
        <v/>
      </c>
      <c r="L56" s="115" t="str">
        <f t="shared" si="10"/>
        <v/>
      </c>
      <c r="Y56" s="116"/>
      <c r="Z56" s="65" t="str">
        <f t="shared" si="0"/>
        <v/>
      </c>
      <c r="AA56" s="65" t="str">
        <f t="shared" si="1"/>
        <v/>
      </c>
      <c r="AB56" s="65" t="str">
        <f t="shared" si="2"/>
        <v/>
      </c>
      <c r="AC56" s="65" t="str">
        <f t="shared" si="3"/>
        <v/>
      </c>
      <c r="AD56" s="65" t="str">
        <f t="shared" si="11"/>
        <v/>
      </c>
      <c r="AE56" s="65" t="str">
        <f t="shared" si="4"/>
        <v/>
      </c>
      <c r="AF56" s="65" t="str">
        <f t="shared" si="5"/>
        <v/>
      </c>
      <c r="AG56" s="65" t="str">
        <f t="shared" si="6"/>
        <v/>
      </c>
      <c r="AH56" s="38"/>
      <c r="AI56" s="38"/>
      <c r="AJ56" s="38"/>
      <c r="AK56" s="38"/>
      <c r="AL56" s="85" t="str">
        <f t="shared" si="12"/>
        <v/>
      </c>
      <c r="AM56" s="85" t="str">
        <f t="shared" si="16"/>
        <v/>
      </c>
      <c r="AN56" s="85" t="str">
        <f t="shared" si="7"/>
        <v/>
      </c>
      <c r="AO56" s="85" t="str">
        <f t="shared" si="8"/>
        <v/>
      </c>
      <c r="AP56" s="143" t="str">
        <f t="shared" si="13"/>
        <v/>
      </c>
      <c r="AQ56" s="66" t="str">
        <f t="shared" si="14"/>
        <v/>
      </c>
      <c r="AR56" s="46" t="str">
        <f>IFERROR(IF(ISNUMBER('Opsparede løndele dec20-mar21'!K54),AQ56+'Opsparede løndele dec20-mar21'!K54,AQ56),"")</f>
        <v/>
      </c>
    </row>
    <row r="57" spans="1:44" x14ac:dyDescent="0.25">
      <c r="A57" s="52" t="str">
        <f t="shared" si="15"/>
        <v/>
      </c>
      <c r="B57" s="5"/>
      <c r="C57" s="6"/>
      <c r="D57" s="7"/>
      <c r="E57" s="8"/>
      <c r="F57" s="8"/>
      <c r="G57" s="60" t="str">
        <f t="shared" ref="G57:J66" si="21">IF(AND(ISNUMBER($E57),ISNUMBER($F57)),MAX(MIN(NETWORKDAYS(IF($E57&lt;=VLOOKUP(G$6,Matrix_antal_dage,5,FALSE),VLOOKUP(G$6,Matrix_antal_dage,5,FALSE),$E57),IF($F57&gt;=VLOOKUP(G$6,Matrix_antal_dage,6,FALSE),VLOOKUP(G$6,Matrix_antal_dage,6,FALSE),$F57),helligdage),VLOOKUP(G$6,Matrix_antal_dage,7,FALSE)),0),"")</f>
        <v/>
      </c>
      <c r="H57" s="60" t="str">
        <f t="shared" si="21"/>
        <v/>
      </c>
      <c r="I57" s="60" t="str">
        <f t="shared" si="21"/>
        <v/>
      </c>
      <c r="J57" s="60" t="str">
        <f t="shared" si="21"/>
        <v/>
      </c>
      <c r="L57" s="115" t="str">
        <f t="shared" si="10"/>
        <v/>
      </c>
      <c r="Y57" s="116"/>
      <c r="Z57" s="65" t="str">
        <f t="shared" si="0"/>
        <v/>
      </c>
      <c r="AA57" s="65" t="str">
        <f t="shared" si="1"/>
        <v/>
      </c>
      <c r="AB57" s="65" t="str">
        <f t="shared" si="2"/>
        <v/>
      </c>
      <c r="AC57" s="65" t="str">
        <f t="shared" si="3"/>
        <v/>
      </c>
      <c r="AD57" s="65" t="str">
        <f t="shared" si="11"/>
        <v/>
      </c>
      <c r="AE57" s="65" t="str">
        <f t="shared" si="4"/>
        <v/>
      </c>
      <c r="AF57" s="65" t="str">
        <f t="shared" si="5"/>
        <v/>
      </c>
      <c r="AG57" s="65" t="str">
        <f t="shared" si="6"/>
        <v/>
      </c>
      <c r="AH57" s="38"/>
      <c r="AI57" s="38"/>
      <c r="AJ57" s="38"/>
      <c r="AK57" s="38"/>
      <c r="AL57" s="85" t="str">
        <f t="shared" si="12"/>
        <v/>
      </c>
      <c r="AM57" s="85" t="str">
        <f t="shared" si="16"/>
        <v/>
      </c>
      <c r="AN57" s="85" t="str">
        <f t="shared" si="7"/>
        <v/>
      </c>
      <c r="AO57" s="85" t="str">
        <f t="shared" si="8"/>
        <v/>
      </c>
      <c r="AP57" s="143" t="str">
        <f t="shared" si="13"/>
        <v/>
      </c>
      <c r="AQ57" s="66" t="str">
        <f t="shared" si="14"/>
        <v/>
      </c>
      <c r="AR57" s="46" t="str">
        <f>IFERROR(IF(ISNUMBER('Opsparede løndele dec20-mar21'!K55),AQ57+'Opsparede løndele dec20-mar21'!K55,AQ57),"")</f>
        <v/>
      </c>
    </row>
    <row r="58" spans="1:44" x14ac:dyDescent="0.25">
      <c r="A58" s="52" t="str">
        <f t="shared" si="15"/>
        <v/>
      </c>
      <c r="B58" s="5"/>
      <c r="C58" s="6"/>
      <c r="D58" s="7"/>
      <c r="E58" s="8"/>
      <c r="F58" s="8"/>
      <c r="G58" s="60" t="str">
        <f t="shared" si="21"/>
        <v/>
      </c>
      <c r="H58" s="60" t="str">
        <f t="shared" si="21"/>
        <v/>
      </c>
      <c r="I58" s="60" t="str">
        <f t="shared" si="21"/>
        <v/>
      </c>
      <c r="J58" s="60" t="str">
        <f t="shared" si="21"/>
        <v/>
      </c>
      <c r="L58" s="115" t="str">
        <f t="shared" si="10"/>
        <v/>
      </c>
      <c r="Y58" s="116"/>
      <c r="Z58" s="65" t="str">
        <f t="shared" si="0"/>
        <v/>
      </c>
      <c r="AA58" s="65" t="str">
        <f t="shared" si="1"/>
        <v/>
      </c>
      <c r="AB58" s="65" t="str">
        <f t="shared" si="2"/>
        <v/>
      </c>
      <c r="AC58" s="65" t="str">
        <f t="shared" si="3"/>
        <v/>
      </c>
      <c r="AD58" s="65" t="str">
        <f t="shared" si="11"/>
        <v/>
      </c>
      <c r="AE58" s="65" t="str">
        <f t="shared" si="4"/>
        <v/>
      </c>
      <c r="AF58" s="65" t="str">
        <f t="shared" si="5"/>
        <v/>
      </c>
      <c r="AG58" s="65" t="str">
        <f t="shared" si="6"/>
        <v/>
      </c>
      <c r="AH58" s="38"/>
      <c r="AI58" s="38"/>
      <c r="AJ58" s="38"/>
      <c r="AK58" s="38"/>
      <c r="AL58" s="85" t="str">
        <f t="shared" si="12"/>
        <v/>
      </c>
      <c r="AM58" s="85" t="str">
        <f t="shared" si="16"/>
        <v/>
      </c>
      <c r="AN58" s="85" t="str">
        <f t="shared" si="7"/>
        <v/>
      </c>
      <c r="AO58" s="85" t="str">
        <f t="shared" si="8"/>
        <v/>
      </c>
      <c r="AP58" s="143" t="str">
        <f t="shared" si="13"/>
        <v/>
      </c>
      <c r="AQ58" s="66" t="str">
        <f t="shared" si="14"/>
        <v/>
      </c>
      <c r="AR58" s="46" t="str">
        <f>IFERROR(IF(ISNUMBER('Opsparede løndele dec20-mar21'!K56),AQ58+'Opsparede løndele dec20-mar21'!K56,AQ58),"")</f>
        <v/>
      </c>
    </row>
    <row r="59" spans="1:44" x14ac:dyDescent="0.25">
      <c r="A59" s="52" t="str">
        <f t="shared" si="15"/>
        <v/>
      </c>
      <c r="B59" s="5"/>
      <c r="C59" s="6"/>
      <c r="D59" s="7"/>
      <c r="E59" s="8"/>
      <c r="F59" s="8"/>
      <c r="G59" s="60" t="str">
        <f t="shared" si="21"/>
        <v/>
      </c>
      <c r="H59" s="60" t="str">
        <f t="shared" si="21"/>
        <v/>
      </c>
      <c r="I59" s="60" t="str">
        <f t="shared" si="21"/>
        <v/>
      </c>
      <c r="J59" s="60" t="str">
        <f t="shared" si="21"/>
        <v/>
      </c>
      <c r="L59" s="115" t="str">
        <f t="shared" si="10"/>
        <v/>
      </c>
      <c r="Y59" s="116"/>
      <c r="Z59" s="65" t="str">
        <f t="shared" si="0"/>
        <v/>
      </c>
      <c r="AA59" s="65" t="str">
        <f t="shared" si="1"/>
        <v/>
      </c>
      <c r="AB59" s="65" t="str">
        <f t="shared" si="2"/>
        <v/>
      </c>
      <c r="AC59" s="65" t="str">
        <f t="shared" si="3"/>
        <v/>
      </c>
      <c r="AD59" s="65" t="str">
        <f t="shared" si="11"/>
        <v/>
      </c>
      <c r="AE59" s="65" t="str">
        <f t="shared" si="4"/>
        <v/>
      </c>
      <c r="AF59" s="65" t="str">
        <f t="shared" si="5"/>
        <v/>
      </c>
      <c r="AG59" s="65" t="str">
        <f t="shared" si="6"/>
        <v/>
      </c>
      <c r="AH59" s="38"/>
      <c r="AI59" s="38"/>
      <c r="AJ59" s="38"/>
      <c r="AK59" s="38"/>
      <c r="AL59" s="85" t="str">
        <f t="shared" si="12"/>
        <v/>
      </c>
      <c r="AM59" s="85" t="str">
        <f t="shared" si="16"/>
        <v/>
      </c>
      <c r="AN59" s="85" t="str">
        <f t="shared" si="7"/>
        <v/>
      </c>
      <c r="AO59" s="85" t="str">
        <f t="shared" si="8"/>
        <v/>
      </c>
      <c r="AP59" s="143" t="str">
        <f t="shared" si="13"/>
        <v/>
      </c>
      <c r="AQ59" s="66" t="str">
        <f t="shared" si="14"/>
        <v/>
      </c>
      <c r="AR59" s="46" t="str">
        <f>IFERROR(IF(ISNUMBER('Opsparede løndele dec20-mar21'!K57),AQ59+'Opsparede løndele dec20-mar21'!K57,AQ59),"")</f>
        <v/>
      </c>
    </row>
    <row r="60" spans="1:44" x14ac:dyDescent="0.25">
      <c r="A60" s="52" t="str">
        <f t="shared" si="15"/>
        <v/>
      </c>
      <c r="B60" s="5"/>
      <c r="C60" s="6"/>
      <c r="D60" s="7"/>
      <c r="E60" s="8"/>
      <c r="F60" s="8"/>
      <c r="G60" s="60" t="str">
        <f t="shared" si="21"/>
        <v/>
      </c>
      <c r="H60" s="60" t="str">
        <f t="shared" si="21"/>
        <v/>
      </c>
      <c r="I60" s="60" t="str">
        <f t="shared" si="21"/>
        <v/>
      </c>
      <c r="J60" s="60" t="str">
        <f t="shared" si="21"/>
        <v/>
      </c>
      <c r="L60" s="115" t="str">
        <f t="shared" si="10"/>
        <v/>
      </c>
      <c r="Y60" s="116"/>
      <c r="Z60" s="65" t="str">
        <f t="shared" si="0"/>
        <v/>
      </c>
      <c r="AA60" s="65" t="str">
        <f t="shared" si="1"/>
        <v/>
      </c>
      <c r="AB60" s="65" t="str">
        <f t="shared" si="2"/>
        <v/>
      </c>
      <c r="AC60" s="65" t="str">
        <f t="shared" si="3"/>
        <v/>
      </c>
      <c r="AD60" s="65" t="str">
        <f t="shared" si="11"/>
        <v/>
      </c>
      <c r="AE60" s="65" t="str">
        <f t="shared" si="4"/>
        <v/>
      </c>
      <c r="AF60" s="65" t="str">
        <f t="shared" si="5"/>
        <v/>
      </c>
      <c r="AG60" s="65" t="str">
        <f t="shared" si="6"/>
        <v/>
      </c>
      <c r="AH60" s="38"/>
      <c r="AI60" s="38"/>
      <c r="AJ60" s="38"/>
      <c r="AK60" s="38"/>
      <c r="AL60" s="85" t="str">
        <f t="shared" si="12"/>
        <v/>
      </c>
      <c r="AM60" s="85" t="str">
        <f t="shared" si="16"/>
        <v/>
      </c>
      <c r="AN60" s="85" t="str">
        <f t="shared" si="7"/>
        <v/>
      </c>
      <c r="AO60" s="85" t="str">
        <f t="shared" si="8"/>
        <v/>
      </c>
      <c r="AP60" s="143" t="str">
        <f t="shared" si="13"/>
        <v/>
      </c>
      <c r="AQ60" s="66" t="str">
        <f t="shared" si="14"/>
        <v/>
      </c>
      <c r="AR60" s="46" t="str">
        <f>IFERROR(IF(ISNUMBER('Opsparede løndele dec20-mar21'!K58),AQ60+'Opsparede løndele dec20-mar21'!K58,AQ60),"")</f>
        <v/>
      </c>
    </row>
    <row r="61" spans="1:44" x14ac:dyDescent="0.25">
      <c r="A61" s="52" t="str">
        <f t="shared" si="15"/>
        <v/>
      </c>
      <c r="B61" s="5"/>
      <c r="C61" s="6"/>
      <c r="D61" s="7"/>
      <c r="E61" s="8"/>
      <c r="F61" s="8"/>
      <c r="G61" s="60" t="str">
        <f t="shared" si="21"/>
        <v/>
      </c>
      <c r="H61" s="60" t="str">
        <f t="shared" si="21"/>
        <v/>
      </c>
      <c r="I61" s="60" t="str">
        <f t="shared" si="21"/>
        <v/>
      </c>
      <c r="J61" s="60" t="str">
        <f t="shared" si="21"/>
        <v/>
      </c>
      <c r="L61" s="115" t="str">
        <f t="shared" si="10"/>
        <v/>
      </c>
      <c r="Y61" s="116"/>
      <c r="Z61" s="65" t="str">
        <f t="shared" si="0"/>
        <v/>
      </c>
      <c r="AA61" s="65" t="str">
        <f t="shared" si="1"/>
        <v/>
      </c>
      <c r="AB61" s="65" t="str">
        <f t="shared" si="2"/>
        <v/>
      </c>
      <c r="AC61" s="65" t="str">
        <f t="shared" si="3"/>
        <v/>
      </c>
      <c r="AD61" s="65" t="str">
        <f t="shared" si="11"/>
        <v/>
      </c>
      <c r="AE61" s="65" t="str">
        <f t="shared" si="4"/>
        <v/>
      </c>
      <c r="AF61" s="65" t="str">
        <f t="shared" si="5"/>
        <v/>
      </c>
      <c r="AG61" s="65" t="str">
        <f t="shared" si="6"/>
        <v/>
      </c>
      <c r="AH61" s="38"/>
      <c r="AI61" s="38"/>
      <c r="AJ61" s="38"/>
      <c r="AK61" s="38"/>
      <c r="AL61" s="85" t="str">
        <f t="shared" si="12"/>
        <v/>
      </c>
      <c r="AM61" s="85" t="str">
        <f t="shared" si="16"/>
        <v/>
      </c>
      <c r="AN61" s="85" t="str">
        <f t="shared" si="7"/>
        <v/>
      </c>
      <c r="AO61" s="85" t="str">
        <f t="shared" si="8"/>
        <v/>
      </c>
      <c r="AP61" s="143" t="str">
        <f t="shared" si="13"/>
        <v/>
      </c>
      <c r="AQ61" s="66" t="str">
        <f t="shared" si="14"/>
        <v/>
      </c>
      <c r="AR61" s="46" t="str">
        <f>IFERROR(IF(ISNUMBER('Opsparede løndele dec20-mar21'!K59),AQ61+'Opsparede løndele dec20-mar21'!K59,AQ61),"")</f>
        <v/>
      </c>
    </row>
    <row r="62" spans="1:44" x14ac:dyDescent="0.25">
      <c r="A62" s="52" t="str">
        <f t="shared" si="15"/>
        <v/>
      </c>
      <c r="B62" s="5"/>
      <c r="C62" s="6"/>
      <c r="D62" s="7"/>
      <c r="E62" s="8"/>
      <c r="F62" s="8"/>
      <c r="G62" s="60" t="str">
        <f t="shared" si="21"/>
        <v/>
      </c>
      <c r="H62" s="60" t="str">
        <f t="shared" si="21"/>
        <v/>
      </c>
      <c r="I62" s="60" t="str">
        <f t="shared" si="21"/>
        <v/>
      </c>
      <c r="J62" s="60" t="str">
        <f t="shared" si="21"/>
        <v/>
      </c>
      <c r="L62" s="115" t="str">
        <f t="shared" si="10"/>
        <v/>
      </c>
      <c r="Y62" s="116"/>
      <c r="Z62" s="65" t="str">
        <f t="shared" si="0"/>
        <v/>
      </c>
      <c r="AA62" s="65" t="str">
        <f t="shared" si="1"/>
        <v/>
      </c>
      <c r="AB62" s="65" t="str">
        <f t="shared" si="2"/>
        <v/>
      </c>
      <c r="AC62" s="65" t="str">
        <f t="shared" si="3"/>
        <v/>
      </c>
      <c r="AD62" s="65" t="str">
        <f t="shared" si="11"/>
        <v/>
      </c>
      <c r="AE62" s="65" t="str">
        <f t="shared" si="4"/>
        <v/>
      </c>
      <c r="AF62" s="65" t="str">
        <f t="shared" si="5"/>
        <v/>
      </c>
      <c r="AG62" s="65" t="str">
        <f t="shared" si="6"/>
        <v/>
      </c>
      <c r="AH62" s="38"/>
      <c r="AI62" s="38"/>
      <c r="AJ62" s="38"/>
      <c r="AK62" s="38"/>
      <c r="AL62" s="85" t="str">
        <f t="shared" si="12"/>
        <v/>
      </c>
      <c r="AM62" s="85" t="str">
        <f t="shared" si="16"/>
        <v/>
      </c>
      <c r="AN62" s="85" t="str">
        <f t="shared" si="7"/>
        <v/>
      </c>
      <c r="AO62" s="85" t="str">
        <f t="shared" si="8"/>
        <v/>
      </c>
      <c r="AP62" s="143" t="str">
        <f t="shared" si="13"/>
        <v/>
      </c>
      <c r="AQ62" s="66" t="str">
        <f t="shared" si="14"/>
        <v/>
      </c>
      <c r="AR62" s="46" t="str">
        <f>IFERROR(IF(ISNUMBER('Opsparede løndele dec20-mar21'!K60),AQ62+'Opsparede løndele dec20-mar21'!K60,AQ62),"")</f>
        <v/>
      </c>
    </row>
    <row r="63" spans="1:44" x14ac:dyDescent="0.25">
      <c r="A63" s="52" t="str">
        <f t="shared" si="15"/>
        <v/>
      </c>
      <c r="B63" s="5"/>
      <c r="C63" s="6"/>
      <c r="D63" s="7"/>
      <c r="E63" s="8"/>
      <c r="F63" s="8"/>
      <c r="G63" s="60" t="str">
        <f t="shared" si="21"/>
        <v/>
      </c>
      <c r="H63" s="60" t="str">
        <f t="shared" si="21"/>
        <v/>
      </c>
      <c r="I63" s="60" t="str">
        <f t="shared" si="21"/>
        <v/>
      </c>
      <c r="J63" s="60" t="str">
        <f t="shared" si="21"/>
        <v/>
      </c>
      <c r="L63" s="115" t="str">
        <f t="shared" si="10"/>
        <v/>
      </c>
      <c r="Y63" s="116"/>
      <c r="Z63" s="65" t="str">
        <f t="shared" si="0"/>
        <v/>
      </c>
      <c r="AA63" s="65" t="str">
        <f t="shared" si="1"/>
        <v/>
      </c>
      <c r="AB63" s="65" t="str">
        <f t="shared" si="2"/>
        <v/>
      </c>
      <c r="AC63" s="65" t="str">
        <f t="shared" si="3"/>
        <v/>
      </c>
      <c r="AD63" s="65" t="str">
        <f t="shared" si="11"/>
        <v/>
      </c>
      <c r="AE63" s="65" t="str">
        <f t="shared" si="4"/>
        <v/>
      </c>
      <c r="AF63" s="65" t="str">
        <f t="shared" si="5"/>
        <v/>
      </c>
      <c r="AG63" s="65" t="str">
        <f t="shared" si="6"/>
        <v/>
      </c>
      <c r="AH63" s="38"/>
      <c r="AI63" s="38"/>
      <c r="AJ63" s="38"/>
      <c r="AK63" s="38"/>
      <c r="AL63" s="85" t="str">
        <f t="shared" si="12"/>
        <v/>
      </c>
      <c r="AM63" s="85" t="str">
        <f t="shared" si="16"/>
        <v/>
      </c>
      <c r="AN63" s="85" t="str">
        <f t="shared" si="7"/>
        <v/>
      </c>
      <c r="AO63" s="85" t="str">
        <f t="shared" si="8"/>
        <v/>
      </c>
      <c r="AP63" s="143" t="str">
        <f t="shared" si="13"/>
        <v/>
      </c>
      <c r="AQ63" s="66" t="str">
        <f t="shared" si="14"/>
        <v/>
      </c>
      <c r="AR63" s="46" t="str">
        <f>IFERROR(IF(ISNUMBER('Opsparede løndele dec20-mar21'!K61),AQ63+'Opsparede løndele dec20-mar21'!K61,AQ63),"")</f>
        <v/>
      </c>
    </row>
    <row r="64" spans="1:44" x14ac:dyDescent="0.25">
      <c r="A64" s="52" t="str">
        <f t="shared" si="15"/>
        <v/>
      </c>
      <c r="B64" s="5"/>
      <c r="C64" s="6"/>
      <c r="D64" s="7"/>
      <c r="E64" s="8"/>
      <c r="F64" s="8"/>
      <c r="G64" s="60" t="str">
        <f t="shared" si="21"/>
        <v/>
      </c>
      <c r="H64" s="60" t="str">
        <f t="shared" si="21"/>
        <v/>
      </c>
      <c r="I64" s="60" t="str">
        <f t="shared" si="21"/>
        <v/>
      </c>
      <c r="J64" s="60" t="str">
        <f t="shared" si="21"/>
        <v/>
      </c>
      <c r="L64" s="115" t="str">
        <f t="shared" si="10"/>
        <v/>
      </c>
      <c r="Y64" s="116"/>
      <c r="Z64" s="65" t="str">
        <f t="shared" si="0"/>
        <v/>
      </c>
      <c r="AA64" s="65" t="str">
        <f t="shared" si="1"/>
        <v/>
      </c>
      <c r="AB64" s="65" t="str">
        <f t="shared" si="2"/>
        <v/>
      </c>
      <c r="AC64" s="65" t="str">
        <f t="shared" si="3"/>
        <v/>
      </c>
      <c r="AD64" s="65" t="str">
        <f t="shared" si="11"/>
        <v/>
      </c>
      <c r="AE64" s="65" t="str">
        <f t="shared" si="4"/>
        <v/>
      </c>
      <c r="AF64" s="65" t="str">
        <f t="shared" si="5"/>
        <v/>
      </c>
      <c r="AG64" s="65" t="str">
        <f t="shared" si="6"/>
        <v/>
      </c>
      <c r="AH64" s="38"/>
      <c r="AI64" s="38"/>
      <c r="AJ64" s="38"/>
      <c r="AK64" s="38"/>
      <c r="AL64" s="85" t="str">
        <f t="shared" si="12"/>
        <v/>
      </c>
      <c r="AM64" s="85" t="str">
        <f t="shared" si="16"/>
        <v/>
      </c>
      <c r="AN64" s="85" t="str">
        <f t="shared" si="7"/>
        <v/>
      </c>
      <c r="AO64" s="85" t="str">
        <f t="shared" si="8"/>
        <v/>
      </c>
      <c r="AP64" s="143" t="str">
        <f t="shared" si="13"/>
        <v/>
      </c>
      <c r="AQ64" s="66" t="str">
        <f t="shared" si="14"/>
        <v/>
      </c>
      <c r="AR64" s="46" t="str">
        <f>IFERROR(IF(ISNUMBER('Opsparede løndele dec20-mar21'!K62),AQ64+'Opsparede løndele dec20-mar21'!K62,AQ64),"")</f>
        <v/>
      </c>
    </row>
    <row r="65" spans="1:44" x14ac:dyDescent="0.25">
      <c r="A65" s="52" t="str">
        <f t="shared" si="15"/>
        <v/>
      </c>
      <c r="B65" s="5"/>
      <c r="C65" s="6"/>
      <c r="D65" s="7"/>
      <c r="E65" s="8"/>
      <c r="F65" s="8"/>
      <c r="G65" s="60" t="str">
        <f t="shared" si="21"/>
        <v/>
      </c>
      <c r="H65" s="60" t="str">
        <f t="shared" si="21"/>
        <v/>
      </c>
      <c r="I65" s="60" t="str">
        <f t="shared" si="21"/>
        <v/>
      </c>
      <c r="J65" s="60" t="str">
        <f t="shared" si="21"/>
        <v/>
      </c>
      <c r="L65" s="115" t="str">
        <f t="shared" si="10"/>
        <v/>
      </c>
      <c r="Y65" s="116"/>
      <c r="Z65" s="65" t="str">
        <f t="shared" si="0"/>
        <v/>
      </c>
      <c r="AA65" s="65" t="str">
        <f t="shared" si="1"/>
        <v/>
      </c>
      <c r="AB65" s="65" t="str">
        <f t="shared" si="2"/>
        <v/>
      </c>
      <c r="AC65" s="65" t="str">
        <f t="shared" si="3"/>
        <v/>
      </c>
      <c r="AD65" s="65" t="str">
        <f t="shared" si="11"/>
        <v/>
      </c>
      <c r="AE65" s="65" t="str">
        <f t="shared" si="4"/>
        <v/>
      </c>
      <c r="AF65" s="65" t="str">
        <f t="shared" si="5"/>
        <v/>
      </c>
      <c r="AG65" s="65" t="str">
        <f t="shared" si="6"/>
        <v/>
      </c>
      <c r="AH65" s="38"/>
      <c r="AI65" s="38"/>
      <c r="AJ65" s="38"/>
      <c r="AK65" s="38"/>
      <c r="AL65" s="85" t="str">
        <f t="shared" si="12"/>
        <v/>
      </c>
      <c r="AM65" s="85" t="str">
        <f t="shared" si="16"/>
        <v/>
      </c>
      <c r="AN65" s="85" t="str">
        <f t="shared" si="7"/>
        <v/>
      </c>
      <c r="AO65" s="85" t="str">
        <f t="shared" si="8"/>
        <v/>
      </c>
      <c r="AP65" s="143" t="str">
        <f t="shared" si="13"/>
        <v/>
      </c>
      <c r="AQ65" s="66" t="str">
        <f t="shared" si="14"/>
        <v/>
      </c>
      <c r="AR65" s="46" t="str">
        <f>IFERROR(IF(ISNUMBER('Opsparede løndele dec20-mar21'!K63),AQ65+'Opsparede løndele dec20-mar21'!K63,AQ65),"")</f>
        <v/>
      </c>
    </row>
    <row r="66" spans="1:44" x14ac:dyDescent="0.25">
      <c r="A66" s="52" t="str">
        <f t="shared" si="15"/>
        <v/>
      </c>
      <c r="B66" s="5"/>
      <c r="C66" s="6"/>
      <c r="D66" s="7"/>
      <c r="E66" s="8"/>
      <c r="F66" s="8"/>
      <c r="G66" s="60" t="str">
        <f t="shared" si="21"/>
        <v/>
      </c>
      <c r="H66" s="60" t="str">
        <f t="shared" si="21"/>
        <v/>
      </c>
      <c r="I66" s="60" t="str">
        <f t="shared" si="21"/>
        <v/>
      </c>
      <c r="J66" s="60" t="str">
        <f t="shared" si="21"/>
        <v/>
      </c>
      <c r="L66" s="115" t="str">
        <f t="shared" si="10"/>
        <v/>
      </c>
      <c r="Y66" s="116"/>
      <c r="Z66" s="65" t="str">
        <f t="shared" si="0"/>
        <v/>
      </c>
      <c r="AA66" s="65" t="str">
        <f t="shared" si="1"/>
        <v/>
      </c>
      <c r="AB66" s="65" t="str">
        <f t="shared" si="2"/>
        <v/>
      </c>
      <c r="AC66" s="65" t="str">
        <f t="shared" si="3"/>
        <v/>
      </c>
      <c r="AD66" s="65" t="str">
        <f t="shared" si="11"/>
        <v/>
      </c>
      <c r="AE66" s="65" t="str">
        <f t="shared" si="4"/>
        <v/>
      </c>
      <c r="AF66" s="65" t="str">
        <f t="shared" si="5"/>
        <v/>
      </c>
      <c r="AG66" s="65" t="str">
        <f t="shared" si="6"/>
        <v/>
      </c>
      <c r="AH66" s="38"/>
      <c r="AI66" s="38"/>
      <c r="AJ66" s="38"/>
      <c r="AK66" s="38"/>
      <c r="AL66" s="85" t="str">
        <f t="shared" si="12"/>
        <v/>
      </c>
      <c r="AM66" s="85" t="str">
        <f t="shared" si="16"/>
        <v/>
      </c>
      <c r="AN66" s="85" t="str">
        <f t="shared" si="7"/>
        <v/>
      </c>
      <c r="AO66" s="85" t="str">
        <f t="shared" si="8"/>
        <v/>
      </c>
      <c r="AP66" s="143" t="str">
        <f t="shared" si="13"/>
        <v/>
      </c>
      <c r="AQ66" s="66" t="str">
        <f t="shared" si="14"/>
        <v/>
      </c>
      <c r="AR66" s="46" t="str">
        <f>IFERROR(IF(ISNUMBER('Opsparede løndele dec20-mar21'!K64),AQ66+'Opsparede løndele dec20-mar21'!K64,AQ66),"")</f>
        <v/>
      </c>
    </row>
    <row r="67" spans="1:44" x14ac:dyDescent="0.25">
      <c r="A67" s="52" t="str">
        <f t="shared" si="15"/>
        <v/>
      </c>
      <c r="B67" s="5"/>
      <c r="C67" s="6"/>
      <c r="D67" s="7"/>
      <c r="E67" s="8"/>
      <c r="F67" s="8"/>
      <c r="G67" s="60" t="str">
        <f t="shared" ref="G67:J76" si="22">IF(AND(ISNUMBER($E67),ISNUMBER($F67)),MAX(MIN(NETWORKDAYS(IF($E67&lt;=VLOOKUP(G$6,Matrix_antal_dage,5,FALSE),VLOOKUP(G$6,Matrix_antal_dage,5,FALSE),$E67),IF($F67&gt;=VLOOKUP(G$6,Matrix_antal_dage,6,FALSE),VLOOKUP(G$6,Matrix_antal_dage,6,FALSE),$F67),helligdage),VLOOKUP(G$6,Matrix_antal_dage,7,FALSE)),0),"")</f>
        <v/>
      </c>
      <c r="H67" s="60" t="str">
        <f t="shared" si="22"/>
        <v/>
      </c>
      <c r="I67" s="60" t="str">
        <f t="shared" si="22"/>
        <v/>
      </c>
      <c r="J67" s="60" t="str">
        <f t="shared" si="22"/>
        <v/>
      </c>
      <c r="L67" s="115" t="str">
        <f t="shared" si="10"/>
        <v/>
      </c>
      <c r="Y67" s="116"/>
      <c r="Z67" s="65" t="str">
        <f t="shared" si="0"/>
        <v/>
      </c>
      <c r="AA67" s="65" t="str">
        <f t="shared" si="1"/>
        <v/>
      </c>
      <c r="AB67" s="65" t="str">
        <f t="shared" si="2"/>
        <v/>
      </c>
      <c r="AC67" s="65" t="str">
        <f t="shared" si="3"/>
        <v/>
      </c>
      <c r="AD67" s="65" t="str">
        <f t="shared" si="11"/>
        <v/>
      </c>
      <c r="AE67" s="65" t="str">
        <f t="shared" si="4"/>
        <v/>
      </c>
      <c r="AF67" s="65" t="str">
        <f t="shared" si="5"/>
        <v/>
      </c>
      <c r="AG67" s="65" t="str">
        <f t="shared" si="6"/>
        <v/>
      </c>
      <c r="AH67" s="38"/>
      <c r="AI67" s="38"/>
      <c r="AJ67" s="38"/>
      <c r="AK67" s="38"/>
      <c r="AL67" s="85" t="str">
        <f t="shared" si="12"/>
        <v/>
      </c>
      <c r="AM67" s="85" t="str">
        <f t="shared" si="16"/>
        <v/>
      </c>
      <c r="AN67" s="85" t="str">
        <f t="shared" si="7"/>
        <v/>
      </c>
      <c r="AO67" s="85" t="str">
        <f t="shared" si="8"/>
        <v/>
      </c>
      <c r="AP67" s="143" t="str">
        <f t="shared" si="13"/>
        <v/>
      </c>
      <c r="AQ67" s="66" t="str">
        <f t="shared" si="14"/>
        <v/>
      </c>
      <c r="AR67" s="46" t="str">
        <f>IFERROR(IF(ISNUMBER('Opsparede løndele dec20-mar21'!K65),AQ67+'Opsparede løndele dec20-mar21'!K65,AQ67),"")</f>
        <v/>
      </c>
    </row>
    <row r="68" spans="1:44" x14ac:dyDescent="0.25">
      <c r="A68" s="52" t="str">
        <f t="shared" si="15"/>
        <v/>
      </c>
      <c r="B68" s="5"/>
      <c r="C68" s="6"/>
      <c r="D68" s="7"/>
      <c r="E68" s="8"/>
      <c r="F68" s="8"/>
      <c r="G68" s="60" t="str">
        <f t="shared" si="22"/>
        <v/>
      </c>
      <c r="H68" s="60" t="str">
        <f t="shared" si="22"/>
        <v/>
      </c>
      <c r="I68" s="60" t="str">
        <f t="shared" si="22"/>
        <v/>
      </c>
      <c r="J68" s="60" t="str">
        <f t="shared" si="22"/>
        <v/>
      </c>
      <c r="L68" s="115" t="str">
        <f t="shared" si="10"/>
        <v/>
      </c>
      <c r="Y68" s="116"/>
      <c r="Z68" s="65" t="str">
        <f t="shared" si="0"/>
        <v/>
      </c>
      <c r="AA68" s="65" t="str">
        <f t="shared" si="1"/>
        <v/>
      </c>
      <c r="AB68" s="65" t="str">
        <f t="shared" si="2"/>
        <v/>
      </c>
      <c r="AC68" s="65" t="str">
        <f t="shared" si="3"/>
        <v/>
      </c>
      <c r="AD68" s="65" t="str">
        <f t="shared" si="11"/>
        <v/>
      </c>
      <c r="AE68" s="65" t="str">
        <f t="shared" si="4"/>
        <v/>
      </c>
      <c r="AF68" s="65" t="str">
        <f t="shared" si="5"/>
        <v/>
      </c>
      <c r="AG68" s="65" t="str">
        <f t="shared" si="6"/>
        <v/>
      </c>
      <c r="AH68" s="38"/>
      <c r="AI68" s="38"/>
      <c r="AJ68" s="38"/>
      <c r="AK68" s="38"/>
      <c r="AL68" s="85" t="str">
        <f t="shared" si="12"/>
        <v/>
      </c>
      <c r="AM68" s="85" t="str">
        <f t="shared" si="16"/>
        <v/>
      </c>
      <c r="AN68" s="85" t="str">
        <f t="shared" si="7"/>
        <v/>
      </c>
      <c r="AO68" s="85" t="str">
        <f t="shared" si="8"/>
        <v/>
      </c>
      <c r="AP68" s="143" t="str">
        <f t="shared" si="13"/>
        <v/>
      </c>
      <c r="AQ68" s="66" t="str">
        <f t="shared" si="14"/>
        <v/>
      </c>
      <c r="AR68" s="46" t="str">
        <f>IFERROR(IF(ISNUMBER('Opsparede løndele dec20-mar21'!K66),AQ68+'Opsparede løndele dec20-mar21'!K66,AQ68),"")</f>
        <v/>
      </c>
    </row>
    <row r="69" spans="1:44" x14ac:dyDescent="0.25">
      <c r="A69" s="52" t="str">
        <f t="shared" si="15"/>
        <v/>
      </c>
      <c r="B69" s="5"/>
      <c r="C69" s="6"/>
      <c r="D69" s="7"/>
      <c r="E69" s="8"/>
      <c r="F69" s="8"/>
      <c r="G69" s="60" t="str">
        <f t="shared" si="22"/>
        <v/>
      </c>
      <c r="H69" s="60" t="str">
        <f t="shared" si="22"/>
        <v/>
      </c>
      <c r="I69" s="60" t="str">
        <f t="shared" si="22"/>
        <v/>
      </c>
      <c r="J69" s="60" t="str">
        <f t="shared" si="22"/>
        <v/>
      </c>
      <c r="L69" s="115" t="str">
        <f t="shared" si="10"/>
        <v/>
      </c>
      <c r="Y69" s="116"/>
      <c r="Z69" s="65" t="str">
        <f t="shared" si="0"/>
        <v/>
      </c>
      <c r="AA69" s="65" t="str">
        <f t="shared" si="1"/>
        <v/>
      </c>
      <c r="AB69" s="65" t="str">
        <f t="shared" si="2"/>
        <v/>
      </c>
      <c r="AC69" s="65" t="str">
        <f t="shared" si="3"/>
        <v/>
      </c>
      <c r="AD69" s="65" t="str">
        <f t="shared" si="11"/>
        <v/>
      </c>
      <c r="AE69" s="65" t="str">
        <f t="shared" si="4"/>
        <v/>
      </c>
      <c r="AF69" s="65" t="str">
        <f t="shared" si="5"/>
        <v/>
      </c>
      <c r="AG69" s="65" t="str">
        <f t="shared" si="6"/>
        <v/>
      </c>
      <c r="AH69" s="38"/>
      <c r="AI69" s="38"/>
      <c r="AJ69" s="38"/>
      <c r="AK69" s="38"/>
      <c r="AL69" s="85" t="str">
        <f t="shared" si="12"/>
        <v/>
      </c>
      <c r="AM69" s="85" t="str">
        <f t="shared" si="16"/>
        <v/>
      </c>
      <c r="AN69" s="85" t="str">
        <f t="shared" si="7"/>
        <v/>
      </c>
      <c r="AO69" s="85" t="str">
        <f t="shared" si="8"/>
        <v/>
      </c>
      <c r="AP69" s="143" t="str">
        <f t="shared" si="13"/>
        <v/>
      </c>
      <c r="AQ69" s="66" t="str">
        <f t="shared" si="14"/>
        <v/>
      </c>
      <c r="AR69" s="46" t="str">
        <f>IFERROR(IF(ISNUMBER('Opsparede løndele dec20-mar21'!K67),AQ69+'Opsparede løndele dec20-mar21'!K67,AQ69),"")</f>
        <v/>
      </c>
    </row>
    <row r="70" spans="1:44" x14ac:dyDescent="0.25">
      <c r="A70" s="52" t="str">
        <f t="shared" si="15"/>
        <v/>
      </c>
      <c r="B70" s="5"/>
      <c r="C70" s="6"/>
      <c r="D70" s="7"/>
      <c r="E70" s="8"/>
      <c r="F70" s="8"/>
      <c r="G70" s="60" t="str">
        <f t="shared" si="22"/>
        <v/>
      </c>
      <c r="H70" s="60" t="str">
        <f t="shared" si="22"/>
        <v/>
      </c>
      <c r="I70" s="60" t="str">
        <f t="shared" si="22"/>
        <v/>
      </c>
      <c r="J70" s="60" t="str">
        <f t="shared" si="22"/>
        <v/>
      </c>
      <c r="L70" s="115" t="str">
        <f t="shared" si="10"/>
        <v/>
      </c>
      <c r="Y70" s="116"/>
      <c r="Z70" s="65" t="str">
        <f t="shared" si="0"/>
        <v/>
      </c>
      <c r="AA70" s="65" t="str">
        <f t="shared" si="1"/>
        <v/>
      </c>
      <c r="AB70" s="65" t="str">
        <f t="shared" si="2"/>
        <v/>
      </c>
      <c r="AC70" s="65" t="str">
        <f t="shared" si="3"/>
        <v/>
      </c>
      <c r="AD70" s="65" t="str">
        <f t="shared" si="11"/>
        <v/>
      </c>
      <c r="AE70" s="65" t="str">
        <f t="shared" si="4"/>
        <v/>
      </c>
      <c r="AF70" s="65" t="str">
        <f t="shared" si="5"/>
        <v/>
      </c>
      <c r="AG70" s="65" t="str">
        <f t="shared" si="6"/>
        <v/>
      </c>
      <c r="AH70" s="38"/>
      <c r="AI70" s="38"/>
      <c r="AJ70" s="38"/>
      <c r="AK70" s="38"/>
      <c r="AL70" s="85" t="str">
        <f t="shared" si="12"/>
        <v/>
      </c>
      <c r="AM70" s="85" t="str">
        <f t="shared" si="16"/>
        <v/>
      </c>
      <c r="AN70" s="85" t="str">
        <f t="shared" si="7"/>
        <v/>
      </c>
      <c r="AO70" s="85" t="str">
        <f t="shared" si="8"/>
        <v/>
      </c>
      <c r="AP70" s="143" t="str">
        <f t="shared" si="13"/>
        <v/>
      </c>
      <c r="AQ70" s="66" t="str">
        <f t="shared" si="14"/>
        <v/>
      </c>
      <c r="AR70" s="46" t="str">
        <f>IFERROR(IF(ISNUMBER('Opsparede løndele dec20-mar21'!K68),AQ70+'Opsparede løndele dec20-mar21'!K68,AQ70),"")</f>
        <v/>
      </c>
    </row>
    <row r="71" spans="1:44" x14ac:dyDescent="0.25">
      <c r="A71" s="52" t="str">
        <f t="shared" si="15"/>
        <v/>
      </c>
      <c r="B71" s="5"/>
      <c r="C71" s="6"/>
      <c r="D71" s="7"/>
      <c r="E71" s="8"/>
      <c r="F71" s="8"/>
      <c r="G71" s="60" t="str">
        <f t="shared" si="22"/>
        <v/>
      </c>
      <c r="H71" s="60" t="str">
        <f t="shared" si="22"/>
        <v/>
      </c>
      <c r="I71" s="60" t="str">
        <f t="shared" si="22"/>
        <v/>
      </c>
      <c r="J71" s="60" t="str">
        <f t="shared" si="22"/>
        <v/>
      </c>
      <c r="L71" s="115" t="str">
        <f t="shared" si="10"/>
        <v/>
      </c>
      <c r="Y71" s="116"/>
      <c r="Z71" s="65" t="str">
        <f t="shared" ref="Z71:Z134" si="23">IF(AND(ISNUMBER($Y71),ISNUMBER(M71)),(IF($B71="","",IF(MIN(M71,Q71)*$L71&gt;30000*IF($Y71&gt;37,37,$Y71)/37,30000*IF($Y71&gt;37,37,$Y71)/37,MIN(M71,Q71)*$L71))),"")</f>
        <v/>
      </c>
      <c r="AA71" s="65" t="str">
        <f t="shared" ref="AA71:AA134" si="24">IF(AND(ISNUMBER($Y71),ISNUMBER(N71)),(IF($B71="","",IF(MIN(N71,R71)*$L71&gt;30000*IF($Y71&gt;37,37,$Y71)/37,30000*IF($Y71&gt;37,37,$Y71)/37,MIN(N71,R71)*$L71))),"")</f>
        <v/>
      </c>
      <c r="AB71" s="65" t="str">
        <f t="shared" ref="AB71:AB134" si="25">IF(AND(ISNUMBER($Y71),ISNUMBER(O71)),(IF($B71="","",IF(MIN(O71,S71)*$L71&gt;30000*IF($Y71&gt;37,37,$Y71)/37,30000*IF($Y71&gt;37,37,$Y71)/37,MIN(O71,S71)*$L71))),"")</f>
        <v/>
      </c>
      <c r="AC71" s="65" t="str">
        <f t="shared" ref="AC71:AC134" si="26">IF(AND(ISNUMBER($Y71),ISNUMBER(P71)),(IF($B71="","",IF(MIN(P71,T71)*$L71&gt;30000*IF($Y71&gt;37,37,$Y71)/37,30000*IF($Y71&gt;37,37,$Y71)/37,MIN(P71,T71)*$L71))),"")</f>
        <v/>
      </c>
      <c r="AD71" s="65" t="str">
        <f t="shared" ref="AD71:AD134" si="27">IF(ISNUMBER(Z71),(MIN(Z71,MIN(M71,Q71)-U71)),"")</f>
        <v/>
      </c>
      <c r="AE71" s="65" t="str">
        <f t="shared" ref="AE71:AE134" si="28">IF(ISNUMBER(AA71),(MIN(AA71,MIN(N71,R71)-V71)),"")</f>
        <v/>
      </c>
      <c r="AF71" s="65" t="str">
        <f t="shared" ref="AF71:AF134" si="29">IF(ISNUMBER(AB71),(MIN(AB71,MIN(O71,S71)-W71)),"")</f>
        <v/>
      </c>
      <c r="AG71" s="65" t="str">
        <f t="shared" ref="AG71:AG134" si="30">IF(ISNUMBER(AC71),(MIN(AC71,MIN(P71,T71)-X71)),"")</f>
        <v/>
      </c>
      <c r="AH71" s="38"/>
      <c r="AI71" s="38"/>
      <c r="AJ71" s="38"/>
      <c r="AK71" s="38"/>
      <c r="AL71" s="85" t="str">
        <f t="shared" si="12"/>
        <v/>
      </c>
      <c r="AM71" s="85" t="str">
        <f t="shared" ref="AM71:AM134" si="31">IF(ISNUMBER(AI71),MIN(AE71/VLOOKUP(H$6,Matrix_antal_dage,4,FALSE)*(H71-AI71),30000),"")</f>
        <v/>
      </c>
      <c r="AN71" s="85" t="str">
        <f t="shared" ref="AN71:AN134" si="32">IF(ISNUMBER(AJ71),MIN(AF71/VLOOKUP(I$6,Matrix_antal_dage,4,FALSE)*(I71-AJ71),30000),"")</f>
        <v/>
      </c>
      <c r="AO71" s="85" t="str">
        <f t="shared" ref="AO71:AO134" si="33">IF(ISNUMBER(AK71),MIN(AG71/VLOOKUP(J$6,Matrix_antal_dage,4,FALSE)*(J71-AK71),30000),"")</f>
        <v/>
      </c>
      <c r="AP71" s="143" t="str">
        <f t="shared" si="13"/>
        <v/>
      </c>
      <c r="AQ71" s="66" t="str">
        <f t="shared" si="14"/>
        <v/>
      </c>
      <c r="AR71" s="46" t="str">
        <f>IFERROR(IF(ISNUMBER('Opsparede løndele dec20-mar21'!K69),AQ71+'Opsparede løndele dec20-mar21'!K69,AQ71),"")</f>
        <v/>
      </c>
    </row>
    <row r="72" spans="1:44" x14ac:dyDescent="0.25">
      <c r="A72" s="52" t="str">
        <f t="shared" si="15"/>
        <v/>
      </c>
      <c r="B72" s="5"/>
      <c r="C72" s="6"/>
      <c r="D72" s="7"/>
      <c r="E72" s="8"/>
      <c r="F72" s="8"/>
      <c r="G72" s="60" t="str">
        <f t="shared" si="22"/>
        <v/>
      </c>
      <c r="H72" s="60" t="str">
        <f t="shared" si="22"/>
        <v/>
      </c>
      <c r="I72" s="60" t="str">
        <f t="shared" si="22"/>
        <v/>
      </c>
      <c r="J72" s="60" t="str">
        <f t="shared" si="22"/>
        <v/>
      </c>
      <c r="L72" s="115" t="str">
        <f t="shared" ref="L72:L135" si="34">IF(K72="","",IF(K72="Funktionær",0.75,IF(K72="Ikke-funktionær",0.9,IF(K72="Elev/lærling",0.9))))</f>
        <v/>
      </c>
      <c r="Y72" s="116"/>
      <c r="Z72" s="65" t="str">
        <f t="shared" si="23"/>
        <v/>
      </c>
      <c r="AA72" s="65" t="str">
        <f t="shared" si="24"/>
        <v/>
      </c>
      <c r="AB72" s="65" t="str">
        <f t="shared" si="25"/>
        <v/>
      </c>
      <c r="AC72" s="65" t="str">
        <f t="shared" si="26"/>
        <v/>
      </c>
      <c r="AD72" s="65" t="str">
        <f t="shared" si="27"/>
        <v/>
      </c>
      <c r="AE72" s="65" t="str">
        <f t="shared" si="28"/>
        <v/>
      </c>
      <c r="AF72" s="65" t="str">
        <f t="shared" si="29"/>
        <v/>
      </c>
      <c r="AG72" s="65" t="str">
        <f t="shared" si="30"/>
        <v/>
      </c>
      <c r="AH72" s="38"/>
      <c r="AI72" s="38"/>
      <c r="AJ72" s="38"/>
      <c r="AK72" s="38"/>
      <c r="AL72" s="85" t="str">
        <f t="shared" ref="AL72:AL135" si="35">IF(ISNUMBER(AH72),MIN(AD72/VLOOKUP(G$6,Matrix_antal_dage,4,FALSE)*(G72-AH72),30000),"")</f>
        <v/>
      </c>
      <c r="AM72" s="85" t="str">
        <f t="shared" si="31"/>
        <v/>
      </c>
      <c r="AN72" s="85" t="str">
        <f t="shared" si="32"/>
        <v/>
      </c>
      <c r="AO72" s="85" t="str">
        <f t="shared" si="33"/>
        <v/>
      </c>
      <c r="AP72" s="143" t="str">
        <f t="shared" ref="AP72:AP135" si="36">IFERROR(IF(AND(ISNUMBER(AH72),ISNUMBER(AI72)),(IF(E72&lt;=DATE(2021,1,1),3,IF(E72=DATE(2021,1,2),2,IF(E72=DATE(2021,1,3),1,IF(E72&gt;DATE(2021,1,3),0))))/7*5)/31*IF(AND(ISNUMBER(AD72),ISNUMBER(AE72)),SUM(AD72:AE72)/2,IF(ISNUMBER(AD72),AD72,IF(ISNUMBER(AE72),AE72))),""),"")</f>
        <v/>
      </c>
      <c r="AQ72" s="66" t="str">
        <f t="shared" ref="AQ72:AQ135" si="37">IF(ISNUMBER(AP72),MAX(SUM(AL72:AO72)-AP72,0),IF(SUM(AL72:AO72)&gt;0,SUM(AL72:AO72),""))</f>
        <v/>
      </c>
      <c r="AR72" s="46" t="str">
        <f>IFERROR(IF(ISNUMBER('Opsparede løndele dec20-mar21'!K70),AQ72+'Opsparede løndele dec20-mar21'!K70,AQ72),"")</f>
        <v/>
      </c>
    </row>
    <row r="73" spans="1:44" x14ac:dyDescent="0.25">
      <c r="A73" s="52" t="str">
        <f t="shared" ref="A73:A136" si="38">IF(B73="","",A72+1)</f>
        <v/>
      </c>
      <c r="B73" s="5"/>
      <c r="C73" s="6"/>
      <c r="D73" s="7"/>
      <c r="E73" s="8"/>
      <c r="F73" s="8"/>
      <c r="G73" s="60" t="str">
        <f t="shared" si="22"/>
        <v/>
      </c>
      <c r="H73" s="60" t="str">
        <f t="shared" si="22"/>
        <v/>
      </c>
      <c r="I73" s="60" t="str">
        <f t="shared" si="22"/>
        <v/>
      </c>
      <c r="J73" s="60" t="str">
        <f t="shared" si="22"/>
        <v/>
      </c>
      <c r="L73" s="115" t="str">
        <f t="shared" si="34"/>
        <v/>
      </c>
      <c r="Y73" s="116"/>
      <c r="Z73" s="65" t="str">
        <f t="shared" si="23"/>
        <v/>
      </c>
      <c r="AA73" s="65" t="str">
        <f t="shared" si="24"/>
        <v/>
      </c>
      <c r="AB73" s="65" t="str">
        <f t="shared" si="25"/>
        <v/>
      </c>
      <c r="AC73" s="65" t="str">
        <f t="shared" si="26"/>
        <v/>
      </c>
      <c r="AD73" s="65" t="str">
        <f t="shared" si="27"/>
        <v/>
      </c>
      <c r="AE73" s="65" t="str">
        <f t="shared" si="28"/>
        <v/>
      </c>
      <c r="AF73" s="65" t="str">
        <f t="shared" si="29"/>
        <v/>
      </c>
      <c r="AG73" s="65" t="str">
        <f t="shared" si="30"/>
        <v/>
      </c>
      <c r="AH73" s="38"/>
      <c r="AI73" s="38"/>
      <c r="AJ73" s="38"/>
      <c r="AK73" s="38"/>
      <c r="AL73" s="85" t="str">
        <f t="shared" si="35"/>
        <v/>
      </c>
      <c r="AM73" s="85" t="str">
        <f t="shared" si="31"/>
        <v/>
      </c>
      <c r="AN73" s="85" t="str">
        <f t="shared" si="32"/>
        <v/>
      </c>
      <c r="AO73" s="85" t="str">
        <f t="shared" si="33"/>
        <v/>
      </c>
      <c r="AP73" s="143" t="str">
        <f t="shared" si="36"/>
        <v/>
      </c>
      <c r="AQ73" s="66" t="str">
        <f t="shared" si="37"/>
        <v/>
      </c>
      <c r="AR73" s="46" t="str">
        <f>IFERROR(IF(ISNUMBER('Opsparede løndele dec20-mar21'!K71),AQ73+'Opsparede løndele dec20-mar21'!K71,AQ73),"")</f>
        <v/>
      </c>
    </row>
    <row r="74" spans="1:44" x14ac:dyDescent="0.25">
      <c r="A74" s="52" t="str">
        <f t="shared" si="38"/>
        <v/>
      </c>
      <c r="B74" s="5"/>
      <c r="C74" s="6"/>
      <c r="D74" s="7"/>
      <c r="E74" s="8"/>
      <c r="F74" s="8"/>
      <c r="G74" s="60" t="str">
        <f t="shared" si="22"/>
        <v/>
      </c>
      <c r="H74" s="60" t="str">
        <f t="shared" si="22"/>
        <v/>
      </c>
      <c r="I74" s="60" t="str">
        <f t="shared" si="22"/>
        <v/>
      </c>
      <c r="J74" s="60" t="str">
        <f t="shared" si="22"/>
        <v/>
      </c>
      <c r="L74" s="115" t="str">
        <f t="shared" si="34"/>
        <v/>
      </c>
      <c r="Y74" s="116"/>
      <c r="Z74" s="65" t="str">
        <f t="shared" si="23"/>
        <v/>
      </c>
      <c r="AA74" s="65" t="str">
        <f t="shared" si="24"/>
        <v/>
      </c>
      <c r="AB74" s="65" t="str">
        <f t="shared" si="25"/>
        <v/>
      </c>
      <c r="AC74" s="65" t="str">
        <f t="shared" si="26"/>
        <v/>
      </c>
      <c r="AD74" s="65" t="str">
        <f t="shared" si="27"/>
        <v/>
      </c>
      <c r="AE74" s="65" t="str">
        <f t="shared" si="28"/>
        <v/>
      </c>
      <c r="AF74" s="65" t="str">
        <f t="shared" si="29"/>
        <v/>
      </c>
      <c r="AG74" s="65" t="str">
        <f t="shared" si="30"/>
        <v/>
      </c>
      <c r="AH74" s="38"/>
      <c r="AI74" s="38"/>
      <c r="AJ74" s="38"/>
      <c r="AK74" s="38"/>
      <c r="AL74" s="85" t="str">
        <f t="shared" si="35"/>
        <v/>
      </c>
      <c r="AM74" s="85" t="str">
        <f t="shared" si="31"/>
        <v/>
      </c>
      <c r="AN74" s="85" t="str">
        <f t="shared" si="32"/>
        <v/>
      </c>
      <c r="AO74" s="85" t="str">
        <f t="shared" si="33"/>
        <v/>
      </c>
      <c r="AP74" s="143" t="str">
        <f t="shared" si="36"/>
        <v/>
      </c>
      <c r="AQ74" s="66" t="str">
        <f t="shared" si="37"/>
        <v/>
      </c>
      <c r="AR74" s="46" t="str">
        <f>IFERROR(IF(ISNUMBER('Opsparede løndele dec20-mar21'!K72),AQ74+'Opsparede løndele dec20-mar21'!K72,AQ74),"")</f>
        <v/>
      </c>
    </row>
    <row r="75" spans="1:44" x14ac:dyDescent="0.25">
      <c r="A75" s="52" t="str">
        <f t="shared" si="38"/>
        <v/>
      </c>
      <c r="B75" s="5"/>
      <c r="C75" s="6"/>
      <c r="D75" s="7"/>
      <c r="E75" s="8"/>
      <c r="F75" s="8"/>
      <c r="G75" s="60" t="str">
        <f t="shared" si="22"/>
        <v/>
      </c>
      <c r="H75" s="60" t="str">
        <f t="shared" si="22"/>
        <v/>
      </c>
      <c r="I75" s="60" t="str">
        <f t="shared" si="22"/>
        <v/>
      </c>
      <c r="J75" s="60" t="str">
        <f t="shared" si="22"/>
        <v/>
      </c>
      <c r="L75" s="115" t="str">
        <f t="shared" si="34"/>
        <v/>
      </c>
      <c r="Y75" s="116"/>
      <c r="Z75" s="65" t="str">
        <f t="shared" si="23"/>
        <v/>
      </c>
      <c r="AA75" s="65" t="str">
        <f t="shared" si="24"/>
        <v/>
      </c>
      <c r="AB75" s="65" t="str">
        <f t="shared" si="25"/>
        <v/>
      </c>
      <c r="AC75" s="65" t="str">
        <f t="shared" si="26"/>
        <v/>
      </c>
      <c r="AD75" s="65" t="str">
        <f t="shared" si="27"/>
        <v/>
      </c>
      <c r="AE75" s="65" t="str">
        <f t="shared" si="28"/>
        <v/>
      </c>
      <c r="AF75" s="65" t="str">
        <f t="shared" si="29"/>
        <v/>
      </c>
      <c r="AG75" s="65" t="str">
        <f t="shared" si="30"/>
        <v/>
      </c>
      <c r="AH75" s="38"/>
      <c r="AI75" s="38"/>
      <c r="AJ75" s="38"/>
      <c r="AK75" s="38"/>
      <c r="AL75" s="85" t="str">
        <f t="shared" si="35"/>
        <v/>
      </c>
      <c r="AM75" s="85" t="str">
        <f t="shared" si="31"/>
        <v/>
      </c>
      <c r="AN75" s="85" t="str">
        <f t="shared" si="32"/>
        <v/>
      </c>
      <c r="AO75" s="85" t="str">
        <f t="shared" si="33"/>
        <v/>
      </c>
      <c r="AP75" s="143" t="str">
        <f t="shared" si="36"/>
        <v/>
      </c>
      <c r="AQ75" s="66" t="str">
        <f t="shared" si="37"/>
        <v/>
      </c>
      <c r="AR75" s="46" t="str">
        <f>IFERROR(IF(ISNUMBER('Opsparede løndele dec20-mar21'!K73),AQ75+'Opsparede løndele dec20-mar21'!K73,AQ75),"")</f>
        <v/>
      </c>
    </row>
    <row r="76" spans="1:44" x14ac:dyDescent="0.25">
      <c r="A76" s="52" t="str">
        <f t="shared" si="38"/>
        <v/>
      </c>
      <c r="B76" s="5"/>
      <c r="C76" s="6"/>
      <c r="D76" s="7"/>
      <c r="E76" s="8"/>
      <c r="F76" s="8"/>
      <c r="G76" s="60" t="str">
        <f t="shared" si="22"/>
        <v/>
      </c>
      <c r="H76" s="60" t="str">
        <f t="shared" si="22"/>
        <v/>
      </c>
      <c r="I76" s="60" t="str">
        <f t="shared" si="22"/>
        <v/>
      </c>
      <c r="J76" s="60" t="str">
        <f t="shared" si="22"/>
        <v/>
      </c>
      <c r="L76" s="115" t="str">
        <f t="shared" si="34"/>
        <v/>
      </c>
      <c r="Y76" s="116"/>
      <c r="Z76" s="65" t="str">
        <f t="shared" si="23"/>
        <v/>
      </c>
      <c r="AA76" s="65" t="str">
        <f t="shared" si="24"/>
        <v/>
      </c>
      <c r="AB76" s="65" t="str">
        <f t="shared" si="25"/>
        <v/>
      </c>
      <c r="AC76" s="65" t="str">
        <f t="shared" si="26"/>
        <v/>
      </c>
      <c r="AD76" s="65" t="str">
        <f t="shared" si="27"/>
        <v/>
      </c>
      <c r="AE76" s="65" t="str">
        <f t="shared" si="28"/>
        <v/>
      </c>
      <c r="AF76" s="65" t="str">
        <f t="shared" si="29"/>
        <v/>
      </c>
      <c r="AG76" s="65" t="str">
        <f t="shared" si="30"/>
        <v/>
      </c>
      <c r="AH76" s="38"/>
      <c r="AI76" s="38"/>
      <c r="AJ76" s="38"/>
      <c r="AK76" s="38"/>
      <c r="AL76" s="85" t="str">
        <f t="shared" si="35"/>
        <v/>
      </c>
      <c r="AM76" s="85" t="str">
        <f t="shared" si="31"/>
        <v/>
      </c>
      <c r="AN76" s="85" t="str">
        <f t="shared" si="32"/>
        <v/>
      </c>
      <c r="AO76" s="85" t="str">
        <f t="shared" si="33"/>
        <v/>
      </c>
      <c r="AP76" s="143" t="str">
        <f t="shared" si="36"/>
        <v/>
      </c>
      <c r="AQ76" s="66" t="str">
        <f t="shared" si="37"/>
        <v/>
      </c>
      <c r="AR76" s="46" t="str">
        <f>IFERROR(IF(ISNUMBER('Opsparede løndele dec20-mar21'!K74),AQ76+'Opsparede løndele dec20-mar21'!K74,AQ76),"")</f>
        <v/>
      </c>
    </row>
    <row r="77" spans="1:44" x14ac:dyDescent="0.25">
      <c r="A77" s="52" t="str">
        <f t="shared" si="38"/>
        <v/>
      </c>
      <c r="B77" s="5"/>
      <c r="C77" s="6"/>
      <c r="D77" s="7"/>
      <c r="E77" s="8"/>
      <c r="F77" s="8"/>
      <c r="G77" s="60" t="str">
        <f t="shared" ref="G77:J86" si="39">IF(AND(ISNUMBER($E77),ISNUMBER($F77)),MAX(MIN(NETWORKDAYS(IF($E77&lt;=VLOOKUP(G$6,Matrix_antal_dage,5,FALSE),VLOOKUP(G$6,Matrix_antal_dage,5,FALSE),$E77),IF($F77&gt;=VLOOKUP(G$6,Matrix_antal_dage,6,FALSE),VLOOKUP(G$6,Matrix_antal_dage,6,FALSE),$F77),helligdage),VLOOKUP(G$6,Matrix_antal_dage,7,FALSE)),0),"")</f>
        <v/>
      </c>
      <c r="H77" s="60" t="str">
        <f t="shared" si="39"/>
        <v/>
      </c>
      <c r="I77" s="60" t="str">
        <f t="shared" si="39"/>
        <v/>
      </c>
      <c r="J77" s="60" t="str">
        <f t="shared" si="39"/>
        <v/>
      </c>
      <c r="L77" s="115" t="str">
        <f t="shared" si="34"/>
        <v/>
      </c>
      <c r="Y77" s="116"/>
      <c r="Z77" s="65" t="str">
        <f t="shared" si="23"/>
        <v/>
      </c>
      <c r="AA77" s="65" t="str">
        <f t="shared" si="24"/>
        <v/>
      </c>
      <c r="AB77" s="65" t="str">
        <f t="shared" si="25"/>
        <v/>
      </c>
      <c r="AC77" s="65" t="str">
        <f t="shared" si="26"/>
        <v/>
      </c>
      <c r="AD77" s="65" t="str">
        <f t="shared" si="27"/>
        <v/>
      </c>
      <c r="AE77" s="65" t="str">
        <f t="shared" si="28"/>
        <v/>
      </c>
      <c r="AF77" s="65" t="str">
        <f t="shared" si="29"/>
        <v/>
      </c>
      <c r="AG77" s="65" t="str">
        <f t="shared" si="30"/>
        <v/>
      </c>
      <c r="AH77" s="38"/>
      <c r="AI77" s="38"/>
      <c r="AJ77" s="38"/>
      <c r="AK77" s="38"/>
      <c r="AL77" s="85" t="str">
        <f t="shared" si="35"/>
        <v/>
      </c>
      <c r="AM77" s="85" t="str">
        <f t="shared" si="31"/>
        <v/>
      </c>
      <c r="AN77" s="85" t="str">
        <f t="shared" si="32"/>
        <v/>
      </c>
      <c r="AO77" s="85" t="str">
        <f t="shared" si="33"/>
        <v/>
      </c>
      <c r="AP77" s="143" t="str">
        <f t="shared" si="36"/>
        <v/>
      </c>
      <c r="AQ77" s="66" t="str">
        <f t="shared" si="37"/>
        <v/>
      </c>
      <c r="AR77" s="46" t="str">
        <f>IFERROR(IF(ISNUMBER('Opsparede løndele dec20-mar21'!K75),AQ77+'Opsparede løndele dec20-mar21'!K75,AQ77),"")</f>
        <v/>
      </c>
    </row>
    <row r="78" spans="1:44" x14ac:dyDescent="0.25">
      <c r="A78" s="52" t="str">
        <f t="shared" si="38"/>
        <v/>
      </c>
      <c r="B78" s="5"/>
      <c r="C78" s="6"/>
      <c r="D78" s="7"/>
      <c r="E78" s="8"/>
      <c r="F78" s="8"/>
      <c r="G78" s="60" t="str">
        <f t="shared" si="39"/>
        <v/>
      </c>
      <c r="H78" s="60" t="str">
        <f t="shared" si="39"/>
        <v/>
      </c>
      <c r="I78" s="60" t="str">
        <f t="shared" si="39"/>
        <v/>
      </c>
      <c r="J78" s="60" t="str">
        <f t="shared" si="39"/>
        <v/>
      </c>
      <c r="L78" s="115" t="str">
        <f t="shared" si="34"/>
        <v/>
      </c>
      <c r="Y78" s="116"/>
      <c r="Z78" s="65" t="str">
        <f t="shared" si="23"/>
        <v/>
      </c>
      <c r="AA78" s="65" t="str">
        <f t="shared" si="24"/>
        <v/>
      </c>
      <c r="AB78" s="65" t="str">
        <f t="shared" si="25"/>
        <v/>
      </c>
      <c r="AC78" s="65" t="str">
        <f t="shared" si="26"/>
        <v/>
      </c>
      <c r="AD78" s="65" t="str">
        <f t="shared" si="27"/>
        <v/>
      </c>
      <c r="AE78" s="65" t="str">
        <f t="shared" si="28"/>
        <v/>
      </c>
      <c r="AF78" s="65" t="str">
        <f t="shared" si="29"/>
        <v/>
      </c>
      <c r="AG78" s="65" t="str">
        <f t="shared" si="30"/>
        <v/>
      </c>
      <c r="AH78" s="38"/>
      <c r="AI78" s="38"/>
      <c r="AJ78" s="38"/>
      <c r="AK78" s="38"/>
      <c r="AL78" s="85" t="str">
        <f t="shared" si="35"/>
        <v/>
      </c>
      <c r="AM78" s="85" t="str">
        <f t="shared" si="31"/>
        <v/>
      </c>
      <c r="AN78" s="85" t="str">
        <f t="shared" si="32"/>
        <v/>
      </c>
      <c r="AO78" s="85" t="str">
        <f t="shared" si="33"/>
        <v/>
      </c>
      <c r="AP78" s="143" t="str">
        <f t="shared" si="36"/>
        <v/>
      </c>
      <c r="AQ78" s="66" t="str">
        <f t="shared" si="37"/>
        <v/>
      </c>
      <c r="AR78" s="46" t="str">
        <f>IFERROR(IF(ISNUMBER('Opsparede løndele dec20-mar21'!K76),AQ78+'Opsparede løndele dec20-mar21'!K76,AQ78),"")</f>
        <v/>
      </c>
    </row>
    <row r="79" spans="1:44" x14ac:dyDescent="0.25">
      <c r="A79" s="52" t="str">
        <f t="shared" si="38"/>
        <v/>
      </c>
      <c r="B79" s="5"/>
      <c r="C79" s="6"/>
      <c r="D79" s="7"/>
      <c r="E79" s="8"/>
      <c r="F79" s="8"/>
      <c r="G79" s="60" t="str">
        <f t="shared" si="39"/>
        <v/>
      </c>
      <c r="H79" s="60" t="str">
        <f t="shared" si="39"/>
        <v/>
      </c>
      <c r="I79" s="60" t="str">
        <f t="shared" si="39"/>
        <v/>
      </c>
      <c r="J79" s="60" t="str">
        <f t="shared" si="39"/>
        <v/>
      </c>
      <c r="L79" s="115" t="str">
        <f t="shared" si="34"/>
        <v/>
      </c>
      <c r="Y79" s="116"/>
      <c r="Z79" s="65" t="str">
        <f t="shared" si="23"/>
        <v/>
      </c>
      <c r="AA79" s="65" t="str">
        <f t="shared" si="24"/>
        <v/>
      </c>
      <c r="AB79" s="65" t="str">
        <f t="shared" si="25"/>
        <v/>
      </c>
      <c r="AC79" s="65" t="str">
        <f t="shared" si="26"/>
        <v/>
      </c>
      <c r="AD79" s="65" t="str">
        <f t="shared" si="27"/>
        <v/>
      </c>
      <c r="AE79" s="65" t="str">
        <f t="shared" si="28"/>
        <v/>
      </c>
      <c r="AF79" s="65" t="str">
        <f t="shared" si="29"/>
        <v/>
      </c>
      <c r="AG79" s="65" t="str">
        <f t="shared" si="30"/>
        <v/>
      </c>
      <c r="AH79" s="38"/>
      <c r="AI79" s="38"/>
      <c r="AJ79" s="38"/>
      <c r="AK79" s="38"/>
      <c r="AL79" s="85" t="str">
        <f t="shared" si="35"/>
        <v/>
      </c>
      <c r="AM79" s="85" t="str">
        <f t="shared" si="31"/>
        <v/>
      </c>
      <c r="AN79" s="85" t="str">
        <f t="shared" si="32"/>
        <v/>
      </c>
      <c r="AO79" s="85" t="str">
        <f t="shared" si="33"/>
        <v/>
      </c>
      <c r="AP79" s="143" t="str">
        <f t="shared" si="36"/>
        <v/>
      </c>
      <c r="AQ79" s="66" t="str">
        <f t="shared" si="37"/>
        <v/>
      </c>
      <c r="AR79" s="46" t="str">
        <f>IFERROR(IF(ISNUMBER('Opsparede løndele dec20-mar21'!K77),AQ79+'Opsparede løndele dec20-mar21'!K77,AQ79),"")</f>
        <v/>
      </c>
    </row>
    <row r="80" spans="1:44" x14ac:dyDescent="0.25">
      <c r="A80" s="52" t="str">
        <f t="shared" si="38"/>
        <v/>
      </c>
      <c r="B80" s="5"/>
      <c r="C80" s="6"/>
      <c r="D80" s="7"/>
      <c r="E80" s="8"/>
      <c r="F80" s="8"/>
      <c r="G80" s="60" t="str">
        <f t="shared" si="39"/>
        <v/>
      </c>
      <c r="H80" s="60" t="str">
        <f t="shared" si="39"/>
        <v/>
      </c>
      <c r="I80" s="60" t="str">
        <f t="shared" si="39"/>
        <v/>
      </c>
      <c r="J80" s="60" t="str">
        <f t="shared" si="39"/>
        <v/>
      </c>
      <c r="L80" s="115" t="str">
        <f t="shared" si="34"/>
        <v/>
      </c>
      <c r="Y80" s="116"/>
      <c r="Z80" s="65" t="str">
        <f t="shared" si="23"/>
        <v/>
      </c>
      <c r="AA80" s="65" t="str">
        <f t="shared" si="24"/>
        <v/>
      </c>
      <c r="AB80" s="65" t="str">
        <f t="shared" si="25"/>
        <v/>
      </c>
      <c r="AC80" s="65" t="str">
        <f t="shared" si="26"/>
        <v/>
      </c>
      <c r="AD80" s="65" t="str">
        <f t="shared" si="27"/>
        <v/>
      </c>
      <c r="AE80" s="65" t="str">
        <f t="shared" si="28"/>
        <v/>
      </c>
      <c r="AF80" s="65" t="str">
        <f t="shared" si="29"/>
        <v/>
      </c>
      <c r="AG80" s="65" t="str">
        <f t="shared" si="30"/>
        <v/>
      </c>
      <c r="AH80" s="38"/>
      <c r="AI80" s="38"/>
      <c r="AJ80" s="38"/>
      <c r="AK80" s="38"/>
      <c r="AL80" s="85" t="str">
        <f t="shared" si="35"/>
        <v/>
      </c>
      <c r="AM80" s="85" t="str">
        <f t="shared" si="31"/>
        <v/>
      </c>
      <c r="AN80" s="85" t="str">
        <f t="shared" si="32"/>
        <v/>
      </c>
      <c r="AO80" s="85" t="str">
        <f t="shared" si="33"/>
        <v/>
      </c>
      <c r="AP80" s="143" t="str">
        <f t="shared" si="36"/>
        <v/>
      </c>
      <c r="AQ80" s="66" t="str">
        <f t="shared" si="37"/>
        <v/>
      </c>
      <c r="AR80" s="46" t="str">
        <f>IFERROR(IF(ISNUMBER('Opsparede løndele dec20-mar21'!K78),AQ80+'Opsparede løndele dec20-mar21'!K78,AQ80),"")</f>
        <v/>
      </c>
    </row>
    <row r="81" spans="1:44" x14ac:dyDescent="0.25">
      <c r="A81" s="52" t="str">
        <f t="shared" si="38"/>
        <v/>
      </c>
      <c r="B81" s="5"/>
      <c r="C81" s="6"/>
      <c r="D81" s="7"/>
      <c r="E81" s="8"/>
      <c r="F81" s="8"/>
      <c r="G81" s="60" t="str">
        <f t="shared" si="39"/>
        <v/>
      </c>
      <c r="H81" s="60" t="str">
        <f t="shared" si="39"/>
        <v/>
      </c>
      <c r="I81" s="60" t="str">
        <f t="shared" si="39"/>
        <v/>
      </c>
      <c r="J81" s="60" t="str">
        <f t="shared" si="39"/>
        <v/>
      </c>
      <c r="L81" s="115" t="str">
        <f t="shared" si="34"/>
        <v/>
      </c>
      <c r="Y81" s="116"/>
      <c r="Z81" s="65" t="str">
        <f t="shared" si="23"/>
        <v/>
      </c>
      <c r="AA81" s="65" t="str">
        <f t="shared" si="24"/>
        <v/>
      </c>
      <c r="AB81" s="65" t="str">
        <f t="shared" si="25"/>
        <v/>
      </c>
      <c r="AC81" s="65" t="str">
        <f t="shared" si="26"/>
        <v/>
      </c>
      <c r="AD81" s="65" t="str">
        <f t="shared" si="27"/>
        <v/>
      </c>
      <c r="AE81" s="65" t="str">
        <f t="shared" si="28"/>
        <v/>
      </c>
      <c r="AF81" s="65" t="str">
        <f t="shared" si="29"/>
        <v/>
      </c>
      <c r="AG81" s="65" t="str">
        <f t="shared" si="30"/>
        <v/>
      </c>
      <c r="AH81" s="38"/>
      <c r="AI81" s="38"/>
      <c r="AJ81" s="38"/>
      <c r="AK81" s="38"/>
      <c r="AL81" s="85" t="str">
        <f t="shared" si="35"/>
        <v/>
      </c>
      <c r="AM81" s="85" t="str">
        <f t="shared" si="31"/>
        <v/>
      </c>
      <c r="AN81" s="85" t="str">
        <f t="shared" si="32"/>
        <v/>
      </c>
      <c r="AO81" s="85" t="str">
        <f t="shared" si="33"/>
        <v/>
      </c>
      <c r="AP81" s="143" t="str">
        <f t="shared" si="36"/>
        <v/>
      </c>
      <c r="AQ81" s="66" t="str">
        <f t="shared" si="37"/>
        <v/>
      </c>
      <c r="AR81" s="46" t="str">
        <f>IFERROR(IF(ISNUMBER('Opsparede løndele dec20-mar21'!K79),AQ81+'Opsparede løndele dec20-mar21'!K79,AQ81),"")</f>
        <v/>
      </c>
    </row>
    <row r="82" spans="1:44" x14ac:dyDescent="0.25">
      <c r="A82" s="52" t="str">
        <f t="shared" si="38"/>
        <v/>
      </c>
      <c r="B82" s="5"/>
      <c r="C82" s="6"/>
      <c r="D82" s="7"/>
      <c r="E82" s="8"/>
      <c r="F82" s="8"/>
      <c r="G82" s="60" t="str">
        <f t="shared" si="39"/>
        <v/>
      </c>
      <c r="H82" s="60" t="str">
        <f t="shared" si="39"/>
        <v/>
      </c>
      <c r="I82" s="60" t="str">
        <f t="shared" si="39"/>
        <v/>
      </c>
      <c r="J82" s="60" t="str">
        <f t="shared" si="39"/>
        <v/>
      </c>
      <c r="L82" s="115" t="str">
        <f t="shared" si="34"/>
        <v/>
      </c>
      <c r="Y82" s="116"/>
      <c r="Z82" s="65" t="str">
        <f t="shared" si="23"/>
        <v/>
      </c>
      <c r="AA82" s="65" t="str">
        <f t="shared" si="24"/>
        <v/>
      </c>
      <c r="AB82" s="65" t="str">
        <f t="shared" si="25"/>
        <v/>
      </c>
      <c r="AC82" s="65" t="str">
        <f t="shared" si="26"/>
        <v/>
      </c>
      <c r="AD82" s="65" t="str">
        <f t="shared" si="27"/>
        <v/>
      </c>
      <c r="AE82" s="65" t="str">
        <f t="shared" si="28"/>
        <v/>
      </c>
      <c r="AF82" s="65" t="str">
        <f t="shared" si="29"/>
        <v/>
      </c>
      <c r="AG82" s="65" t="str">
        <f t="shared" si="30"/>
        <v/>
      </c>
      <c r="AH82" s="38"/>
      <c r="AI82" s="38"/>
      <c r="AJ82" s="38"/>
      <c r="AK82" s="38"/>
      <c r="AL82" s="85" t="str">
        <f t="shared" si="35"/>
        <v/>
      </c>
      <c r="AM82" s="85" t="str">
        <f t="shared" si="31"/>
        <v/>
      </c>
      <c r="AN82" s="85" t="str">
        <f t="shared" si="32"/>
        <v/>
      </c>
      <c r="AO82" s="85" t="str">
        <f t="shared" si="33"/>
        <v/>
      </c>
      <c r="AP82" s="143" t="str">
        <f t="shared" si="36"/>
        <v/>
      </c>
      <c r="AQ82" s="66" t="str">
        <f t="shared" si="37"/>
        <v/>
      </c>
      <c r="AR82" s="46" t="str">
        <f>IFERROR(IF(ISNUMBER('Opsparede løndele dec20-mar21'!K80),AQ82+'Opsparede løndele dec20-mar21'!K80,AQ82),"")</f>
        <v/>
      </c>
    </row>
    <row r="83" spans="1:44" x14ac:dyDescent="0.25">
      <c r="A83" s="52" t="str">
        <f t="shared" si="38"/>
        <v/>
      </c>
      <c r="B83" s="5"/>
      <c r="C83" s="6"/>
      <c r="D83" s="7"/>
      <c r="E83" s="8"/>
      <c r="F83" s="8"/>
      <c r="G83" s="60" t="str">
        <f t="shared" si="39"/>
        <v/>
      </c>
      <c r="H83" s="60" t="str">
        <f t="shared" si="39"/>
        <v/>
      </c>
      <c r="I83" s="60" t="str">
        <f t="shared" si="39"/>
        <v/>
      </c>
      <c r="J83" s="60" t="str">
        <f t="shared" si="39"/>
        <v/>
      </c>
      <c r="L83" s="115" t="str">
        <f t="shared" si="34"/>
        <v/>
      </c>
      <c r="Y83" s="116"/>
      <c r="Z83" s="65" t="str">
        <f t="shared" si="23"/>
        <v/>
      </c>
      <c r="AA83" s="65" t="str">
        <f t="shared" si="24"/>
        <v/>
      </c>
      <c r="AB83" s="65" t="str">
        <f t="shared" si="25"/>
        <v/>
      </c>
      <c r="AC83" s="65" t="str">
        <f t="shared" si="26"/>
        <v/>
      </c>
      <c r="AD83" s="65" t="str">
        <f t="shared" si="27"/>
        <v/>
      </c>
      <c r="AE83" s="65" t="str">
        <f t="shared" si="28"/>
        <v/>
      </c>
      <c r="AF83" s="65" t="str">
        <f t="shared" si="29"/>
        <v/>
      </c>
      <c r="AG83" s="65" t="str">
        <f t="shared" si="30"/>
        <v/>
      </c>
      <c r="AH83" s="38"/>
      <c r="AI83" s="38"/>
      <c r="AJ83" s="38"/>
      <c r="AK83" s="38"/>
      <c r="AL83" s="85" t="str">
        <f t="shared" si="35"/>
        <v/>
      </c>
      <c r="AM83" s="85" t="str">
        <f t="shared" si="31"/>
        <v/>
      </c>
      <c r="AN83" s="85" t="str">
        <f t="shared" si="32"/>
        <v/>
      </c>
      <c r="AO83" s="85" t="str">
        <f t="shared" si="33"/>
        <v/>
      </c>
      <c r="AP83" s="143" t="str">
        <f t="shared" si="36"/>
        <v/>
      </c>
      <c r="AQ83" s="66" t="str">
        <f t="shared" si="37"/>
        <v/>
      </c>
      <c r="AR83" s="46" t="str">
        <f>IFERROR(IF(ISNUMBER('Opsparede løndele dec20-mar21'!K81),AQ83+'Opsparede løndele dec20-mar21'!K81,AQ83),"")</f>
        <v/>
      </c>
    </row>
    <row r="84" spans="1:44" x14ac:dyDescent="0.25">
      <c r="A84" s="52" t="str">
        <f t="shared" si="38"/>
        <v/>
      </c>
      <c r="B84" s="5"/>
      <c r="C84" s="6"/>
      <c r="D84" s="7"/>
      <c r="E84" s="8"/>
      <c r="F84" s="8"/>
      <c r="G84" s="60" t="str">
        <f t="shared" si="39"/>
        <v/>
      </c>
      <c r="H84" s="60" t="str">
        <f t="shared" si="39"/>
        <v/>
      </c>
      <c r="I84" s="60" t="str">
        <f t="shared" si="39"/>
        <v/>
      </c>
      <c r="J84" s="60" t="str">
        <f t="shared" si="39"/>
        <v/>
      </c>
      <c r="L84" s="115" t="str">
        <f t="shared" si="34"/>
        <v/>
      </c>
      <c r="Y84" s="116"/>
      <c r="Z84" s="65" t="str">
        <f t="shared" si="23"/>
        <v/>
      </c>
      <c r="AA84" s="65" t="str">
        <f t="shared" si="24"/>
        <v/>
      </c>
      <c r="AB84" s="65" t="str">
        <f t="shared" si="25"/>
        <v/>
      </c>
      <c r="AC84" s="65" t="str">
        <f t="shared" si="26"/>
        <v/>
      </c>
      <c r="AD84" s="65" t="str">
        <f t="shared" si="27"/>
        <v/>
      </c>
      <c r="AE84" s="65" t="str">
        <f t="shared" si="28"/>
        <v/>
      </c>
      <c r="AF84" s="65" t="str">
        <f t="shared" si="29"/>
        <v/>
      </c>
      <c r="AG84" s="65" t="str">
        <f t="shared" si="30"/>
        <v/>
      </c>
      <c r="AH84" s="38"/>
      <c r="AI84" s="38"/>
      <c r="AJ84" s="38"/>
      <c r="AK84" s="38"/>
      <c r="AL84" s="85" t="str">
        <f t="shared" si="35"/>
        <v/>
      </c>
      <c r="AM84" s="85" t="str">
        <f t="shared" si="31"/>
        <v/>
      </c>
      <c r="AN84" s="85" t="str">
        <f t="shared" si="32"/>
        <v/>
      </c>
      <c r="AO84" s="85" t="str">
        <f t="shared" si="33"/>
        <v/>
      </c>
      <c r="AP84" s="143" t="str">
        <f t="shared" si="36"/>
        <v/>
      </c>
      <c r="AQ84" s="66" t="str">
        <f t="shared" si="37"/>
        <v/>
      </c>
      <c r="AR84" s="46" t="str">
        <f>IFERROR(IF(ISNUMBER('Opsparede løndele dec20-mar21'!K82),AQ84+'Opsparede løndele dec20-mar21'!K82,AQ84),"")</f>
        <v/>
      </c>
    </row>
    <row r="85" spans="1:44" x14ac:dyDescent="0.25">
      <c r="A85" s="52" t="str">
        <f t="shared" si="38"/>
        <v/>
      </c>
      <c r="B85" s="5"/>
      <c r="C85" s="6"/>
      <c r="D85" s="7"/>
      <c r="E85" s="8"/>
      <c r="F85" s="8"/>
      <c r="G85" s="60" t="str">
        <f t="shared" si="39"/>
        <v/>
      </c>
      <c r="H85" s="60" t="str">
        <f t="shared" si="39"/>
        <v/>
      </c>
      <c r="I85" s="60" t="str">
        <f t="shared" si="39"/>
        <v/>
      </c>
      <c r="J85" s="60" t="str">
        <f t="shared" si="39"/>
        <v/>
      </c>
      <c r="L85" s="115" t="str">
        <f t="shared" si="34"/>
        <v/>
      </c>
      <c r="Y85" s="116"/>
      <c r="Z85" s="65" t="str">
        <f t="shared" si="23"/>
        <v/>
      </c>
      <c r="AA85" s="65" t="str">
        <f t="shared" si="24"/>
        <v/>
      </c>
      <c r="AB85" s="65" t="str">
        <f t="shared" si="25"/>
        <v/>
      </c>
      <c r="AC85" s="65" t="str">
        <f t="shared" si="26"/>
        <v/>
      </c>
      <c r="AD85" s="65" t="str">
        <f t="shared" si="27"/>
        <v/>
      </c>
      <c r="AE85" s="65" t="str">
        <f t="shared" si="28"/>
        <v/>
      </c>
      <c r="AF85" s="65" t="str">
        <f t="shared" si="29"/>
        <v/>
      </c>
      <c r="AG85" s="65" t="str">
        <f t="shared" si="30"/>
        <v/>
      </c>
      <c r="AH85" s="38"/>
      <c r="AI85" s="38"/>
      <c r="AJ85" s="38"/>
      <c r="AK85" s="38"/>
      <c r="AL85" s="85" t="str">
        <f t="shared" si="35"/>
        <v/>
      </c>
      <c r="AM85" s="85" t="str">
        <f t="shared" si="31"/>
        <v/>
      </c>
      <c r="AN85" s="85" t="str">
        <f t="shared" si="32"/>
        <v/>
      </c>
      <c r="AO85" s="85" t="str">
        <f t="shared" si="33"/>
        <v/>
      </c>
      <c r="AP85" s="143" t="str">
        <f t="shared" si="36"/>
        <v/>
      </c>
      <c r="AQ85" s="66" t="str">
        <f t="shared" si="37"/>
        <v/>
      </c>
      <c r="AR85" s="46" t="str">
        <f>IFERROR(IF(ISNUMBER('Opsparede løndele dec20-mar21'!K83),AQ85+'Opsparede løndele dec20-mar21'!K83,AQ85),"")</f>
        <v/>
      </c>
    </row>
    <row r="86" spans="1:44" x14ac:dyDescent="0.25">
      <c r="A86" s="52" t="str">
        <f t="shared" si="38"/>
        <v/>
      </c>
      <c r="B86" s="5"/>
      <c r="C86" s="6"/>
      <c r="D86" s="7"/>
      <c r="E86" s="8"/>
      <c r="F86" s="8"/>
      <c r="G86" s="60" t="str">
        <f t="shared" si="39"/>
        <v/>
      </c>
      <c r="H86" s="60" t="str">
        <f t="shared" si="39"/>
        <v/>
      </c>
      <c r="I86" s="60" t="str">
        <f t="shared" si="39"/>
        <v/>
      </c>
      <c r="J86" s="60" t="str">
        <f t="shared" si="39"/>
        <v/>
      </c>
      <c r="L86" s="115" t="str">
        <f t="shared" si="34"/>
        <v/>
      </c>
      <c r="Y86" s="116"/>
      <c r="Z86" s="65" t="str">
        <f t="shared" si="23"/>
        <v/>
      </c>
      <c r="AA86" s="65" t="str">
        <f t="shared" si="24"/>
        <v/>
      </c>
      <c r="AB86" s="65" t="str">
        <f t="shared" si="25"/>
        <v/>
      </c>
      <c r="AC86" s="65" t="str">
        <f t="shared" si="26"/>
        <v/>
      </c>
      <c r="AD86" s="65" t="str">
        <f t="shared" si="27"/>
        <v/>
      </c>
      <c r="AE86" s="65" t="str">
        <f t="shared" si="28"/>
        <v/>
      </c>
      <c r="AF86" s="65" t="str">
        <f t="shared" si="29"/>
        <v/>
      </c>
      <c r="AG86" s="65" t="str">
        <f t="shared" si="30"/>
        <v/>
      </c>
      <c r="AH86" s="38"/>
      <c r="AI86" s="38"/>
      <c r="AJ86" s="38"/>
      <c r="AK86" s="38"/>
      <c r="AL86" s="85" t="str">
        <f t="shared" si="35"/>
        <v/>
      </c>
      <c r="AM86" s="85" t="str">
        <f t="shared" si="31"/>
        <v/>
      </c>
      <c r="AN86" s="85" t="str">
        <f t="shared" si="32"/>
        <v/>
      </c>
      <c r="AO86" s="85" t="str">
        <f t="shared" si="33"/>
        <v/>
      </c>
      <c r="AP86" s="143" t="str">
        <f t="shared" si="36"/>
        <v/>
      </c>
      <c r="AQ86" s="66" t="str">
        <f t="shared" si="37"/>
        <v/>
      </c>
      <c r="AR86" s="46" t="str">
        <f>IFERROR(IF(ISNUMBER('Opsparede løndele dec20-mar21'!K84),AQ86+'Opsparede løndele dec20-mar21'!K84,AQ86),"")</f>
        <v/>
      </c>
    </row>
    <row r="87" spans="1:44" x14ac:dyDescent="0.25">
      <c r="A87" s="52" t="str">
        <f t="shared" si="38"/>
        <v/>
      </c>
      <c r="B87" s="5"/>
      <c r="C87" s="6"/>
      <c r="D87" s="7"/>
      <c r="E87" s="8"/>
      <c r="F87" s="8"/>
      <c r="G87" s="60" t="str">
        <f t="shared" ref="G87:J96" si="40">IF(AND(ISNUMBER($E87),ISNUMBER($F87)),MAX(MIN(NETWORKDAYS(IF($E87&lt;=VLOOKUP(G$6,Matrix_antal_dage,5,FALSE),VLOOKUP(G$6,Matrix_antal_dage,5,FALSE),$E87),IF($F87&gt;=VLOOKUP(G$6,Matrix_antal_dage,6,FALSE),VLOOKUP(G$6,Matrix_antal_dage,6,FALSE),$F87),helligdage),VLOOKUP(G$6,Matrix_antal_dage,7,FALSE)),0),"")</f>
        <v/>
      </c>
      <c r="H87" s="60" t="str">
        <f t="shared" si="40"/>
        <v/>
      </c>
      <c r="I87" s="60" t="str">
        <f t="shared" si="40"/>
        <v/>
      </c>
      <c r="J87" s="60" t="str">
        <f t="shared" si="40"/>
        <v/>
      </c>
      <c r="L87" s="115" t="str">
        <f t="shared" si="34"/>
        <v/>
      </c>
      <c r="Y87" s="116"/>
      <c r="Z87" s="65" t="str">
        <f t="shared" si="23"/>
        <v/>
      </c>
      <c r="AA87" s="65" t="str">
        <f t="shared" si="24"/>
        <v/>
      </c>
      <c r="AB87" s="65" t="str">
        <f t="shared" si="25"/>
        <v/>
      </c>
      <c r="AC87" s="65" t="str">
        <f t="shared" si="26"/>
        <v/>
      </c>
      <c r="AD87" s="65" t="str">
        <f t="shared" si="27"/>
        <v/>
      </c>
      <c r="AE87" s="65" t="str">
        <f t="shared" si="28"/>
        <v/>
      </c>
      <c r="AF87" s="65" t="str">
        <f t="shared" si="29"/>
        <v/>
      </c>
      <c r="AG87" s="65" t="str">
        <f t="shared" si="30"/>
        <v/>
      </c>
      <c r="AH87" s="38"/>
      <c r="AI87" s="38"/>
      <c r="AJ87" s="38"/>
      <c r="AK87" s="38"/>
      <c r="AL87" s="85" t="str">
        <f t="shared" si="35"/>
        <v/>
      </c>
      <c r="AM87" s="85" t="str">
        <f t="shared" si="31"/>
        <v/>
      </c>
      <c r="AN87" s="85" t="str">
        <f t="shared" si="32"/>
        <v/>
      </c>
      <c r="AO87" s="85" t="str">
        <f t="shared" si="33"/>
        <v/>
      </c>
      <c r="AP87" s="143" t="str">
        <f t="shared" si="36"/>
        <v/>
      </c>
      <c r="AQ87" s="66" t="str">
        <f t="shared" si="37"/>
        <v/>
      </c>
      <c r="AR87" s="46" t="str">
        <f>IFERROR(IF(ISNUMBER('Opsparede løndele dec20-mar21'!K85),AQ87+'Opsparede løndele dec20-mar21'!K85,AQ87),"")</f>
        <v/>
      </c>
    </row>
    <row r="88" spans="1:44" x14ac:dyDescent="0.25">
      <c r="A88" s="52" t="str">
        <f t="shared" si="38"/>
        <v/>
      </c>
      <c r="B88" s="5"/>
      <c r="C88" s="6"/>
      <c r="D88" s="7"/>
      <c r="E88" s="8"/>
      <c r="F88" s="8"/>
      <c r="G88" s="60" t="str">
        <f t="shared" si="40"/>
        <v/>
      </c>
      <c r="H88" s="60" t="str">
        <f t="shared" si="40"/>
        <v/>
      </c>
      <c r="I88" s="60" t="str">
        <f t="shared" si="40"/>
        <v/>
      </c>
      <c r="J88" s="60" t="str">
        <f t="shared" si="40"/>
        <v/>
      </c>
      <c r="L88" s="115" t="str">
        <f t="shared" si="34"/>
        <v/>
      </c>
      <c r="Y88" s="116"/>
      <c r="Z88" s="65" t="str">
        <f t="shared" si="23"/>
        <v/>
      </c>
      <c r="AA88" s="65" t="str">
        <f t="shared" si="24"/>
        <v/>
      </c>
      <c r="AB88" s="65" t="str">
        <f t="shared" si="25"/>
        <v/>
      </c>
      <c r="AC88" s="65" t="str">
        <f t="shared" si="26"/>
        <v/>
      </c>
      <c r="AD88" s="65" t="str">
        <f t="shared" si="27"/>
        <v/>
      </c>
      <c r="AE88" s="65" t="str">
        <f t="shared" si="28"/>
        <v/>
      </c>
      <c r="AF88" s="65" t="str">
        <f t="shared" si="29"/>
        <v/>
      </c>
      <c r="AG88" s="65" t="str">
        <f t="shared" si="30"/>
        <v/>
      </c>
      <c r="AH88" s="38"/>
      <c r="AI88" s="38"/>
      <c r="AJ88" s="38"/>
      <c r="AK88" s="38"/>
      <c r="AL88" s="85" t="str">
        <f t="shared" si="35"/>
        <v/>
      </c>
      <c r="AM88" s="85" t="str">
        <f t="shared" si="31"/>
        <v/>
      </c>
      <c r="AN88" s="85" t="str">
        <f t="shared" si="32"/>
        <v/>
      </c>
      <c r="AO88" s="85" t="str">
        <f t="shared" si="33"/>
        <v/>
      </c>
      <c r="AP88" s="143" t="str">
        <f t="shared" si="36"/>
        <v/>
      </c>
      <c r="AQ88" s="66" t="str">
        <f t="shared" si="37"/>
        <v/>
      </c>
      <c r="AR88" s="46" t="str">
        <f>IFERROR(IF(ISNUMBER('Opsparede løndele dec20-mar21'!K86),AQ88+'Opsparede løndele dec20-mar21'!K86,AQ88),"")</f>
        <v/>
      </c>
    </row>
    <row r="89" spans="1:44" x14ac:dyDescent="0.25">
      <c r="A89" s="52" t="str">
        <f t="shared" si="38"/>
        <v/>
      </c>
      <c r="B89" s="5"/>
      <c r="C89" s="6"/>
      <c r="D89" s="7"/>
      <c r="E89" s="8"/>
      <c r="F89" s="8"/>
      <c r="G89" s="60" t="str">
        <f t="shared" si="40"/>
        <v/>
      </c>
      <c r="H89" s="60" t="str">
        <f t="shared" si="40"/>
        <v/>
      </c>
      <c r="I89" s="60" t="str">
        <f t="shared" si="40"/>
        <v/>
      </c>
      <c r="J89" s="60" t="str">
        <f t="shared" si="40"/>
        <v/>
      </c>
      <c r="L89" s="115" t="str">
        <f t="shared" si="34"/>
        <v/>
      </c>
      <c r="Y89" s="116"/>
      <c r="Z89" s="65" t="str">
        <f t="shared" si="23"/>
        <v/>
      </c>
      <c r="AA89" s="65" t="str">
        <f t="shared" si="24"/>
        <v/>
      </c>
      <c r="AB89" s="65" t="str">
        <f t="shared" si="25"/>
        <v/>
      </c>
      <c r="AC89" s="65" t="str">
        <f t="shared" si="26"/>
        <v/>
      </c>
      <c r="AD89" s="65" t="str">
        <f t="shared" si="27"/>
        <v/>
      </c>
      <c r="AE89" s="65" t="str">
        <f t="shared" si="28"/>
        <v/>
      </c>
      <c r="AF89" s="65" t="str">
        <f t="shared" si="29"/>
        <v/>
      </c>
      <c r="AG89" s="65" t="str">
        <f t="shared" si="30"/>
        <v/>
      </c>
      <c r="AH89" s="38"/>
      <c r="AI89" s="38"/>
      <c r="AJ89" s="38"/>
      <c r="AK89" s="38"/>
      <c r="AL89" s="85" t="str">
        <f t="shared" si="35"/>
        <v/>
      </c>
      <c r="AM89" s="85" t="str">
        <f t="shared" si="31"/>
        <v/>
      </c>
      <c r="AN89" s="85" t="str">
        <f t="shared" si="32"/>
        <v/>
      </c>
      <c r="AO89" s="85" t="str">
        <f t="shared" si="33"/>
        <v/>
      </c>
      <c r="AP89" s="143" t="str">
        <f t="shared" si="36"/>
        <v/>
      </c>
      <c r="AQ89" s="66" t="str">
        <f t="shared" si="37"/>
        <v/>
      </c>
      <c r="AR89" s="46" t="str">
        <f>IFERROR(IF(ISNUMBER('Opsparede løndele dec20-mar21'!K87),AQ89+'Opsparede løndele dec20-mar21'!K87,AQ89),"")</f>
        <v/>
      </c>
    </row>
    <row r="90" spans="1:44" x14ac:dyDescent="0.25">
      <c r="A90" s="52" t="str">
        <f t="shared" si="38"/>
        <v/>
      </c>
      <c r="B90" s="5"/>
      <c r="C90" s="6"/>
      <c r="D90" s="7"/>
      <c r="E90" s="8"/>
      <c r="F90" s="8"/>
      <c r="G90" s="60" t="str">
        <f t="shared" si="40"/>
        <v/>
      </c>
      <c r="H90" s="60" t="str">
        <f t="shared" si="40"/>
        <v/>
      </c>
      <c r="I90" s="60" t="str">
        <f t="shared" si="40"/>
        <v/>
      </c>
      <c r="J90" s="60" t="str">
        <f t="shared" si="40"/>
        <v/>
      </c>
      <c r="L90" s="115" t="str">
        <f t="shared" si="34"/>
        <v/>
      </c>
      <c r="Y90" s="116"/>
      <c r="Z90" s="65" t="str">
        <f t="shared" si="23"/>
        <v/>
      </c>
      <c r="AA90" s="65" t="str">
        <f t="shared" si="24"/>
        <v/>
      </c>
      <c r="AB90" s="65" t="str">
        <f t="shared" si="25"/>
        <v/>
      </c>
      <c r="AC90" s="65" t="str">
        <f t="shared" si="26"/>
        <v/>
      </c>
      <c r="AD90" s="65" t="str">
        <f t="shared" si="27"/>
        <v/>
      </c>
      <c r="AE90" s="65" t="str">
        <f t="shared" si="28"/>
        <v/>
      </c>
      <c r="AF90" s="65" t="str">
        <f t="shared" si="29"/>
        <v/>
      </c>
      <c r="AG90" s="65" t="str">
        <f t="shared" si="30"/>
        <v/>
      </c>
      <c r="AH90" s="38"/>
      <c r="AI90" s="38"/>
      <c r="AJ90" s="38"/>
      <c r="AK90" s="38"/>
      <c r="AL90" s="85" t="str">
        <f t="shared" si="35"/>
        <v/>
      </c>
      <c r="AM90" s="85" t="str">
        <f t="shared" si="31"/>
        <v/>
      </c>
      <c r="AN90" s="85" t="str">
        <f t="shared" si="32"/>
        <v/>
      </c>
      <c r="AO90" s="85" t="str">
        <f t="shared" si="33"/>
        <v/>
      </c>
      <c r="AP90" s="143" t="str">
        <f t="shared" si="36"/>
        <v/>
      </c>
      <c r="AQ90" s="66" t="str">
        <f t="shared" si="37"/>
        <v/>
      </c>
      <c r="AR90" s="46" t="str">
        <f>IFERROR(IF(ISNUMBER('Opsparede løndele dec20-mar21'!K88),AQ90+'Opsparede løndele dec20-mar21'!K88,AQ90),"")</f>
        <v/>
      </c>
    </row>
    <row r="91" spans="1:44" x14ac:dyDescent="0.25">
      <c r="A91" s="52" t="str">
        <f t="shared" si="38"/>
        <v/>
      </c>
      <c r="B91" s="5"/>
      <c r="C91" s="6"/>
      <c r="D91" s="7"/>
      <c r="E91" s="8"/>
      <c r="F91" s="8"/>
      <c r="G91" s="60" t="str">
        <f t="shared" si="40"/>
        <v/>
      </c>
      <c r="H91" s="60" t="str">
        <f t="shared" si="40"/>
        <v/>
      </c>
      <c r="I91" s="60" t="str">
        <f t="shared" si="40"/>
        <v/>
      </c>
      <c r="J91" s="60" t="str">
        <f t="shared" si="40"/>
        <v/>
      </c>
      <c r="L91" s="115" t="str">
        <f t="shared" si="34"/>
        <v/>
      </c>
      <c r="Y91" s="116"/>
      <c r="Z91" s="65" t="str">
        <f t="shared" si="23"/>
        <v/>
      </c>
      <c r="AA91" s="65" t="str">
        <f t="shared" si="24"/>
        <v/>
      </c>
      <c r="AB91" s="65" t="str">
        <f t="shared" si="25"/>
        <v/>
      </c>
      <c r="AC91" s="65" t="str">
        <f t="shared" si="26"/>
        <v/>
      </c>
      <c r="AD91" s="65" t="str">
        <f t="shared" si="27"/>
        <v/>
      </c>
      <c r="AE91" s="65" t="str">
        <f t="shared" si="28"/>
        <v/>
      </c>
      <c r="AF91" s="65" t="str">
        <f t="shared" si="29"/>
        <v/>
      </c>
      <c r="AG91" s="65" t="str">
        <f t="shared" si="30"/>
        <v/>
      </c>
      <c r="AH91" s="38"/>
      <c r="AI91" s="38"/>
      <c r="AJ91" s="38"/>
      <c r="AK91" s="38"/>
      <c r="AL91" s="85" t="str">
        <f t="shared" si="35"/>
        <v/>
      </c>
      <c r="AM91" s="85" t="str">
        <f t="shared" si="31"/>
        <v/>
      </c>
      <c r="AN91" s="85" t="str">
        <f t="shared" si="32"/>
        <v/>
      </c>
      <c r="AO91" s="85" t="str">
        <f t="shared" si="33"/>
        <v/>
      </c>
      <c r="AP91" s="143" t="str">
        <f t="shared" si="36"/>
        <v/>
      </c>
      <c r="AQ91" s="66" t="str">
        <f t="shared" si="37"/>
        <v/>
      </c>
      <c r="AR91" s="46" t="str">
        <f>IFERROR(IF(ISNUMBER('Opsparede løndele dec20-mar21'!K89),AQ91+'Opsparede løndele dec20-mar21'!K89,AQ91),"")</f>
        <v/>
      </c>
    </row>
    <row r="92" spans="1:44" x14ac:dyDescent="0.25">
      <c r="A92" s="52" t="str">
        <f t="shared" si="38"/>
        <v/>
      </c>
      <c r="B92" s="5"/>
      <c r="C92" s="6"/>
      <c r="D92" s="7"/>
      <c r="E92" s="8"/>
      <c r="F92" s="8"/>
      <c r="G92" s="60" t="str">
        <f t="shared" si="40"/>
        <v/>
      </c>
      <c r="H92" s="60" t="str">
        <f t="shared" si="40"/>
        <v/>
      </c>
      <c r="I92" s="60" t="str">
        <f t="shared" si="40"/>
        <v/>
      </c>
      <c r="J92" s="60" t="str">
        <f t="shared" si="40"/>
        <v/>
      </c>
      <c r="L92" s="115" t="str">
        <f t="shared" si="34"/>
        <v/>
      </c>
      <c r="Y92" s="116"/>
      <c r="Z92" s="65" t="str">
        <f t="shared" si="23"/>
        <v/>
      </c>
      <c r="AA92" s="65" t="str">
        <f t="shared" si="24"/>
        <v/>
      </c>
      <c r="AB92" s="65" t="str">
        <f t="shared" si="25"/>
        <v/>
      </c>
      <c r="AC92" s="65" t="str">
        <f t="shared" si="26"/>
        <v/>
      </c>
      <c r="AD92" s="65" t="str">
        <f t="shared" si="27"/>
        <v/>
      </c>
      <c r="AE92" s="65" t="str">
        <f t="shared" si="28"/>
        <v/>
      </c>
      <c r="AF92" s="65" t="str">
        <f t="shared" si="29"/>
        <v/>
      </c>
      <c r="AG92" s="65" t="str">
        <f t="shared" si="30"/>
        <v/>
      </c>
      <c r="AH92" s="38"/>
      <c r="AI92" s="38"/>
      <c r="AJ92" s="38"/>
      <c r="AK92" s="38"/>
      <c r="AL92" s="85" t="str">
        <f t="shared" si="35"/>
        <v/>
      </c>
      <c r="AM92" s="85" t="str">
        <f t="shared" si="31"/>
        <v/>
      </c>
      <c r="AN92" s="85" t="str">
        <f t="shared" si="32"/>
        <v/>
      </c>
      <c r="AO92" s="85" t="str">
        <f t="shared" si="33"/>
        <v/>
      </c>
      <c r="AP92" s="143" t="str">
        <f t="shared" si="36"/>
        <v/>
      </c>
      <c r="AQ92" s="66" t="str">
        <f t="shared" si="37"/>
        <v/>
      </c>
      <c r="AR92" s="46" t="str">
        <f>IFERROR(IF(ISNUMBER('Opsparede løndele dec20-mar21'!K90),AQ92+'Opsparede løndele dec20-mar21'!K90,AQ92),"")</f>
        <v/>
      </c>
    </row>
    <row r="93" spans="1:44" x14ac:dyDescent="0.25">
      <c r="A93" s="52" t="str">
        <f t="shared" si="38"/>
        <v/>
      </c>
      <c r="B93" s="5"/>
      <c r="C93" s="6"/>
      <c r="D93" s="7"/>
      <c r="E93" s="8"/>
      <c r="F93" s="8"/>
      <c r="G93" s="60" t="str">
        <f t="shared" si="40"/>
        <v/>
      </c>
      <c r="H93" s="60" t="str">
        <f t="shared" si="40"/>
        <v/>
      </c>
      <c r="I93" s="60" t="str">
        <f t="shared" si="40"/>
        <v/>
      </c>
      <c r="J93" s="60" t="str">
        <f t="shared" si="40"/>
        <v/>
      </c>
      <c r="L93" s="115" t="str">
        <f t="shared" si="34"/>
        <v/>
      </c>
      <c r="Y93" s="116"/>
      <c r="Z93" s="65" t="str">
        <f t="shared" si="23"/>
        <v/>
      </c>
      <c r="AA93" s="65" t="str">
        <f t="shared" si="24"/>
        <v/>
      </c>
      <c r="AB93" s="65" t="str">
        <f t="shared" si="25"/>
        <v/>
      </c>
      <c r="AC93" s="65" t="str">
        <f t="shared" si="26"/>
        <v/>
      </c>
      <c r="AD93" s="65" t="str">
        <f t="shared" si="27"/>
        <v/>
      </c>
      <c r="AE93" s="65" t="str">
        <f t="shared" si="28"/>
        <v/>
      </c>
      <c r="AF93" s="65" t="str">
        <f t="shared" si="29"/>
        <v/>
      </c>
      <c r="AG93" s="65" t="str">
        <f t="shared" si="30"/>
        <v/>
      </c>
      <c r="AH93" s="38"/>
      <c r="AI93" s="38"/>
      <c r="AJ93" s="38"/>
      <c r="AK93" s="38"/>
      <c r="AL93" s="85" t="str">
        <f t="shared" si="35"/>
        <v/>
      </c>
      <c r="AM93" s="85" t="str">
        <f t="shared" si="31"/>
        <v/>
      </c>
      <c r="AN93" s="85" t="str">
        <f t="shared" si="32"/>
        <v/>
      </c>
      <c r="AO93" s="85" t="str">
        <f t="shared" si="33"/>
        <v/>
      </c>
      <c r="AP93" s="143" t="str">
        <f t="shared" si="36"/>
        <v/>
      </c>
      <c r="AQ93" s="66" t="str">
        <f t="shared" si="37"/>
        <v/>
      </c>
      <c r="AR93" s="46" t="str">
        <f>IFERROR(IF(ISNUMBER('Opsparede løndele dec20-mar21'!K91),AQ93+'Opsparede løndele dec20-mar21'!K91,AQ93),"")</f>
        <v/>
      </c>
    </row>
    <row r="94" spans="1:44" x14ac:dyDescent="0.25">
      <c r="A94" s="52" t="str">
        <f t="shared" si="38"/>
        <v/>
      </c>
      <c r="B94" s="5"/>
      <c r="C94" s="6"/>
      <c r="D94" s="7"/>
      <c r="E94" s="8"/>
      <c r="F94" s="8"/>
      <c r="G94" s="60" t="str">
        <f t="shared" si="40"/>
        <v/>
      </c>
      <c r="H94" s="60" t="str">
        <f t="shared" si="40"/>
        <v/>
      </c>
      <c r="I94" s="60" t="str">
        <f t="shared" si="40"/>
        <v/>
      </c>
      <c r="J94" s="60" t="str">
        <f t="shared" si="40"/>
        <v/>
      </c>
      <c r="L94" s="115" t="str">
        <f t="shared" si="34"/>
        <v/>
      </c>
      <c r="Y94" s="116"/>
      <c r="Z94" s="65" t="str">
        <f t="shared" si="23"/>
        <v/>
      </c>
      <c r="AA94" s="65" t="str">
        <f t="shared" si="24"/>
        <v/>
      </c>
      <c r="AB94" s="65" t="str">
        <f t="shared" si="25"/>
        <v/>
      </c>
      <c r="AC94" s="65" t="str">
        <f t="shared" si="26"/>
        <v/>
      </c>
      <c r="AD94" s="65" t="str">
        <f t="shared" si="27"/>
        <v/>
      </c>
      <c r="AE94" s="65" t="str">
        <f t="shared" si="28"/>
        <v/>
      </c>
      <c r="AF94" s="65" t="str">
        <f t="shared" si="29"/>
        <v/>
      </c>
      <c r="AG94" s="65" t="str">
        <f t="shared" si="30"/>
        <v/>
      </c>
      <c r="AH94" s="38"/>
      <c r="AI94" s="38"/>
      <c r="AJ94" s="38"/>
      <c r="AK94" s="38"/>
      <c r="AL94" s="85" t="str">
        <f t="shared" si="35"/>
        <v/>
      </c>
      <c r="AM94" s="85" t="str">
        <f t="shared" si="31"/>
        <v/>
      </c>
      <c r="AN94" s="85" t="str">
        <f t="shared" si="32"/>
        <v/>
      </c>
      <c r="AO94" s="85" t="str">
        <f t="shared" si="33"/>
        <v/>
      </c>
      <c r="AP94" s="143" t="str">
        <f t="shared" si="36"/>
        <v/>
      </c>
      <c r="AQ94" s="66" t="str">
        <f t="shared" si="37"/>
        <v/>
      </c>
      <c r="AR94" s="46" t="str">
        <f>IFERROR(IF(ISNUMBER('Opsparede løndele dec20-mar21'!K92),AQ94+'Opsparede løndele dec20-mar21'!K92,AQ94),"")</f>
        <v/>
      </c>
    </row>
    <row r="95" spans="1:44" x14ac:dyDescent="0.25">
      <c r="A95" s="52" t="str">
        <f t="shared" si="38"/>
        <v/>
      </c>
      <c r="B95" s="5"/>
      <c r="C95" s="6"/>
      <c r="D95" s="7"/>
      <c r="E95" s="8"/>
      <c r="F95" s="8"/>
      <c r="G95" s="60" t="str">
        <f t="shared" si="40"/>
        <v/>
      </c>
      <c r="H95" s="60" t="str">
        <f t="shared" si="40"/>
        <v/>
      </c>
      <c r="I95" s="60" t="str">
        <f t="shared" si="40"/>
        <v/>
      </c>
      <c r="J95" s="60" t="str">
        <f t="shared" si="40"/>
        <v/>
      </c>
      <c r="L95" s="115" t="str">
        <f t="shared" si="34"/>
        <v/>
      </c>
      <c r="Y95" s="116"/>
      <c r="Z95" s="65" t="str">
        <f t="shared" si="23"/>
        <v/>
      </c>
      <c r="AA95" s="65" t="str">
        <f t="shared" si="24"/>
        <v/>
      </c>
      <c r="AB95" s="65" t="str">
        <f t="shared" si="25"/>
        <v/>
      </c>
      <c r="AC95" s="65" t="str">
        <f t="shared" si="26"/>
        <v/>
      </c>
      <c r="AD95" s="65" t="str">
        <f t="shared" si="27"/>
        <v/>
      </c>
      <c r="AE95" s="65" t="str">
        <f t="shared" si="28"/>
        <v/>
      </c>
      <c r="AF95" s="65" t="str">
        <f t="shared" si="29"/>
        <v/>
      </c>
      <c r="AG95" s="65" t="str">
        <f t="shared" si="30"/>
        <v/>
      </c>
      <c r="AH95" s="38"/>
      <c r="AI95" s="38"/>
      <c r="AJ95" s="38"/>
      <c r="AK95" s="38"/>
      <c r="AL95" s="85" t="str">
        <f t="shared" si="35"/>
        <v/>
      </c>
      <c r="AM95" s="85" t="str">
        <f t="shared" si="31"/>
        <v/>
      </c>
      <c r="AN95" s="85" t="str">
        <f t="shared" si="32"/>
        <v/>
      </c>
      <c r="AO95" s="85" t="str">
        <f t="shared" si="33"/>
        <v/>
      </c>
      <c r="AP95" s="143" t="str">
        <f t="shared" si="36"/>
        <v/>
      </c>
      <c r="AQ95" s="66" t="str">
        <f t="shared" si="37"/>
        <v/>
      </c>
      <c r="AR95" s="46" t="str">
        <f>IFERROR(IF(ISNUMBER('Opsparede løndele dec20-mar21'!K93),AQ95+'Opsparede løndele dec20-mar21'!K93,AQ95),"")</f>
        <v/>
      </c>
    </row>
    <row r="96" spans="1:44" x14ac:dyDescent="0.25">
      <c r="A96" s="52" t="str">
        <f t="shared" si="38"/>
        <v/>
      </c>
      <c r="B96" s="5"/>
      <c r="C96" s="6"/>
      <c r="D96" s="7"/>
      <c r="E96" s="8"/>
      <c r="F96" s="8"/>
      <c r="G96" s="60" t="str">
        <f t="shared" si="40"/>
        <v/>
      </c>
      <c r="H96" s="60" t="str">
        <f t="shared" si="40"/>
        <v/>
      </c>
      <c r="I96" s="60" t="str">
        <f t="shared" si="40"/>
        <v/>
      </c>
      <c r="J96" s="60" t="str">
        <f t="shared" si="40"/>
        <v/>
      </c>
      <c r="L96" s="115" t="str">
        <f t="shared" si="34"/>
        <v/>
      </c>
      <c r="Y96" s="116"/>
      <c r="Z96" s="65" t="str">
        <f t="shared" si="23"/>
        <v/>
      </c>
      <c r="AA96" s="65" t="str">
        <f t="shared" si="24"/>
        <v/>
      </c>
      <c r="AB96" s="65" t="str">
        <f t="shared" si="25"/>
        <v/>
      </c>
      <c r="AC96" s="65" t="str">
        <f t="shared" si="26"/>
        <v/>
      </c>
      <c r="AD96" s="65" t="str">
        <f t="shared" si="27"/>
        <v/>
      </c>
      <c r="AE96" s="65" t="str">
        <f t="shared" si="28"/>
        <v/>
      </c>
      <c r="AF96" s="65" t="str">
        <f t="shared" si="29"/>
        <v/>
      </c>
      <c r="AG96" s="65" t="str">
        <f t="shared" si="30"/>
        <v/>
      </c>
      <c r="AH96" s="38"/>
      <c r="AI96" s="38"/>
      <c r="AJ96" s="38"/>
      <c r="AK96" s="38"/>
      <c r="AL96" s="85" t="str">
        <f t="shared" si="35"/>
        <v/>
      </c>
      <c r="AM96" s="85" t="str">
        <f t="shared" si="31"/>
        <v/>
      </c>
      <c r="AN96" s="85" t="str">
        <f t="shared" si="32"/>
        <v/>
      </c>
      <c r="AO96" s="85" t="str">
        <f t="shared" si="33"/>
        <v/>
      </c>
      <c r="AP96" s="143" t="str">
        <f t="shared" si="36"/>
        <v/>
      </c>
      <c r="AQ96" s="66" t="str">
        <f t="shared" si="37"/>
        <v/>
      </c>
      <c r="AR96" s="46" t="str">
        <f>IFERROR(IF(ISNUMBER('Opsparede løndele dec20-mar21'!K94),AQ96+'Opsparede løndele dec20-mar21'!K94,AQ96),"")</f>
        <v/>
      </c>
    </row>
    <row r="97" spans="1:44" x14ac:dyDescent="0.25">
      <c r="A97" s="52" t="str">
        <f t="shared" si="38"/>
        <v/>
      </c>
      <c r="B97" s="5"/>
      <c r="C97" s="6"/>
      <c r="D97" s="7"/>
      <c r="E97" s="8"/>
      <c r="F97" s="8"/>
      <c r="G97" s="60" t="str">
        <f t="shared" ref="G97:J106" si="41">IF(AND(ISNUMBER($E97),ISNUMBER($F97)),MAX(MIN(NETWORKDAYS(IF($E97&lt;=VLOOKUP(G$6,Matrix_antal_dage,5,FALSE),VLOOKUP(G$6,Matrix_antal_dage,5,FALSE),$E97),IF($F97&gt;=VLOOKUP(G$6,Matrix_antal_dage,6,FALSE),VLOOKUP(G$6,Matrix_antal_dage,6,FALSE),$F97),helligdage),VLOOKUP(G$6,Matrix_antal_dage,7,FALSE)),0),"")</f>
        <v/>
      </c>
      <c r="H97" s="60" t="str">
        <f t="shared" si="41"/>
        <v/>
      </c>
      <c r="I97" s="60" t="str">
        <f t="shared" si="41"/>
        <v/>
      </c>
      <c r="J97" s="60" t="str">
        <f t="shared" si="41"/>
        <v/>
      </c>
      <c r="L97" s="115" t="str">
        <f t="shared" si="34"/>
        <v/>
      </c>
      <c r="Y97" s="116"/>
      <c r="Z97" s="65" t="str">
        <f t="shared" si="23"/>
        <v/>
      </c>
      <c r="AA97" s="65" t="str">
        <f t="shared" si="24"/>
        <v/>
      </c>
      <c r="AB97" s="65" t="str">
        <f t="shared" si="25"/>
        <v/>
      </c>
      <c r="AC97" s="65" t="str">
        <f t="shared" si="26"/>
        <v/>
      </c>
      <c r="AD97" s="65" t="str">
        <f t="shared" si="27"/>
        <v/>
      </c>
      <c r="AE97" s="65" t="str">
        <f t="shared" si="28"/>
        <v/>
      </c>
      <c r="AF97" s="65" t="str">
        <f t="shared" si="29"/>
        <v/>
      </c>
      <c r="AG97" s="65" t="str">
        <f t="shared" si="30"/>
        <v/>
      </c>
      <c r="AH97" s="38"/>
      <c r="AI97" s="38"/>
      <c r="AJ97" s="38"/>
      <c r="AK97" s="38"/>
      <c r="AL97" s="85" t="str">
        <f t="shared" si="35"/>
        <v/>
      </c>
      <c r="AM97" s="85" t="str">
        <f t="shared" si="31"/>
        <v/>
      </c>
      <c r="AN97" s="85" t="str">
        <f t="shared" si="32"/>
        <v/>
      </c>
      <c r="AO97" s="85" t="str">
        <f t="shared" si="33"/>
        <v/>
      </c>
      <c r="AP97" s="143" t="str">
        <f t="shared" si="36"/>
        <v/>
      </c>
      <c r="AQ97" s="66" t="str">
        <f t="shared" si="37"/>
        <v/>
      </c>
      <c r="AR97" s="46" t="str">
        <f>IFERROR(IF(ISNUMBER('Opsparede løndele dec20-mar21'!K95),AQ97+'Opsparede løndele dec20-mar21'!K95,AQ97),"")</f>
        <v/>
      </c>
    </row>
    <row r="98" spans="1:44" x14ac:dyDescent="0.25">
      <c r="A98" s="52" t="str">
        <f t="shared" si="38"/>
        <v/>
      </c>
      <c r="B98" s="5"/>
      <c r="C98" s="6"/>
      <c r="D98" s="7"/>
      <c r="E98" s="8"/>
      <c r="F98" s="8"/>
      <c r="G98" s="60" t="str">
        <f t="shared" si="41"/>
        <v/>
      </c>
      <c r="H98" s="60" t="str">
        <f t="shared" si="41"/>
        <v/>
      </c>
      <c r="I98" s="60" t="str">
        <f t="shared" si="41"/>
        <v/>
      </c>
      <c r="J98" s="60" t="str">
        <f t="shared" si="41"/>
        <v/>
      </c>
      <c r="L98" s="115" t="str">
        <f t="shared" si="34"/>
        <v/>
      </c>
      <c r="Y98" s="116"/>
      <c r="Z98" s="65" t="str">
        <f t="shared" si="23"/>
        <v/>
      </c>
      <c r="AA98" s="65" t="str">
        <f t="shared" si="24"/>
        <v/>
      </c>
      <c r="AB98" s="65" t="str">
        <f t="shared" si="25"/>
        <v/>
      </c>
      <c r="AC98" s="65" t="str">
        <f t="shared" si="26"/>
        <v/>
      </c>
      <c r="AD98" s="65" t="str">
        <f t="shared" si="27"/>
        <v/>
      </c>
      <c r="AE98" s="65" t="str">
        <f t="shared" si="28"/>
        <v/>
      </c>
      <c r="AF98" s="65" t="str">
        <f t="shared" si="29"/>
        <v/>
      </c>
      <c r="AG98" s="65" t="str">
        <f t="shared" si="30"/>
        <v/>
      </c>
      <c r="AH98" s="38"/>
      <c r="AI98" s="38"/>
      <c r="AJ98" s="38"/>
      <c r="AK98" s="38"/>
      <c r="AL98" s="85" t="str">
        <f t="shared" si="35"/>
        <v/>
      </c>
      <c r="AM98" s="85" t="str">
        <f t="shared" si="31"/>
        <v/>
      </c>
      <c r="AN98" s="85" t="str">
        <f t="shared" si="32"/>
        <v/>
      </c>
      <c r="AO98" s="85" t="str">
        <f t="shared" si="33"/>
        <v/>
      </c>
      <c r="AP98" s="143" t="str">
        <f t="shared" si="36"/>
        <v/>
      </c>
      <c r="AQ98" s="66" t="str">
        <f t="shared" si="37"/>
        <v/>
      </c>
      <c r="AR98" s="46" t="str">
        <f>IFERROR(IF(ISNUMBER('Opsparede løndele dec20-mar21'!K96),AQ98+'Opsparede løndele dec20-mar21'!K96,AQ98),"")</f>
        <v/>
      </c>
    </row>
    <row r="99" spans="1:44" x14ac:dyDescent="0.25">
      <c r="A99" s="52" t="str">
        <f t="shared" si="38"/>
        <v/>
      </c>
      <c r="B99" s="5"/>
      <c r="C99" s="6"/>
      <c r="D99" s="7"/>
      <c r="E99" s="8"/>
      <c r="F99" s="8"/>
      <c r="G99" s="60" t="str">
        <f t="shared" si="41"/>
        <v/>
      </c>
      <c r="H99" s="60" t="str">
        <f t="shared" si="41"/>
        <v/>
      </c>
      <c r="I99" s="60" t="str">
        <f t="shared" si="41"/>
        <v/>
      </c>
      <c r="J99" s="60" t="str">
        <f t="shared" si="41"/>
        <v/>
      </c>
      <c r="L99" s="115" t="str">
        <f t="shared" si="34"/>
        <v/>
      </c>
      <c r="Y99" s="116"/>
      <c r="Z99" s="65" t="str">
        <f t="shared" si="23"/>
        <v/>
      </c>
      <c r="AA99" s="65" t="str">
        <f t="shared" si="24"/>
        <v/>
      </c>
      <c r="AB99" s="65" t="str">
        <f t="shared" si="25"/>
        <v/>
      </c>
      <c r="AC99" s="65" t="str">
        <f t="shared" si="26"/>
        <v/>
      </c>
      <c r="AD99" s="65" t="str">
        <f t="shared" si="27"/>
        <v/>
      </c>
      <c r="AE99" s="65" t="str">
        <f t="shared" si="28"/>
        <v/>
      </c>
      <c r="AF99" s="65" t="str">
        <f t="shared" si="29"/>
        <v/>
      </c>
      <c r="AG99" s="65" t="str">
        <f t="shared" si="30"/>
        <v/>
      </c>
      <c r="AH99" s="38"/>
      <c r="AI99" s="38"/>
      <c r="AJ99" s="38"/>
      <c r="AK99" s="38"/>
      <c r="AL99" s="85" t="str">
        <f t="shared" si="35"/>
        <v/>
      </c>
      <c r="AM99" s="85" t="str">
        <f t="shared" si="31"/>
        <v/>
      </c>
      <c r="AN99" s="85" t="str">
        <f t="shared" si="32"/>
        <v/>
      </c>
      <c r="AO99" s="85" t="str">
        <f t="shared" si="33"/>
        <v/>
      </c>
      <c r="AP99" s="143" t="str">
        <f t="shared" si="36"/>
        <v/>
      </c>
      <c r="AQ99" s="66" t="str">
        <f t="shared" si="37"/>
        <v/>
      </c>
      <c r="AR99" s="46" t="str">
        <f>IFERROR(IF(ISNUMBER('Opsparede løndele dec20-mar21'!K97),AQ99+'Opsparede løndele dec20-mar21'!K97,AQ99),"")</f>
        <v/>
      </c>
    </row>
    <row r="100" spans="1:44" x14ac:dyDescent="0.25">
      <c r="A100" s="52" t="str">
        <f t="shared" si="38"/>
        <v/>
      </c>
      <c r="B100" s="5"/>
      <c r="C100" s="6"/>
      <c r="D100" s="7"/>
      <c r="E100" s="8"/>
      <c r="F100" s="8"/>
      <c r="G100" s="60" t="str">
        <f t="shared" si="41"/>
        <v/>
      </c>
      <c r="H100" s="60" t="str">
        <f t="shared" si="41"/>
        <v/>
      </c>
      <c r="I100" s="60" t="str">
        <f t="shared" si="41"/>
        <v/>
      </c>
      <c r="J100" s="60" t="str">
        <f t="shared" si="41"/>
        <v/>
      </c>
      <c r="L100" s="115" t="str">
        <f t="shared" si="34"/>
        <v/>
      </c>
      <c r="Y100" s="116"/>
      <c r="Z100" s="65" t="str">
        <f t="shared" si="23"/>
        <v/>
      </c>
      <c r="AA100" s="65" t="str">
        <f t="shared" si="24"/>
        <v/>
      </c>
      <c r="AB100" s="65" t="str">
        <f t="shared" si="25"/>
        <v/>
      </c>
      <c r="AC100" s="65" t="str">
        <f t="shared" si="26"/>
        <v/>
      </c>
      <c r="AD100" s="65" t="str">
        <f t="shared" si="27"/>
        <v/>
      </c>
      <c r="AE100" s="65" t="str">
        <f t="shared" si="28"/>
        <v/>
      </c>
      <c r="AF100" s="65" t="str">
        <f t="shared" si="29"/>
        <v/>
      </c>
      <c r="AG100" s="65" t="str">
        <f t="shared" si="30"/>
        <v/>
      </c>
      <c r="AH100" s="38"/>
      <c r="AI100" s="38"/>
      <c r="AJ100" s="38"/>
      <c r="AK100" s="38"/>
      <c r="AL100" s="85" t="str">
        <f t="shared" si="35"/>
        <v/>
      </c>
      <c r="AM100" s="85" t="str">
        <f t="shared" si="31"/>
        <v/>
      </c>
      <c r="AN100" s="85" t="str">
        <f t="shared" si="32"/>
        <v/>
      </c>
      <c r="AO100" s="85" t="str">
        <f t="shared" si="33"/>
        <v/>
      </c>
      <c r="AP100" s="143" t="str">
        <f t="shared" si="36"/>
        <v/>
      </c>
      <c r="AQ100" s="66" t="str">
        <f t="shared" si="37"/>
        <v/>
      </c>
      <c r="AR100" s="46" t="str">
        <f>IFERROR(IF(ISNUMBER('Opsparede løndele dec20-mar21'!K98),AQ100+'Opsparede løndele dec20-mar21'!K98,AQ100),"")</f>
        <v/>
      </c>
    </row>
    <row r="101" spans="1:44" x14ac:dyDescent="0.25">
      <c r="A101" s="52" t="str">
        <f t="shared" si="38"/>
        <v/>
      </c>
      <c r="B101" s="5"/>
      <c r="C101" s="6"/>
      <c r="D101" s="7"/>
      <c r="E101" s="8"/>
      <c r="F101" s="8"/>
      <c r="G101" s="60" t="str">
        <f t="shared" si="41"/>
        <v/>
      </c>
      <c r="H101" s="60" t="str">
        <f t="shared" si="41"/>
        <v/>
      </c>
      <c r="I101" s="60" t="str">
        <f t="shared" si="41"/>
        <v/>
      </c>
      <c r="J101" s="60" t="str">
        <f t="shared" si="41"/>
        <v/>
      </c>
      <c r="L101" s="115" t="str">
        <f t="shared" si="34"/>
        <v/>
      </c>
      <c r="Y101" s="116"/>
      <c r="Z101" s="65" t="str">
        <f t="shared" si="23"/>
        <v/>
      </c>
      <c r="AA101" s="65" t="str">
        <f t="shared" si="24"/>
        <v/>
      </c>
      <c r="AB101" s="65" t="str">
        <f t="shared" si="25"/>
        <v/>
      </c>
      <c r="AC101" s="65" t="str">
        <f t="shared" si="26"/>
        <v/>
      </c>
      <c r="AD101" s="65" t="str">
        <f t="shared" si="27"/>
        <v/>
      </c>
      <c r="AE101" s="65" t="str">
        <f t="shared" si="28"/>
        <v/>
      </c>
      <c r="AF101" s="65" t="str">
        <f t="shared" si="29"/>
        <v/>
      </c>
      <c r="AG101" s="65" t="str">
        <f t="shared" si="30"/>
        <v/>
      </c>
      <c r="AH101" s="38"/>
      <c r="AI101" s="38"/>
      <c r="AJ101" s="38"/>
      <c r="AK101" s="38"/>
      <c r="AL101" s="85" t="str">
        <f t="shared" si="35"/>
        <v/>
      </c>
      <c r="AM101" s="85" t="str">
        <f t="shared" si="31"/>
        <v/>
      </c>
      <c r="AN101" s="85" t="str">
        <f t="shared" si="32"/>
        <v/>
      </c>
      <c r="AO101" s="85" t="str">
        <f t="shared" si="33"/>
        <v/>
      </c>
      <c r="AP101" s="143" t="str">
        <f t="shared" si="36"/>
        <v/>
      </c>
      <c r="AQ101" s="66" t="str">
        <f t="shared" si="37"/>
        <v/>
      </c>
      <c r="AR101" s="46" t="str">
        <f>IFERROR(IF(ISNUMBER('Opsparede løndele dec20-mar21'!K99),AQ101+'Opsparede løndele dec20-mar21'!K99,AQ101),"")</f>
        <v/>
      </c>
    </row>
    <row r="102" spans="1:44" x14ac:dyDescent="0.25">
      <c r="A102" s="52" t="str">
        <f t="shared" si="38"/>
        <v/>
      </c>
      <c r="B102" s="5"/>
      <c r="C102" s="6"/>
      <c r="D102" s="7"/>
      <c r="E102" s="8"/>
      <c r="F102" s="8"/>
      <c r="G102" s="60" t="str">
        <f t="shared" si="41"/>
        <v/>
      </c>
      <c r="H102" s="60" t="str">
        <f t="shared" si="41"/>
        <v/>
      </c>
      <c r="I102" s="60" t="str">
        <f t="shared" si="41"/>
        <v/>
      </c>
      <c r="J102" s="60" t="str">
        <f t="shared" si="41"/>
        <v/>
      </c>
      <c r="L102" s="115" t="str">
        <f t="shared" si="34"/>
        <v/>
      </c>
      <c r="Y102" s="116"/>
      <c r="Z102" s="65" t="str">
        <f t="shared" si="23"/>
        <v/>
      </c>
      <c r="AA102" s="65" t="str">
        <f t="shared" si="24"/>
        <v/>
      </c>
      <c r="AB102" s="65" t="str">
        <f t="shared" si="25"/>
        <v/>
      </c>
      <c r="AC102" s="65" t="str">
        <f t="shared" si="26"/>
        <v/>
      </c>
      <c r="AD102" s="65" t="str">
        <f t="shared" si="27"/>
        <v/>
      </c>
      <c r="AE102" s="65" t="str">
        <f t="shared" si="28"/>
        <v/>
      </c>
      <c r="AF102" s="65" t="str">
        <f t="shared" si="29"/>
        <v/>
      </c>
      <c r="AG102" s="65" t="str">
        <f t="shared" si="30"/>
        <v/>
      </c>
      <c r="AH102" s="38"/>
      <c r="AI102" s="38"/>
      <c r="AJ102" s="38"/>
      <c r="AK102" s="38"/>
      <c r="AL102" s="85" t="str">
        <f t="shared" si="35"/>
        <v/>
      </c>
      <c r="AM102" s="85" t="str">
        <f t="shared" si="31"/>
        <v/>
      </c>
      <c r="AN102" s="85" t="str">
        <f t="shared" si="32"/>
        <v/>
      </c>
      <c r="AO102" s="85" t="str">
        <f t="shared" si="33"/>
        <v/>
      </c>
      <c r="AP102" s="143" t="str">
        <f t="shared" si="36"/>
        <v/>
      </c>
      <c r="AQ102" s="66" t="str">
        <f t="shared" si="37"/>
        <v/>
      </c>
      <c r="AR102" s="46" t="str">
        <f>IFERROR(IF(ISNUMBER('Opsparede løndele dec20-mar21'!K100),AQ102+'Opsparede løndele dec20-mar21'!K100,AQ102),"")</f>
        <v/>
      </c>
    </row>
    <row r="103" spans="1:44" x14ac:dyDescent="0.25">
      <c r="A103" s="52" t="str">
        <f t="shared" si="38"/>
        <v/>
      </c>
      <c r="B103" s="5"/>
      <c r="C103" s="6"/>
      <c r="D103" s="7"/>
      <c r="E103" s="8"/>
      <c r="F103" s="8"/>
      <c r="G103" s="60" t="str">
        <f t="shared" si="41"/>
        <v/>
      </c>
      <c r="H103" s="60" t="str">
        <f t="shared" si="41"/>
        <v/>
      </c>
      <c r="I103" s="60" t="str">
        <f t="shared" si="41"/>
        <v/>
      </c>
      <c r="J103" s="60" t="str">
        <f t="shared" si="41"/>
        <v/>
      </c>
      <c r="L103" s="115" t="str">
        <f t="shared" si="34"/>
        <v/>
      </c>
      <c r="Y103" s="116"/>
      <c r="Z103" s="65" t="str">
        <f t="shared" si="23"/>
        <v/>
      </c>
      <c r="AA103" s="65" t="str">
        <f t="shared" si="24"/>
        <v/>
      </c>
      <c r="AB103" s="65" t="str">
        <f t="shared" si="25"/>
        <v/>
      </c>
      <c r="AC103" s="65" t="str">
        <f t="shared" si="26"/>
        <v/>
      </c>
      <c r="AD103" s="65" t="str">
        <f t="shared" si="27"/>
        <v/>
      </c>
      <c r="AE103" s="65" t="str">
        <f t="shared" si="28"/>
        <v/>
      </c>
      <c r="AF103" s="65" t="str">
        <f t="shared" si="29"/>
        <v/>
      </c>
      <c r="AG103" s="65" t="str">
        <f t="shared" si="30"/>
        <v/>
      </c>
      <c r="AH103" s="38"/>
      <c r="AI103" s="38"/>
      <c r="AJ103" s="38"/>
      <c r="AK103" s="38"/>
      <c r="AL103" s="85" t="str">
        <f t="shared" si="35"/>
        <v/>
      </c>
      <c r="AM103" s="85" t="str">
        <f t="shared" si="31"/>
        <v/>
      </c>
      <c r="AN103" s="85" t="str">
        <f t="shared" si="32"/>
        <v/>
      </c>
      <c r="AO103" s="85" t="str">
        <f t="shared" si="33"/>
        <v/>
      </c>
      <c r="AP103" s="143" t="str">
        <f t="shared" si="36"/>
        <v/>
      </c>
      <c r="AQ103" s="66" t="str">
        <f t="shared" si="37"/>
        <v/>
      </c>
      <c r="AR103" s="46" t="str">
        <f>IFERROR(IF(ISNUMBER('Opsparede løndele dec20-mar21'!K101),AQ103+'Opsparede løndele dec20-mar21'!K101,AQ103),"")</f>
        <v/>
      </c>
    </row>
    <row r="104" spans="1:44" x14ac:dyDescent="0.25">
      <c r="A104" s="52" t="str">
        <f t="shared" si="38"/>
        <v/>
      </c>
      <c r="B104" s="5"/>
      <c r="C104" s="6"/>
      <c r="D104" s="7"/>
      <c r="E104" s="8"/>
      <c r="F104" s="8"/>
      <c r="G104" s="60" t="str">
        <f t="shared" si="41"/>
        <v/>
      </c>
      <c r="H104" s="60" t="str">
        <f t="shared" si="41"/>
        <v/>
      </c>
      <c r="I104" s="60" t="str">
        <f t="shared" si="41"/>
        <v/>
      </c>
      <c r="J104" s="60" t="str">
        <f t="shared" si="41"/>
        <v/>
      </c>
      <c r="L104" s="115" t="str">
        <f t="shared" si="34"/>
        <v/>
      </c>
      <c r="Y104" s="116"/>
      <c r="Z104" s="65" t="str">
        <f t="shared" si="23"/>
        <v/>
      </c>
      <c r="AA104" s="65" t="str">
        <f t="shared" si="24"/>
        <v/>
      </c>
      <c r="AB104" s="65" t="str">
        <f t="shared" si="25"/>
        <v/>
      </c>
      <c r="AC104" s="65" t="str">
        <f t="shared" si="26"/>
        <v/>
      </c>
      <c r="AD104" s="65" t="str">
        <f t="shared" si="27"/>
        <v/>
      </c>
      <c r="AE104" s="65" t="str">
        <f t="shared" si="28"/>
        <v/>
      </c>
      <c r="AF104" s="65" t="str">
        <f t="shared" si="29"/>
        <v/>
      </c>
      <c r="AG104" s="65" t="str">
        <f t="shared" si="30"/>
        <v/>
      </c>
      <c r="AH104" s="38"/>
      <c r="AI104" s="38"/>
      <c r="AJ104" s="38"/>
      <c r="AK104" s="38"/>
      <c r="AL104" s="85" t="str">
        <f t="shared" si="35"/>
        <v/>
      </c>
      <c r="AM104" s="85" t="str">
        <f t="shared" si="31"/>
        <v/>
      </c>
      <c r="AN104" s="85" t="str">
        <f t="shared" si="32"/>
        <v/>
      </c>
      <c r="AO104" s="85" t="str">
        <f t="shared" si="33"/>
        <v/>
      </c>
      <c r="AP104" s="143" t="str">
        <f t="shared" si="36"/>
        <v/>
      </c>
      <c r="AQ104" s="66" t="str">
        <f t="shared" si="37"/>
        <v/>
      </c>
      <c r="AR104" s="46" t="str">
        <f>IFERROR(IF(ISNUMBER('Opsparede løndele dec20-mar21'!K102),AQ104+'Opsparede løndele dec20-mar21'!K102,AQ104),"")</f>
        <v/>
      </c>
    </row>
    <row r="105" spans="1:44" x14ac:dyDescent="0.25">
      <c r="A105" s="52" t="str">
        <f t="shared" si="38"/>
        <v/>
      </c>
      <c r="B105" s="5"/>
      <c r="C105" s="6"/>
      <c r="D105" s="7"/>
      <c r="E105" s="8"/>
      <c r="F105" s="8"/>
      <c r="G105" s="60" t="str">
        <f t="shared" si="41"/>
        <v/>
      </c>
      <c r="H105" s="60" t="str">
        <f t="shared" si="41"/>
        <v/>
      </c>
      <c r="I105" s="60" t="str">
        <f t="shared" si="41"/>
        <v/>
      </c>
      <c r="J105" s="60" t="str">
        <f t="shared" si="41"/>
        <v/>
      </c>
      <c r="L105" s="115" t="str">
        <f t="shared" si="34"/>
        <v/>
      </c>
      <c r="Y105" s="116"/>
      <c r="Z105" s="65" t="str">
        <f t="shared" si="23"/>
        <v/>
      </c>
      <c r="AA105" s="65" t="str">
        <f t="shared" si="24"/>
        <v/>
      </c>
      <c r="AB105" s="65" t="str">
        <f t="shared" si="25"/>
        <v/>
      </c>
      <c r="AC105" s="65" t="str">
        <f t="shared" si="26"/>
        <v/>
      </c>
      <c r="AD105" s="65" t="str">
        <f t="shared" si="27"/>
        <v/>
      </c>
      <c r="AE105" s="65" t="str">
        <f t="shared" si="28"/>
        <v/>
      </c>
      <c r="AF105" s="65" t="str">
        <f t="shared" si="29"/>
        <v/>
      </c>
      <c r="AG105" s="65" t="str">
        <f t="shared" si="30"/>
        <v/>
      </c>
      <c r="AH105" s="38"/>
      <c r="AI105" s="38"/>
      <c r="AJ105" s="38"/>
      <c r="AK105" s="38"/>
      <c r="AL105" s="85" t="str">
        <f t="shared" si="35"/>
        <v/>
      </c>
      <c r="AM105" s="85" t="str">
        <f t="shared" si="31"/>
        <v/>
      </c>
      <c r="AN105" s="85" t="str">
        <f t="shared" si="32"/>
        <v/>
      </c>
      <c r="AO105" s="85" t="str">
        <f t="shared" si="33"/>
        <v/>
      </c>
      <c r="AP105" s="143" t="str">
        <f t="shared" si="36"/>
        <v/>
      </c>
      <c r="AQ105" s="66" t="str">
        <f t="shared" si="37"/>
        <v/>
      </c>
      <c r="AR105" s="46" t="str">
        <f>IFERROR(IF(ISNUMBER('Opsparede løndele dec20-mar21'!K103),AQ105+'Opsparede løndele dec20-mar21'!K103,AQ105),"")</f>
        <v/>
      </c>
    </row>
    <row r="106" spans="1:44" x14ac:dyDescent="0.25">
      <c r="A106" s="52" t="str">
        <f t="shared" si="38"/>
        <v/>
      </c>
      <c r="B106" s="5"/>
      <c r="C106" s="6"/>
      <c r="D106" s="7"/>
      <c r="E106" s="8"/>
      <c r="F106" s="8"/>
      <c r="G106" s="60" t="str">
        <f t="shared" si="41"/>
        <v/>
      </c>
      <c r="H106" s="60" t="str">
        <f t="shared" si="41"/>
        <v/>
      </c>
      <c r="I106" s="60" t="str">
        <f t="shared" si="41"/>
        <v/>
      </c>
      <c r="J106" s="60" t="str">
        <f t="shared" si="41"/>
        <v/>
      </c>
      <c r="L106" s="115" t="str">
        <f t="shared" si="34"/>
        <v/>
      </c>
      <c r="Y106" s="116"/>
      <c r="Z106" s="65" t="str">
        <f t="shared" si="23"/>
        <v/>
      </c>
      <c r="AA106" s="65" t="str">
        <f t="shared" si="24"/>
        <v/>
      </c>
      <c r="AB106" s="65" t="str">
        <f t="shared" si="25"/>
        <v/>
      </c>
      <c r="AC106" s="65" t="str">
        <f t="shared" si="26"/>
        <v/>
      </c>
      <c r="AD106" s="65" t="str">
        <f t="shared" si="27"/>
        <v/>
      </c>
      <c r="AE106" s="65" t="str">
        <f t="shared" si="28"/>
        <v/>
      </c>
      <c r="AF106" s="65" t="str">
        <f t="shared" si="29"/>
        <v/>
      </c>
      <c r="AG106" s="65" t="str">
        <f t="shared" si="30"/>
        <v/>
      </c>
      <c r="AH106" s="38"/>
      <c r="AI106" s="38"/>
      <c r="AJ106" s="38"/>
      <c r="AK106" s="38"/>
      <c r="AL106" s="85" t="str">
        <f t="shared" si="35"/>
        <v/>
      </c>
      <c r="AM106" s="85" t="str">
        <f t="shared" si="31"/>
        <v/>
      </c>
      <c r="AN106" s="85" t="str">
        <f t="shared" si="32"/>
        <v/>
      </c>
      <c r="AO106" s="85" t="str">
        <f t="shared" si="33"/>
        <v/>
      </c>
      <c r="AP106" s="143" t="str">
        <f t="shared" si="36"/>
        <v/>
      </c>
      <c r="AQ106" s="66" t="str">
        <f t="shared" si="37"/>
        <v/>
      </c>
      <c r="AR106" s="46" t="str">
        <f>IFERROR(IF(ISNUMBER('Opsparede løndele dec20-mar21'!K104),AQ106+'Opsparede løndele dec20-mar21'!K104,AQ106),"")</f>
        <v/>
      </c>
    </row>
    <row r="107" spans="1:44" x14ac:dyDescent="0.25">
      <c r="A107" s="52" t="str">
        <f t="shared" si="38"/>
        <v/>
      </c>
      <c r="B107" s="5"/>
      <c r="C107" s="6"/>
      <c r="D107" s="7"/>
      <c r="E107" s="8"/>
      <c r="F107" s="8"/>
      <c r="G107" s="60" t="str">
        <f t="shared" ref="G107:J116" si="42">IF(AND(ISNUMBER($E107),ISNUMBER($F107)),MAX(MIN(NETWORKDAYS(IF($E107&lt;=VLOOKUP(G$6,Matrix_antal_dage,5,FALSE),VLOOKUP(G$6,Matrix_antal_dage,5,FALSE),$E107),IF($F107&gt;=VLOOKUP(G$6,Matrix_antal_dage,6,FALSE),VLOOKUP(G$6,Matrix_antal_dage,6,FALSE),$F107),helligdage),VLOOKUP(G$6,Matrix_antal_dage,7,FALSE)),0),"")</f>
        <v/>
      </c>
      <c r="H107" s="60" t="str">
        <f t="shared" si="42"/>
        <v/>
      </c>
      <c r="I107" s="60" t="str">
        <f t="shared" si="42"/>
        <v/>
      </c>
      <c r="J107" s="60" t="str">
        <f t="shared" si="42"/>
        <v/>
      </c>
      <c r="L107" s="115" t="str">
        <f t="shared" si="34"/>
        <v/>
      </c>
      <c r="Y107" s="116"/>
      <c r="Z107" s="65" t="str">
        <f t="shared" si="23"/>
        <v/>
      </c>
      <c r="AA107" s="65" t="str">
        <f t="shared" si="24"/>
        <v/>
      </c>
      <c r="AB107" s="65" t="str">
        <f t="shared" si="25"/>
        <v/>
      </c>
      <c r="AC107" s="65" t="str">
        <f t="shared" si="26"/>
        <v/>
      </c>
      <c r="AD107" s="65" t="str">
        <f t="shared" si="27"/>
        <v/>
      </c>
      <c r="AE107" s="65" t="str">
        <f t="shared" si="28"/>
        <v/>
      </c>
      <c r="AF107" s="65" t="str">
        <f t="shared" si="29"/>
        <v/>
      </c>
      <c r="AG107" s="65" t="str">
        <f t="shared" si="30"/>
        <v/>
      </c>
      <c r="AH107" s="38"/>
      <c r="AI107" s="38"/>
      <c r="AJ107" s="38"/>
      <c r="AK107" s="38"/>
      <c r="AL107" s="85" t="str">
        <f t="shared" si="35"/>
        <v/>
      </c>
      <c r="AM107" s="85" t="str">
        <f t="shared" si="31"/>
        <v/>
      </c>
      <c r="AN107" s="85" t="str">
        <f t="shared" si="32"/>
        <v/>
      </c>
      <c r="AO107" s="85" t="str">
        <f t="shared" si="33"/>
        <v/>
      </c>
      <c r="AP107" s="143" t="str">
        <f t="shared" si="36"/>
        <v/>
      </c>
      <c r="AQ107" s="66" t="str">
        <f t="shared" si="37"/>
        <v/>
      </c>
      <c r="AR107" s="46" t="str">
        <f>IFERROR(IF(ISNUMBER('Opsparede løndele dec20-mar21'!K105),AQ107+'Opsparede løndele dec20-mar21'!K105,AQ107),"")</f>
        <v/>
      </c>
    </row>
    <row r="108" spans="1:44" x14ac:dyDescent="0.25">
      <c r="A108" s="52" t="str">
        <f t="shared" si="38"/>
        <v/>
      </c>
      <c r="B108" s="5"/>
      <c r="C108" s="6"/>
      <c r="D108" s="7"/>
      <c r="E108" s="8"/>
      <c r="F108" s="8"/>
      <c r="G108" s="60" t="str">
        <f t="shared" si="42"/>
        <v/>
      </c>
      <c r="H108" s="60" t="str">
        <f t="shared" si="42"/>
        <v/>
      </c>
      <c r="I108" s="60" t="str">
        <f t="shared" si="42"/>
        <v/>
      </c>
      <c r="J108" s="60" t="str">
        <f t="shared" si="42"/>
        <v/>
      </c>
      <c r="L108" s="115" t="str">
        <f t="shared" si="34"/>
        <v/>
      </c>
      <c r="Y108" s="116"/>
      <c r="Z108" s="65" t="str">
        <f t="shared" si="23"/>
        <v/>
      </c>
      <c r="AA108" s="65" t="str">
        <f t="shared" si="24"/>
        <v/>
      </c>
      <c r="AB108" s="65" t="str">
        <f t="shared" si="25"/>
        <v/>
      </c>
      <c r="AC108" s="65" t="str">
        <f t="shared" si="26"/>
        <v/>
      </c>
      <c r="AD108" s="65" t="str">
        <f t="shared" si="27"/>
        <v/>
      </c>
      <c r="AE108" s="65" t="str">
        <f t="shared" si="28"/>
        <v/>
      </c>
      <c r="AF108" s="65" t="str">
        <f t="shared" si="29"/>
        <v/>
      </c>
      <c r="AG108" s="65" t="str">
        <f t="shared" si="30"/>
        <v/>
      </c>
      <c r="AH108" s="38"/>
      <c r="AI108" s="38"/>
      <c r="AJ108" s="38"/>
      <c r="AK108" s="38"/>
      <c r="AL108" s="85" t="str">
        <f t="shared" si="35"/>
        <v/>
      </c>
      <c r="AM108" s="85" t="str">
        <f t="shared" si="31"/>
        <v/>
      </c>
      <c r="AN108" s="85" t="str">
        <f t="shared" si="32"/>
        <v/>
      </c>
      <c r="AO108" s="85" t="str">
        <f t="shared" si="33"/>
        <v/>
      </c>
      <c r="AP108" s="143" t="str">
        <f t="shared" si="36"/>
        <v/>
      </c>
      <c r="AQ108" s="66" t="str">
        <f t="shared" si="37"/>
        <v/>
      </c>
      <c r="AR108" s="46" t="str">
        <f>IFERROR(IF(ISNUMBER('Opsparede løndele dec20-mar21'!K106),AQ108+'Opsparede løndele dec20-mar21'!K106,AQ108),"")</f>
        <v/>
      </c>
    </row>
    <row r="109" spans="1:44" x14ac:dyDescent="0.25">
      <c r="A109" s="52" t="str">
        <f t="shared" si="38"/>
        <v/>
      </c>
      <c r="B109" s="5"/>
      <c r="C109" s="6"/>
      <c r="D109" s="7"/>
      <c r="E109" s="8"/>
      <c r="F109" s="8"/>
      <c r="G109" s="60" t="str">
        <f t="shared" si="42"/>
        <v/>
      </c>
      <c r="H109" s="60" t="str">
        <f t="shared" si="42"/>
        <v/>
      </c>
      <c r="I109" s="60" t="str">
        <f t="shared" si="42"/>
        <v/>
      </c>
      <c r="J109" s="60" t="str">
        <f t="shared" si="42"/>
        <v/>
      </c>
      <c r="L109" s="115" t="str">
        <f t="shared" si="34"/>
        <v/>
      </c>
      <c r="Y109" s="116"/>
      <c r="Z109" s="65" t="str">
        <f t="shared" si="23"/>
        <v/>
      </c>
      <c r="AA109" s="65" t="str">
        <f t="shared" si="24"/>
        <v/>
      </c>
      <c r="AB109" s="65" t="str">
        <f t="shared" si="25"/>
        <v/>
      </c>
      <c r="AC109" s="65" t="str">
        <f t="shared" si="26"/>
        <v/>
      </c>
      <c r="AD109" s="65" t="str">
        <f t="shared" si="27"/>
        <v/>
      </c>
      <c r="AE109" s="65" t="str">
        <f t="shared" si="28"/>
        <v/>
      </c>
      <c r="AF109" s="65" t="str">
        <f t="shared" si="29"/>
        <v/>
      </c>
      <c r="AG109" s="65" t="str">
        <f t="shared" si="30"/>
        <v/>
      </c>
      <c r="AH109" s="38"/>
      <c r="AI109" s="38"/>
      <c r="AJ109" s="38"/>
      <c r="AK109" s="38"/>
      <c r="AL109" s="85" t="str">
        <f t="shared" si="35"/>
        <v/>
      </c>
      <c r="AM109" s="85" t="str">
        <f t="shared" si="31"/>
        <v/>
      </c>
      <c r="AN109" s="85" t="str">
        <f t="shared" si="32"/>
        <v/>
      </c>
      <c r="AO109" s="85" t="str">
        <f t="shared" si="33"/>
        <v/>
      </c>
      <c r="AP109" s="143" t="str">
        <f t="shared" si="36"/>
        <v/>
      </c>
      <c r="AQ109" s="66" t="str">
        <f t="shared" si="37"/>
        <v/>
      </c>
      <c r="AR109" s="46" t="str">
        <f>IFERROR(IF(ISNUMBER('Opsparede løndele dec20-mar21'!K107),AQ109+'Opsparede løndele dec20-mar21'!K107,AQ109),"")</f>
        <v/>
      </c>
    </row>
    <row r="110" spans="1:44" x14ac:dyDescent="0.25">
      <c r="A110" s="52" t="str">
        <f t="shared" si="38"/>
        <v/>
      </c>
      <c r="B110" s="5"/>
      <c r="C110" s="6"/>
      <c r="D110" s="7"/>
      <c r="E110" s="8"/>
      <c r="F110" s="8"/>
      <c r="G110" s="60" t="str">
        <f t="shared" si="42"/>
        <v/>
      </c>
      <c r="H110" s="60" t="str">
        <f t="shared" si="42"/>
        <v/>
      </c>
      <c r="I110" s="60" t="str">
        <f t="shared" si="42"/>
        <v/>
      </c>
      <c r="J110" s="60" t="str">
        <f t="shared" si="42"/>
        <v/>
      </c>
      <c r="L110" s="115" t="str">
        <f t="shared" si="34"/>
        <v/>
      </c>
      <c r="Y110" s="116"/>
      <c r="Z110" s="65" t="str">
        <f t="shared" si="23"/>
        <v/>
      </c>
      <c r="AA110" s="65" t="str">
        <f t="shared" si="24"/>
        <v/>
      </c>
      <c r="AB110" s="65" t="str">
        <f t="shared" si="25"/>
        <v/>
      </c>
      <c r="AC110" s="65" t="str">
        <f t="shared" si="26"/>
        <v/>
      </c>
      <c r="AD110" s="65" t="str">
        <f t="shared" si="27"/>
        <v/>
      </c>
      <c r="AE110" s="65" t="str">
        <f t="shared" si="28"/>
        <v/>
      </c>
      <c r="AF110" s="65" t="str">
        <f t="shared" si="29"/>
        <v/>
      </c>
      <c r="AG110" s="65" t="str">
        <f t="shared" si="30"/>
        <v/>
      </c>
      <c r="AH110" s="38"/>
      <c r="AI110" s="38"/>
      <c r="AJ110" s="38"/>
      <c r="AK110" s="38"/>
      <c r="AL110" s="85" t="str">
        <f t="shared" si="35"/>
        <v/>
      </c>
      <c r="AM110" s="85" t="str">
        <f t="shared" si="31"/>
        <v/>
      </c>
      <c r="AN110" s="85" t="str">
        <f t="shared" si="32"/>
        <v/>
      </c>
      <c r="AO110" s="85" t="str">
        <f t="shared" si="33"/>
        <v/>
      </c>
      <c r="AP110" s="143" t="str">
        <f t="shared" si="36"/>
        <v/>
      </c>
      <c r="AQ110" s="66" t="str">
        <f t="shared" si="37"/>
        <v/>
      </c>
      <c r="AR110" s="46" t="str">
        <f>IFERROR(IF(ISNUMBER('Opsparede løndele dec20-mar21'!K108),AQ110+'Opsparede løndele dec20-mar21'!K108,AQ110),"")</f>
        <v/>
      </c>
    </row>
    <row r="111" spans="1:44" x14ac:dyDescent="0.25">
      <c r="A111" s="52" t="str">
        <f t="shared" si="38"/>
        <v/>
      </c>
      <c r="B111" s="5"/>
      <c r="C111" s="6"/>
      <c r="D111" s="7"/>
      <c r="E111" s="8"/>
      <c r="F111" s="8"/>
      <c r="G111" s="60" t="str">
        <f t="shared" si="42"/>
        <v/>
      </c>
      <c r="H111" s="60" t="str">
        <f t="shared" si="42"/>
        <v/>
      </c>
      <c r="I111" s="60" t="str">
        <f t="shared" si="42"/>
        <v/>
      </c>
      <c r="J111" s="60" t="str">
        <f t="shared" si="42"/>
        <v/>
      </c>
      <c r="L111" s="115" t="str">
        <f t="shared" si="34"/>
        <v/>
      </c>
      <c r="Y111" s="116"/>
      <c r="Z111" s="65" t="str">
        <f t="shared" si="23"/>
        <v/>
      </c>
      <c r="AA111" s="65" t="str">
        <f t="shared" si="24"/>
        <v/>
      </c>
      <c r="AB111" s="65" t="str">
        <f t="shared" si="25"/>
        <v/>
      </c>
      <c r="AC111" s="65" t="str">
        <f t="shared" si="26"/>
        <v/>
      </c>
      <c r="AD111" s="65" t="str">
        <f t="shared" si="27"/>
        <v/>
      </c>
      <c r="AE111" s="65" t="str">
        <f t="shared" si="28"/>
        <v/>
      </c>
      <c r="AF111" s="65" t="str">
        <f t="shared" si="29"/>
        <v/>
      </c>
      <c r="AG111" s="65" t="str">
        <f t="shared" si="30"/>
        <v/>
      </c>
      <c r="AH111" s="38"/>
      <c r="AI111" s="38"/>
      <c r="AJ111" s="38"/>
      <c r="AK111" s="38"/>
      <c r="AL111" s="85" t="str">
        <f t="shared" si="35"/>
        <v/>
      </c>
      <c r="AM111" s="85" t="str">
        <f t="shared" si="31"/>
        <v/>
      </c>
      <c r="AN111" s="85" t="str">
        <f t="shared" si="32"/>
        <v/>
      </c>
      <c r="AO111" s="85" t="str">
        <f t="shared" si="33"/>
        <v/>
      </c>
      <c r="AP111" s="143" t="str">
        <f t="shared" si="36"/>
        <v/>
      </c>
      <c r="AQ111" s="66" t="str">
        <f t="shared" si="37"/>
        <v/>
      </c>
      <c r="AR111" s="46" t="str">
        <f>IFERROR(IF(ISNUMBER('Opsparede løndele dec20-mar21'!K109),AQ111+'Opsparede løndele dec20-mar21'!K109,AQ111),"")</f>
        <v/>
      </c>
    </row>
    <row r="112" spans="1:44" x14ac:dyDescent="0.25">
      <c r="A112" s="52" t="str">
        <f t="shared" si="38"/>
        <v/>
      </c>
      <c r="B112" s="5"/>
      <c r="C112" s="6"/>
      <c r="D112" s="7"/>
      <c r="E112" s="8"/>
      <c r="F112" s="8"/>
      <c r="G112" s="60" t="str">
        <f t="shared" si="42"/>
        <v/>
      </c>
      <c r="H112" s="60" t="str">
        <f t="shared" si="42"/>
        <v/>
      </c>
      <c r="I112" s="60" t="str">
        <f t="shared" si="42"/>
        <v/>
      </c>
      <c r="J112" s="60" t="str">
        <f t="shared" si="42"/>
        <v/>
      </c>
      <c r="L112" s="115" t="str">
        <f t="shared" si="34"/>
        <v/>
      </c>
      <c r="Y112" s="116"/>
      <c r="Z112" s="65" t="str">
        <f t="shared" si="23"/>
        <v/>
      </c>
      <c r="AA112" s="65" t="str">
        <f t="shared" si="24"/>
        <v/>
      </c>
      <c r="AB112" s="65" t="str">
        <f t="shared" si="25"/>
        <v/>
      </c>
      <c r="AC112" s="65" t="str">
        <f t="shared" si="26"/>
        <v/>
      </c>
      <c r="AD112" s="65" t="str">
        <f t="shared" si="27"/>
        <v/>
      </c>
      <c r="AE112" s="65" t="str">
        <f t="shared" si="28"/>
        <v/>
      </c>
      <c r="AF112" s="65" t="str">
        <f t="shared" si="29"/>
        <v/>
      </c>
      <c r="AG112" s="65" t="str">
        <f t="shared" si="30"/>
        <v/>
      </c>
      <c r="AH112" s="38"/>
      <c r="AI112" s="38"/>
      <c r="AJ112" s="38"/>
      <c r="AK112" s="38"/>
      <c r="AL112" s="85" t="str">
        <f t="shared" si="35"/>
        <v/>
      </c>
      <c r="AM112" s="85" t="str">
        <f t="shared" si="31"/>
        <v/>
      </c>
      <c r="AN112" s="85" t="str">
        <f t="shared" si="32"/>
        <v/>
      </c>
      <c r="AO112" s="85" t="str">
        <f t="shared" si="33"/>
        <v/>
      </c>
      <c r="AP112" s="143" t="str">
        <f t="shared" si="36"/>
        <v/>
      </c>
      <c r="AQ112" s="66" t="str">
        <f t="shared" si="37"/>
        <v/>
      </c>
      <c r="AR112" s="46" t="str">
        <f>IFERROR(IF(ISNUMBER('Opsparede løndele dec20-mar21'!K110),AQ112+'Opsparede løndele dec20-mar21'!K110,AQ112),"")</f>
        <v/>
      </c>
    </row>
    <row r="113" spans="1:44" x14ac:dyDescent="0.25">
      <c r="A113" s="52" t="str">
        <f t="shared" si="38"/>
        <v/>
      </c>
      <c r="B113" s="5"/>
      <c r="C113" s="6"/>
      <c r="D113" s="7"/>
      <c r="E113" s="8"/>
      <c r="F113" s="8"/>
      <c r="G113" s="60" t="str">
        <f t="shared" si="42"/>
        <v/>
      </c>
      <c r="H113" s="60" t="str">
        <f t="shared" si="42"/>
        <v/>
      </c>
      <c r="I113" s="60" t="str">
        <f t="shared" si="42"/>
        <v/>
      </c>
      <c r="J113" s="60" t="str">
        <f t="shared" si="42"/>
        <v/>
      </c>
      <c r="L113" s="115" t="str">
        <f t="shared" si="34"/>
        <v/>
      </c>
      <c r="Y113" s="116"/>
      <c r="Z113" s="65" t="str">
        <f t="shared" si="23"/>
        <v/>
      </c>
      <c r="AA113" s="65" t="str">
        <f t="shared" si="24"/>
        <v/>
      </c>
      <c r="AB113" s="65" t="str">
        <f t="shared" si="25"/>
        <v/>
      </c>
      <c r="AC113" s="65" t="str">
        <f t="shared" si="26"/>
        <v/>
      </c>
      <c r="AD113" s="65" t="str">
        <f t="shared" si="27"/>
        <v/>
      </c>
      <c r="AE113" s="65" t="str">
        <f t="shared" si="28"/>
        <v/>
      </c>
      <c r="AF113" s="65" t="str">
        <f t="shared" si="29"/>
        <v/>
      </c>
      <c r="AG113" s="65" t="str">
        <f t="shared" si="30"/>
        <v/>
      </c>
      <c r="AH113" s="38"/>
      <c r="AI113" s="38"/>
      <c r="AJ113" s="38"/>
      <c r="AK113" s="38"/>
      <c r="AL113" s="85" t="str">
        <f t="shared" si="35"/>
        <v/>
      </c>
      <c r="AM113" s="85" t="str">
        <f t="shared" si="31"/>
        <v/>
      </c>
      <c r="AN113" s="85" t="str">
        <f t="shared" si="32"/>
        <v/>
      </c>
      <c r="AO113" s="85" t="str">
        <f t="shared" si="33"/>
        <v/>
      </c>
      <c r="AP113" s="143" t="str">
        <f t="shared" si="36"/>
        <v/>
      </c>
      <c r="AQ113" s="66" t="str">
        <f t="shared" si="37"/>
        <v/>
      </c>
      <c r="AR113" s="46" t="str">
        <f>IFERROR(IF(ISNUMBER('Opsparede løndele dec20-mar21'!K111),AQ113+'Opsparede løndele dec20-mar21'!K111,AQ113),"")</f>
        <v/>
      </c>
    </row>
    <row r="114" spans="1:44" x14ac:dyDescent="0.25">
      <c r="A114" s="52" t="str">
        <f t="shared" si="38"/>
        <v/>
      </c>
      <c r="B114" s="5"/>
      <c r="C114" s="6"/>
      <c r="D114" s="7"/>
      <c r="E114" s="8"/>
      <c r="F114" s="8"/>
      <c r="G114" s="60" t="str">
        <f t="shared" si="42"/>
        <v/>
      </c>
      <c r="H114" s="60" t="str">
        <f t="shared" si="42"/>
        <v/>
      </c>
      <c r="I114" s="60" t="str">
        <f t="shared" si="42"/>
        <v/>
      </c>
      <c r="J114" s="60" t="str">
        <f t="shared" si="42"/>
        <v/>
      </c>
      <c r="L114" s="115" t="str">
        <f t="shared" si="34"/>
        <v/>
      </c>
      <c r="Y114" s="116"/>
      <c r="Z114" s="65" t="str">
        <f t="shared" si="23"/>
        <v/>
      </c>
      <c r="AA114" s="65" t="str">
        <f t="shared" si="24"/>
        <v/>
      </c>
      <c r="AB114" s="65" t="str">
        <f t="shared" si="25"/>
        <v/>
      </c>
      <c r="AC114" s="65" t="str">
        <f t="shared" si="26"/>
        <v/>
      </c>
      <c r="AD114" s="65" t="str">
        <f t="shared" si="27"/>
        <v/>
      </c>
      <c r="AE114" s="65" t="str">
        <f t="shared" si="28"/>
        <v/>
      </c>
      <c r="AF114" s="65" t="str">
        <f t="shared" si="29"/>
        <v/>
      </c>
      <c r="AG114" s="65" t="str">
        <f t="shared" si="30"/>
        <v/>
      </c>
      <c r="AH114" s="38"/>
      <c r="AI114" s="38"/>
      <c r="AJ114" s="38"/>
      <c r="AK114" s="38"/>
      <c r="AL114" s="85" t="str">
        <f t="shared" si="35"/>
        <v/>
      </c>
      <c r="AM114" s="85" t="str">
        <f t="shared" si="31"/>
        <v/>
      </c>
      <c r="AN114" s="85" t="str">
        <f t="shared" si="32"/>
        <v/>
      </c>
      <c r="AO114" s="85" t="str">
        <f t="shared" si="33"/>
        <v/>
      </c>
      <c r="AP114" s="143" t="str">
        <f t="shared" si="36"/>
        <v/>
      </c>
      <c r="AQ114" s="66" t="str">
        <f t="shared" si="37"/>
        <v/>
      </c>
      <c r="AR114" s="46" t="str">
        <f>IFERROR(IF(ISNUMBER('Opsparede løndele dec20-mar21'!K112),AQ114+'Opsparede løndele dec20-mar21'!K112,AQ114),"")</f>
        <v/>
      </c>
    </row>
    <row r="115" spans="1:44" x14ac:dyDescent="0.25">
      <c r="A115" s="52" t="str">
        <f t="shared" si="38"/>
        <v/>
      </c>
      <c r="B115" s="5"/>
      <c r="C115" s="6"/>
      <c r="D115" s="7"/>
      <c r="E115" s="8"/>
      <c r="F115" s="8"/>
      <c r="G115" s="60" t="str">
        <f t="shared" si="42"/>
        <v/>
      </c>
      <c r="H115" s="60" t="str">
        <f t="shared" si="42"/>
        <v/>
      </c>
      <c r="I115" s="60" t="str">
        <f t="shared" si="42"/>
        <v/>
      </c>
      <c r="J115" s="60" t="str">
        <f t="shared" si="42"/>
        <v/>
      </c>
      <c r="L115" s="115" t="str">
        <f t="shared" si="34"/>
        <v/>
      </c>
      <c r="Y115" s="116"/>
      <c r="Z115" s="65" t="str">
        <f t="shared" si="23"/>
        <v/>
      </c>
      <c r="AA115" s="65" t="str">
        <f t="shared" si="24"/>
        <v/>
      </c>
      <c r="AB115" s="65" t="str">
        <f t="shared" si="25"/>
        <v/>
      </c>
      <c r="AC115" s="65" t="str">
        <f t="shared" si="26"/>
        <v/>
      </c>
      <c r="AD115" s="65" t="str">
        <f t="shared" si="27"/>
        <v/>
      </c>
      <c r="AE115" s="65" t="str">
        <f t="shared" si="28"/>
        <v/>
      </c>
      <c r="AF115" s="65" t="str">
        <f t="shared" si="29"/>
        <v/>
      </c>
      <c r="AG115" s="65" t="str">
        <f t="shared" si="30"/>
        <v/>
      </c>
      <c r="AH115" s="38"/>
      <c r="AI115" s="38"/>
      <c r="AJ115" s="38"/>
      <c r="AK115" s="38"/>
      <c r="AL115" s="85" t="str">
        <f t="shared" si="35"/>
        <v/>
      </c>
      <c r="AM115" s="85" t="str">
        <f t="shared" si="31"/>
        <v/>
      </c>
      <c r="AN115" s="85" t="str">
        <f t="shared" si="32"/>
        <v/>
      </c>
      <c r="AO115" s="85" t="str">
        <f t="shared" si="33"/>
        <v/>
      </c>
      <c r="AP115" s="143" t="str">
        <f t="shared" si="36"/>
        <v/>
      </c>
      <c r="AQ115" s="66" t="str">
        <f t="shared" si="37"/>
        <v/>
      </c>
      <c r="AR115" s="46" t="str">
        <f>IFERROR(IF(ISNUMBER('Opsparede løndele dec20-mar21'!K113),AQ115+'Opsparede løndele dec20-mar21'!K113,AQ115),"")</f>
        <v/>
      </c>
    </row>
    <row r="116" spans="1:44" x14ac:dyDescent="0.25">
      <c r="A116" s="52" t="str">
        <f t="shared" si="38"/>
        <v/>
      </c>
      <c r="B116" s="5"/>
      <c r="C116" s="6"/>
      <c r="D116" s="7"/>
      <c r="E116" s="8"/>
      <c r="F116" s="8"/>
      <c r="G116" s="60" t="str">
        <f t="shared" si="42"/>
        <v/>
      </c>
      <c r="H116" s="60" t="str">
        <f t="shared" si="42"/>
        <v/>
      </c>
      <c r="I116" s="60" t="str">
        <f t="shared" si="42"/>
        <v/>
      </c>
      <c r="J116" s="60" t="str">
        <f t="shared" si="42"/>
        <v/>
      </c>
      <c r="L116" s="115" t="str">
        <f t="shared" si="34"/>
        <v/>
      </c>
      <c r="Y116" s="116"/>
      <c r="Z116" s="65" t="str">
        <f t="shared" si="23"/>
        <v/>
      </c>
      <c r="AA116" s="65" t="str">
        <f t="shared" si="24"/>
        <v/>
      </c>
      <c r="AB116" s="65" t="str">
        <f t="shared" si="25"/>
        <v/>
      </c>
      <c r="AC116" s="65" t="str">
        <f t="shared" si="26"/>
        <v/>
      </c>
      <c r="AD116" s="65" t="str">
        <f t="shared" si="27"/>
        <v/>
      </c>
      <c r="AE116" s="65" t="str">
        <f t="shared" si="28"/>
        <v/>
      </c>
      <c r="AF116" s="65" t="str">
        <f t="shared" si="29"/>
        <v/>
      </c>
      <c r="AG116" s="65" t="str">
        <f t="shared" si="30"/>
        <v/>
      </c>
      <c r="AH116" s="38"/>
      <c r="AI116" s="38"/>
      <c r="AJ116" s="38"/>
      <c r="AK116" s="38"/>
      <c r="AL116" s="85" t="str">
        <f t="shared" si="35"/>
        <v/>
      </c>
      <c r="AM116" s="85" t="str">
        <f t="shared" si="31"/>
        <v/>
      </c>
      <c r="AN116" s="85" t="str">
        <f t="shared" si="32"/>
        <v/>
      </c>
      <c r="AO116" s="85" t="str">
        <f t="shared" si="33"/>
        <v/>
      </c>
      <c r="AP116" s="143" t="str">
        <f t="shared" si="36"/>
        <v/>
      </c>
      <c r="AQ116" s="66" t="str">
        <f t="shared" si="37"/>
        <v/>
      </c>
      <c r="AR116" s="46" t="str">
        <f>IFERROR(IF(ISNUMBER('Opsparede løndele dec20-mar21'!K114),AQ116+'Opsparede løndele dec20-mar21'!K114,AQ116),"")</f>
        <v/>
      </c>
    </row>
    <row r="117" spans="1:44" x14ac:dyDescent="0.25">
      <c r="A117" s="52" t="str">
        <f t="shared" si="38"/>
        <v/>
      </c>
      <c r="B117" s="5"/>
      <c r="C117" s="6"/>
      <c r="D117" s="7"/>
      <c r="E117" s="8"/>
      <c r="F117" s="8"/>
      <c r="G117" s="60" t="str">
        <f t="shared" ref="G117:J126" si="43">IF(AND(ISNUMBER($E117),ISNUMBER($F117)),MAX(MIN(NETWORKDAYS(IF($E117&lt;=VLOOKUP(G$6,Matrix_antal_dage,5,FALSE),VLOOKUP(G$6,Matrix_antal_dage,5,FALSE),$E117),IF($F117&gt;=VLOOKUP(G$6,Matrix_antal_dage,6,FALSE),VLOOKUP(G$6,Matrix_antal_dage,6,FALSE),$F117),helligdage),VLOOKUP(G$6,Matrix_antal_dage,7,FALSE)),0),"")</f>
        <v/>
      </c>
      <c r="H117" s="60" t="str">
        <f t="shared" si="43"/>
        <v/>
      </c>
      <c r="I117" s="60" t="str">
        <f t="shared" si="43"/>
        <v/>
      </c>
      <c r="J117" s="60" t="str">
        <f t="shared" si="43"/>
        <v/>
      </c>
      <c r="L117" s="115" t="str">
        <f t="shared" si="34"/>
        <v/>
      </c>
      <c r="Y117" s="116"/>
      <c r="Z117" s="65" t="str">
        <f t="shared" si="23"/>
        <v/>
      </c>
      <c r="AA117" s="65" t="str">
        <f t="shared" si="24"/>
        <v/>
      </c>
      <c r="AB117" s="65" t="str">
        <f t="shared" si="25"/>
        <v/>
      </c>
      <c r="AC117" s="65" t="str">
        <f t="shared" si="26"/>
        <v/>
      </c>
      <c r="AD117" s="65" t="str">
        <f t="shared" si="27"/>
        <v/>
      </c>
      <c r="AE117" s="65" t="str">
        <f t="shared" si="28"/>
        <v/>
      </c>
      <c r="AF117" s="65" t="str">
        <f t="shared" si="29"/>
        <v/>
      </c>
      <c r="AG117" s="65" t="str">
        <f t="shared" si="30"/>
        <v/>
      </c>
      <c r="AH117" s="38"/>
      <c r="AI117" s="38"/>
      <c r="AJ117" s="38"/>
      <c r="AK117" s="38"/>
      <c r="AL117" s="85" t="str">
        <f t="shared" si="35"/>
        <v/>
      </c>
      <c r="AM117" s="85" t="str">
        <f t="shared" si="31"/>
        <v/>
      </c>
      <c r="AN117" s="85" t="str">
        <f t="shared" si="32"/>
        <v/>
      </c>
      <c r="AO117" s="85" t="str">
        <f t="shared" si="33"/>
        <v/>
      </c>
      <c r="AP117" s="143" t="str">
        <f t="shared" si="36"/>
        <v/>
      </c>
      <c r="AQ117" s="66" t="str">
        <f t="shared" si="37"/>
        <v/>
      </c>
      <c r="AR117" s="46" t="str">
        <f>IFERROR(IF(ISNUMBER('Opsparede løndele dec20-mar21'!K115),AQ117+'Opsparede løndele dec20-mar21'!K115,AQ117),"")</f>
        <v/>
      </c>
    </row>
    <row r="118" spans="1:44" x14ac:dyDescent="0.25">
      <c r="A118" s="52" t="str">
        <f t="shared" si="38"/>
        <v/>
      </c>
      <c r="B118" s="5"/>
      <c r="C118" s="6"/>
      <c r="D118" s="7"/>
      <c r="E118" s="8"/>
      <c r="F118" s="8"/>
      <c r="G118" s="60" t="str">
        <f t="shared" si="43"/>
        <v/>
      </c>
      <c r="H118" s="60" t="str">
        <f t="shared" si="43"/>
        <v/>
      </c>
      <c r="I118" s="60" t="str">
        <f t="shared" si="43"/>
        <v/>
      </c>
      <c r="J118" s="60" t="str">
        <f t="shared" si="43"/>
        <v/>
      </c>
      <c r="L118" s="115" t="str">
        <f t="shared" si="34"/>
        <v/>
      </c>
      <c r="Y118" s="116"/>
      <c r="Z118" s="65" t="str">
        <f t="shared" si="23"/>
        <v/>
      </c>
      <c r="AA118" s="65" t="str">
        <f t="shared" si="24"/>
        <v/>
      </c>
      <c r="AB118" s="65" t="str">
        <f t="shared" si="25"/>
        <v/>
      </c>
      <c r="AC118" s="65" t="str">
        <f t="shared" si="26"/>
        <v/>
      </c>
      <c r="AD118" s="65" t="str">
        <f t="shared" si="27"/>
        <v/>
      </c>
      <c r="AE118" s="65" t="str">
        <f t="shared" si="28"/>
        <v/>
      </c>
      <c r="AF118" s="65" t="str">
        <f t="shared" si="29"/>
        <v/>
      </c>
      <c r="AG118" s="65" t="str">
        <f t="shared" si="30"/>
        <v/>
      </c>
      <c r="AH118" s="38"/>
      <c r="AI118" s="38"/>
      <c r="AJ118" s="38"/>
      <c r="AK118" s="38"/>
      <c r="AL118" s="85" t="str">
        <f t="shared" si="35"/>
        <v/>
      </c>
      <c r="AM118" s="85" t="str">
        <f t="shared" si="31"/>
        <v/>
      </c>
      <c r="AN118" s="85" t="str">
        <f t="shared" si="32"/>
        <v/>
      </c>
      <c r="AO118" s="85" t="str">
        <f t="shared" si="33"/>
        <v/>
      </c>
      <c r="AP118" s="143" t="str">
        <f t="shared" si="36"/>
        <v/>
      </c>
      <c r="AQ118" s="66" t="str">
        <f t="shared" si="37"/>
        <v/>
      </c>
      <c r="AR118" s="46" t="str">
        <f>IFERROR(IF(ISNUMBER('Opsparede løndele dec20-mar21'!K116),AQ118+'Opsparede løndele dec20-mar21'!K116,AQ118),"")</f>
        <v/>
      </c>
    </row>
    <row r="119" spans="1:44" x14ac:dyDescent="0.25">
      <c r="A119" s="52" t="str">
        <f t="shared" si="38"/>
        <v/>
      </c>
      <c r="B119" s="5"/>
      <c r="C119" s="6"/>
      <c r="D119" s="7"/>
      <c r="E119" s="8"/>
      <c r="F119" s="8"/>
      <c r="G119" s="60" t="str">
        <f t="shared" si="43"/>
        <v/>
      </c>
      <c r="H119" s="60" t="str">
        <f t="shared" si="43"/>
        <v/>
      </c>
      <c r="I119" s="60" t="str">
        <f t="shared" si="43"/>
        <v/>
      </c>
      <c r="J119" s="60" t="str">
        <f t="shared" si="43"/>
        <v/>
      </c>
      <c r="L119" s="115" t="str">
        <f t="shared" si="34"/>
        <v/>
      </c>
      <c r="Y119" s="116"/>
      <c r="Z119" s="65" t="str">
        <f t="shared" si="23"/>
        <v/>
      </c>
      <c r="AA119" s="65" t="str">
        <f t="shared" si="24"/>
        <v/>
      </c>
      <c r="AB119" s="65" t="str">
        <f t="shared" si="25"/>
        <v/>
      </c>
      <c r="AC119" s="65" t="str">
        <f t="shared" si="26"/>
        <v/>
      </c>
      <c r="AD119" s="65" t="str">
        <f t="shared" si="27"/>
        <v/>
      </c>
      <c r="AE119" s="65" t="str">
        <f t="shared" si="28"/>
        <v/>
      </c>
      <c r="AF119" s="65" t="str">
        <f t="shared" si="29"/>
        <v/>
      </c>
      <c r="AG119" s="65" t="str">
        <f t="shared" si="30"/>
        <v/>
      </c>
      <c r="AH119" s="38"/>
      <c r="AI119" s="38"/>
      <c r="AJ119" s="38"/>
      <c r="AK119" s="38"/>
      <c r="AL119" s="85" t="str">
        <f t="shared" si="35"/>
        <v/>
      </c>
      <c r="AM119" s="85" t="str">
        <f t="shared" si="31"/>
        <v/>
      </c>
      <c r="AN119" s="85" t="str">
        <f t="shared" si="32"/>
        <v/>
      </c>
      <c r="AO119" s="85" t="str">
        <f t="shared" si="33"/>
        <v/>
      </c>
      <c r="AP119" s="143" t="str">
        <f t="shared" si="36"/>
        <v/>
      </c>
      <c r="AQ119" s="66" t="str">
        <f t="shared" si="37"/>
        <v/>
      </c>
      <c r="AR119" s="46" t="str">
        <f>IFERROR(IF(ISNUMBER('Opsparede løndele dec20-mar21'!K117),AQ119+'Opsparede løndele dec20-mar21'!K117,AQ119),"")</f>
        <v/>
      </c>
    </row>
    <row r="120" spans="1:44" x14ac:dyDescent="0.25">
      <c r="A120" s="52" t="str">
        <f t="shared" si="38"/>
        <v/>
      </c>
      <c r="B120" s="5"/>
      <c r="C120" s="6"/>
      <c r="D120" s="7"/>
      <c r="E120" s="8"/>
      <c r="F120" s="8"/>
      <c r="G120" s="60" t="str">
        <f t="shared" si="43"/>
        <v/>
      </c>
      <c r="H120" s="60" t="str">
        <f t="shared" si="43"/>
        <v/>
      </c>
      <c r="I120" s="60" t="str">
        <f t="shared" si="43"/>
        <v/>
      </c>
      <c r="J120" s="60" t="str">
        <f t="shared" si="43"/>
        <v/>
      </c>
      <c r="L120" s="115" t="str">
        <f t="shared" si="34"/>
        <v/>
      </c>
      <c r="Y120" s="116"/>
      <c r="Z120" s="65" t="str">
        <f t="shared" si="23"/>
        <v/>
      </c>
      <c r="AA120" s="65" t="str">
        <f t="shared" si="24"/>
        <v/>
      </c>
      <c r="AB120" s="65" t="str">
        <f t="shared" si="25"/>
        <v/>
      </c>
      <c r="AC120" s="65" t="str">
        <f t="shared" si="26"/>
        <v/>
      </c>
      <c r="AD120" s="65" t="str">
        <f t="shared" si="27"/>
        <v/>
      </c>
      <c r="AE120" s="65" t="str">
        <f t="shared" si="28"/>
        <v/>
      </c>
      <c r="AF120" s="65" t="str">
        <f t="shared" si="29"/>
        <v/>
      </c>
      <c r="AG120" s="65" t="str">
        <f t="shared" si="30"/>
        <v/>
      </c>
      <c r="AH120" s="38"/>
      <c r="AI120" s="38"/>
      <c r="AJ120" s="38"/>
      <c r="AK120" s="38"/>
      <c r="AL120" s="85" t="str">
        <f t="shared" si="35"/>
        <v/>
      </c>
      <c r="AM120" s="85" t="str">
        <f t="shared" si="31"/>
        <v/>
      </c>
      <c r="AN120" s="85" t="str">
        <f t="shared" si="32"/>
        <v/>
      </c>
      <c r="AO120" s="85" t="str">
        <f t="shared" si="33"/>
        <v/>
      </c>
      <c r="AP120" s="143" t="str">
        <f t="shared" si="36"/>
        <v/>
      </c>
      <c r="AQ120" s="66" t="str">
        <f t="shared" si="37"/>
        <v/>
      </c>
      <c r="AR120" s="46" t="str">
        <f>IFERROR(IF(ISNUMBER('Opsparede løndele dec20-mar21'!K118),AQ120+'Opsparede løndele dec20-mar21'!K118,AQ120),"")</f>
        <v/>
      </c>
    </row>
    <row r="121" spans="1:44" x14ac:dyDescent="0.25">
      <c r="A121" s="52" t="str">
        <f t="shared" si="38"/>
        <v/>
      </c>
      <c r="B121" s="5"/>
      <c r="C121" s="6"/>
      <c r="D121" s="7"/>
      <c r="E121" s="8"/>
      <c r="F121" s="8"/>
      <c r="G121" s="60" t="str">
        <f t="shared" si="43"/>
        <v/>
      </c>
      <c r="H121" s="60" t="str">
        <f t="shared" si="43"/>
        <v/>
      </c>
      <c r="I121" s="60" t="str">
        <f t="shared" si="43"/>
        <v/>
      </c>
      <c r="J121" s="60" t="str">
        <f t="shared" si="43"/>
        <v/>
      </c>
      <c r="L121" s="115" t="str">
        <f t="shared" si="34"/>
        <v/>
      </c>
      <c r="Y121" s="116"/>
      <c r="Z121" s="65" t="str">
        <f t="shared" si="23"/>
        <v/>
      </c>
      <c r="AA121" s="65" t="str">
        <f t="shared" si="24"/>
        <v/>
      </c>
      <c r="AB121" s="65" t="str">
        <f t="shared" si="25"/>
        <v/>
      </c>
      <c r="AC121" s="65" t="str">
        <f t="shared" si="26"/>
        <v/>
      </c>
      <c r="AD121" s="65" t="str">
        <f t="shared" si="27"/>
        <v/>
      </c>
      <c r="AE121" s="65" t="str">
        <f t="shared" si="28"/>
        <v/>
      </c>
      <c r="AF121" s="65" t="str">
        <f t="shared" si="29"/>
        <v/>
      </c>
      <c r="AG121" s="65" t="str">
        <f t="shared" si="30"/>
        <v/>
      </c>
      <c r="AH121" s="38"/>
      <c r="AI121" s="38"/>
      <c r="AJ121" s="38"/>
      <c r="AK121" s="38"/>
      <c r="AL121" s="85" t="str">
        <f t="shared" si="35"/>
        <v/>
      </c>
      <c r="AM121" s="85" t="str">
        <f t="shared" si="31"/>
        <v/>
      </c>
      <c r="AN121" s="85" t="str">
        <f t="shared" si="32"/>
        <v/>
      </c>
      <c r="AO121" s="85" t="str">
        <f t="shared" si="33"/>
        <v/>
      </c>
      <c r="AP121" s="143" t="str">
        <f t="shared" si="36"/>
        <v/>
      </c>
      <c r="AQ121" s="66" t="str">
        <f t="shared" si="37"/>
        <v/>
      </c>
      <c r="AR121" s="46" t="str">
        <f>IFERROR(IF(ISNUMBER('Opsparede løndele dec20-mar21'!K119),AQ121+'Opsparede løndele dec20-mar21'!K119,AQ121),"")</f>
        <v/>
      </c>
    </row>
    <row r="122" spans="1:44" x14ac:dyDescent="0.25">
      <c r="A122" s="52" t="str">
        <f t="shared" si="38"/>
        <v/>
      </c>
      <c r="B122" s="5"/>
      <c r="C122" s="6"/>
      <c r="D122" s="7"/>
      <c r="E122" s="8"/>
      <c r="F122" s="8"/>
      <c r="G122" s="60" t="str">
        <f t="shared" si="43"/>
        <v/>
      </c>
      <c r="H122" s="60" t="str">
        <f t="shared" si="43"/>
        <v/>
      </c>
      <c r="I122" s="60" t="str">
        <f t="shared" si="43"/>
        <v/>
      </c>
      <c r="J122" s="60" t="str">
        <f t="shared" si="43"/>
        <v/>
      </c>
      <c r="L122" s="115" t="str">
        <f t="shared" si="34"/>
        <v/>
      </c>
      <c r="Y122" s="116"/>
      <c r="Z122" s="65" t="str">
        <f t="shared" si="23"/>
        <v/>
      </c>
      <c r="AA122" s="65" t="str">
        <f t="shared" si="24"/>
        <v/>
      </c>
      <c r="AB122" s="65" t="str">
        <f t="shared" si="25"/>
        <v/>
      </c>
      <c r="AC122" s="65" t="str">
        <f t="shared" si="26"/>
        <v/>
      </c>
      <c r="AD122" s="65" t="str">
        <f t="shared" si="27"/>
        <v/>
      </c>
      <c r="AE122" s="65" t="str">
        <f t="shared" si="28"/>
        <v/>
      </c>
      <c r="AF122" s="65" t="str">
        <f t="shared" si="29"/>
        <v/>
      </c>
      <c r="AG122" s="65" t="str">
        <f t="shared" si="30"/>
        <v/>
      </c>
      <c r="AH122" s="38"/>
      <c r="AI122" s="38"/>
      <c r="AJ122" s="38"/>
      <c r="AK122" s="38"/>
      <c r="AL122" s="85" t="str">
        <f t="shared" si="35"/>
        <v/>
      </c>
      <c r="AM122" s="85" t="str">
        <f t="shared" si="31"/>
        <v/>
      </c>
      <c r="AN122" s="85" t="str">
        <f t="shared" si="32"/>
        <v/>
      </c>
      <c r="AO122" s="85" t="str">
        <f t="shared" si="33"/>
        <v/>
      </c>
      <c r="AP122" s="143" t="str">
        <f t="shared" si="36"/>
        <v/>
      </c>
      <c r="AQ122" s="66" t="str">
        <f t="shared" si="37"/>
        <v/>
      </c>
      <c r="AR122" s="46" t="str">
        <f>IFERROR(IF(ISNUMBER('Opsparede løndele dec20-mar21'!K120),AQ122+'Opsparede løndele dec20-mar21'!K120,AQ122),"")</f>
        <v/>
      </c>
    </row>
    <row r="123" spans="1:44" x14ac:dyDescent="0.25">
      <c r="A123" s="52" t="str">
        <f t="shared" si="38"/>
        <v/>
      </c>
      <c r="B123" s="5"/>
      <c r="C123" s="6"/>
      <c r="D123" s="7"/>
      <c r="E123" s="8"/>
      <c r="F123" s="8"/>
      <c r="G123" s="60" t="str">
        <f t="shared" si="43"/>
        <v/>
      </c>
      <c r="H123" s="60" t="str">
        <f t="shared" si="43"/>
        <v/>
      </c>
      <c r="I123" s="60" t="str">
        <f t="shared" si="43"/>
        <v/>
      </c>
      <c r="J123" s="60" t="str">
        <f t="shared" si="43"/>
        <v/>
      </c>
      <c r="L123" s="115" t="str">
        <f t="shared" si="34"/>
        <v/>
      </c>
      <c r="Y123" s="116"/>
      <c r="Z123" s="65" t="str">
        <f t="shared" si="23"/>
        <v/>
      </c>
      <c r="AA123" s="65" t="str">
        <f t="shared" si="24"/>
        <v/>
      </c>
      <c r="AB123" s="65" t="str">
        <f t="shared" si="25"/>
        <v/>
      </c>
      <c r="AC123" s="65" t="str">
        <f t="shared" si="26"/>
        <v/>
      </c>
      <c r="AD123" s="65" t="str">
        <f t="shared" si="27"/>
        <v/>
      </c>
      <c r="AE123" s="65" t="str">
        <f t="shared" si="28"/>
        <v/>
      </c>
      <c r="AF123" s="65" t="str">
        <f t="shared" si="29"/>
        <v/>
      </c>
      <c r="AG123" s="65" t="str">
        <f t="shared" si="30"/>
        <v/>
      </c>
      <c r="AH123" s="38"/>
      <c r="AI123" s="38"/>
      <c r="AJ123" s="38"/>
      <c r="AK123" s="38"/>
      <c r="AL123" s="85" t="str">
        <f t="shared" si="35"/>
        <v/>
      </c>
      <c r="AM123" s="85" t="str">
        <f t="shared" si="31"/>
        <v/>
      </c>
      <c r="AN123" s="85" t="str">
        <f t="shared" si="32"/>
        <v/>
      </c>
      <c r="AO123" s="85" t="str">
        <f t="shared" si="33"/>
        <v/>
      </c>
      <c r="AP123" s="143" t="str">
        <f t="shared" si="36"/>
        <v/>
      </c>
      <c r="AQ123" s="66" t="str">
        <f t="shared" si="37"/>
        <v/>
      </c>
      <c r="AR123" s="46" t="str">
        <f>IFERROR(IF(ISNUMBER('Opsparede løndele dec20-mar21'!K121),AQ123+'Opsparede løndele dec20-mar21'!K121,AQ123),"")</f>
        <v/>
      </c>
    </row>
    <row r="124" spans="1:44" x14ac:dyDescent="0.25">
      <c r="A124" s="52" t="str">
        <f t="shared" si="38"/>
        <v/>
      </c>
      <c r="B124" s="5"/>
      <c r="C124" s="6"/>
      <c r="D124" s="7"/>
      <c r="E124" s="8"/>
      <c r="F124" s="8"/>
      <c r="G124" s="60" t="str">
        <f t="shared" si="43"/>
        <v/>
      </c>
      <c r="H124" s="60" t="str">
        <f t="shared" si="43"/>
        <v/>
      </c>
      <c r="I124" s="60" t="str">
        <f t="shared" si="43"/>
        <v/>
      </c>
      <c r="J124" s="60" t="str">
        <f t="shared" si="43"/>
        <v/>
      </c>
      <c r="L124" s="115" t="str">
        <f t="shared" si="34"/>
        <v/>
      </c>
      <c r="Y124" s="116"/>
      <c r="Z124" s="65" t="str">
        <f t="shared" si="23"/>
        <v/>
      </c>
      <c r="AA124" s="65" t="str">
        <f t="shared" si="24"/>
        <v/>
      </c>
      <c r="AB124" s="65" t="str">
        <f t="shared" si="25"/>
        <v/>
      </c>
      <c r="AC124" s="65" t="str">
        <f t="shared" si="26"/>
        <v/>
      </c>
      <c r="AD124" s="65" t="str">
        <f t="shared" si="27"/>
        <v/>
      </c>
      <c r="AE124" s="65" t="str">
        <f t="shared" si="28"/>
        <v/>
      </c>
      <c r="AF124" s="65" t="str">
        <f t="shared" si="29"/>
        <v/>
      </c>
      <c r="AG124" s="65" t="str">
        <f t="shared" si="30"/>
        <v/>
      </c>
      <c r="AH124" s="38"/>
      <c r="AI124" s="38"/>
      <c r="AJ124" s="38"/>
      <c r="AK124" s="38"/>
      <c r="AL124" s="85" t="str">
        <f t="shared" si="35"/>
        <v/>
      </c>
      <c r="AM124" s="85" t="str">
        <f t="shared" si="31"/>
        <v/>
      </c>
      <c r="AN124" s="85" t="str">
        <f t="shared" si="32"/>
        <v/>
      </c>
      <c r="AO124" s="85" t="str">
        <f t="shared" si="33"/>
        <v/>
      </c>
      <c r="AP124" s="143" t="str">
        <f t="shared" si="36"/>
        <v/>
      </c>
      <c r="AQ124" s="66" t="str">
        <f t="shared" si="37"/>
        <v/>
      </c>
      <c r="AR124" s="46" t="str">
        <f>IFERROR(IF(ISNUMBER('Opsparede løndele dec20-mar21'!K122),AQ124+'Opsparede løndele dec20-mar21'!K122,AQ124),"")</f>
        <v/>
      </c>
    </row>
    <row r="125" spans="1:44" x14ac:dyDescent="0.25">
      <c r="A125" s="52" t="str">
        <f t="shared" si="38"/>
        <v/>
      </c>
      <c r="B125" s="5"/>
      <c r="C125" s="6"/>
      <c r="D125" s="7"/>
      <c r="E125" s="8"/>
      <c r="F125" s="8"/>
      <c r="G125" s="60" t="str">
        <f t="shared" si="43"/>
        <v/>
      </c>
      <c r="H125" s="60" t="str">
        <f t="shared" si="43"/>
        <v/>
      </c>
      <c r="I125" s="60" t="str">
        <f t="shared" si="43"/>
        <v/>
      </c>
      <c r="J125" s="60" t="str">
        <f t="shared" si="43"/>
        <v/>
      </c>
      <c r="L125" s="115" t="str">
        <f t="shared" si="34"/>
        <v/>
      </c>
      <c r="Y125" s="116"/>
      <c r="Z125" s="65" t="str">
        <f t="shared" si="23"/>
        <v/>
      </c>
      <c r="AA125" s="65" t="str">
        <f t="shared" si="24"/>
        <v/>
      </c>
      <c r="AB125" s="65" t="str">
        <f t="shared" si="25"/>
        <v/>
      </c>
      <c r="AC125" s="65" t="str">
        <f t="shared" si="26"/>
        <v/>
      </c>
      <c r="AD125" s="65" t="str">
        <f t="shared" si="27"/>
        <v/>
      </c>
      <c r="AE125" s="65" t="str">
        <f t="shared" si="28"/>
        <v/>
      </c>
      <c r="AF125" s="65" t="str">
        <f t="shared" si="29"/>
        <v/>
      </c>
      <c r="AG125" s="65" t="str">
        <f t="shared" si="30"/>
        <v/>
      </c>
      <c r="AH125" s="38"/>
      <c r="AI125" s="38"/>
      <c r="AJ125" s="38"/>
      <c r="AK125" s="38"/>
      <c r="AL125" s="85" t="str">
        <f t="shared" si="35"/>
        <v/>
      </c>
      <c r="AM125" s="85" t="str">
        <f t="shared" si="31"/>
        <v/>
      </c>
      <c r="AN125" s="85" t="str">
        <f t="shared" si="32"/>
        <v/>
      </c>
      <c r="AO125" s="85" t="str">
        <f t="shared" si="33"/>
        <v/>
      </c>
      <c r="AP125" s="143" t="str">
        <f t="shared" si="36"/>
        <v/>
      </c>
      <c r="AQ125" s="66" t="str">
        <f t="shared" si="37"/>
        <v/>
      </c>
      <c r="AR125" s="46" t="str">
        <f>IFERROR(IF(ISNUMBER('Opsparede løndele dec20-mar21'!K123),AQ125+'Opsparede løndele dec20-mar21'!K123,AQ125),"")</f>
        <v/>
      </c>
    </row>
    <row r="126" spans="1:44" x14ac:dyDescent="0.25">
      <c r="A126" s="52" t="str">
        <f t="shared" si="38"/>
        <v/>
      </c>
      <c r="B126" s="5"/>
      <c r="C126" s="6"/>
      <c r="D126" s="7"/>
      <c r="E126" s="8"/>
      <c r="F126" s="8"/>
      <c r="G126" s="60" t="str">
        <f t="shared" si="43"/>
        <v/>
      </c>
      <c r="H126" s="60" t="str">
        <f t="shared" si="43"/>
        <v/>
      </c>
      <c r="I126" s="60" t="str">
        <f t="shared" si="43"/>
        <v/>
      </c>
      <c r="J126" s="60" t="str">
        <f t="shared" si="43"/>
        <v/>
      </c>
      <c r="L126" s="115" t="str">
        <f t="shared" si="34"/>
        <v/>
      </c>
      <c r="Y126" s="116"/>
      <c r="Z126" s="65" t="str">
        <f t="shared" si="23"/>
        <v/>
      </c>
      <c r="AA126" s="65" t="str">
        <f t="shared" si="24"/>
        <v/>
      </c>
      <c r="AB126" s="65" t="str">
        <f t="shared" si="25"/>
        <v/>
      </c>
      <c r="AC126" s="65" t="str">
        <f t="shared" si="26"/>
        <v/>
      </c>
      <c r="AD126" s="65" t="str">
        <f t="shared" si="27"/>
        <v/>
      </c>
      <c r="AE126" s="65" t="str">
        <f t="shared" si="28"/>
        <v/>
      </c>
      <c r="AF126" s="65" t="str">
        <f t="shared" si="29"/>
        <v/>
      </c>
      <c r="AG126" s="65" t="str">
        <f t="shared" si="30"/>
        <v/>
      </c>
      <c r="AH126" s="38"/>
      <c r="AI126" s="38"/>
      <c r="AJ126" s="38"/>
      <c r="AK126" s="38"/>
      <c r="AL126" s="85" t="str">
        <f t="shared" si="35"/>
        <v/>
      </c>
      <c r="AM126" s="85" t="str">
        <f t="shared" si="31"/>
        <v/>
      </c>
      <c r="AN126" s="85" t="str">
        <f t="shared" si="32"/>
        <v/>
      </c>
      <c r="AO126" s="85" t="str">
        <f t="shared" si="33"/>
        <v/>
      </c>
      <c r="AP126" s="143" t="str">
        <f t="shared" si="36"/>
        <v/>
      </c>
      <c r="AQ126" s="66" t="str">
        <f t="shared" si="37"/>
        <v/>
      </c>
      <c r="AR126" s="46" t="str">
        <f>IFERROR(IF(ISNUMBER('Opsparede løndele dec20-mar21'!K124),AQ126+'Opsparede løndele dec20-mar21'!K124,AQ126),"")</f>
        <v/>
      </c>
    </row>
    <row r="127" spans="1:44" x14ac:dyDescent="0.25">
      <c r="A127" s="52" t="str">
        <f t="shared" si="38"/>
        <v/>
      </c>
      <c r="B127" s="5"/>
      <c r="C127" s="6"/>
      <c r="D127" s="7"/>
      <c r="E127" s="8"/>
      <c r="F127" s="8"/>
      <c r="G127" s="60" t="str">
        <f t="shared" ref="G127:J136" si="44">IF(AND(ISNUMBER($E127),ISNUMBER($F127)),MAX(MIN(NETWORKDAYS(IF($E127&lt;=VLOOKUP(G$6,Matrix_antal_dage,5,FALSE),VLOOKUP(G$6,Matrix_antal_dage,5,FALSE),$E127),IF($F127&gt;=VLOOKUP(G$6,Matrix_antal_dage,6,FALSE),VLOOKUP(G$6,Matrix_antal_dage,6,FALSE),$F127),helligdage),VLOOKUP(G$6,Matrix_antal_dage,7,FALSE)),0),"")</f>
        <v/>
      </c>
      <c r="H127" s="60" t="str">
        <f t="shared" si="44"/>
        <v/>
      </c>
      <c r="I127" s="60" t="str">
        <f t="shared" si="44"/>
        <v/>
      </c>
      <c r="J127" s="60" t="str">
        <f t="shared" si="44"/>
        <v/>
      </c>
      <c r="L127" s="115" t="str">
        <f t="shared" si="34"/>
        <v/>
      </c>
      <c r="Y127" s="116"/>
      <c r="Z127" s="65" t="str">
        <f t="shared" si="23"/>
        <v/>
      </c>
      <c r="AA127" s="65" t="str">
        <f t="shared" si="24"/>
        <v/>
      </c>
      <c r="AB127" s="65" t="str">
        <f t="shared" si="25"/>
        <v/>
      </c>
      <c r="AC127" s="65" t="str">
        <f t="shared" si="26"/>
        <v/>
      </c>
      <c r="AD127" s="65" t="str">
        <f t="shared" si="27"/>
        <v/>
      </c>
      <c r="AE127" s="65" t="str">
        <f t="shared" si="28"/>
        <v/>
      </c>
      <c r="AF127" s="65" t="str">
        <f t="shared" si="29"/>
        <v/>
      </c>
      <c r="AG127" s="65" t="str">
        <f t="shared" si="30"/>
        <v/>
      </c>
      <c r="AH127" s="38"/>
      <c r="AI127" s="38"/>
      <c r="AJ127" s="38"/>
      <c r="AK127" s="38"/>
      <c r="AL127" s="85" t="str">
        <f t="shared" si="35"/>
        <v/>
      </c>
      <c r="AM127" s="85" t="str">
        <f t="shared" si="31"/>
        <v/>
      </c>
      <c r="AN127" s="85" t="str">
        <f t="shared" si="32"/>
        <v/>
      </c>
      <c r="AO127" s="85" t="str">
        <f t="shared" si="33"/>
        <v/>
      </c>
      <c r="AP127" s="143" t="str">
        <f t="shared" si="36"/>
        <v/>
      </c>
      <c r="AQ127" s="66" t="str">
        <f t="shared" si="37"/>
        <v/>
      </c>
      <c r="AR127" s="46" t="str">
        <f>IFERROR(IF(ISNUMBER('Opsparede løndele dec20-mar21'!K125),AQ127+'Opsparede løndele dec20-mar21'!K125,AQ127),"")</f>
        <v/>
      </c>
    </row>
    <row r="128" spans="1:44" x14ac:dyDescent="0.25">
      <c r="A128" s="52" t="str">
        <f t="shared" si="38"/>
        <v/>
      </c>
      <c r="B128" s="5"/>
      <c r="C128" s="6"/>
      <c r="D128" s="7"/>
      <c r="E128" s="8"/>
      <c r="F128" s="8"/>
      <c r="G128" s="60" t="str">
        <f t="shared" si="44"/>
        <v/>
      </c>
      <c r="H128" s="60" t="str">
        <f t="shared" si="44"/>
        <v/>
      </c>
      <c r="I128" s="60" t="str">
        <f t="shared" si="44"/>
        <v/>
      </c>
      <c r="J128" s="60" t="str">
        <f t="shared" si="44"/>
        <v/>
      </c>
      <c r="L128" s="115" t="str">
        <f t="shared" si="34"/>
        <v/>
      </c>
      <c r="Y128" s="116"/>
      <c r="Z128" s="65" t="str">
        <f t="shared" si="23"/>
        <v/>
      </c>
      <c r="AA128" s="65" t="str">
        <f t="shared" si="24"/>
        <v/>
      </c>
      <c r="AB128" s="65" t="str">
        <f t="shared" si="25"/>
        <v/>
      </c>
      <c r="AC128" s="65" t="str">
        <f t="shared" si="26"/>
        <v/>
      </c>
      <c r="AD128" s="65" t="str">
        <f t="shared" si="27"/>
        <v/>
      </c>
      <c r="AE128" s="65" t="str">
        <f t="shared" si="28"/>
        <v/>
      </c>
      <c r="AF128" s="65" t="str">
        <f t="shared" si="29"/>
        <v/>
      </c>
      <c r="AG128" s="65" t="str">
        <f t="shared" si="30"/>
        <v/>
      </c>
      <c r="AH128" s="38"/>
      <c r="AI128" s="38"/>
      <c r="AJ128" s="38"/>
      <c r="AK128" s="38"/>
      <c r="AL128" s="85" t="str">
        <f t="shared" si="35"/>
        <v/>
      </c>
      <c r="AM128" s="85" t="str">
        <f t="shared" si="31"/>
        <v/>
      </c>
      <c r="AN128" s="85" t="str">
        <f t="shared" si="32"/>
        <v/>
      </c>
      <c r="AO128" s="85" t="str">
        <f t="shared" si="33"/>
        <v/>
      </c>
      <c r="AP128" s="143" t="str">
        <f t="shared" si="36"/>
        <v/>
      </c>
      <c r="AQ128" s="66" t="str">
        <f t="shared" si="37"/>
        <v/>
      </c>
      <c r="AR128" s="46" t="str">
        <f>IFERROR(IF(ISNUMBER('Opsparede løndele dec20-mar21'!K126),AQ128+'Opsparede løndele dec20-mar21'!K126,AQ128),"")</f>
        <v/>
      </c>
    </row>
    <row r="129" spans="1:44" x14ac:dyDescent="0.25">
      <c r="A129" s="52" t="str">
        <f t="shared" si="38"/>
        <v/>
      </c>
      <c r="B129" s="5"/>
      <c r="C129" s="6"/>
      <c r="D129" s="7"/>
      <c r="E129" s="8"/>
      <c r="F129" s="8"/>
      <c r="G129" s="60" t="str">
        <f t="shared" si="44"/>
        <v/>
      </c>
      <c r="H129" s="60" t="str">
        <f t="shared" si="44"/>
        <v/>
      </c>
      <c r="I129" s="60" t="str">
        <f t="shared" si="44"/>
        <v/>
      </c>
      <c r="J129" s="60" t="str">
        <f t="shared" si="44"/>
        <v/>
      </c>
      <c r="L129" s="115" t="str">
        <f t="shared" si="34"/>
        <v/>
      </c>
      <c r="Y129" s="116"/>
      <c r="Z129" s="65" t="str">
        <f t="shared" si="23"/>
        <v/>
      </c>
      <c r="AA129" s="65" t="str">
        <f t="shared" si="24"/>
        <v/>
      </c>
      <c r="AB129" s="65" t="str">
        <f t="shared" si="25"/>
        <v/>
      </c>
      <c r="AC129" s="65" t="str">
        <f t="shared" si="26"/>
        <v/>
      </c>
      <c r="AD129" s="65" t="str">
        <f t="shared" si="27"/>
        <v/>
      </c>
      <c r="AE129" s="65" t="str">
        <f t="shared" si="28"/>
        <v/>
      </c>
      <c r="AF129" s="65" t="str">
        <f t="shared" si="29"/>
        <v/>
      </c>
      <c r="AG129" s="65" t="str">
        <f t="shared" si="30"/>
        <v/>
      </c>
      <c r="AH129" s="38"/>
      <c r="AI129" s="38"/>
      <c r="AJ129" s="38"/>
      <c r="AK129" s="38"/>
      <c r="AL129" s="85" t="str">
        <f t="shared" si="35"/>
        <v/>
      </c>
      <c r="AM129" s="85" t="str">
        <f t="shared" si="31"/>
        <v/>
      </c>
      <c r="AN129" s="85" t="str">
        <f t="shared" si="32"/>
        <v/>
      </c>
      <c r="AO129" s="85" t="str">
        <f t="shared" si="33"/>
        <v/>
      </c>
      <c r="AP129" s="143" t="str">
        <f t="shared" si="36"/>
        <v/>
      </c>
      <c r="AQ129" s="66" t="str">
        <f t="shared" si="37"/>
        <v/>
      </c>
      <c r="AR129" s="46" t="str">
        <f>IFERROR(IF(ISNUMBER('Opsparede løndele dec20-mar21'!K127),AQ129+'Opsparede løndele dec20-mar21'!K127,AQ129),"")</f>
        <v/>
      </c>
    </row>
    <row r="130" spans="1:44" x14ac:dyDescent="0.25">
      <c r="A130" s="52" t="str">
        <f t="shared" si="38"/>
        <v/>
      </c>
      <c r="B130" s="5"/>
      <c r="C130" s="6"/>
      <c r="D130" s="7"/>
      <c r="E130" s="8"/>
      <c r="F130" s="8"/>
      <c r="G130" s="60" t="str">
        <f t="shared" si="44"/>
        <v/>
      </c>
      <c r="H130" s="60" t="str">
        <f t="shared" si="44"/>
        <v/>
      </c>
      <c r="I130" s="60" t="str">
        <f t="shared" si="44"/>
        <v/>
      </c>
      <c r="J130" s="60" t="str">
        <f t="shared" si="44"/>
        <v/>
      </c>
      <c r="L130" s="115" t="str">
        <f t="shared" si="34"/>
        <v/>
      </c>
      <c r="Y130" s="116"/>
      <c r="Z130" s="65" t="str">
        <f t="shared" si="23"/>
        <v/>
      </c>
      <c r="AA130" s="65" t="str">
        <f t="shared" si="24"/>
        <v/>
      </c>
      <c r="AB130" s="65" t="str">
        <f t="shared" si="25"/>
        <v/>
      </c>
      <c r="AC130" s="65" t="str">
        <f t="shared" si="26"/>
        <v/>
      </c>
      <c r="AD130" s="65" t="str">
        <f t="shared" si="27"/>
        <v/>
      </c>
      <c r="AE130" s="65" t="str">
        <f t="shared" si="28"/>
        <v/>
      </c>
      <c r="AF130" s="65" t="str">
        <f t="shared" si="29"/>
        <v/>
      </c>
      <c r="AG130" s="65" t="str">
        <f t="shared" si="30"/>
        <v/>
      </c>
      <c r="AH130" s="38"/>
      <c r="AI130" s="38"/>
      <c r="AJ130" s="38"/>
      <c r="AK130" s="38"/>
      <c r="AL130" s="85" t="str">
        <f t="shared" si="35"/>
        <v/>
      </c>
      <c r="AM130" s="85" t="str">
        <f t="shared" si="31"/>
        <v/>
      </c>
      <c r="AN130" s="85" t="str">
        <f t="shared" si="32"/>
        <v/>
      </c>
      <c r="AO130" s="85" t="str">
        <f t="shared" si="33"/>
        <v/>
      </c>
      <c r="AP130" s="143" t="str">
        <f t="shared" si="36"/>
        <v/>
      </c>
      <c r="AQ130" s="66" t="str">
        <f t="shared" si="37"/>
        <v/>
      </c>
      <c r="AR130" s="46" t="str">
        <f>IFERROR(IF(ISNUMBER('Opsparede løndele dec20-mar21'!K128),AQ130+'Opsparede løndele dec20-mar21'!K128,AQ130),"")</f>
        <v/>
      </c>
    </row>
    <row r="131" spans="1:44" x14ac:dyDescent="0.25">
      <c r="A131" s="52" t="str">
        <f t="shared" si="38"/>
        <v/>
      </c>
      <c r="B131" s="5"/>
      <c r="C131" s="6"/>
      <c r="D131" s="7"/>
      <c r="E131" s="8"/>
      <c r="F131" s="8"/>
      <c r="G131" s="60" t="str">
        <f t="shared" si="44"/>
        <v/>
      </c>
      <c r="H131" s="60" t="str">
        <f t="shared" si="44"/>
        <v/>
      </c>
      <c r="I131" s="60" t="str">
        <f t="shared" si="44"/>
        <v/>
      </c>
      <c r="J131" s="60" t="str">
        <f t="shared" si="44"/>
        <v/>
      </c>
      <c r="L131" s="115" t="str">
        <f t="shared" si="34"/>
        <v/>
      </c>
      <c r="Y131" s="116"/>
      <c r="Z131" s="65" t="str">
        <f t="shared" si="23"/>
        <v/>
      </c>
      <c r="AA131" s="65" t="str">
        <f t="shared" si="24"/>
        <v/>
      </c>
      <c r="AB131" s="65" t="str">
        <f t="shared" si="25"/>
        <v/>
      </c>
      <c r="AC131" s="65" t="str">
        <f t="shared" si="26"/>
        <v/>
      </c>
      <c r="AD131" s="65" t="str">
        <f t="shared" si="27"/>
        <v/>
      </c>
      <c r="AE131" s="65" t="str">
        <f t="shared" si="28"/>
        <v/>
      </c>
      <c r="AF131" s="65" t="str">
        <f t="shared" si="29"/>
        <v/>
      </c>
      <c r="AG131" s="65" t="str">
        <f t="shared" si="30"/>
        <v/>
      </c>
      <c r="AH131" s="38"/>
      <c r="AI131" s="38"/>
      <c r="AJ131" s="38"/>
      <c r="AK131" s="38"/>
      <c r="AL131" s="85" t="str">
        <f t="shared" si="35"/>
        <v/>
      </c>
      <c r="AM131" s="85" t="str">
        <f t="shared" si="31"/>
        <v/>
      </c>
      <c r="AN131" s="85" t="str">
        <f t="shared" si="32"/>
        <v/>
      </c>
      <c r="AO131" s="85" t="str">
        <f t="shared" si="33"/>
        <v/>
      </c>
      <c r="AP131" s="143" t="str">
        <f t="shared" si="36"/>
        <v/>
      </c>
      <c r="AQ131" s="66" t="str">
        <f t="shared" si="37"/>
        <v/>
      </c>
      <c r="AR131" s="46" t="str">
        <f>IFERROR(IF(ISNUMBER('Opsparede løndele dec20-mar21'!K129),AQ131+'Opsparede løndele dec20-mar21'!K129,AQ131),"")</f>
        <v/>
      </c>
    </row>
    <row r="132" spans="1:44" x14ac:dyDescent="0.25">
      <c r="A132" s="52" t="str">
        <f t="shared" si="38"/>
        <v/>
      </c>
      <c r="B132" s="5"/>
      <c r="C132" s="6"/>
      <c r="D132" s="7"/>
      <c r="E132" s="8"/>
      <c r="F132" s="8"/>
      <c r="G132" s="60" t="str">
        <f t="shared" si="44"/>
        <v/>
      </c>
      <c r="H132" s="60" t="str">
        <f t="shared" si="44"/>
        <v/>
      </c>
      <c r="I132" s="60" t="str">
        <f t="shared" si="44"/>
        <v/>
      </c>
      <c r="J132" s="60" t="str">
        <f t="shared" si="44"/>
        <v/>
      </c>
      <c r="L132" s="115" t="str">
        <f t="shared" si="34"/>
        <v/>
      </c>
      <c r="Y132" s="116"/>
      <c r="Z132" s="65" t="str">
        <f t="shared" si="23"/>
        <v/>
      </c>
      <c r="AA132" s="65" t="str">
        <f t="shared" si="24"/>
        <v/>
      </c>
      <c r="AB132" s="65" t="str">
        <f t="shared" si="25"/>
        <v/>
      </c>
      <c r="AC132" s="65" t="str">
        <f t="shared" si="26"/>
        <v/>
      </c>
      <c r="AD132" s="65" t="str">
        <f t="shared" si="27"/>
        <v/>
      </c>
      <c r="AE132" s="65" t="str">
        <f t="shared" si="28"/>
        <v/>
      </c>
      <c r="AF132" s="65" t="str">
        <f t="shared" si="29"/>
        <v/>
      </c>
      <c r="AG132" s="65" t="str">
        <f t="shared" si="30"/>
        <v/>
      </c>
      <c r="AH132" s="38"/>
      <c r="AI132" s="38"/>
      <c r="AJ132" s="38"/>
      <c r="AK132" s="38"/>
      <c r="AL132" s="85" t="str">
        <f t="shared" si="35"/>
        <v/>
      </c>
      <c r="AM132" s="85" t="str">
        <f t="shared" si="31"/>
        <v/>
      </c>
      <c r="AN132" s="85" t="str">
        <f t="shared" si="32"/>
        <v/>
      </c>
      <c r="AO132" s="85" t="str">
        <f t="shared" si="33"/>
        <v/>
      </c>
      <c r="AP132" s="143" t="str">
        <f t="shared" si="36"/>
        <v/>
      </c>
      <c r="AQ132" s="66" t="str">
        <f t="shared" si="37"/>
        <v/>
      </c>
      <c r="AR132" s="46" t="str">
        <f>IFERROR(IF(ISNUMBER('Opsparede løndele dec20-mar21'!K130),AQ132+'Opsparede løndele dec20-mar21'!K130,AQ132),"")</f>
        <v/>
      </c>
    </row>
    <row r="133" spans="1:44" x14ac:dyDescent="0.25">
      <c r="A133" s="52" t="str">
        <f t="shared" si="38"/>
        <v/>
      </c>
      <c r="B133" s="5"/>
      <c r="C133" s="6"/>
      <c r="D133" s="7"/>
      <c r="E133" s="8"/>
      <c r="F133" s="8"/>
      <c r="G133" s="60" t="str">
        <f t="shared" si="44"/>
        <v/>
      </c>
      <c r="H133" s="60" t="str">
        <f t="shared" si="44"/>
        <v/>
      </c>
      <c r="I133" s="60" t="str">
        <f t="shared" si="44"/>
        <v/>
      </c>
      <c r="J133" s="60" t="str">
        <f t="shared" si="44"/>
        <v/>
      </c>
      <c r="L133" s="115" t="str">
        <f t="shared" si="34"/>
        <v/>
      </c>
      <c r="Y133" s="116"/>
      <c r="Z133" s="65" t="str">
        <f t="shared" si="23"/>
        <v/>
      </c>
      <c r="AA133" s="65" t="str">
        <f t="shared" si="24"/>
        <v/>
      </c>
      <c r="AB133" s="65" t="str">
        <f t="shared" si="25"/>
        <v/>
      </c>
      <c r="AC133" s="65" t="str">
        <f t="shared" si="26"/>
        <v/>
      </c>
      <c r="AD133" s="65" t="str">
        <f t="shared" si="27"/>
        <v/>
      </c>
      <c r="AE133" s="65" t="str">
        <f t="shared" si="28"/>
        <v/>
      </c>
      <c r="AF133" s="65" t="str">
        <f t="shared" si="29"/>
        <v/>
      </c>
      <c r="AG133" s="65" t="str">
        <f t="shared" si="30"/>
        <v/>
      </c>
      <c r="AH133" s="38"/>
      <c r="AI133" s="38"/>
      <c r="AJ133" s="38"/>
      <c r="AK133" s="38"/>
      <c r="AL133" s="85" t="str">
        <f t="shared" si="35"/>
        <v/>
      </c>
      <c r="AM133" s="85" t="str">
        <f t="shared" si="31"/>
        <v/>
      </c>
      <c r="AN133" s="85" t="str">
        <f t="shared" si="32"/>
        <v/>
      </c>
      <c r="AO133" s="85" t="str">
        <f t="shared" si="33"/>
        <v/>
      </c>
      <c r="AP133" s="143" t="str">
        <f t="shared" si="36"/>
        <v/>
      </c>
      <c r="AQ133" s="66" t="str">
        <f t="shared" si="37"/>
        <v/>
      </c>
      <c r="AR133" s="46" t="str">
        <f>IFERROR(IF(ISNUMBER('Opsparede løndele dec20-mar21'!K131),AQ133+'Opsparede løndele dec20-mar21'!K131,AQ133),"")</f>
        <v/>
      </c>
    </row>
    <row r="134" spans="1:44" x14ac:dyDescent="0.25">
      <c r="A134" s="52" t="str">
        <f t="shared" si="38"/>
        <v/>
      </c>
      <c r="B134" s="5"/>
      <c r="C134" s="6"/>
      <c r="D134" s="7"/>
      <c r="E134" s="8"/>
      <c r="F134" s="8"/>
      <c r="G134" s="60" t="str">
        <f t="shared" si="44"/>
        <v/>
      </c>
      <c r="H134" s="60" t="str">
        <f t="shared" si="44"/>
        <v/>
      </c>
      <c r="I134" s="60" t="str">
        <f t="shared" si="44"/>
        <v/>
      </c>
      <c r="J134" s="60" t="str">
        <f t="shared" si="44"/>
        <v/>
      </c>
      <c r="L134" s="115" t="str">
        <f t="shared" si="34"/>
        <v/>
      </c>
      <c r="Y134" s="116"/>
      <c r="Z134" s="65" t="str">
        <f t="shared" si="23"/>
        <v/>
      </c>
      <c r="AA134" s="65" t="str">
        <f t="shared" si="24"/>
        <v/>
      </c>
      <c r="AB134" s="65" t="str">
        <f t="shared" si="25"/>
        <v/>
      </c>
      <c r="AC134" s="65" t="str">
        <f t="shared" si="26"/>
        <v/>
      </c>
      <c r="AD134" s="65" t="str">
        <f t="shared" si="27"/>
        <v/>
      </c>
      <c r="AE134" s="65" t="str">
        <f t="shared" si="28"/>
        <v/>
      </c>
      <c r="AF134" s="65" t="str">
        <f t="shared" si="29"/>
        <v/>
      </c>
      <c r="AG134" s="65" t="str">
        <f t="shared" si="30"/>
        <v/>
      </c>
      <c r="AH134" s="38"/>
      <c r="AI134" s="38"/>
      <c r="AJ134" s="38"/>
      <c r="AK134" s="38"/>
      <c r="AL134" s="85" t="str">
        <f t="shared" si="35"/>
        <v/>
      </c>
      <c r="AM134" s="85" t="str">
        <f t="shared" si="31"/>
        <v/>
      </c>
      <c r="AN134" s="85" t="str">
        <f t="shared" si="32"/>
        <v/>
      </c>
      <c r="AO134" s="85" t="str">
        <f t="shared" si="33"/>
        <v/>
      </c>
      <c r="AP134" s="143" t="str">
        <f t="shared" si="36"/>
        <v/>
      </c>
      <c r="AQ134" s="66" t="str">
        <f t="shared" si="37"/>
        <v/>
      </c>
      <c r="AR134" s="46" t="str">
        <f>IFERROR(IF(ISNUMBER('Opsparede løndele dec20-mar21'!K132),AQ134+'Opsparede løndele dec20-mar21'!K132,AQ134),"")</f>
        <v/>
      </c>
    </row>
    <row r="135" spans="1:44" x14ac:dyDescent="0.25">
      <c r="A135" s="52" t="str">
        <f t="shared" si="38"/>
        <v/>
      </c>
      <c r="B135" s="5"/>
      <c r="C135" s="6"/>
      <c r="D135" s="7"/>
      <c r="E135" s="8"/>
      <c r="F135" s="8"/>
      <c r="G135" s="60" t="str">
        <f t="shared" si="44"/>
        <v/>
      </c>
      <c r="H135" s="60" t="str">
        <f t="shared" si="44"/>
        <v/>
      </c>
      <c r="I135" s="60" t="str">
        <f t="shared" si="44"/>
        <v/>
      </c>
      <c r="J135" s="60" t="str">
        <f t="shared" si="44"/>
        <v/>
      </c>
      <c r="L135" s="115" t="str">
        <f t="shared" si="34"/>
        <v/>
      </c>
      <c r="Y135" s="116"/>
      <c r="Z135" s="65" t="str">
        <f t="shared" ref="Z135:Z198" si="45">IF(AND(ISNUMBER($Y135),ISNUMBER(M135)),(IF($B135="","",IF(MIN(M135,Q135)*$L135&gt;30000*IF($Y135&gt;37,37,$Y135)/37,30000*IF($Y135&gt;37,37,$Y135)/37,MIN(M135,Q135)*$L135))),"")</f>
        <v/>
      </c>
      <c r="AA135" s="65" t="str">
        <f t="shared" ref="AA135:AA198" si="46">IF(AND(ISNUMBER($Y135),ISNUMBER(N135)),(IF($B135="","",IF(MIN(N135,R135)*$L135&gt;30000*IF($Y135&gt;37,37,$Y135)/37,30000*IF($Y135&gt;37,37,$Y135)/37,MIN(N135,R135)*$L135))),"")</f>
        <v/>
      </c>
      <c r="AB135" s="65" t="str">
        <f t="shared" ref="AB135:AB198" si="47">IF(AND(ISNUMBER($Y135),ISNUMBER(O135)),(IF($B135="","",IF(MIN(O135,S135)*$L135&gt;30000*IF($Y135&gt;37,37,$Y135)/37,30000*IF($Y135&gt;37,37,$Y135)/37,MIN(O135,S135)*$L135))),"")</f>
        <v/>
      </c>
      <c r="AC135" s="65" t="str">
        <f t="shared" ref="AC135:AC198" si="48">IF(AND(ISNUMBER($Y135),ISNUMBER(P135)),(IF($B135="","",IF(MIN(P135,T135)*$L135&gt;30000*IF($Y135&gt;37,37,$Y135)/37,30000*IF($Y135&gt;37,37,$Y135)/37,MIN(P135,T135)*$L135))),"")</f>
        <v/>
      </c>
      <c r="AD135" s="65" t="str">
        <f t="shared" ref="AD135:AD198" si="49">IF(ISNUMBER(Z135),(MIN(Z135,MIN(M135,Q135)-U135)),"")</f>
        <v/>
      </c>
      <c r="AE135" s="65" t="str">
        <f t="shared" ref="AE135:AE198" si="50">IF(ISNUMBER(AA135),(MIN(AA135,MIN(N135,R135)-V135)),"")</f>
        <v/>
      </c>
      <c r="AF135" s="65" t="str">
        <f t="shared" ref="AF135:AF198" si="51">IF(ISNUMBER(AB135),(MIN(AB135,MIN(O135,S135)-W135)),"")</f>
        <v/>
      </c>
      <c r="AG135" s="65" t="str">
        <f t="shared" ref="AG135:AG198" si="52">IF(ISNUMBER(AC135),(MIN(AC135,MIN(P135,T135)-X135)),"")</f>
        <v/>
      </c>
      <c r="AH135" s="38"/>
      <c r="AI135" s="38"/>
      <c r="AJ135" s="38"/>
      <c r="AK135" s="38"/>
      <c r="AL135" s="85" t="str">
        <f t="shared" si="35"/>
        <v/>
      </c>
      <c r="AM135" s="85" t="str">
        <f t="shared" ref="AM135:AM198" si="53">IF(ISNUMBER(AI135),MIN(AE135/VLOOKUP(H$6,Matrix_antal_dage,4,FALSE)*(H135-AI135),30000),"")</f>
        <v/>
      </c>
      <c r="AN135" s="85" t="str">
        <f t="shared" ref="AN135:AN198" si="54">IF(ISNUMBER(AJ135),MIN(AF135/VLOOKUP(I$6,Matrix_antal_dage,4,FALSE)*(I135-AJ135),30000),"")</f>
        <v/>
      </c>
      <c r="AO135" s="85" t="str">
        <f t="shared" ref="AO135:AO198" si="55">IF(ISNUMBER(AK135),MIN(AG135/VLOOKUP(J$6,Matrix_antal_dage,4,FALSE)*(J135-AK135),30000),"")</f>
        <v/>
      </c>
      <c r="AP135" s="143" t="str">
        <f t="shared" si="36"/>
        <v/>
      </c>
      <c r="AQ135" s="66" t="str">
        <f t="shared" si="37"/>
        <v/>
      </c>
      <c r="AR135" s="46" t="str">
        <f>IFERROR(IF(ISNUMBER('Opsparede løndele dec20-mar21'!K133),AQ135+'Opsparede løndele dec20-mar21'!K133,AQ135),"")</f>
        <v/>
      </c>
    </row>
    <row r="136" spans="1:44" x14ac:dyDescent="0.25">
      <c r="A136" s="52" t="str">
        <f t="shared" si="38"/>
        <v/>
      </c>
      <c r="B136" s="5"/>
      <c r="C136" s="6"/>
      <c r="D136" s="7"/>
      <c r="E136" s="8"/>
      <c r="F136" s="8"/>
      <c r="G136" s="60" t="str">
        <f t="shared" si="44"/>
        <v/>
      </c>
      <c r="H136" s="60" t="str">
        <f t="shared" si="44"/>
        <v/>
      </c>
      <c r="I136" s="60" t="str">
        <f t="shared" si="44"/>
        <v/>
      </c>
      <c r="J136" s="60" t="str">
        <f t="shared" si="44"/>
        <v/>
      </c>
      <c r="L136" s="115" t="str">
        <f t="shared" ref="L136:L199" si="56">IF(K136="","",IF(K136="Funktionær",0.75,IF(K136="Ikke-funktionær",0.9,IF(K136="Elev/lærling",0.9))))</f>
        <v/>
      </c>
      <c r="Y136" s="116"/>
      <c r="Z136" s="65" t="str">
        <f t="shared" si="45"/>
        <v/>
      </c>
      <c r="AA136" s="65" t="str">
        <f t="shared" si="46"/>
        <v/>
      </c>
      <c r="AB136" s="65" t="str">
        <f t="shared" si="47"/>
        <v/>
      </c>
      <c r="AC136" s="65" t="str">
        <f t="shared" si="48"/>
        <v/>
      </c>
      <c r="AD136" s="65" t="str">
        <f t="shared" si="49"/>
        <v/>
      </c>
      <c r="AE136" s="65" t="str">
        <f t="shared" si="50"/>
        <v/>
      </c>
      <c r="AF136" s="65" t="str">
        <f t="shared" si="51"/>
        <v/>
      </c>
      <c r="AG136" s="65" t="str">
        <f t="shared" si="52"/>
        <v/>
      </c>
      <c r="AH136" s="38"/>
      <c r="AI136" s="38"/>
      <c r="AJ136" s="38"/>
      <c r="AK136" s="38"/>
      <c r="AL136" s="85" t="str">
        <f t="shared" ref="AL136:AL199" si="57">IF(ISNUMBER(AH136),MIN(AD136/VLOOKUP(G$6,Matrix_antal_dage,4,FALSE)*(G136-AH136),30000),"")</f>
        <v/>
      </c>
      <c r="AM136" s="85" t="str">
        <f t="shared" si="53"/>
        <v/>
      </c>
      <c r="AN136" s="85" t="str">
        <f t="shared" si="54"/>
        <v/>
      </c>
      <c r="AO136" s="85" t="str">
        <f t="shared" si="55"/>
        <v/>
      </c>
      <c r="AP136" s="143" t="str">
        <f t="shared" ref="AP136:AP199" si="58">IFERROR(IF(AND(ISNUMBER(AH136),ISNUMBER(AI136)),(IF(E136&lt;=DATE(2021,1,1),3,IF(E136=DATE(2021,1,2),2,IF(E136=DATE(2021,1,3),1,IF(E136&gt;DATE(2021,1,3),0))))/7*5)/31*IF(AND(ISNUMBER(AD136),ISNUMBER(AE136)),SUM(AD136:AE136)/2,IF(ISNUMBER(AD136),AD136,IF(ISNUMBER(AE136),AE136))),""),"")</f>
        <v/>
      </c>
      <c r="AQ136" s="66" t="str">
        <f t="shared" ref="AQ136:AQ199" si="59">IF(ISNUMBER(AP136),MAX(SUM(AL136:AO136)-AP136,0),IF(SUM(AL136:AO136)&gt;0,SUM(AL136:AO136),""))</f>
        <v/>
      </c>
      <c r="AR136" s="46" t="str">
        <f>IFERROR(IF(ISNUMBER('Opsparede løndele dec20-mar21'!K134),AQ136+'Opsparede løndele dec20-mar21'!K134,AQ136),"")</f>
        <v/>
      </c>
    </row>
    <row r="137" spans="1:44" x14ac:dyDescent="0.25">
      <c r="A137" s="52" t="str">
        <f t="shared" ref="A137:A200" si="60">IF(B137="","",A136+1)</f>
        <v/>
      </c>
      <c r="B137" s="5"/>
      <c r="C137" s="6"/>
      <c r="D137" s="7"/>
      <c r="E137" s="8"/>
      <c r="F137" s="8"/>
      <c r="G137" s="60" t="str">
        <f t="shared" ref="G137:J146" si="61">IF(AND(ISNUMBER($E137),ISNUMBER($F137)),MAX(MIN(NETWORKDAYS(IF($E137&lt;=VLOOKUP(G$6,Matrix_antal_dage,5,FALSE),VLOOKUP(G$6,Matrix_antal_dage,5,FALSE),$E137),IF($F137&gt;=VLOOKUP(G$6,Matrix_antal_dage,6,FALSE),VLOOKUP(G$6,Matrix_antal_dage,6,FALSE),$F137),helligdage),VLOOKUP(G$6,Matrix_antal_dage,7,FALSE)),0),"")</f>
        <v/>
      </c>
      <c r="H137" s="60" t="str">
        <f t="shared" si="61"/>
        <v/>
      </c>
      <c r="I137" s="60" t="str">
        <f t="shared" si="61"/>
        <v/>
      </c>
      <c r="J137" s="60" t="str">
        <f t="shared" si="61"/>
        <v/>
      </c>
      <c r="L137" s="115" t="str">
        <f t="shared" si="56"/>
        <v/>
      </c>
      <c r="Y137" s="116"/>
      <c r="Z137" s="65" t="str">
        <f t="shared" si="45"/>
        <v/>
      </c>
      <c r="AA137" s="65" t="str">
        <f t="shared" si="46"/>
        <v/>
      </c>
      <c r="AB137" s="65" t="str">
        <f t="shared" si="47"/>
        <v/>
      </c>
      <c r="AC137" s="65" t="str">
        <f t="shared" si="48"/>
        <v/>
      </c>
      <c r="AD137" s="65" t="str">
        <f t="shared" si="49"/>
        <v/>
      </c>
      <c r="AE137" s="65" t="str">
        <f t="shared" si="50"/>
        <v/>
      </c>
      <c r="AF137" s="65" t="str">
        <f t="shared" si="51"/>
        <v/>
      </c>
      <c r="AG137" s="65" t="str">
        <f t="shared" si="52"/>
        <v/>
      </c>
      <c r="AH137" s="38"/>
      <c r="AI137" s="38"/>
      <c r="AJ137" s="38"/>
      <c r="AK137" s="38"/>
      <c r="AL137" s="85" t="str">
        <f t="shared" si="57"/>
        <v/>
      </c>
      <c r="AM137" s="85" t="str">
        <f t="shared" si="53"/>
        <v/>
      </c>
      <c r="AN137" s="85" t="str">
        <f t="shared" si="54"/>
        <v/>
      </c>
      <c r="AO137" s="85" t="str">
        <f t="shared" si="55"/>
        <v/>
      </c>
      <c r="AP137" s="143" t="str">
        <f t="shared" si="58"/>
        <v/>
      </c>
      <c r="AQ137" s="66" t="str">
        <f t="shared" si="59"/>
        <v/>
      </c>
      <c r="AR137" s="46" t="str">
        <f>IFERROR(IF(ISNUMBER('Opsparede løndele dec20-mar21'!K135),AQ137+'Opsparede løndele dec20-mar21'!K135,AQ137),"")</f>
        <v/>
      </c>
    </row>
    <row r="138" spans="1:44" x14ac:dyDescent="0.25">
      <c r="A138" s="52" t="str">
        <f t="shared" si="60"/>
        <v/>
      </c>
      <c r="B138" s="5"/>
      <c r="C138" s="6"/>
      <c r="D138" s="7"/>
      <c r="E138" s="8"/>
      <c r="F138" s="8"/>
      <c r="G138" s="60" t="str">
        <f t="shared" si="61"/>
        <v/>
      </c>
      <c r="H138" s="60" t="str">
        <f t="shared" si="61"/>
        <v/>
      </c>
      <c r="I138" s="60" t="str">
        <f t="shared" si="61"/>
        <v/>
      </c>
      <c r="J138" s="60" t="str">
        <f t="shared" si="61"/>
        <v/>
      </c>
      <c r="L138" s="115" t="str">
        <f t="shared" si="56"/>
        <v/>
      </c>
      <c r="Y138" s="116"/>
      <c r="Z138" s="65" t="str">
        <f t="shared" si="45"/>
        <v/>
      </c>
      <c r="AA138" s="65" t="str">
        <f t="shared" si="46"/>
        <v/>
      </c>
      <c r="AB138" s="65" t="str">
        <f t="shared" si="47"/>
        <v/>
      </c>
      <c r="AC138" s="65" t="str">
        <f t="shared" si="48"/>
        <v/>
      </c>
      <c r="AD138" s="65" t="str">
        <f t="shared" si="49"/>
        <v/>
      </c>
      <c r="AE138" s="65" t="str">
        <f t="shared" si="50"/>
        <v/>
      </c>
      <c r="AF138" s="65" t="str">
        <f t="shared" si="51"/>
        <v/>
      </c>
      <c r="AG138" s="65" t="str">
        <f t="shared" si="52"/>
        <v/>
      </c>
      <c r="AH138" s="38"/>
      <c r="AI138" s="38"/>
      <c r="AJ138" s="38"/>
      <c r="AK138" s="38"/>
      <c r="AL138" s="85" t="str">
        <f t="shared" si="57"/>
        <v/>
      </c>
      <c r="AM138" s="85" t="str">
        <f t="shared" si="53"/>
        <v/>
      </c>
      <c r="AN138" s="85" t="str">
        <f t="shared" si="54"/>
        <v/>
      </c>
      <c r="AO138" s="85" t="str">
        <f t="shared" si="55"/>
        <v/>
      </c>
      <c r="AP138" s="143" t="str">
        <f t="shared" si="58"/>
        <v/>
      </c>
      <c r="AQ138" s="66" t="str">
        <f t="shared" si="59"/>
        <v/>
      </c>
      <c r="AR138" s="46" t="str">
        <f>IFERROR(IF(ISNUMBER('Opsparede løndele dec20-mar21'!K136),AQ138+'Opsparede løndele dec20-mar21'!K136,AQ138),"")</f>
        <v/>
      </c>
    </row>
    <row r="139" spans="1:44" x14ac:dyDescent="0.25">
      <c r="A139" s="52" t="str">
        <f t="shared" si="60"/>
        <v/>
      </c>
      <c r="B139" s="5"/>
      <c r="C139" s="6"/>
      <c r="D139" s="7"/>
      <c r="E139" s="8"/>
      <c r="F139" s="8"/>
      <c r="G139" s="60" t="str">
        <f t="shared" si="61"/>
        <v/>
      </c>
      <c r="H139" s="60" t="str">
        <f t="shared" si="61"/>
        <v/>
      </c>
      <c r="I139" s="60" t="str">
        <f t="shared" si="61"/>
        <v/>
      </c>
      <c r="J139" s="60" t="str">
        <f t="shared" si="61"/>
        <v/>
      </c>
      <c r="L139" s="115" t="str">
        <f t="shared" si="56"/>
        <v/>
      </c>
      <c r="Y139" s="116"/>
      <c r="Z139" s="65" t="str">
        <f t="shared" si="45"/>
        <v/>
      </c>
      <c r="AA139" s="65" t="str">
        <f t="shared" si="46"/>
        <v/>
      </c>
      <c r="AB139" s="65" t="str">
        <f t="shared" si="47"/>
        <v/>
      </c>
      <c r="AC139" s="65" t="str">
        <f t="shared" si="48"/>
        <v/>
      </c>
      <c r="AD139" s="65" t="str">
        <f t="shared" si="49"/>
        <v/>
      </c>
      <c r="AE139" s="65" t="str">
        <f t="shared" si="50"/>
        <v/>
      </c>
      <c r="AF139" s="65" t="str">
        <f t="shared" si="51"/>
        <v/>
      </c>
      <c r="AG139" s="65" t="str">
        <f t="shared" si="52"/>
        <v/>
      </c>
      <c r="AH139" s="38"/>
      <c r="AI139" s="38"/>
      <c r="AJ139" s="38"/>
      <c r="AK139" s="38"/>
      <c r="AL139" s="85" t="str">
        <f t="shared" si="57"/>
        <v/>
      </c>
      <c r="AM139" s="85" t="str">
        <f t="shared" si="53"/>
        <v/>
      </c>
      <c r="AN139" s="85" t="str">
        <f t="shared" si="54"/>
        <v/>
      </c>
      <c r="AO139" s="85" t="str">
        <f t="shared" si="55"/>
        <v/>
      </c>
      <c r="AP139" s="143" t="str">
        <f t="shared" si="58"/>
        <v/>
      </c>
      <c r="AQ139" s="66" t="str">
        <f t="shared" si="59"/>
        <v/>
      </c>
      <c r="AR139" s="46" t="str">
        <f>IFERROR(IF(ISNUMBER('Opsparede løndele dec20-mar21'!K137),AQ139+'Opsparede løndele dec20-mar21'!K137,AQ139),"")</f>
        <v/>
      </c>
    </row>
    <row r="140" spans="1:44" x14ac:dyDescent="0.25">
      <c r="A140" s="52" t="str">
        <f t="shared" si="60"/>
        <v/>
      </c>
      <c r="B140" s="5"/>
      <c r="C140" s="6"/>
      <c r="D140" s="7"/>
      <c r="E140" s="8"/>
      <c r="F140" s="8"/>
      <c r="G140" s="60" t="str">
        <f t="shared" si="61"/>
        <v/>
      </c>
      <c r="H140" s="60" t="str">
        <f t="shared" si="61"/>
        <v/>
      </c>
      <c r="I140" s="60" t="str">
        <f t="shared" si="61"/>
        <v/>
      </c>
      <c r="J140" s="60" t="str">
        <f t="shared" si="61"/>
        <v/>
      </c>
      <c r="L140" s="115" t="str">
        <f t="shared" si="56"/>
        <v/>
      </c>
      <c r="Y140" s="116"/>
      <c r="Z140" s="65" t="str">
        <f t="shared" si="45"/>
        <v/>
      </c>
      <c r="AA140" s="65" t="str">
        <f t="shared" si="46"/>
        <v/>
      </c>
      <c r="AB140" s="65" t="str">
        <f t="shared" si="47"/>
        <v/>
      </c>
      <c r="AC140" s="65" t="str">
        <f t="shared" si="48"/>
        <v/>
      </c>
      <c r="AD140" s="65" t="str">
        <f t="shared" si="49"/>
        <v/>
      </c>
      <c r="AE140" s="65" t="str">
        <f t="shared" si="50"/>
        <v/>
      </c>
      <c r="AF140" s="65" t="str">
        <f t="shared" si="51"/>
        <v/>
      </c>
      <c r="AG140" s="65" t="str">
        <f t="shared" si="52"/>
        <v/>
      </c>
      <c r="AH140" s="38"/>
      <c r="AI140" s="38"/>
      <c r="AJ140" s="38"/>
      <c r="AK140" s="38"/>
      <c r="AL140" s="85" t="str">
        <f t="shared" si="57"/>
        <v/>
      </c>
      <c r="AM140" s="85" t="str">
        <f t="shared" si="53"/>
        <v/>
      </c>
      <c r="AN140" s="85" t="str">
        <f t="shared" si="54"/>
        <v/>
      </c>
      <c r="AO140" s="85" t="str">
        <f t="shared" si="55"/>
        <v/>
      </c>
      <c r="AP140" s="143" t="str">
        <f t="shared" si="58"/>
        <v/>
      </c>
      <c r="AQ140" s="66" t="str">
        <f t="shared" si="59"/>
        <v/>
      </c>
      <c r="AR140" s="46" t="str">
        <f>IFERROR(IF(ISNUMBER('Opsparede løndele dec20-mar21'!K138),AQ140+'Opsparede løndele dec20-mar21'!K138,AQ140),"")</f>
        <v/>
      </c>
    </row>
    <row r="141" spans="1:44" x14ac:dyDescent="0.25">
      <c r="A141" s="52" t="str">
        <f t="shared" si="60"/>
        <v/>
      </c>
      <c r="B141" s="5"/>
      <c r="C141" s="6"/>
      <c r="D141" s="7"/>
      <c r="E141" s="8"/>
      <c r="F141" s="8"/>
      <c r="G141" s="60" t="str">
        <f t="shared" si="61"/>
        <v/>
      </c>
      <c r="H141" s="60" t="str">
        <f t="shared" si="61"/>
        <v/>
      </c>
      <c r="I141" s="60" t="str">
        <f t="shared" si="61"/>
        <v/>
      </c>
      <c r="J141" s="60" t="str">
        <f t="shared" si="61"/>
        <v/>
      </c>
      <c r="L141" s="115" t="str">
        <f t="shared" si="56"/>
        <v/>
      </c>
      <c r="Y141" s="116"/>
      <c r="Z141" s="65" t="str">
        <f t="shared" si="45"/>
        <v/>
      </c>
      <c r="AA141" s="65" t="str">
        <f t="shared" si="46"/>
        <v/>
      </c>
      <c r="AB141" s="65" t="str">
        <f t="shared" si="47"/>
        <v/>
      </c>
      <c r="AC141" s="65" t="str">
        <f t="shared" si="48"/>
        <v/>
      </c>
      <c r="AD141" s="65" t="str">
        <f t="shared" si="49"/>
        <v/>
      </c>
      <c r="AE141" s="65" t="str">
        <f t="shared" si="50"/>
        <v/>
      </c>
      <c r="AF141" s="65" t="str">
        <f t="shared" si="51"/>
        <v/>
      </c>
      <c r="AG141" s="65" t="str">
        <f t="shared" si="52"/>
        <v/>
      </c>
      <c r="AH141" s="38"/>
      <c r="AI141" s="38"/>
      <c r="AJ141" s="38"/>
      <c r="AK141" s="38"/>
      <c r="AL141" s="85" t="str">
        <f t="shared" si="57"/>
        <v/>
      </c>
      <c r="AM141" s="85" t="str">
        <f t="shared" si="53"/>
        <v/>
      </c>
      <c r="AN141" s="85" t="str">
        <f t="shared" si="54"/>
        <v/>
      </c>
      <c r="AO141" s="85" t="str">
        <f t="shared" si="55"/>
        <v/>
      </c>
      <c r="AP141" s="143" t="str">
        <f t="shared" si="58"/>
        <v/>
      </c>
      <c r="AQ141" s="66" t="str">
        <f t="shared" si="59"/>
        <v/>
      </c>
      <c r="AR141" s="46" t="str">
        <f>IFERROR(IF(ISNUMBER('Opsparede løndele dec20-mar21'!K139),AQ141+'Opsparede løndele dec20-mar21'!K139,AQ141),"")</f>
        <v/>
      </c>
    </row>
    <row r="142" spans="1:44" x14ac:dyDescent="0.25">
      <c r="A142" s="52" t="str">
        <f t="shared" si="60"/>
        <v/>
      </c>
      <c r="B142" s="5"/>
      <c r="C142" s="6"/>
      <c r="D142" s="7"/>
      <c r="E142" s="8"/>
      <c r="F142" s="8"/>
      <c r="G142" s="60" t="str">
        <f t="shared" si="61"/>
        <v/>
      </c>
      <c r="H142" s="60" t="str">
        <f t="shared" si="61"/>
        <v/>
      </c>
      <c r="I142" s="60" t="str">
        <f t="shared" si="61"/>
        <v/>
      </c>
      <c r="J142" s="60" t="str">
        <f t="shared" si="61"/>
        <v/>
      </c>
      <c r="L142" s="115" t="str">
        <f t="shared" si="56"/>
        <v/>
      </c>
      <c r="Y142" s="116"/>
      <c r="Z142" s="65" t="str">
        <f t="shared" si="45"/>
        <v/>
      </c>
      <c r="AA142" s="65" t="str">
        <f t="shared" si="46"/>
        <v/>
      </c>
      <c r="AB142" s="65" t="str">
        <f t="shared" si="47"/>
        <v/>
      </c>
      <c r="AC142" s="65" t="str">
        <f t="shared" si="48"/>
        <v/>
      </c>
      <c r="AD142" s="65" t="str">
        <f t="shared" si="49"/>
        <v/>
      </c>
      <c r="AE142" s="65" t="str">
        <f t="shared" si="50"/>
        <v/>
      </c>
      <c r="AF142" s="65" t="str">
        <f t="shared" si="51"/>
        <v/>
      </c>
      <c r="AG142" s="65" t="str">
        <f t="shared" si="52"/>
        <v/>
      </c>
      <c r="AH142" s="38"/>
      <c r="AI142" s="38"/>
      <c r="AJ142" s="38"/>
      <c r="AK142" s="38"/>
      <c r="AL142" s="85" t="str">
        <f t="shared" si="57"/>
        <v/>
      </c>
      <c r="AM142" s="85" t="str">
        <f t="shared" si="53"/>
        <v/>
      </c>
      <c r="AN142" s="85" t="str">
        <f t="shared" si="54"/>
        <v/>
      </c>
      <c r="AO142" s="85" t="str">
        <f t="shared" si="55"/>
        <v/>
      </c>
      <c r="AP142" s="143" t="str">
        <f t="shared" si="58"/>
        <v/>
      </c>
      <c r="AQ142" s="66" t="str">
        <f t="shared" si="59"/>
        <v/>
      </c>
      <c r="AR142" s="46" t="str">
        <f>IFERROR(IF(ISNUMBER('Opsparede løndele dec20-mar21'!K140),AQ142+'Opsparede løndele dec20-mar21'!K140,AQ142),"")</f>
        <v/>
      </c>
    </row>
    <row r="143" spans="1:44" x14ac:dyDescent="0.25">
      <c r="A143" s="52" t="str">
        <f t="shared" si="60"/>
        <v/>
      </c>
      <c r="B143" s="5"/>
      <c r="C143" s="6"/>
      <c r="D143" s="7"/>
      <c r="E143" s="8"/>
      <c r="F143" s="8"/>
      <c r="G143" s="60" t="str">
        <f t="shared" si="61"/>
        <v/>
      </c>
      <c r="H143" s="60" t="str">
        <f t="shared" si="61"/>
        <v/>
      </c>
      <c r="I143" s="60" t="str">
        <f t="shared" si="61"/>
        <v/>
      </c>
      <c r="J143" s="60" t="str">
        <f t="shared" si="61"/>
        <v/>
      </c>
      <c r="L143" s="115" t="str">
        <f t="shared" si="56"/>
        <v/>
      </c>
      <c r="Y143" s="116"/>
      <c r="Z143" s="65" t="str">
        <f t="shared" si="45"/>
        <v/>
      </c>
      <c r="AA143" s="65" t="str">
        <f t="shared" si="46"/>
        <v/>
      </c>
      <c r="AB143" s="65" t="str">
        <f t="shared" si="47"/>
        <v/>
      </c>
      <c r="AC143" s="65" t="str">
        <f t="shared" si="48"/>
        <v/>
      </c>
      <c r="AD143" s="65" t="str">
        <f t="shared" si="49"/>
        <v/>
      </c>
      <c r="AE143" s="65" t="str">
        <f t="shared" si="50"/>
        <v/>
      </c>
      <c r="AF143" s="65" t="str">
        <f t="shared" si="51"/>
        <v/>
      </c>
      <c r="AG143" s="65" t="str">
        <f t="shared" si="52"/>
        <v/>
      </c>
      <c r="AH143" s="38"/>
      <c r="AI143" s="38"/>
      <c r="AJ143" s="38"/>
      <c r="AK143" s="38"/>
      <c r="AL143" s="85" t="str">
        <f t="shared" si="57"/>
        <v/>
      </c>
      <c r="AM143" s="85" t="str">
        <f t="shared" si="53"/>
        <v/>
      </c>
      <c r="AN143" s="85" t="str">
        <f t="shared" si="54"/>
        <v/>
      </c>
      <c r="AO143" s="85" t="str">
        <f t="shared" si="55"/>
        <v/>
      </c>
      <c r="AP143" s="143" t="str">
        <f t="shared" si="58"/>
        <v/>
      </c>
      <c r="AQ143" s="66" t="str">
        <f t="shared" si="59"/>
        <v/>
      </c>
      <c r="AR143" s="46" t="str">
        <f>IFERROR(IF(ISNUMBER('Opsparede løndele dec20-mar21'!K141),AQ143+'Opsparede løndele dec20-mar21'!K141,AQ143),"")</f>
        <v/>
      </c>
    </row>
    <row r="144" spans="1:44" x14ac:dyDescent="0.25">
      <c r="A144" s="52" t="str">
        <f t="shared" si="60"/>
        <v/>
      </c>
      <c r="B144" s="5"/>
      <c r="C144" s="6"/>
      <c r="D144" s="7"/>
      <c r="E144" s="8"/>
      <c r="F144" s="8"/>
      <c r="G144" s="60" t="str">
        <f t="shared" si="61"/>
        <v/>
      </c>
      <c r="H144" s="60" t="str">
        <f t="shared" si="61"/>
        <v/>
      </c>
      <c r="I144" s="60" t="str">
        <f t="shared" si="61"/>
        <v/>
      </c>
      <c r="J144" s="60" t="str">
        <f t="shared" si="61"/>
        <v/>
      </c>
      <c r="L144" s="115" t="str">
        <f t="shared" si="56"/>
        <v/>
      </c>
      <c r="Y144" s="116"/>
      <c r="Z144" s="65" t="str">
        <f t="shared" si="45"/>
        <v/>
      </c>
      <c r="AA144" s="65" t="str">
        <f t="shared" si="46"/>
        <v/>
      </c>
      <c r="AB144" s="65" t="str">
        <f t="shared" si="47"/>
        <v/>
      </c>
      <c r="AC144" s="65" t="str">
        <f t="shared" si="48"/>
        <v/>
      </c>
      <c r="AD144" s="65" t="str">
        <f t="shared" si="49"/>
        <v/>
      </c>
      <c r="AE144" s="65" t="str">
        <f t="shared" si="50"/>
        <v/>
      </c>
      <c r="AF144" s="65" t="str">
        <f t="shared" si="51"/>
        <v/>
      </c>
      <c r="AG144" s="65" t="str">
        <f t="shared" si="52"/>
        <v/>
      </c>
      <c r="AH144" s="38"/>
      <c r="AI144" s="38"/>
      <c r="AJ144" s="38"/>
      <c r="AK144" s="38"/>
      <c r="AL144" s="85" t="str">
        <f t="shared" si="57"/>
        <v/>
      </c>
      <c r="AM144" s="85" t="str">
        <f t="shared" si="53"/>
        <v/>
      </c>
      <c r="AN144" s="85" t="str">
        <f t="shared" si="54"/>
        <v/>
      </c>
      <c r="AO144" s="85" t="str">
        <f t="shared" si="55"/>
        <v/>
      </c>
      <c r="AP144" s="143" t="str">
        <f t="shared" si="58"/>
        <v/>
      </c>
      <c r="AQ144" s="66" t="str">
        <f t="shared" si="59"/>
        <v/>
      </c>
      <c r="AR144" s="46" t="str">
        <f>IFERROR(IF(ISNUMBER('Opsparede løndele dec20-mar21'!K142),AQ144+'Opsparede løndele dec20-mar21'!K142,AQ144),"")</f>
        <v/>
      </c>
    </row>
    <row r="145" spans="1:44" x14ac:dyDescent="0.25">
      <c r="A145" s="52" t="str">
        <f t="shared" si="60"/>
        <v/>
      </c>
      <c r="B145" s="5"/>
      <c r="C145" s="6"/>
      <c r="D145" s="7"/>
      <c r="E145" s="8"/>
      <c r="F145" s="8"/>
      <c r="G145" s="60" t="str">
        <f t="shared" si="61"/>
        <v/>
      </c>
      <c r="H145" s="60" t="str">
        <f t="shared" si="61"/>
        <v/>
      </c>
      <c r="I145" s="60" t="str">
        <f t="shared" si="61"/>
        <v/>
      </c>
      <c r="J145" s="60" t="str">
        <f t="shared" si="61"/>
        <v/>
      </c>
      <c r="L145" s="115" t="str">
        <f t="shared" si="56"/>
        <v/>
      </c>
      <c r="Y145" s="116"/>
      <c r="Z145" s="65" t="str">
        <f t="shared" si="45"/>
        <v/>
      </c>
      <c r="AA145" s="65" t="str">
        <f t="shared" si="46"/>
        <v/>
      </c>
      <c r="AB145" s="65" t="str">
        <f t="shared" si="47"/>
        <v/>
      </c>
      <c r="AC145" s="65" t="str">
        <f t="shared" si="48"/>
        <v/>
      </c>
      <c r="AD145" s="65" t="str">
        <f t="shared" si="49"/>
        <v/>
      </c>
      <c r="AE145" s="65" t="str">
        <f t="shared" si="50"/>
        <v/>
      </c>
      <c r="AF145" s="65" t="str">
        <f t="shared" si="51"/>
        <v/>
      </c>
      <c r="AG145" s="65" t="str">
        <f t="shared" si="52"/>
        <v/>
      </c>
      <c r="AH145" s="38"/>
      <c r="AI145" s="38"/>
      <c r="AJ145" s="38"/>
      <c r="AK145" s="38"/>
      <c r="AL145" s="85" t="str">
        <f t="shared" si="57"/>
        <v/>
      </c>
      <c r="AM145" s="85" t="str">
        <f t="shared" si="53"/>
        <v/>
      </c>
      <c r="AN145" s="85" t="str">
        <f t="shared" si="54"/>
        <v/>
      </c>
      <c r="AO145" s="85" t="str">
        <f t="shared" si="55"/>
        <v/>
      </c>
      <c r="AP145" s="143" t="str">
        <f t="shared" si="58"/>
        <v/>
      </c>
      <c r="AQ145" s="66" t="str">
        <f t="shared" si="59"/>
        <v/>
      </c>
      <c r="AR145" s="46" t="str">
        <f>IFERROR(IF(ISNUMBER('Opsparede løndele dec20-mar21'!K143),AQ145+'Opsparede løndele dec20-mar21'!K143,AQ145),"")</f>
        <v/>
      </c>
    </row>
    <row r="146" spans="1:44" x14ac:dyDescent="0.25">
      <c r="A146" s="52" t="str">
        <f t="shared" si="60"/>
        <v/>
      </c>
      <c r="B146" s="5"/>
      <c r="C146" s="6"/>
      <c r="D146" s="7"/>
      <c r="E146" s="8"/>
      <c r="F146" s="8"/>
      <c r="G146" s="60" t="str">
        <f t="shared" si="61"/>
        <v/>
      </c>
      <c r="H146" s="60" t="str">
        <f t="shared" si="61"/>
        <v/>
      </c>
      <c r="I146" s="60" t="str">
        <f t="shared" si="61"/>
        <v/>
      </c>
      <c r="J146" s="60" t="str">
        <f t="shared" si="61"/>
        <v/>
      </c>
      <c r="L146" s="115" t="str">
        <f t="shared" si="56"/>
        <v/>
      </c>
      <c r="Y146" s="116"/>
      <c r="Z146" s="65" t="str">
        <f t="shared" si="45"/>
        <v/>
      </c>
      <c r="AA146" s="65" t="str">
        <f t="shared" si="46"/>
        <v/>
      </c>
      <c r="AB146" s="65" t="str">
        <f t="shared" si="47"/>
        <v/>
      </c>
      <c r="AC146" s="65" t="str">
        <f t="shared" si="48"/>
        <v/>
      </c>
      <c r="AD146" s="65" t="str">
        <f t="shared" si="49"/>
        <v/>
      </c>
      <c r="AE146" s="65" t="str">
        <f t="shared" si="50"/>
        <v/>
      </c>
      <c r="AF146" s="65" t="str">
        <f t="shared" si="51"/>
        <v/>
      </c>
      <c r="AG146" s="65" t="str">
        <f t="shared" si="52"/>
        <v/>
      </c>
      <c r="AH146" s="38"/>
      <c r="AI146" s="38"/>
      <c r="AJ146" s="38"/>
      <c r="AK146" s="38"/>
      <c r="AL146" s="85" t="str">
        <f t="shared" si="57"/>
        <v/>
      </c>
      <c r="AM146" s="85" t="str">
        <f t="shared" si="53"/>
        <v/>
      </c>
      <c r="AN146" s="85" t="str">
        <f t="shared" si="54"/>
        <v/>
      </c>
      <c r="AO146" s="85" t="str">
        <f t="shared" si="55"/>
        <v/>
      </c>
      <c r="AP146" s="143" t="str">
        <f t="shared" si="58"/>
        <v/>
      </c>
      <c r="AQ146" s="66" t="str">
        <f t="shared" si="59"/>
        <v/>
      </c>
      <c r="AR146" s="46" t="str">
        <f>IFERROR(IF(ISNUMBER('Opsparede løndele dec20-mar21'!K144),AQ146+'Opsparede løndele dec20-mar21'!K144,AQ146),"")</f>
        <v/>
      </c>
    </row>
    <row r="147" spans="1:44" x14ac:dyDescent="0.25">
      <c r="A147" s="52" t="str">
        <f t="shared" si="60"/>
        <v/>
      </c>
      <c r="B147" s="5"/>
      <c r="C147" s="6"/>
      <c r="D147" s="7"/>
      <c r="E147" s="8"/>
      <c r="F147" s="8"/>
      <c r="G147" s="60" t="str">
        <f t="shared" ref="G147:J156" si="62">IF(AND(ISNUMBER($E147),ISNUMBER($F147)),MAX(MIN(NETWORKDAYS(IF($E147&lt;=VLOOKUP(G$6,Matrix_antal_dage,5,FALSE),VLOOKUP(G$6,Matrix_antal_dage,5,FALSE),$E147),IF($F147&gt;=VLOOKUP(G$6,Matrix_antal_dage,6,FALSE),VLOOKUP(G$6,Matrix_antal_dage,6,FALSE),$F147),helligdage),VLOOKUP(G$6,Matrix_antal_dage,7,FALSE)),0),"")</f>
        <v/>
      </c>
      <c r="H147" s="60" t="str">
        <f t="shared" si="62"/>
        <v/>
      </c>
      <c r="I147" s="60" t="str">
        <f t="shared" si="62"/>
        <v/>
      </c>
      <c r="J147" s="60" t="str">
        <f t="shared" si="62"/>
        <v/>
      </c>
      <c r="L147" s="115" t="str">
        <f t="shared" si="56"/>
        <v/>
      </c>
      <c r="Y147" s="116"/>
      <c r="Z147" s="65" t="str">
        <f t="shared" si="45"/>
        <v/>
      </c>
      <c r="AA147" s="65" t="str">
        <f t="shared" si="46"/>
        <v/>
      </c>
      <c r="AB147" s="65" t="str">
        <f t="shared" si="47"/>
        <v/>
      </c>
      <c r="AC147" s="65" t="str">
        <f t="shared" si="48"/>
        <v/>
      </c>
      <c r="AD147" s="65" t="str">
        <f t="shared" si="49"/>
        <v/>
      </c>
      <c r="AE147" s="65" t="str">
        <f t="shared" si="50"/>
        <v/>
      </c>
      <c r="AF147" s="65" t="str">
        <f t="shared" si="51"/>
        <v/>
      </c>
      <c r="AG147" s="65" t="str">
        <f t="shared" si="52"/>
        <v/>
      </c>
      <c r="AH147" s="38"/>
      <c r="AI147" s="38"/>
      <c r="AJ147" s="38"/>
      <c r="AK147" s="38"/>
      <c r="AL147" s="85" t="str">
        <f t="shared" si="57"/>
        <v/>
      </c>
      <c r="AM147" s="85" t="str">
        <f t="shared" si="53"/>
        <v/>
      </c>
      <c r="AN147" s="85" t="str">
        <f t="shared" si="54"/>
        <v/>
      </c>
      <c r="AO147" s="85" t="str">
        <f t="shared" si="55"/>
        <v/>
      </c>
      <c r="AP147" s="143" t="str">
        <f t="shared" si="58"/>
        <v/>
      </c>
      <c r="AQ147" s="66" t="str">
        <f t="shared" si="59"/>
        <v/>
      </c>
      <c r="AR147" s="46" t="str">
        <f>IFERROR(IF(ISNUMBER('Opsparede løndele dec20-mar21'!K145),AQ147+'Opsparede løndele dec20-mar21'!K145,AQ147),"")</f>
        <v/>
      </c>
    </row>
    <row r="148" spans="1:44" x14ac:dyDescent="0.25">
      <c r="A148" s="52" t="str">
        <f t="shared" si="60"/>
        <v/>
      </c>
      <c r="B148" s="5"/>
      <c r="C148" s="6"/>
      <c r="D148" s="7"/>
      <c r="E148" s="8"/>
      <c r="F148" s="8"/>
      <c r="G148" s="60" t="str">
        <f t="shared" si="62"/>
        <v/>
      </c>
      <c r="H148" s="60" t="str">
        <f t="shared" si="62"/>
        <v/>
      </c>
      <c r="I148" s="60" t="str">
        <f t="shared" si="62"/>
        <v/>
      </c>
      <c r="J148" s="60" t="str">
        <f t="shared" si="62"/>
        <v/>
      </c>
      <c r="L148" s="115" t="str">
        <f t="shared" si="56"/>
        <v/>
      </c>
      <c r="Y148" s="116"/>
      <c r="Z148" s="65" t="str">
        <f t="shared" si="45"/>
        <v/>
      </c>
      <c r="AA148" s="65" t="str">
        <f t="shared" si="46"/>
        <v/>
      </c>
      <c r="AB148" s="65" t="str">
        <f t="shared" si="47"/>
        <v/>
      </c>
      <c r="AC148" s="65" t="str">
        <f t="shared" si="48"/>
        <v/>
      </c>
      <c r="AD148" s="65" t="str">
        <f t="shared" si="49"/>
        <v/>
      </c>
      <c r="AE148" s="65" t="str">
        <f t="shared" si="50"/>
        <v/>
      </c>
      <c r="AF148" s="65" t="str">
        <f t="shared" si="51"/>
        <v/>
      </c>
      <c r="AG148" s="65" t="str">
        <f t="shared" si="52"/>
        <v/>
      </c>
      <c r="AH148" s="38"/>
      <c r="AI148" s="38"/>
      <c r="AJ148" s="38"/>
      <c r="AK148" s="38"/>
      <c r="AL148" s="85" t="str">
        <f t="shared" si="57"/>
        <v/>
      </c>
      <c r="AM148" s="85" t="str">
        <f t="shared" si="53"/>
        <v/>
      </c>
      <c r="AN148" s="85" t="str">
        <f t="shared" si="54"/>
        <v/>
      </c>
      <c r="AO148" s="85" t="str">
        <f t="shared" si="55"/>
        <v/>
      </c>
      <c r="AP148" s="143" t="str">
        <f t="shared" si="58"/>
        <v/>
      </c>
      <c r="AQ148" s="66" t="str">
        <f t="shared" si="59"/>
        <v/>
      </c>
      <c r="AR148" s="46" t="str">
        <f>IFERROR(IF(ISNUMBER('Opsparede løndele dec20-mar21'!K146),AQ148+'Opsparede løndele dec20-mar21'!K146,AQ148),"")</f>
        <v/>
      </c>
    </row>
    <row r="149" spans="1:44" x14ac:dyDescent="0.25">
      <c r="A149" s="52" t="str">
        <f t="shared" si="60"/>
        <v/>
      </c>
      <c r="B149" s="5"/>
      <c r="C149" s="6"/>
      <c r="D149" s="7"/>
      <c r="E149" s="8"/>
      <c r="F149" s="8"/>
      <c r="G149" s="60" t="str">
        <f t="shared" si="62"/>
        <v/>
      </c>
      <c r="H149" s="60" t="str">
        <f t="shared" si="62"/>
        <v/>
      </c>
      <c r="I149" s="60" t="str">
        <f t="shared" si="62"/>
        <v/>
      </c>
      <c r="J149" s="60" t="str">
        <f t="shared" si="62"/>
        <v/>
      </c>
      <c r="L149" s="115" t="str">
        <f t="shared" si="56"/>
        <v/>
      </c>
      <c r="Y149" s="116"/>
      <c r="Z149" s="65" t="str">
        <f t="shared" si="45"/>
        <v/>
      </c>
      <c r="AA149" s="65" t="str">
        <f t="shared" si="46"/>
        <v/>
      </c>
      <c r="AB149" s="65" t="str">
        <f t="shared" si="47"/>
        <v/>
      </c>
      <c r="AC149" s="65" t="str">
        <f t="shared" si="48"/>
        <v/>
      </c>
      <c r="AD149" s="65" t="str">
        <f t="shared" si="49"/>
        <v/>
      </c>
      <c r="AE149" s="65" t="str">
        <f t="shared" si="50"/>
        <v/>
      </c>
      <c r="AF149" s="65" t="str">
        <f t="shared" si="51"/>
        <v/>
      </c>
      <c r="AG149" s="65" t="str">
        <f t="shared" si="52"/>
        <v/>
      </c>
      <c r="AH149" s="38"/>
      <c r="AI149" s="38"/>
      <c r="AJ149" s="38"/>
      <c r="AK149" s="38"/>
      <c r="AL149" s="85" t="str">
        <f t="shared" si="57"/>
        <v/>
      </c>
      <c r="AM149" s="85" t="str">
        <f t="shared" si="53"/>
        <v/>
      </c>
      <c r="AN149" s="85" t="str">
        <f t="shared" si="54"/>
        <v/>
      </c>
      <c r="AO149" s="85" t="str">
        <f t="shared" si="55"/>
        <v/>
      </c>
      <c r="AP149" s="143" t="str">
        <f t="shared" si="58"/>
        <v/>
      </c>
      <c r="AQ149" s="66" t="str">
        <f t="shared" si="59"/>
        <v/>
      </c>
      <c r="AR149" s="46" t="str">
        <f>IFERROR(IF(ISNUMBER('Opsparede løndele dec20-mar21'!K147),AQ149+'Opsparede løndele dec20-mar21'!K147,AQ149),"")</f>
        <v/>
      </c>
    </row>
    <row r="150" spans="1:44" x14ac:dyDescent="0.25">
      <c r="A150" s="52" t="str">
        <f t="shared" si="60"/>
        <v/>
      </c>
      <c r="B150" s="5"/>
      <c r="C150" s="6"/>
      <c r="D150" s="7"/>
      <c r="E150" s="8"/>
      <c r="F150" s="8"/>
      <c r="G150" s="60" t="str">
        <f t="shared" si="62"/>
        <v/>
      </c>
      <c r="H150" s="60" t="str">
        <f t="shared" si="62"/>
        <v/>
      </c>
      <c r="I150" s="60" t="str">
        <f t="shared" si="62"/>
        <v/>
      </c>
      <c r="J150" s="60" t="str">
        <f t="shared" si="62"/>
        <v/>
      </c>
      <c r="L150" s="115" t="str">
        <f t="shared" si="56"/>
        <v/>
      </c>
      <c r="Y150" s="116"/>
      <c r="Z150" s="65" t="str">
        <f t="shared" si="45"/>
        <v/>
      </c>
      <c r="AA150" s="65" t="str">
        <f t="shared" si="46"/>
        <v/>
      </c>
      <c r="AB150" s="65" t="str">
        <f t="shared" si="47"/>
        <v/>
      </c>
      <c r="AC150" s="65" t="str">
        <f t="shared" si="48"/>
        <v/>
      </c>
      <c r="AD150" s="65" t="str">
        <f t="shared" si="49"/>
        <v/>
      </c>
      <c r="AE150" s="65" t="str">
        <f t="shared" si="50"/>
        <v/>
      </c>
      <c r="AF150" s="65" t="str">
        <f t="shared" si="51"/>
        <v/>
      </c>
      <c r="AG150" s="65" t="str">
        <f t="shared" si="52"/>
        <v/>
      </c>
      <c r="AH150" s="38"/>
      <c r="AI150" s="38"/>
      <c r="AJ150" s="38"/>
      <c r="AK150" s="38"/>
      <c r="AL150" s="85" t="str">
        <f t="shared" si="57"/>
        <v/>
      </c>
      <c r="AM150" s="85" t="str">
        <f t="shared" si="53"/>
        <v/>
      </c>
      <c r="AN150" s="85" t="str">
        <f t="shared" si="54"/>
        <v/>
      </c>
      <c r="AO150" s="85" t="str">
        <f t="shared" si="55"/>
        <v/>
      </c>
      <c r="AP150" s="143" t="str">
        <f t="shared" si="58"/>
        <v/>
      </c>
      <c r="AQ150" s="66" t="str">
        <f t="shared" si="59"/>
        <v/>
      </c>
      <c r="AR150" s="46" t="str">
        <f>IFERROR(IF(ISNUMBER('Opsparede løndele dec20-mar21'!K148),AQ150+'Opsparede løndele dec20-mar21'!K148,AQ150),"")</f>
        <v/>
      </c>
    </row>
    <row r="151" spans="1:44" x14ac:dyDescent="0.25">
      <c r="A151" s="52" t="str">
        <f t="shared" si="60"/>
        <v/>
      </c>
      <c r="B151" s="5"/>
      <c r="C151" s="6"/>
      <c r="D151" s="7"/>
      <c r="E151" s="8"/>
      <c r="F151" s="8"/>
      <c r="G151" s="60" t="str">
        <f t="shared" si="62"/>
        <v/>
      </c>
      <c r="H151" s="60" t="str">
        <f t="shared" si="62"/>
        <v/>
      </c>
      <c r="I151" s="60" t="str">
        <f t="shared" si="62"/>
        <v/>
      </c>
      <c r="J151" s="60" t="str">
        <f t="shared" si="62"/>
        <v/>
      </c>
      <c r="L151" s="115" t="str">
        <f t="shared" si="56"/>
        <v/>
      </c>
      <c r="Y151" s="116"/>
      <c r="Z151" s="65" t="str">
        <f t="shared" si="45"/>
        <v/>
      </c>
      <c r="AA151" s="65" t="str">
        <f t="shared" si="46"/>
        <v/>
      </c>
      <c r="AB151" s="65" t="str">
        <f t="shared" si="47"/>
        <v/>
      </c>
      <c r="AC151" s="65" t="str">
        <f t="shared" si="48"/>
        <v/>
      </c>
      <c r="AD151" s="65" t="str">
        <f t="shared" si="49"/>
        <v/>
      </c>
      <c r="AE151" s="65" t="str">
        <f t="shared" si="50"/>
        <v/>
      </c>
      <c r="AF151" s="65" t="str">
        <f t="shared" si="51"/>
        <v/>
      </c>
      <c r="AG151" s="65" t="str">
        <f t="shared" si="52"/>
        <v/>
      </c>
      <c r="AH151" s="38"/>
      <c r="AI151" s="38"/>
      <c r="AJ151" s="38"/>
      <c r="AK151" s="38"/>
      <c r="AL151" s="85" t="str">
        <f t="shared" si="57"/>
        <v/>
      </c>
      <c r="AM151" s="85" t="str">
        <f t="shared" si="53"/>
        <v/>
      </c>
      <c r="AN151" s="85" t="str">
        <f t="shared" si="54"/>
        <v/>
      </c>
      <c r="AO151" s="85" t="str">
        <f t="shared" si="55"/>
        <v/>
      </c>
      <c r="AP151" s="143" t="str">
        <f t="shared" si="58"/>
        <v/>
      </c>
      <c r="AQ151" s="66" t="str">
        <f t="shared" si="59"/>
        <v/>
      </c>
      <c r="AR151" s="46" t="str">
        <f>IFERROR(IF(ISNUMBER('Opsparede løndele dec20-mar21'!K149),AQ151+'Opsparede løndele dec20-mar21'!K149,AQ151),"")</f>
        <v/>
      </c>
    </row>
    <row r="152" spans="1:44" x14ac:dyDescent="0.25">
      <c r="A152" s="52" t="str">
        <f t="shared" si="60"/>
        <v/>
      </c>
      <c r="B152" s="5"/>
      <c r="C152" s="6"/>
      <c r="D152" s="7"/>
      <c r="E152" s="8"/>
      <c r="F152" s="8"/>
      <c r="G152" s="60" t="str">
        <f t="shared" si="62"/>
        <v/>
      </c>
      <c r="H152" s="60" t="str">
        <f t="shared" si="62"/>
        <v/>
      </c>
      <c r="I152" s="60" t="str">
        <f t="shared" si="62"/>
        <v/>
      </c>
      <c r="J152" s="60" t="str">
        <f t="shared" si="62"/>
        <v/>
      </c>
      <c r="L152" s="115" t="str">
        <f t="shared" si="56"/>
        <v/>
      </c>
      <c r="Y152" s="116"/>
      <c r="Z152" s="65" t="str">
        <f t="shared" si="45"/>
        <v/>
      </c>
      <c r="AA152" s="65" t="str">
        <f t="shared" si="46"/>
        <v/>
      </c>
      <c r="AB152" s="65" t="str">
        <f t="shared" si="47"/>
        <v/>
      </c>
      <c r="AC152" s="65" t="str">
        <f t="shared" si="48"/>
        <v/>
      </c>
      <c r="AD152" s="65" t="str">
        <f t="shared" si="49"/>
        <v/>
      </c>
      <c r="AE152" s="65" t="str">
        <f t="shared" si="50"/>
        <v/>
      </c>
      <c r="AF152" s="65" t="str">
        <f t="shared" si="51"/>
        <v/>
      </c>
      <c r="AG152" s="65" t="str">
        <f t="shared" si="52"/>
        <v/>
      </c>
      <c r="AH152" s="38"/>
      <c r="AI152" s="38"/>
      <c r="AJ152" s="38"/>
      <c r="AK152" s="38"/>
      <c r="AL152" s="85" t="str">
        <f t="shared" si="57"/>
        <v/>
      </c>
      <c r="AM152" s="85" t="str">
        <f t="shared" si="53"/>
        <v/>
      </c>
      <c r="AN152" s="85" t="str">
        <f t="shared" si="54"/>
        <v/>
      </c>
      <c r="AO152" s="85" t="str">
        <f t="shared" si="55"/>
        <v/>
      </c>
      <c r="AP152" s="143" t="str">
        <f t="shared" si="58"/>
        <v/>
      </c>
      <c r="AQ152" s="66" t="str">
        <f t="shared" si="59"/>
        <v/>
      </c>
      <c r="AR152" s="46" t="str">
        <f>IFERROR(IF(ISNUMBER('Opsparede løndele dec20-mar21'!K150),AQ152+'Opsparede løndele dec20-mar21'!K150,AQ152),"")</f>
        <v/>
      </c>
    </row>
    <row r="153" spans="1:44" x14ac:dyDescent="0.25">
      <c r="A153" s="52" t="str">
        <f t="shared" si="60"/>
        <v/>
      </c>
      <c r="B153" s="5"/>
      <c r="C153" s="6"/>
      <c r="D153" s="7"/>
      <c r="E153" s="8"/>
      <c r="F153" s="8"/>
      <c r="G153" s="60" t="str">
        <f t="shared" si="62"/>
        <v/>
      </c>
      <c r="H153" s="60" t="str">
        <f t="shared" si="62"/>
        <v/>
      </c>
      <c r="I153" s="60" t="str">
        <f t="shared" si="62"/>
        <v/>
      </c>
      <c r="J153" s="60" t="str">
        <f t="shared" si="62"/>
        <v/>
      </c>
      <c r="L153" s="115" t="str">
        <f t="shared" si="56"/>
        <v/>
      </c>
      <c r="Y153" s="116"/>
      <c r="Z153" s="65" t="str">
        <f t="shared" si="45"/>
        <v/>
      </c>
      <c r="AA153" s="65" t="str">
        <f t="shared" si="46"/>
        <v/>
      </c>
      <c r="AB153" s="65" t="str">
        <f t="shared" si="47"/>
        <v/>
      </c>
      <c r="AC153" s="65" t="str">
        <f t="shared" si="48"/>
        <v/>
      </c>
      <c r="AD153" s="65" t="str">
        <f t="shared" si="49"/>
        <v/>
      </c>
      <c r="AE153" s="65" t="str">
        <f t="shared" si="50"/>
        <v/>
      </c>
      <c r="AF153" s="65" t="str">
        <f t="shared" si="51"/>
        <v/>
      </c>
      <c r="AG153" s="65" t="str">
        <f t="shared" si="52"/>
        <v/>
      </c>
      <c r="AH153" s="38"/>
      <c r="AI153" s="38"/>
      <c r="AJ153" s="38"/>
      <c r="AK153" s="38"/>
      <c r="AL153" s="85" t="str">
        <f t="shared" si="57"/>
        <v/>
      </c>
      <c r="AM153" s="85" t="str">
        <f t="shared" si="53"/>
        <v/>
      </c>
      <c r="AN153" s="85" t="str">
        <f t="shared" si="54"/>
        <v/>
      </c>
      <c r="AO153" s="85" t="str">
        <f t="shared" si="55"/>
        <v/>
      </c>
      <c r="AP153" s="143" t="str">
        <f t="shared" si="58"/>
        <v/>
      </c>
      <c r="AQ153" s="66" t="str">
        <f t="shared" si="59"/>
        <v/>
      </c>
      <c r="AR153" s="46" t="str">
        <f>IFERROR(IF(ISNUMBER('Opsparede løndele dec20-mar21'!K151),AQ153+'Opsparede løndele dec20-mar21'!K151,AQ153),"")</f>
        <v/>
      </c>
    </row>
    <row r="154" spans="1:44" x14ac:dyDescent="0.25">
      <c r="A154" s="52" t="str">
        <f t="shared" si="60"/>
        <v/>
      </c>
      <c r="B154" s="5"/>
      <c r="C154" s="6"/>
      <c r="D154" s="7"/>
      <c r="E154" s="8"/>
      <c r="F154" s="8"/>
      <c r="G154" s="60" t="str">
        <f t="shared" si="62"/>
        <v/>
      </c>
      <c r="H154" s="60" t="str">
        <f t="shared" si="62"/>
        <v/>
      </c>
      <c r="I154" s="60" t="str">
        <f t="shared" si="62"/>
        <v/>
      </c>
      <c r="J154" s="60" t="str">
        <f t="shared" si="62"/>
        <v/>
      </c>
      <c r="L154" s="115" t="str">
        <f t="shared" si="56"/>
        <v/>
      </c>
      <c r="Y154" s="116"/>
      <c r="Z154" s="65" t="str">
        <f t="shared" si="45"/>
        <v/>
      </c>
      <c r="AA154" s="65" t="str">
        <f t="shared" si="46"/>
        <v/>
      </c>
      <c r="AB154" s="65" t="str">
        <f t="shared" si="47"/>
        <v/>
      </c>
      <c r="AC154" s="65" t="str">
        <f t="shared" si="48"/>
        <v/>
      </c>
      <c r="AD154" s="65" t="str">
        <f t="shared" si="49"/>
        <v/>
      </c>
      <c r="AE154" s="65" t="str">
        <f t="shared" si="50"/>
        <v/>
      </c>
      <c r="AF154" s="65" t="str">
        <f t="shared" si="51"/>
        <v/>
      </c>
      <c r="AG154" s="65" t="str">
        <f t="shared" si="52"/>
        <v/>
      </c>
      <c r="AH154" s="38"/>
      <c r="AI154" s="38"/>
      <c r="AJ154" s="38"/>
      <c r="AK154" s="38"/>
      <c r="AL154" s="85" t="str">
        <f t="shared" si="57"/>
        <v/>
      </c>
      <c r="AM154" s="85" t="str">
        <f t="shared" si="53"/>
        <v/>
      </c>
      <c r="AN154" s="85" t="str">
        <f t="shared" si="54"/>
        <v/>
      </c>
      <c r="AO154" s="85" t="str">
        <f t="shared" si="55"/>
        <v/>
      </c>
      <c r="AP154" s="143" t="str">
        <f t="shared" si="58"/>
        <v/>
      </c>
      <c r="AQ154" s="66" t="str">
        <f t="shared" si="59"/>
        <v/>
      </c>
      <c r="AR154" s="46" t="str">
        <f>IFERROR(IF(ISNUMBER('Opsparede løndele dec20-mar21'!K152),AQ154+'Opsparede løndele dec20-mar21'!K152,AQ154),"")</f>
        <v/>
      </c>
    </row>
    <row r="155" spans="1:44" x14ac:dyDescent="0.25">
      <c r="A155" s="52" t="str">
        <f t="shared" si="60"/>
        <v/>
      </c>
      <c r="B155" s="5"/>
      <c r="C155" s="6"/>
      <c r="D155" s="7"/>
      <c r="E155" s="8"/>
      <c r="F155" s="8"/>
      <c r="G155" s="60" t="str">
        <f t="shared" si="62"/>
        <v/>
      </c>
      <c r="H155" s="60" t="str">
        <f t="shared" si="62"/>
        <v/>
      </c>
      <c r="I155" s="60" t="str">
        <f t="shared" si="62"/>
        <v/>
      </c>
      <c r="J155" s="60" t="str">
        <f t="shared" si="62"/>
        <v/>
      </c>
      <c r="L155" s="115" t="str">
        <f t="shared" si="56"/>
        <v/>
      </c>
      <c r="Y155" s="116"/>
      <c r="Z155" s="65" t="str">
        <f t="shared" si="45"/>
        <v/>
      </c>
      <c r="AA155" s="65" t="str">
        <f t="shared" si="46"/>
        <v/>
      </c>
      <c r="AB155" s="65" t="str">
        <f t="shared" si="47"/>
        <v/>
      </c>
      <c r="AC155" s="65" t="str">
        <f t="shared" si="48"/>
        <v/>
      </c>
      <c r="AD155" s="65" t="str">
        <f t="shared" si="49"/>
        <v/>
      </c>
      <c r="AE155" s="65" t="str">
        <f t="shared" si="50"/>
        <v/>
      </c>
      <c r="AF155" s="65" t="str">
        <f t="shared" si="51"/>
        <v/>
      </c>
      <c r="AG155" s="65" t="str">
        <f t="shared" si="52"/>
        <v/>
      </c>
      <c r="AH155" s="38"/>
      <c r="AI155" s="38"/>
      <c r="AJ155" s="38"/>
      <c r="AK155" s="38"/>
      <c r="AL155" s="85" t="str">
        <f t="shared" si="57"/>
        <v/>
      </c>
      <c r="AM155" s="85" t="str">
        <f t="shared" si="53"/>
        <v/>
      </c>
      <c r="AN155" s="85" t="str">
        <f t="shared" si="54"/>
        <v/>
      </c>
      <c r="AO155" s="85" t="str">
        <f t="shared" si="55"/>
        <v/>
      </c>
      <c r="AP155" s="143" t="str">
        <f t="shared" si="58"/>
        <v/>
      </c>
      <c r="AQ155" s="66" t="str">
        <f t="shared" si="59"/>
        <v/>
      </c>
      <c r="AR155" s="46" t="str">
        <f>IFERROR(IF(ISNUMBER('Opsparede løndele dec20-mar21'!K153),AQ155+'Opsparede løndele dec20-mar21'!K153,AQ155),"")</f>
        <v/>
      </c>
    </row>
    <row r="156" spans="1:44" x14ac:dyDescent="0.25">
      <c r="A156" s="52" t="str">
        <f t="shared" si="60"/>
        <v/>
      </c>
      <c r="B156" s="5"/>
      <c r="C156" s="6"/>
      <c r="D156" s="7"/>
      <c r="E156" s="8"/>
      <c r="F156" s="8"/>
      <c r="G156" s="60" t="str">
        <f t="shared" si="62"/>
        <v/>
      </c>
      <c r="H156" s="60" t="str">
        <f t="shared" si="62"/>
        <v/>
      </c>
      <c r="I156" s="60" t="str">
        <f t="shared" si="62"/>
        <v/>
      </c>
      <c r="J156" s="60" t="str">
        <f t="shared" si="62"/>
        <v/>
      </c>
      <c r="L156" s="115" t="str">
        <f t="shared" si="56"/>
        <v/>
      </c>
      <c r="Y156" s="116"/>
      <c r="Z156" s="65" t="str">
        <f t="shared" si="45"/>
        <v/>
      </c>
      <c r="AA156" s="65" t="str">
        <f t="shared" si="46"/>
        <v/>
      </c>
      <c r="AB156" s="65" t="str">
        <f t="shared" si="47"/>
        <v/>
      </c>
      <c r="AC156" s="65" t="str">
        <f t="shared" si="48"/>
        <v/>
      </c>
      <c r="AD156" s="65" t="str">
        <f t="shared" si="49"/>
        <v/>
      </c>
      <c r="AE156" s="65" t="str">
        <f t="shared" si="50"/>
        <v/>
      </c>
      <c r="AF156" s="65" t="str">
        <f t="shared" si="51"/>
        <v/>
      </c>
      <c r="AG156" s="65" t="str">
        <f t="shared" si="52"/>
        <v/>
      </c>
      <c r="AH156" s="38"/>
      <c r="AI156" s="38"/>
      <c r="AJ156" s="38"/>
      <c r="AK156" s="38"/>
      <c r="AL156" s="85" t="str">
        <f t="shared" si="57"/>
        <v/>
      </c>
      <c r="AM156" s="85" t="str">
        <f t="shared" si="53"/>
        <v/>
      </c>
      <c r="AN156" s="85" t="str">
        <f t="shared" si="54"/>
        <v/>
      </c>
      <c r="AO156" s="85" t="str">
        <f t="shared" si="55"/>
        <v/>
      </c>
      <c r="AP156" s="143" t="str">
        <f t="shared" si="58"/>
        <v/>
      </c>
      <c r="AQ156" s="66" t="str">
        <f t="shared" si="59"/>
        <v/>
      </c>
      <c r="AR156" s="46" t="str">
        <f>IFERROR(IF(ISNUMBER('Opsparede løndele dec20-mar21'!K154),AQ156+'Opsparede løndele dec20-mar21'!K154,AQ156),"")</f>
        <v/>
      </c>
    </row>
    <row r="157" spans="1:44" x14ac:dyDescent="0.25">
      <c r="A157" s="52" t="str">
        <f t="shared" si="60"/>
        <v/>
      </c>
      <c r="B157" s="5"/>
      <c r="C157" s="6"/>
      <c r="D157" s="7"/>
      <c r="E157" s="8"/>
      <c r="F157" s="8"/>
      <c r="G157" s="60" t="str">
        <f t="shared" ref="G157:J166" si="63">IF(AND(ISNUMBER($E157),ISNUMBER($F157)),MAX(MIN(NETWORKDAYS(IF($E157&lt;=VLOOKUP(G$6,Matrix_antal_dage,5,FALSE),VLOOKUP(G$6,Matrix_antal_dage,5,FALSE),$E157),IF($F157&gt;=VLOOKUP(G$6,Matrix_antal_dage,6,FALSE),VLOOKUP(G$6,Matrix_antal_dage,6,FALSE),$F157),helligdage),VLOOKUP(G$6,Matrix_antal_dage,7,FALSE)),0),"")</f>
        <v/>
      </c>
      <c r="H157" s="60" t="str">
        <f t="shared" si="63"/>
        <v/>
      </c>
      <c r="I157" s="60" t="str">
        <f t="shared" si="63"/>
        <v/>
      </c>
      <c r="J157" s="60" t="str">
        <f t="shared" si="63"/>
        <v/>
      </c>
      <c r="L157" s="115" t="str">
        <f t="shared" si="56"/>
        <v/>
      </c>
      <c r="Y157" s="116"/>
      <c r="Z157" s="65" t="str">
        <f t="shared" si="45"/>
        <v/>
      </c>
      <c r="AA157" s="65" t="str">
        <f t="shared" si="46"/>
        <v/>
      </c>
      <c r="AB157" s="65" t="str">
        <f t="shared" si="47"/>
        <v/>
      </c>
      <c r="AC157" s="65" t="str">
        <f t="shared" si="48"/>
        <v/>
      </c>
      <c r="AD157" s="65" t="str">
        <f t="shared" si="49"/>
        <v/>
      </c>
      <c r="AE157" s="65" t="str">
        <f t="shared" si="50"/>
        <v/>
      </c>
      <c r="AF157" s="65" t="str">
        <f t="shared" si="51"/>
        <v/>
      </c>
      <c r="AG157" s="65" t="str">
        <f t="shared" si="52"/>
        <v/>
      </c>
      <c r="AH157" s="38"/>
      <c r="AI157" s="38"/>
      <c r="AJ157" s="38"/>
      <c r="AK157" s="38"/>
      <c r="AL157" s="85" t="str">
        <f t="shared" si="57"/>
        <v/>
      </c>
      <c r="AM157" s="85" t="str">
        <f t="shared" si="53"/>
        <v/>
      </c>
      <c r="AN157" s="85" t="str">
        <f t="shared" si="54"/>
        <v/>
      </c>
      <c r="AO157" s="85" t="str">
        <f t="shared" si="55"/>
        <v/>
      </c>
      <c r="AP157" s="143" t="str">
        <f t="shared" si="58"/>
        <v/>
      </c>
      <c r="AQ157" s="66" t="str">
        <f t="shared" si="59"/>
        <v/>
      </c>
      <c r="AR157" s="46" t="str">
        <f>IFERROR(IF(ISNUMBER('Opsparede løndele dec20-mar21'!K155),AQ157+'Opsparede løndele dec20-mar21'!K155,AQ157),"")</f>
        <v/>
      </c>
    </row>
    <row r="158" spans="1:44" x14ac:dyDescent="0.25">
      <c r="A158" s="52" t="str">
        <f t="shared" si="60"/>
        <v/>
      </c>
      <c r="B158" s="5"/>
      <c r="C158" s="6"/>
      <c r="D158" s="7"/>
      <c r="E158" s="8"/>
      <c r="F158" s="8"/>
      <c r="G158" s="60" t="str">
        <f t="shared" si="63"/>
        <v/>
      </c>
      <c r="H158" s="60" t="str">
        <f t="shared" si="63"/>
        <v/>
      </c>
      <c r="I158" s="60" t="str">
        <f t="shared" si="63"/>
        <v/>
      </c>
      <c r="J158" s="60" t="str">
        <f t="shared" si="63"/>
        <v/>
      </c>
      <c r="L158" s="115" t="str">
        <f t="shared" si="56"/>
        <v/>
      </c>
      <c r="Y158" s="116"/>
      <c r="Z158" s="65" t="str">
        <f t="shared" si="45"/>
        <v/>
      </c>
      <c r="AA158" s="65" t="str">
        <f t="shared" si="46"/>
        <v/>
      </c>
      <c r="AB158" s="65" t="str">
        <f t="shared" si="47"/>
        <v/>
      </c>
      <c r="AC158" s="65" t="str">
        <f t="shared" si="48"/>
        <v/>
      </c>
      <c r="AD158" s="65" t="str">
        <f t="shared" si="49"/>
        <v/>
      </c>
      <c r="AE158" s="65" t="str">
        <f t="shared" si="50"/>
        <v/>
      </c>
      <c r="AF158" s="65" t="str">
        <f t="shared" si="51"/>
        <v/>
      </c>
      <c r="AG158" s="65" t="str">
        <f t="shared" si="52"/>
        <v/>
      </c>
      <c r="AH158" s="38"/>
      <c r="AI158" s="38"/>
      <c r="AJ158" s="38"/>
      <c r="AK158" s="38"/>
      <c r="AL158" s="85" t="str">
        <f t="shared" si="57"/>
        <v/>
      </c>
      <c r="AM158" s="85" t="str">
        <f t="shared" si="53"/>
        <v/>
      </c>
      <c r="AN158" s="85" t="str">
        <f t="shared" si="54"/>
        <v/>
      </c>
      <c r="AO158" s="85" t="str">
        <f t="shared" si="55"/>
        <v/>
      </c>
      <c r="AP158" s="143" t="str">
        <f t="shared" si="58"/>
        <v/>
      </c>
      <c r="AQ158" s="66" t="str">
        <f t="shared" si="59"/>
        <v/>
      </c>
      <c r="AR158" s="46" t="str">
        <f>IFERROR(IF(ISNUMBER('Opsparede løndele dec20-mar21'!K156),AQ158+'Opsparede løndele dec20-mar21'!K156,AQ158),"")</f>
        <v/>
      </c>
    </row>
    <row r="159" spans="1:44" x14ac:dyDescent="0.25">
      <c r="A159" s="52" t="str">
        <f t="shared" si="60"/>
        <v/>
      </c>
      <c r="B159" s="5"/>
      <c r="C159" s="6"/>
      <c r="D159" s="7"/>
      <c r="E159" s="8"/>
      <c r="F159" s="8"/>
      <c r="G159" s="60" t="str">
        <f t="shared" si="63"/>
        <v/>
      </c>
      <c r="H159" s="60" t="str">
        <f t="shared" si="63"/>
        <v/>
      </c>
      <c r="I159" s="60" t="str">
        <f t="shared" si="63"/>
        <v/>
      </c>
      <c r="J159" s="60" t="str">
        <f t="shared" si="63"/>
        <v/>
      </c>
      <c r="L159" s="115" t="str">
        <f t="shared" si="56"/>
        <v/>
      </c>
      <c r="Y159" s="116"/>
      <c r="Z159" s="65" t="str">
        <f t="shared" si="45"/>
        <v/>
      </c>
      <c r="AA159" s="65" t="str">
        <f t="shared" si="46"/>
        <v/>
      </c>
      <c r="AB159" s="65" t="str">
        <f t="shared" si="47"/>
        <v/>
      </c>
      <c r="AC159" s="65" t="str">
        <f t="shared" si="48"/>
        <v/>
      </c>
      <c r="AD159" s="65" t="str">
        <f t="shared" si="49"/>
        <v/>
      </c>
      <c r="AE159" s="65" t="str">
        <f t="shared" si="50"/>
        <v/>
      </c>
      <c r="AF159" s="65" t="str">
        <f t="shared" si="51"/>
        <v/>
      </c>
      <c r="AG159" s="65" t="str">
        <f t="shared" si="52"/>
        <v/>
      </c>
      <c r="AH159" s="38"/>
      <c r="AI159" s="38"/>
      <c r="AJ159" s="38"/>
      <c r="AK159" s="38"/>
      <c r="AL159" s="85" t="str">
        <f t="shared" si="57"/>
        <v/>
      </c>
      <c r="AM159" s="85" t="str">
        <f t="shared" si="53"/>
        <v/>
      </c>
      <c r="AN159" s="85" t="str">
        <f t="shared" si="54"/>
        <v/>
      </c>
      <c r="AO159" s="85" t="str">
        <f t="shared" si="55"/>
        <v/>
      </c>
      <c r="AP159" s="143" t="str">
        <f t="shared" si="58"/>
        <v/>
      </c>
      <c r="AQ159" s="66" t="str">
        <f t="shared" si="59"/>
        <v/>
      </c>
      <c r="AR159" s="46" t="str">
        <f>IFERROR(IF(ISNUMBER('Opsparede løndele dec20-mar21'!K157),AQ159+'Opsparede løndele dec20-mar21'!K157,AQ159),"")</f>
        <v/>
      </c>
    </row>
    <row r="160" spans="1:44" x14ac:dyDescent="0.25">
      <c r="A160" s="52" t="str">
        <f t="shared" si="60"/>
        <v/>
      </c>
      <c r="B160" s="5"/>
      <c r="C160" s="6"/>
      <c r="D160" s="7"/>
      <c r="E160" s="8"/>
      <c r="F160" s="8"/>
      <c r="G160" s="60" t="str">
        <f t="shared" si="63"/>
        <v/>
      </c>
      <c r="H160" s="60" t="str">
        <f t="shared" si="63"/>
        <v/>
      </c>
      <c r="I160" s="60" t="str">
        <f t="shared" si="63"/>
        <v/>
      </c>
      <c r="J160" s="60" t="str">
        <f t="shared" si="63"/>
        <v/>
      </c>
      <c r="L160" s="115" t="str">
        <f t="shared" si="56"/>
        <v/>
      </c>
      <c r="Y160" s="116"/>
      <c r="Z160" s="65" t="str">
        <f t="shared" si="45"/>
        <v/>
      </c>
      <c r="AA160" s="65" t="str">
        <f t="shared" si="46"/>
        <v/>
      </c>
      <c r="AB160" s="65" t="str">
        <f t="shared" si="47"/>
        <v/>
      </c>
      <c r="AC160" s="65" t="str">
        <f t="shared" si="48"/>
        <v/>
      </c>
      <c r="AD160" s="65" t="str">
        <f t="shared" si="49"/>
        <v/>
      </c>
      <c r="AE160" s="65" t="str">
        <f t="shared" si="50"/>
        <v/>
      </c>
      <c r="AF160" s="65" t="str">
        <f t="shared" si="51"/>
        <v/>
      </c>
      <c r="AG160" s="65" t="str">
        <f t="shared" si="52"/>
        <v/>
      </c>
      <c r="AH160" s="38"/>
      <c r="AI160" s="38"/>
      <c r="AJ160" s="38"/>
      <c r="AK160" s="38"/>
      <c r="AL160" s="85" t="str">
        <f t="shared" si="57"/>
        <v/>
      </c>
      <c r="AM160" s="85" t="str">
        <f t="shared" si="53"/>
        <v/>
      </c>
      <c r="AN160" s="85" t="str">
        <f t="shared" si="54"/>
        <v/>
      </c>
      <c r="AO160" s="85" t="str">
        <f t="shared" si="55"/>
        <v/>
      </c>
      <c r="AP160" s="143" t="str">
        <f t="shared" si="58"/>
        <v/>
      </c>
      <c r="AQ160" s="66" t="str">
        <f t="shared" si="59"/>
        <v/>
      </c>
      <c r="AR160" s="46" t="str">
        <f>IFERROR(IF(ISNUMBER('Opsparede løndele dec20-mar21'!K158),AQ160+'Opsparede løndele dec20-mar21'!K158,AQ160),"")</f>
        <v/>
      </c>
    </row>
    <row r="161" spans="1:44" x14ac:dyDescent="0.25">
      <c r="A161" s="52" t="str">
        <f t="shared" si="60"/>
        <v/>
      </c>
      <c r="B161" s="5"/>
      <c r="C161" s="6"/>
      <c r="D161" s="7"/>
      <c r="E161" s="8"/>
      <c r="F161" s="8"/>
      <c r="G161" s="60" t="str">
        <f t="shared" si="63"/>
        <v/>
      </c>
      <c r="H161" s="60" t="str">
        <f t="shared" si="63"/>
        <v/>
      </c>
      <c r="I161" s="60" t="str">
        <f t="shared" si="63"/>
        <v/>
      </c>
      <c r="J161" s="60" t="str">
        <f t="shared" si="63"/>
        <v/>
      </c>
      <c r="L161" s="115" t="str">
        <f t="shared" si="56"/>
        <v/>
      </c>
      <c r="Y161" s="116"/>
      <c r="Z161" s="65" t="str">
        <f t="shared" si="45"/>
        <v/>
      </c>
      <c r="AA161" s="65" t="str">
        <f t="shared" si="46"/>
        <v/>
      </c>
      <c r="AB161" s="65" t="str">
        <f t="shared" si="47"/>
        <v/>
      </c>
      <c r="AC161" s="65" t="str">
        <f t="shared" si="48"/>
        <v/>
      </c>
      <c r="AD161" s="65" t="str">
        <f t="shared" si="49"/>
        <v/>
      </c>
      <c r="AE161" s="65" t="str">
        <f t="shared" si="50"/>
        <v/>
      </c>
      <c r="AF161" s="65" t="str">
        <f t="shared" si="51"/>
        <v/>
      </c>
      <c r="AG161" s="65" t="str">
        <f t="shared" si="52"/>
        <v/>
      </c>
      <c r="AH161" s="38"/>
      <c r="AI161" s="38"/>
      <c r="AJ161" s="38"/>
      <c r="AK161" s="38"/>
      <c r="AL161" s="85" t="str">
        <f t="shared" si="57"/>
        <v/>
      </c>
      <c r="AM161" s="85" t="str">
        <f t="shared" si="53"/>
        <v/>
      </c>
      <c r="AN161" s="85" t="str">
        <f t="shared" si="54"/>
        <v/>
      </c>
      <c r="AO161" s="85" t="str">
        <f t="shared" si="55"/>
        <v/>
      </c>
      <c r="AP161" s="143" t="str">
        <f t="shared" si="58"/>
        <v/>
      </c>
      <c r="AQ161" s="66" t="str">
        <f t="shared" si="59"/>
        <v/>
      </c>
      <c r="AR161" s="46" t="str">
        <f>IFERROR(IF(ISNUMBER('Opsparede løndele dec20-mar21'!K159),AQ161+'Opsparede løndele dec20-mar21'!K159,AQ161),"")</f>
        <v/>
      </c>
    </row>
    <row r="162" spans="1:44" x14ac:dyDescent="0.25">
      <c r="A162" s="52" t="str">
        <f t="shared" si="60"/>
        <v/>
      </c>
      <c r="B162" s="5"/>
      <c r="C162" s="6"/>
      <c r="D162" s="7"/>
      <c r="E162" s="8"/>
      <c r="F162" s="8"/>
      <c r="G162" s="60" t="str">
        <f t="shared" si="63"/>
        <v/>
      </c>
      <c r="H162" s="60" t="str">
        <f t="shared" si="63"/>
        <v/>
      </c>
      <c r="I162" s="60" t="str">
        <f t="shared" si="63"/>
        <v/>
      </c>
      <c r="J162" s="60" t="str">
        <f t="shared" si="63"/>
        <v/>
      </c>
      <c r="L162" s="115" t="str">
        <f t="shared" si="56"/>
        <v/>
      </c>
      <c r="Y162" s="116"/>
      <c r="Z162" s="65" t="str">
        <f t="shared" si="45"/>
        <v/>
      </c>
      <c r="AA162" s="65" t="str">
        <f t="shared" si="46"/>
        <v/>
      </c>
      <c r="AB162" s="65" t="str">
        <f t="shared" si="47"/>
        <v/>
      </c>
      <c r="AC162" s="65" t="str">
        <f t="shared" si="48"/>
        <v/>
      </c>
      <c r="AD162" s="65" t="str">
        <f t="shared" si="49"/>
        <v/>
      </c>
      <c r="AE162" s="65" t="str">
        <f t="shared" si="50"/>
        <v/>
      </c>
      <c r="AF162" s="65" t="str">
        <f t="shared" si="51"/>
        <v/>
      </c>
      <c r="AG162" s="65" t="str">
        <f t="shared" si="52"/>
        <v/>
      </c>
      <c r="AH162" s="38"/>
      <c r="AI162" s="38"/>
      <c r="AJ162" s="38"/>
      <c r="AK162" s="38"/>
      <c r="AL162" s="85" t="str">
        <f t="shared" si="57"/>
        <v/>
      </c>
      <c r="AM162" s="85" t="str">
        <f t="shared" si="53"/>
        <v/>
      </c>
      <c r="AN162" s="85" t="str">
        <f t="shared" si="54"/>
        <v/>
      </c>
      <c r="AO162" s="85" t="str">
        <f t="shared" si="55"/>
        <v/>
      </c>
      <c r="AP162" s="143" t="str">
        <f t="shared" si="58"/>
        <v/>
      </c>
      <c r="AQ162" s="66" t="str">
        <f t="shared" si="59"/>
        <v/>
      </c>
      <c r="AR162" s="46" t="str">
        <f>IFERROR(IF(ISNUMBER('Opsparede løndele dec20-mar21'!K160),AQ162+'Opsparede løndele dec20-mar21'!K160,AQ162),"")</f>
        <v/>
      </c>
    </row>
    <row r="163" spans="1:44" x14ac:dyDescent="0.25">
      <c r="A163" s="52" t="str">
        <f t="shared" si="60"/>
        <v/>
      </c>
      <c r="B163" s="5"/>
      <c r="C163" s="6"/>
      <c r="D163" s="7"/>
      <c r="E163" s="8"/>
      <c r="F163" s="8"/>
      <c r="G163" s="60" t="str">
        <f t="shared" si="63"/>
        <v/>
      </c>
      <c r="H163" s="60" t="str">
        <f t="shared" si="63"/>
        <v/>
      </c>
      <c r="I163" s="60" t="str">
        <f t="shared" si="63"/>
        <v/>
      </c>
      <c r="J163" s="60" t="str">
        <f t="shared" si="63"/>
        <v/>
      </c>
      <c r="L163" s="115" t="str">
        <f t="shared" si="56"/>
        <v/>
      </c>
      <c r="Y163" s="116"/>
      <c r="Z163" s="65" t="str">
        <f t="shared" si="45"/>
        <v/>
      </c>
      <c r="AA163" s="65" t="str">
        <f t="shared" si="46"/>
        <v/>
      </c>
      <c r="AB163" s="65" t="str">
        <f t="shared" si="47"/>
        <v/>
      </c>
      <c r="AC163" s="65" t="str">
        <f t="shared" si="48"/>
        <v/>
      </c>
      <c r="AD163" s="65" t="str">
        <f t="shared" si="49"/>
        <v/>
      </c>
      <c r="AE163" s="65" t="str">
        <f t="shared" si="50"/>
        <v/>
      </c>
      <c r="AF163" s="65" t="str">
        <f t="shared" si="51"/>
        <v/>
      </c>
      <c r="AG163" s="65" t="str">
        <f t="shared" si="52"/>
        <v/>
      </c>
      <c r="AH163" s="38"/>
      <c r="AI163" s="38"/>
      <c r="AJ163" s="38"/>
      <c r="AK163" s="38"/>
      <c r="AL163" s="85" t="str">
        <f t="shared" si="57"/>
        <v/>
      </c>
      <c r="AM163" s="85" t="str">
        <f t="shared" si="53"/>
        <v/>
      </c>
      <c r="AN163" s="85" t="str">
        <f t="shared" si="54"/>
        <v/>
      </c>
      <c r="AO163" s="85" t="str">
        <f t="shared" si="55"/>
        <v/>
      </c>
      <c r="AP163" s="143" t="str">
        <f t="shared" si="58"/>
        <v/>
      </c>
      <c r="AQ163" s="66" t="str">
        <f t="shared" si="59"/>
        <v/>
      </c>
      <c r="AR163" s="46" t="str">
        <f>IFERROR(IF(ISNUMBER('Opsparede løndele dec20-mar21'!K161),AQ163+'Opsparede løndele dec20-mar21'!K161,AQ163),"")</f>
        <v/>
      </c>
    </row>
    <row r="164" spans="1:44" x14ac:dyDescent="0.25">
      <c r="A164" s="52" t="str">
        <f t="shared" si="60"/>
        <v/>
      </c>
      <c r="B164" s="5"/>
      <c r="C164" s="6"/>
      <c r="D164" s="7"/>
      <c r="E164" s="8"/>
      <c r="F164" s="8"/>
      <c r="G164" s="60" t="str">
        <f t="shared" si="63"/>
        <v/>
      </c>
      <c r="H164" s="60" t="str">
        <f t="shared" si="63"/>
        <v/>
      </c>
      <c r="I164" s="60" t="str">
        <f t="shared" si="63"/>
        <v/>
      </c>
      <c r="J164" s="60" t="str">
        <f t="shared" si="63"/>
        <v/>
      </c>
      <c r="L164" s="115" t="str">
        <f t="shared" si="56"/>
        <v/>
      </c>
      <c r="Y164" s="116"/>
      <c r="Z164" s="65" t="str">
        <f t="shared" si="45"/>
        <v/>
      </c>
      <c r="AA164" s="65" t="str">
        <f t="shared" si="46"/>
        <v/>
      </c>
      <c r="AB164" s="65" t="str">
        <f t="shared" si="47"/>
        <v/>
      </c>
      <c r="AC164" s="65" t="str">
        <f t="shared" si="48"/>
        <v/>
      </c>
      <c r="AD164" s="65" t="str">
        <f t="shared" si="49"/>
        <v/>
      </c>
      <c r="AE164" s="65" t="str">
        <f t="shared" si="50"/>
        <v/>
      </c>
      <c r="AF164" s="65" t="str">
        <f t="shared" si="51"/>
        <v/>
      </c>
      <c r="AG164" s="65" t="str">
        <f t="shared" si="52"/>
        <v/>
      </c>
      <c r="AH164" s="38"/>
      <c r="AI164" s="38"/>
      <c r="AJ164" s="38"/>
      <c r="AK164" s="38"/>
      <c r="AL164" s="85" t="str">
        <f t="shared" si="57"/>
        <v/>
      </c>
      <c r="AM164" s="85" t="str">
        <f t="shared" si="53"/>
        <v/>
      </c>
      <c r="AN164" s="85" t="str">
        <f t="shared" si="54"/>
        <v/>
      </c>
      <c r="AO164" s="85" t="str">
        <f t="shared" si="55"/>
        <v/>
      </c>
      <c r="AP164" s="143" t="str">
        <f t="shared" si="58"/>
        <v/>
      </c>
      <c r="AQ164" s="66" t="str">
        <f t="shared" si="59"/>
        <v/>
      </c>
      <c r="AR164" s="46" t="str">
        <f>IFERROR(IF(ISNUMBER('Opsparede løndele dec20-mar21'!K162),AQ164+'Opsparede løndele dec20-mar21'!K162,AQ164),"")</f>
        <v/>
      </c>
    </row>
    <row r="165" spans="1:44" x14ac:dyDescent="0.25">
      <c r="A165" s="52" t="str">
        <f t="shared" si="60"/>
        <v/>
      </c>
      <c r="B165" s="5"/>
      <c r="C165" s="6"/>
      <c r="D165" s="7"/>
      <c r="E165" s="8"/>
      <c r="F165" s="8"/>
      <c r="G165" s="60" t="str">
        <f t="shared" si="63"/>
        <v/>
      </c>
      <c r="H165" s="60" t="str">
        <f t="shared" si="63"/>
        <v/>
      </c>
      <c r="I165" s="60" t="str">
        <f t="shared" si="63"/>
        <v/>
      </c>
      <c r="J165" s="60" t="str">
        <f t="shared" si="63"/>
        <v/>
      </c>
      <c r="L165" s="115" t="str">
        <f t="shared" si="56"/>
        <v/>
      </c>
      <c r="Y165" s="116"/>
      <c r="Z165" s="65" t="str">
        <f t="shared" si="45"/>
        <v/>
      </c>
      <c r="AA165" s="65" t="str">
        <f t="shared" si="46"/>
        <v/>
      </c>
      <c r="AB165" s="65" t="str">
        <f t="shared" si="47"/>
        <v/>
      </c>
      <c r="AC165" s="65" t="str">
        <f t="shared" si="48"/>
        <v/>
      </c>
      <c r="AD165" s="65" t="str">
        <f t="shared" si="49"/>
        <v/>
      </c>
      <c r="AE165" s="65" t="str">
        <f t="shared" si="50"/>
        <v/>
      </c>
      <c r="AF165" s="65" t="str">
        <f t="shared" si="51"/>
        <v/>
      </c>
      <c r="AG165" s="65" t="str">
        <f t="shared" si="52"/>
        <v/>
      </c>
      <c r="AH165" s="38"/>
      <c r="AI165" s="38"/>
      <c r="AJ165" s="38"/>
      <c r="AK165" s="38"/>
      <c r="AL165" s="85" t="str">
        <f t="shared" si="57"/>
        <v/>
      </c>
      <c r="AM165" s="85" t="str">
        <f t="shared" si="53"/>
        <v/>
      </c>
      <c r="AN165" s="85" t="str">
        <f t="shared" si="54"/>
        <v/>
      </c>
      <c r="AO165" s="85" t="str">
        <f t="shared" si="55"/>
        <v/>
      </c>
      <c r="AP165" s="143" t="str">
        <f t="shared" si="58"/>
        <v/>
      </c>
      <c r="AQ165" s="66" t="str">
        <f t="shared" si="59"/>
        <v/>
      </c>
      <c r="AR165" s="46" t="str">
        <f>IFERROR(IF(ISNUMBER('Opsparede løndele dec20-mar21'!K163),AQ165+'Opsparede løndele dec20-mar21'!K163,AQ165),"")</f>
        <v/>
      </c>
    </row>
    <row r="166" spans="1:44" x14ac:dyDescent="0.25">
      <c r="A166" s="52" t="str">
        <f t="shared" si="60"/>
        <v/>
      </c>
      <c r="B166" s="5"/>
      <c r="C166" s="6"/>
      <c r="D166" s="7"/>
      <c r="E166" s="8"/>
      <c r="F166" s="8"/>
      <c r="G166" s="60" t="str">
        <f t="shared" si="63"/>
        <v/>
      </c>
      <c r="H166" s="60" t="str">
        <f t="shared" si="63"/>
        <v/>
      </c>
      <c r="I166" s="60" t="str">
        <f t="shared" si="63"/>
        <v/>
      </c>
      <c r="J166" s="60" t="str">
        <f t="shared" si="63"/>
        <v/>
      </c>
      <c r="L166" s="115" t="str">
        <f t="shared" si="56"/>
        <v/>
      </c>
      <c r="Y166" s="116"/>
      <c r="Z166" s="65" t="str">
        <f t="shared" si="45"/>
        <v/>
      </c>
      <c r="AA166" s="65" t="str">
        <f t="shared" si="46"/>
        <v/>
      </c>
      <c r="AB166" s="65" t="str">
        <f t="shared" si="47"/>
        <v/>
      </c>
      <c r="AC166" s="65" t="str">
        <f t="shared" si="48"/>
        <v/>
      </c>
      <c r="AD166" s="65" t="str">
        <f t="shared" si="49"/>
        <v/>
      </c>
      <c r="AE166" s="65" t="str">
        <f t="shared" si="50"/>
        <v/>
      </c>
      <c r="AF166" s="65" t="str">
        <f t="shared" si="51"/>
        <v/>
      </c>
      <c r="AG166" s="65" t="str">
        <f t="shared" si="52"/>
        <v/>
      </c>
      <c r="AH166" s="38"/>
      <c r="AI166" s="38"/>
      <c r="AJ166" s="38"/>
      <c r="AK166" s="38"/>
      <c r="AL166" s="85" t="str">
        <f t="shared" si="57"/>
        <v/>
      </c>
      <c r="AM166" s="85" t="str">
        <f t="shared" si="53"/>
        <v/>
      </c>
      <c r="AN166" s="85" t="str">
        <f t="shared" si="54"/>
        <v/>
      </c>
      <c r="AO166" s="85" t="str">
        <f t="shared" si="55"/>
        <v/>
      </c>
      <c r="AP166" s="143" t="str">
        <f t="shared" si="58"/>
        <v/>
      </c>
      <c r="AQ166" s="66" t="str">
        <f t="shared" si="59"/>
        <v/>
      </c>
      <c r="AR166" s="46" t="str">
        <f>IFERROR(IF(ISNUMBER('Opsparede løndele dec20-mar21'!K164),AQ166+'Opsparede løndele dec20-mar21'!K164,AQ166),"")</f>
        <v/>
      </c>
    </row>
    <row r="167" spans="1:44" x14ac:dyDescent="0.25">
      <c r="A167" s="52" t="str">
        <f t="shared" si="60"/>
        <v/>
      </c>
      <c r="B167" s="5"/>
      <c r="C167" s="6"/>
      <c r="D167" s="7"/>
      <c r="E167" s="8"/>
      <c r="F167" s="8"/>
      <c r="G167" s="60" t="str">
        <f t="shared" ref="G167:J176" si="64">IF(AND(ISNUMBER($E167),ISNUMBER($F167)),MAX(MIN(NETWORKDAYS(IF($E167&lt;=VLOOKUP(G$6,Matrix_antal_dage,5,FALSE),VLOOKUP(G$6,Matrix_antal_dage,5,FALSE),$E167),IF($F167&gt;=VLOOKUP(G$6,Matrix_antal_dage,6,FALSE),VLOOKUP(G$6,Matrix_antal_dage,6,FALSE),$F167),helligdage),VLOOKUP(G$6,Matrix_antal_dage,7,FALSE)),0),"")</f>
        <v/>
      </c>
      <c r="H167" s="60" t="str">
        <f t="shared" si="64"/>
        <v/>
      </c>
      <c r="I167" s="60" t="str">
        <f t="shared" si="64"/>
        <v/>
      </c>
      <c r="J167" s="60" t="str">
        <f t="shared" si="64"/>
        <v/>
      </c>
      <c r="L167" s="115" t="str">
        <f t="shared" si="56"/>
        <v/>
      </c>
      <c r="Y167" s="116"/>
      <c r="Z167" s="65" t="str">
        <f t="shared" si="45"/>
        <v/>
      </c>
      <c r="AA167" s="65" t="str">
        <f t="shared" si="46"/>
        <v/>
      </c>
      <c r="AB167" s="65" t="str">
        <f t="shared" si="47"/>
        <v/>
      </c>
      <c r="AC167" s="65" t="str">
        <f t="shared" si="48"/>
        <v/>
      </c>
      <c r="AD167" s="65" t="str">
        <f t="shared" si="49"/>
        <v/>
      </c>
      <c r="AE167" s="65" t="str">
        <f t="shared" si="50"/>
        <v/>
      </c>
      <c r="AF167" s="65" t="str">
        <f t="shared" si="51"/>
        <v/>
      </c>
      <c r="AG167" s="65" t="str">
        <f t="shared" si="52"/>
        <v/>
      </c>
      <c r="AH167" s="38"/>
      <c r="AI167" s="38"/>
      <c r="AJ167" s="38"/>
      <c r="AK167" s="38"/>
      <c r="AL167" s="85" t="str">
        <f t="shared" si="57"/>
        <v/>
      </c>
      <c r="AM167" s="85" t="str">
        <f t="shared" si="53"/>
        <v/>
      </c>
      <c r="AN167" s="85" t="str">
        <f t="shared" si="54"/>
        <v/>
      </c>
      <c r="AO167" s="85" t="str">
        <f t="shared" si="55"/>
        <v/>
      </c>
      <c r="AP167" s="143" t="str">
        <f t="shared" si="58"/>
        <v/>
      </c>
      <c r="AQ167" s="66" t="str">
        <f t="shared" si="59"/>
        <v/>
      </c>
      <c r="AR167" s="46" t="str">
        <f>IFERROR(IF(ISNUMBER('Opsparede løndele dec20-mar21'!K165),AQ167+'Opsparede løndele dec20-mar21'!K165,AQ167),"")</f>
        <v/>
      </c>
    </row>
    <row r="168" spans="1:44" x14ac:dyDescent="0.25">
      <c r="A168" s="52" t="str">
        <f t="shared" si="60"/>
        <v/>
      </c>
      <c r="B168" s="5"/>
      <c r="C168" s="6"/>
      <c r="D168" s="7"/>
      <c r="E168" s="8"/>
      <c r="F168" s="8"/>
      <c r="G168" s="60" t="str">
        <f t="shared" si="64"/>
        <v/>
      </c>
      <c r="H168" s="60" t="str">
        <f t="shared" si="64"/>
        <v/>
      </c>
      <c r="I168" s="60" t="str">
        <f t="shared" si="64"/>
        <v/>
      </c>
      <c r="J168" s="60" t="str">
        <f t="shared" si="64"/>
        <v/>
      </c>
      <c r="L168" s="115" t="str">
        <f t="shared" si="56"/>
        <v/>
      </c>
      <c r="Y168" s="116"/>
      <c r="Z168" s="65" t="str">
        <f t="shared" si="45"/>
        <v/>
      </c>
      <c r="AA168" s="65" t="str">
        <f t="shared" si="46"/>
        <v/>
      </c>
      <c r="AB168" s="65" t="str">
        <f t="shared" si="47"/>
        <v/>
      </c>
      <c r="AC168" s="65" t="str">
        <f t="shared" si="48"/>
        <v/>
      </c>
      <c r="AD168" s="65" t="str">
        <f t="shared" si="49"/>
        <v/>
      </c>
      <c r="AE168" s="65" t="str">
        <f t="shared" si="50"/>
        <v/>
      </c>
      <c r="AF168" s="65" t="str">
        <f t="shared" si="51"/>
        <v/>
      </c>
      <c r="AG168" s="65" t="str">
        <f t="shared" si="52"/>
        <v/>
      </c>
      <c r="AH168" s="38"/>
      <c r="AI168" s="38"/>
      <c r="AJ168" s="38"/>
      <c r="AK168" s="38"/>
      <c r="AL168" s="85" t="str">
        <f t="shared" si="57"/>
        <v/>
      </c>
      <c r="AM168" s="85" t="str">
        <f t="shared" si="53"/>
        <v/>
      </c>
      <c r="AN168" s="85" t="str">
        <f t="shared" si="54"/>
        <v/>
      </c>
      <c r="AO168" s="85" t="str">
        <f t="shared" si="55"/>
        <v/>
      </c>
      <c r="AP168" s="143" t="str">
        <f t="shared" si="58"/>
        <v/>
      </c>
      <c r="AQ168" s="66" t="str">
        <f t="shared" si="59"/>
        <v/>
      </c>
      <c r="AR168" s="46" t="str">
        <f>IFERROR(IF(ISNUMBER('Opsparede løndele dec20-mar21'!K166),AQ168+'Opsparede løndele dec20-mar21'!K166,AQ168),"")</f>
        <v/>
      </c>
    </row>
    <row r="169" spans="1:44" x14ac:dyDescent="0.25">
      <c r="A169" s="52" t="str">
        <f t="shared" si="60"/>
        <v/>
      </c>
      <c r="B169" s="5"/>
      <c r="C169" s="6"/>
      <c r="D169" s="7"/>
      <c r="E169" s="8"/>
      <c r="F169" s="8"/>
      <c r="G169" s="60" t="str">
        <f t="shared" si="64"/>
        <v/>
      </c>
      <c r="H169" s="60" t="str">
        <f t="shared" si="64"/>
        <v/>
      </c>
      <c r="I169" s="60" t="str">
        <f t="shared" si="64"/>
        <v/>
      </c>
      <c r="J169" s="60" t="str">
        <f t="shared" si="64"/>
        <v/>
      </c>
      <c r="L169" s="115" t="str">
        <f t="shared" si="56"/>
        <v/>
      </c>
      <c r="Y169" s="116"/>
      <c r="Z169" s="65" t="str">
        <f t="shared" si="45"/>
        <v/>
      </c>
      <c r="AA169" s="65" t="str">
        <f t="shared" si="46"/>
        <v/>
      </c>
      <c r="AB169" s="65" t="str">
        <f t="shared" si="47"/>
        <v/>
      </c>
      <c r="AC169" s="65" t="str">
        <f t="shared" si="48"/>
        <v/>
      </c>
      <c r="AD169" s="65" t="str">
        <f t="shared" si="49"/>
        <v/>
      </c>
      <c r="AE169" s="65" t="str">
        <f t="shared" si="50"/>
        <v/>
      </c>
      <c r="AF169" s="65" t="str">
        <f t="shared" si="51"/>
        <v/>
      </c>
      <c r="AG169" s="65" t="str">
        <f t="shared" si="52"/>
        <v/>
      </c>
      <c r="AH169" s="38"/>
      <c r="AI169" s="38"/>
      <c r="AJ169" s="38"/>
      <c r="AK169" s="38"/>
      <c r="AL169" s="85" t="str">
        <f t="shared" si="57"/>
        <v/>
      </c>
      <c r="AM169" s="85" t="str">
        <f t="shared" si="53"/>
        <v/>
      </c>
      <c r="AN169" s="85" t="str">
        <f t="shared" si="54"/>
        <v/>
      </c>
      <c r="AO169" s="85" t="str">
        <f t="shared" si="55"/>
        <v/>
      </c>
      <c r="AP169" s="143" t="str">
        <f t="shared" si="58"/>
        <v/>
      </c>
      <c r="AQ169" s="66" t="str">
        <f t="shared" si="59"/>
        <v/>
      </c>
      <c r="AR169" s="46" t="str">
        <f>IFERROR(IF(ISNUMBER('Opsparede løndele dec20-mar21'!K167),AQ169+'Opsparede løndele dec20-mar21'!K167,AQ169),"")</f>
        <v/>
      </c>
    </row>
    <row r="170" spans="1:44" x14ac:dyDescent="0.25">
      <c r="A170" s="52" t="str">
        <f t="shared" si="60"/>
        <v/>
      </c>
      <c r="B170" s="5"/>
      <c r="C170" s="6"/>
      <c r="D170" s="7"/>
      <c r="E170" s="8"/>
      <c r="F170" s="8"/>
      <c r="G170" s="60" t="str">
        <f t="shared" si="64"/>
        <v/>
      </c>
      <c r="H170" s="60" t="str">
        <f t="shared" si="64"/>
        <v/>
      </c>
      <c r="I170" s="60" t="str">
        <f t="shared" si="64"/>
        <v/>
      </c>
      <c r="J170" s="60" t="str">
        <f t="shared" si="64"/>
        <v/>
      </c>
      <c r="L170" s="115" t="str">
        <f t="shared" si="56"/>
        <v/>
      </c>
      <c r="Y170" s="116"/>
      <c r="Z170" s="65" t="str">
        <f t="shared" si="45"/>
        <v/>
      </c>
      <c r="AA170" s="65" t="str">
        <f t="shared" si="46"/>
        <v/>
      </c>
      <c r="AB170" s="65" t="str">
        <f t="shared" si="47"/>
        <v/>
      </c>
      <c r="AC170" s="65" t="str">
        <f t="shared" si="48"/>
        <v/>
      </c>
      <c r="AD170" s="65" t="str">
        <f t="shared" si="49"/>
        <v/>
      </c>
      <c r="AE170" s="65" t="str">
        <f t="shared" si="50"/>
        <v/>
      </c>
      <c r="AF170" s="65" t="str">
        <f t="shared" si="51"/>
        <v/>
      </c>
      <c r="AG170" s="65" t="str">
        <f t="shared" si="52"/>
        <v/>
      </c>
      <c r="AH170" s="38"/>
      <c r="AI170" s="38"/>
      <c r="AJ170" s="38"/>
      <c r="AK170" s="38"/>
      <c r="AL170" s="85" t="str">
        <f t="shared" si="57"/>
        <v/>
      </c>
      <c r="AM170" s="85" t="str">
        <f t="shared" si="53"/>
        <v/>
      </c>
      <c r="AN170" s="85" t="str">
        <f t="shared" si="54"/>
        <v/>
      </c>
      <c r="AO170" s="85" t="str">
        <f t="shared" si="55"/>
        <v/>
      </c>
      <c r="AP170" s="143" t="str">
        <f t="shared" si="58"/>
        <v/>
      </c>
      <c r="AQ170" s="66" t="str">
        <f t="shared" si="59"/>
        <v/>
      </c>
      <c r="AR170" s="46" t="str">
        <f>IFERROR(IF(ISNUMBER('Opsparede løndele dec20-mar21'!K168),AQ170+'Opsparede løndele dec20-mar21'!K168,AQ170),"")</f>
        <v/>
      </c>
    </row>
    <row r="171" spans="1:44" x14ac:dyDescent="0.25">
      <c r="A171" s="52" t="str">
        <f t="shared" si="60"/>
        <v/>
      </c>
      <c r="B171" s="5"/>
      <c r="C171" s="6"/>
      <c r="D171" s="7"/>
      <c r="E171" s="8"/>
      <c r="F171" s="8"/>
      <c r="G171" s="60" t="str">
        <f t="shared" si="64"/>
        <v/>
      </c>
      <c r="H171" s="60" t="str">
        <f t="shared" si="64"/>
        <v/>
      </c>
      <c r="I171" s="60" t="str">
        <f t="shared" si="64"/>
        <v/>
      </c>
      <c r="J171" s="60" t="str">
        <f t="shared" si="64"/>
        <v/>
      </c>
      <c r="L171" s="115" t="str">
        <f t="shared" si="56"/>
        <v/>
      </c>
      <c r="Y171" s="116"/>
      <c r="Z171" s="65" t="str">
        <f t="shared" si="45"/>
        <v/>
      </c>
      <c r="AA171" s="65" t="str">
        <f t="shared" si="46"/>
        <v/>
      </c>
      <c r="AB171" s="65" t="str">
        <f t="shared" si="47"/>
        <v/>
      </c>
      <c r="AC171" s="65" t="str">
        <f t="shared" si="48"/>
        <v/>
      </c>
      <c r="AD171" s="65" t="str">
        <f t="shared" si="49"/>
        <v/>
      </c>
      <c r="AE171" s="65" t="str">
        <f t="shared" si="50"/>
        <v/>
      </c>
      <c r="AF171" s="65" t="str">
        <f t="shared" si="51"/>
        <v/>
      </c>
      <c r="AG171" s="65" t="str">
        <f t="shared" si="52"/>
        <v/>
      </c>
      <c r="AH171" s="38"/>
      <c r="AI171" s="38"/>
      <c r="AJ171" s="38"/>
      <c r="AK171" s="38"/>
      <c r="AL171" s="85" t="str">
        <f t="shared" si="57"/>
        <v/>
      </c>
      <c r="AM171" s="85" t="str">
        <f t="shared" si="53"/>
        <v/>
      </c>
      <c r="AN171" s="85" t="str">
        <f t="shared" si="54"/>
        <v/>
      </c>
      <c r="AO171" s="85" t="str">
        <f t="shared" si="55"/>
        <v/>
      </c>
      <c r="AP171" s="143" t="str">
        <f t="shared" si="58"/>
        <v/>
      </c>
      <c r="AQ171" s="66" t="str">
        <f t="shared" si="59"/>
        <v/>
      </c>
      <c r="AR171" s="46" t="str">
        <f>IFERROR(IF(ISNUMBER('Opsparede løndele dec20-mar21'!K169),AQ171+'Opsparede løndele dec20-mar21'!K169,AQ171),"")</f>
        <v/>
      </c>
    </row>
    <row r="172" spans="1:44" x14ac:dyDescent="0.25">
      <c r="A172" s="52" t="str">
        <f t="shared" si="60"/>
        <v/>
      </c>
      <c r="B172" s="5"/>
      <c r="C172" s="6"/>
      <c r="D172" s="7"/>
      <c r="E172" s="8"/>
      <c r="F172" s="8"/>
      <c r="G172" s="60" t="str">
        <f t="shared" si="64"/>
        <v/>
      </c>
      <c r="H172" s="60" t="str">
        <f t="shared" si="64"/>
        <v/>
      </c>
      <c r="I172" s="60" t="str">
        <f t="shared" si="64"/>
        <v/>
      </c>
      <c r="J172" s="60" t="str">
        <f t="shared" si="64"/>
        <v/>
      </c>
      <c r="L172" s="115" t="str">
        <f t="shared" si="56"/>
        <v/>
      </c>
      <c r="Y172" s="116"/>
      <c r="Z172" s="65" t="str">
        <f t="shared" si="45"/>
        <v/>
      </c>
      <c r="AA172" s="65" t="str">
        <f t="shared" si="46"/>
        <v/>
      </c>
      <c r="AB172" s="65" t="str">
        <f t="shared" si="47"/>
        <v/>
      </c>
      <c r="AC172" s="65" t="str">
        <f t="shared" si="48"/>
        <v/>
      </c>
      <c r="AD172" s="65" t="str">
        <f t="shared" si="49"/>
        <v/>
      </c>
      <c r="AE172" s="65" t="str">
        <f t="shared" si="50"/>
        <v/>
      </c>
      <c r="AF172" s="65" t="str">
        <f t="shared" si="51"/>
        <v/>
      </c>
      <c r="AG172" s="65" t="str">
        <f t="shared" si="52"/>
        <v/>
      </c>
      <c r="AH172" s="38"/>
      <c r="AI172" s="38"/>
      <c r="AJ172" s="38"/>
      <c r="AK172" s="38"/>
      <c r="AL172" s="85" t="str">
        <f t="shared" si="57"/>
        <v/>
      </c>
      <c r="AM172" s="85" t="str">
        <f t="shared" si="53"/>
        <v/>
      </c>
      <c r="AN172" s="85" t="str">
        <f t="shared" si="54"/>
        <v/>
      </c>
      <c r="AO172" s="85" t="str">
        <f t="shared" si="55"/>
        <v/>
      </c>
      <c r="AP172" s="143" t="str">
        <f t="shared" si="58"/>
        <v/>
      </c>
      <c r="AQ172" s="66" t="str">
        <f t="shared" si="59"/>
        <v/>
      </c>
      <c r="AR172" s="46" t="str">
        <f>IFERROR(IF(ISNUMBER('Opsparede løndele dec20-mar21'!K170),AQ172+'Opsparede løndele dec20-mar21'!K170,AQ172),"")</f>
        <v/>
      </c>
    </row>
    <row r="173" spans="1:44" x14ac:dyDescent="0.25">
      <c r="A173" s="52" t="str">
        <f t="shared" si="60"/>
        <v/>
      </c>
      <c r="B173" s="5"/>
      <c r="C173" s="6"/>
      <c r="D173" s="7"/>
      <c r="E173" s="8"/>
      <c r="F173" s="8"/>
      <c r="G173" s="60" t="str">
        <f t="shared" si="64"/>
        <v/>
      </c>
      <c r="H173" s="60" t="str">
        <f t="shared" si="64"/>
        <v/>
      </c>
      <c r="I173" s="60" t="str">
        <f t="shared" si="64"/>
        <v/>
      </c>
      <c r="J173" s="60" t="str">
        <f t="shared" si="64"/>
        <v/>
      </c>
      <c r="L173" s="115" t="str">
        <f t="shared" si="56"/>
        <v/>
      </c>
      <c r="Y173" s="116"/>
      <c r="Z173" s="65" t="str">
        <f t="shared" si="45"/>
        <v/>
      </c>
      <c r="AA173" s="65" t="str">
        <f t="shared" si="46"/>
        <v/>
      </c>
      <c r="AB173" s="65" t="str">
        <f t="shared" si="47"/>
        <v/>
      </c>
      <c r="AC173" s="65" t="str">
        <f t="shared" si="48"/>
        <v/>
      </c>
      <c r="AD173" s="65" t="str">
        <f t="shared" si="49"/>
        <v/>
      </c>
      <c r="AE173" s="65" t="str">
        <f t="shared" si="50"/>
        <v/>
      </c>
      <c r="AF173" s="65" t="str">
        <f t="shared" si="51"/>
        <v/>
      </c>
      <c r="AG173" s="65" t="str">
        <f t="shared" si="52"/>
        <v/>
      </c>
      <c r="AH173" s="38"/>
      <c r="AI173" s="38"/>
      <c r="AJ173" s="38"/>
      <c r="AK173" s="38"/>
      <c r="AL173" s="85" t="str">
        <f t="shared" si="57"/>
        <v/>
      </c>
      <c r="AM173" s="85" t="str">
        <f t="shared" si="53"/>
        <v/>
      </c>
      <c r="AN173" s="85" t="str">
        <f t="shared" si="54"/>
        <v/>
      </c>
      <c r="AO173" s="85" t="str">
        <f t="shared" si="55"/>
        <v/>
      </c>
      <c r="AP173" s="143" t="str">
        <f t="shared" si="58"/>
        <v/>
      </c>
      <c r="AQ173" s="66" t="str">
        <f t="shared" si="59"/>
        <v/>
      </c>
      <c r="AR173" s="46" t="str">
        <f>IFERROR(IF(ISNUMBER('Opsparede løndele dec20-mar21'!K171),AQ173+'Opsparede løndele dec20-mar21'!K171,AQ173),"")</f>
        <v/>
      </c>
    </row>
    <row r="174" spans="1:44" x14ac:dyDescent="0.25">
      <c r="A174" s="52" t="str">
        <f t="shared" si="60"/>
        <v/>
      </c>
      <c r="B174" s="5"/>
      <c r="C174" s="6"/>
      <c r="D174" s="7"/>
      <c r="E174" s="8"/>
      <c r="F174" s="8"/>
      <c r="G174" s="60" t="str">
        <f t="shared" si="64"/>
        <v/>
      </c>
      <c r="H174" s="60" t="str">
        <f t="shared" si="64"/>
        <v/>
      </c>
      <c r="I174" s="60" t="str">
        <f t="shared" si="64"/>
        <v/>
      </c>
      <c r="J174" s="60" t="str">
        <f t="shared" si="64"/>
        <v/>
      </c>
      <c r="L174" s="115" t="str">
        <f t="shared" si="56"/>
        <v/>
      </c>
      <c r="Y174" s="116"/>
      <c r="Z174" s="65" t="str">
        <f t="shared" si="45"/>
        <v/>
      </c>
      <c r="AA174" s="65" t="str">
        <f t="shared" si="46"/>
        <v/>
      </c>
      <c r="AB174" s="65" t="str">
        <f t="shared" si="47"/>
        <v/>
      </c>
      <c r="AC174" s="65" t="str">
        <f t="shared" si="48"/>
        <v/>
      </c>
      <c r="AD174" s="65" t="str">
        <f t="shared" si="49"/>
        <v/>
      </c>
      <c r="AE174" s="65" t="str">
        <f t="shared" si="50"/>
        <v/>
      </c>
      <c r="AF174" s="65" t="str">
        <f t="shared" si="51"/>
        <v/>
      </c>
      <c r="AG174" s="65" t="str">
        <f t="shared" si="52"/>
        <v/>
      </c>
      <c r="AH174" s="38"/>
      <c r="AI174" s="38"/>
      <c r="AJ174" s="38"/>
      <c r="AK174" s="38"/>
      <c r="AL174" s="85" t="str">
        <f t="shared" si="57"/>
        <v/>
      </c>
      <c r="AM174" s="85" t="str">
        <f t="shared" si="53"/>
        <v/>
      </c>
      <c r="AN174" s="85" t="str">
        <f t="shared" si="54"/>
        <v/>
      </c>
      <c r="AO174" s="85" t="str">
        <f t="shared" si="55"/>
        <v/>
      </c>
      <c r="AP174" s="143" t="str">
        <f t="shared" si="58"/>
        <v/>
      </c>
      <c r="AQ174" s="66" t="str">
        <f t="shared" si="59"/>
        <v/>
      </c>
      <c r="AR174" s="46" t="str">
        <f>IFERROR(IF(ISNUMBER('Opsparede løndele dec20-mar21'!K172),AQ174+'Opsparede løndele dec20-mar21'!K172,AQ174),"")</f>
        <v/>
      </c>
    </row>
    <row r="175" spans="1:44" x14ac:dyDescent="0.25">
      <c r="A175" s="52" t="str">
        <f t="shared" si="60"/>
        <v/>
      </c>
      <c r="B175" s="5"/>
      <c r="C175" s="6"/>
      <c r="D175" s="7"/>
      <c r="E175" s="8"/>
      <c r="F175" s="8"/>
      <c r="G175" s="60" t="str">
        <f t="shared" si="64"/>
        <v/>
      </c>
      <c r="H175" s="60" t="str">
        <f t="shared" si="64"/>
        <v/>
      </c>
      <c r="I175" s="60" t="str">
        <f t="shared" si="64"/>
        <v/>
      </c>
      <c r="J175" s="60" t="str">
        <f t="shared" si="64"/>
        <v/>
      </c>
      <c r="L175" s="115" t="str">
        <f t="shared" si="56"/>
        <v/>
      </c>
      <c r="Y175" s="116"/>
      <c r="Z175" s="65" t="str">
        <f t="shared" si="45"/>
        <v/>
      </c>
      <c r="AA175" s="65" t="str">
        <f t="shared" si="46"/>
        <v/>
      </c>
      <c r="AB175" s="65" t="str">
        <f t="shared" si="47"/>
        <v/>
      </c>
      <c r="AC175" s="65" t="str">
        <f t="shared" si="48"/>
        <v/>
      </c>
      <c r="AD175" s="65" t="str">
        <f t="shared" si="49"/>
        <v/>
      </c>
      <c r="AE175" s="65" t="str">
        <f t="shared" si="50"/>
        <v/>
      </c>
      <c r="AF175" s="65" t="str">
        <f t="shared" si="51"/>
        <v/>
      </c>
      <c r="AG175" s="65" t="str">
        <f t="shared" si="52"/>
        <v/>
      </c>
      <c r="AH175" s="38"/>
      <c r="AI175" s="38"/>
      <c r="AJ175" s="38"/>
      <c r="AK175" s="38"/>
      <c r="AL175" s="85" t="str">
        <f t="shared" si="57"/>
        <v/>
      </c>
      <c r="AM175" s="85" t="str">
        <f t="shared" si="53"/>
        <v/>
      </c>
      <c r="AN175" s="85" t="str">
        <f t="shared" si="54"/>
        <v/>
      </c>
      <c r="AO175" s="85" t="str">
        <f t="shared" si="55"/>
        <v/>
      </c>
      <c r="AP175" s="143" t="str">
        <f t="shared" si="58"/>
        <v/>
      </c>
      <c r="AQ175" s="66" t="str">
        <f t="shared" si="59"/>
        <v/>
      </c>
      <c r="AR175" s="46" t="str">
        <f>IFERROR(IF(ISNUMBER('Opsparede løndele dec20-mar21'!K173),AQ175+'Opsparede løndele dec20-mar21'!K173,AQ175),"")</f>
        <v/>
      </c>
    </row>
    <row r="176" spans="1:44" x14ac:dyDescent="0.25">
      <c r="A176" s="52" t="str">
        <f t="shared" si="60"/>
        <v/>
      </c>
      <c r="B176" s="5"/>
      <c r="C176" s="6"/>
      <c r="D176" s="7"/>
      <c r="E176" s="8"/>
      <c r="F176" s="8"/>
      <c r="G176" s="60" t="str">
        <f t="shared" si="64"/>
        <v/>
      </c>
      <c r="H176" s="60" t="str">
        <f t="shared" si="64"/>
        <v/>
      </c>
      <c r="I176" s="60" t="str">
        <f t="shared" si="64"/>
        <v/>
      </c>
      <c r="J176" s="60" t="str">
        <f t="shared" si="64"/>
        <v/>
      </c>
      <c r="L176" s="115" t="str">
        <f t="shared" si="56"/>
        <v/>
      </c>
      <c r="Y176" s="116"/>
      <c r="Z176" s="65" t="str">
        <f t="shared" si="45"/>
        <v/>
      </c>
      <c r="AA176" s="65" t="str">
        <f t="shared" si="46"/>
        <v/>
      </c>
      <c r="AB176" s="65" t="str">
        <f t="shared" si="47"/>
        <v/>
      </c>
      <c r="AC176" s="65" t="str">
        <f t="shared" si="48"/>
        <v/>
      </c>
      <c r="AD176" s="65" t="str">
        <f t="shared" si="49"/>
        <v/>
      </c>
      <c r="AE176" s="65" t="str">
        <f t="shared" si="50"/>
        <v/>
      </c>
      <c r="AF176" s="65" t="str">
        <f t="shared" si="51"/>
        <v/>
      </c>
      <c r="AG176" s="65" t="str">
        <f t="shared" si="52"/>
        <v/>
      </c>
      <c r="AH176" s="38"/>
      <c r="AI176" s="38"/>
      <c r="AJ176" s="38"/>
      <c r="AK176" s="38"/>
      <c r="AL176" s="85" t="str">
        <f t="shared" si="57"/>
        <v/>
      </c>
      <c r="AM176" s="85" t="str">
        <f t="shared" si="53"/>
        <v/>
      </c>
      <c r="AN176" s="85" t="str">
        <f t="shared" si="54"/>
        <v/>
      </c>
      <c r="AO176" s="85" t="str">
        <f t="shared" si="55"/>
        <v/>
      </c>
      <c r="AP176" s="143" t="str">
        <f t="shared" si="58"/>
        <v/>
      </c>
      <c r="AQ176" s="66" t="str">
        <f t="shared" si="59"/>
        <v/>
      </c>
      <c r="AR176" s="46" t="str">
        <f>IFERROR(IF(ISNUMBER('Opsparede løndele dec20-mar21'!K174),AQ176+'Opsparede løndele dec20-mar21'!K174,AQ176),"")</f>
        <v/>
      </c>
    </row>
    <row r="177" spans="1:44" x14ac:dyDescent="0.25">
      <c r="A177" s="52" t="str">
        <f t="shared" si="60"/>
        <v/>
      </c>
      <c r="B177" s="5"/>
      <c r="C177" s="6"/>
      <c r="D177" s="7"/>
      <c r="E177" s="8"/>
      <c r="F177" s="8"/>
      <c r="G177" s="60" t="str">
        <f t="shared" ref="G177:J186" si="65">IF(AND(ISNUMBER($E177),ISNUMBER($F177)),MAX(MIN(NETWORKDAYS(IF($E177&lt;=VLOOKUP(G$6,Matrix_antal_dage,5,FALSE),VLOOKUP(G$6,Matrix_antal_dage,5,FALSE),$E177),IF($F177&gt;=VLOOKUP(G$6,Matrix_antal_dage,6,FALSE),VLOOKUP(G$6,Matrix_antal_dage,6,FALSE),$F177),helligdage),VLOOKUP(G$6,Matrix_antal_dage,7,FALSE)),0),"")</f>
        <v/>
      </c>
      <c r="H177" s="60" t="str">
        <f t="shared" si="65"/>
        <v/>
      </c>
      <c r="I177" s="60" t="str">
        <f t="shared" si="65"/>
        <v/>
      </c>
      <c r="J177" s="60" t="str">
        <f t="shared" si="65"/>
        <v/>
      </c>
      <c r="L177" s="115" t="str">
        <f t="shared" si="56"/>
        <v/>
      </c>
      <c r="Y177" s="116"/>
      <c r="Z177" s="65" t="str">
        <f t="shared" si="45"/>
        <v/>
      </c>
      <c r="AA177" s="65" t="str">
        <f t="shared" si="46"/>
        <v/>
      </c>
      <c r="AB177" s="65" t="str">
        <f t="shared" si="47"/>
        <v/>
      </c>
      <c r="AC177" s="65" t="str">
        <f t="shared" si="48"/>
        <v/>
      </c>
      <c r="AD177" s="65" t="str">
        <f t="shared" si="49"/>
        <v/>
      </c>
      <c r="AE177" s="65" t="str">
        <f t="shared" si="50"/>
        <v/>
      </c>
      <c r="AF177" s="65" t="str">
        <f t="shared" si="51"/>
        <v/>
      </c>
      <c r="AG177" s="65" t="str">
        <f t="shared" si="52"/>
        <v/>
      </c>
      <c r="AH177" s="38"/>
      <c r="AI177" s="38"/>
      <c r="AJ177" s="38"/>
      <c r="AK177" s="38"/>
      <c r="AL177" s="85" t="str">
        <f t="shared" si="57"/>
        <v/>
      </c>
      <c r="AM177" s="85" t="str">
        <f t="shared" si="53"/>
        <v/>
      </c>
      <c r="AN177" s="85" t="str">
        <f t="shared" si="54"/>
        <v/>
      </c>
      <c r="AO177" s="85" t="str">
        <f t="shared" si="55"/>
        <v/>
      </c>
      <c r="AP177" s="143" t="str">
        <f t="shared" si="58"/>
        <v/>
      </c>
      <c r="AQ177" s="66" t="str">
        <f t="shared" si="59"/>
        <v/>
      </c>
      <c r="AR177" s="46" t="str">
        <f>IFERROR(IF(ISNUMBER('Opsparede løndele dec20-mar21'!K175),AQ177+'Opsparede løndele dec20-mar21'!K175,AQ177),"")</f>
        <v/>
      </c>
    </row>
    <row r="178" spans="1:44" x14ac:dyDescent="0.25">
      <c r="A178" s="52" t="str">
        <f t="shared" si="60"/>
        <v/>
      </c>
      <c r="B178" s="5"/>
      <c r="C178" s="6"/>
      <c r="D178" s="7"/>
      <c r="E178" s="8"/>
      <c r="F178" s="8"/>
      <c r="G178" s="60" t="str">
        <f t="shared" si="65"/>
        <v/>
      </c>
      <c r="H178" s="60" t="str">
        <f t="shared" si="65"/>
        <v/>
      </c>
      <c r="I178" s="60" t="str">
        <f t="shared" si="65"/>
        <v/>
      </c>
      <c r="J178" s="60" t="str">
        <f t="shared" si="65"/>
        <v/>
      </c>
      <c r="L178" s="115" t="str">
        <f t="shared" si="56"/>
        <v/>
      </c>
      <c r="Y178" s="116"/>
      <c r="Z178" s="65" t="str">
        <f t="shared" si="45"/>
        <v/>
      </c>
      <c r="AA178" s="65" t="str">
        <f t="shared" si="46"/>
        <v/>
      </c>
      <c r="AB178" s="65" t="str">
        <f t="shared" si="47"/>
        <v/>
      </c>
      <c r="AC178" s="65" t="str">
        <f t="shared" si="48"/>
        <v/>
      </c>
      <c r="AD178" s="65" t="str">
        <f t="shared" si="49"/>
        <v/>
      </c>
      <c r="AE178" s="65" t="str">
        <f t="shared" si="50"/>
        <v/>
      </c>
      <c r="AF178" s="65" t="str">
        <f t="shared" si="51"/>
        <v/>
      </c>
      <c r="AG178" s="65" t="str">
        <f t="shared" si="52"/>
        <v/>
      </c>
      <c r="AH178" s="38"/>
      <c r="AI178" s="38"/>
      <c r="AJ178" s="38"/>
      <c r="AK178" s="38"/>
      <c r="AL178" s="85" t="str">
        <f t="shared" si="57"/>
        <v/>
      </c>
      <c r="AM178" s="85" t="str">
        <f t="shared" si="53"/>
        <v/>
      </c>
      <c r="AN178" s="85" t="str">
        <f t="shared" si="54"/>
        <v/>
      </c>
      <c r="AO178" s="85" t="str">
        <f t="shared" si="55"/>
        <v/>
      </c>
      <c r="AP178" s="143" t="str">
        <f t="shared" si="58"/>
        <v/>
      </c>
      <c r="AQ178" s="66" t="str">
        <f t="shared" si="59"/>
        <v/>
      </c>
      <c r="AR178" s="46" t="str">
        <f>IFERROR(IF(ISNUMBER('Opsparede løndele dec20-mar21'!K176),AQ178+'Opsparede løndele dec20-mar21'!K176,AQ178),"")</f>
        <v/>
      </c>
    </row>
    <row r="179" spans="1:44" x14ac:dyDescent="0.25">
      <c r="A179" s="52" t="str">
        <f t="shared" si="60"/>
        <v/>
      </c>
      <c r="B179" s="5"/>
      <c r="C179" s="6"/>
      <c r="D179" s="7"/>
      <c r="E179" s="8"/>
      <c r="F179" s="8"/>
      <c r="G179" s="60" t="str">
        <f t="shared" si="65"/>
        <v/>
      </c>
      <c r="H179" s="60" t="str">
        <f t="shared" si="65"/>
        <v/>
      </c>
      <c r="I179" s="60" t="str">
        <f t="shared" si="65"/>
        <v/>
      </c>
      <c r="J179" s="60" t="str">
        <f t="shared" si="65"/>
        <v/>
      </c>
      <c r="L179" s="115" t="str">
        <f t="shared" si="56"/>
        <v/>
      </c>
      <c r="Y179" s="116"/>
      <c r="Z179" s="65" t="str">
        <f t="shared" si="45"/>
        <v/>
      </c>
      <c r="AA179" s="65" t="str">
        <f t="shared" si="46"/>
        <v/>
      </c>
      <c r="AB179" s="65" t="str">
        <f t="shared" si="47"/>
        <v/>
      </c>
      <c r="AC179" s="65" t="str">
        <f t="shared" si="48"/>
        <v/>
      </c>
      <c r="AD179" s="65" t="str">
        <f t="shared" si="49"/>
        <v/>
      </c>
      <c r="AE179" s="65" t="str">
        <f t="shared" si="50"/>
        <v/>
      </c>
      <c r="AF179" s="65" t="str">
        <f t="shared" si="51"/>
        <v/>
      </c>
      <c r="AG179" s="65" t="str">
        <f t="shared" si="52"/>
        <v/>
      </c>
      <c r="AH179" s="38"/>
      <c r="AI179" s="38"/>
      <c r="AJ179" s="38"/>
      <c r="AK179" s="38"/>
      <c r="AL179" s="85" t="str">
        <f t="shared" si="57"/>
        <v/>
      </c>
      <c r="AM179" s="85" t="str">
        <f t="shared" si="53"/>
        <v/>
      </c>
      <c r="AN179" s="85" t="str">
        <f t="shared" si="54"/>
        <v/>
      </c>
      <c r="AO179" s="85" t="str">
        <f t="shared" si="55"/>
        <v/>
      </c>
      <c r="AP179" s="143" t="str">
        <f t="shared" si="58"/>
        <v/>
      </c>
      <c r="AQ179" s="66" t="str">
        <f t="shared" si="59"/>
        <v/>
      </c>
      <c r="AR179" s="46" t="str">
        <f>IFERROR(IF(ISNUMBER('Opsparede løndele dec20-mar21'!K177),AQ179+'Opsparede løndele dec20-mar21'!K177,AQ179),"")</f>
        <v/>
      </c>
    </row>
    <row r="180" spans="1:44" x14ac:dyDescent="0.25">
      <c r="A180" s="52" t="str">
        <f t="shared" si="60"/>
        <v/>
      </c>
      <c r="B180" s="5"/>
      <c r="C180" s="6"/>
      <c r="D180" s="7"/>
      <c r="E180" s="8"/>
      <c r="F180" s="8"/>
      <c r="G180" s="60" t="str">
        <f t="shared" si="65"/>
        <v/>
      </c>
      <c r="H180" s="60" t="str">
        <f t="shared" si="65"/>
        <v/>
      </c>
      <c r="I180" s="60" t="str">
        <f t="shared" si="65"/>
        <v/>
      </c>
      <c r="J180" s="60" t="str">
        <f t="shared" si="65"/>
        <v/>
      </c>
      <c r="L180" s="115" t="str">
        <f t="shared" si="56"/>
        <v/>
      </c>
      <c r="Y180" s="116"/>
      <c r="Z180" s="65" t="str">
        <f t="shared" si="45"/>
        <v/>
      </c>
      <c r="AA180" s="65" t="str">
        <f t="shared" si="46"/>
        <v/>
      </c>
      <c r="AB180" s="65" t="str">
        <f t="shared" si="47"/>
        <v/>
      </c>
      <c r="AC180" s="65" t="str">
        <f t="shared" si="48"/>
        <v/>
      </c>
      <c r="AD180" s="65" t="str">
        <f t="shared" si="49"/>
        <v/>
      </c>
      <c r="AE180" s="65" t="str">
        <f t="shared" si="50"/>
        <v/>
      </c>
      <c r="AF180" s="65" t="str">
        <f t="shared" si="51"/>
        <v/>
      </c>
      <c r="AG180" s="65" t="str">
        <f t="shared" si="52"/>
        <v/>
      </c>
      <c r="AH180" s="38"/>
      <c r="AI180" s="38"/>
      <c r="AJ180" s="38"/>
      <c r="AK180" s="38"/>
      <c r="AL180" s="85" t="str">
        <f t="shared" si="57"/>
        <v/>
      </c>
      <c r="AM180" s="85" t="str">
        <f t="shared" si="53"/>
        <v/>
      </c>
      <c r="AN180" s="85" t="str">
        <f t="shared" si="54"/>
        <v/>
      </c>
      <c r="AO180" s="85" t="str">
        <f t="shared" si="55"/>
        <v/>
      </c>
      <c r="AP180" s="143" t="str">
        <f t="shared" si="58"/>
        <v/>
      </c>
      <c r="AQ180" s="66" t="str">
        <f t="shared" si="59"/>
        <v/>
      </c>
      <c r="AR180" s="46" t="str">
        <f>IFERROR(IF(ISNUMBER('Opsparede løndele dec20-mar21'!K178),AQ180+'Opsparede løndele dec20-mar21'!K178,AQ180),"")</f>
        <v/>
      </c>
    </row>
    <row r="181" spans="1:44" x14ac:dyDescent="0.25">
      <c r="A181" s="52" t="str">
        <f t="shared" si="60"/>
        <v/>
      </c>
      <c r="B181" s="5"/>
      <c r="C181" s="6"/>
      <c r="D181" s="7"/>
      <c r="E181" s="8"/>
      <c r="F181" s="8"/>
      <c r="G181" s="60" t="str">
        <f t="shared" si="65"/>
        <v/>
      </c>
      <c r="H181" s="60" t="str">
        <f t="shared" si="65"/>
        <v/>
      </c>
      <c r="I181" s="60" t="str">
        <f t="shared" si="65"/>
        <v/>
      </c>
      <c r="J181" s="60" t="str">
        <f t="shared" si="65"/>
        <v/>
      </c>
      <c r="L181" s="115" t="str">
        <f t="shared" si="56"/>
        <v/>
      </c>
      <c r="Y181" s="116"/>
      <c r="Z181" s="65" t="str">
        <f t="shared" si="45"/>
        <v/>
      </c>
      <c r="AA181" s="65" t="str">
        <f t="shared" si="46"/>
        <v/>
      </c>
      <c r="AB181" s="65" t="str">
        <f t="shared" si="47"/>
        <v/>
      </c>
      <c r="AC181" s="65" t="str">
        <f t="shared" si="48"/>
        <v/>
      </c>
      <c r="AD181" s="65" t="str">
        <f t="shared" si="49"/>
        <v/>
      </c>
      <c r="AE181" s="65" t="str">
        <f t="shared" si="50"/>
        <v/>
      </c>
      <c r="AF181" s="65" t="str">
        <f t="shared" si="51"/>
        <v/>
      </c>
      <c r="AG181" s="65" t="str">
        <f t="shared" si="52"/>
        <v/>
      </c>
      <c r="AH181" s="38"/>
      <c r="AI181" s="38"/>
      <c r="AJ181" s="38"/>
      <c r="AK181" s="38"/>
      <c r="AL181" s="85" t="str">
        <f t="shared" si="57"/>
        <v/>
      </c>
      <c r="AM181" s="85" t="str">
        <f t="shared" si="53"/>
        <v/>
      </c>
      <c r="AN181" s="85" t="str">
        <f t="shared" si="54"/>
        <v/>
      </c>
      <c r="AO181" s="85" t="str">
        <f t="shared" si="55"/>
        <v/>
      </c>
      <c r="AP181" s="143" t="str">
        <f t="shared" si="58"/>
        <v/>
      </c>
      <c r="AQ181" s="66" t="str">
        <f t="shared" si="59"/>
        <v/>
      </c>
      <c r="AR181" s="46" t="str">
        <f>IFERROR(IF(ISNUMBER('Opsparede løndele dec20-mar21'!K179),AQ181+'Opsparede løndele dec20-mar21'!K179,AQ181),"")</f>
        <v/>
      </c>
    </row>
    <row r="182" spans="1:44" x14ac:dyDescent="0.25">
      <c r="A182" s="52" t="str">
        <f t="shared" si="60"/>
        <v/>
      </c>
      <c r="B182" s="5"/>
      <c r="C182" s="6"/>
      <c r="D182" s="7"/>
      <c r="E182" s="8"/>
      <c r="F182" s="8"/>
      <c r="G182" s="60" t="str">
        <f t="shared" si="65"/>
        <v/>
      </c>
      <c r="H182" s="60" t="str">
        <f t="shared" si="65"/>
        <v/>
      </c>
      <c r="I182" s="60" t="str">
        <f t="shared" si="65"/>
        <v/>
      </c>
      <c r="J182" s="60" t="str">
        <f t="shared" si="65"/>
        <v/>
      </c>
      <c r="L182" s="115" t="str">
        <f t="shared" si="56"/>
        <v/>
      </c>
      <c r="Y182" s="116"/>
      <c r="Z182" s="65" t="str">
        <f t="shared" si="45"/>
        <v/>
      </c>
      <c r="AA182" s="65" t="str">
        <f t="shared" si="46"/>
        <v/>
      </c>
      <c r="AB182" s="65" t="str">
        <f t="shared" si="47"/>
        <v/>
      </c>
      <c r="AC182" s="65" t="str">
        <f t="shared" si="48"/>
        <v/>
      </c>
      <c r="AD182" s="65" t="str">
        <f t="shared" si="49"/>
        <v/>
      </c>
      <c r="AE182" s="65" t="str">
        <f t="shared" si="50"/>
        <v/>
      </c>
      <c r="AF182" s="65" t="str">
        <f t="shared" si="51"/>
        <v/>
      </c>
      <c r="AG182" s="65" t="str">
        <f t="shared" si="52"/>
        <v/>
      </c>
      <c r="AH182" s="38"/>
      <c r="AI182" s="38"/>
      <c r="AJ182" s="38"/>
      <c r="AK182" s="38"/>
      <c r="AL182" s="85" t="str">
        <f t="shared" si="57"/>
        <v/>
      </c>
      <c r="AM182" s="85" t="str">
        <f t="shared" si="53"/>
        <v/>
      </c>
      <c r="AN182" s="85" t="str">
        <f t="shared" si="54"/>
        <v/>
      </c>
      <c r="AO182" s="85" t="str">
        <f t="shared" si="55"/>
        <v/>
      </c>
      <c r="AP182" s="143" t="str">
        <f t="shared" si="58"/>
        <v/>
      </c>
      <c r="AQ182" s="66" t="str">
        <f t="shared" si="59"/>
        <v/>
      </c>
      <c r="AR182" s="46" t="str">
        <f>IFERROR(IF(ISNUMBER('Opsparede løndele dec20-mar21'!K180),AQ182+'Opsparede løndele dec20-mar21'!K180,AQ182),"")</f>
        <v/>
      </c>
    </row>
    <row r="183" spans="1:44" x14ac:dyDescent="0.25">
      <c r="A183" s="52" t="str">
        <f t="shared" si="60"/>
        <v/>
      </c>
      <c r="B183" s="5"/>
      <c r="C183" s="6"/>
      <c r="D183" s="7"/>
      <c r="E183" s="8"/>
      <c r="F183" s="8"/>
      <c r="G183" s="60" t="str">
        <f t="shared" si="65"/>
        <v/>
      </c>
      <c r="H183" s="60" t="str">
        <f t="shared" si="65"/>
        <v/>
      </c>
      <c r="I183" s="60" t="str">
        <f t="shared" si="65"/>
        <v/>
      </c>
      <c r="J183" s="60" t="str">
        <f t="shared" si="65"/>
        <v/>
      </c>
      <c r="L183" s="115" t="str">
        <f t="shared" si="56"/>
        <v/>
      </c>
      <c r="Y183" s="116"/>
      <c r="Z183" s="65" t="str">
        <f t="shared" si="45"/>
        <v/>
      </c>
      <c r="AA183" s="65" t="str">
        <f t="shared" si="46"/>
        <v/>
      </c>
      <c r="AB183" s="65" t="str">
        <f t="shared" si="47"/>
        <v/>
      </c>
      <c r="AC183" s="65" t="str">
        <f t="shared" si="48"/>
        <v/>
      </c>
      <c r="AD183" s="65" t="str">
        <f t="shared" si="49"/>
        <v/>
      </c>
      <c r="AE183" s="65" t="str">
        <f t="shared" si="50"/>
        <v/>
      </c>
      <c r="AF183" s="65" t="str">
        <f t="shared" si="51"/>
        <v/>
      </c>
      <c r="AG183" s="65" t="str">
        <f t="shared" si="52"/>
        <v/>
      </c>
      <c r="AH183" s="38"/>
      <c r="AI183" s="38"/>
      <c r="AJ183" s="38"/>
      <c r="AK183" s="38"/>
      <c r="AL183" s="85" t="str">
        <f t="shared" si="57"/>
        <v/>
      </c>
      <c r="AM183" s="85" t="str">
        <f t="shared" si="53"/>
        <v/>
      </c>
      <c r="AN183" s="85" t="str">
        <f t="shared" si="54"/>
        <v/>
      </c>
      <c r="AO183" s="85" t="str">
        <f t="shared" si="55"/>
        <v/>
      </c>
      <c r="AP183" s="143" t="str">
        <f t="shared" si="58"/>
        <v/>
      </c>
      <c r="AQ183" s="66" t="str">
        <f t="shared" si="59"/>
        <v/>
      </c>
      <c r="AR183" s="46" t="str">
        <f>IFERROR(IF(ISNUMBER('Opsparede løndele dec20-mar21'!K181),AQ183+'Opsparede løndele dec20-mar21'!K181,AQ183),"")</f>
        <v/>
      </c>
    </row>
    <row r="184" spans="1:44" x14ac:dyDescent="0.25">
      <c r="A184" s="52" t="str">
        <f t="shared" si="60"/>
        <v/>
      </c>
      <c r="B184" s="5"/>
      <c r="C184" s="6"/>
      <c r="D184" s="7"/>
      <c r="E184" s="8"/>
      <c r="F184" s="8"/>
      <c r="G184" s="60" t="str">
        <f t="shared" si="65"/>
        <v/>
      </c>
      <c r="H184" s="60" t="str">
        <f t="shared" si="65"/>
        <v/>
      </c>
      <c r="I184" s="60" t="str">
        <f t="shared" si="65"/>
        <v/>
      </c>
      <c r="J184" s="60" t="str">
        <f t="shared" si="65"/>
        <v/>
      </c>
      <c r="L184" s="115" t="str">
        <f t="shared" si="56"/>
        <v/>
      </c>
      <c r="Y184" s="116"/>
      <c r="Z184" s="65" t="str">
        <f t="shared" si="45"/>
        <v/>
      </c>
      <c r="AA184" s="65" t="str">
        <f t="shared" si="46"/>
        <v/>
      </c>
      <c r="AB184" s="65" t="str">
        <f t="shared" si="47"/>
        <v/>
      </c>
      <c r="AC184" s="65" t="str">
        <f t="shared" si="48"/>
        <v/>
      </c>
      <c r="AD184" s="65" t="str">
        <f t="shared" si="49"/>
        <v/>
      </c>
      <c r="AE184" s="65" t="str">
        <f t="shared" si="50"/>
        <v/>
      </c>
      <c r="AF184" s="65" t="str">
        <f t="shared" si="51"/>
        <v/>
      </c>
      <c r="AG184" s="65" t="str">
        <f t="shared" si="52"/>
        <v/>
      </c>
      <c r="AH184" s="38"/>
      <c r="AI184" s="38"/>
      <c r="AJ184" s="38"/>
      <c r="AK184" s="38"/>
      <c r="AL184" s="85" t="str">
        <f t="shared" si="57"/>
        <v/>
      </c>
      <c r="AM184" s="85" t="str">
        <f t="shared" si="53"/>
        <v/>
      </c>
      <c r="AN184" s="85" t="str">
        <f t="shared" si="54"/>
        <v/>
      </c>
      <c r="AO184" s="85" t="str">
        <f t="shared" si="55"/>
        <v/>
      </c>
      <c r="AP184" s="143" t="str">
        <f t="shared" si="58"/>
        <v/>
      </c>
      <c r="AQ184" s="66" t="str">
        <f t="shared" si="59"/>
        <v/>
      </c>
      <c r="AR184" s="46" t="str">
        <f>IFERROR(IF(ISNUMBER('Opsparede løndele dec20-mar21'!K182),AQ184+'Opsparede løndele dec20-mar21'!K182,AQ184),"")</f>
        <v/>
      </c>
    </row>
    <row r="185" spans="1:44" x14ac:dyDescent="0.25">
      <c r="A185" s="52" t="str">
        <f t="shared" si="60"/>
        <v/>
      </c>
      <c r="B185" s="5"/>
      <c r="C185" s="6"/>
      <c r="D185" s="7"/>
      <c r="E185" s="8"/>
      <c r="F185" s="8"/>
      <c r="G185" s="60" t="str">
        <f t="shared" si="65"/>
        <v/>
      </c>
      <c r="H185" s="60" t="str">
        <f t="shared" si="65"/>
        <v/>
      </c>
      <c r="I185" s="60" t="str">
        <f t="shared" si="65"/>
        <v/>
      </c>
      <c r="J185" s="60" t="str">
        <f t="shared" si="65"/>
        <v/>
      </c>
      <c r="L185" s="115" t="str">
        <f t="shared" si="56"/>
        <v/>
      </c>
      <c r="Y185" s="116"/>
      <c r="Z185" s="65" t="str">
        <f t="shared" si="45"/>
        <v/>
      </c>
      <c r="AA185" s="65" t="str">
        <f t="shared" si="46"/>
        <v/>
      </c>
      <c r="AB185" s="65" t="str">
        <f t="shared" si="47"/>
        <v/>
      </c>
      <c r="AC185" s="65" t="str">
        <f t="shared" si="48"/>
        <v/>
      </c>
      <c r="AD185" s="65" t="str">
        <f t="shared" si="49"/>
        <v/>
      </c>
      <c r="AE185" s="65" t="str">
        <f t="shared" si="50"/>
        <v/>
      </c>
      <c r="AF185" s="65" t="str">
        <f t="shared" si="51"/>
        <v/>
      </c>
      <c r="AG185" s="65" t="str">
        <f t="shared" si="52"/>
        <v/>
      </c>
      <c r="AH185" s="38"/>
      <c r="AI185" s="38"/>
      <c r="AJ185" s="38"/>
      <c r="AK185" s="38"/>
      <c r="AL185" s="85" t="str">
        <f t="shared" si="57"/>
        <v/>
      </c>
      <c r="AM185" s="85" t="str">
        <f t="shared" si="53"/>
        <v/>
      </c>
      <c r="AN185" s="85" t="str">
        <f t="shared" si="54"/>
        <v/>
      </c>
      <c r="AO185" s="85" t="str">
        <f t="shared" si="55"/>
        <v/>
      </c>
      <c r="AP185" s="143" t="str">
        <f t="shared" si="58"/>
        <v/>
      </c>
      <c r="AQ185" s="66" t="str">
        <f t="shared" si="59"/>
        <v/>
      </c>
      <c r="AR185" s="46" t="str">
        <f>IFERROR(IF(ISNUMBER('Opsparede løndele dec20-mar21'!K183),AQ185+'Opsparede løndele dec20-mar21'!K183,AQ185),"")</f>
        <v/>
      </c>
    </row>
    <row r="186" spans="1:44" x14ac:dyDescent="0.25">
      <c r="A186" s="52" t="str">
        <f t="shared" si="60"/>
        <v/>
      </c>
      <c r="B186" s="5"/>
      <c r="C186" s="6"/>
      <c r="D186" s="7"/>
      <c r="E186" s="8"/>
      <c r="F186" s="8"/>
      <c r="G186" s="60" t="str">
        <f t="shared" si="65"/>
        <v/>
      </c>
      <c r="H186" s="60" t="str">
        <f t="shared" si="65"/>
        <v/>
      </c>
      <c r="I186" s="60" t="str">
        <f t="shared" si="65"/>
        <v/>
      </c>
      <c r="J186" s="60" t="str">
        <f t="shared" si="65"/>
        <v/>
      </c>
      <c r="L186" s="115" t="str">
        <f t="shared" si="56"/>
        <v/>
      </c>
      <c r="Y186" s="116"/>
      <c r="Z186" s="65" t="str">
        <f t="shared" si="45"/>
        <v/>
      </c>
      <c r="AA186" s="65" t="str">
        <f t="shared" si="46"/>
        <v/>
      </c>
      <c r="AB186" s="65" t="str">
        <f t="shared" si="47"/>
        <v/>
      </c>
      <c r="AC186" s="65" t="str">
        <f t="shared" si="48"/>
        <v/>
      </c>
      <c r="AD186" s="65" t="str">
        <f t="shared" si="49"/>
        <v/>
      </c>
      <c r="AE186" s="65" t="str">
        <f t="shared" si="50"/>
        <v/>
      </c>
      <c r="AF186" s="65" t="str">
        <f t="shared" si="51"/>
        <v/>
      </c>
      <c r="AG186" s="65" t="str">
        <f t="shared" si="52"/>
        <v/>
      </c>
      <c r="AH186" s="38"/>
      <c r="AI186" s="38"/>
      <c r="AJ186" s="38"/>
      <c r="AK186" s="38"/>
      <c r="AL186" s="85" t="str">
        <f t="shared" si="57"/>
        <v/>
      </c>
      <c r="AM186" s="85" t="str">
        <f t="shared" si="53"/>
        <v/>
      </c>
      <c r="AN186" s="85" t="str">
        <f t="shared" si="54"/>
        <v/>
      </c>
      <c r="AO186" s="85" t="str">
        <f t="shared" si="55"/>
        <v/>
      </c>
      <c r="AP186" s="143" t="str">
        <f t="shared" si="58"/>
        <v/>
      </c>
      <c r="AQ186" s="66" t="str">
        <f t="shared" si="59"/>
        <v/>
      </c>
      <c r="AR186" s="46" t="str">
        <f>IFERROR(IF(ISNUMBER('Opsparede løndele dec20-mar21'!K184),AQ186+'Opsparede løndele dec20-mar21'!K184,AQ186),"")</f>
        <v/>
      </c>
    </row>
    <row r="187" spans="1:44" x14ac:dyDescent="0.25">
      <c r="A187" s="52" t="str">
        <f t="shared" si="60"/>
        <v/>
      </c>
      <c r="B187" s="5"/>
      <c r="C187" s="6"/>
      <c r="D187" s="7"/>
      <c r="E187" s="8"/>
      <c r="F187" s="8"/>
      <c r="G187" s="60" t="str">
        <f t="shared" ref="G187:J196" si="66">IF(AND(ISNUMBER($E187),ISNUMBER($F187)),MAX(MIN(NETWORKDAYS(IF($E187&lt;=VLOOKUP(G$6,Matrix_antal_dage,5,FALSE),VLOOKUP(G$6,Matrix_antal_dage,5,FALSE),$E187),IF($F187&gt;=VLOOKUP(G$6,Matrix_antal_dage,6,FALSE),VLOOKUP(G$6,Matrix_antal_dage,6,FALSE),$F187),helligdage),VLOOKUP(G$6,Matrix_antal_dage,7,FALSE)),0),"")</f>
        <v/>
      </c>
      <c r="H187" s="60" t="str">
        <f t="shared" si="66"/>
        <v/>
      </c>
      <c r="I187" s="60" t="str">
        <f t="shared" si="66"/>
        <v/>
      </c>
      <c r="J187" s="60" t="str">
        <f t="shared" si="66"/>
        <v/>
      </c>
      <c r="L187" s="115" t="str">
        <f t="shared" si="56"/>
        <v/>
      </c>
      <c r="Y187" s="116"/>
      <c r="Z187" s="65" t="str">
        <f t="shared" si="45"/>
        <v/>
      </c>
      <c r="AA187" s="65" t="str">
        <f t="shared" si="46"/>
        <v/>
      </c>
      <c r="AB187" s="65" t="str">
        <f t="shared" si="47"/>
        <v/>
      </c>
      <c r="AC187" s="65" t="str">
        <f t="shared" si="48"/>
        <v/>
      </c>
      <c r="AD187" s="65" t="str">
        <f t="shared" si="49"/>
        <v/>
      </c>
      <c r="AE187" s="65" t="str">
        <f t="shared" si="50"/>
        <v/>
      </c>
      <c r="AF187" s="65" t="str">
        <f t="shared" si="51"/>
        <v/>
      </c>
      <c r="AG187" s="65" t="str">
        <f t="shared" si="52"/>
        <v/>
      </c>
      <c r="AH187" s="38"/>
      <c r="AI187" s="38"/>
      <c r="AJ187" s="38"/>
      <c r="AK187" s="38"/>
      <c r="AL187" s="85" t="str">
        <f t="shared" si="57"/>
        <v/>
      </c>
      <c r="AM187" s="85" t="str">
        <f t="shared" si="53"/>
        <v/>
      </c>
      <c r="AN187" s="85" t="str">
        <f t="shared" si="54"/>
        <v/>
      </c>
      <c r="AO187" s="85" t="str">
        <f t="shared" si="55"/>
        <v/>
      </c>
      <c r="AP187" s="143" t="str">
        <f t="shared" si="58"/>
        <v/>
      </c>
      <c r="AQ187" s="66" t="str">
        <f t="shared" si="59"/>
        <v/>
      </c>
      <c r="AR187" s="46" t="str">
        <f>IFERROR(IF(ISNUMBER('Opsparede løndele dec20-mar21'!K185),AQ187+'Opsparede løndele dec20-mar21'!K185,AQ187),"")</f>
        <v/>
      </c>
    </row>
    <row r="188" spans="1:44" x14ac:dyDescent="0.25">
      <c r="A188" s="52" t="str">
        <f t="shared" si="60"/>
        <v/>
      </c>
      <c r="B188" s="5"/>
      <c r="C188" s="6"/>
      <c r="D188" s="7"/>
      <c r="E188" s="8"/>
      <c r="F188" s="8"/>
      <c r="G188" s="60" t="str">
        <f t="shared" si="66"/>
        <v/>
      </c>
      <c r="H188" s="60" t="str">
        <f t="shared" si="66"/>
        <v/>
      </c>
      <c r="I188" s="60" t="str">
        <f t="shared" si="66"/>
        <v/>
      </c>
      <c r="J188" s="60" t="str">
        <f t="shared" si="66"/>
        <v/>
      </c>
      <c r="L188" s="115" t="str">
        <f t="shared" si="56"/>
        <v/>
      </c>
      <c r="Y188" s="116"/>
      <c r="Z188" s="65" t="str">
        <f t="shared" si="45"/>
        <v/>
      </c>
      <c r="AA188" s="65" t="str">
        <f t="shared" si="46"/>
        <v/>
      </c>
      <c r="AB188" s="65" t="str">
        <f t="shared" si="47"/>
        <v/>
      </c>
      <c r="AC188" s="65" t="str">
        <f t="shared" si="48"/>
        <v/>
      </c>
      <c r="AD188" s="65" t="str">
        <f t="shared" si="49"/>
        <v/>
      </c>
      <c r="AE188" s="65" t="str">
        <f t="shared" si="50"/>
        <v/>
      </c>
      <c r="AF188" s="65" t="str">
        <f t="shared" si="51"/>
        <v/>
      </c>
      <c r="AG188" s="65" t="str">
        <f t="shared" si="52"/>
        <v/>
      </c>
      <c r="AH188" s="38"/>
      <c r="AI188" s="38"/>
      <c r="AJ188" s="38"/>
      <c r="AK188" s="38"/>
      <c r="AL188" s="85" t="str">
        <f t="shared" si="57"/>
        <v/>
      </c>
      <c r="AM188" s="85" t="str">
        <f t="shared" si="53"/>
        <v/>
      </c>
      <c r="AN188" s="85" t="str">
        <f t="shared" si="54"/>
        <v/>
      </c>
      <c r="AO188" s="85" t="str">
        <f t="shared" si="55"/>
        <v/>
      </c>
      <c r="AP188" s="143" t="str">
        <f t="shared" si="58"/>
        <v/>
      </c>
      <c r="AQ188" s="66" t="str">
        <f t="shared" si="59"/>
        <v/>
      </c>
      <c r="AR188" s="46" t="str">
        <f>IFERROR(IF(ISNUMBER('Opsparede løndele dec20-mar21'!K186),AQ188+'Opsparede løndele dec20-mar21'!K186,AQ188),"")</f>
        <v/>
      </c>
    </row>
    <row r="189" spans="1:44" x14ac:dyDescent="0.25">
      <c r="A189" s="52" t="str">
        <f t="shared" si="60"/>
        <v/>
      </c>
      <c r="B189" s="5"/>
      <c r="C189" s="6"/>
      <c r="D189" s="7"/>
      <c r="E189" s="8"/>
      <c r="F189" s="8"/>
      <c r="G189" s="60" t="str">
        <f t="shared" si="66"/>
        <v/>
      </c>
      <c r="H189" s="60" t="str">
        <f t="shared" si="66"/>
        <v/>
      </c>
      <c r="I189" s="60" t="str">
        <f t="shared" si="66"/>
        <v/>
      </c>
      <c r="J189" s="60" t="str">
        <f t="shared" si="66"/>
        <v/>
      </c>
      <c r="L189" s="115" t="str">
        <f t="shared" si="56"/>
        <v/>
      </c>
      <c r="Y189" s="116"/>
      <c r="Z189" s="65" t="str">
        <f t="shared" si="45"/>
        <v/>
      </c>
      <c r="AA189" s="65" t="str">
        <f t="shared" si="46"/>
        <v/>
      </c>
      <c r="AB189" s="65" t="str">
        <f t="shared" si="47"/>
        <v/>
      </c>
      <c r="AC189" s="65" t="str">
        <f t="shared" si="48"/>
        <v/>
      </c>
      <c r="AD189" s="65" t="str">
        <f t="shared" si="49"/>
        <v/>
      </c>
      <c r="AE189" s="65" t="str">
        <f t="shared" si="50"/>
        <v/>
      </c>
      <c r="AF189" s="65" t="str">
        <f t="shared" si="51"/>
        <v/>
      </c>
      <c r="AG189" s="65" t="str">
        <f t="shared" si="52"/>
        <v/>
      </c>
      <c r="AH189" s="38"/>
      <c r="AI189" s="38"/>
      <c r="AJ189" s="38"/>
      <c r="AK189" s="38"/>
      <c r="AL189" s="85" t="str">
        <f t="shared" si="57"/>
        <v/>
      </c>
      <c r="AM189" s="85" t="str">
        <f t="shared" si="53"/>
        <v/>
      </c>
      <c r="AN189" s="85" t="str">
        <f t="shared" si="54"/>
        <v/>
      </c>
      <c r="AO189" s="85" t="str">
        <f t="shared" si="55"/>
        <v/>
      </c>
      <c r="AP189" s="143" t="str">
        <f t="shared" si="58"/>
        <v/>
      </c>
      <c r="AQ189" s="66" t="str">
        <f t="shared" si="59"/>
        <v/>
      </c>
      <c r="AR189" s="46" t="str">
        <f>IFERROR(IF(ISNUMBER('Opsparede løndele dec20-mar21'!K187),AQ189+'Opsparede løndele dec20-mar21'!K187,AQ189),"")</f>
        <v/>
      </c>
    </row>
    <row r="190" spans="1:44" x14ac:dyDescent="0.25">
      <c r="A190" s="52" t="str">
        <f t="shared" si="60"/>
        <v/>
      </c>
      <c r="B190" s="5"/>
      <c r="C190" s="6"/>
      <c r="D190" s="7"/>
      <c r="E190" s="8"/>
      <c r="F190" s="8"/>
      <c r="G190" s="60" t="str">
        <f t="shared" si="66"/>
        <v/>
      </c>
      <c r="H190" s="60" t="str">
        <f t="shared" si="66"/>
        <v/>
      </c>
      <c r="I190" s="60" t="str">
        <f t="shared" si="66"/>
        <v/>
      </c>
      <c r="J190" s="60" t="str">
        <f t="shared" si="66"/>
        <v/>
      </c>
      <c r="L190" s="115" t="str">
        <f t="shared" si="56"/>
        <v/>
      </c>
      <c r="Y190" s="116"/>
      <c r="Z190" s="65" t="str">
        <f t="shared" si="45"/>
        <v/>
      </c>
      <c r="AA190" s="65" t="str">
        <f t="shared" si="46"/>
        <v/>
      </c>
      <c r="AB190" s="65" t="str">
        <f t="shared" si="47"/>
        <v/>
      </c>
      <c r="AC190" s="65" t="str">
        <f t="shared" si="48"/>
        <v/>
      </c>
      <c r="AD190" s="65" t="str">
        <f t="shared" si="49"/>
        <v/>
      </c>
      <c r="AE190" s="65" t="str">
        <f t="shared" si="50"/>
        <v/>
      </c>
      <c r="AF190" s="65" t="str">
        <f t="shared" si="51"/>
        <v/>
      </c>
      <c r="AG190" s="65" t="str">
        <f t="shared" si="52"/>
        <v/>
      </c>
      <c r="AH190" s="38"/>
      <c r="AI190" s="38"/>
      <c r="AJ190" s="38"/>
      <c r="AK190" s="38"/>
      <c r="AL190" s="85" t="str">
        <f t="shared" si="57"/>
        <v/>
      </c>
      <c r="AM190" s="85" t="str">
        <f t="shared" si="53"/>
        <v/>
      </c>
      <c r="AN190" s="85" t="str">
        <f t="shared" si="54"/>
        <v/>
      </c>
      <c r="AO190" s="85" t="str">
        <f t="shared" si="55"/>
        <v/>
      </c>
      <c r="AP190" s="143" t="str">
        <f t="shared" si="58"/>
        <v/>
      </c>
      <c r="AQ190" s="66" t="str">
        <f t="shared" si="59"/>
        <v/>
      </c>
      <c r="AR190" s="46" t="str">
        <f>IFERROR(IF(ISNUMBER('Opsparede løndele dec20-mar21'!K188),AQ190+'Opsparede løndele dec20-mar21'!K188,AQ190),"")</f>
        <v/>
      </c>
    </row>
    <row r="191" spans="1:44" x14ac:dyDescent="0.25">
      <c r="A191" s="52" t="str">
        <f t="shared" si="60"/>
        <v/>
      </c>
      <c r="B191" s="5"/>
      <c r="C191" s="6"/>
      <c r="D191" s="7"/>
      <c r="E191" s="8"/>
      <c r="F191" s="8"/>
      <c r="G191" s="60" t="str">
        <f t="shared" si="66"/>
        <v/>
      </c>
      <c r="H191" s="60" t="str">
        <f t="shared" si="66"/>
        <v/>
      </c>
      <c r="I191" s="60" t="str">
        <f t="shared" si="66"/>
        <v/>
      </c>
      <c r="J191" s="60" t="str">
        <f t="shared" si="66"/>
        <v/>
      </c>
      <c r="L191" s="115" t="str">
        <f t="shared" si="56"/>
        <v/>
      </c>
      <c r="Y191" s="116"/>
      <c r="Z191" s="65" t="str">
        <f t="shared" si="45"/>
        <v/>
      </c>
      <c r="AA191" s="65" t="str">
        <f t="shared" si="46"/>
        <v/>
      </c>
      <c r="AB191" s="65" t="str">
        <f t="shared" si="47"/>
        <v/>
      </c>
      <c r="AC191" s="65" t="str">
        <f t="shared" si="48"/>
        <v/>
      </c>
      <c r="AD191" s="65" t="str">
        <f t="shared" si="49"/>
        <v/>
      </c>
      <c r="AE191" s="65" t="str">
        <f t="shared" si="50"/>
        <v/>
      </c>
      <c r="AF191" s="65" t="str">
        <f t="shared" si="51"/>
        <v/>
      </c>
      <c r="AG191" s="65" t="str">
        <f t="shared" si="52"/>
        <v/>
      </c>
      <c r="AH191" s="38"/>
      <c r="AI191" s="38"/>
      <c r="AJ191" s="38"/>
      <c r="AK191" s="38"/>
      <c r="AL191" s="85" t="str">
        <f t="shared" si="57"/>
        <v/>
      </c>
      <c r="AM191" s="85" t="str">
        <f t="shared" si="53"/>
        <v/>
      </c>
      <c r="AN191" s="85" t="str">
        <f t="shared" si="54"/>
        <v/>
      </c>
      <c r="AO191" s="85" t="str">
        <f t="shared" si="55"/>
        <v/>
      </c>
      <c r="AP191" s="143" t="str">
        <f t="shared" si="58"/>
        <v/>
      </c>
      <c r="AQ191" s="66" t="str">
        <f t="shared" si="59"/>
        <v/>
      </c>
      <c r="AR191" s="46" t="str">
        <f>IFERROR(IF(ISNUMBER('Opsparede løndele dec20-mar21'!K189),AQ191+'Opsparede løndele dec20-mar21'!K189,AQ191),"")</f>
        <v/>
      </c>
    </row>
    <row r="192" spans="1:44" x14ac:dyDescent="0.25">
      <c r="A192" s="52" t="str">
        <f t="shared" si="60"/>
        <v/>
      </c>
      <c r="B192" s="5"/>
      <c r="C192" s="6"/>
      <c r="D192" s="7"/>
      <c r="E192" s="8"/>
      <c r="F192" s="8"/>
      <c r="G192" s="60" t="str">
        <f t="shared" si="66"/>
        <v/>
      </c>
      <c r="H192" s="60" t="str">
        <f t="shared" si="66"/>
        <v/>
      </c>
      <c r="I192" s="60" t="str">
        <f t="shared" si="66"/>
        <v/>
      </c>
      <c r="J192" s="60" t="str">
        <f t="shared" si="66"/>
        <v/>
      </c>
      <c r="L192" s="115" t="str">
        <f t="shared" si="56"/>
        <v/>
      </c>
      <c r="Y192" s="116"/>
      <c r="Z192" s="65" t="str">
        <f t="shared" si="45"/>
        <v/>
      </c>
      <c r="AA192" s="65" t="str">
        <f t="shared" si="46"/>
        <v/>
      </c>
      <c r="AB192" s="65" t="str">
        <f t="shared" si="47"/>
        <v/>
      </c>
      <c r="AC192" s="65" t="str">
        <f t="shared" si="48"/>
        <v/>
      </c>
      <c r="AD192" s="65" t="str">
        <f t="shared" si="49"/>
        <v/>
      </c>
      <c r="AE192" s="65" t="str">
        <f t="shared" si="50"/>
        <v/>
      </c>
      <c r="AF192" s="65" t="str">
        <f t="shared" si="51"/>
        <v/>
      </c>
      <c r="AG192" s="65" t="str">
        <f t="shared" si="52"/>
        <v/>
      </c>
      <c r="AH192" s="38"/>
      <c r="AI192" s="38"/>
      <c r="AJ192" s="38"/>
      <c r="AK192" s="38"/>
      <c r="AL192" s="85" t="str">
        <f t="shared" si="57"/>
        <v/>
      </c>
      <c r="AM192" s="85" t="str">
        <f t="shared" si="53"/>
        <v/>
      </c>
      <c r="AN192" s="85" t="str">
        <f t="shared" si="54"/>
        <v/>
      </c>
      <c r="AO192" s="85" t="str">
        <f t="shared" si="55"/>
        <v/>
      </c>
      <c r="AP192" s="143" t="str">
        <f t="shared" si="58"/>
        <v/>
      </c>
      <c r="AQ192" s="66" t="str">
        <f t="shared" si="59"/>
        <v/>
      </c>
      <c r="AR192" s="46" t="str">
        <f>IFERROR(IF(ISNUMBER('Opsparede løndele dec20-mar21'!K190),AQ192+'Opsparede løndele dec20-mar21'!K190,AQ192),"")</f>
        <v/>
      </c>
    </row>
    <row r="193" spans="1:44" x14ac:dyDescent="0.25">
      <c r="A193" s="52" t="str">
        <f t="shared" si="60"/>
        <v/>
      </c>
      <c r="B193" s="5"/>
      <c r="C193" s="6"/>
      <c r="D193" s="7"/>
      <c r="E193" s="8"/>
      <c r="F193" s="8"/>
      <c r="G193" s="60" t="str">
        <f t="shared" si="66"/>
        <v/>
      </c>
      <c r="H193" s="60" t="str">
        <f t="shared" si="66"/>
        <v/>
      </c>
      <c r="I193" s="60" t="str">
        <f t="shared" si="66"/>
        <v/>
      </c>
      <c r="J193" s="60" t="str">
        <f t="shared" si="66"/>
        <v/>
      </c>
      <c r="L193" s="115" t="str">
        <f t="shared" si="56"/>
        <v/>
      </c>
      <c r="Y193" s="116"/>
      <c r="Z193" s="65" t="str">
        <f t="shared" si="45"/>
        <v/>
      </c>
      <c r="AA193" s="65" t="str">
        <f t="shared" si="46"/>
        <v/>
      </c>
      <c r="AB193" s="65" t="str">
        <f t="shared" si="47"/>
        <v/>
      </c>
      <c r="AC193" s="65" t="str">
        <f t="shared" si="48"/>
        <v/>
      </c>
      <c r="AD193" s="65" t="str">
        <f t="shared" si="49"/>
        <v/>
      </c>
      <c r="AE193" s="65" t="str">
        <f t="shared" si="50"/>
        <v/>
      </c>
      <c r="AF193" s="65" t="str">
        <f t="shared" si="51"/>
        <v/>
      </c>
      <c r="AG193" s="65" t="str">
        <f t="shared" si="52"/>
        <v/>
      </c>
      <c r="AH193" s="38"/>
      <c r="AI193" s="38"/>
      <c r="AJ193" s="38"/>
      <c r="AK193" s="38"/>
      <c r="AL193" s="85" t="str">
        <f t="shared" si="57"/>
        <v/>
      </c>
      <c r="AM193" s="85" t="str">
        <f t="shared" si="53"/>
        <v/>
      </c>
      <c r="AN193" s="85" t="str">
        <f t="shared" si="54"/>
        <v/>
      </c>
      <c r="AO193" s="85" t="str">
        <f t="shared" si="55"/>
        <v/>
      </c>
      <c r="AP193" s="143" t="str">
        <f t="shared" si="58"/>
        <v/>
      </c>
      <c r="AQ193" s="66" t="str">
        <f t="shared" si="59"/>
        <v/>
      </c>
      <c r="AR193" s="46" t="str">
        <f>IFERROR(IF(ISNUMBER('Opsparede løndele dec20-mar21'!K191),AQ193+'Opsparede løndele dec20-mar21'!K191,AQ193),"")</f>
        <v/>
      </c>
    </row>
    <row r="194" spans="1:44" x14ac:dyDescent="0.25">
      <c r="A194" s="52" t="str">
        <f t="shared" si="60"/>
        <v/>
      </c>
      <c r="B194" s="5"/>
      <c r="C194" s="6"/>
      <c r="D194" s="7"/>
      <c r="E194" s="8"/>
      <c r="F194" s="8"/>
      <c r="G194" s="60" t="str">
        <f t="shared" si="66"/>
        <v/>
      </c>
      <c r="H194" s="60" t="str">
        <f t="shared" si="66"/>
        <v/>
      </c>
      <c r="I194" s="60" t="str">
        <f t="shared" si="66"/>
        <v/>
      </c>
      <c r="J194" s="60" t="str">
        <f t="shared" si="66"/>
        <v/>
      </c>
      <c r="L194" s="115" t="str">
        <f t="shared" si="56"/>
        <v/>
      </c>
      <c r="Y194" s="116"/>
      <c r="Z194" s="65" t="str">
        <f t="shared" si="45"/>
        <v/>
      </c>
      <c r="AA194" s="65" t="str">
        <f t="shared" si="46"/>
        <v/>
      </c>
      <c r="AB194" s="65" t="str">
        <f t="shared" si="47"/>
        <v/>
      </c>
      <c r="AC194" s="65" t="str">
        <f t="shared" si="48"/>
        <v/>
      </c>
      <c r="AD194" s="65" t="str">
        <f t="shared" si="49"/>
        <v/>
      </c>
      <c r="AE194" s="65" t="str">
        <f t="shared" si="50"/>
        <v/>
      </c>
      <c r="AF194" s="65" t="str">
        <f t="shared" si="51"/>
        <v/>
      </c>
      <c r="AG194" s="65" t="str">
        <f t="shared" si="52"/>
        <v/>
      </c>
      <c r="AH194" s="38"/>
      <c r="AI194" s="38"/>
      <c r="AJ194" s="38"/>
      <c r="AK194" s="38"/>
      <c r="AL194" s="85" t="str">
        <f t="shared" si="57"/>
        <v/>
      </c>
      <c r="AM194" s="85" t="str">
        <f t="shared" si="53"/>
        <v/>
      </c>
      <c r="AN194" s="85" t="str">
        <f t="shared" si="54"/>
        <v/>
      </c>
      <c r="AO194" s="85" t="str">
        <f t="shared" si="55"/>
        <v/>
      </c>
      <c r="AP194" s="143" t="str">
        <f t="shared" si="58"/>
        <v/>
      </c>
      <c r="AQ194" s="66" t="str">
        <f t="shared" si="59"/>
        <v/>
      </c>
      <c r="AR194" s="46" t="str">
        <f>IFERROR(IF(ISNUMBER('Opsparede løndele dec20-mar21'!K192),AQ194+'Opsparede løndele dec20-mar21'!K192,AQ194),"")</f>
        <v/>
      </c>
    </row>
    <row r="195" spans="1:44" x14ac:dyDescent="0.25">
      <c r="A195" s="52" t="str">
        <f t="shared" si="60"/>
        <v/>
      </c>
      <c r="B195" s="5"/>
      <c r="C195" s="6"/>
      <c r="D195" s="7"/>
      <c r="E195" s="8"/>
      <c r="F195" s="8"/>
      <c r="G195" s="60" t="str">
        <f t="shared" si="66"/>
        <v/>
      </c>
      <c r="H195" s="60" t="str">
        <f t="shared" si="66"/>
        <v/>
      </c>
      <c r="I195" s="60" t="str">
        <f t="shared" si="66"/>
        <v/>
      </c>
      <c r="J195" s="60" t="str">
        <f t="shared" si="66"/>
        <v/>
      </c>
      <c r="L195" s="115" t="str">
        <f t="shared" si="56"/>
        <v/>
      </c>
      <c r="Y195" s="116"/>
      <c r="Z195" s="65" t="str">
        <f t="shared" si="45"/>
        <v/>
      </c>
      <c r="AA195" s="65" t="str">
        <f t="shared" si="46"/>
        <v/>
      </c>
      <c r="AB195" s="65" t="str">
        <f t="shared" si="47"/>
        <v/>
      </c>
      <c r="AC195" s="65" t="str">
        <f t="shared" si="48"/>
        <v/>
      </c>
      <c r="AD195" s="65" t="str">
        <f t="shared" si="49"/>
        <v/>
      </c>
      <c r="AE195" s="65" t="str">
        <f t="shared" si="50"/>
        <v/>
      </c>
      <c r="AF195" s="65" t="str">
        <f t="shared" si="51"/>
        <v/>
      </c>
      <c r="AG195" s="65" t="str">
        <f t="shared" si="52"/>
        <v/>
      </c>
      <c r="AH195" s="38"/>
      <c r="AI195" s="38"/>
      <c r="AJ195" s="38"/>
      <c r="AK195" s="38"/>
      <c r="AL195" s="85" t="str">
        <f t="shared" si="57"/>
        <v/>
      </c>
      <c r="AM195" s="85" t="str">
        <f t="shared" si="53"/>
        <v/>
      </c>
      <c r="AN195" s="85" t="str">
        <f t="shared" si="54"/>
        <v/>
      </c>
      <c r="AO195" s="85" t="str">
        <f t="shared" si="55"/>
        <v/>
      </c>
      <c r="AP195" s="143" t="str">
        <f t="shared" si="58"/>
        <v/>
      </c>
      <c r="AQ195" s="66" t="str">
        <f t="shared" si="59"/>
        <v/>
      </c>
      <c r="AR195" s="46" t="str">
        <f>IFERROR(IF(ISNUMBER('Opsparede løndele dec20-mar21'!K193),AQ195+'Opsparede løndele dec20-mar21'!K193,AQ195),"")</f>
        <v/>
      </c>
    </row>
    <row r="196" spans="1:44" x14ac:dyDescent="0.25">
      <c r="A196" s="52" t="str">
        <f t="shared" si="60"/>
        <v/>
      </c>
      <c r="B196" s="5"/>
      <c r="C196" s="6"/>
      <c r="D196" s="7"/>
      <c r="E196" s="8"/>
      <c r="F196" s="8"/>
      <c r="G196" s="60" t="str">
        <f t="shared" si="66"/>
        <v/>
      </c>
      <c r="H196" s="60" t="str">
        <f t="shared" si="66"/>
        <v/>
      </c>
      <c r="I196" s="60" t="str">
        <f t="shared" si="66"/>
        <v/>
      </c>
      <c r="J196" s="60" t="str">
        <f t="shared" si="66"/>
        <v/>
      </c>
      <c r="L196" s="115" t="str">
        <f t="shared" si="56"/>
        <v/>
      </c>
      <c r="Y196" s="116"/>
      <c r="Z196" s="65" t="str">
        <f t="shared" si="45"/>
        <v/>
      </c>
      <c r="AA196" s="65" t="str">
        <f t="shared" si="46"/>
        <v/>
      </c>
      <c r="AB196" s="65" t="str">
        <f t="shared" si="47"/>
        <v/>
      </c>
      <c r="AC196" s="65" t="str">
        <f t="shared" si="48"/>
        <v/>
      </c>
      <c r="AD196" s="65" t="str">
        <f t="shared" si="49"/>
        <v/>
      </c>
      <c r="AE196" s="65" t="str">
        <f t="shared" si="50"/>
        <v/>
      </c>
      <c r="AF196" s="65" t="str">
        <f t="shared" si="51"/>
        <v/>
      </c>
      <c r="AG196" s="65" t="str">
        <f t="shared" si="52"/>
        <v/>
      </c>
      <c r="AH196" s="38"/>
      <c r="AI196" s="38"/>
      <c r="AJ196" s="38"/>
      <c r="AK196" s="38"/>
      <c r="AL196" s="85" t="str">
        <f t="shared" si="57"/>
        <v/>
      </c>
      <c r="AM196" s="85" t="str">
        <f t="shared" si="53"/>
        <v/>
      </c>
      <c r="AN196" s="85" t="str">
        <f t="shared" si="54"/>
        <v/>
      </c>
      <c r="AO196" s="85" t="str">
        <f t="shared" si="55"/>
        <v/>
      </c>
      <c r="AP196" s="143" t="str">
        <f t="shared" si="58"/>
        <v/>
      </c>
      <c r="AQ196" s="66" t="str">
        <f t="shared" si="59"/>
        <v/>
      </c>
      <c r="AR196" s="46" t="str">
        <f>IFERROR(IF(ISNUMBER('Opsparede løndele dec20-mar21'!K194),AQ196+'Opsparede løndele dec20-mar21'!K194,AQ196),"")</f>
        <v/>
      </c>
    </row>
    <row r="197" spans="1:44" x14ac:dyDescent="0.25">
      <c r="A197" s="52" t="str">
        <f t="shared" si="60"/>
        <v/>
      </c>
      <c r="B197" s="5"/>
      <c r="C197" s="6"/>
      <c r="D197" s="7"/>
      <c r="E197" s="8"/>
      <c r="F197" s="8"/>
      <c r="G197" s="60" t="str">
        <f t="shared" ref="G197:J206" si="67">IF(AND(ISNUMBER($E197),ISNUMBER($F197)),MAX(MIN(NETWORKDAYS(IF($E197&lt;=VLOOKUP(G$6,Matrix_antal_dage,5,FALSE),VLOOKUP(G$6,Matrix_antal_dage,5,FALSE),$E197),IF($F197&gt;=VLOOKUP(G$6,Matrix_antal_dage,6,FALSE),VLOOKUP(G$6,Matrix_antal_dage,6,FALSE),$F197),helligdage),VLOOKUP(G$6,Matrix_antal_dage,7,FALSE)),0),"")</f>
        <v/>
      </c>
      <c r="H197" s="60" t="str">
        <f t="shared" si="67"/>
        <v/>
      </c>
      <c r="I197" s="60" t="str">
        <f t="shared" si="67"/>
        <v/>
      </c>
      <c r="J197" s="60" t="str">
        <f t="shared" si="67"/>
        <v/>
      </c>
      <c r="L197" s="115" t="str">
        <f t="shared" si="56"/>
        <v/>
      </c>
      <c r="Y197" s="116"/>
      <c r="Z197" s="65" t="str">
        <f t="shared" si="45"/>
        <v/>
      </c>
      <c r="AA197" s="65" t="str">
        <f t="shared" si="46"/>
        <v/>
      </c>
      <c r="AB197" s="65" t="str">
        <f t="shared" si="47"/>
        <v/>
      </c>
      <c r="AC197" s="65" t="str">
        <f t="shared" si="48"/>
        <v/>
      </c>
      <c r="AD197" s="65" t="str">
        <f t="shared" si="49"/>
        <v/>
      </c>
      <c r="AE197" s="65" t="str">
        <f t="shared" si="50"/>
        <v/>
      </c>
      <c r="AF197" s="65" t="str">
        <f t="shared" si="51"/>
        <v/>
      </c>
      <c r="AG197" s="65" t="str">
        <f t="shared" si="52"/>
        <v/>
      </c>
      <c r="AH197" s="38"/>
      <c r="AI197" s="38"/>
      <c r="AJ197" s="38"/>
      <c r="AK197" s="38"/>
      <c r="AL197" s="85" t="str">
        <f t="shared" si="57"/>
        <v/>
      </c>
      <c r="AM197" s="85" t="str">
        <f t="shared" si="53"/>
        <v/>
      </c>
      <c r="AN197" s="85" t="str">
        <f t="shared" si="54"/>
        <v/>
      </c>
      <c r="AO197" s="85" t="str">
        <f t="shared" si="55"/>
        <v/>
      </c>
      <c r="AP197" s="143" t="str">
        <f t="shared" si="58"/>
        <v/>
      </c>
      <c r="AQ197" s="66" t="str">
        <f t="shared" si="59"/>
        <v/>
      </c>
      <c r="AR197" s="46" t="str">
        <f>IFERROR(IF(ISNUMBER('Opsparede løndele dec20-mar21'!K195),AQ197+'Opsparede løndele dec20-mar21'!K195,AQ197),"")</f>
        <v/>
      </c>
    </row>
    <row r="198" spans="1:44" x14ac:dyDescent="0.25">
      <c r="A198" s="52" t="str">
        <f t="shared" si="60"/>
        <v/>
      </c>
      <c r="B198" s="5"/>
      <c r="C198" s="6"/>
      <c r="D198" s="7"/>
      <c r="E198" s="8"/>
      <c r="F198" s="8"/>
      <c r="G198" s="60" t="str">
        <f t="shared" si="67"/>
        <v/>
      </c>
      <c r="H198" s="60" t="str">
        <f t="shared" si="67"/>
        <v/>
      </c>
      <c r="I198" s="60" t="str">
        <f t="shared" si="67"/>
        <v/>
      </c>
      <c r="J198" s="60" t="str">
        <f t="shared" si="67"/>
        <v/>
      </c>
      <c r="L198" s="115" t="str">
        <f t="shared" si="56"/>
        <v/>
      </c>
      <c r="Y198" s="116"/>
      <c r="Z198" s="65" t="str">
        <f t="shared" si="45"/>
        <v/>
      </c>
      <c r="AA198" s="65" t="str">
        <f t="shared" si="46"/>
        <v/>
      </c>
      <c r="AB198" s="65" t="str">
        <f t="shared" si="47"/>
        <v/>
      </c>
      <c r="AC198" s="65" t="str">
        <f t="shared" si="48"/>
        <v/>
      </c>
      <c r="AD198" s="65" t="str">
        <f t="shared" si="49"/>
        <v/>
      </c>
      <c r="AE198" s="65" t="str">
        <f t="shared" si="50"/>
        <v/>
      </c>
      <c r="AF198" s="65" t="str">
        <f t="shared" si="51"/>
        <v/>
      </c>
      <c r="AG198" s="65" t="str">
        <f t="shared" si="52"/>
        <v/>
      </c>
      <c r="AH198" s="38"/>
      <c r="AI198" s="38"/>
      <c r="AJ198" s="38"/>
      <c r="AK198" s="38"/>
      <c r="AL198" s="85" t="str">
        <f t="shared" si="57"/>
        <v/>
      </c>
      <c r="AM198" s="85" t="str">
        <f t="shared" si="53"/>
        <v/>
      </c>
      <c r="AN198" s="85" t="str">
        <f t="shared" si="54"/>
        <v/>
      </c>
      <c r="AO198" s="85" t="str">
        <f t="shared" si="55"/>
        <v/>
      </c>
      <c r="AP198" s="143" t="str">
        <f t="shared" si="58"/>
        <v/>
      </c>
      <c r="AQ198" s="66" t="str">
        <f t="shared" si="59"/>
        <v/>
      </c>
      <c r="AR198" s="46" t="str">
        <f>IFERROR(IF(ISNUMBER('Opsparede løndele dec20-mar21'!K196),AQ198+'Opsparede løndele dec20-mar21'!K196,AQ198),"")</f>
        <v/>
      </c>
    </row>
    <row r="199" spans="1:44" x14ac:dyDescent="0.25">
      <c r="A199" s="52" t="str">
        <f t="shared" si="60"/>
        <v/>
      </c>
      <c r="B199" s="5"/>
      <c r="C199" s="6"/>
      <c r="D199" s="7"/>
      <c r="E199" s="8"/>
      <c r="F199" s="8"/>
      <c r="G199" s="60" t="str">
        <f t="shared" si="67"/>
        <v/>
      </c>
      <c r="H199" s="60" t="str">
        <f t="shared" si="67"/>
        <v/>
      </c>
      <c r="I199" s="60" t="str">
        <f t="shared" si="67"/>
        <v/>
      </c>
      <c r="J199" s="60" t="str">
        <f t="shared" si="67"/>
        <v/>
      </c>
      <c r="L199" s="115" t="str">
        <f t="shared" si="56"/>
        <v/>
      </c>
      <c r="Y199" s="116"/>
      <c r="Z199" s="65" t="str">
        <f t="shared" ref="Z199:Z262" si="68">IF(AND(ISNUMBER($Y199),ISNUMBER(M199)),(IF($B199="","",IF(MIN(M199,Q199)*$L199&gt;30000*IF($Y199&gt;37,37,$Y199)/37,30000*IF($Y199&gt;37,37,$Y199)/37,MIN(M199,Q199)*$L199))),"")</f>
        <v/>
      </c>
      <c r="AA199" s="65" t="str">
        <f t="shared" ref="AA199:AA262" si="69">IF(AND(ISNUMBER($Y199),ISNUMBER(N199)),(IF($B199="","",IF(MIN(N199,R199)*$L199&gt;30000*IF($Y199&gt;37,37,$Y199)/37,30000*IF($Y199&gt;37,37,$Y199)/37,MIN(N199,R199)*$L199))),"")</f>
        <v/>
      </c>
      <c r="AB199" s="65" t="str">
        <f t="shared" ref="AB199:AB262" si="70">IF(AND(ISNUMBER($Y199),ISNUMBER(O199)),(IF($B199="","",IF(MIN(O199,S199)*$L199&gt;30000*IF($Y199&gt;37,37,$Y199)/37,30000*IF($Y199&gt;37,37,$Y199)/37,MIN(O199,S199)*$L199))),"")</f>
        <v/>
      </c>
      <c r="AC199" s="65" t="str">
        <f t="shared" ref="AC199:AC262" si="71">IF(AND(ISNUMBER($Y199),ISNUMBER(P199)),(IF($B199="","",IF(MIN(P199,T199)*$L199&gt;30000*IF($Y199&gt;37,37,$Y199)/37,30000*IF($Y199&gt;37,37,$Y199)/37,MIN(P199,T199)*$L199))),"")</f>
        <v/>
      </c>
      <c r="AD199" s="65" t="str">
        <f t="shared" ref="AD199:AD262" si="72">IF(ISNUMBER(Z199),(MIN(Z199,MIN(M199,Q199)-U199)),"")</f>
        <v/>
      </c>
      <c r="AE199" s="65" t="str">
        <f t="shared" ref="AE199:AE262" si="73">IF(ISNUMBER(AA199),(MIN(AA199,MIN(N199,R199)-V199)),"")</f>
        <v/>
      </c>
      <c r="AF199" s="65" t="str">
        <f t="shared" ref="AF199:AF262" si="74">IF(ISNUMBER(AB199),(MIN(AB199,MIN(O199,S199)-W199)),"")</f>
        <v/>
      </c>
      <c r="AG199" s="65" t="str">
        <f t="shared" ref="AG199:AG262" si="75">IF(ISNUMBER(AC199),(MIN(AC199,MIN(P199,T199)-X199)),"")</f>
        <v/>
      </c>
      <c r="AH199" s="38"/>
      <c r="AI199" s="38"/>
      <c r="AJ199" s="38"/>
      <c r="AK199" s="38"/>
      <c r="AL199" s="85" t="str">
        <f t="shared" si="57"/>
        <v/>
      </c>
      <c r="AM199" s="85" t="str">
        <f t="shared" ref="AM199:AM262" si="76">IF(ISNUMBER(AI199),MIN(AE199/VLOOKUP(H$6,Matrix_antal_dage,4,FALSE)*(H199-AI199),30000),"")</f>
        <v/>
      </c>
      <c r="AN199" s="85" t="str">
        <f t="shared" ref="AN199:AN262" si="77">IF(ISNUMBER(AJ199),MIN(AF199/VLOOKUP(I$6,Matrix_antal_dage,4,FALSE)*(I199-AJ199),30000),"")</f>
        <v/>
      </c>
      <c r="AO199" s="85" t="str">
        <f t="shared" ref="AO199:AO262" si="78">IF(ISNUMBER(AK199),MIN(AG199/VLOOKUP(J$6,Matrix_antal_dage,4,FALSE)*(J199-AK199),30000),"")</f>
        <v/>
      </c>
      <c r="AP199" s="143" t="str">
        <f t="shared" si="58"/>
        <v/>
      </c>
      <c r="AQ199" s="66" t="str">
        <f t="shared" si="59"/>
        <v/>
      </c>
      <c r="AR199" s="46" t="str">
        <f>IFERROR(IF(ISNUMBER('Opsparede løndele dec20-mar21'!K197),AQ199+'Opsparede løndele dec20-mar21'!K197,AQ199),"")</f>
        <v/>
      </c>
    </row>
    <row r="200" spans="1:44" x14ac:dyDescent="0.25">
      <c r="A200" s="52" t="str">
        <f t="shared" si="60"/>
        <v/>
      </c>
      <c r="B200" s="5"/>
      <c r="C200" s="6"/>
      <c r="D200" s="7"/>
      <c r="E200" s="8"/>
      <c r="F200" s="8"/>
      <c r="G200" s="60" t="str">
        <f t="shared" si="67"/>
        <v/>
      </c>
      <c r="H200" s="60" t="str">
        <f t="shared" si="67"/>
        <v/>
      </c>
      <c r="I200" s="60" t="str">
        <f t="shared" si="67"/>
        <v/>
      </c>
      <c r="J200" s="60" t="str">
        <f t="shared" si="67"/>
        <v/>
      </c>
      <c r="L200" s="115" t="str">
        <f t="shared" ref="L200:L263" si="79">IF(K200="","",IF(K200="Funktionær",0.75,IF(K200="Ikke-funktionær",0.9,IF(K200="Elev/lærling",0.9))))</f>
        <v/>
      </c>
      <c r="Y200" s="116"/>
      <c r="Z200" s="65" t="str">
        <f t="shared" si="68"/>
        <v/>
      </c>
      <c r="AA200" s="65" t="str">
        <f t="shared" si="69"/>
        <v/>
      </c>
      <c r="AB200" s="65" t="str">
        <f t="shared" si="70"/>
        <v/>
      </c>
      <c r="AC200" s="65" t="str">
        <f t="shared" si="71"/>
        <v/>
      </c>
      <c r="AD200" s="65" t="str">
        <f t="shared" si="72"/>
        <v/>
      </c>
      <c r="AE200" s="65" t="str">
        <f t="shared" si="73"/>
        <v/>
      </c>
      <c r="AF200" s="65" t="str">
        <f t="shared" si="74"/>
        <v/>
      </c>
      <c r="AG200" s="65" t="str">
        <f t="shared" si="75"/>
        <v/>
      </c>
      <c r="AH200" s="38"/>
      <c r="AI200" s="38"/>
      <c r="AJ200" s="38"/>
      <c r="AK200" s="38"/>
      <c r="AL200" s="85" t="str">
        <f t="shared" ref="AL200:AL263" si="80">IF(ISNUMBER(AH200),MIN(AD200/VLOOKUP(G$6,Matrix_antal_dage,4,FALSE)*(G200-AH200),30000),"")</f>
        <v/>
      </c>
      <c r="AM200" s="85" t="str">
        <f t="shared" si="76"/>
        <v/>
      </c>
      <c r="AN200" s="85" t="str">
        <f t="shared" si="77"/>
        <v/>
      </c>
      <c r="AO200" s="85" t="str">
        <f t="shared" si="78"/>
        <v/>
      </c>
      <c r="AP200" s="143" t="str">
        <f t="shared" ref="AP200:AP263" si="81">IFERROR(IF(AND(ISNUMBER(AH200),ISNUMBER(AI200)),(IF(E200&lt;=DATE(2021,1,1),3,IF(E200=DATE(2021,1,2),2,IF(E200=DATE(2021,1,3),1,IF(E200&gt;DATE(2021,1,3),0))))/7*5)/31*IF(AND(ISNUMBER(AD200),ISNUMBER(AE200)),SUM(AD200:AE200)/2,IF(ISNUMBER(AD200),AD200,IF(ISNUMBER(AE200),AE200))),""),"")</f>
        <v/>
      </c>
      <c r="AQ200" s="66" t="str">
        <f t="shared" ref="AQ200:AQ263" si="82">IF(ISNUMBER(AP200),MAX(SUM(AL200:AO200)-AP200,0),IF(SUM(AL200:AO200)&gt;0,SUM(AL200:AO200),""))</f>
        <v/>
      </c>
      <c r="AR200" s="46" t="str">
        <f>IFERROR(IF(ISNUMBER('Opsparede løndele dec20-mar21'!K198),AQ200+'Opsparede løndele dec20-mar21'!K198,AQ200),"")</f>
        <v/>
      </c>
    </row>
    <row r="201" spans="1:44" x14ac:dyDescent="0.25">
      <c r="A201" s="52" t="str">
        <f t="shared" ref="A201:A264" si="83">IF(B201="","",A200+1)</f>
        <v/>
      </c>
      <c r="B201" s="5"/>
      <c r="C201" s="6"/>
      <c r="D201" s="7"/>
      <c r="E201" s="8"/>
      <c r="F201" s="8"/>
      <c r="G201" s="60" t="str">
        <f t="shared" si="67"/>
        <v/>
      </c>
      <c r="H201" s="60" t="str">
        <f t="shared" si="67"/>
        <v/>
      </c>
      <c r="I201" s="60" t="str">
        <f t="shared" si="67"/>
        <v/>
      </c>
      <c r="J201" s="60" t="str">
        <f t="shared" si="67"/>
        <v/>
      </c>
      <c r="L201" s="115" t="str">
        <f t="shared" si="79"/>
        <v/>
      </c>
      <c r="Y201" s="116"/>
      <c r="Z201" s="65" t="str">
        <f t="shared" si="68"/>
        <v/>
      </c>
      <c r="AA201" s="65" t="str">
        <f t="shared" si="69"/>
        <v/>
      </c>
      <c r="AB201" s="65" t="str">
        <f t="shared" si="70"/>
        <v/>
      </c>
      <c r="AC201" s="65" t="str">
        <f t="shared" si="71"/>
        <v/>
      </c>
      <c r="AD201" s="65" t="str">
        <f t="shared" si="72"/>
        <v/>
      </c>
      <c r="AE201" s="65" t="str">
        <f t="shared" si="73"/>
        <v/>
      </c>
      <c r="AF201" s="65" t="str">
        <f t="shared" si="74"/>
        <v/>
      </c>
      <c r="AG201" s="65" t="str">
        <f t="shared" si="75"/>
        <v/>
      </c>
      <c r="AH201" s="38"/>
      <c r="AI201" s="38"/>
      <c r="AJ201" s="38"/>
      <c r="AK201" s="38"/>
      <c r="AL201" s="85" t="str">
        <f t="shared" si="80"/>
        <v/>
      </c>
      <c r="AM201" s="85" t="str">
        <f t="shared" si="76"/>
        <v/>
      </c>
      <c r="AN201" s="85" t="str">
        <f t="shared" si="77"/>
        <v/>
      </c>
      <c r="AO201" s="85" t="str">
        <f t="shared" si="78"/>
        <v/>
      </c>
      <c r="AP201" s="143" t="str">
        <f t="shared" si="81"/>
        <v/>
      </c>
      <c r="AQ201" s="66" t="str">
        <f t="shared" si="82"/>
        <v/>
      </c>
      <c r="AR201" s="46" t="str">
        <f>IFERROR(IF(ISNUMBER('Opsparede løndele dec20-mar21'!K199),AQ201+'Opsparede løndele dec20-mar21'!K199,AQ201),"")</f>
        <v/>
      </c>
    </row>
    <row r="202" spans="1:44" x14ac:dyDescent="0.25">
      <c r="A202" s="52" t="str">
        <f t="shared" si="83"/>
        <v/>
      </c>
      <c r="B202" s="5"/>
      <c r="C202" s="6"/>
      <c r="D202" s="7"/>
      <c r="E202" s="8"/>
      <c r="F202" s="8"/>
      <c r="G202" s="60" t="str">
        <f t="shared" si="67"/>
        <v/>
      </c>
      <c r="H202" s="60" t="str">
        <f t="shared" si="67"/>
        <v/>
      </c>
      <c r="I202" s="60" t="str">
        <f t="shared" si="67"/>
        <v/>
      </c>
      <c r="J202" s="60" t="str">
        <f t="shared" si="67"/>
        <v/>
      </c>
      <c r="L202" s="115" t="str">
        <f t="shared" si="79"/>
        <v/>
      </c>
      <c r="Y202" s="116"/>
      <c r="Z202" s="65" t="str">
        <f t="shared" si="68"/>
        <v/>
      </c>
      <c r="AA202" s="65" t="str">
        <f t="shared" si="69"/>
        <v/>
      </c>
      <c r="AB202" s="65" t="str">
        <f t="shared" si="70"/>
        <v/>
      </c>
      <c r="AC202" s="65" t="str">
        <f t="shared" si="71"/>
        <v/>
      </c>
      <c r="AD202" s="65" t="str">
        <f t="shared" si="72"/>
        <v/>
      </c>
      <c r="AE202" s="65" t="str">
        <f t="shared" si="73"/>
        <v/>
      </c>
      <c r="AF202" s="65" t="str">
        <f t="shared" si="74"/>
        <v/>
      </c>
      <c r="AG202" s="65" t="str">
        <f t="shared" si="75"/>
        <v/>
      </c>
      <c r="AH202" s="38"/>
      <c r="AI202" s="38"/>
      <c r="AJ202" s="38"/>
      <c r="AK202" s="38"/>
      <c r="AL202" s="85" t="str">
        <f t="shared" si="80"/>
        <v/>
      </c>
      <c r="AM202" s="85" t="str">
        <f t="shared" si="76"/>
        <v/>
      </c>
      <c r="AN202" s="85" t="str">
        <f t="shared" si="77"/>
        <v/>
      </c>
      <c r="AO202" s="85" t="str">
        <f t="shared" si="78"/>
        <v/>
      </c>
      <c r="AP202" s="143" t="str">
        <f t="shared" si="81"/>
        <v/>
      </c>
      <c r="AQ202" s="66" t="str">
        <f t="shared" si="82"/>
        <v/>
      </c>
      <c r="AR202" s="46" t="str">
        <f>IFERROR(IF(ISNUMBER('Opsparede løndele dec20-mar21'!K200),AQ202+'Opsparede løndele dec20-mar21'!K200,AQ202),"")</f>
        <v/>
      </c>
    </row>
    <row r="203" spans="1:44" x14ac:dyDescent="0.25">
      <c r="A203" s="52" t="str">
        <f t="shared" si="83"/>
        <v/>
      </c>
      <c r="B203" s="5"/>
      <c r="C203" s="6"/>
      <c r="D203" s="7"/>
      <c r="E203" s="8"/>
      <c r="F203" s="8"/>
      <c r="G203" s="60" t="str">
        <f t="shared" si="67"/>
        <v/>
      </c>
      <c r="H203" s="60" t="str">
        <f t="shared" si="67"/>
        <v/>
      </c>
      <c r="I203" s="60" t="str">
        <f t="shared" si="67"/>
        <v/>
      </c>
      <c r="J203" s="60" t="str">
        <f t="shared" si="67"/>
        <v/>
      </c>
      <c r="L203" s="115" t="str">
        <f t="shared" si="79"/>
        <v/>
      </c>
      <c r="Y203" s="116"/>
      <c r="Z203" s="65" t="str">
        <f t="shared" si="68"/>
        <v/>
      </c>
      <c r="AA203" s="65" t="str">
        <f t="shared" si="69"/>
        <v/>
      </c>
      <c r="AB203" s="65" t="str">
        <f t="shared" si="70"/>
        <v/>
      </c>
      <c r="AC203" s="65" t="str">
        <f t="shared" si="71"/>
        <v/>
      </c>
      <c r="AD203" s="65" t="str">
        <f t="shared" si="72"/>
        <v/>
      </c>
      <c r="AE203" s="65" t="str">
        <f t="shared" si="73"/>
        <v/>
      </c>
      <c r="AF203" s="65" t="str">
        <f t="shared" si="74"/>
        <v/>
      </c>
      <c r="AG203" s="65" t="str">
        <f t="shared" si="75"/>
        <v/>
      </c>
      <c r="AH203" s="38"/>
      <c r="AI203" s="38"/>
      <c r="AJ203" s="38"/>
      <c r="AK203" s="38"/>
      <c r="AL203" s="85" t="str">
        <f t="shared" si="80"/>
        <v/>
      </c>
      <c r="AM203" s="85" t="str">
        <f t="shared" si="76"/>
        <v/>
      </c>
      <c r="AN203" s="85" t="str">
        <f t="shared" si="77"/>
        <v/>
      </c>
      <c r="AO203" s="85" t="str">
        <f t="shared" si="78"/>
        <v/>
      </c>
      <c r="AP203" s="143" t="str">
        <f t="shared" si="81"/>
        <v/>
      </c>
      <c r="AQ203" s="66" t="str">
        <f t="shared" si="82"/>
        <v/>
      </c>
      <c r="AR203" s="46" t="str">
        <f>IFERROR(IF(ISNUMBER('Opsparede løndele dec20-mar21'!K201),AQ203+'Opsparede løndele dec20-mar21'!K201,AQ203),"")</f>
        <v/>
      </c>
    </row>
    <row r="204" spans="1:44" x14ac:dyDescent="0.25">
      <c r="A204" s="52" t="str">
        <f t="shared" si="83"/>
        <v/>
      </c>
      <c r="B204" s="5"/>
      <c r="C204" s="6"/>
      <c r="D204" s="7"/>
      <c r="E204" s="8"/>
      <c r="F204" s="8"/>
      <c r="G204" s="60" t="str">
        <f t="shared" si="67"/>
        <v/>
      </c>
      <c r="H204" s="60" t="str">
        <f t="shared" si="67"/>
        <v/>
      </c>
      <c r="I204" s="60" t="str">
        <f t="shared" si="67"/>
        <v/>
      </c>
      <c r="J204" s="60" t="str">
        <f t="shared" si="67"/>
        <v/>
      </c>
      <c r="L204" s="115" t="str">
        <f t="shared" si="79"/>
        <v/>
      </c>
      <c r="Y204" s="116"/>
      <c r="Z204" s="65" t="str">
        <f t="shared" si="68"/>
        <v/>
      </c>
      <c r="AA204" s="65" t="str">
        <f t="shared" si="69"/>
        <v/>
      </c>
      <c r="AB204" s="65" t="str">
        <f t="shared" si="70"/>
        <v/>
      </c>
      <c r="AC204" s="65" t="str">
        <f t="shared" si="71"/>
        <v/>
      </c>
      <c r="AD204" s="65" t="str">
        <f t="shared" si="72"/>
        <v/>
      </c>
      <c r="AE204" s="65" t="str">
        <f t="shared" si="73"/>
        <v/>
      </c>
      <c r="AF204" s="65" t="str">
        <f t="shared" si="74"/>
        <v/>
      </c>
      <c r="AG204" s="65" t="str">
        <f t="shared" si="75"/>
        <v/>
      </c>
      <c r="AH204" s="38"/>
      <c r="AI204" s="38"/>
      <c r="AJ204" s="38"/>
      <c r="AK204" s="38"/>
      <c r="AL204" s="85" t="str">
        <f t="shared" si="80"/>
        <v/>
      </c>
      <c r="AM204" s="85" t="str">
        <f t="shared" si="76"/>
        <v/>
      </c>
      <c r="AN204" s="85" t="str">
        <f t="shared" si="77"/>
        <v/>
      </c>
      <c r="AO204" s="85" t="str">
        <f t="shared" si="78"/>
        <v/>
      </c>
      <c r="AP204" s="143" t="str">
        <f t="shared" si="81"/>
        <v/>
      </c>
      <c r="AQ204" s="66" t="str">
        <f t="shared" si="82"/>
        <v/>
      </c>
      <c r="AR204" s="46" t="str">
        <f>IFERROR(IF(ISNUMBER('Opsparede løndele dec20-mar21'!K202),AQ204+'Opsparede løndele dec20-mar21'!K202,AQ204),"")</f>
        <v/>
      </c>
    </row>
    <row r="205" spans="1:44" x14ac:dyDescent="0.25">
      <c r="A205" s="52" t="str">
        <f t="shared" si="83"/>
        <v/>
      </c>
      <c r="B205" s="5"/>
      <c r="C205" s="6"/>
      <c r="D205" s="7"/>
      <c r="E205" s="8"/>
      <c r="F205" s="8"/>
      <c r="G205" s="60" t="str">
        <f t="shared" si="67"/>
        <v/>
      </c>
      <c r="H205" s="60" t="str">
        <f t="shared" si="67"/>
        <v/>
      </c>
      <c r="I205" s="60" t="str">
        <f t="shared" si="67"/>
        <v/>
      </c>
      <c r="J205" s="60" t="str">
        <f t="shared" si="67"/>
        <v/>
      </c>
      <c r="L205" s="115" t="str">
        <f t="shared" si="79"/>
        <v/>
      </c>
      <c r="Y205" s="116"/>
      <c r="Z205" s="65" t="str">
        <f t="shared" si="68"/>
        <v/>
      </c>
      <c r="AA205" s="65" t="str">
        <f t="shared" si="69"/>
        <v/>
      </c>
      <c r="AB205" s="65" t="str">
        <f t="shared" si="70"/>
        <v/>
      </c>
      <c r="AC205" s="65" t="str">
        <f t="shared" si="71"/>
        <v/>
      </c>
      <c r="AD205" s="65" t="str">
        <f t="shared" si="72"/>
        <v/>
      </c>
      <c r="AE205" s="65" t="str">
        <f t="shared" si="73"/>
        <v/>
      </c>
      <c r="AF205" s="65" t="str">
        <f t="shared" si="74"/>
        <v/>
      </c>
      <c r="AG205" s="65" t="str">
        <f t="shared" si="75"/>
        <v/>
      </c>
      <c r="AH205" s="38"/>
      <c r="AI205" s="38"/>
      <c r="AJ205" s="38"/>
      <c r="AK205" s="38"/>
      <c r="AL205" s="85" t="str">
        <f t="shared" si="80"/>
        <v/>
      </c>
      <c r="AM205" s="85" t="str">
        <f t="shared" si="76"/>
        <v/>
      </c>
      <c r="AN205" s="85" t="str">
        <f t="shared" si="77"/>
        <v/>
      </c>
      <c r="AO205" s="85" t="str">
        <f t="shared" si="78"/>
        <v/>
      </c>
      <c r="AP205" s="143" t="str">
        <f t="shared" si="81"/>
        <v/>
      </c>
      <c r="AQ205" s="66" t="str">
        <f t="shared" si="82"/>
        <v/>
      </c>
      <c r="AR205" s="46" t="str">
        <f>IFERROR(IF(ISNUMBER('Opsparede løndele dec20-mar21'!K203),AQ205+'Opsparede løndele dec20-mar21'!K203,AQ205),"")</f>
        <v/>
      </c>
    </row>
    <row r="206" spans="1:44" x14ac:dyDescent="0.25">
      <c r="A206" s="52" t="str">
        <f t="shared" si="83"/>
        <v/>
      </c>
      <c r="B206" s="5"/>
      <c r="C206" s="6"/>
      <c r="D206" s="7"/>
      <c r="E206" s="8"/>
      <c r="F206" s="8"/>
      <c r="G206" s="60" t="str">
        <f t="shared" si="67"/>
        <v/>
      </c>
      <c r="H206" s="60" t="str">
        <f t="shared" si="67"/>
        <v/>
      </c>
      <c r="I206" s="60" t="str">
        <f t="shared" si="67"/>
        <v/>
      </c>
      <c r="J206" s="60" t="str">
        <f t="shared" si="67"/>
        <v/>
      </c>
      <c r="L206" s="115" t="str">
        <f t="shared" si="79"/>
        <v/>
      </c>
      <c r="Y206" s="116"/>
      <c r="Z206" s="65" t="str">
        <f t="shared" si="68"/>
        <v/>
      </c>
      <c r="AA206" s="65" t="str">
        <f t="shared" si="69"/>
        <v/>
      </c>
      <c r="AB206" s="65" t="str">
        <f t="shared" si="70"/>
        <v/>
      </c>
      <c r="AC206" s="65" t="str">
        <f t="shared" si="71"/>
        <v/>
      </c>
      <c r="AD206" s="65" t="str">
        <f t="shared" si="72"/>
        <v/>
      </c>
      <c r="AE206" s="65" t="str">
        <f t="shared" si="73"/>
        <v/>
      </c>
      <c r="AF206" s="65" t="str">
        <f t="shared" si="74"/>
        <v/>
      </c>
      <c r="AG206" s="65" t="str">
        <f t="shared" si="75"/>
        <v/>
      </c>
      <c r="AH206" s="38"/>
      <c r="AI206" s="38"/>
      <c r="AJ206" s="38"/>
      <c r="AK206" s="38"/>
      <c r="AL206" s="85" t="str">
        <f t="shared" si="80"/>
        <v/>
      </c>
      <c r="AM206" s="85" t="str">
        <f t="shared" si="76"/>
        <v/>
      </c>
      <c r="AN206" s="85" t="str">
        <f t="shared" si="77"/>
        <v/>
      </c>
      <c r="AO206" s="85" t="str">
        <f t="shared" si="78"/>
        <v/>
      </c>
      <c r="AP206" s="143" t="str">
        <f t="shared" si="81"/>
        <v/>
      </c>
      <c r="AQ206" s="66" t="str">
        <f t="shared" si="82"/>
        <v/>
      </c>
      <c r="AR206" s="46" t="str">
        <f>IFERROR(IF(ISNUMBER('Opsparede løndele dec20-mar21'!K204),AQ206+'Opsparede løndele dec20-mar21'!K204,AQ206),"")</f>
        <v/>
      </c>
    </row>
    <row r="207" spans="1:44" x14ac:dyDescent="0.25">
      <c r="A207" s="52" t="str">
        <f t="shared" si="83"/>
        <v/>
      </c>
      <c r="B207" s="5"/>
      <c r="C207" s="6"/>
      <c r="D207" s="7"/>
      <c r="E207" s="8"/>
      <c r="F207" s="8"/>
      <c r="G207" s="60" t="str">
        <f t="shared" ref="G207:J216" si="84">IF(AND(ISNUMBER($E207),ISNUMBER($F207)),MAX(MIN(NETWORKDAYS(IF($E207&lt;=VLOOKUP(G$6,Matrix_antal_dage,5,FALSE),VLOOKUP(G$6,Matrix_antal_dage,5,FALSE),$E207),IF($F207&gt;=VLOOKUP(G$6,Matrix_antal_dage,6,FALSE),VLOOKUP(G$6,Matrix_antal_dage,6,FALSE),$F207),helligdage),VLOOKUP(G$6,Matrix_antal_dage,7,FALSE)),0),"")</f>
        <v/>
      </c>
      <c r="H207" s="60" t="str">
        <f t="shared" si="84"/>
        <v/>
      </c>
      <c r="I207" s="60" t="str">
        <f t="shared" si="84"/>
        <v/>
      </c>
      <c r="J207" s="60" t="str">
        <f t="shared" si="84"/>
        <v/>
      </c>
      <c r="L207" s="115" t="str">
        <f t="shared" si="79"/>
        <v/>
      </c>
      <c r="Y207" s="116"/>
      <c r="Z207" s="65" t="str">
        <f t="shared" si="68"/>
        <v/>
      </c>
      <c r="AA207" s="65" t="str">
        <f t="shared" si="69"/>
        <v/>
      </c>
      <c r="AB207" s="65" t="str">
        <f t="shared" si="70"/>
        <v/>
      </c>
      <c r="AC207" s="65" t="str">
        <f t="shared" si="71"/>
        <v/>
      </c>
      <c r="AD207" s="65" t="str">
        <f t="shared" si="72"/>
        <v/>
      </c>
      <c r="AE207" s="65" t="str">
        <f t="shared" si="73"/>
        <v/>
      </c>
      <c r="AF207" s="65" t="str">
        <f t="shared" si="74"/>
        <v/>
      </c>
      <c r="AG207" s="65" t="str">
        <f t="shared" si="75"/>
        <v/>
      </c>
      <c r="AH207" s="38"/>
      <c r="AI207" s="38"/>
      <c r="AJ207" s="38"/>
      <c r="AK207" s="38"/>
      <c r="AL207" s="85" t="str">
        <f t="shared" si="80"/>
        <v/>
      </c>
      <c r="AM207" s="85" t="str">
        <f t="shared" si="76"/>
        <v/>
      </c>
      <c r="AN207" s="85" t="str">
        <f t="shared" si="77"/>
        <v/>
      </c>
      <c r="AO207" s="85" t="str">
        <f t="shared" si="78"/>
        <v/>
      </c>
      <c r="AP207" s="143" t="str">
        <f t="shared" si="81"/>
        <v/>
      </c>
      <c r="AQ207" s="66" t="str">
        <f t="shared" si="82"/>
        <v/>
      </c>
      <c r="AR207" s="46" t="str">
        <f>IFERROR(IF(ISNUMBER('Opsparede løndele dec20-mar21'!K205),AQ207+'Opsparede løndele dec20-mar21'!K205,AQ207),"")</f>
        <v/>
      </c>
    </row>
    <row r="208" spans="1:44" x14ac:dyDescent="0.25">
      <c r="A208" s="52" t="str">
        <f t="shared" si="83"/>
        <v/>
      </c>
      <c r="B208" s="5"/>
      <c r="C208" s="6"/>
      <c r="D208" s="7"/>
      <c r="E208" s="8"/>
      <c r="F208" s="8"/>
      <c r="G208" s="60" t="str">
        <f t="shared" si="84"/>
        <v/>
      </c>
      <c r="H208" s="60" t="str">
        <f t="shared" si="84"/>
        <v/>
      </c>
      <c r="I208" s="60" t="str">
        <f t="shared" si="84"/>
        <v/>
      </c>
      <c r="J208" s="60" t="str">
        <f t="shared" si="84"/>
        <v/>
      </c>
      <c r="L208" s="115" t="str">
        <f t="shared" si="79"/>
        <v/>
      </c>
      <c r="Y208" s="116"/>
      <c r="Z208" s="65" t="str">
        <f t="shared" si="68"/>
        <v/>
      </c>
      <c r="AA208" s="65" t="str">
        <f t="shared" si="69"/>
        <v/>
      </c>
      <c r="AB208" s="65" t="str">
        <f t="shared" si="70"/>
        <v/>
      </c>
      <c r="AC208" s="65" t="str">
        <f t="shared" si="71"/>
        <v/>
      </c>
      <c r="AD208" s="65" t="str">
        <f t="shared" si="72"/>
        <v/>
      </c>
      <c r="AE208" s="65" t="str">
        <f t="shared" si="73"/>
        <v/>
      </c>
      <c r="AF208" s="65" t="str">
        <f t="shared" si="74"/>
        <v/>
      </c>
      <c r="AG208" s="65" t="str">
        <f t="shared" si="75"/>
        <v/>
      </c>
      <c r="AH208" s="38"/>
      <c r="AI208" s="38"/>
      <c r="AJ208" s="38"/>
      <c r="AK208" s="38"/>
      <c r="AL208" s="85" t="str">
        <f t="shared" si="80"/>
        <v/>
      </c>
      <c r="AM208" s="85" t="str">
        <f t="shared" si="76"/>
        <v/>
      </c>
      <c r="AN208" s="85" t="str">
        <f t="shared" si="77"/>
        <v/>
      </c>
      <c r="AO208" s="85" t="str">
        <f t="shared" si="78"/>
        <v/>
      </c>
      <c r="AP208" s="143" t="str">
        <f t="shared" si="81"/>
        <v/>
      </c>
      <c r="AQ208" s="66" t="str">
        <f t="shared" si="82"/>
        <v/>
      </c>
      <c r="AR208" s="46" t="str">
        <f>IFERROR(IF(ISNUMBER('Opsparede løndele dec20-mar21'!K206),AQ208+'Opsparede løndele dec20-mar21'!K206,AQ208),"")</f>
        <v/>
      </c>
    </row>
    <row r="209" spans="1:44" x14ac:dyDescent="0.25">
      <c r="A209" s="52" t="str">
        <f t="shared" si="83"/>
        <v/>
      </c>
      <c r="B209" s="5"/>
      <c r="C209" s="6"/>
      <c r="D209" s="7"/>
      <c r="E209" s="8"/>
      <c r="F209" s="8"/>
      <c r="G209" s="60" t="str">
        <f t="shared" si="84"/>
        <v/>
      </c>
      <c r="H209" s="60" t="str">
        <f t="shared" si="84"/>
        <v/>
      </c>
      <c r="I209" s="60" t="str">
        <f t="shared" si="84"/>
        <v/>
      </c>
      <c r="J209" s="60" t="str">
        <f t="shared" si="84"/>
        <v/>
      </c>
      <c r="L209" s="115" t="str">
        <f t="shared" si="79"/>
        <v/>
      </c>
      <c r="Y209" s="116"/>
      <c r="Z209" s="65" t="str">
        <f t="shared" si="68"/>
        <v/>
      </c>
      <c r="AA209" s="65" t="str">
        <f t="shared" si="69"/>
        <v/>
      </c>
      <c r="AB209" s="65" t="str">
        <f t="shared" si="70"/>
        <v/>
      </c>
      <c r="AC209" s="65" t="str">
        <f t="shared" si="71"/>
        <v/>
      </c>
      <c r="AD209" s="65" t="str">
        <f t="shared" si="72"/>
        <v/>
      </c>
      <c r="AE209" s="65" t="str">
        <f t="shared" si="73"/>
        <v/>
      </c>
      <c r="AF209" s="65" t="str">
        <f t="shared" si="74"/>
        <v/>
      </c>
      <c r="AG209" s="65" t="str">
        <f t="shared" si="75"/>
        <v/>
      </c>
      <c r="AH209" s="38"/>
      <c r="AI209" s="38"/>
      <c r="AJ209" s="38"/>
      <c r="AK209" s="38"/>
      <c r="AL209" s="85" t="str">
        <f t="shared" si="80"/>
        <v/>
      </c>
      <c r="AM209" s="85" t="str">
        <f t="shared" si="76"/>
        <v/>
      </c>
      <c r="AN209" s="85" t="str">
        <f t="shared" si="77"/>
        <v/>
      </c>
      <c r="AO209" s="85" t="str">
        <f t="shared" si="78"/>
        <v/>
      </c>
      <c r="AP209" s="143" t="str">
        <f t="shared" si="81"/>
        <v/>
      </c>
      <c r="AQ209" s="66" t="str">
        <f t="shared" si="82"/>
        <v/>
      </c>
      <c r="AR209" s="46" t="str">
        <f>IFERROR(IF(ISNUMBER('Opsparede løndele dec20-mar21'!K207),AQ209+'Opsparede løndele dec20-mar21'!K207,AQ209),"")</f>
        <v/>
      </c>
    </row>
    <row r="210" spans="1:44" x14ac:dyDescent="0.25">
      <c r="A210" s="52" t="str">
        <f t="shared" si="83"/>
        <v/>
      </c>
      <c r="B210" s="5"/>
      <c r="C210" s="6"/>
      <c r="D210" s="7"/>
      <c r="E210" s="8"/>
      <c r="F210" s="8"/>
      <c r="G210" s="60" t="str">
        <f t="shared" si="84"/>
        <v/>
      </c>
      <c r="H210" s="60" t="str">
        <f t="shared" si="84"/>
        <v/>
      </c>
      <c r="I210" s="60" t="str">
        <f t="shared" si="84"/>
        <v/>
      </c>
      <c r="J210" s="60" t="str">
        <f t="shared" si="84"/>
        <v/>
      </c>
      <c r="L210" s="115" t="str">
        <f t="shared" si="79"/>
        <v/>
      </c>
      <c r="Y210" s="116"/>
      <c r="Z210" s="65" t="str">
        <f t="shared" si="68"/>
        <v/>
      </c>
      <c r="AA210" s="65" t="str">
        <f t="shared" si="69"/>
        <v/>
      </c>
      <c r="AB210" s="65" t="str">
        <f t="shared" si="70"/>
        <v/>
      </c>
      <c r="AC210" s="65" t="str">
        <f t="shared" si="71"/>
        <v/>
      </c>
      <c r="AD210" s="65" t="str">
        <f t="shared" si="72"/>
        <v/>
      </c>
      <c r="AE210" s="65" t="str">
        <f t="shared" si="73"/>
        <v/>
      </c>
      <c r="AF210" s="65" t="str">
        <f t="shared" si="74"/>
        <v/>
      </c>
      <c r="AG210" s="65" t="str">
        <f t="shared" si="75"/>
        <v/>
      </c>
      <c r="AH210" s="38"/>
      <c r="AI210" s="38"/>
      <c r="AJ210" s="38"/>
      <c r="AK210" s="38"/>
      <c r="AL210" s="85" t="str">
        <f t="shared" si="80"/>
        <v/>
      </c>
      <c r="AM210" s="85" t="str">
        <f t="shared" si="76"/>
        <v/>
      </c>
      <c r="AN210" s="85" t="str">
        <f t="shared" si="77"/>
        <v/>
      </c>
      <c r="AO210" s="85" t="str">
        <f t="shared" si="78"/>
        <v/>
      </c>
      <c r="AP210" s="143" t="str">
        <f t="shared" si="81"/>
        <v/>
      </c>
      <c r="AQ210" s="66" t="str">
        <f t="shared" si="82"/>
        <v/>
      </c>
      <c r="AR210" s="46" t="str">
        <f>IFERROR(IF(ISNUMBER('Opsparede løndele dec20-mar21'!K208),AQ210+'Opsparede løndele dec20-mar21'!K208,AQ210),"")</f>
        <v/>
      </c>
    </row>
    <row r="211" spans="1:44" x14ac:dyDescent="0.25">
      <c r="A211" s="52" t="str">
        <f t="shared" si="83"/>
        <v/>
      </c>
      <c r="B211" s="5"/>
      <c r="C211" s="6"/>
      <c r="D211" s="7"/>
      <c r="E211" s="8"/>
      <c r="F211" s="8"/>
      <c r="G211" s="60" t="str">
        <f t="shared" si="84"/>
        <v/>
      </c>
      <c r="H211" s="60" t="str">
        <f t="shared" si="84"/>
        <v/>
      </c>
      <c r="I211" s="60" t="str">
        <f t="shared" si="84"/>
        <v/>
      </c>
      <c r="J211" s="60" t="str">
        <f t="shared" si="84"/>
        <v/>
      </c>
      <c r="L211" s="115" t="str">
        <f t="shared" si="79"/>
        <v/>
      </c>
      <c r="Y211" s="116"/>
      <c r="Z211" s="65" t="str">
        <f t="shared" si="68"/>
        <v/>
      </c>
      <c r="AA211" s="65" t="str">
        <f t="shared" si="69"/>
        <v/>
      </c>
      <c r="AB211" s="65" t="str">
        <f t="shared" si="70"/>
        <v/>
      </c>
      <c r="AC211" s="65" t="str">
        <f t="shared" si="71"/>
        <v/>
      </c>
      <c r="AD211" s="65" t="str">
        <f t="shared" si="72"/>
        <v/>
      </c>
      <c r="AE211" s="65" t="str">
        <f t="shared" si="73"/>
        <v/>
      </c>
      <c r="AF211" s="65" t="str">
        <f t="shared" si="74"/>
        <v/>
      </c>
      <c r="AG211" s="65" t="str">
        <f t="shared" si="75"/>
        <v/>
      </c>
      <c r="AH211" s="38"/>
      <c r="AI211" s="38"/>
      <c r="AJ211" s="38"/>
      <c r="AK211" s="38"/>
      <c r="AL211" s="85" t="str">
        <f t="shared" si="80"/>
        <v/>
      </c>
      <c r="AM211" s="85" t="str">
        <f t="shared" si="76"/>
        <v/>
      </c>
      <c r="AN211" s="85" t="str">
        <f t="shared" si="77"/>
        <v/>
      </c>
      <c r="AO211" s="85" t="str">
        <f t="shared" si="78"/>
        <v/>
      </c>
      <c r="AP211" s="143" t="str">
        <f t="shared" si="81"/>
        <v/>
      </c>
      <c r="AQ211" s="66" t="str">
        <f t="shared" si="82"/>
        <v/>
      </c>
      <c r="AR211" s="46" t="str">
        <f>IFERROR(IF(ISNUMBER('Opsparede løndele dec20-mar21'!K209),AQ211+'Opsparede løndele dec20-mar21'!K209,AQ211),"")</f>
        <v/>
      </c>
    </row>
    <row r="212" spans="1:44" x14ac:dyDescent="0.25">
      <c r="A212" s="52" t="str">
        <f t="shared" si="83"/>
        <v/>
      </c>
      <c r="B212" s="5"/>
      <c r="C212" s="6"/>
      <c r="D212" s="7"/>
      <c r="E212" s="8"/>
      <c r="F212" s="8"/>
      <c r="G212" s="60" t="str">
        <f t="shared" si="84"/>
        <v/>
      </c>
      <c r="H212" s="60" t="str">
        <f t="shared" si="84"/>
        <v/>
      </c>
      <c r="I212" s="60" t="str">
        <f t="shared" si="84"/>
        <v/>
      </c>
      <c r="J212" s="60" t="str">
        <f t="shared" si="84"/>
        <v/>
      </c>
      <c r="L212" s="115" t="str">
        <f t="shared" si="79"/>
        <v/>
      </c>
      <c r="Y212" s="116"/>
      <c r="Z212" s="65" t="str">
        <f t="shared" si="68"/>
        <v/>
      </c>
      <c r="AA212" s="65" t="str">
        <f t="shared" si="69"/>
        <v/>
      </c>
      <c r="AB212" s="65" t="str">
        <f t="shared" si="70"/>
        <v/>
      </c>
      <c r="AC212" s="65" t="str">
        <f t="shared" si="71"/>
        <v/>
      </c>
      <c r="AD212" s="65" t="str">
        <f t="shared" si="72"/>
        <v/>
      </c>
      <c r="AE212" s="65" t="str">
        <f t="shared" si="73"/>
        <v/>
      </c>
      <c r="AF212" s="65" t="str">
        <f t="shared" si="74"/>
        <v/>
      </c>
      <c r="AG212" s="65" t="str">
        <f t="shared" si="75"/>
        <v/>
      </c>
      <c r="AH212" s="38"/>
      <c r="AI212" s="38"/>
      <c r="AJ212" s="38"/>
      <c r="AK212" s="38"/>
      <c r="AL212" s="85" t="str">
        <f t="shared" si="80"/>
        <v/>
      </c>
      <c r="AM212" s="85" t="str">
        <f t="shared" si="76"/>
        <v/>
      </c>
      <c r="AN212" s="85" t="str">
        <f t="shared" si="77"/>
        <v/>
      </c>
      <c r="AO212" s="85" t="str">
        <f t="shared" si="78"/>
        <v/>
      </c>
      <c r="AP212" s="143" t="str">
        <f t="shared" si="81"/>
        <v/>
      </c>
      <c r="AQ212" s="66" t="str">
        <f t="shared" si="82"/>
        <v/>
      </c>
      <c r="AR212" s="46" t="str">
        <f>IFERROR(IF(ISNUMBER('Opsparede løndele dec20-mar21'!K210),AQ212+'Opsparede løndele dec20-mar21'!K210,AQ212),"")</f>
        <v/>
      </c>
    </row>
    <row r="213" spans="1:44" x14ac:dyDescent="0.25">
      <c r="A213" s="52" t="str">
        <f t="shared" si="83"/>
        <v/>
      </c>
      <c r="B213" s="5"/>
      <c r="C213" s="6"/>
      <c r="D213" s="7"/>
      <c r="E213" s="8"/>
      <c r="F213" s="8"/>
      <c r="G213" s="60" t="str">
        <f t="shared" si="84"/>
        <v/>
      </c>
      <c r="H213" s="60" t="str">
        <f t="shared" si="84"/>
        <v/>
      </c>
      <c r="I213" s="60" t="str">
        <f t="shared" si="84"/>
        <v/>
      </c>
      <c r="J213" s="60" t="str">
        <f t="shared" si="84"/>
        <v/>
      </c>
      <c r="L213" s="115" t="str">
        <f t="shared" si="79"/>
        <v/>
      </c>
      <c r="Y213" s="116"/>
      <c r="Z213" s="65" t="str">
        <f t="shared" si="68"/>
        <v/>
      </c>
      <c r="AA213" s="65" t="str">
        <f t="shared" si="69"/>
        <v/>
      </c>
      <c r="AB213" s="65" t="str">
        <f t="shared" si="70"/>
        <v/>
      </c>
      <c r="AC213" s="65" t="str">
        <f t="shared" si="71"/>
        <v/>
      </c>
      <c r="AD213" s="65" t="str">
        <f t="shared" si="72"/>
        <v/>
      </c>
      <c r="AE213" s="65" t="str">
        <f t="shared" si="73"/>
        <v/>
      </c>
      <c r="AF213" s="65" t="str">
        <f t="shared" si="74"/>
        <v/>
      </c>
      <c r="AG213" s="65" t="str">
        <f t="shared" si="75"/>
        <v/>
      </c>
      <c r="AH213" s="38"/>
      <c r="AI213" s="38"/>
      <c r="AJ213" s="38"/>
      <c r="AK213" s="38"/>
      <c r="AL213" s="85" t="str">
        <f t="shared" si="80"/>
        <v/>
      </c>
      <c r="AM213" s="85" t="str">
        <f t="shared" si="76"/>
        <v/>
      </c>
      <c r="AN213" s="85" t="str">
        <f t="shared" si="77"/>
        <v/>
      </c>
      <c r="AO213" s="85" t="str">
        <f t="shared" si="78"/>
        <v/>
      </c>
      <c r="AP213" s="143" t="str">
        <f t="shared" si="81"/>
        <v/>
      </c>
      <c r="AQ213" s="66" t="str">
        <f t="shared" si="82"/>
        <v/>
      </c>
      <c r="AR213" s="46" t="str">
        <f>IFERROR(IF(ISNUMBER('Opsparede løndele dec20-mar21'!K211),AQ213+'Opsparede løndele dec20-mar21'!K211,AQ213),"")</f>
        <v/>
      </c>
    </row>
    <row r="214" spans="1:44" x14ac:dyDescent="0.25">
      <c r="A214" s="52" t="str">
        <f t="shared" si="83"/>
        <v/>
      </c>
      <c r="B214" s="5"/>
      <c r="C214" s="6"/>
      <c r="D214" s="7"/>
      <c r="E214" s="8"/>
      <c r="F214" s="8"/>
      <c r="G214" s="60" t="str">
        <f t="shared" si="84"/>
        <v/>
      </c>
      <c r="H214" s="60" t="str">
        <f t="shared" si="84"/>
        <v/>
      </c>
      <c r="I214" s="60" t="str">
        <f t="shared" si="84"/>
        <v/>
      </c>
      <c r="J214" s="60" t="str">
        <f t="shared" si="84"/>
        <v/>
      </c>
      <c r="L214" s="115" t="str">
        <f t="shared" si="79"/>
        <v/>
      </c>
      <c r="Y214" s="116"/>
      <c r="Z214" s="65" t="str">
        <f t="shared" si="68"/>
        <v/>
      </c>
      <c r="AA214" s="65" t="str">
        <f t="shared" si="69"/>
        <v/>
      </c>
      <c r="AB214" s="65" t="str">
        <f t="shared" si="70"/>
        <v/>
      </c>
      <c r="AC214" s="65" t="str">
        <f t="shared" si="71"/>
        <v/>
      </c>
      <c r="AD214" s="65" t="str">
        <f t="shared" si="72"/>
        <v/>
      </c>
      <c r="AE214" s="65" t="str">
        <f t="shared" si="73"/>
        <v/>
      </c>
      <c r="AF214" s="65" t="str">
        <f t="shared" si="74"/>
        <v/>
      </c>
      <c r="AG214" s="65" t="str">
        <f t="shared" si="75"/>
        <v/>
      </c>
      <c r="AH214" s="38"/>
      <c r="AI214" s="38"/>
      <c r="AJ214" s="38"/>
      <c r="AK214" s="38"/>
      <c r="AL214" s="85" t="str">
        <f t="shared" si="80"/>
        <v/>
      </c>
      <c r="AM214" s="85" t="str">
        <f t="shared" si="76"/>
        <v/>
      </c>
      <c r="AN214" s="85" t="str">
        <f t="shared" si="77"/>
        <v/>
      </c>
      <c r="AO214" s="85" t="str">
        <f t="shared" si="78"/>
        <v/>
      </c>
      <c r="AP214" s="143" t="str">
        <f t="shared" si="81"/>
        <v/>
      </c>
      <c r="AQ214" s="66" t="str">
        <f t="shared" si="82"/>
        <v/>
      </c>
      <c r="AR214" s="46" t="str">
        <f>IFERROR(IF(ISNUMBER('Opsparede løndele dec20-mar21'!K212),AQ214+'Opsparede løndele dec20-mar21'!K212,AQ214),"")</f>
        <v/>
      </c>
    </row>
    <row r="215" spans="1:44" x14ac:dyDescent="0.25">
      <c r="A215" s="52" t="str">
        <f t="shared" si="83"/>
        <v/>
      </c>
      <c r="B215" s="5"/>
      <c r="C215" s="6"/>
      <c r="D215" s="7"/>
      <c r="E215" s="8"/>
      <c r="F215" s="8"/>
      <c r="G215" s="60" t="str">
        <f t="shared" si="84"/>
        <v/>
      </c>
      <c r="H215" s="60" t="str">
        <f t="shared" si="84"/>
        <v/>
      </c>
      <c r="I215" s="60" t="str">
        <f t="shared" si="84"/>
        <v/>
      </c>
      <c r="J215" s="60" t="str">
        <f t="shared" si="84"/>
        <v/>
      </c>
      <c r="L215" s="115" t="str">
        <f t="shared" si="79"/>
        <v/>
      </c>
      <c r="Y215" s="116"/>
      <c r="Z215" s="65" t="str">
        <f t="shared" si="68"/>
        <v/>
      </c>
      <c r="AA215" s="65" t="str">
        <f t="shared" si="69"/>
        <v/>
      </c>
      <c r="AB215" s="65" t="str">
        <f t="shared" si="70"/>
        <v/>
      </c>
      <c r="AC215" s="65" t="str">
        <f t="shared" si="71"/>
        <v/>
      </c>
      <c r="AD215" s="65" t="str">
        <f t="shared" si="72"/>
        <v/>
      </c>
      <c r="AE215" s="65" t="str">
        <f t="shared" si="73"/>
        <v/>
      </c>
      <c r="AF215" s="65" t="str">
        <f t="shared" si="74"/>
        <v/>
      </c>
      <c r="AG215" s="65" t="str">
        <f t="shared" si="75"/>
        <v/>
      </c>
      <c r="AH215" s="38"/>
      <c r="AI215" s="38"/>
      <c r="AJ215" s="38"/>
      <c r="AK215" s="38"/>
      <c r="AL215" s="85" t="str">
        <f t="shared" si="80"/>
        <v/>
      </c>
      <c r="AM215" s="85" t="str">
        <f t="shared" si="76"/>
        <v/>
      </c>
      <c r="AN215" s="85" t="str">
        <f t="shared" si="77"/>
        <v/>
      </c>
      <c r="AO215" s="85" t="str">
        <f t="shared" si="78"/>
        <v/>
      </c>
      <c r="AP215" s="143" t="str">
        <f t="shared" si="81"/>
        <v/>
      </c>
      <c r="AQ215" s="66" t="str">
        <f t="shared" si="82"/>
        <v/>
      </c>
      <c r="AR215" s="46" t="str">
        <f>IFERROR(IF(ISNUMBER('Opsparede løndele dec20-mar21'!K213),AQ215+'Opsparede løndele dec20-mar21'!K213,AQ215),"")</f>
        <v/>
      </c>
    </row>
    <row r="216" spans="1:44" x14ac:dyDescent="0.25">
      <c r="A216" s="52" t="str">
        <f t="shared" si="83"/>
        <v/>
      </c>
      <c r="B216" s="5"/>
      <c r="C216" s="6"/>
      <c r="D216" s="7"/>
      <c r="E216" s="8"/>
      <c r="F216" s="8"/>
      <c r="G216" s="60" t="str">
        <f t="shared" si="84"/>
        <v/>
      </c>
      <c r="H216" s="60" t="str">
        <f t="shared" si="84"/>
        <v/>
      </c>
      <c r="I216" s="60" t="str">
        <f t="shared" si="84"/>
        <v/>
      </c>
      <c r="J216" s="60" t="str">
        <f t="shared" si="84"/>
        <v/>
      </c>
      <c r="L216" s="115" t="str">
        <f t="shared" si="79"/>
        <v/>
      </c>
      <c r="Y216" s="116"/>
      <c r="Z216" s="65" t="str">
        <f t="shared" si="68"/>
        <v/>
      </c>
      <c r="AA216" s="65" t="str">
        <f t="shared" si="69"/>
        <v/>
      </c>
      <c r="AB216" s="65" t="str">
        <f t="shared" si="70"/>
        <v/>
      </c>
      <c r="AC216" s="65" t="str">
        <f t="shared" si="71"/>
        <v/>
      </c>
      <c r="AD216" s="65" t="str">
        <f t="shared" si="72"/>
        <v/>
      </c>
      <c r="AE216" s="65" t="str">
        <f t="shared" si="73"/>
        <v/>
      </c>
      <c r="AF216" s="65" t="str">
        <f t="shared" si="74"/>
        <v/>
      </c>
      <c r="AG216" s="65" t="str">
        <f t="shared" si="75"/>
        <v/>
      </c>
      <c r="AH216" s="38"/>
      <c r="AI216" s="38"/>
      <c r="AJ216" s="38"/>
      <c r="AK216" s="38"/>
      <c r="AL216" s="85" t="str">
        <f t="shared" si="80"/>
        <v/>
      </c>
      <c r="AM216" s="85" t="str">
        <f t="shared" si="76"/>
        <v/>
      </c>
      <c r="AN216" s="85" t="str">
        <f t="shared" si="77"/>
        <v/>
      </c>
      <c r="AO216" s="85" t="str">
        <f t="shared" si="78"/>
        <v/>
      </c>
      <c r="AP216" s="143" t="str">
        <f t="shared" si="81"/>
        <v/>
      </c>
      <c r="AQ216" s="66" t="str">
        <f t="shared" si="82"/>
        <v/>
      </c>
      <c r="AR216" s="46" t="str">
        <f>IFERROR(IF(ISNUMBER('Opsparede løndele dec20-mar21'!K214),AQ216+'Opsparede løndele dec20-mar21'!K214,AQ216),"")</f>
        <v/>
      </c>
    </row>
    <row r="217" spans="1:44" x14ac:dyDescent="0.25">
      <c r="A217" s="52" t="str">
        <f t="shared" si="83"/>
        <v/>
      </c>
      <c r="B217" s="5"/>
      <c r="C217" s="6"/>
      <c r="D217" s="7"/>
      <c r="E217" s="8"/>
      <c r="F217" s="8"/>
      <c r="G217" s="60" t="str">
        <f t="shared" ref="G217:J226" si="85">IF(AND(ISNUMBER($E217),ISNUMBER($F217)),MAX(MIN(NETWORKDAYS(IF($E217&lt;=VLOOKUP(G$6,Matrix_antal_dage,5,FALSE),VLOOKUP(G$6,Matrix_antal_dage,5,FALSE),$E217),IF($F217&gt;=VLOOKUP(G$6,Matrix_antal_dage,6,FALSE),VLOOKUP(G$6,Matrix_antal_dage,6,FALSE),$F217),helligdage),VLOOKUP(G$6,Matrix_antal_dage,7,FALSE)),0),"")</f>
        <v/>
      </c>
      <c r="H217" s="60" t="str">
        <f t="shared" si="85"/>
        <v/>
      </c>
      <c r="I217" s="60" t="str">
        <f t="shared" si="85"/>
        <v/>
      </c>
      <c r="J217" s="60" t="str">
        <f t="shared" si="85"/>
        <v/>
      </c>
      <c r="L217" s="115" t="str">
        <f t="shared" si="79"/>
        <v/>
      </c>
      <c r="Y217" s="116"/>
      <c r="Z217" s="65" t="str">
        <f t="shared" si="68"/>
        <v/>
      </c>
      <c r="AA217" s="65" t="str">
        <f t="shared" si="69"/>
        <v/>
      </c>
      <c r="AB217" s="65" t="str">
        <f t="shared" si="70"/>
        <v/>
      </c>
      <c r="AC217" s="65" t="str">
        <f t="shared" si="71"/>
        <v/>
      </c>
      <c r="AD217" s="65" t="str">
        <f t="shared" si="72"/>
        <v/>
      </c>
      <c r="AE217" s="65" t="str">
        <f t="shared" si="73"/>
        <v/>
      </c>
      <c r="AF217" s="65" t="str">
        <f t="shared" si="74"/>
        <v/>
      </c>
      <c r="AG217" s="65" t="str">
        <f t="shared" si="75"/>
        <v/>
      </c>
      <c r="AH217" s="38"/>
      <c r="AI217" s="38"/>
      <c r="AJ217" s="38"/>
      <c r="AK217" s="38"/>
      <c r="AL217" s="85" t="str">
        <f t="shared" si="80"/>
        <v/>
      </c>
      <c r="AM217" s="85" t="str">
        <f t="shared" si="76"/>
        <v/>
      </c>
      <c r="AN217" s="85" t="str">
        <f t="shared" si="77"/>
        <v/>
      </c>
      <c r="AO217" s="85" t="str">
        <f t="shared" si="78"/>
        <v/>
      </c>
      <c r="AP217" s="143" t="str">
        <f t="shared" si="81"/>
        <v/>
      </c>
      <c r="AQ217" s="66" t="str">
        <f t="shared" si="82"/>
        <v/>
      </c>
      <c r="AR217" s="46" t="str">
        <f>IFERROR(IF(ISNUMBER('Opsparede løndele dec20-mar21'!K215),AQ217+'Opsparede løndele dec20-mar21'!K215,AQ217),"")</f>
        <v/>
      </c>
    </row>
    <row r="218" spans="1:44" x14ac:dyDescent="0.25">
      <c r="A218" s="52" t="str">
        <f t="shared" si="83"/>
        <v/>
      </c>
      <c r="B218" s="5"/>
      <c r="C218" s="6"/>
      <c r="D218" s="7"/>
      <c r="E218" s="8"/>
      <c r="F218" s="8"/>
      <c r="G218" s="60" t="str">
        <f t="shared" si="85"/>
        <v/>
      </c>
      <c r="H218" s="60" t="str">
        <f t="shared" si="85"/>
        <v/>
      </c>
      <c r="I218" s="60" t="str">
        <f t="shared" si="85"/>
        <v/>
      </c>
      <c r="J218" s="60" t="str">
        <f t="shared" si="85"/>
        <v/>
      </c>
      <c r="L218" s="115" t="str">
        <f t="shared" si="79"/>
        <v/>
      </c>
      <c r="Y218" s="116"/>
      <c r="Z218" s="65" t="str">
        <f t="shared" si="68"/>
        <v/>
      </c>
      <c r="AA218" s="65" t="str">
        <f t="shared" si="69"/>
        <v/>
      </c>
      <c r="AB218" s="65" t="str">
        <f t="shared" si="70"/>
        <v/>
      </c>
      <c r="AC218" s="65" t="str">
        <f t="shared" si="71"/>
        <v/>
      </c>
      <c r="AD218" s="65" t="str">
        <f t="shared" si="72"/>
        <v/>
      </c>
      <c r="AE218" s="65" t="str">
        <f t="shared" si="73"/>
        <v/>
      </c>
      <c r="AF218" s="65" t="str">
        <f t="shared" si="74"/>
        <v/>
      </c>
      <c r="AG218" s="65" t="str">
        <f t="shared" si="75"/>
        <v/>
      </c>
      <c r="AH218" s="38"/>
      <c r="AI218" s="38"/>
      <c r="AJ218" s="38"/>
      <c r="AK218" s="38"/>
      <c r="AL218" s="85" t="str">
        <f t="shared" si="80"/>
        <v/>
      </c>
      <c r="AM218" s="85" t="str">
        <f t="shared" si="76"/>
        <v/>
      </c>
      <c r="AN218" s="85" t="str">
        <f t="shared" si="77"/>
        <v/>
      </c>
      <c r="AO218" s="85" t="str">
        <f t="shared" si="78"/>
        <v/>
      </c>
      <c r="AP218" s="143" t="str">
        <f t="shared" si="81"/>
        <v/>
      </c>
      <c r="AQ218" s="66" t="str">
        <f t="shared" si="82"/>
        <v/>
      </c>
      <c r="AR218" s="46" t="str">
        <f>IFERROR(IF(ISNUMBER('Opsparede løndele dec20-mar21'!K216),AQ218+'Opsparede løndele dec20-mar21'!K216,AQ218),"")</f>
        <v/>
      </c>
    </row>
    <row r="219" spans="1:44" x14ac:dyDescent="0.25">
      <c r="A219" s="52" t="str">
        <f t="shared" si="83"/>
        <v/>
      </c>
      <c r="B219" s="5"/>
      <c r="C219" s="6"/>
      <c r="D219" s="7"/>
      <c r="E219" s="8"/>
      <c r="F219" s="8"/>
      <c r="G219" s="60" t="str">
        <f t="shared" si="85"/>
        <v/>
      </c>
      <c r="H219" s="60" t="str">
        <f t="shared" si="85"/>
        <v/>
      </c>
      <c r="I219" s="60" t="str">
        <f t="shared" si="85"/>
        <v/>
      </c>
      <c r="J219" s="60" t="str">
        <f t="shared" si="85"/>
        <v/>
      </c>
      <c r="L219" s="115" t="str">
        <f t="shared" si="79"/>
        <v/>
      </c>
      <c r="Y219" s="116"/>
      <c r="Z219" s="65" t="str">
        <f t="shared" si="68"/>
        <v/>
      </c>
      <c r="AA219" s="65" t="str">
        <f t="shared" si="69"/>
        <v/>
      </c>
      <c r="AB219" s="65" t="str">
        <f t="shared" si="70"/>
        <v/>
      </c>
      <c r="AC219" s="65" t="str">
        <f t="shared" si="71"/>
        <v/>
      </c>
      <c r="AD219" s="65" t="str">
        <f t="shared" si="72"/>
        <v/>
      </c>
      <c r="AE219" s="65" t="str">
        <f t="shared" si="73"/>
        <v/>
      </c>
      <c r="AF219" s="65" t="str">
        <f t="shared" si="74"/>
        <v/>
      </c>
      <c r="AG219" s="65" t="str">
        <f t="shared" si="75"/>
        <v/>
      </c>
      <c r="AH219" s="38"/>
      <c r="AI219" s="38"/>
      <c r="AJ219" s="38"/>
      <c r="AK219" s="38"/>
      <c r="AL219" s="85" t="str">
        <f t="shared" si="80"/>
        <v/>
      </c>
      <c r="AM219" s="85" t="str">
        <f t="shared" si="76"/>
        <v/>
      </c>
      <c r="AN219" s="85" t="str">
        <f t="shared" si="77"/>
        <v/>
      </c>
      <c r="AO219" s="85" t="str">
        <f t="shared" si="78"/>
        <v/>
      </c>
      <c r="AP219" s="143" t="str">
        <f t="shared" si="81"/>
        <v/>
      </c>
      <c r="AQ219" s="66" t="str">
        <f t="shared" si="82"/>
        <v/>
      </c>
      <c r="AR219" s="46" t="str">
        <f>IFERROR(IF(ISNUMBER('Opsparede løndele dec20-mar21'!K217),AQ219+'Opsparede løndele dec20-mar21'!K217,AQ219),"")</f>
        <v/>
      </c>
    </row>
    <row r="220" spans="1:44" x14ac:dyDescent="0.25">
      <c r="A220" s="52" t="str">
        <f t="shared" si="83"/>
        <v/>
      </c>
      <c r="B220" s="5"/>
      <c r="C220" s="6"/>
      <c r="D220" s="7"/>
      <c r="E220" s="8"/>
      <c r="F220" s="8"/>
      <c r="G220" s="60" t="str">
        <f t="shared" si="85"/>
        <v/>
      </c>
      <c r="H220" s="60" t="str">
        <f t="shared" si="85"/>
        <v/>
      </c>
      <c r="I220" s="60" t="str">
        <f t="shared" si="85"/>
        <v/>
      </c>
      <c r="J220" s="60" t="str">
        <f t="shared" si="85"/>
        <v/>
      </c>
      <c r="L220" s="115" t="str">
        <f t="shared" si="79"/>
        <v/>
      </c>
      <c r="Y220" s="116"/>
      <c r="Z220" s="65" t="str">
        <f t="shared" si="68"/>
        <v/>
      </c>
      <c r="AA220" s="65" t="str">
        <f t="shared" si="69"/>
        <v/>
      </c>
      <c r="AB220" s="65" t="str">
        <f t="shared" si="70"/>
        <v/>
      </c>
      <c r="AC220" s="65" t="str">
        <f t="shared" si="71"/>
        <v/>
      </c>
      <c r="AD220" s="65" t="str">
        <f t="shared" si="72"/>
        <v/>
      </c>
      <c r="AE220" s="65" t="str">
        <f t="shared" si="73"/>
        <v/>
      </c>
      <c r="AF220" s="65" t="str">
        <f t="shared" si="74"/>
        <v/>
      </c>
      <c r="AG220" s="65" t="str">
        <f t="shared" si="75"/>
        <v/>
      </c>
      <c r="AH220" s="38"/>
      <c r="AI220" s="38"/>
      <c r="AJ220" s="38"/>
      <c r="AK220" s="38"/>
      <c r="AL220" s="85" t="str">
        <f t="shared" si="80"/>
        <v/>
      </c>
      <c r="AM220" s="85" t="str">
        <f t="shared" si="76"/>
        <v/>
      </c>
      <c r="AN220" s="85" t="str">
        <f t="shared" si="77"/>
        <v/>
      </c>
      <c r="AO220" s="85" t="str">
        <f t="shared" si="78"/>
        <v/>
      </c>
      <c r="AP220" s="143" t="str">
        <f t="shared" si="81"/>
        <v/>
      </c>
      <c r="AQ220" s="66" t="str">
        <f t="shared" si="82"/>
        <v/>
      </c>
      <c r="AR220" s="46" t="str">
        <f>IFERROR(IF(ISNUMBER('Opsparede løndele dec20-mar21'!K218),AQ220+'Opsparede løndele dec20-mar21'!K218,AQ220),"")</f>
        <v/>
      </c>
    </row>
    <row r="221" spans="1:44" x14ac:dyDescent="0.25">
      <c r="A221" s="52" t="str">
        <f t="shared" si="83"/>
        <v/>
      </c>
      <c r="B221" s="5"/>
      <c r="C221" s="6"/>
      <c r="D221" s="7"/>
      <c r="E221" s="8"/>
      <c r="F221" s="8"/>
      <c r="G221" s="60" t="str">
        <f t="shared" si="85"/>
        <v/>
      </c>
      <c r="H221" s="60" t="str">
        <f t="shared" si="85"/>
        <v/>
      </c>
      <c r="I221" s="60" t="str">
        <f t="shared" si="85"/>
        <v/>
      </c>
      <c r="J221" s="60" t="str">
        <f t="shared" si="85"/>
        <v/>
      </c>
      <c r="L221" s="115" t="str">
        <f t="shared" si="79"/>
        <v/>
      </c>
      <c r="Y221" s="116"/>
      <c r="Z221" s="65" t="str">
        <f t="shared" si="68"/>
        <v/>
      </c>
      <c r="AA221" s="65" t="str">
        <f t="shared" si="69"/>
        <v/>
      </c>
      <c r="AB221" s="65" t="str">
        <f t="shared" si="70"/>
        <v/>
      </c>
      <c r="AC221" s="65" t="str">
        <f t="shared" si="71"/>
        <v/>
      </c>
      <c r="AD221" s="65" t="str">
        <f t="shared" si="72"/>
        <v/>
      </c>
      <c r="AE221" s="65" t="str">
        <f t="shared" si="73"/>
        <v/>
      </c>
      <c r="AF221" s="65" t="str">
        <f t="shared" si="74"/>
        <v/>
      </c>
      <c r="AG221" s="65" t="str">
        <f t="shared" si="75"/>
        <v/>
      </c>
      <c r="AH221" s="38"/>
      <c r="AI221" s="38"/>
      <c r="AJ221" s="38"/>
      <c r="AK221" s="38"/>
      <c r="AL221" s="85" t="str">
        <f t="shared" si="80"/>
        <v/>
      </c>
      <c r="AM221" s="85" t="str">
        <f t="shared" si="76"/>
        <v/>
      </c>
      <c r="AN221" s="85" t="str">
        <f t="shared" si="77"/>
        <v/>
      </c>
      <c r="AO221" s="85" t="str">
        <f t="shared" si="78"/>
        <v/>
      </c>
      <c r="AP221" s="143" t="str">
        <f t="shared" si="81"/>
        <v/>
      </c>
      <c r="AQ221" s="66" t="str">
        <f t="shared" si="82"/>
        <v/>
      </c>
      <c r="AR221" s="46" t="str">
        <f>IFERROR(IF(ISNUMBER('Opsparede løndele dec20-mar21'!K219),AQ221+'Opsparede løndele dec20-mar21'!K219,AQ221),"")</f>
        <v/>
      </c>
    </row>
    <row r="222" spans="1:44" x14ac:dyDescent="0.25">
      <c r="A222" s="52" t="str">
        <f t="shared" si="83"/>
        <v/>
      </c>
      <c r="B222" s="5"/>
      <c r="C222" s="6"/>
      <c r="D222" s="7"/>
      <c r="E222" s="8"/>
      <c r="F222" s="8"/>
      <c r="G222" s="60" t="str">
        <f t="shared" si="85"/>
        <v/>
      </c>
      <c r="H222" s="60" t="str">
        <f t="shared" si="85"/>
        <v/>
      </c>
      <c r="I222" s="60" t="str">
        <f t="shared" si="85"/>
        <v/>
      </c>
      <c r="J222" s="60" t="str">
        <f t="shared" si="85"/>
        <v/>
      </c>
      <c r="L222" s="115" t="str">
        <f t="shared" si="79"/>
        <v/>
      </c>
      <c r="Y222" s="116"/>
      <c r="Z222" s="65" t="str">
        <f t="shared" si="68"/>
        <v/>
      </c>
      <c r="AA222" s="65" t="str">
        <f t="shared" si="69"/>
        <v/>
      </c>
      <c r="AB222" s="65" t="str">
        <f t="shared" si="70"/>
        <v/>
      </c>
      <c r="AC222" s="65" t="str">
        <f t="shared" si="71"/>
        <v/>
      </c>
      <c r="AD222" s="65" t="str">
        <f t="shared" si="72"/>
        <v/>
      </c>
      <c r="AE222" s="65" t="str">
        <f t="shared" si="73"/>
        <v/>
      </c>
      <c r="AF222" s="65" t="str">
        <f t="shared" si="74"/>
        <v/>
      </c>
      <c r="AG222" s="65" t="str">
        <f t="shared" si="75"/>
        <v/>
      </c>
      <c r="AH222" s="38"/>
      <c r="AI222" s="38"/>
      <c r="AJ222" s="38"/>
      <c r="AK222" s="38"/>
      <c r="AL222" s="85" t="str">
        <f t="shared" si="80"/>
        <v/>
      </c>
      <c r="AM222" s="85" t="str">
        <f t="shared" si="76"/>
        <v/>
      </c>
      <c r="AN222" s="85" t="str">
        <f t="shared" si="77"/>
        <v/>
      </c>
      <c r="AO222" s="85" t="str">
        <f t="shared" si="78"/>
        <v/>
      </c>
      <c r="AP222" s="143" t="str">
        <f t="shared" si="81"/>
        <v/>
      </c>
      <c r="AQ222" s="66" t="str">
        <f t="shared" si="82"/>
        <v/>
      </c>
      <c r="AR222" s="46" t="str">
        <f>IFERROR(IF(ISNUMBER('Opsparede løndele dec20-mar21'!K220),AQ222+'Opsparede løndele dec20-mar21'!K220,AQ222),"")</f>
        <v/>
      </c>
    </row>
    <row r="223" spans="1:44" x14ac:dyDescent="0.25">
      <c r="A223" s="52" t="str">
        <f t="shared" si="83"/>
        <v/>
      </c>
      <c r="B223" s="5"/>
      <c r="C223" s="6"/>
      <c r="D223" s="7"/>
      <c r="E223" s="8"/>
      <c r="F223" s="8"/>
      <c r="G223" s="60" t="str">
        <f t="shared" si="85"/>
        <v/>
      </c>
      <c r="H223" s="60" t="str">
        <f t="shared" si="85"/>
        <v/>
      </c>
      <c r="I223" s="60" t="str">
        <f t="shared" si="85"/>
        <v/>
      </c>
      <c r="J223" s="60" t="str">
        <f t="shared" si="85"/>
        <v/>
      </c>
      <c r="L223" s="115" t="str">
        <f t="shared" si="79"/>
        <v/>
      </c>
      <c r="Y223" s="116"/>
      <c r="Z223" s="65" t="str">
        <f t="shared" si="68"/>
        <v/>
      </c>
      <c r="AA223" s="65" t="str">
        <f t="shared" si="69"/>
        <v/>
      </c>
      <c r="AB223" s="65" t="str">
        <f t="shared" si="70"/>
        <v/>
      </c>
      <c r="AC223" s="65" t="str">
        <f t="shared" si="71"/>
        <v/>
      </c>
      <c r="AD223" s="65" t="str">
        <f t="shared" si="72"/>
        <v/>
      </c>
      <c r="AE223" s="65" t="str">
        <f t="shared" si="73"/>
        <v/>
      </c>
      <c r="AF223" s="65" t="str">
        <f t="shared" si="74"/>
        <v/>
      </c>
      <c r="AG223" s="65" t="str">
        <f t="shared" si="75"/>
        <v/>
      </c>
      <c r="AH223" s="38"/>
      <c r="AI223" s="38"/>
      <c r="AJ223" s="38"/>
      <c r="AK223" s="38"/>
      <c r="AL223" s="85" t="str">
        <f t="shared" si="80"/>
        <v/>
      </c>
      <c r="AM223" s="85" t="str">
        <f t="shared" si="76"/>
        <v/>
      </c>
      <c r="AN223" s="85" t="str">
        <f t="shared" si="77"/>
        <v/>
      </c>
      <c r="AO223" s="85" t="str">
        <f t="shared" si="78"/>
        <v/>
      </c>
      <c r="AP223" s="143" t="str">
        <f t="shared" si="81"/>
        <v/>
      </c>
      <c r="AQ223" s="66" t="str">
        <f t="shared" si="82"/>
        <v/>
      </c>
      <c r="AR223" s="46" t="str">
        <f>IFERROR(IF(ISNUMBER('Opsparede løndele dec20-mar21'!K221),AQ223+'Opsparede løndele dec20-mar21'!K221,AQ223),"")</f>
        <v/>
      </c>
    </row>
    <row r="224" spans="1:44" x14ac:dyDescent="0.25">
      <c r="A224" s="52" t="str">
        <f t="shared" si="83"/>
        <v/>
      </c>
      <c r="B224" s="5"/>
      <c r="C224" s="6"/>
      <c r="D224" s="7"/>
      <c r="E224" s="8"/>
      <c r="F224" s="8"/>
      <c r="G224" s="60" t="str">
        <f t="shared" si="85"/>
        <v/>
      </c>
      <c r="H224" s="60" t="str">
        <f t="shared" si="85"/>
        <v/>
      </c>
      <c r="I224" s="60" t="str">
        <f t="shared" si="85"/>
        <v/>
      </c>
      <c r="J224" s="60" t="str">
        <f t="shared" si="85"/>
        <v/>
      </c>
      <c r="L224" s="115" t="str">
        <f t="shared" si="79"/>
        <v/>
      </c>
      <c r="Y224" s="116"/>
      <c r="Z224" s="65" t="str">
        <f t="shared" si="68"/>
        <v/>
      </c>
      <c r="AA224" s="65" t="str">
        <f t="shared" si="69"/>
        <v/>
      </c>
      <c r="AB224" s="65" t="str">
        <f t="shared" si="70"/>
        <v/>
      </c>
      <c r="AC224" s="65" t="str">
        <f t="shared" si="71"/>
        <v/>
      </c>
      <c r="AD224" s="65" t="str">
        <f t="shared" si="72"/>
        <v/>
      </c>
      <c r="AE224" s="65" t="str">
        <f t="shared" si="73"/>
        <v/>
      </c>
      <c r="AF224" s="65" t="str">
        <f t="shared" si="74"/>
        <v/>
      </c>
      <c r="AG224" s="65" t="str">
        <f t="shared" si="75"/>
        <v/>
      </c>
      <c r="AH224" s="38"/>
      <c r="AI224" s="38"/>
      <c r="AJ224" s="38"/>
      <c r="AK224" s="38"/>
      <c r="AL224" s="85" t="str">
        <f t="shared" si="80"/>
        <v/>
      </c>
      <c r="AM224" s="85" t="str">
        <f t="shared" si="76"/>
        <v/>
      </c>
      <c r="AN224" s="85" t="str">
        <f t="shared" si="77"/>
        <v/>
      </c>
      <c r="AO224" s="85" t="str">
        <f t="shared" si="78"/>
        <v/>
      </c>
      <c r="AP224" s="143" t="str">
        <f t="shared" si="81"/>
        <v/>
      </c>
      <c r="AQ224" s="66" t="str">
        <f t="shared" si="82"/>
        <v/>
      </c>
      <c r="AR224" s="46" t="str">
        <f>IFERROR(IF(ISNUMBER('Opsparede løndele dec20-mar21'!K222),AQ224+'Opsparede løndele dec20-mar21'!K222,AQ224),"")</f>
        <v/>
      </c>
    </row>
    <row r="225" spans="1:44" x14ac:dyDescent="0.25">
      <c r="A225" s="52" t="str">
        <f t="shared" si="83"/>
        <v/>
      </c>
      <c r="B225" s="5"/>
      <c r="C225" s="6"/>
      <c r="D225" s="7"/>
      <c r="E225" s="8"/>
      <c r="F225" s="8"/>
      <c r="G225" s="60" t="str">
        <f t="shared" si="85"/>
        <v/>
      </c>
      <c r="H225" s="60" t="str">
        <f t="shared" si="85"/>
        <v/>
      </c>
      <c r="I225" s="60" t="str">
        <f t="shared" si="85"/>
        <v/>
      </c>
      <c r="J225" s="60" t="str">
        <f t="shared" si="85"/>
        <v/>
      </c>
      <c r="L225" s="115" t="str">
        <f t="shared" si="79"/>
        <v/>
      </c>
      <c r="Y225" s="116"/>
      <c r="Z225" s="65" t="str">
        <f t="shared" si="68"/>
        <v/>
      </c>
      <c r="AA225" s="65" t="str">
        <f t="shared" si="69"/>
        <v/>
      </c>
      <c r="AB225" s="65" t="str">
        <f t="shared" si="70"/>
        <v/>
      </c>
      <c r="AC225" s="65" t="str">
        <f t="shared" si="71"/>
        <v/>
      </c>
      <c r="AD225" s="65" t="str">
        <f t="shared" si="72"/>
        <v/>
      </c>
      <c r="AE225" s="65" t="str">
        <f t="shared" si="73"/>
        <v/>
      </c>
      <c r="AF225" s="65" t="str">
        <f t="shared" si="74"/>
        <v/>
      </c>
      <c r="AG225" s="65" t="str">
        <f t="shared" si="75"/>
        <v/>
      </c>
      <c r="AH225" s="38"/>
      <c r="AI225" s="38"/>
      <c r="AJ225" s="38"/>
      <c r="AK225" s="38"/>
      <c r="AL225" s="85" t="str">
        <f t="shared" si="80"/>
        <v/>
      </c>
      <c r="AM225" s="85" t="str">
        <f t="shared" si="76"/>
        <v/>
      </c>
      <c r="AN225" s="85" t="str">
        <f t="shared" si="77"/>
        <v/>
      </c>
      <c r="AO225" s="85" t="str">
        <f t="shared" si="78"/>
        <v/>
      </c>
      <c r="AP225" s="143" t="str">
        <f t="shared" si="81"/>
        <v/>
      </c>
      <c r="AQ225" s="66" t="str">
        <f t="shared" si="82"/>
        <v/>
      </c>
      <c r="AR225" s="46" t="str">
        <f>IFERROR(IF(ISNUMBER('Opsparede løndele dec20-mar21'!K223),AQ225+'Opsparede løndele dec20-mar21'!K223,AQ225),"")</f>
        <v/>
      </c>
    </row>
    <row r="226" spans="1:44" x14ac:dyDescent="0.25">
      <c r="A226" s="52" t="str">
        <f t="shared" si="83"/>
        <v/>
      </c>
      <c r="B226" s="5"/>
      <c r="C226" s="6"/>
      <c r="D226" s="7"/>
      <c r="E226" s="8"/>
      <c r="F226" s="8"/>
      <c r="G226" s="60" t="str">
        <f t="shared" si="85"/>
        <v/>
      </c>
      <c r="H226" s="60" t="str">
        <f t="shared" si="85"/>
        <v/>
      </c>
      <c r="I226" s="60" t="str">
        <f t="shared" si="85"/>
        <v/>
      </c>
      <c r="J226" s="60" t="str">
        <f t="shared" si="85"/>
        <v/>
      </c>
      <c r="L226" s="115" t="str">
        <f t="shared" si="79"/>
        <v/>
      </c>
      <c r="Y226" s="116"/>
      <c r="Z226" s="65" t="str">
        <f t="shared" si="68"/>
        <v/>
      </c>
      <c r="AA226" s="65" t="str">
        <f t="shared" si="69"/>
        <v/>
      </c>
      <c r="AB226" s="65" t="str">
        <f t="shared" si="70"/>
        <v/>
      </c>
      <c r="AC226" s="65" t="str">
        <f t="shared" si="71"/>
        <v/>
      </c>
      <c r="AD226" s="65" t="str">
        <f t="shared" si="72"/>
        <v/>
      </c>
      <c r="AE226" s="65" t="str">
        <f t="shared" si="73"/>
        <v/>
      </c>
      <c r="AF226" s="65" t="str">
        <f t="shared" si="74"/>
        <v/>
      </c>
      <c r="AG226" s="65" t="str">
        <f t="shared" si="75"/>
        <v/>
      </c>
      <c r="AH226" s="38"/>
      <c r="AI226" s="38"/>
      <c r="AJ226" s="38"/>
      <c r="AK226" s="38"/>
      <c r="AL226" s="85" t="str">
        <f t="shared" si="80"/>
        <v/>
      </c>
      <c r="AM226" s="85" t="str">
        <f t="shared" si="76"/>
        <v/>
      </c>
      <c r="AN226" s="85" t="str">
        <f t="shared" si="77"/>
        <v/>
      </c>
      <c r="AO226" s="85" t="str">
        <f t="shared" si="78"/>
        <v/>
      </c>
      <c r="AP226" s="143" t="str">
        <f t="shared" si="81"/>
        <v/>
      </c>
      <c r="AQ226" s="66" t="str">
        <f t="shared" si="82"/>
        <v/>
      </c>
      <c r="AR226" s="46" t="str">
        <f>IFERROR(IF(ISNUMBER('Opsparede løndele dec20-mar21'!K224),AQ226+'Opsparede løndele dec20-mar21'!K224,AQ226),"")</f>
        <v/>
      </c>
    </row>
    <row r="227" spans="1:44" x14ac:dyDescent="0.25">
      <c r="A227" s="52" t="str">
        <f t="shared" si="83"/>
        <v/>
      </c>
      <c r="B227" s="5"/>
      <c r="C227" s="6"/>
      <c r="D227" s="7"/>
      <c r="E227" s="8"/>
      <c r="F227" s="8"/>
      <c r="G227" s="60" t="str">
        <f t="shared" ref="G227:J236" si="86">IF(AND(ISNUMBER($E227),ISNUMBER($F227)),MAX(MIN(NETWORKDAYS(IF($E227&lt;=VLOOKUP(G$6,Matrix_antal_dage,5,FALSE),VLOOKUP(G$6,Matrix_antal_dage,5,FALSE),$E227),IF($F227&gt;=VLOOKUP(G$6,Matrix_antal_dage,6,FALSE),VLOOKUP(G$6,Matrix_antal_dage,6,FALSE),$F227),helligdage),VLOOKUP(G$6,Matrix_antal_dage,7,FALSE)),0),"")</f>
        <v/>
      </c>
      <c r="H227" s="60" t="str">
        <f t="shared" si="86"/>
        <v/>
      </c>
      <c r="I227" s="60" t="str">
        <f t="shared" si="86"/>
        <v/>
      </c>
      <c r="J227" s="60" t="str">
        <f t="shared" si="86"/>
        <v/>
      </c>
      <c r="L227" s="115" t="str">
        <f t="shared" si="79"/>
        <v/>
      </c>
      <c r="Y227" s="116"/>
      <c r="Z227" s="65" t="str">
        <f t="shared" si="68"/>
        <v/>
      </c>
      <c r="AA227" s="65" t="str">
        <f t="shared" si="69"/>
        <v/>
      </c>
      <c r="AB227" s="65" t="str">
        <f t="shared" si="70"/>
        <v/>
      </c>
      <c r="AC227" s="65" t="str">
        <f t="shared" si="71"/>
        <v/>
      </c>
      <c r="AD227" s="65" t="str">
        <f t="shared" si="72"/>
        <v/>
      </c>
      <c r="AE227" s="65" t="str">
        <f t="shared" si="73"/>
        <v/>
      </c>
      <c r="AF227" s="65" t="str">
        <f t="shared" si="74"/>
        <v/>
      </c>
      <c r="AG227" s="65" t="str">
        <f t="shared" si="75"/>
        <v/>
      </c>
      <c r="AH227" s="38"/>
      <c r="AI227" s="38"/>
      <c r="AJ227" s="38"/>
      <c r="AK227" s="38"/>
      <c r="AL227" s="85" t="str">
        <f t="shared" si="80"/>
        <v/>
      </c>
      <c r="AM227" s="85" t="str">
        <f t="shared" si="76"/>
        <v/>
      </c>
      <c r="AN227" s="85" t="str">
        <f t="shared" si="77"/>
        <v/>
      </c>
      <c r="AO227" s="85" t="str">
        <f t="shared" si="78"/>
        <v/>
      </c>
      <c r="AP227" s="143" t="str">
        <f t="shared" si="81"/>
        <v/>
      </c>
      <c r="AQ227" s="66" t="str">
        <f t="shared" si="82"/>
        <v/>
      </c>
      <c r="AR227" s="46" t="str">
        <f>IFERROR(IF(ISNUMBER('Opsparede løndele dec20-mar21'!K225),AQ227+'Opsparede løndele dec20-mar21'!K225,AQ227),"")</f>
        <v/>
      </c>
    </row>
    <row r="228" spans="1:44" x14ac:dyDescent="0.25">
      <c r="A228" s="52" t="str">
        <f t="shared" si="83"/>
        <v/>
      </c>
      <c r="B228" s="5"/>
      <c r="C228" s="6"/>
      <c r="D228" s="7"/>
      <c r="E228" s="8"/>
      <c r="F228" s="8"/>
      <c r="G228" s="60" t="str">
        <f t="shared" si="86"/>
        <v/>
      </c>
      <c r="H228" s="60" t="str">
        <f t="shared" si="86"/>
        <v/>
      </c>
      <c r="I228" s="60" t="str">
        <f t="shared" si="86"/>
        <v/>
      </c>
      <c r="J228" s="60" t="str">
        <f t="shared" si="86"/>
        <v/>
      </c>
      <c r="L228" s="115" t="str">
        <f t="shared" si="79"/>
        <v/>
      </c>
      <c r="Y228" s="116"/>
      <c r="Z228" s="65" t="str">
        <f t="shared" si="68"/>
        <v/>
      </c>
      <c r="AA228" s="65" t="str">
        <f t="shared" si="69"/>
        <v/>
      </c>
      <c r="AB228" s="65" t="str">
        <f t="shared" si="70"/>
        <v/>
      </c>
      <c r="AC228" s="65" t="str">
        <f t="shared" si="71"/>
        <v/>
      </c>
      <c r="AD228" s="65" t="str">
        <f t="shared" si="72"/>
        <v/>
      </c>
      <c r="AE228" s="65" t="str">
        <f t="shared" si="73"/>
        <v/>
      </c>
      <c r="AF228" s="65" t="str">
        <f t="shared" si="74"/>
        <v/>
      </c>
      <c r="AG228" s="65" t="str">
        <f t="shared" si="75"/>
        <v/>
      </c>
      <c r="AH228" s="38"/>
      <c r="AI228" s="38"/>
      <c r="AJ228" s="38"/>
      <c r="AK228" s="38"/>
      <c r="AL228" s="85" t="str">
        <f t="shared" si="80"/>
        <v/>
      </c>
      <c r="AM228" s="85" t="str">
        <f t="shared" si="76"/>
        <v/>
      </c>
      <c r="AN228" s="85" t="str">
        <f t="shared" si="77"/>
        <v/>
      </c>
      <c r="AO228" s="85" t="str">
        <f t="shared" si="78"/>
        <v/>
      </c>
      <c r="AP228" s="143" t="str">
        <f t="shared" si="81"/>
        <v/>
      </c>
      <c r="AQ228" s="66" t="str">
        <f t="shared" si="82"/>
        <v/>
      </c>
      <c r="AR228" s="46" t="str">
        <f>IFERROR(IF(ISNUMBER('Opsparede løndele dec20-mar21'!K226),AQ228+'Opsparede løndele dec20-mar21'!K226,AQ228),"")</f>
        <v/>
      </c>
    </row>
    <row r="229" spans="1:44" x14ac:dyDescent="0.25">
      <c r="A229" s="52" t="str">
        <f t="shared" si="83"/>
        <v/>
      </c>
      <c r="B229" s="5"/>
      <c r="C229" s="6"/>
      <c r="D229" s="7"/>
      <c r="E229" s="8"/>
      <c r="F229" s="8"/>
      <c r="G229" s="60" t="str">
        <f t="shared" si="86"/>
        <v/>
      </c>
      <c r="H229" s="60" t="str">
        <f t="shared" si="86"/>
        <v/>
      </c>
      <c r="I229" s="60" t="str">
        <f t="shared" si="86"/>
        <v/>
      </c>
      <c r="J229" s="60" t="str">
        <f t="shared" si="86"/>
        <v/>
      </c>
      <c r="L229" s="115" t="str">
        <f t="shared" si="79"/>
        <v/>
      </c>
      <c r="Y229" s="116"/>
      <c r="Z229" s="65" t="str">
        <f t="shared" si="68"/>
        <v/>
      </c>
      <c r="AA229" s="65" t="str">
        <f t="shared" si="69"/>
        <v/>
      </c>
      <c r="AB229" s="65" t="str">
        <f t="shared" si="70"/>
        <v/>
      </c>
      <c r="AC229" s="65" t="str">
        <f t="shared" si="71"/>
        <v/>
      </c>
      <c r="AD229" s="65" t="str">
        <f t="shared" si="72"/>
        <v/>
      </c>
      <c r="AE229" s="65" t="str">
        <f t="shared" si="73"/>
        <v/>
      </c>
      <c r="AF229" s="65" t="str">
        <f t="shared" si="74"/>
        <v/>
      </c>
      <c r="AG229" s="65" t="str">
        <f t="shared" si="75"/>
        <v/>
      </c>
      <c r="AH229" s="38"/>
      <c r="AI229" s="38"/>
      <c r="AJ229" s="38"/>
      <c r="AK229" s="38"/>
      <c r="AL229" s="85" t="str">
        <f t="shared" si="80"/>
        <v/>
      </c>
      <c r="AM229" s="85" t="str">
        <f t="shared" si="76"/>
        <v/>
      </c>
      <c r="AN229" s="85" t="str">
        <f t="shared" si="77"/>
        <v/>
      </c>
      <c r="AO229" s="85" t="str">
        <f t="shared" si="78"/>
        <v/>
      </c>
      <c r="AP229" s="143" t="str">
        <f t="shared" si="81"/>
        <v/>
      </c>
      <c r="AQ229" s="66" t="str">
        <f t="shared" si="82"/>
        <v/>
      </c>
      <c r="AR229" s="46" t="str">
        <f>IFERROR(IF(ISNUMBER('Opsparede løndele dec20-mar21'!K227),AQ229+'Opsparede løndele dec20-mar21'!K227,AQ229),"")</f>
        <v/>
      </c>
    </row>
    <row r="230" spans="1:44" x14ac:dyDescent="0.25">
      <c r="A230" s="52" t="str">
        <f t="shared" si="83"/>
        <v/>
      </c>
      <c r="B230" s="5"/>
      <c r="C230" s="6"/>
      <c r="D230" s="7"/>
      <c r="E230" s="8"/>
      <c r="F230" s="8"/>
      <c r="G230" s="60" t="str">
        <f t="shared" si="86"/>
        <v/>
      </c>
      <c r="H230" s="60" t="str">
        <f t="shared" si="86"/>
        <v/>
      </c>
      <c r="I230" s="60" t="str">
        <f t="shared" si="86"/>
        <v/>
      </c>
      <c r="J230" s="60" t="str">
        <f t="shared" si="86"/>
        <v/>
      </c>
      <c r="L230" s="115" t="str">
        <f t="shared" si="79"/>
        <v/>
      </c>
      <c r="Y230" s="116"/>
      <c r="Z230" s="65" t="str">
        <f t="shared" si="68"/>
        <v/>
      </c>
      <c r="AA230" s="65" t="str">
        <f t="shared" si="69"/>
        <v/>
      </c>
      <c r="AB230" s="65" t="str">
        <f t="shared" si="70"/>
        <v/>
      </c>
      <c r="AC230" s="65" t="str">
        <f t="shared" si="71"/>
        <v/>
      </c>
      <c r="AD230" s="65" t="str">
        <f t="shared" si="72"/>
        <v/>
      </c>
      <c r="AE230" s="65" t="str">
        <f t="shared" si="73"/>
        <v/>
      </c>
      <c r="AF230" s="65" t="str">
        <f t="shared" si="74"/>
        <v/>
      </c>
      <c r="AG230" s="65" t="str">
        <f t="shared" si="75"/>
        <v/>
      </c>
      <c r="AH230" s="38"/>
      <c r="AI230" s="38"/>
      <c r="AJ230" s="38"/>
      <c r="AK230" s="38"/>
      <c r="AL230" s="85" t="str">
        <f t="shared" si="80"/>
        <v/>
      </c>
      <c r="AM230" s="85" t="str">
        <f t="shared" si="76"/>
        <v/>
      </c>
      <c r="AN230" s="85" t="str">
        <f t="shared" si="77"/>
        <v/>
      </c>
      <c r="AO230" s="85" t="str">
        <f t="shared" si="78"/>
        <v/>
      </c>
      <c r="AP230" s="143" t="str">
        <f t="shared" si="81"/>
        <v/>
      </c>
      <c r="AQ230" s="66" t="str">
        <f t="shared" si="82"/>
        <v/>
      </c>
      <c r="AR230" s="46" t="str">
        <f>IFERROR(IF(ISNUMBER('Opsparede løndele dec20-mar21'!K228),AQ230+'Opsparede løndele dec20-mar21'!K228,AQ230),"")</f>
        <v/>
      </c>
    </row>
    <row r="231" spans="1:44" x14ac:dyDescent="0.25">
      <c r="A231" s="52" t="str">
        <f t="shared" si="83"/>
        <v/>
      </c>
      <c r="B231" s="5"/>
      <c r="C231" s="6"/>
      <c r="D231" s="7"/>
      <c r="E231" s="8"/>
      <c r="F231" s="8"/>
      <c r="G231" s="60" t="str">
        <f t="shared" si="86"/>
        <v/>
      </c>
      <c r="H231" s="60" t="str">
        <f t="shared" si="86"/>
        <v/>
      </c>
      <c r="I231" s="60" t="str">
        <f t="shared" si="86"/>
        <v/>
      </c>
      <c r="J231" s="60" t="str">
        <f t="shared" si="86"/>
        <v/>
      </c>
      <c r="L231" s="115" t="str">
        <f t="shared" si="79"/>
        <v/>
      </c>
      <c r="Y231" s="116"/>
      <c r="Z231" s="65" t="str">
        <f t="shared" si="68"/>
        <v/>
      </c>
      <c r="AA231" s="65" t="str">
        <f t="shared" si="69"/>
        <v/>
      </c>
      <c r="AB231" s="65" t="str">
        <f t="shared" si="70"/>
        <v/>
      </c>
      <c r="AC231" s="65" t="str">
        <f t="shared" si="71"/>
        <v/>
      </c>
      <c r="AD231" s="65" t="str">
        <f t="shared" si="72"/>
        <v/>
      </c>
      <c r="AE231" s="65" t="str">
        <f t="shared" si="73"/>
        <v/>
      </c>
      <c r="AF231" s="65" t="str">
        <f t="shared" si="74"/>
        <v/>
      </c>
      <c r="AG231" s="65" t="str">
        <f t="shared" si="75"/>
        <v/>
      </c>
      <c r="AH231" s="38"/>
      <c r="AI231" s="38"/>
      <c r="AJ231" s="38"/>
      <c r="AK231" s="38"/>
      <c r="AL231" s="85" t="str">
        <f t="shared" si="80"/>
        <v/>
      </c>
      <c r="AM231" s="85" t="str">
        <f t="shared" si="76"/>
        <v/>
      </c>
      <c r="AN231" s="85" t="str">
        <f t="shared" si="77"/>
        <v/>
      </c>
      <c r="AO231" s="85" t="str">
        <f t="shared" si="78"/>
        <v/>
      </c>
      <c r="AP231" s="143" t="str">
        <f t="shared" si="81"/>
        <v/>
      </c>
      <c r="AQ231" s="66" t="str">
        <f t="shared" si="82"/>
        <v/>
      </c>
      <c r="AR231" s="46" t="str">
        <f>IFERROR(IF(ISNUMBER('Opsparede løndele dec20-mar21'!K229),AQ231+'Opsparede løndele dec20-mar21'!K229,AQ231),"")</f>
        <v/>
      </c>
    </row>
    <row r="232" spans="1:44" x14ac:dyDescent="0.25">
      <c r="A232" s="52" t="str">
        <f t="shared" si="83"/>
        <v/>
      </c>
      <c r="B232" s="5"/>
      <c r="C232" s="6"/>
      <c r="D232" s="7"/>
      <c r="E232" s="8"/>
      <c r="F232" s="8"/>
      <c r="G232" s="60" t="str">
        <f t="shared" si="86"/>
        <v/>
      </c>
      <c r="H232" s="60" t="str">
        <f t="shared" si="86"/>
        <v/>
      </c>
      <c r="I232" s="60" t="str">
        <f t="shared" si="86"/>
        <v/>
      </c>
      <c r="J232" s="60" t="str">
        <f t="shared" si="86"/>
        <v/>
      </c>
      <c r="L232" s="115" t="str">
        <f t="shared" si="79"/>
        <v/>
      </c>
      <c r="Y232" s="116"/>
      <c r="Z232" s="65" t="str">
        <f t="shared" si="68"/>
        <v/>
      </c>
      <c r="AA232" s="65" t="str">
        <f t="shared" si="69"/>
        <v/>
      </c>
      <c r="AB232" s="65" t="str">
        <f t="shared" si="70"/>
        <v/>
      </c>
      <c r="AC232" s="65" t="str">
        <f t="shared" si="71"/>
        <v/>
      </c>
      <c r="AD232" s="65" t="str">
        <f t="shared" si="72"/>
        <v/>
      </c>
      <c r="AE232" s="65" t="str">
        <f t="shared" si="73"/>
        <v/>
      </c>
      <c r="AF232" s="65" t="str">
        <f t="shared" si="74"/>
        <v/>
      </c>
      <c r="AG232" s="65" t="str">
        <f t="shared" si="75"/>
        <v/>
      </c>
      <c r="AH232" s="38"/>
      <c r="AI232" s="38"/>
      <c r="AJ232" s="38"/>
      <c r="AK232" s="38"/>
      <c r="AL232" s="85" t="str">
        <f t="shared" si="80"/>
        <v/>
      </c>
      <c r="AM232" s="85" t="str">
        <f t="shared" si="76"/>
        <v/>
      </c>
      <c r="AN232" s="85" t="str">
        <f t="shared" si="77"/>
        <v/>
      </c>
      <c r="AO232" s="85" t="str">
        <f t="shared" si="78"/>
        <v/>
      </c>
      <c r="AP232" s="143" t="str">
        <f t="shared" si="81"/>
        <v/>
      </c>
      <c r="AQ232" s="66" t="str">
        <f t="shared" si="82"/>
        <v/>
      </c>
      <c r="AR232" s="46" t="str">
        <f>IFERROR(IF(ISNUMBER('Opsparede løndele dec20-mar21'!K230),AQ232+'Opsparede løndele dec20-mar21'!K230,AQ232),"")</f>
        <v/>
      </c>
    </row>
    <row r="233" spans="1:44" x14ac:dyDescent="0.25">
      <c r="A233" s="52" t="str">
        <f t="shared" si="83"/>
        <v/>
      </c>
      <c r="B233" s="5"/>
      <c r="C233" s="6"/>
      <c r="D233" s="7"/>
      <c r="E233" s="8"/>
      <c r="F233" s="8"/>
      <c r="G233" s="60" t="str">
        <f t="shared" si="86"/>
        <v/>
      </c>
      <c r="H233" s="60" t="str">
        <f t="shared" si="86"/>
        <v/>
      </c>
      <c r="I233" s="60" t="str">
        <f t="shared" si="86"/>
        <v/>
      </c>
      <c r="J233" s="60" t="str">
        <f t="shared" si="86"/>
        <v/>
      </c>
      <c r="L233" s="115" t="str">
        <f t="shared" si="79"/>
        <v/>
      </c>
      <c r="Y233" s="116"/>
      <c r="Z233" s="65" t="str">
        <f t="shared" si="68"/>
        <v/>
      </c>
      <c r="AA233" s="65" t="str">
        <f t="shared" si="69"/>
        <v/>
      </c>
      <c r="AB233" s="65" t="str">
        <f t="shared" si="70"/>
        <v/>
      </c>
      <c r="AC233" s="65" t="str">
        <f t="shared" si="71"/>
        <v/>
      </c>
      <c r="AD233" s="65" t="str">
        <f t="shared" si="72"/>
        <v/>
      </c>
      <c r="AE233" s="65" t="str">
        <f t="shared" si="73"/>
        <v/>
      </c>
      <c r="AF233" s="65" t="str">
        <f t="shared" si="74"/>
        <v/>
      </c>
      <c r="AG233" s="65" t="str">
        <f t="shared" si="75"/>
        <v/>
      </c>
      <c r="AH233" s="38"/>
      <c r="AI233" s="38"/>
      <c r="AJ233" s="38"/>
      <c r="AK233" s="38"/>
      <c r="AL233" s="85" t="str">
        <f t="shared" si="80"/>
        <v/>
      </c>
      <c r="AM233" s="85" t="str">
        <f t="shared" si="76"/>
        <v/>
      </c>
      <c r="AN233" s="85" t="str">
        <f t="shared" si="77"/>
        <v/>
      </c>
      <c r="AO233" s="85" t="str">
        <f t="shared" si="78"/>
        <v/>
      </c>
      <c r="AP233" s="143" t="str">
        <f t="shared" si="81"/>
        <v/>
      </c>
      <c r="AQ233" s="66" t="str">
        <f t="shared" si="82"/>
        <v/>
      </c>
      <c r="AR233" s="46" t="str">
        <f>IFERROR(IF(ISNUMBER('Opsparede løndele dec20-mar21'!K231),AQ233+'Opsparede løndele dec20-mar21'!K231,AQ233),"")</f>
        <v/>
      </c>
    </row>
    <row r="234" spans="1:44" x14ac:dyDescent="0.25">
      <c r="A234" s="52" t="str">
        <f t="shared" si="83"/>
        <v/>
      </c>
      <c r="B234" s="5"/>
      <c r="C234" s="6"/>
      <c r="D234" s="7"/>
      <c r="E234" s="8"/>
      <c r="F234" s="8"/>
      <c r="G234" s="60" t="str">
        <f t="shared" si="86"/>
        <v/>
      </c>
      <c r="H234" s="60" t="str">
        <f t="shared" si="86"/>
        <v/>
      </c>
      <c r="I234" s="60" t="str">
        <f t="shared" si="86"/>
        <v/>
      </c>
      <c r="J234" s="60" t="str">
        <f t="shared" si="86"/>
        <v/>
      </c>
      <c r="L234" s="115" t="str">
        <f t="shared" si="79"/>
        <v/>
      </c>
      <c r="Y234" s="116"/>
      <c r="Z234" s="65" t="str">
        <f t="shared" si="68"/>
        <v/>
      </c>
      <c r="AA234" s="65" t="str">
        <f t="shared" si="69"/>
        <v/>
      </c>
      <c r="AB234" s="65" t="str">
        <f t="shared" si="70"/>
        <v/>
      </c>
      <c r="AC234" s="65" t="str">
        <f t="shared" si="71"/>
        <v/>
      </c>
      <c r="AD234" s="65" t="str">
        <f t="shared" si="72"/>
        <v/>
      </c>
      <c r="AE234" s="65" t="str">
        <f t="shared" si="73"/>
        <v/>
      </c>
      <c r="AF234" s="65" t="str">
        <f t="shared" si="74"/>
        <v/>
      </c>
      <c r="AG234" s="65" t="str">
        <f t="shared" si="75"/>
        <v/>
      </c>
      <c r="AH234" s="38"/>
      <c r="AI234" s="38"/>
      <c r="AJ234" s="38"/>
      <c r="AK234" s="38"/>
      <c r="AL234" s="85" t="str">
        <f t="shared" si="80"/>
        <v/>
      </c>
      <c r="AM234" s="85" t="str">
        <f t="shared" si="76"/>
        <v/>
      </c>
      <c r="AN234" s="85" t="str">
        <f t="shared" si="77"/>
        <v/>
      </c>
      <c r="AO234" s="85" t="str">
        <f t="shared" si="78"/>
        <v/>
      </c>
      <c r="AP234" s="143" t="str">
        <f t="shared" si="81"/>
        <v/>
      </c>
      <c r="AQ234" s="66" t="str">
        <f t="shared" si="82"/>
        <v/>
      </c>
      <c r="AR234" s="46" t="str">
        <f>IFERROR(IF(ISNUMBER('Opsparede løndele dec20-mar21'!K232),AQ234+'Opsparede løndele dec20-mar21'!K232,AQ234),"")</f>
        <v/>
      </c>
    </row>
    <row r="235" spans="1:44" x14ac:dyDescent="0.25">
      <c r="A235" s="52" t="str">
        <f t="shared" si="83"/>
        <v/>
      </c>
      <c r="B235" s="5"/>
      <c r="C235" s="6"/>
      <c r="D235" s="7"/>
      <c r="E235" s="8"/>
      <c r="F235" s="8"/>
      <c r="G235" s="60" t="str">
        <f t="shared" si="86"/>
        <v/>
      </c>
      <c r="H235" s="60" t="str">
        <f t="shared" si="86"/>
        <v/>
      </c>
      <c r="I235" s="60" t="str">
        <f t="shared" si="86"/>
        <v/>
      </c>
      <c r="J235" s="60" t="str">
        <f t="shared" si="86"/>
        <v/>
      </c>
      <c r="L235" s="115" t="str">
        <f t="shared" si="79"/>
        <v/>
      </c>
      <c r="Y235" s="116"/>
      <c r="Z235" s="65" t="str">
        <f t="shared" si="68"/>
        <v/>
      </c>
      <c r="AA235" s="65" t="str">
        <f t="shared" si="69"/>
        <v/>
      </c>
      <c r="AB235" s="65" t="str">
        <f t="shared" si="70"/>
        <v/>
      </c>
      <c r="AC235" s="65" t="str">
        <f t="shared" si="71"/>
        <v/>
      </c>
      <c r="AD235" s="65" t="str">
        <f t="shared" si="72"/>
        <v/>
      </c>
      <c r="AE235" s="65" t="str">
        <f t="shared" si="73"/>
        <v/>
      </c>
      <c r="AF235" s="65" t="str">
        <f t="shared" si="74"/>
        <v/>
      </c>
      <c r="AG235" s="65" t="str">
        <f t="shared" si="75"/>
        <v/>
      </c>
      <c r="AH235" s="38"/>
      <c r="AI235" s="38"/>
      <c r="AJ235" s="38"/>
      <c r="AK235" s="38"/>
      <c r="AL235" s="85" t="str">
        <f t="shared" si="80"/>
        <v/>
      </c>
      <c r="AM235" s="85" t="str">
        <f t="shared" si="76"/>
        <v/>
      </c>
      <c r="AN235" s="85" t="str">
        <f t="shared" si="77"/>
        <v/>
      </c>
      <c r="AO235" s="85" t="str">
        <f t="shared" si="78"/>
        <v/>
      </c>
      <c r="AP235" s="143" t="str">
        <f t="shared" si="81"/>
        <v/>
      </c>
      <c r="AQ235" s="66" t="str">
        <f t="shared" si="82"/>
        <v/>
      </c>
      <c r="AR235" s="46" t="str">
        <f>IFERROR(IF(ISNUMBER('Opsparede løndele dec20-mar21'!K233),AQ235+'Opsparede løndele dec20-mar21'!K233,AQ235),"")</f>
        <v/>
      </c>
    </row>
    <row r="236" spans="1:44" x14ac:dyDescent="0.25">
      <c r="A236" s="52" t="str">
        <f t="shared" si="83"/>
        <v/>
      </c>
      <c r="B236" s="5"/>
      <c r="C236" s="6"/>
      <c r="D236" s="7"/>
      <c r="E236" s="8"/>
      <c r="F236" s="8"/>
      <c r="G236" s="60" t="str">
        <f t="shared" si="86"/>
        <v/>
      </c>
      <c r="H236" s="60" t="str">
        <f t="shared" si="86"/>
        <v/>
      </c>
      <c r="I236" s="60" t="str">
        <f t="shared" si="86"/>
        <v/>
      </c>
      <c r="J236" s="60" t="str">
        <f t="shared" si="86"/>
        <v/>
      </c>
      <c r="L236" s="115" t="str">
        <f t="shared" si="79"/>
        <v/>
      </c>
      <c r="Y236" s="116"/>
      <c r="Z236" s="65" t="str">
        <f t="shared" si="68"/>
        <v/>
      </c>
      <c r="AA236" s="65" t="str">
        <f t="shared" si="69"/>
        <v/>
      </c>
      <c r="AB236" s="65" t="str">
        <f t="shared" si="70"/>
        <v/>
      </c>
      <c r="AC236" s="65" t="str">
        <f t="shared" si="71"/>
        <v/>
      </c>
      <c r="AD236" s="65" t="str">
        <f t="shared" si="72"/>
        <v/>
      </c>
      <c r="AE236" s="65" t="str">
        <f t="shared" si="73"/>
        <v/>
      </c>
      <c r="AF236" s="65" t="str">
        <f t="shared" si="74"/>
        <v/>
      </c>
      <c r="AG236" s="65" t="str">
        <f t="shared" si="75"/>
        <v/>
      </c>
      <c r="AH236" s="38"/>
      <c r="AI236" s="38"/>
      <c r="AJ236" s="38"/>
      <c r="AK236" s="38"/>
      <c r="AL236" s="85" t="str">
        <f t="shared" si="80"/>
        <v/>
      </c>
      <c r="AM236" s="85" t="str">
        <f t="shared" si="76"/>
        <v/>
      </c>
      <c r="AN236" s="85" t="str">
        <f t="shared" si="77"/>
        <v/>
      </c>
      <c r="AO236" s="85" t="str">
        <f t="shared" si="78"/>
        <v/>
      </c>
      <c r="AP236" s="143" t="str">
        <f t="shared" si="81"/>
        <v/>
      </c>
      <c r="AQ236" s="66" t="str">
        <f t="shared" si="82"/>
        <v/>
      </c>
      <c r="AR236" s="46" t="str">
        <f>IFERROR(IF(ISNUMBER('Opsparede løndele dec20-mar21'!K234),AQ236+'Opsparede løndele dec20-mar21'!K234,AQ236),"")</f>
        <v/>
      </c>
    </row>
    <row r="237" spans="1:44" x14ac:dyDescent="0.25">
      <c r="A237" s="52" t="str">
        <f t="shared" si="83"/>
        <v/>
      </c>
      <c r="B237" s="5"/>
      <c r="C237" s="6"/>
      <c r="D237" s="7"/>
      <c r="E237" s="8"/>
      <c r="F237" s="8"/>
      <c r="G237" s="60" t="str">
        <f t="shared" ref="G237:J246" si="87">IF(AND(ISNUMBER($E237),ISNUMBER($F237)),MAX(MIN(NETWORKDAYS(IF($E237&lt;=VLOOKUP(G$6,Matrix_antal_dage,5,FALSE),VLOOKUP(G$6,Matrix_antal_dage,5,FALSE),$E237),IF($F237&gt;=VLOOKUP(G$6,Matrix_antal_dage,6,FALSE),VLOOKUP(G$6,Matrix_antal_dage,6,FALSE),$F237),helligdage),VLOOKUP(G$6,Matrix_antal_dage,7,FALSE)),0),"")</f>
        <v/>
      </c>
      <c r="H237" s="60" t="str">
        <f t="shared" si="87"/>
        <v/>
      </c>
      <c r="I237" s="60" t="str">
        <f t="shared" si="87"/>
        <v/>
      </c>
      <c r="J237" s="60" t="str">
        <f t="shared" si="87"/>
        <v/>
      </c>
      <c r="L237" s="115" t="str">
        <f t="shared" si="79"/>
        <v/>
      </c>
      <c r="Y237" s="116"/>
      <c r="Z237" s="65" t="str">
        <f t="shared" si="68"/>
        <v/>
      </c>
      <c r="AA237" s="65" t="str">
        <f t="shared" si="69"/>
        <v/>
      </c>
      <c r="AB237" s="65" t="str">
        <f t="shared" si="70"/>
        <v/>
      </c>
      <c r="AC237" s="65" t="str">
        <f t="shared" si="71"/>
        <v/>
      </c>
      <c r="AD237" s="65" t="str">
        <f t="shared" si="72"/>
        <v/>
      </c>
      <c r="AE237" s="65" t="str">
        <f t="shared" si="73"/>
        <v/>
      </c>
      <c r="AF237" s="65" t="str">
        <f t="shared" si="74"/>
        <v/>
      </c>
      <c r="AG237" s="65" t="str">
        <f t="shared" si="75"/>
        <v/>
      </c>
      <c r="AH237" s="38"/>
      <c r="AI237" s="38"/>
      <c r="AJ237" s="38"/>
      <c r="AK237" s="38"/>
      <c r="AL237" s="85" t="str">
        <f t="shared" si="80"/>
        <v/>
      </c>
      <c r="AM237" s="85" t="str">
        <f t="shared" si="76"/>
        <v/>
      </c>
      <c r="AN237" s="85" t="str">
        <f t="shared" si="77"/>
        <v/>
      </c>
      <c r="AO237" s="85" t="str">
        <f t="shared" si="78"/>
        <v/>
      </c>
      <c r="AP237" s="143" t="str">
        <f t="shared" si="81"/>
        <v/>
      </c>
      <c r="AQ237" s="66" t="str">
        <f t="shared" si="82"/>
        <v/>
      </c>
      <c r="AR237" s="46" t="str">
        <f>IFERROR(IF(ISNUMBER('Opsparede løndele dec20-mar21'!K235),AQ237+'Opsparede løndele dec20-mar21'!K235,AQ237),"")</f>
        <v/>
      </c>
    </row>
    <row r="238" spans="1:44" x14ac:dyDescent="0.25">
      <c r="A238" s="52" t="str">
        <f t="shared" si="83"/>
        <v/>
      </c>
      <c r="B238" s="5"/>
      <c r="C238" s="6"/>
      <c r="D238" s="7"/>
      <c r="E238" s="8"/>
      <c r="F238" s="8"/>
      <c r="G238" s="60" t="str">
        <f t="shared" si="87"/>
        <v/>
      </c>
      <c r="H238" s="60" t="str">
        <f t="shared" si="87"/>
        <v/>
      </c>
      <c r="I238" s="60" t="str">
        <f t="shared" si="87"/>
        <v/>
      </c>
      <c r="J238" s="60" t="str">
        <f t="shared" si="87"/>
        <v/>
      </c>
      <c r="L238" s="115" t="str">
        <f t="shared" si="79"/>
        <v/>
      </c>
      <c r="Y238" s="116"/>
      <c r="Z238" s="65" t="str">
        <f t="shared" si="68"/>
        <v/>
      </c>
      <c r="AA238" s="65" t="str">
        <f t="shared" si="69"/>
        <v/>
      </c>
      <c r="AB238" s="65" t="str">
        <f t="shared" si="70"/>
        <v/>
      </c>
      <c r="AC238" s="65" t="str">
        <f t="shared" si="71"/>
        <v/>
      </c>
      <c r="AD238" s="65" t="str">
        <f t="shared" si="72"/>
        <v/>
      </c>
      <c r="AE238" s="65" t="str">
        <f t="shared" si="73"/>
        <v/>
      </c>
      <c r="AF238" s="65" t="str">
        <f t="shared" si="74"/>
        <v/>
      </c>
      <c r="AG238" s="65" t="str">
        <f t="shared" si="75"/>
        <v/>
      </c>
      <c r="AH238" s="38"/>
      <c r="AI238" s="38"/>
      <c r="AJ238" s="38"/>
      <c r="AK238" s="38"/>
      <c r="AL238" s="85" t="str">
        <f t="shared" si="80"/>
        <v/>
      </c>
      <c r="AM238" s="85" t="str">
        <f t="shared" si="76"/>
        <v/>
      </c>
      <c r="AN238" s="85" t="str">
        <f t="shared" si="77"/>
        <v/>
      </c>
      <c r="AO238" s="85" t="str">
        <f t="shared" si="78"/>
        <v/>
      </c>
      <c r="AP238" s="143" t="str">
        <f t="shared" si="81"/>
        <v/>
      </c>
      <c r="AQ238" s="66" t="str">
        <f t="shared" si="82"/>
        <v/>
      </c>
      <c r="AR238" s="46" t="str">
        <f>IFERROR(IF(ISNUMBER('Opsparede løndele dec20-mar21'!K236),AQ238+'Opsparede løndele dec20-mar21'!K236,AQ238),"")</f>
        <v/>
      </c>
    </row>
    <row r="239" spans="1:44" x14ac:dyDescent="0.25">
      <c r="A239" s="52" t="str">
        <f t="shared" si="83"/>
        <v/>
      </c>
      <c r="B239" s="5"/>
      <c r="C239" s="6"/>
      <c r="D239" s="7"/>
      <c r="E239" s="8"/>
      <c r="F239" s="8"/>
      <c r="G239" s="60" t="str">
        <f t="shared" si="87"/>
        <v/>
      </c>
      <c r="H239" s="60" t="str">
        <f t="shared" si="87"/>
        <v/>
      </c>
      <c r="I239" s="60" t="str">
        <f t="shared" si="87"/>
        <v/>
      </c>
      <c r="J239" s="60" t="str">
        <f t="shared" si="87"/>
        <v/>
      </c>
      <c r="L239" s="115" t="str">
        <f t="shared" si="79"/>
        <v/>
      </c>
      <c r="Y239" s="116"/>
      <c r="Z239" s="65" t="str">
        <f t="shared" si="68"/>
        <v/>
      </c>
      <c r="AA239" s="65" t="str">
        <f t="shared" si="69"/>
        <v/>
      </c>
      <c r="AB239" s="65" t="str">
        <f t="shared" si="70"/>
        <v/>
      </c>
      <c r="AC239" s="65" t="str">
        <f t="shared" si="71"/>
        <v/>
      </c>
      <c r="AD239" s="65" t="str">
        <f t="shared" si="72"/>
        <v/>
      </c>
      <c r="AE239" s="65" t="str">
        <f t="shared" si="73"/>
        <v/>
      </c>
      <c r="AF239" s="65" t="str">
        <f t="shared" si="74"/>
        <v/>
      </c>
      <c r="AG239" s="65" t="str">
        <f t="shared" si="75"/>
        <v/>
      </c>
      <c r="AH239" s="38"/>
      <c r="AI239" s="38"/>
      <c r="AJ239" s="38"/>
      <c r="AK239" s="38"/>
      <c r="AL239" s="85" t="str">
        <f t="shared" si="80"/>
        <v/>
      </c>
      <c r="AM239" s="85" t="str">
        <f t="shared" si="76"/>
        <v/>
      </c>
      <c r="AN239" s="85" t="str">
        <f t="shared" si="77"/>
        <v/>
      </c>
      <c r="AO239" s="85" t="str">
        <f t="shared" si="78"/>
        <v/>
      </c>
      <c r="AP239" s="143" t="str">
        <f t="shared" si="81"/>
        <v/>
      </c>
      <c r="AQ239" s="66" t="str">
        <f t="shared" si="82"/>
        <v/>
      </c>
      <c r="AR239" s="46" t="str">
        <f>IFERROR(IF(ISNUMBER('Opsparede løndele dec20-mar21'!K237),AQ239+'Opsparede løndele dec20-mar21'!K237,AQ239),"")</f>
        <v/>
      </c>
    </row>
    <row r="240" spans="1:44" x14ac:dyDescent="0.25">
      <c r="A240" s="52" t="str">
        <f t="shared" si="83"/>
        <v/>
      </c>
      <c r="B240" s="5"/>
      <c r="C240" s="6"/>
      <c r="D240" s="7"/>
      <c r="E240" s="8"/>
      <c r="F240" s="8"/>
      <c r="G240" s="60" t="str">
        <f t="shared" si="87"/>
        <v/>
      </c>
      <c r="H240" s="60" t="str">
        <f t="shared" si="87"/>
        <v/>
      </c>
      <c r="I240" s="60" t="str">
        <f t="shared" si="87"/>
        <v/>
      </c>
      <c r="J240" s="60" t="str">
        <f t="shared" si="87"/>
        <v/>
      </c>
      <c r="L240" s="115" t="str">
        <f t="shared" si="79"/>
        <v/>
      </c>
      <c r="Y240" s="116"/>
      <c r="Z240" s="65" t="str">
        <f t="shared" si="68"/>
        <v/>
      </c>
      <c r="AA240" s="65" t="str">
        <f t="shared" si="69"/>
        <v/>
      </c>
      <c r="AB240" s="65" t="str">
        <f t="shared" si="70"/>
        <v/>
      </c>
      <c r="AC240" s="65" t="str">
        <f t="shared" si="71"/>
        <v/>
      </c>
      <c r="AD240" s="65" t="str">
        <f t="shared" si="72"/>
        <v/>
      </c>
      <c r="AE240" s="65" t="str">
        <f t="shared" si="73"/>
        <v/>
      </c>
      <c r="AF240" s="65" t="str">
        <f t="shared" si="74"/>
        <v/>
      </c>
      <c r="AG240" s="65" t="str">
        <f t="shared" si="75"/>
        <v/>
      </c>
      <c r="AH240" s="38"/>
      <c r="AI240" s="38"/>
      <c r="AJ240" s="38"/>
      <c r="AK240" s="38"/>
      <c r="AL240" s="85" t="str">
        <f t="shared" si="80"/>
        <v/>
      </c>
      <c r="AM240" s="85" t="str">
        <f t="shared" si="76"/>
        <v/>
      </c>
      <c r="AN240" s="85" t="str">
        <f t="shared" si="77"/>
        <v/>
      </c>
      <c r="AO240" s="85" t="str">
        <f t="shared" si="78"/>
        <v/>
      </c>
      <c r="AP240" s="143" t="str">
        <f t="shared" si="81"/>
        <v/>
      </c>
      <c r="AQ240" s="66" t="str">
        <f t="shared" si="82"/>
        <v/>
      </c>
      <c r="AR240" s="46" t="str">
        <f>IFERROR(IF(ISNUMBER('Opsparede løndele dec20-mar21'!K238),AQ240+'Opsparede løndele dec20-mar21'!K238,AQ240),"")</f>
        <v/>
      </c>
    </row>
    <row r="241" spans="1:44" x14ac:dyDescent="0.25">
      <c r="A241" s="52" t="str">
        <f t="shared" si="83"/>
        <v/>
      </c>
      <c r="B241" s="5"/>
      <c r="C241" s="6"/>
      <c r="D241" s="7"/>
      <c r="E241" s="8"/>
      <c r="F241" s="8"/>
      <c r="G241" s="60" t="str">
        <f t="shared" si="87"/>
        <v/>
      </c>
      <c r="H241" s="60" t="str">
        <f t="shared" si="87"/>
        <v/>
      </c>
      <c r="I241" s="60" t="str">
        <f t="shared" si="87"/>
        <v/>
      </c>
      <c r="J241" s="60" t="str">
        <f t="shared" si="87"/>
        <v/>
      </c>
      <c r="L241" s="115" t="str">
        <f t="shared" si="79"/>
        <v/>
      </c>
      <c r="Y241" s="116"/>
      <c r="Z241" s="65" t="str">
        <f t="shared" si="68"/>
        <v/>
      </c>
      <c r="AA241" s="65" t="str">
        <f t="shared" si="69"/>
        <v/>
      </c>
      <c r="AB241" s="65" t="str">
        <f t="shared" si="70"/>
        <v/>
      </c>
      <c r="AC241" s="65" t="str">
        <f t="shared" si="71"/>
        <v/>
      </c>
      <c r="AD241" s="65" t="str">
        <f t="shared" si="72"/>
        <v/>
      </c>
      <c r="AE241" s="65" t="str">
        <f t="shared" si="73"/>
        <v/>
      </c>
      <c r="AF241" s="65" t="str">
        <f t="shared" si="74"/>
        <v/>
      </c>
      <c r="AG241" s="65" t="str">
        <f t="shared" si="75"/>
        <v/>
      </c>
      <c r="AH241" s="38"/>
      <c r="AI241" s="38"/>
      <c r="AJ241" s="38"/>
      <c r="AK241" s="38"/>
      <c r="AL241" s="85" t="str">
        <f t="shared" si="80"/>
        <v/>
      </c>
      <c r="AM241" s="85" t="str">
        <f t="shared" si="76"/>
        <v/>
      </c>
      <c r="AN241" s="85" t="str">
        <f t="shared" si="77"/>
        <v/>
      </c>
      <c r="AO241" s="85" t="str">
        <f t="shared" si="78"/>
        <v/>
      </c>
      <c r="AP241" s="143" t="str">
        <f t="shared" si="81"/>
        <v/>
      </c>
      <c r="AQ241" s="66" t="str">
        <f t="shared" si="82"/>
        <v/>
      </c>
      <c r="AR241" s="46" t="str">
        <f>IFERROR(IF(ISNUMBER('Opsparede løndele dec20-mar21'!K239),AQ241+'Opsparede løndele dec20-mar21'!K239,AQ241),"")</f>
        <v/>
      </c>
    </row>
    <row r="242" spans="1:44" x14ac:dyDescent="0.25">
      <c r="A242" s="52" t="str">
        <f t="shared" si="83"/>
        <v/>
      </c>
      <c r="B242" s="5"/>
      <c r="C242" s="6"/>
      <c r="D242" s="7"/>
      <c r="E242" s="8"/>
      <c r="F242" s="8"/>
      <c r="G242" s="60" t="str">
        <f t="shared" si="87"/>
        <v/>
      </c>
      <c r="H242" s="60" t="str">
        <f t="shared" si="87"/>
        <v/>
      </c>
      <c r="I242" s="60" t="str">
        <f t="shared" si="87"/>
        <v/>
      </c>
      <c r="J242" s="60" t="str">
        <f t="shared" si="87"/>
        <v/>
      </c>
      <c r="L242" s="115" t="str">
        <f t="shared" si="79"/>
        <v/>
      </c>
      <c r="Y242" s="116"/>
      <c r="Z242" s="65" t="str">
        <f t="shared" si="68"/>
        <v/>
      </c>
      <c r="AA242" s="65" t="str">
        <f t="shared" si="69"/>
        <v/>
      </c>
      <c r="AB242" s="65" t="str">
        <f t="shared" si="70"/>
        <v/>
      </c>
      <c r="AC242" s="65" t="str">
        <f t="shared" si="71"/>
        <v/>
      </c>
      <c r="AD242" s="65" t="str">
        <f t="shared" si="72"/>
        <v/>
      </c>
      <c r="AE242" s="65" t="str">
        <f t="shared" si="73"/>
        <v/>
      </c>
      <c r="AF242" s="65" t="str">
        <f t="shared" si="74"/>
        <v/>
      </c>
      <c r="AG242" s="65" t="str">
        <f t="shared" si="75"/>
        <v/>
      </c>
      <c r="AH242" s="38"/>
      <c r="AI242" s="38"/>
      <c r="AJ242" s="38"/>
      <c r="AK242" s="38"/>
      <c r="AL242" s="85" t="str">
        <f t="shared" si="80"/>
        <v/>
      </c>
      <c r="AM242" s="85" t="str">
        <f t="shared" si="76"/>
        <v/>
      </c>
      <c r="AN242" s="85" t="str">
        <f t="shared" si="77"/>
        <v/>
      </c>
      <c r="AO242" s="85" t="str">
        <f t="shared" si="78"/>
        <v/>
      </c>
      <c r="AP242" s="143" t="str">
        <f t="shared" si="81"/>
        <v/>
      </c>
      <c r="AQ242" s="66" t="str">
        <f t="shared" si="82"/>
        <v/>
      </c>
      <c r="AR242" s="46" t="str">
        <f>IFERROR(IF(ISNUMBER('Opsparede løndele dec20-mar21'!K240),AQ242+'Opsparede løndele dec20-mar21'!K240,AQ242),"")</f>
        <v/>
      </c>
    </row>
    <row r="243" spans="1:44" x14ac:dyDescent="0.25">
      <c r="A243" s="52" t="str">
        <f t="shared" si="83"/>
        <v/>
      </c>
      <c r="B243" s="5"/>
      <c r="C243" s="6"/>
      <c r="D243" s="7"/>
      <c r="E243" s="8"/>
      <c r="F243" s="8"/>
      <c r="G243" s="60" t="str">
        <f t="shared" si="87"/>
        <v/>
      </c>
      <c r="H243" s="60" t="str">
        <f t="shared" si="87"/>
        <v/>
      </c>
      <c r="I243" s="60" t="str">
        <f t="shared" si="87"/>
        <v/>
      </c>
      <c r="J243" s="60" t="str">
        <f t="shared" si="87"/>
        <v/>
      </c>
      <c r="L243" s="115" t="str">
        <f t="shared" si="79"/>
        <v/>
      </c>
      <c r="Y243" s="116"/>
      <c r="Z243" s="65" t="str">
        <f t="shared" si="68"/>
        <v/>
      </c>
      <c r="AA243" s="65" t="str">
        <f t="shared" si="69"/>
        <v/>
      </c>
      <c r="AB243" s="65" t="str">
        <f t="shared" si="70"/>
        <v/>
      </c>
      <c r="AC243" s="65" t="str">
        <f t="shared" si="71"/>
        <v/>
      </c>
      <c r="AD243" s="65" t="str">
        <f t="shared" si="72"/>
        <v/>
      </c>
      <c r="AE243" s="65" t="str">
        <f t="shared" si="73"/>
        <v/>
      </c>
      <c r="AF243" s="65" t="str">
        <f t="shared" si="74"/>
        <v/>
      </c>
      <c r="AG243" s="65" t="str">
        <f t="shared" si="75"/>
        <v/>
      </c>
      <c r="AH243" s="38"/>
      <c r="AI243" s="38"/>
      <c r="AJ243" s="38"/>
      <c r="AK243" s="38"/>
      <c r="AL243" s="85" t="str">
        <f t="shared" si="80"/>
        <v/>
      </c>
      <c r="AM243" s="85" t="str">
        <f t="shared" si="76"/>
        <v/>
      </c>
      <c r="AN243" s="85" t="str">
        <f t="shared" si="77"/>
        <v/>
      </c>
      <c r="AO243" s="85" t="str">
        <f t="shared" si="78"/>
        <v/>
      </c>
      <c r="AP243" s="143" t="str">
        <f t="shared" si="81"/>
        <v/>
      </c>
      <c r="AQ243" s="66" t="str">
        <f t="shared" si="82"/>
        <v/>
      </c>
      <c r="AR243" s="46" t="str">
        <f>IFERROR(IF(ISNUMBER('Opsparede løndele dec20-mar21'!K241),AQ243+'Opsparede løndele dec20-mar21'!K241,AQ243),"")</f>
        <v/>
      </c>
    </row>
    <row r="244" spans="1:44" x14ac:dyDescent="0.25">
      <c r="A244" s="52" t="str">
        <f t="shared" si="83"/>
        <v/>
      </c>
      <c r="B244" s="5"/>
      <c r="C244" s="6"/>
      <c r="D244" s="7"/>
      <c r="E244" s="8"/>
      <c r="F244" s="8"/>
      <c r="G244" s="60" t="str">
        <f t="shared" si="87"/>
        <v/>
      </c>
      <c r="H244" s="60" t="str">
        <f t="shared" si="87"/>
        <v/>
      </c>
      <c r="I244" s="60" t="str">
        <f t="shared" si="87"/>
        <v/>
      </c>
      <c r="J244" s="60" t="str">
        <f t="shared" si="87"/>
        <v/>
      </c>
      <c r="L244" s="115" t="str">
        <f t="shared" si="79"/>
        <v/>
      </c>
      <c r="Y244" s="116"/>
      <c r="Z244" s="65" t="str">
        <f t="shared" si="68"/>
        <v/>
      </c>
      <c r="AA244" s="65" t="str">
        <f t="shared" si="69"/>
        <v/>
      </c>
      <c r="AB244" s="65" t="str">
        <f t="shared" si="70"/>
        <v/>
      </c>
      <c r="AC244" s="65" t="str">
        <f t="shared" si="71"/>
        <v/>
      </c>
      <c r="AD244" s="65" t="str">
        <f t="shared" si="72"/>
        <v/>
      </c>
      <c r="AE244" s="65" t="str">
        <f t="shared" si="73"/>
        <v/>
      </c>
      <c r="AF244" s="65" t="str">
        <f t="shared" si="74"/>
        <v/>
      </c>
      <c r="AG244" s="65" t="str">
        <f t="shared" si="75"/>
        <v/>
      </c>
      <c r="AH244" s="38"/>
      <c r="AI244" s="38"/>
      <c r="AJ244" s="38"/>
      <c r="AK244" s="38"/>
      <c r="AL244" s="85" t="str">
        <f t="shared" si="80"/>
        <v/>
      </c>
      <c r="AM244" s="85" t="str">
        <f t="shared" si="76"/>
        <v/>
      </c>
      <c r="AN244" s="85" t="str">
        <f t="shared" si="77"/>
        <v/>
      </c>
      <c r="AO244" s="85" t="str">
        <f t="shared" si="78"/>
        <v/>
      </c>
      <c r="AP244" s="143" t="str">
        <f t="shared" si="81"/>
        <v/>
      </c>
      <c r="AQ244" s="66" t="str">
        <f t="shared" si="82"/>
        <v/>
      </c>
      <c r="AR244" s="46" t="str">
        <f>IFERROR(IF(ISNUMBER('Opsparede løndele dec20-mar21'!K242),AQ244+'Opsparede løndele dec20-mar21'!K242,AQ244),"")</f>
        <v/>
      </c>
    </row>
    <row r="245" spans="1:44" x14ac:dyDescent="0.25">
      <c r="A245" s="52" t="str">
        <f t="shared" si="83"/>
        <v/>
      </c>
      <c r="B245" s="5"/>
      <c r="C245" s="6"/>
      <c r="D245" s="7"/>
      <c r="E245" s="8"/>
      <c r="F245" s="8"/>
      <c r="G245" s="60" t="str">
        <f t="shared" si="87"/>
        <v/>
      </c>
      <c r="H245" s="60" t="str">
        <f t="shared" si="87"/>
        <v/>
      </c>
      <c r="I245" s="60" t="str">
        <f t="shared" si="87"/>
        <v/>
      </c>
      <c r="J245" s="60" t="str">
        <f t="shared" si="87"/>
        <v/>
      </c>
      <c r="L245" s="115" t="str">
        <f t="shared" si="79"/>
        <v/>
      </c>
      <c r="Y245" s="116"/>
      <c r="Z245" s="65" t="str">
        <f t="shared" si="68"/>
        <v/>
      </c>
      <c r="AA245" s="65" t="str">
        <f t="shared" si="69"/>
        <v/>
      </c>
      <c r="AB245" s="65" t="str">
        <f t="shared" si="70"/>
        <v/>
      </c>
      <c r="AC245" s="65" t="str">
        <f t="shared" si="71"/>
        <v/>
      </c>
      <c r="AD245" s="65" t="str">
        <f t="shared" si="72"/>
        <v/>
      </c>
      <c r="AE245" s="65" t="str">
        <f t="shared" si="73"/>
        <v/>
      </c>
      <c r="AF245" s="65" t="str">
        <f t="shared" si="74"/>
        <v/>
      </c>
      <c r="AG245" s="65" t="str">
        <f t="shared" si="75"/>
        <v/>
      </c>
      <c r="AH245" s="38"/>
      <c r="AI245" s="38"/>
      <c r="AJ245" s="38"/>
      <c r="AK245" s="38"/>
      <c r="AL245" s="85" t="str">
        <f t="shared" si="80"/>
        <v/>
      </c>
      <c r="AM245" s="85" t="str">
        <f t="shared" si="76"/>
        <v/>
      </c>
      <c r="AN245" s="85" t="str">
        <f t="shared" si="77"/>
        <v/>
      </c>
      <c r="AO245" s="85" t="str">
        <f t="shared" si="78"/>
        <v/>
      </c>
      <c r="AP245" s="143" t="str">
        <f t="shared" si="81"/>
        <v/>
      </c>
      <c r="AQ245" s="66" t="str">
        <f t="shared" si="82"/>
        <v/>
      </c>
      <c r="AR245" s="46" t="str">
        <f>IFERROR(IF(ISNUMBER('Opsparede løndele dec20-mar21'!K243),AQ245+'Opsparede løndele dec20-mar21'!K243,AQ245),"")</f>
        <v/>
      </c>
    </row>
    <row r="246" spans="1:44" x14ac:dyDescent="0.25">
      <c r="A246" s="52" t="str">
        <f t="shared" si="83"/>
        <v/>
      </c>
      <c r="B246" s="5"/>
      <c r="C246" s="6"/>
      <c r="D246" s="7"/>
      <c r="E246" s="8"/>
      <c r="F246" s="8"/>
      <c r="G246" s="60" t="str">
        <f t="shared" si="87"/>
        <v/>
      </c>
      <c r="H246" s="60" t="str">
        <f t="shared" si="87"/>
        <v/>
      </c>
      <c r="I246" s="60" t="str">
        <f t="shared" si="87"/>
        <v/>
      </c>
      <c r="J246" s="60" t="str">
        <f t="shared" si="87"/>
        <v/>
      </c>
      <c r="L246" s="115" t="str">
        <f t="shared" si="79"/>
        <v/>
      </c>
      <c r="Y246" s="116"/>
      <c r="Z246" s="65" t="str">
        <f t="shared" si="68"/>
        <v/>
      </c>
      <c r="AA246" s="65" t="str">
        <f t="shared" si="69"/>
        <v/>
      </c>
      <c r="AB246" s="65" t="str">
        <f t="shared" si="70"/>
        <v/>
      </c>
      <c r="AC246" s="65" t="str">
        <f t="shared" si="71"/>
        <v/>
      </c>
      <c r="AD246" s="65" t="str">
        <f t="shared" si="72"/>
        <v/>
      </c>
      <c r="AE246" s="65" t="str">
        <f t="shared" si="73"/>
        <v/>
      </c>
      <c r="AF246" s="65" t="str">
        <f t="shared" si="74"/>
        <v/>
      </c>
      <c r="AG246" s="65" t="str">
        <f t="shared" si="75"/>
        <v/>
      </c>
      <c r="AH246" s="38"/>
      <c r="AI246" s="38"/>
      <c r="AJ246" s="38"/>
      <c r="AK246" s="38"/>
      <c r="AL246" s="85" t="str">
        <f t="shared" si="80"/>
        <v/>
      </c>
      <c r="AM246" s="85" t="str">
        <f t="shared" si="76"/>
        <v/>
      </c>
      <c r="AN246" s="85" t="str">
        <f t="shared" si="77"/>
        <v/>
      </c>
      <c r="AO246" s="85" t="str">
        <f t="shared" si="78"/>
        <v/>
      </c>
      <c r="AP246" s="143" t="str">
        <f t="shared" si="81"/>
        <v/>
      </c>
      <c r="AQ246" s="66" t="str">
        <f t="shared" si="82"/>
        <v/>
      </c>
      <c r="AR246" s="46" t="str">
        <f>IFERROR(IF(ISNUMBER('Opsparede løndele dec20-mar21'!K244),AQ246+'Opsparede løndele dec20-mar21'!K244,AQ246),"")</f>
        <v/>
      </c>
    </row>
    <row r="247" spans="1:44" x14ac:dyDescent="0.25">
      <c r="A247" s="52" t="str">
        <f t="shared" si="83"/>
        <v/>
      </c>
      <c r="B247" s="5"/>
      <c r="C247" s="6"/>
      <c r="D247" s="7"/>
      <c r="E247" s="8"/>
      <c r="F247" s="8"/>
      <c r="G247" s="60" t="str">
        <f t="shared" ref="G247:J256" si="88">IF(AND(ISNUMBER($E247),ISNUMBER($F247)),MAX(MIN(NETWORKDAYS(IF($E247&lt;=VLOOKUP(G$6,Matrix_antal_dage,5,FALSE),VLOOKUP(G$6,Matrix_antal_dage,5,FALSE),$E247),IF($F247&gt;=VLOOKUP(G$6,Matrix_antal_dage,6,FALSE),VLOOKUP(G$6,Matrix_antal_dage,6,FALSE),$F247),helligdage),VLOOKUP(G$6,Matrix_antal_dage,7,FALSE)),0),"")</f>
        <v/>
      </c>
      <c r="H247" s="60" t="str">
        <f t="shared" si="88"/>
        <v/>
      </c>
      <c r="I247" s="60" t="str">
        <f t="shared" si="88"/>
        <v/>
      </c>
      <c r="J247" s="60" t="str">
        <f t="shared" si="88"/>
        <v/>
      </c>
      <c r="L247" s="115" t="str">
        <f t="shared" si="79"/>
        <v/>
      </c>
      <c r="Y247" s="116"/>
      <c r="Z247" s="65" t="str">
        <f t="shared" si="68"/>
        <v/>
      </c>
      <c r="AA247" s="65" t="str">
        <f t="shared" si="69"/>
        <v/>
      </c>
      <c r="AB247" s="65" t="str">
        <f t="shared" si="70"/>
        <v/>
      </c>
      <c r="AC247" s="65" t="str">
        <f t="shared" si="71"/>
        <v/>
      </c>
      <c r="AD247" s="65" t="str">
        <f t="shared" si="72"/>
        <v/>
      </c>
      <c r="AE247" s="65" t="str">
        <f t="shared" si="73"/>
        <v/>
      </c>
      <c r="AF247" s="65" t="str">
        <f t="shared" si="74"/>
        <v/>
      </c>
      <c r="AG247" s="65" t="str">
        <f t="shared" si="75"/>
        <v/>
      </c>
      <c r="AH247" s="38"/>
      <c r="AI247" s="38"/>
      <c r="AJ247" s="38"/>
      <c r="AK247" s="38"/>
      <c r="AL247" s="85" t="str">
        <f t="shared" si="80"/>
        <v/>
      </c>
      <c r="AM247" s="85" t="str">
        <f t="shared" si="76"/>
        <v/>
      </c>
      <c r="AN247" s="85" t="str">
        <f t="shared" si="77"/>
        <v/>
      </c>
      <c r="AO247" s="85" t="str">
        <f t="shared" si="78"/>
        <v/>
      </c>
      <c r="AP247" s="143" t="str">
        <f t="shared" si="81"/>
        <v/>
      </c>
      <c r="AQ247" s="66" t="str">
        <f t="shared" si="82"/>
        <v/>
      </c>
      <c r="AR247" s="46" t="str">
        <f>IFERROR(IF(ISNUMBER('Opsparede løndele dec20-mar21'!K245),AQ247+'Opsparede løndele dec20-mar21'!K245,AQ247),"")</f>
        <v/>
      </c>
    </row>
    <row r="248" spans="1:44" x14ac:dyDescent="0.25">
      <c r="A248" s="52" t="str">
        <f t="shared" si="83"/>
        <v/>
      </c>
      <c r="B248" s="5"/>
      <c r="C248" s="6"/>
      <c r="D248" s="7"/>
      <c r="E248" s="8"/>
      <c r="F248" s="8"/>
      <c r="G248" s="60" t="str">
        <f t="shared" si="88"/>
        <v/>
      </c>
      <c r="H248" s="60" t="str">
        <f t="shared" si="88"/>
        <v/>
      </c>
      <c r="I248" s="60" t="str">
        <f t="shared" si="88"/>
        <v/>
      </c>
      <c r="J248" s="60" t="str">
        <f t="shared" si="88"/>
        <v/>
      </c>
      <c r="L248" s="115" t="str">
        <f t="shared" si="79"/>
        <v/>
      </c>
      <c r="Y248" s="116"/>
      <c r="Z248" s="65" t="str">
        <f t="shared" si="68"/>
        <v/>
      </c>
      <c r="AA248" s="65" t="str">
        <f t="shared" si="69"/>
        <v/>
      </c>
      <c r="AB248" s="65" t="str">
        <f t="shared" si="70"/>
        <v/>
      </c>
      <c r="AC248" s="65" t="str">
        <f t="shared" si="71"/>
        <v/>
      </c>
      <c r="AD248" s="65" t="str">
        <f t="shared" si="72"/>
        <v/>
      </c>
      <c r="AE248" s="65" t="str">
        <f t="shared" si="73"/>
        <v/>
      </c>
      <c r="AF248" s="65" t="str">
        <f t="shared" si="74"/>
        <v/>
      </c>
      <c r="AG248" s="65" t="str">
        <f t="shared" si="75"/>
        <v/>
      </c>
      <c r="AH248" s="38"/>
      <c r="AI248" s="38"/>
      <c r="AJ248" s="38"/>
      <c r="AK248" s="38"/>
      <c r="AL248" s="85" t="str">
        <f t="shared" si="80"/>
        <v/>
      </c>
      <c r="AM248" s="85" t="str">
        <f t="shared" si="76"/>
        <v/>
      </c>
      <c r="AN248" s="85" t="str">
        <f t="shared" si="77"/>
        <v/>
      </c>
      <c r="AO248" s="85" t="str">
        <f t="shared" si="78"/>
        <v/>
      </c>
      <c r="AP248" s="143" t="str">
        <f t="shared" si="81"/>
        <v/>
      </c>
      <c r="AQ248" s="66" t="str">
        <f t="shared" si="82"/>
        <v/>
      </c>
      <c r="AR248" s="46" t="str">
        <f>IFERROR(IF(ISNUMBER('Opsparede løndele dec20-mar21'!K246),AQ248+'Opsparede løndele dec20-mar21'!K246,AQ248),"")</f>
        <v/>
      </c>
    </row>
    <row r="249" spans="1:44" x14ac:dyDescent="0.25">
      <c r="A249" s="52" t="str">
        <f t="shared" si="83"/>
        <v/>
      </c>
      <c r="B249" s="5"/>
      <c r="C249" s="6"/>
      <c r="D249" s="7"/>
      <c r="E249" s="8"/>
      <c r="F249" s="8"/>
      <c r="G249" s="60" t="str">
        <f t="shared" si="88"/>
        <v/>
      </c>
      <c r="H249" s="60" t="str">
        <f t="shared" si="88"/>
        <v/>
      </c>
      <c r="I249" s="60" t="str">
        <f t="shared" si="88"/>
        <v/>
      </c>
      <c r="J249" s="60" t="str">
        <f t="shared" si="88"/>
        <v/>
      </c>
      <c r="L249" s="115" t="str">
        <f t="shared" si="79"/>
        <v/>
      </c>
      <c r="Y249" s="116"/>
      <c r="Z249" s="65" t="str">
        <f t="shared" si="68"/>
        <v/>
      </c>
      <c r="AA249" s="65" t="str">
        <f t="shared" si="69"/>
        <v/>
      </c>
      <c r="AB249" s="65" t="str">
        <f t="shared" si="70"/>
        <v/>
      </c>
      <c r="AC249" s="65" t="str">
        <f t="shared" si="71"/>
        <v/>
      </c>
      <c r="AD249" s="65" t="str">
        <f t="shared" si="72"/>
        <v/>
      </c>
      <c r="AE249" s="65" t="str">
        <f t="shared" si="73"/>
        <v/>
      </c>
      <c r="AF249" s="65" t="str">
        <f t="shared" si="74"/>
        <v/>
      </c>
      <c r="AG249" s="65" t="str">
        <f t="shared" si="75"/>
        <v/>
      </c>
      <c r="AH249" s="38"/>
      <c r="AI249" s="38"/>
      <c r="AJ249" s="38"/>
      <c r="AK249" s="38"/>
      <c r="AL249" s="85" t="str">
        <f t="shared" si="80"/>
        <v/>
      </c>
      <c r="AM249" s="85" t="str">
        <f t="shared" si="76"/>
        <v/>
      </c>
      <c r="AN249" s="85" t="str">
        <f t="shared" si="77"/>
        <v/>
      </c>
      <c r="AO249" s="85" t="str">
        <f t="shared" si="78"/>
        <v/>
      </c>
      <c r="AP249" s="143" t="str">
        <f t="shared" si="81"/>
        <v/>
      </c>
      <c r="AQ249" s="66" t="str">
        <f t="shared" si="82"/>
        <v/>
      </c>
      <c r="AR249" s="46" t="str">
        <f>IFERROR(IF(ISNUMBER('Opsparede løndele dec20-mar21'!K247),AQ249+'Opsparede løndele dec20-mar21'!K247,AQ249),"")</f>
        <v/>
      </c>
    </row>
    <row r="250" spans="1:44" x14ac:dyDescent="0.25">
      <c r="A250" s="52" t="str">
        <f t="shared" si="83"/>
        <v/>
      </c>
      <c r="B250" s="5"/>
      <c r="C250" s="6"/>
      <c r="D250" s="7"/>
      <c r="E250" s="8"/>
      <c r="F250" s="8"/>
      <c r="G250" s="60" t="str">
        <f t="shared" si="88"/>
        <v/>
      </c>
      <c r="H250" s="60" t="str">
        <f t="shared" si="88"/>
        <v/>
      </c>
      <c r="I250" s="60" t="str">
        <f t="shared" si="88"/>
        <v/>
      </c>
      <c r="J250" s="60" t="str">
        <f t="shared" si="88"/>
        <v/>
      </c>
      <c r="L250" s="115" t="str">
        <f t="shared" si="79"/>
        <v/>
      </c>
      <c r="Y250" s="116"/>
      <c r="Z250" s="65" t="str">
        <f t="shared" si="68"/>
        <v/>
      </c>
      <c r="AA250" s="65" t="str">
        <f t="shared" si="69"/>
        <v/>
      </c>
      <c r="AB250" s="65" t="str">
        <f t="shared" si="70"/>
        <v/>
      </c>
      <c r="AC250" s="65" t="str">
        <f t="shared" si="71"/>
        <v/>
      </c>
      <c r="AD250" s="65" t="str">
        <f t="shared" si="72"/>
        <v/>
      </c>
      <c r="AE250" s="65" t="str">
        <f t="shared" si="73"/>
        <v/>
      </c>
      <c r="AF250" s="65" t="str">
        <f t="shared" si="74"/>
        <v/>
      </c>
      <c r="AG250" s="65" t="str">
        <f t="shared" si="75"/>
        <v/>
      </c>
      <c r="AH250" s="38"/>
      <c r="AI250" s="38"/>
      <c r="AJ250" s="38"/>
      <c r="AK250" s="38"/>
      <c r="AL250" s="85" t="str">
        <f t="shared" si="80"/>
        <v/>
      </c>
      <c r="AM250" s="85" t="str">
        <f t="shared" si="76"/>
        <v/>
      </c>
      <c r="AN250" s="85" t="str">
        <f t="shared" si="77"/>
        <v/>
      </c>
      <c r="AO250" s="85" t="str">
        <f t="shared" si="78"/>
        <v/>
      </c>
      <c r="AP250" s="143" t="str">
        <f t="shared" si="81"/>
        <v/>
      </c>
      <c r="AQ250" s="66" t="str">
        <f t="shared" si="82"/>
        <v/>
      </c>
      <c r="AR250" s="46" t="str">
        <f>IFERROR(IF(ISNUMBER('Opsparede løndele dec20-mar21'!K248),AQ250+'Opsparede løndele dec20-mar21'!K248,AQ250),"")</f>
        <v/>
      </c>
    </row>
    <row r="251" spans="1:44" x14ac:dyDescent="0.25">
      <c r="A251" s="52" t="str">
        <f t="shared" si="83"/>
        <v/>
      </c>
      <c r="B251" s="5"/>
      <c r="C251" s="6"/>
      <c r="D251" s="7"/>
      <c r="E251" s="8"/>
      <c r="F251" s="8"/>
      <c r="G251" s="60" t="str">
        <f t="shared" si="88"/>
        <v/>
      </c>
      <c r="H251" s="60" t="str">
        <f t="shared" si="88"/>
        <v/>
      </c>
      <c r="I251" s="60" t="str">
        <f t="shared" si="88"/>
        <v/>
      </c>
      <c r="J251" s="60" t="str">
        <f t="shared" si="88"/>
        <v/>
      </c>
      <c r="L251" s="115" t="str">
        <f t="shared" si="79"/>
        <v/>
      </c>
      <c r="Y251" s="116"/>
      <c r="Z251" s="65" t="str">
        <f t="shared" si="68"/>
        <v/>
      </c>
      <c r="AA251" s="65" t="str">
        <f t="shared" si="69"/>
        <v/>
      </c>
      <c r="AB251" s="65" t="str">
        <f t="shared" si="70"/>
        <v/>
      </c>
      <c r="AC251" s="65" t="str">
        <f t="shared" si="71"/>
        <v/>
      </c>
      <c r="AD251" s="65" t="str">
        <f t="shared" si="72"/>
        <v/>
      </c>
      <c r="AE251" s="65" t="str">
        <f t="shared" si="73"/>
        <v/>
      </c>
      <c r="AF251" s="65" t="str">
        <f t="shared" si="74"/>
        <v/>
      </c>
      <c r="AG251" s="65" t="str">
        <f t="shared" si="75"/>
        <v/>
      </c>
      <c r="AH251" s="38"/>
      <c r="AI251" s="38"/>
      <c r="AJ251" s="38"/>
      <c r="AK251" s="38"/>
      <c r="AL251" s="85" t="str">
        <f t="shared" si="80"/>
        <v/>
      </c>
      <c r="AM251" s="85" t="str">
        <f t="shared" si="76"/>
        <v/>
      </c>
      <c r="AN251" s="85" t="str">
        <f t="shared" si="77"/>
        <v/>
      </c>
      <c r="AO251" s="85" t="str">
        <f t="shared" si="78"/>
        <v/>
      </c>
      <c r="AP251" s="143" t="str">
        <f t="shared" si="81"/>
        <v/>
      </c>
      <c r="AQ251" s="66" t="str">
        <f t="shared" si="82"/>
        <v/>
      </c>
      <c r="AR251" s="46" t="str">
        <f>IFERROR(IF(ISNUMBER('Opsparede løndele dec20-mar21'!K249),AQ251+'Opsparede løndele dec20-mar21'!K249,AQ251),"")</f>
        <v/>
      </c>
    </row>
    <row r="252" spans="1:44" x14ac:dyDescent="0.25">
      <c r="A252" s="52" t="str">
        <f t="shared" si="83"/>
        <v/>
      </c>
      <c r="B252" s="5"/>
      <c r="C252" s="6"/>
      <c r="D252" s="7"/>
      <c r="E252" s="8"/>
      <c r="F252" s="8"/>
      <c r="G252" s="60" t="str">
        <f t="shared" si="88"/>
        <v/>
      </c>
      <c r="H252" s="60" t="str">
        <f t="shared" si="88"/>
        <v/>
      </c>
      <c r="I252" s="60" t="str">
        <f t="shared" si="88"/>
        <v/>
      </c>
      <c r="J252" s="60" t="str">
        <f t="shared" si="88"/>
        <v/>
      </c>
      <c r="L252" s="115" t="str">
        <f t="shared" si="79"/>
        <v/>
      </c>
      <c r="Y252" s="116"/>
      <c r="Z252" s="65" t="str">
        <f t="shared" si="68"/>
        <v/>
      </c>
      <c r="AA252" s="65" t="str">
        <f t="shared" si="69"/>
        <v/>
      </c>
      <c r="AB252" s="65" t="str">
        <f t="shared" si="70"/>
        <v/>
      </c>
      <c r="AC252" s="65" t="str">
        <f t="shared" si="71"/>
        <v/>
      </c>
      <c r="AD252" s="65" t="str">
        <f t="shared" si="72"/>
        <v/>
      </c>
      <c r="AE252" s="65" t="str">
        <f t="shared" si="73"/>
        <v/>
      </c>
      <c r="AF252" s="65" t="str">
        <f t="shared" si="74"/>
        <v/>
      </c>
      <c r="AG252" s="65" t="str">
        <f t="shared" si="75"/>
        <v/>
      </c>
      <c r="AH252" s="38"/>
      <c r="AI252" s="38"/>
      <c r="AJ252" s="38"/>
      <c r="AK252" s="38"/>
      <c r="AL252" s="85" t="str">
        <f t="shared" si="80"/>
        <v/>
      </c>
      <c r="AM252" s="85" t="str">
        <f t="shared" si="76"/>
        <v/>
      </c>
      <c r="AN252" s="85" t="str">
        <f t="shared" si="77"/>
        <v/>
      </c>
      <c r="AO252" s="85" t="str">
        <f t="shared" si="78"/>
        <v/>
      </c>
      <c r="AP252" s="143" t="str">
        <f t="shared" si="81"/>
        <v/>
      </c>
      <c r="AQ252" s="66" t="str">
        <f t="shared" si="82"/>
        <v/>
      </c>
      <c r="AR252" s="46" t="str">
        <f>IFERROR(IF(ISNUMBER('Opsparede løndele dec20-mar21'!K250),AQ252+'Opsparede løndele dec20-mar21'!K250,AQ252),"")</f>
        <v/>
      </c>
    </row>
    <row r="253" spans="1:44" x14ac:dyDescent="0.25">
      <c r="A253" s="52" t="str">
        <f t="shared" si="83"/>
        <v/>
      </c>
      <c r="B253" s="5"/>
      <c r="C253" s="6"/>
      <c r="D253" s="7"/>
      <c r="E253" s="8"/>
      <c r="F253" s="8"/>
      <c r="G253" s="60" t="str">
        <f t="shared" si="88"/>
        <v/>
      </c>
      <c r="H253" s="60" t="str">
        <f t="shared" si="88"/>
        <v/>
      </c>
      <c r="I253" s="60" t="str">
        <f t="shared" si="88"/>
        <v/>
      </c>
      <c r="J253" s="60" t="str">
        <f t="shared" si="88"/>
        <v/>
      </c>
      <c r="L253" s="115" t="str">
        <f t="shared" si="79"/>
        <v/>
      </c>
      <c r="Y253" s="116"/>
      <c r="Z253" s="65" t="str">
        <f t="shared" si="68"/>
        <v/>
      </c>
      <c r="AA253" s="65" t="str">
        <f t="shared" si="69"/>
        <v/>
      </c>
      <c r="AB253" s="65" t="str">
        <f t="shared" si="70"/>
        <v/>
      </c>
      <c r="AC253" s="65" t="str">
        <f t="shared" si="71"/>
        <v/>
      </c>
      <c r="AD253" s="65" t="str">
        <f t="shared" si="72"/>
        <v/>
      </c>
      <c r="AE253" s="65" t="str">
        <f t="shared" si="73"/>
        <v/>
      </c>
      <c r="AF253" s="65" t="str">
        <f t="shared" si="74"/>
        <v/>
      </c>
      <c r="AG253" s="65" t="str">
        <f t="shared" si="75"/>
        <v/>
      </c>
      <c r="AH253" s="38"/>
      <c r="AI253" s="38"/>
      <c r="AJ253" s="38"/>
      <c r="AK253" s="38"/>
      <c r="AL253" s="85" t="str">
        <f t="shared" si="80"/>
        <v/>
      </c>
      <c r="AM253" s="85" t="str">
        <f t="shared" si="76"/>
        <v/>
      </c>
      <c r="AN253" s="85" t="str">
        <f t="shared" si="77"/>
        <v/>
      </c>
      <c r="AO253" s="85" t="str">
        <f t="shared" si="78"/>
        <v/>
      </c>
      <c r="AP253" s="143" t="str">
        <f t="shared" si="81"/>
        <v/>
      </c>
      <c r="AQ253" s="66" t="str">
        <f t="shared" si="82"/>
        <v/>
      </c>
      <c r="AR253" s="46" t="str">
        <f>IFERROR(IF(ISNUMBER('Opsparede løndele dec20-mar21'!K251),AQ253+'Opsparede løndele dec20-mar21'!K251,AQ253),"")</f>
        <v/>
      </c>
    </row>
    <row r="254" spans="1:44" x14ac:dyDescent="0.25">
      <c r="A254" s="52" t="str">
        <f t="shared" si="83"/>
        <v/>
      </c>
      <c r="B254" s="5"/>
      <c r="C254" s="6"/>
      <c r="D254" s="7"/>
      <c r="E254" s="8"/>
      <c r="F254" s="8"/>
      <c r="G254" s="60" t="str">
        <f t="shared" si="88"/>
        <v/>
      </c>
      <c r="H254" s="60" t="str">
        <f t="shared" si="88"/>
        <v/>
      </c>
      <c r="I254" s="60" t="str">
        <f t="shared" si="88"/>
        <v/>
      </c>
      <c r="J254" s="60" t="str">
        <f t="shared" si="88"/>
        <v/>
      </c>
      <c r="L254" s="115" t="str">
        <f t="shared" si="79"/>
        <v/>
      </c>
      <c r="Y254" s="116"/>
      <c r="Z254" s="65" t="str">
        <f t="shared" si="68"/>
        <v/>
      </c>
      <c r="AA254" s="65" t="str">
        <f t="shared" si="69"/>
        <v/>
      </c>
      <c r="AB254" s="65" t="str">
        <f t="shared" si="70"/>
        <v/>
      </c>
      <c r="AC254" s="65" t="str">
        <f t="shared" si="71"/>
        <v/>
      </c>
      <c r="AD254" s="65" t="str">
        <f t="shared" si="72"/>
        <v/>
      </c>
      <c r="AE254" s="65" t="str">
        <f t="shared" si="73"/>
        <v/>
      </c>
      <c r="AF254" s="65" t="str">
        <f t="shared" si="74"/>
        <v/>
      </c>
      <c r="AG254" s="65" t="str">
        <f t="shared" si="75"/>
        <v/>
      </c>
      <c r="AH254" s="38"/>
      <c r="AI254" s="38"/>
      <c r="AJ254" s="38"/>
      <c r="AK254" s="38"/>
      <c r="AL254" s="85" t="str">
        <f t="shared" si="80"/>
        <v/>
      </c>
      <c r="AM254" s="85" t="str">
        <f t="shared" si="76"/>
        <v/>
      </c>
      <c r="AN254" s="85" t="str">
        <f t="shared" si="77"/>
        <v/>
      </c>
      <c r="AO254" s="85" t="str">
        <f t="shared" si="78"/>
        <v/>
      </c>
      <c r="AP254" s="143" t="str">
        <f t="shared" si="81"/>
        <v/>
      </c>
      <c r="AQ254" s="66" t="str">
        <f t="shared" si="82"/>
        <v/>
      </c>
      <c r="AR254" s="46" t="str">
        <f>IFERROR(IF(ISNUMBER('Opsparede løndele dec20-mar21'!K252),AQ254+'Opsparede løndele dec20-mar21'!K252,AQ254),"")</f>
        <v/>
      </c>
    </row>
    <row r="255" spans="1:44" x14ac:dyDescent="0.25">
      <c r="A255" s="52" t="str">
        <f t="shared" si="83"/>
        <v/>
      </c>
      <c r="B255" s="5"/>
      <c r="C255" s="6"/>
      <c r="D255" s="7"/>
      <c r="E255" s="8"/>
      <c r="F255" s="8"/>
      <c r="G255" s="60" t="str">
        <f t="shared" si="88"/>
        <v/>
      </c>
      <c r="H255" s="60" t="str">
        <f t="shared" si="88"/>
        <v/>
      </c>
      <c r="I255" s="60" t="str">
        <f t="shared" si="88"/>
        <v/>
      </c>
      <c r="J255" s="60" t="str">
        <f t="shared" si="88"/>
        <v/>
      </c>
      <c r="L255" s="115" t="str">
        <f t="shared" si="79"/>
        <v/>
      </c>
      <c r="Y255" s="116"/>
      <c r="Z255" s="65" t="str">
        <f t="shared" si="68"/>
        <v/>
      </c>
      <c r="AA255" s="65" t="str">
        <f t="shared" si="69"/>
        <v/>
      </c>
      <c r="AB255" s="65" t="str">
        <f t="shared" si="70"/>
        <v/>
      </c>
      <c r="AC255" s="65" t="str">
        <f t="shared" si="71"/>
        <v/>
      </c>
      <c r="AD255" s="65" t="str">
        <f t="shared" si="72"/>
        <v/>
      </c>
      <c r="AE255" s="65" t="str">
        <f t="shared" si="73"/>
        <v/>
      </c>
      <c r="AF255" s="65" t="str">
        <f t="shared" si="74"/>
        <v/>
      </c>
      <c r="AG255" s="65" t="str">
        <f t="shared" si="75"/>
        <v/>
      </c>
      <c r="AH255" s="38"/>
      <c r="AI255" s="38"/>
      <c r="AJ255" s="38"/>
      <c r="AK255" s="38"/>
      <c r="AL255" s="85" t="str">
        <f t="shared" si="80"/>
        <v/>
      </c>
      <c r="AM255" s="85" t="str">
        <f t="shared" si="76"/>
        <v/>
      </c>
      <c r="AN255" s="85" t="str">
        <f t="shared" si="77"/>
        <v/>
      </c>
      <c r="AO255" s="85" t="str">
        <f t="shared" si="78"/>
        <v/>
      </c>
      <c r="AP255" s="143" t="str">
        <f t="shared" si="81"/>
        <v/>
      </c>
      <c r="AQ255" s="66" t="str">
        <f t="shared" si="82"/>
        <v/>
      </c>
      <c r="AR255" s="46" t="str">
        <f>IFERROR(IF(ISNUMBER('Opsparede løndele dec20-mar21'!K253),AQ255+'Opsparede løndele dec20-mar21'!K253,AQ255),"")</f>
        <v/>
      </c>
    </row>
    <row r="256" spans="1:44" x14ac:dyDescent="0.25">
      <c r="A256" s="52" t="str">
        <f t="shared" si="83"/>
        <v/>
      </c>
      <c r="B256" s="5"/>
      <c r="C256" s="6"/>
      <c r="D256" s="7"/>
      <c r="E256" s="8"/>
      <c r="F256" s="8"/>
      <c r="G256" s="60" t="str">
        <f t="shared" si="88"/>
        <v/>
      </c>
      <c r="H256" s="60" t="str">
        <f t="shared" si="88"/>
        <v/>
      </c>
      <c r="I256" s="60" t="str">
        <f t="shared" si="88"/>
        <v/>
      </c>
      <c r="J256" s="60" t="str">
        <f t="shared" si="88"/>
        <v/>
      </c>
      <c r="L256" s="115" t="str">
        <f t="shared" si="79"/>
        <v/>
      </c>
      <c r="Y256" s="116"/>
      <c r="Z256" s="65" t="str">
        <f t="shared" si="68"/>
        <v/>
      </c>
      <c r="AA256" s="65" t="str">
        <f t="shared" si="69"/>
        <v/>
      </c>
      <c r="AB256" s="65" t="str">
        <f t="shared" si="70"/>
        <v/>
      </c>
      <c r="AC256" s="65" t="str">
        <f t="shared" si="71"/>
        <v/>
      </c>
      <c r="AD256" s="65" t="str">
        <f t="shared" si="72"/>
        <v/>
      </c>
      <c r="AE256" s="65" t="str">
        <f t="shared" si="73"/>
        <v/>
      </c>
      <c r="AF256" s="65" t="str">
        <f t="shared" si="74"/>
        <v/>
      </c>
      <c r="AG256" s="65" t="str">
        <f t="shared" si="75"/>
        <v/>
      </c>
      <c r="AH256" s="38"/>
      <c r="AI256" s="38"/>
      <c r="AJ256" s="38"/>
      <c r="AK256" s="38"/>
      <c r="AL256" s="85" t="str">
        <f t="shared" si="80"/>
        <v/>
      </c>
      <c r="AM256" s="85" t="str">
        <f t="shared" si="76"/>
        <v/>
      </c>
      <c r="AN256" s="85" t="str">
        <f t="shared" si="77"/>
        <v/>
      </c>
      <c r="AO256" s="85" t="str">
        <f t="shared" si="78"/>
        <v/>
      </c>
      <c r="AP256" s="143" t="str">
        <f t="shared" si="81"/>
        <v/>
      </c>
      <c r="AQ256" s="66" t="str">
        <f t="shared" si="82"/>
        <v/>
      </c>
      <c r="AR256" s="46" t="str">
        <f>IFERROR(IF(ISNUMBER('Opsparede løndele dec20-mar21'!K254),AQ256+'Opsparede løndele dec20-mar21'!K254,AQ256),"")</f>
        <v/>
      </c>
    </row>
    <row r="257" spans="1:44" x14ac:dyDescent="0.25">
      <c r="A257" s="52" t="str">
        <f t="shared" si="83"/>
        <v/>
      </c>
      <c r="B257" s="5"/>
      <c r="C257" s="6"/>
      <c r="D257" s="7"/>
      <c r="E257" s="8"/>
      <c r="F257" s="8"/>
      <c r="G257" s="60" t="str">
        <f t="shared" ref="G257:J266" si="89">IF(AND(ISNUMBER($E257),ISNUMBER($F257)),MAX(MIN(NETWORKDAYS(IF($E257&lt;=VLOOKUP(G$6,Matrix_antal_dage,5,FALSE),VLOOKUP(G$6,Matrix_antal_dage,5,FALSE),$E257),IF($F257&gt;=VLOOKUP(G$6,Matrix_antal_dage,6,FALSE),VLOOKUP(G$6,Matrix_antal_dage,6,FALSE),$F257),helligdage),VLOOKUP(G$6,Matrix_antal_dage,7,FALSE)),0),"")</f>
        <v/>
      </c>
      <c r="H257" s="60" t="str">
        <f t="shared" si="89"/>
        <v/>
      </c>
      <c r="I257" s="60" t="str">
        <f t="shared" si="89"/>
        <v/>
      </c>
      <c r="J257" s="60" t="str">
        <f t="shared" si="89"/>
        <v/>
      </c>
      <c r="L257" s="115" t="str">
        <f t="shared" si="79"/>
        <v/>
      </c>
      <c r="Y257" s="116"/>
      <c r="Z257" s="65" t="str">
        <f t="shared" si="68"/>
        <v/>
      </c>
      <c r="AA257" s="65" t="str">
        <f t="shared" si="69"/>
        <v/>
      </c>
      <c r="AB257" s="65" t="str">
        <f t="shared" si="70"/>
        <v/>
      </c>
      <c r="AC257" s="65" t="str">
        <f t="shared" si="71"/>
        <v/>
      </c>
      <c r="AD257" s="65" t="str">
        <f t="shared" si="72"/>
        <v/>
      </c>
      <c r="AE257" s="65" t="str">
        <f t="shared" si="73"/>
        <v/>
      </c>
      <c r="AF257" s="65" t="str">
        <f t="shared" si="74"/>
        <v/>
      </c>
      <c r="AG257" s="65" t="str">
        <f t="shared" si="75"/>
        <v/>
      </c>
      <c r="AH257" s="38"/>
      <c r="AI257" s="38"/>
      <c r="AJ257" s="38"/>
      <c r="AK257" s="38"/>
      <c r="AL257" s="85" t="str">
        <f t="shared" si="80"/>
        <v/>
      </c>
      <c r="AM257" s="85" t="str">
        <f t="shared" si="76"/>
        <v/>
      </c>
      <c r="AN257" s="85" t="str">
        <f t="shared" si="77"/>
        <v/>
      </c>
      <c r="AO257" s="85" t="str">
        <f t="shared" si="78"/>
        <v/>
      </c>
      <c r="AP257" s="143" t="str">
        <f t="shared" si="81"/>
        <v/>
      </c>
      <c r="AQ257" s="66" t="str">
        <f t="shared" si="82"/>
        <v/>
      </c>
      <c r="AR257" s="46" t="str">
        <f>IFERROR(IF(ISNUMBER('Opsparede løndele dec20-mar21'!K255),AQ257+'Opsparede løndele dec20-mar21'!K255,AQ257),"")</f>
        <v/>
      </c>
    </row>
    <row r="258" spans="1:44" x14ac:dyDescent="0.25">
      <c r="A258" s="52" t="str">
        <f t="shared" si="83"/>
        <v/>
      </c>
      <c r="B258" s="5"/>
      <c r="C258" s="6"/>
      <c r="D258" s="7"/>
      <c r="E258" s="8"/>
      <c r="F258" s="8"/>
      <c r="G258" s="60" t="str">
        <f t="shared" si="89"/>
        <v/>
      </c>
      <c r="H258" s="60" t="str">
        <f t="shared" si="89"/>
        <v/>
      </c>
      <c r="I258" s="60" t="str">
        <f t="shared" si="89"/>
        <v/>
      </c>
      <c r="J258" s="60" t="str">
        <f t="shared" si="89"/>
        <v/>
      </c>
      <c r="L258" s="115" t="str">
        <f t="shared" si="79"/>
        <v/>
      </c>
      <c r="Y258" s="116"/>
      <c r="Z258" s="65" t="str">
        <f t="shared" si="68"/>
        <v/>
      </c>
      <c r="AA258" s="65" t="str">
        <f t="shared" si="69"/>
        <v/>
      </c>
      <c r="AB258" s="65" t="str">
        <f t="shared" si="70"/>
        <v/>
      </c>
      <c r="AC258" s="65" t="str">
        <f t="shared" si="71"/>
        <v/>
      </c>
      <c r="AD258" s="65" t="str">
        <f t="shared" si="72"/>
        <v/>
      </c>
      <c r="AE258" s="65" t="str">
        <f t="shared" si="73"/>
        <v/>
      </c>
      <c r="AF258" s="65" t="str">
        <f t="shared" si="74"/>
        <v/>
      </c>
      <c r="AG258" s="65" t="str">
        <f t="shared" si="75"/>
        <v/>
      </c>
      <c r="AH258" s="38"/>
      <c r="AI258" s="38"/>
      <c r="AJ258" s="38"/>
      <c r="AK258" s="38"/>
      <c r="AL258" s="85" t="str">
        <f t="shared" si="80"/>
        <v/>
      </c>
      <c r="AM258" s="85" t="str">
        <f t="shared" si="76"/>
        <v/>
      </c>
      <c r="AN258" s="85" t="str">
        <f t="shared" si="77"/>
        <v/>
      </c>
      <c r="AO258" s="85" t="str">
        <f t="shared" si="78"/>
        <v/>
      </c>
      <c r="AP258" s="143" t="str">
        <f t="shared" si="81"/>
        <v/>
      </c>
      <c r="AQ258" s="66" t="str">
        <f t="shared" si="82"/>
        <v/>
      </c>
      <c r="AR258" s="46" t="str">
        <f>IFERROR(IF(ISNUMBER('Opsparede løndele dec20-mar21'!K256),AQ258+'Opsparede løndele dec20-mar21'!K256,AQ258),"")</f>
        <v/>
      </c>
    </row>
    <row r="259" spans="1:44" x14ac:dyDescent="0.25">
      <c r="A259" s="52" t="str">
        <f t="shared" si="83"/>
        <v/>
      </c>
      <c r="B259" s="5"/>
      <c r="C259" s="6"/>
      <c r="D259" s="7"/>
      <c r="E259" s="8"/>
      <c r="F259" s="8"/>
      <c r="G259" s="60" t="str">
        <f t="shared" si="89"/>
        <v/>
      </c>
      <c r="H259" s="60" t="str">
        <f t="shared" si="89"/>
        <v/>
      </c>
      <c r="I259" s="60" t="str">
        <f t="shared" si="89"/>
        <v/>
      </c>
      <c r="J259" s="60" t="str">
        <f t="shared" si="89"/>
        <v/>
      </c>
      <c r="L259" s="115" t="str">
        <f t="shared" si="79"/>
        <v/>
      </c>
      <c r="Y259" s="116"/>
      <c r="Z259" s="65" t="str">
        <f t="shared" si="68"/>
        <v/>
      </c>
      <c r="AA259" s="65" t="str">
        <f t="shared" si="69"/>
        <v/>
      </c>
      <c r="AB259" s="65" t="str">
        <f t="shared" si="70"/>
        <v/>
      </c>
      <c r="AC259" s="65" t="str">
        <f t="shared" si="71"/>
        <v/>
      </c>
      <c r="AD259" s="65" t="str">
        <f t="shared" si="72"/>
        <v/>
      </c>
      <c r="AE259" s="65" t="str">
        <f t="shared" si="73"/>
        <v/>
      </c>
      <c r="AF259" s="65" t="str">
        <f t="shared" si="74"/>
        <v/>
      </c>
      <c r="AG259" s="65" t="str">
        <f t="shared" si="75"/>
        <v/>
      </c>
      <c r="AH259" s="38"/>
      <c r="AI259" s="38"/>
      <c r="AJ259" s="38"/>
      <c r="AK259" s="38"/>
      <c r="AL259" s="85" t="str">
        <f t="shared" si="80"/>
        <v/>
      </c>
      <c r="AM259" s="85" t="str">
        <f t="shared" si="76"/>
        <v/>
      </c>
      <c r="AN259" s="85" t="str">
        <f t="shared" si="77"/>
        <v/>
      </c>
      <c r="AO259" s="85" t="str">
        <f t="shared" si="78"/>
        <v/>
      </c>
      <c r="AP259" s="143" t="str">
        <f t="shared" si="81"/>
        <v/>
      </c>
      <c r="AQ259" s="66" t="str">
        <f t="shared" si="82"/>
        <v/>
      </c>
      <c r="AR259" s="46" t="str">
        <f>IFERROR(IF(ISNUMBER('Opsparede løndele dec20-mar21'!K257),AQ259+'Opsparede løndele dec20-mar21'!K257,AQ259),"")</f>
        <v/>
      </c>
    </row>
    <row r="260" spans="1:44" x14ac:dyDescent="0.25">
      <c r="A260" s="52" t="str">
        <f t="shared" si="83"/>
        <v/>
      </c>
      <c r="B260" s="5"/>
      <c r="C260" s="6"/>
      <c r="D260" s="7"/>
      <c r="E260" s="8"/>
      <c r="F260" s="8"/>
      <c r="G260" s="60" t="str">
        <f t="shared" si="89"/>
        <v/>
      </c>
      <c r="H260" s="60" t="str">
        <f t="shared" si="89"/>
        <v/>
      </c>
      <c r="I260" s="60" t="str">
        <f t="shared" si="89"/>
        <v/>
      </c>
      <c r="J260" s="60" t="str">
        <f t="shared" si="89"/>
        <v/>
      </c>
      <c r="L260" s="115" t="str">
        <f t="shared" si="79"/>
        <v/>
      </c>
      <c r="Y260" s="116"/>
      <c r="Z260" s="65" t="str">
        <f t="shared" si="68"/>
        <v/>
      </c>
      <c r="AA260" s="65" t="str">
        <f t="shared" si="69"/>
        <v/>
      </c>
      <c r="AB260" s="65" t="str">
        <f t="shared" si="70"/>
        <v/>
      </c>
      <c r="AC260" s="65" t="str">
        <f t="shared" si="71"/>
        <v/>
      </c>
      <c r="AD260" s="65" t="str">
        <f t="shared" si="72"/>
        <v/>
      </c>
      <c r="AE260" s="65" t="str">
        <f t="shared" si="73"/>
        <v/>
      </c>
      <c r="AF260" s="65" t="str">
        <f t="shared" si="74"/>
        <v/>
      </c>
      <c r="AG260" s="65" t="str">
        <f t="shared" si="75"/>
        <v/>
      </c>
      <c r="AH260" s="38"/>
      <c r="AI260" s="38"/>
      <c r="AJ260" s="38"/>
      <c r="AK260" s="38"/>
      <c r="AL260" s="85" t="str">
        <f t="shared" si="80"/>
        <v/>
      </c>
      <c r="AM260" s="85" t="str">
        <f t="shared" si="76"/>
        <v/>
      </c>
      <c r="AN260" s="85" t="str">
        <f t="shared" si="77"/>
        <v/>
      </c>
      <c r="AO260" s="85" t="str">
        <f t="shared" si="78"/>
        <v/>
      </c>
      <c r="AP260" s="143" t="str">
        <f t="shared" si="81"/>
        <v/>
      </c>
      <c r="AQ260" s="66" t="str">
        <f t="shared" si="82"/>
        <v/>
      </c>
      <c r="AR260" s="46" t="str">
        <f>IFERROR(IF(ISNUMBER('Opsparede løndele dec20-mar21'!K258),AQ260+'Opsparede løndele dec20-mar21'!K258,AQ260),"")</f>
        <v/>
      </c>
    </row>
    <row r="261" spans="1:44" x14ac:dyDescent="0.25">
      <c r="A261" s="52" t="str">
        <f t="shared" si="83"/>
        <v/>
      </c>
      <c r="B261" s="5"/>
      <c r="C261" s="6"/>
      <c r="D261" s="7"/>
      <c r="E261" s="8"/>
      <c r="F261" s="8"/>
      <c r="G261" s="60" t="str">
        <f t="shared" si="89"/>
        <v/>
      </c>
      <c r="H261" s="60" t="str">
        <f t="shared" si="89"/>
        <v/>
      </c>
      <c r="I261" s="60" t="str">
        <f t="shared" si="89"/>
        <v/>
      </c>
      <c r="J261" s="60" t="str">
        <f t="shared" si="89"/>
        <v/>
      </c>
      <c r="L261" s="115" t="str">
        <f t="shared" si="79"/>
        <v/>
      </c>
      <c r="Y261" s="116"/>
      <c r="Z261" s="65" t="str">
        <f t="shared" si="68"/>
        <v/>
      </c>
      <c r="AA261" s="65" t="str">
        <f t="shared" si="69"/>
        <v/>
      </c>
      <c r="AB261" s="65" t="str">
        <f t="shared" si="70"/>
        <v/>
      </c>
      <c r="AC261" s="65" t="str">
        <f t="shared" si="71"/>
        <v/>
      </c>
      <c r="AD261" s="65" t="str">
        <f t="shared" si="72"/>
        <v/>
      </c>
      <c r="AE261" s="65" t="str">
        <f t="shared" si="73"/>
        <v/>
      </c>
      <c r="AF261" s="65" t="str">
        <f t="shared" si="74"/>
        <v/>
      </c>
      <c r="AG261" s="65" t="str">
        <f t="shared" si="75"/>
        <v/>
      </c>
      <c r="AH261" s="38"/>
      <c r="AI261" s="38"/>
      <c r="AJ261" s="38"/>
      <c r="AK261" s="38"/>
      <c r="AL261" s="85" t="str">
        <f t="shared" si="80"/>
        <v/>
      </c>
      <c r="AM261" s="85" t="str">
        <f t="shared" si="76"/>
        <v/>
      </c>
      <c r="AN261" s="85" t="str">
        <f t="shared" si="77"/>
        <v/>
      </c>
      <c r="AO261" s="85" t="str">
        <f t="shared" si="78"/>
        <v/>
      </c>
      <c r="AP261" s="143" t="str">
        <f t="shared" si="81"/>
        <v/>
      </c>
      <c r="AQ261" s="66" t="str">
        <f t="shared" si="82"/>
        <v/>
      </c>
      <c r="AR261" s="46" t="str">
        <f>IFERROR(IF(ISNUMBER('Opsparede løndele dec20-mar21'!K259),AQ261+'Opsparede løndele dec20-mar21'!K259,AQ261),"")</f>
        <v/>
      </c>
    </row>
    <row r="262" spans="1:44" x14ac:dyDescent="0.25">
      <c r="A262" s="52" t="str">
        <f t="shared" si="83"/>
        <v/>
      </c>
      <c r="B262" s="5"/>
      <c r="C262" s="6"/>
      <c r="D262" s="7"/>
      <c r="E262" s="8"/>
      <c r="F262" s="8"/>
      <c r="G262" s="60" t="str">
        <f t="shared" si="89"/>
        <v/>
      </c>
      <c r="H262" s="60" t="str">
        <f t="shared" si="89"/>
        <v/>
      </c>
      <c r="I262" s="60" t="str">
        <f t="shared" si="89"/>
        <v/>
      </c>
      <c r="J262" s="60" t="str">
        <f t="shared" si="89"/>
        <v/>
      </c>
      <c r="L262" s="115" t="str">
        <f t="shared" si="79"/>
        <v/>
      </c>
      <c r="Y262" s="116"/>
      <c r="Z262" s="65" t="str">
        <f t="shared" si="68"/>
        <v/>
      </c>
      <c r="AA262" s="65" t="str">
        <f t="shared" si="69"/>
        <v/>
      </c>
      <c r="AB262" s="65" t="str">
        <f t="shared" si="70"/>
        <v/>
      </c>
      <c r="AC262" s="65" t="str">
        <f t="shared" si="71"/>
        <v/>
      </c>
      <c r="AD262" s="65" t="str">
        <f t="shared" si="72"/>
        <v/>
      </c>
      <c r="AE262" s="65" t="str">
        <f t="shared" si="73"/>
        <v/>
      </c>
      <c r="AF262" s="65" t="str">
        <f t="shared" si="74"/>
        <v/>
      </c>
      <c r="AG262" s="65" t="str">
        <f t="shared" si="75"/>
        <v/>
      </c>
      <c r="AH262" s="38"/>
      <c r="AI262" s="38"/>
      <c r="AJ262" s="38"/>
      <c r="AK262" s="38"/>
      <c r="AL262" s="85" t="str">
        <f t="shared" si="80"/>
        <v/>
      </c>
      <c r="AM262" s="85" t="str">
        <f t="shared" si="76"/>
        <v/>
      </c>
      <c r="AN262" s="85" t="str">
        <f t="shared" si="77"/>
        <v/>
      </c>
      <c r="AO262" s="85" t="str">
        <f t="shared" si="78"/>
        <v/>
      </c>
      <c r="AP262" s="143" t="str">
        <f t="shared" si="81"/>
        <v/>
      </c>
      <c r="AQ262" s="66" t="str">
        <f t="shared" si="82"/>
        <v/>
      </c>
      <c r="AR262" s="46" t="str">
        <f>IFERROR(IF(ISNUMBER('Opsparede løndele dec20-mar21'!K260),AQ262+'Opsparede løndele dec20-mar21'!K260,AQ262),"")</f>
        <v/>
      </c>
    </row>
    <row r="263" spans="1:44" x14ac:dyDescent="0.25">
      <c r="A263" s="52" t="str">
        <f t="shared" si="83"/>
        <v/>
      </c>
      <c r="B263" s="5"/>
      <c r="C263" s="6"/>
      <c r="D263" s="7"/>
      <c r="E263" s="8"/>
      <c r="F263" s="8"/>
      <c r="G263" s="60" t="str">
        <f t="shared" si="89"/>
        <v/>
      </c>
      <c r="H263" s="60" t="str">
        <f t="shared" si="89"/>
        <v/>
      </c>
      <c r="I263" s="60" t="str">
        <f t="shared" si="89"/>
        <v/>
      </c>
      <c r="J263" s="60" t="str">
        <f t="shared" si="89"/>
        <v/>
      </c>
      <c r="L263" s="115" t="str">
        <f t="shared" si="79"/>
        <v/>
      </c>
      <c r="Y263" s="116"/>
      <c r="Z263" s="65" t="str">
        <f t="shared" ref="Z263:Z326" si="90">IF(AND(ISNUMBER($Y263),ISNUMBER(M263)),(IF($B263="","",IF(MIN(M263,Q263)*$L263&gt;30000*IF($Y263&gt;37,37,$Y263)/37,30000*IF($Y263&gt;37,37,$Y263)/37,MIN(M263,Q263)*$L263))),"")</f>
        <v/>
      </c>
      <c r="AA263" s="65" t="str">
        <f t="shared" ref="AA263:AA326" si="91">IF(AND(ISNUMBER($Y263),ISNUMBER(N263)),(IF($B263="","",IF(MIN(N263,R263)*$L263&gt;30000*IF($Y263&gt;37,37,$Y263)/37,30000*IF($Y263&gt;37,37,$Y263)/37,MIN(N263,R263)*$L263))),"")</f>
        <v/>
      </c>
      <c r="AB263" s="65" t="str">
        <f t="shared" ref="AB263:AB326" si="92">IF(AND(ISNUMBER($Y263),ISNUMBER(O263)),(IF($B263="","",IF(MIN(O263,S263)*$L263&gt;30000*IF($Y263&gt;37,37,$Y263)/37,30000*IF($Y263&gt;37,37,$Y263)/37,MIN(O263,S263)*$L263))),"")</f>
        <v/>
      </c>
      <c r="AC263" s="65" t="str">
        <f t="shared" ref="AC263:AC326" si="93">IF(AND(ISNUMBER($Y263),ISNUMBER(P263)),(IF($B263="","",IF(MIN(P263,T263)*$L263&gt;30000*IF($Y263&gt;37,37,$Y263)/37,30000*IF($Y263&gt;37,37,$Y263)/37,MIN(P263,T263)*$L263))),"")</f>
        <v/>
      </c>
      <c r="AD263" s="65" t="str">
        <f t="shared" ref="AD263:AD326" si="94">IF(ISNUMBER(Z263),(MIN(Z263,MIN(M263,Q263)-U263)),"")</f>
        <v/>
      </c>
      <c r="AE263" s="65" t="str">
        <f t="shared" ref="AE263:AE326" si="95">IF(ISNUMBER(AA263),(MIN(AA263,MIN(N263,R263)-V263)),"")</f>
        <v/>
      </c>
      <c r="AF263" s="65" t="str">
        <f t="shared" ref="AF263:AF326" si="96">IF(ISNUMBER(AB263),(MIN(AB263,MIN(O263,S263)-W263)),"")</f>
        <v/>
      </c>
      <c r="AG263" s="65" t="str">
        <f t="shared" ref="AG263:AG326" si="97">IF(ISNUMBER(AC263),(MIN(AC263,MIN(P263,T263)-X263)),"")</f>
        <v/>
      </c>
      <c r="AH263" s="38"/>
      <c r="AI263" s="38"/>
      <c r="AJ263" s="38"/>
      <c r="AK263" s="38"/>
      <c r="AL263" s="85" t="str">
        <f t="shared" si="80"/>
        <v/>
      </c>
      <c r="AM263" s="85" t="str">
        <f t="shared" ref="AM263:AM326" si="98">IF(ISNUMBER(AI263),MIN(AE263/VLOOKUP(H$6,Matrix_antal_dage,4,FALSE)*(H263-AI263),30000),"")</f>
        <v/>
      </c>
      <c r="AN263" s="85" t="str">
        <f t="shared" ref="AN263:AN326" si="99">IF(ISNUMBER(AJ263),MIN(AF263/VLOOKUP(I$6,Matrix_antal_dage,4,FALSE)*(I263-AJ263),30000),"")</f>
        <v/>
      </c>
      <c r="AO263" s="85" t="str">
        <f t="shared" ref="AO263:AO326" si="100">IF(ISNUMBER(AK263),MIN(AG263/VLOOKUP(J$6,Matrix_antal_dage,4,FALSE)*(J263-AK263),30000),"")</f>
        <v/>
      </c>
      <c r="AP263" s="143" t="str">
        <f t="shared" si="81"/>
        <v/>
      </c>
      <c r="AQ263" s="66" t="str">
        <f t="shared" si="82"/>
        <v/>
      </c>
      <c r="AR263" s="46" t="str">
        <f>IFERROR(IF(ISNUMBER('Opsparede løndele dec20-mar21'!K261),AQ263+'Opsparede løndele dec20-mar21'!K261,AQ263),"")</f>
        <v/>
      </c>
    </row>
    <row r="264" spans="1:44" x14ac:dyDescent="0.25">
      <c r="A264" s="52" t="str">
        <f t="shared" si="83"/>
        <v/>
      </c>
      <c r="B264" s="5"/>
      <c r="C264" s="6"/>
      <c r="D264" s="7"/>
      <c r="E264" s="8"/>
      <c r="F264" s="8"/>
      <c r="G264" s="60" t="str">
        <f t="shared" si="89"/>
        <v/>
      </c>
      <c r="H264" s="60" t="str">
        <f t="shared" si="89"/>
        <v/>
      </c>
      <c r="I264" s="60" t="str">
        <f t="shared" si="89"/>
        <v/>
      </c>
      <c r="J264" s="60" t="str">
        <f t="shared" si="89"/>
        <v/>
      </c>
      <c r="L264" s="115" t="str">
        <f t="shared" ref="L264:L327" si="101">IF(K264="","",IF(K264="Funktionær",0.75,IF(K264="Ikke-funktionær",0.9,IF(K264="Elev/lærling",0.9))))</f>
        <v/>
      </c>
      <c r="Y264" s="116"/>
      <c r="Z264" s="65" t="str">
        <f t="shared" si="90"/>
        <v/>
      </c>
      <c r="AA264" s="65" t="str">
        <f t="shared" si="91"/>
        <v/>
      </c>
      <c r="AB264" s="65" t="str">
        <f t="shared" si="92"/>
        <v/>
      </c>
      <c r="AC264" s="65" t="str">
        <f t="shared" si="93"/>
        <v/>
      </c>
      <c r="AD264" s="65" t="str">
        <f t="shared" si="94"/>
        <v/>
      </c>
      <c r="AE264" s="65" t="str">
        <f t="shared" si="95"/>
        <v/>
      </c>
      <c r="AF264" s="65" t="str">
        <f t="shared" si="96"/>
        <v/>
      </c>
      <c r="AG264" s="65" t="str">
        <f t="shared" si="97"/>
        <v/>
      </c>
      <c r="AH264" s="38"/>
      <c r="AI264" s="38"/>
      <c r="AJ264" s="38"/>
      <c r="AK264" s="38"/>
      <c r="AL264" s="85" t="str">
        <f t="shared" ref="AL264:AL327" si="102">IF(ISNUMBER(AH264),MIN(AD264/VLOOKUP(G$6,Matrix_antal_dage,4,FALSE)*(G264-AH264),30000),"")</f>
        <v/>
      </c>
      <c r="AM264" s="85" t="str">
        <f t="shared" si="98"/>
        <v/>
      </c>
      <c r="AN264" s="85" t="str">
        <f t="shared" si="99"/>
        <v/>
      </c>
      <c r="AO264" s="85" t="str">
        <f t="shared" si="100"/>
        <v/>
      </c>
      <c r="AP264" s="143" t="str">
        <f t="shared" ref="AP264:AP327" si="103">IFERROR(IF(AND(ISNUMBER(AH264),ISNUMBER(AI264)),(IF(E264&lt;=DATE(2021,1,1),3,IF(E264=DATE(2021,1,2),2,IF(E264=DATE(2021,1,3),1,IF(E264&gt;DATE(2021,1,3),0))))/7*5)/31*IF(AND(ISNUMBER(AD264),ISNUMBER(AE264)),SUM(AD264:AE264)/2,IF(ISNUMBER(AD264),AD264,IF(ISNUMBER(AE264),AE264))),""),"")</f>
        <v/>
      </c>
      <c r="AQ264" s="66" t="str">
        <f t="shared" ref="AQ264:AQ327" si="104">IF(ISNUMBER(AP264),MAX(SUM(AL264:AO264)-AP264,0),IF(SUM(AL264:AO264)&gt;0,SUM(AL264:AO264),""))</f>
        <v/>
      </c>
      <c r="AR264" s="46" t="str">
        <f>IFERROR(IF(ISNUMBER('Opsparede løndele dec20-mar21'!K262),AQ264+'Opsparede løndele dec20-mar21'!K262,AQ264),"")</f>
        <v/>
      </c>
    </row>
    <row r="265" spans="1:44" x14ac:dyDescent="0.25">
      <c r="A265" s="52" t="str">
        <f t="shared" ref="A265:A328" si="105">IF(B265="","",A264+1)</f>
        <v/>
      </c>
      <c r="B265" s="5"/>
      <c r="C265" s="6"/>
      <c r="D265" s="7"/>
      <c r="E265" s="8"/>
      <c r="F265" s="8"/>
      <c r="G265" s="60" t="str">
        <f t="shared" si="89"/>
        <v/>
      </c>
      <c r="H265" s="60" t="str">
        <f t="shared" si="89"/>
        <v/>
      </c>
      <c r="I265" s="60" t="str">
        <f t="shared" si="89"/>
        <v/>
      </c>
      <c r="J265" s="60" t="str">
        <f t="shared" si="89"/>
        <v/>
      </c>
      <c r="L265" s="115" t="str">
        <f t="shared" si="101"/>
        <v/>
      </c>
      <c r="Y265" s="116"/>
      <c r="Z265" s="65" t="str">
        <f t="shared" si="90"/>
        <v/>
      </c>
      <c r="AA265" s="65" t="str">
        <f t="shared" si="91"/>
        <v/>
      </c>
      <c r="AB265" s="65" t="str">
        <f t="shared" si="92"/>
        <v/>
      </c>
      <c r="AC265" s="65" t="str">
        <f t="shared" si="93"/>
        <v/>
      </c>
      <c r="AD265" s="65" t="str">
        <f t="shared" si="94"/>
        <v/>
      </c>
      <c r="AE265" s="65" t="str">
        <f t="shared" si="95"/>
        <v/>
      </c>
      <c r="AF265" s="65" t="str">
        <f t="shared" si="96"/>
        <v/>
      </c>
      <c r="AG265" s="65" t="str">
        <f t="shared" si="97"/>
        <v/>
      </c>
      <c r="AH265" s="38"/>
      <c r="AI265" s="38"/>
      <c r="AJ265" s="38"/>
      <c r="AK265" s="38"/>
      <c r="AL265" s="85" t="str">
        <f t="shared" si="102"/>
        <v/>
      </c>
      <c r="AM265" s="85" t="str">
        <f t="shared" si="98"/>
        <v/>
      </c>
      <c r="AN265" s="85" t="str">
        <f t="shared" si="99"/>
        <v/>
      </c>
      <c r="AO265" s="85" t="str">
        <f t="shared" si="100"/>
        <v/>
      </c>
      <c r="AP265" s="143" t="str">
        <f t="shared" si="103"/>
        <v/>
      </c>
      <c r="AQ265" s="66" t="str">
        <f t="shared" si="104"/>
        <v/>
      </c>
      <c r="AR265" s="46" t="str">
        <f>IFERROR(IF(ISNUMBER('Opsparede løndele dec20-mar21'!K263),AQ265+'Opsparede løndele dec20-mar21'!K263,AQ265),"")</f>
        <v/>
      </c>
    </row>
    <row r="266" spans="1:44" x14ac:dyDescent="0.25">
      <c r="A266" s="52" t="str">
        <f t="shared" si="105"/>
        <v/>
      </c>
      <c r="B266" s="5"/>
      <c r="C266" s="6"/>
      <c r="D266" s="7"/>
      <c r="E266" s="8"/>
      <c r="F266" s="8"/>
      <c r="G266" s="60" t="str">
        <f t="shared" si="89"/>
        <v/>
      </c>
      <c r="H266" s="60" t="str">
        <f t="shared" si="89"/>
        <v/>
      </c>
      <c r="I266" s="60" t="str">
        <f t="shared" si="89"/>
        <v/>
      </c>
      <c r="J266" s="60" t="str">
        <f t="shared" si="89"/>
        <v/>
      </c>
      <c r="L266" s="115" t="str">
        <f t="shared" si="101"/>
        <v/>
      </c>
      <c r="Y266" s="116"/>
      <c r="Z266" s="65" t="str">
        <f t="shared" si="90"/>
        <v/>
      </c>
      <c r="AA266" s="65" t="str">
        <f t="shared" si="91"/>
        <v/>
      </c>
      <c r="AB266" s="65" t="str">
        <f t="shared" si="92"/>
        <v/>
      </c>
      <c r="AC266" s="65" t="str">
        <f t="shared" si="93"/>
        <v/>
      </c>
      <c r="AD266" s="65" t="str">
        <f t="shared" si="94"/>
        <v/>
      </c>
      <c r="AE266" s="65" t="str">
        <f t="shared" si="95"/>
        <v/>
      </c>
      <c r="AF266" s="65" t="str">
        <f t="shared" si="96"/>
        <v/>
      </c>
      <c r="AG266" s="65" t="str">
        <f t="shared" si="97"/>
        <v/>
      </c>
      <c r="AH266" s="38"/>
      <c r="AI266" s="38"/>
      <c r="AJ266" s="38"/>
      <c r="AK266" s="38"/>
      <c r="AL266" s="85" t="str">
        <f t="shared" si="102"/>
        <v/>
      </c>
      <c r="AM266" s="85" t="str">
        <f t="shared" si="98"/>
        <v/>
      </c>
      <c r="AN266" s="85" t="str">
        <f t="shared" si="99"/>
        <v/>
      </c>
      <c r="AO266" s="85" t="str">
        <f t="shared" si="100"/>
        <v/>
      </c>
      <c r="AP266" s="143" t="str">
        <f t="shared" si="103"/>
        <v/>
      </c>
      <c r="AQ266" s="66" t="str">
        <f t="shared" si="104"/>
        <v/>
      </c>
      <c r="AR266" s="46" t="str">
        <f>IFERROR(IF(ISNUMBER('Opsparede løndele dec20-mar21'!K264),AQ266+'Opsparede løndele dec20-mar21'!K264,AQ266),"")</f>
        <v/>
      </c>
    </row>
    <row r="267" spans="1:44" x14ac:dyDescent="0.25">
      <c r="A267" s="52" t="str">
        <f t="shared" si="105"/>
        <v/>
      </c>
      <c r="B267" s="5"/>
      <c r="C267" s="6"/>
      <c r="D267" s="7"/>
      <c r="E267" s="8"/>
      <c r="F267" s="8"/>
      <c r="G267" s="60" t="str">
        <f t="shared" ref="G267:J276" si="106">IF(AND(ISNUMBER($E267),ISNUMBER($F267)),MAX(MIN(NETWORKDAYS(IF($E267&lt;=VLOOKUP(G$6,Matrix_antal_dage,5,FALSE),VLOOKUP(G$6,Matrix_antal_dage,5,FALSE),$E267),IF($F267&gt;=VLOOKUP(G$6,Matrix_antal_dage,6,FALSE),VLOOKUP(G$6,Matrix_antal_dage,6,FALSE),$F267),helligdage),VLOOKUP(G$6,Matrix_antal_dage,7,FALSE)),0),"")</f>
        <v/>
      </c>
      <c r="H267" s="60" t="str">
        <f t="shared" si="106"/>
        <v/>
      </c>
      <c r="I267" s="60" t="str">
        <f t="shared" si="106"/>
        <v/>
      </c>
      <c r="J267" s="60" t="str">
        <f t="shared" si="106"/>
        <v/>
      </c>
      <c r="L267" s="115" t="str">
        <f t="shared" si="101"/>
        <v/>
      </c>
      <c r="Y267" s="116"/>
      <c r="Z267" s="65" t="str">
        <f t="shared" si="90"/>
        <v/>
      </c>
      <c r="AA267" s="65" t="str">
        <f t="shared" si="91"/>
        <v/>
      </c>
      <c r="AB267" s="65" t="str">
        <f t="shared" si="92"/>
        <v/>
      </c>
      <c r="AC267" s="65" t="str">
        <f t="shared" si="93"/>
        <v/>
      </c>
      <c r="AD267" s="65" t="str">
        <f t="shared" si="94"/>
        <v/>
      </c>
      <c r="AE267" s="65" t="str">
        <f t="shared" si="95"/>
        <v/>
      </c>
      <c r="AF267" s="65" t="str">
        <f t="shared" si="96"/>
        <v/>
      </c>
      <c r="AG267" s="65" t="str">
        <f t="shared" si="97"/>
        <v/>
      </c>
      <c r="AH267" s="38"/>
      <c r="AI267" s="38"/>
      <c r="AJ267" s="38"/>
      <c r="AK267" s="38"/>
      <c r="AL267" s="85" t="str">
        <f t="shared" si="102"/>
        <v/>
      </c>
      <c r="AM267" s="85" t="str">
        <f t="shared" si="98"/>
        <v/>
      </c>
      <c r="AN267" s="85" t="str">
        <f t="shared" si="99"/>
        <v/>
      </c>
      <c r="AO267" s="85" t="str">
        <f t="shared" si="100"/>
        <v/>
      </c>
      <c r="AP267" s="143" t="str">
        <f t="shared" si="103"/>
        <v/>
      </c>
      <c r="AQ267" s="66" t="str">
        <f t="shared" si="104"/>
        <v/>
      </c>
      <c r="AR267" s="46" t="str">
        <f>IFERROR(IF(ISNUMBER('Opsparede løndele dec20-mar21'!K265),AQ267+'Opsparede løndele dec20-mar21'!K265,AQ267),"")</f>
        <v/>
      </c>
    </row>
    <row r="268" spans="1:44" x14ac:dyDescent="0.25">
      <c r="A268" s="52" t="str">
        <f t="shared" si="105"/>
        <v/>
      </c>
      <c r="B268" s="5"/>
      <c r="C268" s="6"/>
      <c r="D268" s="7"/>
      <c r="E268" s="8"/>
      <c r="F268" s="8"/>
      <c r="G268" s="60" t="str">
        <f t="shared" si="106"/>
        <v/>
      </c>
      <c r="H268" s="60" t="str">
        <f t="shared" si="106"/>
        <v/>
      </c>
      <c r="I268" s="60" t="str">
        <f t="shared" si="106"/>
        <v/>
      </c>
      <c r="J268" s="60" t="str">
        <f t="shared" si="106"/>
        <v/>
      </c>
      <c r="L268" s="115" t="str">
        <f t="shared" si="101"/>
        <v/>
      </c>
      <c r="Y268" s="116"/>
      <c r="Z268" s="65" t="str">
        <f t="shared" si="90"/>
        <v/>
      </c>
      <c r="AA268" s="65" t="str">
        <f t="shared" si="91"/>
        <v/>
      </c>
      <c r="AB268" s="65" t="str">
        <f t="shared" si="92"/>
        <v/>
      </c>
      <c r="AC268" s="65" t="str">
        <f t="shared" si="93"/>
        <v/>
      </c>
      <c r="AD268" s="65" t="str">
        <f t="shared" si="94"/>
        <v/>
      </c>
      <c r="AE268" s="65" t="str">
        <f t="shared" si="95"/>
        <v/>
      </c>
      <c r="AF268" s="65" t="str">
        <f t="shared" si="96"/>
        <v/>
      </c>
      <c r="AG268" s="65" t="str">
        <f t="shared" si="97"/>
        <v/>
      </c>
      <c r="AH268" s="38"/>
      <c r="AI268" s="38"/>
      <c r="AJ268" s="38"/>
      <c r="AK268" s="38"/>
      <c r="AL268" s="85" t="str">
        <f t="shared" si="102"/>
        <v/>
      </c>
      <c r="AM268" s="85" t="str">
        <f t="shared" si="98"/>
        <v/>
      </c>
      <c r="AN268" s="85" t="str">
        <f t="shared" si="99"/>
        <v/>
      </c>
      <c r="AO268" s="85" t="str">
        <f t="shared" si="100"/>
        <v/>
      </c>
      <c r="AP268" s="143" t="str">
        <f t="shared" si="103"/>
        <v/>
      </c>
      <c r="AQ268" s="66" t="str">
        <f t="shared" si="104"/>
        <v/>
      </c>
      <c r="AR268" s="46" t="str">
        <f>IFERROR(IF(ISNUMBER('Opsparede løndele dec20-mar21'!K266),AQ268+'Opsparede løndele dec20-mar21'!K266,AQ268),"")</f>
        <v/>
      </c>
    </row>
    <row r="269" spans="1:44" x14ac:dyDescent="0.25">
      <c r="A269" s="52" t="str">
        <f t="shared" si="105"/>
        <v/>
      </c>
      <c r="B269" s="5"/>
      <c r="C269" s="6"/>
      <c r="D269" s="7"/>
      <c r="E269" s="8"/>
      <c r="F269" s="8"/>
      <c r="G269" s="60" t="str">
        <f t="shared" si="106"/>
        <v/>
      </c>
      <c r="H269" s="60" t="str">
        <f t="shared" si="106"/>
        <v/>
      </c>
      <c r="I269" s="60" t="str">
        <f t="shared" si="106"/>
        <v/>
      </c>
      <c r="J269" s="60" t="str">
        <f t="shared" si="106"/>
        <v/>
      </c>
      <c r="L269" s="115" t="str">
        <f t="shared" si="101"/>
        <v/>
      </c>
      <c r="Y269" s="116"/>
      <c r="Z269" s="65" t="str">
        <f t="shared" si="90"/>
        <v/>
      </c>
      <c r="AA269" s="65" t="str">
        <f t="shared" si="91"/>
        <v/>
      </c>
      <c r="AB269" s="65" t="str">
        <f t="shared" si="92"/>
        <v/>
      </c>
      <c r="AC269" s="65" t="str">
        <f t="shared" si="93"/>
        <v/>
      </c>
      <c r="AD269" s="65" t="str">
        <f t="shared" si="94"/>
        <v/>
      </c>
      <c r="AE269" s="65" t="str">
        <f t="shared" si="95"/>
        <v/>
      </c>
      <c r="AF269" s="65" t="str">
        <f t="shared" si="96"/>
        <v/>
      </c>
      <c r="AG269" s="65" t="str">
        <f t="shared" si="97"/>
        <v/>
      </c>
      <c r="AH269" s="38"/>
      <c r="AI269" s="38"/>
      <c r="AJ269" s="38"/>
      <c r="AK269" s="38"/>
      <c r="AL269" s="85" t="str">
        <f t="shared" si="102"/>
        <v/>
      </c>
      <c r="AM269" s="85" t="str">
        <f t="shared" si="98"/>
        <v/>
      </c>
      <c r="AN269" s="85" t="str">
        <f t="shared" si="99"/>
        <v/>
      </c>
      <c r="AO269" s="85" t="str">
        <f t="shared" si="100"/>
        <v/>
      </c>
      <c r="AP269" s="143" t="str">
        <f t="shared" si="103"/>
        <v/>
      </c>
      <c r="AQ269" s="66" t="str">
        <f t="shared" si="104"/>
        <v/>
      </c>
      <c r="AR269" s="46" t="str">
        <f>IFERROR(IF(ISNUMBER('Opsparede løndele dec20-mar21'!K267),AQ269+'Opsparede løndele dec20-mar21'!K267,AQ269),"")</f>
        <v/>
      </c>
    </row>
    <row r="270" spans="1:44" x14ac:dyDescent="0.25">
      <c r="A270" s="52" t="str">
        <f t="shared" si="105"/>
        <v/>
      </c>
      <c r="B270" s="5"/>
      <c r="C270" s="6"/>
      <c r="D270" s="7"/>
      <c r="E270" s="8"/>
      <c r="F270" s="8"/>
      <c r="G270" s="60" t="str">
        <f t="shared" si="106"/>
        <v/>
      </c>
      <c r="H270" s="60" t="str">
        <f t="shared" si="106"/>
        <v/>
      </c>
      <c r="I270" s="60" t="str">
        <f t="shared" si="106"/>
        <v/>
      </c>
      <c r="J270" s="60" t="str">
        <f t="shared" si="106"/>
        <v/>
      </c>
      <c r="L270" s="115" t="str">
        <f t="shared" si="101"/>
        <v/>
      </c>
      <c r="Y270" s="116"/>
      <c r="Z270" s="65" t="str">
        <f t="shared" si="90"/>
        <v/>
      </c>
      <c r="AA270" s="65" t="str">
        <f t="shared" si="91"/>
        <v/>
      </c>
      <c r="AB270" s="65" t="str">
        <f t="shared" si="92"/>
        <v/>
      </c>
      <c r="AC270" s="65" t="str">
        <f t="shared" si="93"/>
        <v/>
      </c>
      <c r="AD270" s="65" t="str">
        <f t="shared" si="94"/>
        <v/>
      </c>
      <c r="AE270" s="65" t="str">
        <f t="shared" si="95"/>
        <v/>
      </c>
      <c r="AF270" s="65" t="str">
        <f t="shared" si="96"/>
        <v/>
      </c>
      <c r="AG270" s="65" t="str">
        <f t="shared" si="97"/>
        <v/>
      </c>
      <c r="AH270" s="38"/>
      <c r="AI270" s="38"/>
      <c r="AJ270" s="38"/>
      <c r="AK270" s="38"/>
      <c r="AL270" s="85" t="str">
        <f t="shared" si="102"/>
        <v/>
      </c>
      <c r="AM270" s="85" t="str">
        <f t="shared" si="98"/>
        <v/>
      </c>
      <c r="AN270" s="85" t="str">
        <f t="shared" si="99"/>
        <v/>
      </c>
      <c r="AO270" s="85" t="str">
        <f t="shared" si="100"/>
        <v/>
      </c>
      <c r="AP270" s="143" t="str">
        <f t="shared" si="103"/>
        <v/>
      </c>
      <c r="AQ270" s="66" t="str">
        <f t="shared" si="104"/>
        <v/>
      </c>
      <c r="AR270" s="46" t="str">
        <f>IFERROR(IF(ISNUMBER('Opsparede løndele dec20-mar21'!K268),AQ270+'Opsparede løndele dec20-mar21'!K268,AQ270),"")</f>
        <v/>
      </c>
    </row>
    <row r="271" spans="1:44" x14ac:dyDescent="0.25">
      <c r="A271" s="52" t="str">
        <f t="shared" si="105"/>
        <v/>
      </c>
      <c r="B271" s="5"/>
      <c r="C271" s="6"/>
      <c r="D271" s="7"/>
      <c r="E271" s="8"/>
      <c r="F271" s="8"/>
      <c r="G271" s="60" t="str">
        <f t="shared" si="106"/>
        <v/>
      </c>
      <c r="H271" s="60" t="str">
        <f t="shared" si="106"/>
        <v/>
      </c>
      <c r="I271" s="60" t="str">
        <f t="shared" si="106"/>
        <v/>
      </c>
      <c r="J271" s="60" t="str">
        <f t="shared" si="106"/>
        <v/>
      </c>
      <c r="L271" s="115" t="str">
        <f t="shared" si="101"/>
        <v/>
      </c>
      <c r="Y271" s="116"/>
      <c r="Z271" s="65" t="str">
        <f t="shared" si="90"/>
        <v/>
      </c>
      <c r="AA271" s="65" t="str">
        <f t="shared" si="91"/>
        <v/>
      </c>
      <c r="AB271" s="65" t="str">
        <f t="shared" si="92"/>
        <v/>
      </c>
      <c r="AC271" s="65" t="str">
        <f t="shared" si="93"/>
        <v/>
      </c>
      <c r="AD271" s="65" t="str">
        <f t="shared" si="94"/>
        <v/>
      </c>
      <c r="AE271" s="65" t="str">
        <f t="shared" si="95"/>
        <v/>
      </c>
      <c r="AF271" s="65" t="str">
        <f t="shared" si="96"/>
        <v/>
      </c>
      <c r="AG271" s="65" t="str">
        <f t="shared" si="97"/>
        <v/>
      </c>
      <c r="AH271" s="38"/>
      <c r="AI271" s="38"/>
      <c r="AJ271" s="38"/>
      <c r="AK271" s="38"/>
      <c r="AL271" s="85" t="str">
        <f t="shared" si="102"/>
        <v/>
      </c>
      <c r="AM271" s="85" t="str">
        <f t="shared" si="98"/>
        <v/>
      </c>
      <c r="AN271" s="85" t="str">
        <f t="shared" si="99"/>
        <v/>
      </c>
      <c r="AO271" s="85" t="str">
        <f t="shared" si="100"/>
        <v/>
      </c>
      <c r="AP271" s="143" t="str">
        <f t="shared" si="103"/>
        <v/>
      </c>
      <c r="AQ271" s="66" t="str">
        <f t="shared" si="104"/>
        <v/>
      </c>
      <c r="AR271" s="46" t="str">
        <f>IFERROR(IF(ISNUMBER('Opsparede løndele dec20-mar21'!K269),AQ271+'Opsparede løndele dec20-mar21'!K269,AQ271),"")</f>
        <v/>
      </c>
    </row>
    <row r="272" spans="1:44" x14ac:dyDescent="0.25">
      <c r="A272" s="52" t="str">
        <f t="shared" si="105"/>
        <v/>
      </c>
      <c r="B272" s="5"/>
      <c r="C272" s="6"/>
      <c r="D272" s="7"/>
      <c r="E272" s="8"/>
      <c r="F272" s="8"/>
      <c r="G272" s="60" t="str">
        <f t="shared" si="106"/>
        <v/>
      </c>
      <c r="H272" s="60" t="str">
        <f t="shared" si="106"/>
        <v/>
      </c>
      <c r="I272" s="60" t="str">
        <f t="shared" si="106"/>
        <v/>
      </c>
      <c r="J272" s="60" t="str">
        <f t="shared" si="106"/>
        <v/>
      </c>
      <c r="L272" s="115" t="str">
        <f t="shared" si="101"/>
        <v/>
      </c>
      <c r="Y272" s="116"/>
      <c r="Z272" s="65" t="str">
        <f t="shared" si="90"/>
        <v/>
      </c>
      <c r="AA272" s="65" t="str">
        <f t="shared" si="91"/>
        <v/>
      </c>
      <c r="AB272" s="65" t="str">
        <f t="shared" si="92"/>
        <v/>
      </c>
      <c r="AC272" s="65" t="str">
        <f t="shared" si="93"/>
        <v/>
      </c>
      <c r="AD272" s="65" t="str">
        <f t="shared" si="94"/>
        <v/>
      </c>
      <c r="AE272" s="65" t="str">
        <f t="shared" si="95"/>
        <v/>
      </c>
      <c r="AF272" s="65" t="str">
        <f t="shared" si="96"/>
        <v/>
      </c>
      <c r="AG272" s="65" t="str">
        <f t="shared" si="97"/>
        <v/>
      </c>
      <c r="AH272" s="38"/>
      <c r="AI272" s="38"/>
      <c r="AJ272" s="38"/>
      <c r="AK272" s="38"/>
      <c r="AL272" s="85" t="str">
        <f t="shared" si="102"/>
        <v/>
      </c>
      <c r="AM272" s="85" t="str">
        <f t="shared" si="98"/>
        <v/>
      </c>
      <c r="AN272" s="85" t="str">
        <f t="shared" si="99"/>
        <v/>
      </c>
      <c r="AO272" s="85" t="str">
        <f t="shared" si="100"/>
        <v/>
      </c>
      <c r="AP272" s="143" t="str">
        <f t="shared" si="103"/>
        <v/>
      </c>
      <c r="AQ272" s="66" t="str">
        <f t="shared" si="104"/>
        <v/>
      </c>
      <c r="AR272" s="46" t="str">
        <f>IFERROR(IF(ISNUMBER('Opsparede løndele dec20-mar21'!K270),AQ272+'Opsparede løndele dec20-mar21'!K270,AQ272),"")</f>
        <v/>
      </c>
    </row>
    <row r="273" spans="1:44" x14ac:dyDescent="0.25">
      <c r="A273" s="52" t="str">
        <f t="shared" si="105"/>
        <v/>
      </c>
      <c r="B273" s="5"/>
      <c r="C273" s="6"/>
      <c r="D273" s="7"/>
      <c r="E273" s="8"/>
      <c r="F273" s="8"/>
      <c r="G273" s="60" t="str">
        <f t="shared" si="106"/>
        <v/>
      </c>
      <c r="H273" s="60" t="str">
        <f t="shared" si="106"/>
        <v/>
      </c>
      <c r="I273" s="60" t="str">
        <f t="shared" si="106"/>
        <v/>
      </c>
      <c r="J273" s="60" t="str">
        <f t="shared" si="106"/>
        <v/>
      </c>
      <c r="L273" s="115" t="str">
        <f t="shared" si="101"/>
        <v/>
      </c>
      <c r="Y273" s="116"/>
      <c r="Z273" s="65" t="str">
        <f t="shared" si="90"/>
        <v/>
      </c>
      <c r="AA273" s="65" t="str">
        <f t="shared" si="91"/>
        <v/>
      </c>
      <c r="AB273" s="65" t="str">
        <f t="shared" si="92"/>
        <v/>
      </c>
      <c r="AC273" s="65" t="str">
        <f t="shared" si="93"/>
        <v/>
      </c>
      <c r="AD273" s="65" t="str">
        <f t="shared" si="94"/>
        <v/>
      </c>
      <c r="AE273" s="65" t="str">
        <f t="shared" si="95"/>
        <v/>
      </c>
      <c r="AF273" s="65" t="str">
        <f t="shared" si="96"/>
        <v/>
      </c>
      <c r="AG273" s="65" t="str">
        <f t="shared" si="97"/>
        <v/>
      </c>
      <c r="AH273" s="38"/>
      <c r="AI273" s="38"/>
      <c r="AJ273" s="38"/>
      <c r="AK273" s="38"/>
      <c r="AL273" s="85" t="str">
        <f t="shared" si="102"/>
        <v/>
      </c>
      <c r="AM273" s="85" t="str">
        <f t="shared" si="98"/>
        <v/>
      </c>
      <c r="AN273" s="85" t="str">
        <f t="shared" si="99"/>
        <v/>
      </c>
      <c r="AO273" s="85" t="str">
        <f t="shared" si="100"/>
        <v/>
      </c>
      <c r="AP273" s="143" t="str">
        <f t="shared" si="103"/>
        <v/>
      </c>
      <c r="AQ273" s="66" t="str">
        <f t="shared" si="104"/>
        <v/>
      </c>
      <c r="AR273" s="46" t="str">
        <f>IFERROR(IF(ISNUMBER('Opsparede løndele dec20-mar21'!K271),AQ273+'Opsparede løndele dec20-mar21'!K271,AQ273),"")</f>
        <v/>
      </c>
    </row>
    <row r="274" spans="1:44" x14ac:dyDescent="0.25">
      <c r="A274" s="52" t="str">
        <f t="shared" si="105"/>
        <v/>
      </c>
      <c r="B274" s="5"/>
      <c r="C274" s="6"/>
      <c r="D274" s="7"/>
      <c r="E274" s="8"/>
      <c r="F274" s="8"/>
      <c r="G274" s="60" t="str">
        <f t="shared" si="106"/>
        <v/>
      </c>
      <c r="H274" s="60" t="str">
        <f t="shared" si="106"/>
        <v/>
      </c>
      <c r="I274" s="60" t="str">
        <f t="shared" si="106"/>
        <v/>
      </c>
      <c r="J274" s="60" t="str">
        <f t="shared" si="106"/>
        <v/>
      </c>
      <c r="L274" s="115" t="str">
        <f t="shared" si="101"/>
        <v/>
      </c>
      <c r="Y274" s="116"/>
      <c r="Z274" s="65" t="str">
        <f t="shared" si="90"/>
        <v/>
      </c>
      <c r="AA274" s="65" t="str">
        <f t="shared" si="91"/>
        <v/>
      </c>
      <c r="AB274" s="65" t="str">
        <f t="shared" si="92"/>
        <v/>
      </c>
      <c r="AC274" s="65" t="str">
        <f t="shared" si="93"/>
        <v/>
      </c>
      <c r="AD274" s="65" t="str">
        <f t="shared" si="94"/>
        <v/>
      </c>
      <c r="AE274" s="65" t="str">
        <f t="shared" si="95"/>
        <v/>
      </c>
      <c r="AF274" s="65" t="str">
        <f t="shared" si="96"/>
        <v/>
      </c>
      <c r="AG274" s="65" t="str">
        <f t="shared" si="97"/>
        <v/>
      </c>
      <c r="AH274" s="38"/>
      <c r="AI274" s="38"/>
      <c r="AJ274" s="38"/>
      <c r="AK274" s="38"/>
      <c r="AL274" s="85" t="str">
        <f t="shared" si="102"/>
        <v/>
      </c>
      <c r="AM274" s="85" t="str">
        <f t="shared" si="98"/>
        <v/>
      </c>
      <c r="AN274" s="85" t="str">
        <f t="shared" si="99"/>
        <v/>
      </c>
      <c r="AO274" s="85" t="str">
        <f t="shared" si="100"/>
        <v/>
      </c>
      <c r="AP274" s="143" t="str">
        <f t="shared" si="103"/>
        <v/>
      </c>
      <c r="AQ274" s="66" t="str">
        <f t="shared" si="104"/>
        <v/>
      </c>
      <c r="AR274" s="46" t="str">
        <f>IFERROR(IF(ISNUMBER('Opsparede løndele dec20-mar21'!K272),AQ274+'Opsparede løndele dec20-mar21'!K272,AQ274),"")</f>
        <v/>
      </c>
    </row>
    <row r="275" spans="1:44" x14ac:dyDescent="0.25">
      <c r="A275" s="52" t="str">
        <f t="shared" si="105"/>
        <v/>
      </c>
      <c r="B275" s="5"/>
      <c r="C275" s="6"/>
      <c r="D275" s="7"/>
      <c r="E275" s="8"/>
      <c r="F275" s="8"/>
      <c r="G275" s="60" t="str">
        <f t="shared" si="106"/>
        <v/>
      </c>
      <c r="H275" s="60" t="str">
        <f t="shared" si="106"/>
        <v/>
      </c>
      <c r="I275" s="60" t="str">
        <f t="shared" si="106"/>
        <v/>
      </c>
      <c r="J275" s="60" t="str">
        <f t="shared" si="106"/>
        <v/>
      </c>
      <c r="L275" s="115" t="str">
        <f t="shared" si="101"/>
        <v/>
      </c>
      <c r="Y275" s="116"/>
      <c r="Z275" s="65" t="str">
        <f t="shared" si="90"/>
        <v/>
      </c>
      <c r="AA275" s="65" t="str">
        <f t="shared" si="91"/>
        <v/>
      </c>
      <c r="AB275" s="65" t="str">
        <f t="shared" si="92"/>
        <v/>
      </c>
      <c r="AC275" s="65" t="str">
        <f t="shared" si="93"/>
        <v/>
      </c>
      <c r="AD275" s="65" t="str">
        <f t="shared" si="94"/>
        <v/>
      </c>
      <c r="AE275" s="65" t="str">
        <f t="shared" si="95"/>
        <v/>
      </c>
      <c r="AF275" s="65" t="str">
        <f t="shared" si="96"/>
        <v/>
      </c>
      <c r="AG275" s="65" t="str">
        <f t="shared" si="97"/>
        <v/>
      </c>
      <c r="AH275" s="38"/>
      <c r="AI275" s="38"/>
      <c r="AJ275" s="38"/>
      <c r="AK275" s="38"/>
      <c r="AL275" s="85" t="str">
        <f t="shared" si="102"/>
        <v/>
      </c>
      <c r="AM275" s="85" t="str">
        <f t="shared" si="98"/>
        <v/>
      </c>
      <c r="AN275" s="85" t="str">
        <f t="shared" si="99"/>
        <v/>
      </c>
      <c r="AO275" s="85" t="str">
        <f t="shared" si="100"/>
        <v/>
      </c>
      <c r="AP275" s="143" t="str">
        <f t="shared" si="103"/>
        <v/>
      </c>
      <c r="AQ275" s="66" t="str">
        <f t="shared" si="104"/>
        <v/>
      </c>
      <c r="AR275" s="46" t="str">
        <f>IFERROR(IF(ISNUMBER('Opsparede løndele dec20-mar21'!K273),AQ275+'Opsparede løndele dec20-mar21'!K273,AQ275),"")</f>
        <v/>
      </c>
    </row>
    <row r="276" spans="1:44" x14ac:dyDescent="0.25">
      <c r="A276" s="52" t="str">
        <f t="shared" si="105"/>
        <v/>
      </c>
      <c r="B276" s="5"/>
      <c r="C276" s="6"/>
      <c r="D276" s="7"/>
      <c r="E276" s="8"/>
      <c r="F276" s="8"/>
      <c r="G276" s="60" t="str">
        <f t="shared" si="106"/>
        <v/>
      </c>
      <c r="H276" s="60" t="str">
        <f t="shared" si="106"/>
        <v/>
      </c>
      <c r="I276" s="60" t="str">
        <f t="shared" si="106"/>
        <v/>
      </c>
      <c r="J276" s="60" t="str">
        <f t="shared" si="106"/>
        <v/>
      </c>
      <c r="L276" s="115" t="str">
        <f t="shared" si="101"/>
        <v/>
      </c>
      <c r="Y276" s="116"/>
      <c r="Z276" s="65" t="str">
        <f t="shared" si="90"/>
        <v/>
      </c>
      <c r="AA276" s="65" t="str">
        <f t="shared" si="91"/>
        <v/>
      </c>
      <c r="AB276" s="65" t="str">
        <f t="shared" si="92"/>
        <v/>
      </c>
      <c r="AC276" s="65" t="str">
        <f t="shared" si="93"/>
        <v/>
      </c>
      <c r="AD276" s="65" t="str">
        <f t="shared" si="94"/>
        <v/>
      </c>
      <c r="AE276" s="65" t="str">
        <f t="shared" si="95"/>
        <v/>
      </c>
      <c r="AF276" s="65" t="str">
        <f t="shared" si="96"/>
        <v/>
      </c>
      <c r="AG276" s="65" t="str">
        <f t="shared" si="97"/>
        <v/>
      </c>
      <c r="AH276" s="38"/>
      <c r="AI276" s="38"/>
      <c r="AJ276" s="38"/>
      <c r="AK276" s="38"/>
      <c r="AL276" s="85" t="str">
        <f t="shared" si="102"/>
        <v/>
      </c>
      <c r="AM276" s="85" t="str">
        <f t="shared" si="98"/>
        <v/>
      </c>
      <c r="AN276" s="85" t="str">
        <f t="shared" si="99"/>
        <v/>
      </c>
      <c r="AO276" s="85" t="str">
        <f t="shared" si="100"/>
        <v/>
      </c>
      <c r="AP276" s="143" t="str">
        <f t="shared" si="103"/>
        <v/>
      </c>
      <c r="AQ276" s="66" t="str">
        <f t="shared" si="104"/>
        <v/>
      </c>
      <c r="AR276" s="46" t="str">
        <f>IFERROR(IF(ISNUMBER('Opsparede løndele dec20-mar21'!K274),AQ276+'Opsparede løndele dec20-mar21'!K274,AQ276),"")</f>
        <v/>
      </c>
    </row>
    <row r="277" spans="1:44" x14ac:dyDescent="0.25">
      <c r="A277" s="52" t="str">
        <f t="shared" si="105"/>
        <v/>
      </c>
      <c r="B277" s="5"/>
      <c r="C277" s="6"/>
      <c r="D277" s="7"/>
      <c r="E277" s="8"/>
      <c r="F277" s="8"/>
      <c r="G277" s="60" t="str">
        <f t="shared" ref="G277:J286" si="107">IF(AND(ISNUMBER($E277),ISNUMBER($F277)),MAX(MIN(NETWORKDAYS(IF($E277&lt;=VLOOKUP(G$6,Matrix_antal_dage,5,FALSE),VLOOKUP(G$6,Matrix_antal_dage,5,FALSE),$E277),IF($F277&gt;=VLOOKUP(G$6,Matrix_antal_dage,6,FALSE),VLOOKUP(G$6,Matrix_antal_dage,6,FALSE),$F277),helligdage),VLOOKUP(G$6,Matrix_antal_dage,7,FALSE)),0),"")</f>
        <v/>
      </c>
      <c r="H277" s="60" t="str">
        <f t="shared" si="107"/>
        <v/>
      </c>
      <c r="I277" s="60" t="str">
        <f t="shared" si="107"/>
        <v/>
      </c>
      <c r="J277" s="60" t="str">
        <f t="shared" si="107"/>
        <v/>
      </c>
      <c r="L277" s="115" t="str">
        <f t="shared" si="101"/>
        <v/>
      </c>
      <c r="Y277" s="116"/>
      <c r="Z277" s="65" t="str">
        <f t="shared" si="90"/>
        <v/>
      </c>
      <c r="AA277" s="65" t="str">
        <f t="shared" si="91"/>
        <v/>
      </c>
      <c r="AB277" s="65" t="str">
        <f t="shared" si="92"/>
        <v/>
      </c>
      <c r="AC277" s="65" t="str">
        <f t="shared" si="93"/>
        <v/>
      </c>
      <c r="AD277" s="65" t="str">
        <f t="shared" si="94"/>
        <v/>
      </c>
      <c r="AE277" s="65" t="str">
        <f t="shared" si="95"/>
        <v/>
      </c>
      <c r="AF277" s="65" t="str">
        <f t="shared" si="96"/>
        <v/>
      </c>
      <c r="AG277" s="65" t="str">
        <f t="shared" si="97"/>
        <v/>
      </c>
      <c r="AH277" s="38"/>
      <c r="AI277" s="38"/>
      <c r="AJ277" s="38"/>
      <c r="AK277" s="38"/>
      <c r="AL277" s="85" t="str">
        <f t="shared" si="102"/>
        <v/>
      </c>
      <c r="AM277" s="85" t="str">
        <f t="shared" si="98"/>
        <v/>
      </c>
      <c r="AN277" s="85" t="str">
        <f t="shared" si="99"/>
        <v/>
      </c>
      <c r="AO277" s="85" t="str">
        <f t="shared" si="100"/>
        <v/>
      </c>
      <c r="AP277" s="143" t="str">
        <f t="shared" si="103"/>
        <v/>
      </c>
      <c r="AQ277" s="66" t="str">
        <f t="shared" si="104"/>
        <v/>
      </c>
      <c r="AR277" s="46" t="str">
        <f>IFERROR(IF(ISNUMBER('Opsparede løndele dec20-mar21'!K275),AQ277+'Opsparede løndele dec20-mar21'!K275,AQ277),"")</f>
        <v/>
      </c>
    </row>
    <row r="278" spans="1:44" x14ac:dyDescent="0.25">
      <c r="A278" s="52" t="str">
        <f t="shared" si="105"/>
        <v/>
      </c>
      <c r="B278" s="5"/>
      <c r="C278" s="6"/>
      <c r="D278" s="7"/>
      <c r="E278" s="8"/>
      <c r="F278" s="8"/>
      <c r="G278" s="60" t="str">
        <f t="shared" si="107"/>
        <v/>
      </c>
      <c r="H278" s="60" t="str">
        <f t="shared" si="107"/>
        <v/>
      </c>
      <c r="I278" s="60" t="str">
        <f t="shared" si="107"/>
        <v/>
      </c>
      <c r="J278" s="60" t="str">
        <f t="shared" si="107"/>
        <v/>
      </c>
      <c r="L278" s="115" t="str">
        <f t="shared" si="101"/>
        <v/>
      </c>
      <c r="Y278" s="116"/>
      <c r="Z278" s="65" t="str">
        <f t="shared" si="90"/>
        <v/>
      </c>
      <c r="AA278" s="65" t="str">
        <f t="shared" si="91"/>
        <v/>
      </c>
      <c r="AB278" s="65" t="str">
        <f t="shared" si="92"/>
        <v/>
      </c>
      <c r="AC278" s="65" t="str">
        <f t="shared" si="93"/>
        <v/>
      </c>
      <c r="AD278" s="65" t="str">
        <f t="shared" si="94"/>
        <v/>
      </c>
      <c r="AE278" s="65" t="str">
        <f t="shared" si="95"/>
        <v/>
      </c>
      <c r="AF278" s="65" t="str">
        <f t="shared" si="96"/>
        <v/>
      </c>
      <c r="AG278" s="65" t="str">
        <f t="shared" si="97"/>
        <v/>
      </c>
      <c r="AH278" s="38"/>
      <c r="AI278" s="38"/>
      <c r="AJ278" s="38"/>
      <c r="AK278" s="38"/>
      <c r="AL278" s="85" t="str">
        <f t="shared" si="102"/>
        <v/>
      </c>
      <c r="AM278" s="85" t="str">
        <f t="shared" si="98"/>
        <v/>
      </c>
      <c r="AN278" s="85" t="str">
        <f t="shared" si="99"/>
        <v/>
      </c>
      <c r="AO278" s="85" t="str">
        <f t="shared" si="100"/>
        <v/>
      </c>
      <c r="AP278" s="143" t="str">
        <f t="shared" si="103"/>
        <v/>
      </c>
      <c r="AQ278" s="66" t="str">
        <f t="shared" si="104"/>
        <v/>
      </c>
      <c r="AR278" s="46" t="str">
        <f>IFERROR(IF(ISNUMBER('Opsparede løndele dec20-mar21'!K276),AQ278+'Opsparede løndele dec20-mar21'!K276,AQ278),"")</f>
        <v/>
      </c>
    </row>
    <row r="279" spans="1:44" x14ac:dyDescent="0.25">
      <c r="A279" s="52" t="str">
        <f t="shared" si="105"/>
        <v/>
      </c>
      <c r="B279" s="5"/>
      <c r="C279" s="6"/>
      <c r="D279" s="7"/>
      <c r="E279" s="8"/>
      <c r="F279" s="8"/>
      <c r="G279" s="60" t="str">
        <f t="shared" si="107"/>
        <v/>
      </c>
      <c r="H279" s="60" t="str">
        <f t="shared" si="107"/>
        <v/>
      </c>
      <c r="I279" s="60" t="str">
        <f t="shared" si="107"/>
        <v/>
      </c>
      <c r="J279" s="60" t="str">
        <f t="shared" si="107"/>
        <v/>
      </c>
      <c r="L279" s="115" t="str">
        <f t="shared" si="101"/>
        <v/>
      </c>
      <c r="Y279" s="116"/>
      <c r="Z279" s="65" t="str">
        <f t="shared" si="90"/>
        <v/>
      </c>
      <c r="AA279" s="65" t="str">
        <f t="shared" si="91"/>
        <v/>
      </c>
      <c r="AB279" s="65" t="str">
        <f t="shared" si="92"/>
        <v/>
      </c>
      <c r="AC279" s="65" t="str">
        <f t="shared" si="93"/>
        <v/>
      </c>
      <c r="AD279" s="65" t="str">
        <f t="shared" si="94"/>
        <v/>
      </c>
      <c r="AE279" s="65" t="str">
        <f t="shared" si="95"/>
        <v/>
      </c>
      <c r="AF279" s="65" t="str">
        <f t="shared" si="96"/>
        <v/>
      </c>
      <c r="AG279" s="65" t="str">
        <f t="shared" si="97"/>
        <v/>
      </c>
      <c r="AH279" s="38"/>
      <c r="AI279" s="38"/>
      <c r="AJ279" s="38"/>
      <c r="AK279" s="38"/>
      <c r="AL279" s="85" t="str">
        <f t="shared" si="102"/>
        <v/>
      </c>
      <c r="AM279" s="85" t="str">
        <f t="shared" si="98"/>
        <v/>
      </c>
      <c r="AN279" s="85" t="str">
        <f t="shared" si="99"/>
        <v/>
      </c>
      <c r="AO279" s="85" t="str">
        <f t="shared" si="100"/>
        <v/>
      </c>
      <c r="AP279" s="143" t="str">
        <f t="shared" si="103"/>
        <v/>
      </c>
      <c r="AQ279" s="66" t="str">
        <f t="shared" si="104"/>
        <v/>
      </c>
      <c r="AR279" s="46" t="str">
        <f>IFERROR(IF(ISNUMBER('Opsparede løndele dec20-mar21'!K277),AQ279+'Opsparede løndele dec20-mar21'!K277,AQ279),"")</f>
        <v/>
      </c>
    </row>
    <row r="280" spans="1:44" x14ac:dyDescent="0.25">
      <c r="A280" s="52" t="str">
        <f t="shared" si="105"/>
        <v/>
      </c>
      <c r="B280" s="5"/>
      <c r="C280" s="6"/>
      <c r="D280" s="7"/>
      <c r="E280" s="8"/>
      <c r="F280" s="8"/>
      <c r="G280" s="60" t="str">
        <f t="shared" si="107"/>
        <v/>
      </c>
      <c r="H280" s="60" t="str">
        <f t="shared" si="107"/>
        <v/>
      </c>
      <c r="I280" s="60" t="str">
        <f t="shared" si="107"/>
        <v/>
      </c>
      <c r="J280" s="60" t="str">
        <f t="shared" si="107"/>
        <v/>
      </c>
      <c r="L280" s="115" t="str">
        <f t="shared" si="101"/>
        <v/>
      </c>
      <c r="Y280" s="116"/>
      <c r="Z280" s="65" t="str">
        <f t="shared" si="90"/>
        <v/>
      </c>
      <c r="AA280" s="65" t="str">
        <f t="shared" si="91"/>
        <v/>
      </c>
      <c r="AB280" s="65" t="str">
        <f t="shared" si="92"/>
        <v/>
      </c>
      <c r="AC280" s="65" t="str">
        <f t="shared" si="93"/>
        <v/>
      </c>
      <c r="AD280" s="65" t="str">
        <f t="shared" si="94"/>
        <v/>
      </c>
      <c r="AE280" s="65" t="str">
        <f t="shared" si="95"/>
        <v/>
      </c>
      <c r="AF280" s="65" t="str">
        <f t="shared" si="96"/>
        <v/>
      </c>
      <c r="AG280" s="65" t="str">
        <f t="shared" si="97"/>
        <v/>
      </c>
      <c r="AH280" s="38"/>
      <c r="AI280" s="38"/>
      <c r="AJ280" s="38"/>
      <c r="AK280" s="38"/>
      <c r="AL280" s="85" t="str">
        <f t="shared" si="102"/>
        <v/>
      </c>
      <c r="AM280" s="85" t="str">
        <f t="shared" si="98"/>
        <v/>
      </c>
      <c r="AN280" s="85" t="str">
        <f t="shared" si="99"/>
        <v/>
      </c>
      <c r="AO280" s="85" t="str">
        <f t="shared" si="100"/>
        <v/>
      </c>
      <c r="AP280" s="143" t="str">
        <f t="shared" si="103"/>
        <v/>
      </c>
      <c r="AQ280" s="66" t="str">
        <f t="shared" si="104"/>
        <v/>
      </c>
      <c r="AR280" s="46" t="str">
        <f>IFERROR(IF(ISNUMBER('Opsparede løndele dec20-mar21'!K278),AQ280+'Opsparede løndele dec20-mar21'!K278,AQ280),"")</f>
        <v/>
      </c>
    </row>
    <row r="281" spans="1:44" x14ac:dyDescent="0.25">
      <c r="A281" s="52" t="str">
        <f t="shared" si="105"/>
        <v/>
      </c>
      <c r="B281" s="5"/>
      <c r="C281" s="6"/>
      <c r="D281" s="7"/>
      <c r="E281" s="8"/>
      <c r="F281" s="8"/>
      <c r="G281" s="60" t="str">
        <f t="shared" si="107"/>
        <v/>
      </c>
      <c r="H281" s="60" t="str">
        <f t="shared" si="107"/>
        <v/>
      </c>
      <c r="I281" s="60" t="str">
        <f t="shared" si="107"/>
        <v/>
      </c>
      <c r="J281" s="60" t="str">
        <f t="shared" si="107"/>
        <v/>
      </c>
      <c r="L281" s="115" t="str">
        <f t="shared" si="101"/>
        <v/>
      </c>
      <c r="Y281" s="116"/>
      <c r="Z281" s="65" t="str">
        <f t="shared" si="90"/>
        <v/>
      </c>
      <c r="AA281" s="65" t="str">
        <f t="shared" si="91"/>
        <v/>
      </c>
      <c r="AB281" s="65" t="str">
        <f t="shared" si="92"/>
        <v/>
      </c>
      <c r="AC281" s="65" t="str">
        <f t="shared" si="93"/>
        <v/>
      </c>
      <c r="AD281" s="65" t="str">
        <f t="shared" si="94"/>
        <v/>
      </c>
      <c r="AE281" s="65" t="str">
        <f t="shared" si="95"/>
        <v/>
      </c>
      <c r="AF281" s="65" t="str">
        <f t="shared" si="96"/>
        <v/>
      </c>
      <c r="AG281" s="65" t="str">
        <f t="shared" si="97"/>
        <v/>
      </c>
      <c r="AH281" s="38"/>
      <c r="AI281" s="38"/>
      <c r="AJ281" s="38"/>
      <c r="AK281" s="38"/>
      <c r="AL281" s="85" t="str">
        <f t="shared" si="102"/>
        <v/>
      </c>
      <c r="AM281" s="85" t="str">
        <f t="shared" si="98"/>
        <v/>
      </c>
      <c r="AN281" s="85" t="str">
        <f t="shared" si="99"/>
        <v/>
      </c>
      <c r="AO281" s="85" t="str">
        <f t="shared" si="100"/>
        <v/>
      </c>
      <c r="AP281" s="143" t="str">
        <f t="shared" si="103"/>
        <v/>
      </c>
      <c r="AQ281" s="66" t="str">
        <f t="shared" si="104"/>
        <v/>
      </c>
      <c r="AR281" s="46" t="str">
        <f>IFERROR(IF(ISNUMBER('Opsparede løndele dec20-mar21'!K279),AQ281+'Opsparede løndele dec20-mar21'!K279,AQ281),"")</f>
        <v/>
      </c>
    </row>
    <row r="282" spans="1:44" x14ac:dyDescent="0.25">
      <c r="A282" s="52" t="str">
        <f t="shared" si="105"/>
        <v/>
      </c>
      <c r="B282" s="5"/>
      <c r="C282" s="6"/>
      <c r="D282" s="7"/>
      <c r="E282" s="8"/>
      <c r="F282" s="8"/>
      <c r="G282" s="60" t="str">
        <f t="shared" si="107"/>
        <v/>
      </c>
      <c r="H282" s="60" t="str">
        <f t="shared" si="107"/>
        <v/>
      </c>
      <c r="I282" s="60" t="str">
        <f t="shared" si="107"/>
        <v/>
      </c>
      <c r="J282" s="60" t="str">
        <f t="shared" si="107"/>
        <v/>
      </c>
      <c r="L282" s="115" t="str">
        <f t="shared" si="101"/>
        <v/>
      </c>
      <c r="Y282" s="116"/>
      <c r="Z282" s="65" t="str">
        <f t="shared" si="90"/>
        <v/>
      </c>
      <c r="AA282" s="65" t="str">
        <f t="shared" si="91"/>
        <v/>
      </c>
      <c r="AB282" s="65" t="str">
        <f t="shared" si="92"/>
        <v/>
      </c>
      <c r="AC282" s="65" t="str">
        <f t="shared" si="93"/>
        <v/>
      </c>
      <c r="AD282" s="65" t="str">
        <f t="shared" si="94"/>
        <v/>
      </c>
      <c r="AE282" s="65" t="str">
        <f t="shared" si="95"/>
        <v/>
      </c>
      <c r="AF282" s="65" t="str">
        <f t="shared" si="96"/>
        <v/>
      </c>
      <c r="AG282" s="65" t="str">
        <f t="shared" si="97"/>
        <v/>
      </c>
      <c r="AH282" s="38"/>
      <c r="AI282" s="38"/>
      <c r="AJ282" s="38"/>
      <c r="AK282" s="38"/>
      <c r="AL282" s="85" t="str">
        <f t="shared" si="102"/>
        <v/>
      </c>
      <c r="AM282" s="85" t="str">
        <f t="shared" si="98"/>
        <v/>
      </c>
      <c r="AN282" s="85" t="str">
        <f t="shared" si="99"/>
        <v/>
      </c>
      <c r="AO282" s="85" t="str">
        <f t="shared" si="100"/>
        <v/>
      </c>
      <c r="AP282" s="143" t="str">
        <f t="shared" si="103"/>
        <v/>
      </c>
      <c r="AQ282" s="66" t="str">
        <f t="shared" si="104"/>
        <v/>
      </c>
      <c r="AR282" s="46" t="str">
        <f>IFERROR(IF(ISNUMBER('Opsparede løndele dec20-mar21'!K280),AQ282+'Opsparede løndele dec20-mar21'!K280,AQ282),"")</f>
        <v/>
      </c>
    </row>
    <row r="283" spans="1:44" x14ac:dyDescent="0.25">
      <c r="A283" s="52" t="str">
        <f t="shared" si="105"/>
        <v/>
      </c>
      <c r="B283" s="5"/>
      <c r="C283" s="6"/>
      <c r="D283" s="7"/>
      <c r="E283" s="8"/>
      <c r="F283" s="8"/>
      <c r="G283" s="60" t="str">
        <f t="shared" si="107"/>
        <v/>
      </c>
      <c r="H283" s="60" t="str">
        <f t="shared" si="107"/>
        <v/>
      </c>
      <c r="I283" s="60" t="str">
        <f t="shared" si="107"/>
        <v/>
      </c>
      <c r="J283" s="60" t="str">
        <f t="shared" si="107"/>
        <v/>
      </c>
      <c r="L283" s="115" t="str">
        <f t="shared" si="101"/>
        <v/>
      </c>
      <c r="Y283" s="116"/>
      <c r="Z283" s="65" t="str">
        <f t="shared" si="90"/>
        <v/>
      </c>
      <c r="AA283" s="65" t="str">
        <f t="shared" si="91"/>
        <v/>
      </c>
      <c r="AB283" s="65" t="str">
        <f t="shared" si="92"/>
        <v/>
      </c>
      <c r="AC283" s="65" t="str">
        <f t="shared" si="93"/>
        <v/>
      </c>
      <c r="AD283" s="65" t="str">
        <f t="shared" si="94"/>
        <v/>
      </c>
      <c r="AE283" s="65" t="str">
        <f t="shared" si="95"/>
        <v/>
      </c>
      <c r="AF283" s="65" t="str">
        <f t="shared" si="96"/>
        <v/>
      </c>
      <c r="AG283" s="65" t="str">
        <f t="shared" si="97"/>
        <v/>
      </c>
      <c r="AH283" s="38"/>
      <c r="AI283" s="38"/>
      <c r="AJ283" s="38"/>
      <c r="AK283" s="38"/>
      <c r="AL283" s="85" t="str">
        <f t="shared" si="102"/>
        <v/>
      </c>
      <c r="AM283" s="85" t="str">
        <f t="shared" si="98"/>
        <v/>
      </c>
      <c r="AN283" s="85" t="str">
        <f t="shared" si="99"/>
        <v/>
      </c>
      <c r="AO283" s="85" t="str">
        <f t="shared" si="100"/>
        <v/>
      </c>
      <c r="AP283" s="143" t="str">
        <f t="shared" si="103"/>
        <v/>
      </c>
      <c r="AQ283" s="66" t="str">
        <f t="shared" si="104"/>
        <v/>
      </c>
      <c r="AR283" s="46" t="str">
        <f>IFERROR(IF(ISNUMBER('Opsparede løndele dec20-mar21'!K281),AQ283+'Opsparede løndele dec20-mar21'!K281,AQ283),"")</f>
        <v/>
      </c>
    </row>
    <row r="284" spans="1:44" x14ac:dyDescent="0.25">
      <c r="A284" s="52" t="str">
        <f t="shared" si="105"/>
        <v/>
      </c>
      <c r="B284" s="5"/>
      <c r="C284" s="6"/>
      <c r="D284" s="7"/>
      <c r="E284" s="8"/>
      <c r="F284" s="8"/>
      <c r="G284" s="60" t="str">
        <f t="shared" si="107"/>
        <v/>
      </c>
      <c r="H284" s="60" t="str">
        <f t="shared" si="107"/>
        <v/>
      </c>
      <c r="I284" s="60" t="str">
        <f t="shared" si="107"/>
        <v/>
      </c>
      <c r="J284" s="60" t="str">
        <f t="shared" si="107"/>
        <v/>
      </c>
      <c r="L284" s="115" t="str">
        <f t="shared" si="101"/>
        <v/>
      </c>
      <c r="Y284" s="116"/>
      <c r="Z284" s="65" t="str">
        <f t="shared" si="90"/>
        <v/>
      </c>
      <c r="AA284" s="65" t="str">
        <f t="shared" si="91"/>
        <v/>
      </c>
      <c r="AB284" s="65" t="str">
        <f t="shared" si="92"/>
        <v/>
      </c>
      <c r="AC284" s="65" t="str">
        <f t="shared" si="93"/>
        <v/>
      </c>
      <c r="AD284" s="65" t="str">
        <f t="shared" si="94"/>
        <v/>
      </c>
      <c r="AE284" s="65" t="str">
        <f t="shared" si="95"/>
        <v/>
      </c>
      <c r="AF284" s="65" t="str">
        <f t="shared" si="96"/>
        <v/>
      </c>
      <c r="AG284" s="65" t="str">
        <f t="shared" si="97"/>
        <v/>
      </c>
      <c r="AH284" s="38"/>
      <c r="AI284" s="38"/>
      <c r="AJ284" s="38"/>
      <c r="AK284" s="38"/>
      <c r="AL284" s="85" t="str">
        <f t="shared" si="102"/>
        <v/>
      </c>
      <c r="AM284" s="85" t="str">
        <f t="shared" si="98"/>
        <v/>
      </c>
      <c r="AN284" s="85" t="str">
        <f t="shared" si="99"/>
        <v/>
      </c>
      <c r="AO284" s="85" t="str">
        <f t="shared" si="100"/>
        <v/>
      </c>
      <c r="AP284" s="143" t="str">
        <f t="shared" si="103"/>
        <v/>
      </c>
      <c r="AQ284" s="66" t="str">
        <f t="shared" si="104"/>
        <v/>
      </c>
      <c r="AR284" s="46" t="str">
        <f>IFERROR(IF(ISNUMBER('Opsparede løndele dec20-mar21'!K282),AQ284+'Opsparede løndele dec20-mar21'!K282,AQ284),"")</f>
        <v/>
      </c>
    </row>
    <row r="285" spans="1:44" x14ac:dyDescent="0.25">
      <c r="A285" s="52" t="str">
        <f t="shared" si="105"/>
        <v/>
      </c>
      <c r="B285" s="5"/>
      <c r="C285" s="6"/>
      <c r="D285" s="7"/>
      <c r="E285" s="8"/>
      <c r="F285" s="8"/>
      <c r="G285" s="60" t="str">
        <f t="shared" si="107"/>
        <v/>
      </c>
      <c r="H285" s="60" t="str">
        <f t="shared" si="107"/>
        <v/>
      </c>
      <c r="I285" s="60" t="str">
        <f t="shared" si="107"/>
        <v/>
      </c>
      <c r="J285" s="60" t="str">
        <f t="shared" si="107"/>
        <v/>
      </c>
      <c r="L285" s="115" t="str">
        <f t="shared" si="101"/>
        <v/>
      </c>
      <c r="Y285" s="116"/>
      <c r="Z285" s="65" t="str">
        <f t="shared" si="90"/>
        <v/>
      </c>
      <c r="AA285" s="65" t="str">
        <f t="shared" si="91"/>
        <v/>
      </c>
      <c r="AB285" s="65" t="str">
        <f t="shared" si="92"/>
        <v/>
      </c>
      <c r="AC285" s="65" t="str">
        <f t="shared" si="93"/>
        <v/>
      </c>
      <c r="AD285" s="65" t="str">
        <f t="shared" si="94"/>
        <v/>
      </c>
      <c r="AE285" s="65" t="str">
        <f t="shared" si="95"/>
        <v/>
      </c>
      <c r="AF285" s="65" t="str">
        <f t="shared" si="96"/>
        <v/>
      </c>
      <c r="AG285" s="65" t="str">
        <f t="shared" si="97"/>
        <v/>
      </c>
      <c r="AH285" s="38"/>
      <c r="AI285" s="38"/>
      <c r="AJ285" s="38"/>
      <c r="AK285" s="38"/>
      <c r="AL285" s="85" t="str">
        <f t="shared" si="102"/>
        <v/>
      </c>
      <c r="AM285" s="85" t="str">
        <f t="shared" si="98"/>
        <v/>
      </c>
      <c r="AN285" s="85" t="str">
        <f t="shared" si="99"/>
        <v/>
      </c>
      <c r="AO285" s="85" t="str">
        <f t="shared" si="100"/>
        <v/>
      </c>
      <c r="AP285" s="143" t="str">
        <f t="shared" si="103"/>
        <v/>
      </c>
      <c r="AQ285" s="66" t="str">
        <f t="shared" si="104"/>
        <v/>
      </c>
      <c r="AR285" s="46" t="str">
        <f>IFERROR(IF(ISNUMBER('Opsparede løndele dec20-mar21'!K283),AQ285+'Opsparede løndele dec20-mar21'!K283,AQ285),"")</f>
        <v/>
      </c>
    </row>
    <row r="286" spans="1:44" x14ac:dyDescent="0.25">
      <c r="A286" s="52" t="str">
        <f t="shared" si="105"/>
        <v/>
      </c>
      <c r="B286" s="5"/>
      <c r="C286" s="6"/>
      <c r="D286" s="7"/>
      <c r="E286" s="8"/>
      <c r="F286" s="8"/>
      <c r="G286" s="60" t="str">
        <f t="shared" si="107"/>
        <v/>
      </c>
      <c r="H286" s="60" t="str">
        <f t="shared" si="107"/>
        <v/>
      </c>
      <c r="I286" s="60" t="str">
        <f t="shared" si="107"/>
        <v/>
      </c>
      <c r="J286" s="60" t="str">
        <f t="shared" si="107"/>
        <v/>
      </c>
      <c r="L286" s="115" t="str">
        <f t="shared" si="101"/>
        <v/>
      </c>
      <c r="Y286" s="116"/>
      <c r="Z286" s="65" t="str">
        <f t="shared" si="90"/>
        <v/>
      </c>
      <c r="AA286" s="65" t="str">
        <f t="shared" si="91"/>
        <v/>
      </c>
      <c r="AB286" s="65" t="str">
        <f t="shared" si="92"/>
        <v/>
      </c>
      <c r="AC286" s="65" t="str">
        <f t="shared" si="93"/>
        <v/>
      </c>
      <c r="AD286" s="65" t="str">
        <f t="shared" si="94"/>
        <v/>
      </c>
      <c r="AE286" s="65" t="str">
        <f t="shared" si="95"/>
        <v/>
      </c>
      <c r="AF286" s="65" t="str">
        <f t="shared" si="96"/>
        <v/>
      </c>
      <c r="AG286" s="65" t="str">
        <f t="shared" si="97"/>
        <v/>
      </c>
      <c r="AH286" s="38"/>
      <c r="AI286" s="38"/>
      <c r="AJ286" s="38"/>
      <c r="AK286" s="38"/>
      <c r="AL286" s="85" t="str">
        <f t="shared" si="102"/>
        <v/>
      </c>
      <c r="AM286" s="85" t="str">
        <f t="shared" si="98"/>
        <v/>
      </c>
      <c r="AN286" s="85" t="str">
        <f t="shared" si="99"/>
        <v/>
      </c>
      <c r="AO286" s="85" t="str">
        <f t="shared" si="100"/>
        <v/>
      </c>
      <c r="AP286" s="143" t="str">
        <f t="shared" si="103"/>
        <v/>
      </c>
      <c r="AQ286" s="66" t="str">
        <f t="shared" si="104"/>
        <v/>
      </c>
      <c r="AR286" s="46" t="str">
        <f>IFERROR(IF(ISNUMBER('Opsparede løndele dec20-mar21'!K284),AQ286+'Opsparede løndele dec20-mar21'!K284,AQ286),"")</f>
        <v/>
      </c>
    </row>
    <row r="287" spans="1:44" x14ac:dyDescent="0.25">
      <c r="A287" s="52" t="str">
        <f t="shared" si="105"/>
        <v/>
      </c>
      <c r="B287" s="5"/>
      <c r="C287" s="6"/>
      <c r="D287" s="7"/>
      <c r="E287" s="8"/>
      <c r="F287" s="8"/>
      <c r="G287" s="60" t="str">
        <f t="shared" ref="G287:J296" si="108">IF(AND(ISNUMBER($E287),ISNUMBER($F287)),MAX(MIN(NETWORKDAYS(IF($E287&lt;=VLOOKUP(G$6,Matrix_antal_dage,5,FALSE),VLOOKUP(G$6,Matrix_antal_dage,5,FALSE),$E287),IF($F287&gt;=VLOOKUP(G$6,Matrix_antal_dage,6,FALSE),VLOOKUP(G$6,Matrix_antal_dage,6,FALSE),$F287),helligdage),VLOOKUP(G$6,Matrix_antal_dage,7,FALSE)),0),"")</f>
        <v/>
      </c>
      <c r="H287" s="60" t="str">
        <f t="shared" si="108"/>
        <v/>
      </c>
      <c r="I287" s="60" t="str">
        <f t="shared" si="108"/>
        <v/>
      </c>
      <c r="J287" s="60" t="str">
        <f t="shared" si="108"/>
        <v/>
      </c>
      <c r="L287" s="115" t="str">
        <f t="shared" si="101"/>
        <v/>
      </c>
      <c r="Y287" s="116"/>
      <c r="Z287" s="65" t="str">
        <f t="shared" si="90"/>
        <v/>
      </c>
      <c r="AA287" s="65" t="str">
        <f t="shared" si="91"/>
        <v/>
      </c>
      <c r="AB287" s="65" t="str">
        <f t="shared" si="92"/>
        <v/>
      </c>
      <c r="AC287" s="65" t="str">
        <f t="shared" si="93"/>
        <v/>
      </c>
      <c r="AD287" s="65" t="str">
        <f t="shared" si="94"/>
        <v/>
      </c>
      <c r="AE287" s="65" t="str">
        <f t="shared" si="95"/>
        <v/>
      </c>
      <c r="AF287" s="65" t="str">
        <f t="shared" si="96"/>
        <v/>
      </c>
      <c r="AG287" s="65" t="str">
        <f t="shared" si="97"/>
        <v/>
      </c>
      <c r="AH287" s="38"/>
      <c r="AI287" s="38"/>
      <c r="AJ287" s="38"/>
      <c r="AK287" s="38"/>
      <c r="AL287" s="85" t="str">
        <f t="shared" si="102"/>
        <v/>
      </c>
      <c r="AM287" s="85" t="str">
        <f t="shared" si="98"/>
        <v/>
      </c>
      <c r="AN287" s="85" t="str">
        <f t="shared" si="99"/>
        <v/>
      </c>
      <c r="AO287" s="85" t="str">
        <f t="shared" si="100"/>
        <v/>
      </c>
      <c r="AP287" s="143" t="str">
        <f t="shared" si="103"/>
        <v/>
      </c>
      <c r="AQ287" s="66" t="str">
        <f t="shared" si="104"/>
        <v/>
      </c>
      <c r="AR287" s="46" t="str">
        <f>IFERROR(IF(ISNUMBER('Opsparede løndele dec20-mar21'!K285),AQ287+'Opsparede løndele dec20-mar21'!K285,AQ287),"")</f>
        <v/>
      </c>
    </row>
    <row r="288" spans="1:44" x14ac:dyDescent="0.25">
      <c r="A288" s="52" t="str">
        <f t="shared" si="105"/>
        <v/>
      </c>
      <c r="B288" s="5"/>
      <c r="C288" s="6"/>
      <c r="D288" s="7"/>
      <c r="E288" s="8"/>
      <c r="F288" s="8"/>
      <c r="G288" s="60" t="str">
        <f t="shared" si="108"/>
        <v/>
      </c>
      <c r="H288" s="60" t="str">
        <f t="shared" si="108"/>
        <v/>
      </c>
      <c r="I288" s="60" t="str">
        <f t="shared" si="108"/>
        <v/>
      </c>
      <c r="J288" s="60" t="str">
        <f t="shared" si="108"/>
        <v/>
      </c>
      <c r="L288" s="115" t="str">
        <f t="shared" si="101"/>
        <v/>
      </c>
      <c r="Y288" s="116"/>
      <c r="Z288" s="65" t="str">
        <f t="shared" si="90"/>
        <v/>
      </c>
      <c r="AA288" s="65" t="str">
        <f t="shared" si="91"/>
        <v/>
      </c>
      <c r="AB288" s="65" t="str">
        <f t="shared" si="92"/>
        <v/>
      </c>
      <c r="AC288" s="65" t="str">
        <f t="shared" si="93"/>
        <v/>
      </c>
      <c r="AD288" s="65" t="str">
        <f t="shared" si="94"/>
        <v/>
      </c>
      <c r="AE288" s="65" t="str">
        <f t="shared" si="95"/>
        <v/>
      </c>
      <c r="AF288" s="65" t="str">
        <f t="shared" si="96"/>
        <v/>
      </c>
      <c r="AG288" s="65" t="str">
        <f t="shared" si="97"/>
        <v/>
      </c>
      <c r="AH288" s="38"/>
      <c r="AI288" s="38"/>
      <c r="AJ288" s="38"/>
      <c r="AK288" s="38"/>
      <c r="AL288" s="85" t="str">
        <f t="shared" si="102"/>
        <v/>
      </c>
      <c r="AM288" s="85" t="str">
        <f t="shared" si="98"/>
        <v/>
      </c>
      <c r="AN288" s="85" t="str">
        <f t="shared" si="99"/>
        <v/>
      </c>
      <c r="AO288" s="85" t="str">
        <f t="shared" si="100"/>
        <v/>
      </c>
      <c r="AP288" s="143" t="str">
        <f t="shared" si="103"/>
        <v/>
      </c>
      <c r="AQ288" s="66" t="str">
        <f t="shared" si="104"/>
        <v/>
      </c>
      <c r="AR288" s="46" t="str">
        <f>IFERROR(IF(ISNUMBER('Opsparede løndele dec20-mar21'!K286),AQ288+'Opsparede løndele dec20-mar21'!K286,AQ288),"")</f>
        <v/>
      </c>
    </row>
    <row r="289" spans="1:44" x14ac:dyDescent="0.25">
      <c r="A289" s="52" t="str">
        <f t="shared" si="105"/>
        <v/>
      </c>
      <c r="B289" s="5"/>
      <c r="C289" s="6"/>
      <c r="D289" s="7"/>
      <c r="E289" s="8"/>
      <c r="F289" s="8"/>
      <c r="G289" s="60" t="str">
        <f t="shared" si="108"/>
        <v/>
      </c>
      <c r="H289" s="60" t="str">
        <f t="shared" si="108"/>
        <v/>
      </c>
      <c r="I289" s="60" t="str">
        <f t="shared" si="108"/>
        <v/>
      </c>
      <c r="J289" s="60" t="str">
        <f t="shared" si="108"/>
        <v/>
      </c>
      <c r="L289" s="115" t="str">
        <f t="shared" si="101"/>
        <v/>
      </c>
      <c r="Y289" s="116"/>
      <c r="Z289" s="65" t="str">
        <f t="shared" si="90"/>
        <v/>
      </c>
      <c r="AA289" s="65" t="str">
        <f t="shared" si="91"/>
        <v/>
      </c>
      <c r="AB289" s="65" t="str">
        <f t="shared" si="92"/>
        <v/>
      </c>
      <c r="AC289" s="65" t="str">
        <f t="shared" si="93"/>
        <v/>
      </c>
      <c r="AD289" s="65" t="str">
        <f t="shared" si="94"/>
        <v/>
      </c>
      <c r="AE289" s="65" t="str">
        <f t="shared" si="95"/>
        <v/>
      </c>
      <c r="AF289" s="65" t="str">
        <f t="shared" si="96"/>
        <v/>
      </c>
      <c r="AG289" s="65" t="str">
        <f t="shared" si="97"/>
        <v/>
      </c>
      <c r="AH289" s="38"/>
      <c r="AI289" s="38"/>
      <c r="AJ289" s="38"/>
      <c r="AK289" s="38"/>
      <c r="AL289" s="85" t="str">
        <f t="shared" si="102"/>
        <v/>
      </c>
      <c r="AM289" s="85" t="str">
        <f t="shared" si="98"/>
        <v/>
      </c>
      <c r="AN289" s="85" t="str">
        <f t="shared" si="99"/>
        <v/>
      </c>
      <c r="AO289" s="85" t="str">
        <f t="shared" si="100"/>
        <v/>
      </c>
      <c r="AP289" s="143" t="str">
        <f t="shared" si="103"/>
        <v/>
      </c>
      <c r="AQ289" s="66" t="str">
        <f t="shared" si="104"/>
        <v/>
      </c>
      <c r="AR289" s="46" t="str">
        <f>IFERROR(IF(ISNUMBER('Opsparede løndele dec20-mar21'!K287),AQ289+'Opsparede løndele dec20-mar21'!K287,AQ289),"")</f>
        <v/>
      </c>
    </row>
    <row r="290" spans="1:44" x14ac:dyDescent="0.25">
      <c r="A290" s="52" t="str">
        <f t="shared" si="105"/>
        <v/>
      </c>
      <c r="B290" s="5"/>
      <c r="C290" s="6"/>
      <c r="D290" s="7"/>
      <c r="E290" s="8"/>
      <c r="F290" s="8"/>
      <c r="G290" s="60" t="str">
        <f t="shared" si="108"/>
        <v/>
      </c>
      <c r="H290" s="60" t="str">
        <f t="shared" si="108"/>
        <v/>
      </c>
      <c r="I290" s="60" t="str">
        <f t="shared" si="108"/>
        <v/>
      </c>
      <c r="J290" s="60" t="str">
        <f t="shared" si="108"/>
        <v/>
      </c>
      <c r="L290" s="115" t="str">
        <f t="shared" si="101"/>
        <v/>
      </c>
      <c r="Y290" s="116"/>
      <c r="Z290" s="65" t="str">
        <f t="shared" si="90"/>
        <v/>
      </c>
      <c r="AA290" s="65" t="str">
        <f t="shared" si="91"/>
        <v/>
      </c>
      <c r="AB290" s="65" t="str">
        <f t="shared" si="92"/>
        <v/>
      </c>
      <c r="AC290" s="65" t="str">
        <f t="shared" si="93"/>
        <v/>
      </c>
      <c r="AD290" s="65" t="str">
        <f t="shared" si="94"/>
        <v/>
      </c>
      <c r="AE290" s="65" t="str">
        <f t="shared" si="95"/>
        <v/>
      </c>
      <c r="AF290" s="65" t="str">
        <f t="shared" si="96"/>
        <v/>
      </c>
      <c r="AG290" s="65" t="str">
        <f t="shared" si="97"/>
        <v/>
      </c>
      <c r="AH290" s="38"/>
      <c r="AI290" s="38"/>
      <c r="AJ290" s="38"/>
      <c r="AK290" s="38"/>
      <c r="AL290" s="85" t="str">
        <f t="shared" si="102"/>
        <v/>
      </c>
      <c r="AM290" s="85" t="str">
        <f t="shared" si="98"/>
        <v/>
      </c>
      <c r="AN290" s="85" t="str">
        <f t="shared" si="99"/>
        <v/>
      </c>
      <c r="AO290" s="85" t="str">
        <f t="shared" si="100"/>
        <v/>
      </c>
      <c r="AP290" s="143" t="str">
        <f t="shared" si="103"/>
        <v/>
      </c>
      <c r="AQ290" s="66" t="str">
        <f t="shared" si="104"/>
        <v/>
      </c>
      <c r="AR290" s="46" t="str">
        <f>IFERROR(IF(ISNUMBER('Opsparede løndele dec20-mar21'!K288),AQ290+'Opsparede løndele dec20-mar21'!K288,AQ290),"")</f>
        <v/>
      </c>
    </row>
    <row r="291" spans="1:44" x14ac:dyDescent="0.25">
      <c r="A291" s="52" t="str">
        <f t="shared" si="105"/>
        <v/>
      </c>
      <c r="B291" s="5"/>
      <c r="C291" s="6"/>
      <c r="D291" s="7"/>
      <c r="E291" s="8"/>
      <c r="F291" s="8"/>
      <c r="G291" s="60" t="str">
        <f t="shared" si="108"/>
        <v/>
      </c>
      <c r="H291" s="60" t="str">
        <f t="shared" si="108"/>
        <v/>
      </c>
      <c r="I291" s="60" t="str">
        <f t="shared" si="108"/>
        <v/>
      </c>
      <c r="J291" s="60" t="str">
        <f t="shared" si="108"/>
        <v/>
      </c>
      <c r="L291" s="115" t="str">
        <f t="shared" si="101"/>
        <v/>
      </c>
      <c r="Y291" s="116"/>
      <c r="Z291" s="65" t="str">
        <f t="shared" si="90"/>
        <v/>
      </c>
      <c r="AA291" s="65" t="str">
        <f t="shared" si="91"/>
        <v/>
      </c>
      <c r="AB291" s="65" t="str">
        <f t="shared" si="92"/>
        <v/>
      </c>
      <c r="AC291" s="65" t="str">
        <f t="shared" si="93"/>
        <v/>
      </c>
      <c r="AD291" s="65" t="str">
        <f t="shared" si="94"/>
        <v/>
      </c>
      <c r="AE291" s="65" t="str">
        <f t="shared" si="95"/>
        <v/>
      </c>
      <c r="AF291" s="65" t="str">
        <f t="shared" si="96"/>
        <v/>
      </c>
      <c r="AG291" s="65" t="str">
        <f t="shared" si="97"/>
        <v/>
      </c>
      <c r="AH291" s="38"/>
      <c r="AI291" s="38"/>
      <c r="AJ291" s="38"/>
      <c r="AK291" s="38"/>
      <c r="AL291" s="85" t="str">
        <f t="shared" si="102"/>
        <v/>
      </c>
      <c r="AM291" s="85" t="str">
        <f t="shared" si="98"/>
        <v/>
      </c>
      <c r="AN291" s="85" t="str">
        <f t="shared" si="99"/>
        <v/>
      </c>
      <c r="AO291" s="85" t="str">
        <f t="shared" si="100"/>
        <v/>
      </c>
      <c r="AP291" s="143" t="str">
        <f t="shared" si="103"/>
        <v/>
      </c>
      <c r="AQ291" s="66" t="str">
        <f t="shared" si="104"/>
        <v/>
      </c>
      <c r="AR291" s="46" t="str">
        <f>IFERROR(IF(ISNUMBER('Opsparede løndele dec20-mar21'!K289),AQ291+'Opsparede løndele dec20-mar21'!K289,AQ291),"")</f>
        <v/>
      </c>
    </row>
    <row r="292" spans="1:44" x14ac:dyDescent="0.25">
      <c r="A292" s="52" t="str">
        <f t="shared" si="105"/>
        <v/>
      </c>
      <c r="B292" s="5"/>
      <c r="C292" s="6"/>
      <c r="D292" s="7"/>
      <c r="E292" s="8"/>
      <c r="F292" s="8"/>
      <c r="G292" s="60" t="str">
        <f t="shared" si="108"/>
        <v/>
      </c>
      <c r="H292" s="60" t="str">
        <f t="shared" si="108"/>
        <v/>
      </c>
      <c r="I292" s="60" t="str">
        <f t="shared" si="108"/>
        <v/>
      </c>
      <c r="J292" s="60" t="str">
        <f t="shared" si="108"/>
        <v/>
      </c>
      <c r="L292" s="115" t="str">
        <f t="shared" si="101"/>
        <v/>
      </c>
      <c r="Y292" s="116"/>
      <c r="Z292" s="65" t="str">
        <f t="shared" si="90"/>
        <v/>
      </c>
      <c r="AA292" s="65" t="str">
        <f t="shared" si="91"/>
        <v/>
      </c>
      <c r="AB292" s="65" t="str">
        <f t="shared" si="92"/>
        <v/>
      </c>
      <c r="AC292" s="65" t="str">
        <f t="shared" si="93"/>
        <v/>
      </c>
      <c r="AD292" s="65" t="str">
        <f t="shared" si="94"/>
        <v/>
      </c>
      <c r="AE292" s="65" t="str">
        <f t="shared" si="95"/>
        <v/>
      </c>
      <c r="AF292" s="65" t="str">
        <f t="shared" si="96"/>
        <v/>
      </c>
      <c r="AG292" s="65" t="str">
        <f t="shared" si="97"/>
        <v/>
      </c>
      <c r="AH292" s="38"/>
      <c r="AI292" s="38"/>
      <c r="AJ292" s="38"/>
      <c r="AK292" s="38"/>
      <c r="AL292" s="85" t="str">
        <f t="shared" si="102"/>
        <v/>
      </c>
      <c r="AM292" s="85" t="str">
        <f t="shared" si="98"/>
        <v/>
      </c>
      <c r="AN292" s="85" t="str">
        <f t="shared" si="99"/>
        <v/>
      </c>
      <c r="AO292" s="85" t="str">
        <f t="shared" si="100"/>
        <v/>
      </c>
      <c r="AP292" s="143" t="str">
        <f t="shared" si="103"/>
        <v/>
      </c>
      <c r="AQ292" s="66" t="str">
        <f t="shared" si="104"/>
        <v/>
      </c>
      <c r="AR292" s="46" t="str">
        <f>IFERROR(IF(ISNUMBER('Opsparede løndele dec20-mar21'!K290),AQ292+'Opsparede løndele dec20-mar21'!K290,AQ292),"")</f>
        <v/>
      </c>
    </row>
    <row r="293" spans="1:44" x14ac:dyDescent="0.25">
      <c r="A293" s="52" t="str">
        <f t="shared" si="105"/>
        <v/>
      </c>
      <c r="B293" s="5"/>
      <c r="C293" s="6"/>
      <c r="D293" s="7"/>
      <c r="E293" s="8"/>
      <c r="F293" s="8"/>
      <c r="G293" s="60" t="str">
        <f t="shared" si="108"/>
        <v/>
      </c>
      <c r="H293" s="60" t="str">
        <f t="shared" si="108"/>
        <v/>
      </c>
      <c r="I293" s="60" t="str">
        <f t="shared" si="108"/>
        <v/>
      </c>
      <c r="J293" s="60" t="str">
        <f t="shared" si="108"/>
        <v/>
      </c>
      <c r="L293" s="115" t="str">
        <f t="shared" si="101"/>
        <v/>
      </c>
      <c r="Y293" s="116"/>
      <c r="Z293" s="65" t="str">
        <f t="shared" si="90"/>
        <v/>
      </c>
      <c r="AA293" s="65" t="str">
        <f t="shared" si="91"/>
        <v/>
      </c>
      <c r="AB293" s="65" t="str">
        <f t="shared" si="92"/>
        <v/>
      </c>
      <c r="AC293" s="65" t="str">
        <f t="shared" si="93"/>
        <v/>
      </c>
      <c r="AD293" s="65" t="str">
        <f t="shared" si="94"/>
        <v/>
      </c>
      <c r="AE293" s="65" t="str">
        <f t="shared" si="95"/>
        <v/>
      </c>
      <c r="AF293" s="65" t="str">
        <f t="shared" si="96"/>
        <v/>
      </c>
      <c r="AG293" s="65" t="str">
        <f t="shared" si="97"/>
        <v/>
      </c>
      <c r="AH293" s="38"/>
      <c r="AI293" s="38"/>
      <c r="AJ293" s="38"/>
      <c r="AK293" s="38"/>
      <c r="AL293" s="85" t="str">
        <f t="shared" si="102"/>
        <v/>
      </c>
      <c r="AM293" s="85" t="str">
        <f t="shared" si="98"/>
        <v/>
      </c>
      <c r="AN293" s="85" t="str">
        <f t="shared" si="99"/>
        <v/>
      </c>
      <c r="AO293" s="85" t="str">
        <f t="shared" si="100"/>
        <v/>
      </c>
      <c r="AP293" s="143" t="str">
        <f t="shared" si="103"/>
        <v/>
      </c>
      <c r="AQ293" s="66" t="str">
        <f t="shared" si="104"/>
        <v/>
      </c>
      <c r="AR293" s="46" t="str">
        <f>IFERROR(IF(ISNUMBER('Opsparede løndele dec20-mar21'!K291),AQ293+'Opsparede løndele dec20-mar21'!K291,AQ293),"")</f>
        <v/>
      </c>
    </row>
    <row r="294" spans="1:44" x14ac:dyDescent="0.25">
      <c r="A294" s="52" t="str">
        <f t="shared" si="105"/>
        <v/>
      </c>
      <c r="B294" s="5"/>
      <c r="C294" s="6"/>
      <c r="D294" s="7"/>
      <c r="E294" s="8"/>
      <c r="F294" s="8"/>
      <c r="G294" s="60" t="str">
        <f t="shared" si="108"/>
        <v/>
      </c>
      <c r="H294" s="60" t="str">
        <f t="shared" si="108"/>
        <v/>
      </c>
      <c r="I294" s="60" t="str">
        <f t="shared" si="108"/>
        <v/>
      </c>
      <c r="J294" s="60" t="str">
        <f t="shared" si="108"/>
        <v/>
      </c>
      <c r="L294" s="115" t="str">
        <f t="shared" si="101"/>
        <v/>
      </c>
      <c r="Y294" s="116"/>
      <c r="Z294" s="65" t="str">
        <f t="shared" si="90"/>
        <v/>
      </c>
      <c r="AA294" s="65" t="str">
        <f t="shared" si="91"/>
        <v/>
      </c>
      <c r="AB294" s="65" t="str">
        <f t="shared" si="92"/>
        <v/>
      </c>
      <c r="AC294" s="65" t="str">
        <f t="shared" si="93"/>
        <v/>
      </c>
      <c r="AD294" s="65" t="str">
        <f t="shared" si="94"/>
        <v/>
      </c>
      <c r="AE294" s="65" t="str">
        <f t="shared" si="95"/>
        <v/>
      </c>
      <c r="AF294" s="65" t="str">
        <f t="shared" si="96"/>
        <v/>
      </c>
      <c r="AG294" s="65" t="str">
        <f t="shared" si="97"/>
        <v/>
      </c>
      <c r="AH294" s="38"/>
      <c r="AI294" s="38"/>
      <c r="AJ294" s="38"/>
      <c r="AK294" s="38"/>
      <c r="AL294" s="85" t="str">
        <f t="shared" si="102"/>
        <v/>
      </c>
      <c r="AM294" s="85" t="str">
        <f t="shared" si="98"/>
        <v/>
      </c>
      <c r="AN294" s="85" t="str">
        <f t="shared" si="99"/>
        <v/>
      </c>
      <c r="AO294" s="85" t="str">
        <f t="shared" si="100"/>
        <v/>
      </c>
      <c r="AP294" s="143" t="str">
        <f t="shared" si="103"/>
        <v/>
      </c>
      <c r="AQ294" s="66" t="str">
        <f t="shared" si="104"/>
        <v/>
      </c>
      <c r="AR294" s="46" t="str">
        <f>IFERROR(IF(ISNUMBER('Opsparede løndele dec20-mar21'!K292),AQ294+'Opsparede løndele dec20-mar21'!K292,AQ294),"")</f>
        <v/>
      </c>
    </row>
    <row r="295" spans="1:44" x14ac:dyDescent="0.25">
      <c r="A295" s="52" t="str">
        <f t="shared" si="105"/>
        <v/>
      </c>
      <c r="B295" s="5"/>
      <c r="C295" s="6"/>
      <c r="D295" s="7"/>
      <c r="E295" s="8"/>
      <c r="F295" s="8"/>
      <c r="G295" s="60" t="str">
        <f t="shared" si="108"/>
        <v/>
      </c>
      <c r="H295" s="60" t="str">
        <f t="shared" si="108"/>
        <v/>
      </c>
      <c r="I295" s="60" t="str">
        <f t="shared" si="108"/>
        <v/>
      </c>
      <c r="J295" s="60" t="str">
        <f t="shared" si="108"/>
        <v/>
      </c>
      <c r="L295" s="115" t="str">
        <f t="shared" si="101"/>
        <v/>
      </c>
      <c r="Y295" s="116"/>
      <c r="Z295" s="65" t="str">
        <f t="shared" si="90"/>
        <v/>
      </c>
      <c r="AA295" s="65" t="str">
        <f t="shared" si="91"/>
        <v/>
      </c>
      <c r="AB295" s="65" t="str">
        <f t="shared" si="92"/>
        <v/>
      </c>
      <c r="AC295" s="65" t="str">
        <f t="shared" si="93"/>
        <v/>
      </c>
      <c r="AD295" s="65" t="str">
        <f t="shared" si="94"/>
        <v/>
      </c>
      <c r="AE295" s="65" t="str">
        <f t="shared" si="95"/>
        <v/>
      </c>
      <c r="AF295" s="65" t="str">
        <f t="shared" si="96"/>
        <v/>
      </c>
      <c r="AG295" s="65" t="str">
        <f t="shared" si="97"/>
        <v/>
      </c>
      <c r="AH295" s="38"/>
      <c r="AI295" s="38"/>
      <c r="AJ295" s="38"/>
      <c r="AK295" s="38"/>
      <c r="AL295" s="85" t="str">
        <f t="shared" si="102"/>
        <v/>
      </c>
      <c r="AM295" s="85" t="str">
        <f t="shared" si="98"/>
        <v/>
      </c>
      <c r="AN295" s="85" t="str">
        <f t="shared" si="99"/>
        <v/>
      </c>
      <c r="AO295" s="85" t="str">
        <f t="shared" si="100"/>
        <v/>
      </c>
      <c r="AP295" s="143" t="str">
        <f t="shared" si="103"/>
        <v/>
      </c>
      <c r="AQ295" s="66" t="str">
        <f t="shared" si="104"/>
        <v/>
      </c>
      <c r="AR295" s="46" t="str">
        <f>IFERROR(IF(ISNUMBER('Opsparede løndele dec20-mar21'!K293),AQ295+'Opsparede løndele dec20-mar21'!K293,AQ295),"")</f>
        <v/>
      </c>
    </row>
    <row r="296" spans="1:44" x14ac:dyDescent="0.25">
      <c r="A296" s="52" t="str">
        <f t="shared" si="105"/>
        <v/>
      </c>
      <c r="B296" s="5"/>
      <c r="C296" s="6"/>
      <c r="D296" s="7"/>
      <c r="E296" s="8"/>
      <c r="F296" s="8"/>
      <c r="G296" s="60" t="str">
        <f t="shared" si="108"/>
        <v/>
      </c>
      <c r="H296" s="60" t="str">
        <f t="shared" si="108"/>
        <v/>
      </c>
      <c r="I296" s="60" t="str">
        <f t="shared" si="108"/>
        <v/>
      </c>
      <c r="J296" s="60" t="str">
        <f t="shared" si="108"/>
        <v/>
      </c>
      <c r="L296" s="115" t="str">
        <f t="shared" si="101"/>
        <v/>
      </c>
      <c r="Y296" s="116"/>
      <c r="Z296" s="65" t="str">
        <f t="shared" si="90"/>
        <v/>
      </c>
      <c r="AA296" s="65" t="str">
        <f t="shared" si="91"/>
        <v/>
      </c>
      <c r="AB296" s="65" t="str">
        <f t="shared" si="92"/>
        <v/>
      </c>
      <c r="AC296" s="65" t="str">
        <f t="shared" si="93"/>
        <v/>
      </c>
      <c r="AD296" s="65" t="str">
        <f t="shared" si="94"/>
        <v/>
      </c>
      <c r="AE296" s="65" t="str">
        <f t="shared" si="95"/>
        <v/>
      </c>
      <c r="AF296" s="65" t="str">
        <f t="shared" si="96"/>
        <v/>
      </c>
      <c r="AG296" s="65" t="str">
        <f t="shared" si="97"/>
        <v/>
      </c>
      <c r="AH296" s="38"/>
      <c r="AI296" s="38"/>
      <c r="AJ296" s="38"/>
      <c r="AK296" s="38"/>
      <c r="AL296" s="85" t="str">
        <f t="shared" si="102"/>
        <v/>
      </c>
      <c r="AM296" s="85" t="str">
        <f t="shared" si="98"/>
        <v/>
      </c>
      <c r="AN296" s="85" t="str">
        <f t="shared" si="99"/>
        <v/>
      </c>
      <c r="AO296" s="85" t="str">
        <f t="shared" si="100"/>
        <v/>
      </c>
      <c r="AP296" s="143" t="str">
        <f t="shared" si="103"/>
        <v/>
      </c>
      <c r="AQ296" s="66" t="str">
        <f t="shared" si="104"/>
        <v/>
      </c>
      <c r="AR296" s="46" t="str">
        <f>IFERROR(IF(ISNUMBER('Opsparede løndele dec20-mar21'!K294),AQ296+'Opsparede løndele dec20-mar21'!K294,AQ296),"")</f>
        <v/>
      </c>
    </row>
    <row r="297" spans="1:44" x14ac:dyDescent="0.25">
      <c r="A297" s="52" t="str">
        <f t="shared" si="105"/>
        <v/>
      </c>
      <c r="B297" s="5"/>
      <c r="C297" s="6"/>
      <c r="D297" s="7"/>
      <c r="E297" s="8"/>
      <c r="F297" s="8"/>
      <c r="G297" s="60" t="str">
        <f t="shared" ref="G297:J306" si="109">IF(AND(ISNUMBER($E297),ISNUMBER($F297)),MAX(MIN(NETWORKDAYS(IF($E297&lt;=VLOOKUP(G$6,Matrix_antal_dage,5,FALSE),VLOOKUP(G$6,Matrix_antal_dage,5,FALSE),$E297),IF($F297&gt;=VLOOKUP(G$6,Matrix_antal_dage,6,FALSE),VLOOKUP(G$6,Matrix_antal_dage,6,FALSE),$F297),helligdage),VLOOKUP(G$6,Matrix_antal_dage,7,FALSE)),0),"")</f>
        <v/>
      </c>
      <c r="H297" s="60" t="str">
        <f t="shared" si="109"/>
        <v/>
      </c>
      <c r="I297" s="60" t="str">
        <f t="shared" si="109"/>
        <v/>
      </c>
      <c r="J297" s="60" t="str">
        <f t="shared" si="109"/>
        <v/>
      </c>
      <c r="L297" s="115" t="str">
        <f t="shared" si="101"/>
        <v/>
      </c>
      <c r="Y297" s="116"/>
      <c r="Z297" s="65" t="str">
        <f t="shared" si="90"/>
        <v/>
      </c>
      <c r="AA297" s="65" t="str">
        <f t="shared" si="91"/>
        <v/>
      </c>
      <c r="AB297" s="65" t="str">
        <f t="shared" si="92"/>
        <v/>
      </c>
      <c r="AC297" s="65" t="str">
        <f t="shared" si="93"/>
        <v/>
      </c>
      <c r="AD297" s="65" t="str">
        <f t="shared" si="94"/>
        <v/>
      </c>
      <c r="AE297" s="65" t="str">
        <f t="shared" si="95"/>
        <v/>
      </c>
      <c r="AF297" s="65" t="str">
        <f t="shared" si="96"/>
        <v/>
      </c>
      <c r="AG297" s="65" t="str">
        <f t="shared" si="97"/>
        <v/>
      </c>
      <c r="AH297" s="38"/>
      <c r="AI297" s="38"/>
      <c r="AJ297" s="38"/>
      <c r="AK297" s="38"/>
      <c r="AL297" s="85" t="str">
        <f t="shared" si="102"/>
        <v/>
      </c>
      <c r="AM297" s="85" t="str">
        <f t="shared" si="98"/>
        <v/>
      </c>
      <c r="AN297" s="85" t="str">
        <f t="shared" si="99"/>
        <v/>
      </c>
      <c r="AO297" s="85" t="str">
        <f t="shared" si="100"/>
        <v/>
      </c>
      <c r="AP297" s="143" t="str">
        <f t="shared" si="103"/>
        <v/>
      </c>
      <c r="AQ297" s="66" t="str">
        <f t="shared" si="104"/>
        <v/>
      </c>
      <c r="AR297" s="46" t="str">
        <f>IFERROR(IF(ISNUMBER('Opsparede løndele dec20-mar21'!K295),AQ297+'Opsparede løndele dec20-mar21'!K295,AQ297),"")</f>
        <v/>
      </c>
    </row>
    <row r="298" spans="1:44" x14ac:dyDescent="0.25">
      <c r="A298" s="52" t="str">
        <f t="shared" si="105"/>
        <v/>
      </c>
      <c r="B298" s="5"/>
      <c r="C298" s="6"/>
      <c r="D298" s="7"/>
      <c r="E298" s="8"/>
      <c r="F298" s="8"/>
      <c r="G298" s="60" t="str">
        <f t="shared" si="109"/>
        <v/>
      </c>
      <c r="H298" s="60" t="str">
        <f t="shared" si="109"/>
        <v/>
      </c>
      <c r="I298" s="60" t="str">
        <f t="shared" si="109"/>
        <v/>
      </c>
      <c r="J298" s="60" t="str">
        <f t="shared" si="109"/>
        <v/>
      </c>
      <c r="L298" s="115" t="str">
        <f t="shared" si="101"/>
        <v/>
      </c>
      <c r="Y298" s="116"/>
      <c r="Z298" s="65" t="str">
        <f t="shared" si="90"/>
        <v/>
      </c>
      <c r="AA298" s="65" t="str">
        <f t="shared" si="91"/>
        <v/>
      </c>
      <c r="AB298" s="65" t="str">
        <f t="shared" si="92"/>
        <v/>
      </c>
      <c r="AC298" s="65" t="str">
        <f t="shared" si="93"/>
        <v/>
      </c>
      <c r="AD298" s="65" t="str">
        <f t="shared" si="94"/>
        <v/>
      </c>
      <c r="AE298" s="65" t="str">
        <f t="shared" si="95"/>
        <v/>
      </c>
      <c r="AF298" s="65" t="str">
        <f t="shared" si="96"/>
        <v/>
      </c>
      <c r="AG298" s="65" t="str">
        <f t="shared" si="97"/>
        <v/>
      </c>
      <c r="AH298" s="38"/>
      <c r="AI298" s="38"/>
      <c r="AJ298" s="38"/>
      <c r="AK298" s="38"/>
      <c r="AL298" s="85" t="str">
        <f t="shared" si="102"/>
        <v/>
      </c>
      <c r="AM298" s="85" t="str">
        <f t="shared" si="98"/>
        <v/>
      </c>
      <c r="AN298" s="85" t="str">
        <f t="shared" si="99"/>
        <v/>
      </c>
      <c r="AO298" s="85" t="str">
        <f t="shared" si="100"/>
        <v/>
      </c>
      <c r="AP298" s="143" t="str">
        <f t="shared" si="103"/>
        <v/>
      </c>
      <c r="AQ298" s="66" t="str">
        <f t="shared" si="104"/>
        <v/>
      </c>
      <c r="AR298" s="46" t="str">
        <f>IFERROR(IF(ISNUMBER('Opsparede løndele dec20-mar21'!K296),AQ298+'Opsparede løndele dec20-mar21'!K296,AQ298),"")</f>
        <v/>
      </c>
    </row>
    <row r="299" spans="1:44" x14ac:dyDescent="0.25">
      <c r="A299" s="52" t="str">
        <f t="shared" si="105"/>
        <v/>
      </c>
      <c r="B299" s="5"/>
      <c r="C299" s="6"/>
      <c r="D299" s="7"/>
      <c r="E299" s="8"/>
      <c r="F299" s="8"/>
      <c r="G299" s="60" t="str">
        <f t="shared" si="109"/>
        <v/>
      </c>
      <c r="H299" s="60" t="str">
        <f t="shared" si="109"/>
        <v/>
      </c>
      <c r="I299" s="60" t="str">
        <f t="shared" si="109"/>
        <v/>
      </c>
      <c r="J299" s="60" t="str">
        <f t="shared" si="109"/>
        <v/>
      </c>
      <c r="L299" s="115" t="str">
        <f t="shared" si="101"/>
        <v/>
      </c>
      <c r="Y299" s="116"/>
      <c r="Z299" s="65" t="str">
        <f t="shared" si="90"/>
        <v/>
      </c>
      <c r="AA299" s="65" t="str">
        <f t="shared" si="91"/>
        <v/>
      </c>
      <c r="AB299" s="65" t="str">
        <f t="shared" si="92"/>
        <v/>
      </c>
      <c r="AC299" s="65" t="str">
        <f t="shared" si="93"/>
        <v/>
      </c>
      <c r="AD299" s="65" t="str">
        <f t="shared" si="94"/>
        <v/>
      </c>
      <c r="AE299" s="65" t="str">
        <f t="shared" si="95"/>
        <v/>
      </c>
      <c r="AF299" s="65" t="str">
        <f t="shared" si="96"/>
        <v/>
      </c>
      <c r="AG299" s="65" t="str">
        <f t="shared" si="97"/>
        <v/>
      </c>
      <c r="AH299" s="38"/>
      <c r="AI299" s="38"/>
      <c r="AJ299" s="38"/>
      <c r="AK299" s="38"/>
      <c r="AL299" s="85" t="str">
        <f t="shared" si="102"/>
        <v/>
      </c>
      <c r="AM299" s="85" t="str">
        <f t="shared" si="98"/>
        <v/>
      </c>
      <c r="AN299" s="85" t="str">
        <f t="shared" si="99"/>
        <v/>
      </c>
      <c r="AO299" s="85" t="str">
        <f t="shared" si="100"/>
        <v/>
      </c>
      <c r="AP299" s="143" t="str">
        <f t="shared" si="103"/>
        <v/>
      </c>
      <c r="AQ299" s="66" t="str">
        <f t="shared" si="104"/>
        <v/>
      </c>
      <c r="AR299" s="46" t="str">
        <f>IFERROR(IF(ISNUMBER('Opsparede løndele dec20-mar21'!K297),AQ299+'Opsparede løndele dec20-mar21'!K297,AQ299),"")</f>
        <v/>
      </c>
    </row>
    <row r="300" spans="1:44" x14ac:dyDescent="0.25">
      <c r="A300" s="52" t="str">
        <f t="shared" si="105"/>
        <v/>
      </c>
      <c r="B300" s="5"/>
      <c r="C300" s="6"/>
      <c r="D300" s="7"/>
      <c r="E300" s="8"/>
      <c r="F300" s="8"/>
      <c r="G300" s="60" t="str">
        <f t="shared" si="109"/>
        <v/>
      </c>
      <c r="H300" s="60" t="str">
        <f t="shared" si="109"/>
        <v/>
      </c>
      <c r="I300" s="60" t="str">
        <f t="shared" si="109"/>
        <v/>
      </c>
      <c r="J300" s="60" t="str">
        <f t="shared" si="109"/>
        <v/>
      </c>
      <c r="L300" s="115" t="str">
        <f t="shared" si="101"/>
        <v/>
      </c>
      <c r="Y300" s="116"/>
      <c r="Z300" s="65" t="str">
        <f t="shared" si="90"/>
        <v/>
      </c>
      <c r="AA300" s="65" t="str">
        <f t="shared" si="91"/>
        <v/>
      </c>
      <c r="AB300" s="65" t="str">
        <f t="shared" si="92"/>
        <v/>
      </c>
      <c r="AC300" s="65" t="str">
        <f t="shared" si="93"/>
        <v/>
      </c>
      <c r="AD300" s="65" t="str">
        <f t="shared" si="94"/>
        <v/>
      </c>
      <c r="AE300" s="65" t="str">
        <f t="shared" si="95"/>
        <v/>
      </c>
      <c r="AF300" s="65" t="str">
        <f t="shared" si="96"/>
        <v/>
      </c>
      <c r="AG300" s="65" t="str">
        <f t="shared" si="97"/>
        <v/>
      </c>
      <c r="AH300" s="38"/>
      <c r="AI300" s="38"/>
      <c r="AJ300" s="38"/>
      <c r="AK300" s="38"/>
      <c r="AL300" s="85" t="str">
        <f t="shared" si="102"/>
        <v/>
      </c>
      <c r="AM300" s="85" t="str">
        <f t="shared" si="98"/>
        <v/>
      </c>
      <c r="AN300" s="85" t="str">
        <f t="shared" si="99"/>
        <v/>
      </c>
      <c r="AO300" s="85" t="str">
        <f t="shared" si="100"/>
        <v/>
      </c>
      <c r="AP300" s="143" t="str">
        <f t="shared" si="103"/>
        <v/>
      </c>
      <c r="AQ300" s="66" t="str">
        <f t="shared" si="104"/>
        <v/>
      </c>
      <c r="AR300" s="46" t="str">
        <f>IFERROR(IF(ISNUMBER('Opsparede løndele dec20-mar21'!K298),AQ300+'Opsparede løndele dec20-mar21'!K298,AQ300),"")</f>
        <v/>
      </c>
    </row>
    <row r="301" spans="1:44" x14ac:dyDescent="0.25">
      <c r="A301" s="52" t="str">
        <f t="shared" si="105"/>
        <v/>
      </c>
      <c r="B301" s="5"/>
      <c r="C301" s="6"/>
      <c r="D301" s="7"/>
      <c r="E301" s="8"/>
      <c r="F301" s="8"/>
      <c r="G301" s="60" t="str">
        <f t="shared" si="109"/>
        <v/>
      </c>
      <c r="H301" s="60" t="str">
        <f t="shared" si="109"/>
        <v/>
      </c>
      <c r="I301" s="60" t="str">
        <f t="shared" si="109"/>
        <v/>
      </c>
      <c r="J301" s="60" t="str">
        <f t="shared" si="109"/>
        <v/>
      </c>
      <c r="L301" s="115" t="str">
        <f t="shared" si="101"/>
        <v/>
      </c>
      <c r="Y301" s="116"/>
      <c r="Z301" s="65" t="str">
        <f t="shared" si="90"/>
        <v/>
      </c>
      <c r="AA301" s="65" t="str">
        <f t="shared" si="91"/>
        <v/>
      </c>
      <c r="AB301" s="65" t="str">
        <f t="shared" si="92"/>
        <v/>
      </c>
      <c r="AC301" s="65" t="str">
        <f t="shared" si="93"/>
        <v/>
      </c>
      <c r="AD301" s="65" t="str">
        <f t="shared" si="94"/>
        <v/>
      </c>
      <c r="AE301" s="65" t="str">
        <f t="shared" si="95"/>
        <v/>
      </c>
      <c r="AF301" s="65" t="str">
        <f t="shared" si="96"/>
        <v/>
      </c>
      <c r="AG301" s="65" t="str">
        <f t="shared" si="97"/>
        <v/>
      </c>
      <c r="AH301" s="38"/>
      <c r="AI301" s="38"/>
      <c r="AJ301" s="38"/>
      <c r="AK301" s="38"/>
      <c r="AL301" s="85" t="str">
        <f t="shared" si="102"/>
        <v/>
      </c>
      <c r="AM301" s="85" t="str">
        <f t="shared" si="98"/>
        <v/>
      </c>
      <c r="AN301" s="85" t="str">
        <f t="shared" si="99"/>
        <v/>
      </c>
      <c r="AO301" s="85" t="str">
        <f t="shared" si="100"/>
        <v/>
      </c>
      <c r="AP301" s="143" t="str">
        <f t="shared" si="103"/>
        <v/>
      </c>
      <c r="AQ301" s="66" t="str">
        <f t="shared" si="104"/>
        <v/>
      </c>
      <c r="AR301" s="46" t="str">
        <f>IFERROR(IF(ISNUMBER('Opsparede løndele dec20-mar21'!K299),AQ301+'Opsparede løndele dec20-mar21'!K299,AQ301),"")</f>
        <v/>
      </c>
    </row>
    <row r="302" spans="1:44" x14ac:dyDescent="0.25">
      <c r="A302" s="52" t="str">
        <f t="shared" si="105"/>
        <v/>
      </c>
      <c r="B302" s="5"/>
      <c r="C302" s="6"/>
      <c r="D302" s="7"/>
      <c r="E302" s="8"/>
      <c r="F302" s="8"/>
      <c r="G302" s="60" t="str">
        <f t="shared" si="109"/>
        <v/>
      </c>
      <c r="H302" s="60" t="str">
        <f t="shared" si="109"/>
        <v/>
      </c>
      <c r="I302" s="60" t="str">
        <f t="shared" si="109"/>
        <v/>
      </c>
      <c r="J302" s="60" t="str">
        <f t="shared" si="109"/>
        <v/>
      </c>
      <c r="L302" s="115" t="str">
        <f t="shared" si="101"/>
        <v/>
      </c>
      <c r="Y302" s="116"/>
      <c r="Z302" s="65" t="str">
        <f t="shared" si="90"/>
        <v/>
      </c>
      <c r="AA302" s="65" t="str">
        <f t="shared" si="91"/>
        <v/>
      </c>
      <c r="AB302" s="65" t="str">
        <f t="shared" si="92"/>
        <v/>
      </c>
      <c r="AC302" s="65" t="str">
        <f t="shared" si="93"/>
        <v/>
      </c>
      <c r="AD302" s="65" t="str">
        <f t="shared" si="94"/>
        <v/>
      </c>
      <c r="AE302" s="65" t="str">
        <f t="shared" si="95"/>
        <v/>
      </c>
      <c r="AF302" s="65" t="str">
        <f t="shared" si="96"/>
        <v/>
      </c>
      <c r="AG302" s="65" t="str">
        <f t="shared" si="97"/>
        <v/>
      </c>
      <c r="AH302" s="38"/>
      <c r="AI302" s="38"/>
      <c r="AJ302" s="38"/>
      <c r="AK302" s="38"/>
      <c r="AL302" s="85" t="str">
        <f t="shared" si="102"/>
        <v/>
      </c>
      <c r="AM302" s="85" t="str">
        <f t="shared" si="98"/>
        <v/>
      </c>
      <c r="AN302" s="85" t="str">
        <f t="shared" si="99"/>
        <v/>
      </c>
      <c r="AO302" s="85" t="str">
        <f t="shared" si="100"/>
        <v/>
      </c>
      <c r="AP302" s="143" t="str">
        <f t="shared" si="103"/>
        <v/>
      </c>
      <c r="AQ302" s="66" t="str">
        <f t="shared" si="104"/>
        <v/>
      </c>
      <c r="AR302" s="46" t="str">
        <f>IFERROR(IF(ISNUMBER('Opsparede løndele dec20-mar21'!K300),AQ302+'Opsparede løndele dec20-mar21'!K300,AQ302),"")</f>
        <v/>
      </c>
    </row>
    <row r="303" spans="1:44" x14ac:dyDescent="0.25">
      <c r="A303" s="52" t="str">
        <f t="shared" si="105"/>
        <v/>
      </c>
      <c r="B303" s="5"/>
      <c r="C303" s="6"/>
      <c r="D303" s="7"/>
      <c r="E303" s="8"/>
      <c r="F303" s="8"/>
      <c r="G303" s="60" t="str">
        <f t="shared" si="109"/>
        <v/>
      </c>
      <c r="H303" s="60" t="str">
        <f t="shared" si="109"/>
        <v/>
      </c>
      <c r="I303" s="60" t="str">
        <f t="shared" si="109"/>
        <v/>
      </c>
      <c r="J303" s="60" t="str">
        <f t="shared" si="109"/>
        <v/>
      </c>
      <c r="L303" s="115" t="str">
        <f t="shared" si="101"/>
        <v/>
      </c>
      <c r="Y303" s="116"/>
      <c r="Z303" s="65" t="str">
        <f t="shared" si="90"/>
        <v/>
      </c>
      <c r="AA303" s="65" t="str">
        <f t="shared" si="91"/>
        <v/>
      </c>
      <c r="AB303" s="65" t="str">
        <f t="shared" si="92"/>
        <v/>
      </c>
      <c r="AC303" s="65" t="str">
        <f t="shared" si="93"/>
        <v/>
      </c>
      <c r="AD303" s="65" t="str">
        <f t="shared" si="94"/>
        <v/>
      </c>
      <c r="AE303" s="65" t="str">
        <f t="shared" si="95"/>
        <v/>
      </c>
      <c r="AF303" s="65" t="str">
        <f t="shared" si="96"/>
        <v/>
      </c>
      <c r="AG303" s="65" t="str">
        <f t="shared" si="97"/>
        <v/>
      </c>
      <c r="AH303" s="38"/>
      <c r="AI303" s="38"/>
      <c r="AJ303" s="38"/>
      <c r="AK303" s="38"/>
      <c r="AL303" s="85" t="str">
        <f t="shared" si="102"/>
        <v/>
      </c>
      <c r="AM303" s="85" t="str">
        <f t="shared" si="98"/>
        <v/>
      </c>
      <c r="AN303" s="85" t="str">
        <f t="shared" si="99"/>
        <v/>
      </c>
      <c r="AO303" s="85" t="str">
        <f t="shared" si="100"/>
        <v/>
      </c>
      <c r="AP303" s="143" t="str">
        <f t="shared" si="103"/>
        <v/>
      </c>
      <c r="AQ303" s="66" t="str">
        <f t="shared" si="104"/>
        <v/>
      </c>
      <c r="AR303" s="46" t="str">
        <f>IFERROR(IF(ISNUMBER('Opsparede løndele dec20-mar21'!K301),AQ303+'Opsparede løndele dec20-mar21'!K301,AQ303),"")</f>
        <v/>
      </c>
    </row>
    <row r="304" spans="1:44" x14ac:dyDescent="0.25">
      <c r="A304" s="52" t="str">
        <f t="shared" si="105"/>
        <v/>
      </c>
      <c r="B304" s="5"/>
      <c r="C304" s="6"/>
      <c r="D304" s="7"/>
      <c r="E304" s="8"/>
      <c r="F304" s="8"/>
      <c r="G304" s="60" t="str">
        <f t="shared" si="109"/>
        <v/>
      </c>
      <c r="H304" s="60" t="str">
        <f t="shared" si="109"/>
        <v/>
      </c>
      <c r="I304" s="60" t="str">
        <f t="shared" si="109"/>
        <v/>
      </c>
      <c r="J304" s="60" t="str">
        <f t="shared" si="109"/>
        <v/>
      </c>
      <c r="L304" s="115" t="str">
        <f t="shared" si="101"/>
        <v/>
      </c>
      <c r="Y304" s="116"/>
      <c r="Z304" s="65" t="str">
        <f t="shared" si="90"/>
        <v/>
      </c>
      <c r="AA304" s="65" t="str">
        <f t="shared" si="91"/>
        <v/>
      </c>
      <c r="AB304" s="65" t="str">
        <f t="shared" si="92"/>
        <v/>
      </c>
      <c r="AC304" s="65" t="str">
        <f t="shared" si="93"/>
        <v/>
      </c>
      <c r="AD304" s="65" t="str">
        <f t="shared" si="94"/>
        <v/>
      </c>
      <c r="AE304" s="65" t="str">
        <f t="shared" si="95"/>
        <v/>
      </c>
      <c r="AF304" s="65" t="str">
        <f t="shared" si="96"/>
        <v/>
      </c>
      <c r="AG304" s="65" t="str">
        <f t="shared" si="97"/>
        <v/>
      </c>
      <c r="AH304" s="38"/>
      <c r="AI304" s="38"/>
      <c r="AJ304" s="38"/>
      <c r="AK304" s="38"/>
      <c r="AL304" s="85" t="str">
        <f t="shared" si="102"/>
        <v/>
      </c>
      <c r="AM304" s="85" t="str">
        <f t="shared" si="98"/>
        <v/>
      </c>
      <c r="AN304" s="85" t="str">
        <f t="shared" si="99"/>
        <v/>
      </c>
      <c r="AO304" s="85" t="str">
        <f t="shared" si="100"/>
        <v/>
      </c>
      <c r="AP304" s="143" t="str">
        <f t="shared" si="103"/>
        <v/>
      </c>
      <c r="AQ304" s="66" t="str">
        <f t="shared" si="104"/>
        <v/>
      </c>
      <c r="AR304" s="46" t="str">
        <f>IFERROR(IF(ISNUMBER('Opsparede løndele dec20-mar21'!K302),AQ304+'Opsparede løndele dec20-mar21'!K302,AQ304),"")</f>
        <v/>
      </c>
    </row>
    <row r="305" spans="1:44" x14ac:dyDescent="0.25">
      <c r="A305" s="52" t="str">
        <f t="shared" si="105"/>
        <v/>
      </c>
      <c r="B305" s="5"/>
      <c r="C305" s="6"/>
      <c r="D305" s="7"/>
      <c r="E305" s="8"/>
      <c r="F305" s="8"/>
      <c r="G305" s="60" t="str">
        <f t="shared" si="109"/>
        <v/>
      </c>
      <c r="H305" s="60" t="str">
        <f t="shared" si="109"/>
        <v/>
      </c>
      <c r="I305" s="60" t="str">
        <f t="shared" si="109"/>
        <v/>
      </c>
      <c r="J305" s="60" t="str">
        <f t="shared" si="109"/>
        <v/>
      </c>
      <c r="L305" s="115" t="str">
        <f t="shared" si="101"/>
        <v/>
      </c>
      <c r="Y305" s="116"/>
      <c r="Z305" s="65" t="str">
        <f t="shared" si="90"/>
        <v/>
      </c>
      <c r="AA305" s="65" t="str">
        <f t="shared" si="91"/>
        <v/>
      </c>
      <c r="AB305" s="65" t="str">
        <f t="shared" si="92"/>
        <v/>
      </c>
      <c r="AC305" s="65" t="str">
        <f t="shared" si="93"/>
        <v/>
      </c>
      <c r="AD305" s="65" t="str">
        <f t="shared" si="94"/>
        <v/>
      </c>
      <c r="AE305" s="65" t="str">
        <f t="shared" si="95"/>
        <v/>
      </c>
      <c r="AF305" s="65" t="str">
        <f t="shared" si="96"/>
        <v/>
      </c>
      <c r="AG305" s="65" t="str">
        <f t="shared" si="97"/>
        <v/>
      </c>
      <c r="AH305" s="38"/>
      <c r="AI305" s="38"/>
      <c r="AJ305" s="38"/>
      <c r="AK305" s="38"/>
      <c r="AL305" s="85" t="str">
        <f t="shared" si="102"/>
        <v/>
      </c>
      <c r="AM305" s="85" t="str">
        <f t="shared" si="98"/>
        <v/>
      </c>
      <c r="AN305" s="85" t="str">
        <f t="shared" si="99"/>
        <v/>
      </c>
      <c r="AO305" s="85" t="str">
        <f t="shared" si="100"/>
        <v/>
      </c>
      <c r="AP305" s="143" t="str">
        <f t="shared" si="103"/>
        <v/>
      </c>
      <c r="AQ305" s="66" t="str">
        <f t="shared" si="104"/>
        <v/>
      </c>
      <c r="AR305" s="46" t="str">
        <f>IFERROR(IF(ISNUMBER('Opsparede løndele dec20-mar21'!K303),AQ305+'Opsparede løndele dec20-mar21'!K303,AQ305),"")</f>
        <v/>
      </c>
    </row>
    <row r="306" spans="1:44" x14ac:dyDescent="0.25">
      <c r="A306" s="52" t="str">
        <f t="shared" si="105"/>
        <v/>
      </c>
      <c r="B306" s="5"/>
      <c r="C306" s="6"/>
      <c r="D306" s="7"/>
      <c r="E306" s="8"/>
      <c r="F306" s="8"/>
      <c r="G306" s="60" t="str">
        <f t="shared" si="109"/>
        <v/>
      </c>
      <c r="H306" s="60" t="str">
        <f t="shared" si="109"/>
        <v/>
      </c>
      <c r="I306" s="60" t="str">
        <f t="shared" si="109"/>
        <v/>
      </c>
      <c r="J306" s="60" t="str">
        <f t="shared" si="109"/>
        <v/>
      </c>
      <c r="L306" s="115" t="str">
        <f t="shared" si="101"/>
        <v/>
      </c>
      <c r="Y306" s="116"/>
      <c r="Z306" s="65" t="str">
        <f t="shared" si="90"/>
        <v/>
      </c>
      <c r="AA306" s="65" t="str">
        <f t="shared" si="91"/>
        <v/>
      </c>
      <c r="AB306" s="65" t="str">
        <f t="shared" si="92"/>
        <v/>
      </c>
      <c r="AC306" s="65" t="str">
        <f t="shared" si="93"/>
        <v/>
      </c>
      <c r="AD306" s="65" t="str">
        <f t="shared" si="94"/>
        <v/>
      </c>
      <c r="AE306" s="65" t="str">
        <f t="shared" si="95"/>
        <v/>
      </c>
      <c r="AF306" s="65" t="str">
        <f t="shared" si="96"/>
        <v/>
      </c>
      <c r="AG306" s="65" t="str">
        <f t="shared" si="97"/>
        <v/>
      </c>
      <c r="AH306" s="38"/>
      <c r="AI306" s="38"/>
      <c r="AJ306" s="38"/>
      <c r="AK306" s="38"/>
      <c r="AL306" s="85" t="str">
        <f t="shared" si="102"/>
        <v/>
      </c>
      <c r="AM306" s="85" t="str">
        <f t="shared" si="98"/>
        <v/>
      </c>
      <c r="AN306" s="85" t="str">
        <f t="shared" si="99"/>
        <v/>
      </c>
      <c r="AO306" s="85" t="str">
        <f t="shared" si="100"/>
        <v/>
      </c>
      <c r="AP306" s="143" t="str">
        <f t="shared" si="103"/>
        <v/>
      </c>
      <c r="AQ306" s="66" t="str">
        <f t="shared" si="104"/>
        <v/>
      </c>
      <c r="AR306" s="46" t="str">
        <f>IFERROR(IF(ISNUMBER('Opsparede løndele dec20-mar21'!K304),AQ306+'Opsparede løndele dec20-mar21'!K304,AQ306),"")</f>
        <v/>
      </c>
    </row>
    <row r="307" spans="1:44" x14ac:dyDescent="0.25">
      <c r="A307" s="52" t="str">
        <f t="shared" si="105"/>
        <v/>
      </c>
      <c r="B307" s="5"/>
      <c r="C307" s="6"/>
      <c r="D307" s="7"/>
      <c r="E307" s="8"/>
      <c r="F307" s="8"/>
      <c r="G307" s="60" t="str">
        <f t="shared" ref="G307:J316" si="110">IF(AND(ISNUMBER($E307),ISNUMBER($F307)),MAX(MIN(NETWORKDAYS(IF($E307&lt;=VLOOKUP(G$6,Matrix_antal_dage,5,FALSE),VLOOKUP(G$6,Matrix_antal_dage,5,FALSE),$E307),IF($F307&gt;=VLOOKUP(G$6,Matrix_antal_dage,6,FALSE),VLOOKUP(G$6,Matrix_antal_dage,6,FALSE),$F307),helligdage),VLOOKUP(G$6,Matrix_antal_dage,7,FALSE)),0),"")</f>
        <v/>
      </c>
      <c r="H307" s="60" t="str">
        <f t="shared" si="110"/>
        <v/>
      </c>
      <c r="I307" s="60" t="str">
        <f t="shared" si="110"/>
        <v/>
      </c>
      <c r="J307" s="60" t="str">
        <f t="shared" si="110"/>
        <v/>
      </c>
      <c r="L307" s="115" t="str">
        <f t="shared" si="101"/>
        <v/>
      </c>
      <c r="Y307" s="116"/>
      <c r="Z307" s="65" t="str">
        <f t="shared" si="90"/>
        <v/>
      </c>
      <c r="AA307" s="65" t="str">
        <f t="shared" si="91"/>
        <v/>
      </c>
      <c r="AB307" s="65" t="str">
        <f t="shared" si="92"/>
        <v/>
      </c>
      <c r="AC307" s="65" t="str">
        <f t="shared" si="93"/>
        <v/>
      </c>
      <c r="AD307" s="65" t="str">
        <f t="shared" si="94"/>
        <v/>
      </c>
      <c r="AE307" s="65" t="str">
        <f t="shared" si="95"/>
        <v/>
      </c>
      <c r="AF307" s="65" t="str">
        <f t="shared" si="96"/>
        <v/>
      </c>
      <c r="AG307" s="65" t="str">
        <f t="shared" si="97"/>
        <v/>
      </c>
      <c r="AH307" s="38"/>
      <c r="AI307" s="38"/>
      <c r="AJ307" s="38"/>
      <c r="AK307" s="38"/>
      <c r="AL307" s="85" t="str">
        <f t="shared" si="102"/>
        <v/>
      </c>
      <c r="AM307" s="85" t="str">
        <f t="shared" si="98"/>
        <v/>
      </c>
      <c r="AN307" s="85" t="str">
        <f t="shared" si="99"/>
        <v/>
      </c>
      <c r="AO307" s="85" t="str">
        <f t="shared" si="100"/>
        <v/>
      </c>
      <c r="AP307" s="143" t="str">
        <f t="shared" si="103"/>
        <v/>
      </c>
      <c r="AQ307" s="66" t="str">
        <f t="shared" si="104"/>
        <v/>
      </c>
      <c r="AR307" s="46" t="str">
        <f>IFERROR(IF(ISNUMBER('Opsparede løndele dec20-mar21'!K305),AQ307+'Opsparede løndele dec20-mar21'!K305,AQ307),"")</f>
        <v/>
      </c>
    </row>
    <row r="308" spans="1:44" x14ac:dyDescent="0.25">
      <c r="A308" s="52" t="str">
        <f t="shared" si="105"/>
        <v/>
      </c>
      <c r="B308" s="5"/>
      <c r="C308" s="6"/>
      <c r="D308" s="7"/>
      <c r="E308" s="8"/>
      <c r="F308" s="8"/>
      <c r="G308" s="60" t="str">
        <f t="shared" si="110"/>
        <v/>
      </c>
      <c r="H308" s="60" t="str">
        <f t="shared" si="110"/>
        <v/>
      </c>
      <c r="I308" s="60" t="str">
        <f t="shared" si="110"/>
        <v/>
      </c>
      <c r="J308" s="60" t="str">
        <f t="shared" si="110"/>
        <v/>
      </c>
      <c r="L308" s="115" t="str">
        <f t="shared" si="101"/>
        <v/>
      </c>
      <c r="Y308" s="116"/>
      <c r="Z308" s="65" t="str">
        <f t="shared" si="90"/>
        <v/>
      </c>
      <c r="AA308" s="65" t="str">
        <f t="shared" si="91"/>
        <v/>
      </c>
      <c r="AB308" s="65" t="str">
        <f t="shared" si="92"/>
        <v/>
      </c>
      <c r="AC308" s="65" t="str">
        <f t="shared" si="93"/>
        <v/>
      </c>
      <c r="AD308" s="65" t="str">
        <f t="shared" si="94"/>
        <v/>
      </c>
      <c r="AE308" s="65" t="str">
        <f t="shared" si="95"/>
        <v/>
      </c>
      <c r="AF308" s="65" t="str">
        <f t="shared" si="96"/>
        <v/>
      </c>
      <c r="AG308" s="65" t="str">
        <f t="shared" si="97"/>
        <v/>
      </c>
      <c r="AH308" s="38"/>
      <c r="AI308" s="38"/>
      <c r="AJ308" s="38"/>
      <c r="AK308" s="38"/>
      <c r="AL308" s="85" t="str">
        <f t="shared" si="102"/>
        <v/>
      </c>
      <c r="AM308" s="85" t="str">
        <f t="shared" si="98"/>
        <v/>
      </c>
      <c r="AN308" s="85" t="str">
        <f t="shared" si="99"/>
        <v/>
      </c>
      <c r="AO308" s="85" t="str">
        <f t="shared" si="100"/>
        <v/>
      </c>
      <c r="AP308" s="143" t="str">
        <f t="shared" si="103"/>
        <v/>
      </c>
      <c r="AQ308" s="66" t="str">
        <f t="shared" si="104"/>
        <v/>
      </c>
      <c r="AR308" s="46" t="str">
        <f>IFERROR(IF(ISNUMBER('Opsparede løndele dec20-mar21'!K306),AQ308+'Opsparede løndele dec20-mar21'!K306,AQ308),"")</f>
        <v/>
      </c>
    </row>
    <row r="309" spans="1:44" x14ac:dyDescent="0.25">
      <c r="A309" s="52" t="str">
        <f t="shared" si="105"/>
        <v/>
      </c>
      <c r="B309" s="5"/>
      <c r="C309" s="6"/>
      <c r="D309" s="7"/>
      <c r="E309" s="8"/>
      <c r="F309" s="8"/>
      <c r="G309" s="60" t="str">
        <f t="shared" si="110"/>
        <v/>
      </c>
      <c r="H309" s="60" t="str">
        <f t="shared" si="110"/>
        <v/>
      </c>
      <c r="I309" s="60" t="str">
        <f t="shared" si="110"/>
        <v/>
      </c>
      <c r="J309" s="60" t="str">
        <f t="shared" si="110"/>
        <v/>
      </c>
      <c r="L309" s="115" t="str">
        <f t="shared" si="101"/>
        <v/>
      </c>
      <c r="Y309" s="116"/>
      <c r="Z309" s="65" t="str">
        <f t="shared" si="90"/>
        <v/>
      </c>
      <c r="AA309" s="65" t="str">
        <f t="shared" si="91"/>
        <v/>
      </c>
      <c r="AB309" s="65" t="str">
        <f t="shared" si="92"/>
        <v/>
      </c>
      <c r="AC309" s="65" t="str">
        <f t="shared" si="93"/>
        <v/>
      </c>
      <c r="AD309" s="65" t="str">
        <f t="shared" si="94"/>
        <v/>
      </c>
      <c r="AE309" s="65" t="str">
        <f t="shared" si="95"/>
        <v/>
      </c>
      <c r="AF309" s="65" t="str">
        <f t="shared" si="96"/>
        <v/>
      </c>
      <c r="AG309" s="65" t="str">
        <f t="shared" si="97"/>
        <v/>
      </c>
      <c r="AH309" s="38"/>
      <c r="AI309" s="38"/>
      <c r="AJ309" s="38"/>
      <c r="AK309" s="38"/>
      <c r="AL309" s="85" t="str">
        <f t="shared" si="102"/>
        <v/>
      </c>
      <c r="AM309" s="85" t="str">
        <f t="shared" si="98"/>
        <v/>
      </c>
      <c r="AN309" s="85" t="str">
        <f t="shared" si="99"/>
        <v/>
      </c>
      <c r="AO309" s="85" t="str">
        <f t="shared" si="100"/>
        <v/>
      </c>
      <c r="AP309" s="143" t="str">
        <f t="shared" si="103"/>
        <v/>
      </c>
      <c r="AQ309" s="66" t="str">
        <f t="shared" si="104"/>
        <v/>
      </c>
      <c r="AR309" s="46" t="str">
        <f>IFERROR(IF(ISNUMBER('Opsparede løndele dec20-mar21'!K307),AQ309+'Opsparede løndele dec20-mar21'!K307,AQ309),"")</f>
        <v/>
      </c>
    </row>
    <row r="310" spans="1:44" x14ac:dyDescent="0.25">
      <c r="A310" s="52" t="str">
        <f t="shared" si="105"/>
        <v/>
      </c>
      <c r="B310" s="5"/>
      <c r="C310" s="6"/>
      <c r="D310" s="7"/>
      <c r="E310" s="8"/>
      <c r="F310" s="8"/>
      <c r="G310" s="60" t="str">
        <f t="shared" si="110"/>
        <v/>
      </c>
      <c r="H310" s="60" t="str">
        <f t="shared" si="110"/>
        <v/>
      </c>
      <c r="I310" s="60" t="str">
        <f t="shared" si="110"/>
        <v/>
      </c>
      <c r="J310" s="60" t="str">
        <f t="shared" si="110"/>
        <v/>
      </c>
      <c r="L310" s="115" t="str">
        <f t="shared" si="101"/>
        <v/>
      </c>
      <c r="Y310" s="116"/>
      <c r="Z310" s="65" t="str">
        <f t="shared" si="90"/>
        <v/>
      </c>
      <c r="AA310" s="65" t="str">
        <f t="shared" si="91"/>
        <v/>
      </c>
      <c r="AB310" s="65" t="str">
        <f t="shared" si="92"/>
        <v/>
      </c>
      <c r="AC310" s="65" t="str">
        <f t="shared" si="93"/>
        <v/>
      </c>
      <c r="AD310" s="65" t="str">
        <f t="shared" si="94"/>
        <v/>
      </c>
      <c r="AE310" s="65" t="str">
        <f t="shared" si="95"/>
        <v/>
      </c>
      <c r="AF310" s="65" t="str">
        <f t="shared" si="96"/>
        <v/>
      </c>
      <c r="AG310" s="65" t="str">
        <f t="shared" si="97"/>
        <v/>
      </c>
      <c r="AH310" s="38"/>
      <c r="AI310" s="38"/>
      <c r="AJ310" s="38"/>
      <c r="AK310" s="38"/>
      <c r="AL310" s="85" t="str">
        <f t="shared" si="102"/>
        <v/>
      </c>
      <c r="AM310" s="85" t="str">
        <f t="shared" si="98"/>
        <v/>
      </c>
      <c r="AN310" s="85" t="str">
        <f t="shared" si="99"/>
        <v/>
      </c>
      <c r="AO310" s="85" t="str">
        <f t="shared" si="100"/>
        <v/>
      </c>
      <c r="AP310" s="143" t="str">
        <f t="shared" si="103"/>
        <v/>
      </c>
      <c r="AQ310" s="66" t="str">
        <f t="shared" si="104"/>
        <v/>
      </c>
      <c r="AR310" s="46" t="str">
        <f>IFERROR(IF(ISNUMBER('Opsparede løndele dec20-mar21'!K308),AQ310+'Opsparede løndele dec20-mar21'!K308,AQ310),"")</f>
        <v/>
      </c>
    </row>
    <row r="311" spans="1:44" x14ac:dyDescent="0.25">
      <c r="A311" s="52" t="str">
        <f t="shared" si="105"/>
        <v/>
      </c>
      <c r="B311" s="5"/>
      <c r="C311" s="6"/>
      <c r="D311" s="7"/>
      <c r="E311" s="8"/>
      <c r="F311" s="8"/>
      <c r="G311" s="60" t="str">
        <f t="shared" si="110"/>
        <v/>
      </c>
      <c r="H311" s="60" t="str">
        <f t="shared" si="110"/>
        <v/>
      </c>
      <c r="I311" s="60" t="str">
        <f t="shared" si="110"/>
        <v/>
      </c>
      <c r="J311" s="60" t="str">
        <f t="shared" si="110"/>
        <v/>
      </c>
      <c r="L311" s="115" t="str">
        <f t="shared" si="101"/>
        <v/>
      </c>
      <c r="Y311" s="116"/>
      <c r="Z311" s="65" t="str">
        <f t="shared" si="90"/>
        <v/>
      </c>
      <c r="AA311" s="65" t="str">
        <f t="shared" si="91"/>
        <v/>
      </c>
      <c r="AB311" s="65" t="str">
        <f t="shared" si="92"/>
        <v/>
      </c>
      <c r="AC311" s="65" t="str">
        <f t="shared" si="93"/>
        <v/>
      </c>
      <c r="AD311" s="65" t="str">
        <f t="shared" si="94"/>
        <v/>
      </c>
      <c r="AE311" s="65" t="str">
        <f t="shared" si="95"/>
        <v/>
      </c>
      <c r="AF311" s="65" t="str">
        <f t="shared" si="96"/>
        <v/>
      </c>
      <c r="AG311" s="65" t="str">
        <f t="shared" si="97"/>
        <v/>
      </c>
      <c r="AH311" s="38"/>
      <c r="AI311" s="38"/>
      <c r="AJ311" s="38"/>
      <c r="AK311" s="38"/>
      <c r="AL311" s="85" t="str">
        <f t="shared" si="102"/>
        <v/>
      </c>
      <c r="AM311" s="85" t="str">
        <f t="shared" si="98"/>
        <v/>
      </c>
      <c r="AN311" s="85" t="str">
        <f t="shared" si="99"/>
        <v/>
      </c>
      <c r="AO311" s="85" t="str">
        <f t="shared" si="100"/>
        <v/>
      </c>
      <c r="AP311" s="143" t="str">
        <f t="shared" si="103"/>
        <v/>
      </c>
      <c r="AQ311" s="66" t="str">
        <f t="shared" si="104"/>
        <v/>
      </c>
      <c r="AR311" s="46" t="str">
        <f>IFERROR(IF(ISNUMBER('Opsparede løndele dec20-mar21'!K309),AQ311+'Opsparede løndele dec20-mar21'!K309,AQ311),"")</f>
        <v/>
      </c>
    </row>
    <row r="312" spans="1:44" x14ac:dyDescent="0.25">
      <c r="A312" s="52" t="str">
        <f t="shared" si="105"/>
        <v/>
      </c>
      <c r="B312" s="5"/>
      <c r="C312" s="6"/>
      <c r="D312" s="7"/>
      <c r="E312" s="8"/>
      <c r="F312" s="8"/>
      <c r="G312" s="60" t="str">
        <f t="shared" si="110"/>
        <v/>
      </c>
      <c r="H312" s="60" t="str">
        <f t="shared" si="110"/>
        <v/>
      </c>
      <c r="I312" s="60" t="str">
        <f t="shared" si="110"/>
        <v/>
      </c>
      <c r="J312" s="60" t="str">
        <f t="shared" si="110"/>
        <v/>
      </c>
      <c r="L312" s="115" t="str">
        <f t="shared" si="101"/>
        <v/>
      </c>
      <c r="Y312" s="116"/>
      <c r="Z312" s="65" t="str">
        <f t="shared" si="90"/>
        <v/>
      </c>
      <c r="AA312" s="65" t="str">
        <f t="shared" si="91"/>
        <v/>
      </c>
      <c r="AB312" s="65" t="str">
        <f t="shared" si="92"/>
        <v/>
      </c>
      <c r="AC312" s="65" t="str">
        <f t="shared" si="93"/>
        <v/>
      </c>
      <c r="AD312" s="65" t="str">
        <f t="shared" si="94"/>
        <v/>
      </c>
      <c r="AE312" s="65" t="str">
        <f t="shared" si="95"/>
        <v/>
      </c>
      <c r="AF312" s="65" t="str">
        <f t="shared" si="96"/>
        <v/>
      </c>
      <c r="AG312" s="65" t="str">
        <f t="shared" si="97"/>
        <v/>
      </c>
      <c r="AH312" s="38"/>
      <c r="AI312" s="38"/>
      <c r="AJ312" s="38"/>
      <c r="AK312" s="38"/>
      <c r="AL312" s="85" t="str">
        <f t="shared" si="102"/>
        <v/>
      </c>
      <c r="AM312" s="85" t="str">
        <f t="shared" si="98"/>
        <v/>
      </c>
      <c r="AN312" s="85" t="str">
        <f t="shared" si="99"/>
        <v/>
      </c>
      <c r="AO312" s="85" t="str">
        <f t="shared" si="100"/>
        <v/>
      </c>
      <c r="AP312" s="143" t="str">
        <f t="shared" si="103"/>
        <v/>
      </c>
      <c r="AQ312" s="66" t="str">
        <f t="shared" si="104"/>
        <v/>
      </c>
      <c r="AR312" s="46" t="str">
        <f>IFERROR(IF(ISNUMBER('Opsparede løndele dec20-mar21'!K310),AQ312+'Opsparede løndele dec20-mar21'!K310,AQ312),"")</f>
        <v/>
      </c>
    </row>
    <row r="313" spans="1:44" x14ac:dyDescent="0.25">
      <c r="A313" s="52" t="str">
        <f t="shared" si="105"/>
        <v/>
      </c>
      <c r="B313" s="5"/>
      <c r="C313" s="6"/>
      <c r="D313" s="7"/>
      <c r="E313" s="8"/>
      <c r="F313" s="8"/>
      <c r="G313" s="60" t="str">
        <f t="shared" si="110"/>
        <v/>
      </c>
      <c r="H313" s="60" t="str">
        <f t="shared" si="110"/>
        <v/>
      </c>
      <c r="I313" s="60" t="str">
        <f t="shared" si="110"/>
        <v/>
      </c>
      <c r="J313" s="60" t="str">
        <f t="shared" si="110"/>
        <v/>
      </c>
      <c r="L313" s="115" t="str">
        <f t="shared" si="101"/>
        <v/>
      </c>
      <c r="Y313" s="116"/>
      <c r="Z313" s="65" t="str">
        <f t="shared" si="90"/>
        <v/>
      </c>
      <c r="AA313" s="65" t="str">
        <f t="shared" si="91"/>
        <v/>
      </c>
      <c r="AB313" s="65" t="str">
        <f t="shared" si="92"/>
        <v/>
      </c>
      <c r="AC313" s="65" t="str">
        <f t="shared" si="93"/>
        <v/>
      </c>
      <c r="AD313" s="65" t="str">
        <f t="shared" si="94"/>
        <v/>
      </c>
      <c r="AE313" s="65" t="str">
        <f t="shared" si="95"/>
        <v/>
      </c>
      <c r="AF313" s="65" t="str">
        <f t="shared" si="96"/>
        <v/>
      </c>
      <c r="AG313" s="65" t="str">
        <f t="shared" si="97"/>
        <v/>
      </c>
      <c r="AH313" s="38"/>
      <c r="AI313" s="38"/>
      <c r="AJ313" s="38"/>
      <c r="AK313" s="38"/>
      <c r="AL313" s="85" t="str">
        <f t="shared" si="102"/>
        <v/>
      </c>
      <c r="AM313" s="85" t="str">
        <f t="shared" si="98"/>
        <v/>
      </c>
      <c r="AN313" s="85" t="str">
        <f t="shared" si="99"/>
        <v/>
      </c>
      <c r="AO313" s="85" t="str">
        <f t="shared" si="100"/>
        <v/>
      </c>
      <c r="AP313" s="143" t="str">
        <f t="shared" si="103"/>
        <v/>
      </c>
      <c r="AQ313" s="66" t="str">
        <f t="shared" si="104"/>
        <v/>
      </c>
      <c r="AR313" s="46" t="str">
        <f>IFERROR(IF(ISNUMBER('Opsparede løndele dec20-mar21'!K311),AQ313+'Opsparede løndele dec20-mar21'!K311,AQ313),"")</f>
        <v/>
      </c>
    </row>
    <row r="314" spans="1:44" x14ac:dyDescent="0.25">
      <c r="A314" s="52" t="str">
        <f t="shared" si="105"/>
        <v/>
      </c>
      <c r="B314" s="5"/>
      <c r="C314" s="6"/>
      <c r="D314" s="7"/>
      <c r="E314" s="8"/>
      <c r="F314" s="8"/>
      <c r="G314" s="60" t="str">
        <f t="shared" si="110"/>
        <v/>
      </c>
      <c r="H314" s="60" t="str">
        <f t="shared" si="110"/>
        <v/>
      </c>
      <c r="I314" s="60" t="str">
        <f t="shared" si="110"/>
        <v/>
      </c>
      <c r="J314" s="60" t="str">
        <f t="shared" si="110"/>
        <v/>
      </c>
      <c r="L314" s="115" t="str">
        <f t="shared" si="101"/>
        <v/>
      </c>
      <c r="Y314" s="116"/>
      <c r="Z314" s="65" t="str">
        <f t="shared" si="90"/>
        <v/>
      </c>
      <c r="AA314" s="65" t="str">
        <f t="shared" si="91"/>
        <v/>
      </c>
      <c r="AB314" s="65" t="str">
        <f t="shared" si="92"/>
        <v/>
      </c>
      <c r="AC314" s="65" t="str">
        <f t="shared" si="93"/>
        <v/>
      </c>
      <c r="AD314" s="65" t="str">
        <f t="shared" si="94"/>
        <v/>
      </c>
      <c r="AE314" s="65" t="str">
        <f t="shared" si="95"/>
        <v/>
      </c>
      <c r="AF314" s="65" t="str">
        <f t="shared" si="96"/>
        <v/>
      </c>
      <c r="AG314" s="65" t="str">
        <f t="shared" si="97"/>
        <v/>
      </c>
      <c r="AH314" s="38"/>
      <c r="AI314" s="38"/>
      <c r="AJ314" s="38"/>
      <c r="AK314" s="38"/>
      <c r="AL314" s="85" t="str">
        <f t="shared" si="102"/>
        <v/>
      </c>
      <c r="AM314" s="85" t="str">
        <f t="shared" si="98"/>
        <v/>
      </c>
      <c r="AN314" s="85" t="str">
        <f t="shared" si="99"/>
        <v/>
      </c>
      <c r="AO314" s="85" t="str">
        <f t="shared" si="100"/>
        <v/>
      </c>
      <c r="AP314" s="143" t="str">
        <f t="shared" si="103"/>
        <v/>
      </c>
      <c r="AQ314" s="66" t="str">
        <f t="shared" si="104"/>
        <v/>
      </c>
      <c r="AR314" s="46" t="str">
        <f>IFERROR(IF(ISNUMBER('Opsparede løndele dec20-mar21'!K312),AQ314+'Opsparede løndele dec20-mar21'!K312,AQ314),"")</f>
        <v/>
      </c>
    </row>
    <row r="315" spans="1:44" x14ac:dyDescent="0.25">
      <c r="A315" s="52" t="str">
        <f t="shared" si="105"/>
        <v/>
      </c>
      <c r="B315" s="5"/>
      <c r="C315" s="6"/>
      <c r="D315" s="7"/>
      <c r="E315" s="8"/>
      <c r="F315" s="8"/>
      <c r="G315" s="60" t="str">
        <f t="shared" si="110"/>
        <v/>
      </c>
      <c r="H315" s="60" t="str">
        <f t="shared" si="110"/>
        <v/>
      </c>
      <c r="I315" s="60" t="str">
        <f t="shared" si="110"/>
        <v/>
      </c>
      <c r="J315" s="60" t="str">
        <f t="shared" si="110"/>
        <v/>
      </c>
      <c r="L315" s="115" t="str">
        <f t="shared" si="101"/>
        <v/>
      </c>
      <c r="Y315" s="116"/>
      <c r="Z315" s="65" t="str">
        <f t="shared" si="90"/>
        <v/>
      </c>
      <c r="AA315" s="65" t="str">
        <f t="shared" si="91"/>
        <v/>
      </c>
      <c r="AB315" s="65" t="str">
        <f t="shared" si="92"/>
        <v/>
      </c>
      <c r="AC315" s="65" t="str">
        <f t="shared" si="93"/>
        <v/>
      </c>
      <c r="AD315" s="65" t="str">
        <f t="shared" si="94"/>
        <v/>
      </c>
      <c r="AE315" s="65" t="str">
        <f t="shared" si="95"/>
        <v/>
      </c>
      <c r="AF315" s="65" t="str">
        <f t="shared" si="96"/>
        <v/>
      </c>
      <c r="AG315" s="65" t="str">
        <f t="shared" si="97"/>
        <v/>
      </c>
      <c r="AH315" s="38"/>
      <c r="AI315" s="38"/>
      <c r="AJ315" s="38"/>
      <c r="AK315" s="38"/>
      <c r="AL315" s="85" t="str">
        <f t="shared" si="102"/>
        <v/>
      </c>
      <c r="AM315" s="85" t="str">
        <f t="shared" si="98"/>
        <v/>
      </c>
      <c r="AN315" s="85" t="str">
        <f t="shared" si="99"/>
        <v/>
      </c>
      <c r="AO315" s="85" t="str">
        <f t="shared" si="100"/>
        <v/>
      </c>
      <c r="AP315" s="143" t="str">
        <f t="shared" si="103"/>
        <v/>
      </c>
      <c r="AQ315" s="66" t="str">
        <f t="shared" si="104"/>
        <v/>
      </c>
      <c r="AR315" s="46" t="str">
        <f>IFERROR(IF(ISNUMBER('Opsparede løndele dec20-mar21'!K313),AQ315+'Opsparede løndele dec20-mar21'!K313,AQ315),"")</f>
        <v/>
      </c>
    </row>
    <row r="316" spans="1:44" x14ac:dyDescent="0.25">
      <c r="A316" s="52" t="str">
        <f t="shared" si="105"/>
        <v/>
      </c>
      <c r="B316" s="5"/>
      <c r="C316" s="6"/>
      <c r="D316" s="7"/>
      <c r="E316" s="8"/>
      <c r="F316" s="8"/>
      <c r="G316" s="60" t="str">
        <f t="shared" si="110"/>
        <v/>
      </c>
      <c r="H316" s="60" t="str">
        <f t="shared" si="110"/>
        <v/>
      </c>
      <c r="I316" s="60" t="str">
        <f t="shared" si="110"/>
        <v/>
      </c>
      <c r="J316" s="60" t="str">
        <f t="shared" si="110"/>
        <v/>
      </c>
      <c r="L316" s="115" t="str">
        <f t="shared" si="101"/>
        <v/>
      </c>
      <c r="Y316" s="116"/>
      <c r="Z316" s="65" t="str">
        <f t="shared" si="90"/>
        <v/>
      </c>
      <c r="AA316" s="65" t="str">
        <f t="shared" si="91"/>
        <v/>
      </c>
      <c r="AB316" s="65" t="str">
        <f t="shared" si="92"/>
        <v/>
      </c>
      <c r="AC316" s="65" t="str">
        <f t="shared" si="93"/>
        <v/>
      </c>
      <c r="AD316" s="65" t="str">
        <f t="shared" si="94"/>
        <v/>
      </c>
      <c r="AE316" s="65" t="str">
        <f t="shared" si="95"/>
        <v/>
      </c>
      <c r="AF316" s="65" t="str">
        <f t="shared" si="96"/>
        <v/>
      </c>
      <c r="AG316" s="65" t="str">
        <f t="shared" si="97"/>
        <v/>
      </c>
      <c r="AH316" s="38"/>
      <c r="AI316" s="38"/>
      <c r="AJ316" s="38"/>
      <c r="AK316" s="38"/>
      <c r="AL316" s="85" t="str">
        <f t="shared" si="102"/>
        <v/>
      </c>
      <c r="AM316" s="85" t="str">
        <f t="shared" si="98"/>
        <v/>
      </c>
      <c r="AN316" s="85" t="str">
        <f t="shared" si="99"/>
        <v/>
      </c>
      <c r="AO316" s="85" t="str">
        <f t="shared" si="100"/>
        <v/>
      </c>
      <c r="AP316" s="143" t="str">
        <f t="shared" si="103"/>
        <v/>
      </c>
      <c r="AQ316" s="66" t="str">
        <f t="shared" si="104"/>
        <v/>
      </c>
      <c r="AR316" s="46" t="str">
        <f>IFERROR(IF(ISNUMBER('Opsparede løndele dec20-mar21'!K314),AQ316+'Opsparede løndele dec20-mar21'!K314,AQ316),"")</f>
        <v/>
      </c>
    </row>
    <row r="317" spans="1:44" x14ac:dyDescent="0.25">
      <c r="A317" s="52" t="str">
        <f t="shared" si="105"/>
        <v/>
      </c>
      <c r="B317" s="5"/>
      <c r="C317" s="6"/>
      <c r="D317" s="7"/>
      <c r="E317" s="8"/>
      <c r="F317" s="8"/>
      <c r="G317" s="60" t="str">
        <f t="shared" ref="G317:J326" si="111">IF(AND(ISNUMBER($E317),ISNUMBER($F317)),MAX(MIN(NETWORKDAYS(IF($E317&lt;=VLOOKUP(G$6,Matrix_antal_dage,5,FALSE),VLOOKUP(G$6,Matrix_antal_dage,5,FALSE),$E317),IF($F317&gt;=VLOOKUP(G$6,Matrix_antal_dage,6,FALSE),VLOOKUP(G$6,Matrix_antal_dage,6,FALSE),$F317),helligdage),VLOOKUP(G$6,Matrix_antal_dage,7,FALSE)),0),"")</f>
        <v/>
      </c>
      <c r="H317" s="60" t="str">
        <f t="shared" si="111"/>
        <v/>
      </c>
      <c r="I317" s="60" t="str">
        <f t="shared" si="111"/>
        <v/>
      </c>
      <c r="J317" s="60" t="str">
        <f t="shared" si="111"/>
        <v/>
      </c>
      <c r="L317" s="115" t="str">
        <f t="shared" si="101"/>
        <v/>
      </c>
      <c r="Y317" s="116"/>
      <c r="Z317" s="65" t="str">
        <f t="shared" si="90"/>
        <v/>
      </c>
      <c r="AA317" s="65" t="str">
        <f t="shared" si="91"/>
        <v/>
      </c>
      <c r="AB317" s="65" t="str">
        <f t="shared" si="92"/>
        <v/>
      </c>
      <c r="AC317" s="65" t="str">
        <f t="shared" si="93"/>
        <v/>
      </c>
      <c r="AD317" s="65" t="str">
        <f t="shared" si="94"/>
        <v/>
      </c>
      <c r="AE317" s="65" t="str">
        <f t="shared" si="95"/>
        <v/>
      </c>
      <c r="AF317" s="65" t="str">
        <f t="shared" si="96"/>
        <v/>
      </c>
      <c r="AG317" s="65" t="str">
        <f t="shared" si="97"/>
        <v/>
      </c>
      <c r="AH317" s="38"/>
      <c r="AI317" s="38"/>
      <c r="AJ317" s="38"/>
      <c r="AK317" s="38"/>
      <c r="AL317" s="85" t="str">
        <f t="shared" si="102"/>
        <v/>
      </c>
      <c r="AM317" s="85" t="str">
        <f t="shared" si="98"/>
        <v/>
      </c>
      <c r="AN317" s="85" t="str">
        <f t="shared" si="99"/>
        <v/>
      </c>
      <c r="AO317" s="85" t="str">
        <f t="shared" si="100"/>
        <v/>
      </c>
      <c r="AP317" s="143" t="str">
        <f t="shared" si="103"/>
        <v/>
      </c>
      <c r="AQ317" s="66" t="str">
        <f t="shared" si="104"/>
        <v/>
      </c>
      <c r="AR317" s="46" t="str">
        <f>IFERROR(IF(ISNUMBER('Opsparede løndele dec20-mar21'!K315),AQ317+'Opsparede løndele dec20-mar21'!K315,AQ317),"")</f>
        <v/>
      </c>
    </row>
    <row r="318" spans="1:44" x14ac:dyDescent="0.25">
      <c r="A318" s="52" t="str">
        <f t="shared" si="105"/>
        <v/>
      </c>
      <c r="B318" s="5"/>
      <c r="C318" s="6"/>
      <c r="D318" s="7"/>
      <c r="E318" s="8"/>
      <c r="F318" s="8"/>
      <c r="G318" s="60" t="str">
        <f t="shared" si="111"/>
        <v/>
      </c>
      <c r="H318" s="60" t="str">
        <f t="shared" si="111"/>
        <v/>
      </c>
      <c r="I318" s="60" t="str">
        <f t="shared" si="111"/>
        <v/>
      </c>
      <c r="J318" s="60" t="str">
        <f t="shared" si="111"/>
        <v/>
      </c>
      <c r="L318" s="115" t="str">
        <f t="shared" si="101"/>
        <v/>
      </c>
      <c r="Y318" s="116"/>
      <c r="Z318" s="65" t="str">
        <f t="shared" si="90"/>
        <v/>
      </c>
      <c r="AA318" s="65" t="str">
        <f t="shared" si="91"/>
        <v/>
      </c>
      <c r="AB318" s="65" t="str">
        <f t="shared" si="92"/>
        <v/>
      </c>
      <c r="AC318" s="65" t="str">
        <f t="shared" si="93"/>
        <v/>
      </c>
      <c r="AD318" s="65" t="str">
        <f t="shared" si="94"/>
        <v/>
      </c>
      <c r="AE318" s="65" t="str">
        <f t="shared" si="95"/>
        <v/>
      </c>
      <c r="AF318" s="65" t="str">
        <f t="shared" si="96"/>
        <v/>
      </c>
      <c r="AG318" s="65" t="str">
        <f t="shared" si="97"/>
        <v/>
      </c>
      <c r="AH318" s="38"/>
      <c r="AI318" s="38"/>
      <c r="AJ318" s="38"/>
      <c r="AK318" s="38"/>
      <c r="AL318" s="85" t="str">
        <f t="shared" si="102"/>
        <v/>
      </c>
      <c r="AM318" s="85" t="str">
        <f t="shared" si="98"/>
        <v/>
      </c>
      <c r="AN318" s="85" t="str">
        <f t="shared" si="99"/>
        <v/>
      </c>
      <c r="AO318" s="85" t="str">
        <f t="shared" si="100"/>
        <v/>
      </c>
      <c r="AP318" s="143" t="str">
        <f t="shared" si="103"/>
        <v/>
      </c>
      <c r="AQ318" s="66" t="str">
        <f t="shared" si="104"/>
        <v/>
      </c>
      <c r="AR318" s="46" t="str">
        <f>IFERROR(IF(ISNUMBER('Opsparede løndele dec20-mar21'!K316),AQ318+'Opsparede løndele dec20-mar21'!K316,AQ318),"")</f>
        <v/>
      </c>
    </row>
    <row r="319" spans="1:44" x14ac:dyDescent="0.25">
      <c r="A319" s="52" t="str">
        <f t="shared" si="105"/>
        <v/>
      </c>
      <c r="B319" s="5"/>
      <c r="C319" s="6"/>
      <c r="D319" s="7"/>
      <c r="E319" s="8"/>
      <c r="F319" s="8"/>
      <c r="G319" s="60" t="str">
        <f t="shared" si="111"/>
        <v/>
      </c>
      <c r="H319" s="60" t="str">
        <f t="shared" si="111"/>
        <v/>
      </c>
      <c r="I319" s="60" t="str">
        <f t="shared" si="111"/>
        <v/>
      </c>
      <c r="J319" s="60" t="str">
        <f t="shared" si="111"/>
        <v/>
      </c>
      <c r="L319" s="115" t="str">
        <f t="shared" si="101"/>
        <v/>
      </c>
      <c r="Y319" s="116"/>
      <c r="Z319" s="65" t="str">
        <f t="shared" si="90"/>
        <v/>
      </c>
      <c r="AA319" s="65" t="str">
        <f t="shared" si="91"/>
        <v/>
      </c>
      <c r="AB319" s="65" t="str">
        <f t="shared" si="92"/>
        <v/>
      </c>
      <c r="AC319" s="65" t="str">
        <f t="shared" si="93"/>
        <v/>
      </c>
      <c r="AD319" s="65" t="str">
        <f t="shared" si="94"/>
        <v/>
      </c>
      <c r="AE319" s="65" t="str">
        <f t="shared" si="95"/>
        <v/>
      </c>
      <c r="AF319" s="65" t="str">
        <f t="shared" si="96"/>
        <v/>
      </c>
      <c r="AG319" s="65" t="str">
        <f t="shared" si="97"/>
        <v/>
      </c>
      <c r="AH319" s="38"/>
      <c r="AI319" s="38"/>
      <c r="AJ319" s="38"/>
      <c r="AK319" s="38"/>
      <c r="AL319" s="85" t="str">
        <f t="shared" si="102"/>
        <v/>
      </c>
      <c r="AM319" s="85" t="str">
        <f t="shared" si="98"/>
        <v/>
      </c>
      <c r="AN319" s="85" t="str">
        <f t="shared" si="99"/>
        <v/>
      </c>
      <c r="AO319" s="85" t="str">
        <f t="shared" si="100"/>
        <v/>
      </c>
      <c r="AP319" s="143" t="str">
        <f t="shared" si="103"/>
        <v/>
      </c>
      <c r="AQ319" s="66" t="str">
        <f t="shared" si="104"/>
        <v/>
      </c>
      <c r="AR319" s="46" t="str">
        <f>IFERROR(IF(ISNUMBER('Opsparede løndele dec20-mar21'!K317),AQ319+'Opsparede løndele dec20-mar21'!K317,AQ319),"")</f>
        <v/>
      </c>
    </row>
    <row r="320" spans="1:44" x14ac:dyDescent="0.25">
      <c r="A320" s="52" t="str">
        <f t="shared" si="105"/>
        <v/>
      </c>
      <c r="B320" s="5"/>
      <c r="C320" s="6"/>
      <c r="D320" s="7"/>
      <c r="E320" s="8"/>
      <c r="F320" s="8"/>
      <c r="G320" s="60" t="str">
        <f t="shared" si="111"/>
        <v/>
      </c>
      <c r="H320" s="60" t="str">
        <f t="shared" si="111"/>
        <v/>
      </c>
      <c r="I320" s="60" t="str">
        <f t="shared" si="111"/>
        <v/>
      </c>
      <c r="J320" s="60" t="str">
        <f t="shared" si="111"/>
        <v/>
      </c>
      <c r="L320" s="115" t="str">
        <f t="shared" si="101"/>
        <v/>
      </c>
      <c r="Y320" s="116"/>
      <c r="Z320" s="65" t="str">
        <f t="shared" si="90"/>
        <v/>
      </c>
      <c r="AA320" s="65" t="str">
        <f t="shared" si="91"/>
        <v/>
      </c>
      <c r="AB320" s="65" t="str">
        <f t="shared" si="92"/>
        <v/>
      </c>
      <c r="AC320" s="65" t="str">
        <f t="shared" si="93"/>
        <v/>
      </c>
      <c r="AD320" s="65" t="str">
        <f t="shared" si="94"/>
        <v/>
      </c>
      <c r="AE320" s="65" t="str">
        <f t="shared" si="95"/>
        <v/>
      </c>
      <c r="AF320" s="65" t="str">
        <f t="shared" si="96"/>
        <v/>
      </c>
      <c r="AG320" s="65" t="str">
        <f t="shared" si="97"/>
        <v/>
      </c>
      <c r="AH320" s="38"/>
      <c r="AI320" s="38"/>
      <c r="AJ320" s="38"/>
      <c r="AK320" s="38"/>
      <c r="AL320" s="85" t="str">
        <f t="shared" si="102"/>
        <v/>
      </c>
      <c r="AM320" s="85" t="str">
        <f t="shared" si="98"/>
        <v/>
      </c>
      <c r="AN320" s="85" t="str">
        <f t="shared" si="99"/>
        <v/>
      </c>
      <c r="AO320" s="85" t="str">
        <f t="shared" si="100"/>
        <v/>
      </c>
      <c r="AP320" s="143" t="str">
        <f t="shared" si="103"/>
        <v/>
      </c>
      <c r="AQ320" s="66" t="str">
        <f t="shared" si="104"/>
        <v/>
      </c>
      <c r="AR320" s="46" t="str">
        <f>IFERROR(IF(ISNUMBER('Opsparede løndele dec20-mar21'!K318),AQ320+'Opsparede løndele dec20-mar21'!K318,AQ320),"")</f>
        <v/>
      </c>
    </row>
    <row r="321" spans="1:44" x14ac:dyDescent="0.25">
      <c r="A321" s="52" t="str">
        <f t="shared" si="105"/>
        <v/>
      </c>
      <c r="B321" s="5"/>
      <c r="C321" s="6"/>
      <c r="D321" s="7"/>
      <c r="E321" s="8"/>
      <c r="F321" s="8"/>
      <c r="G321" s="60" t="str">
        <f t="shared" si="111"/>
        <v/>
      </c>
      <c r="H321" s="60" t="str">
        <f t="shared" si="111"/>
        <v/>
      </c>
      <c r="I321" s="60" t="str">
        <f t="shared" si="111"/>
        <v/>
      </c>
      <c r="J321" s="60" t="str">
        <f t="shared" si="111"/>
        <v/>
      </c>
      <c r="L321" s="115" t="str">
        <f t="shared" si="101"/>
        <v/>
      </c>
      <c r="Y321" s="116"/>
      <c r="Z321" s="65" t="str">
        <f t="shared" si="90"/>
        <v/>
      </c>
      <c r="AA321" s="65" t="str">
        <f t="shared" si="91"/>
        <v/>
      </c>
      <c r="AB321" s="65" t="str">
        <f t="shared" si="92"/>
        <v/>
      </c>
      <c r="AC321" s="65" t="str">
        <f t="shared" si="93"/>
        <v/>
      </c>
      <c r="AD321" s="65" t="str">
        <f t="shared" si="94"/>
        <v/>
      </c>
      <c r="AE321" s="65" t="str">
        <f t="shared" si="95"/>
        <v/>
      </c>
      <c r="AF321" s="65" t="str">
        <f t="shared" si="96"/>
        <v/>
      </c>
      <c r="AG321" s="65" t="str">
        <f t="shared" si="97"/>
        <v/>
      </c>
      <c r="AH321" s="38"/>
      <c r="AI321" s="38"/>
      <c r="AJ321" s="38"/>
      <c r="AK321" s="38"/>
      <c r="AL321" s="85" t="str">
        <f t="shared" si="102"/>
        <v/>
      </c>
      <c r="AM321" s="85" t="str">
        <f t="shared" si="98"/>
        <v/>
      </c>
      <c r="AN321" s="85" t="str">
        <f t="shared" si="99"/>
        <v/>
      </c>
      <c r="AO321" s="85" t="str">
        <f t="shared" si="100"/>
        <v/>
      </c>
      <c r="AP321" s="143" t="str">
        <f t="shared" si="103"/>
        <v/>
      </c>
      <c r="AQ321" s="66" t="str">
        <f t="shared" si="104"/>
        <v/>
      </c>
      <c r="AR321" s="46" t="str">
        <f>IFERROR(IF(ISNUMBER('Opsparede løndele dec20-mar21'!K319),AQ321+'Opsparede løndele dec20-mar21'!K319,AQ321),"")</f>
        <v/>
      </c>
    </row>
    <row r="322" spans="1:44" x14ac:dyDescent="0.25">
      <c r="A322" s="52" t="str">
        <f t="shared" si="105"/>
        <v/>
      </c>
      <c r="B322" s="5"/>
      <c r="C322" s="6"/>
      <c r="D322" s="7"/>
      <c r="E322" s="8"/>
      <c r="F322" s="8"/>
      <c r="G322" s="60" t="str">
        <f t="shared" si="111"/>
        <v/>
      </c>
      <c r="H322" s="60" t="str">
        <f t="shared" si="111"/>
        <v/>
      </c>
      <c r="I322" s="60" t="str">
        <f t="shared" si="111"/>
        <v/>
      </c>
      <c r="J322" s="60" t="str">
        <f t="shared" si="111"/>
        <v/>
      </c>
      <c r="L322" s="115" t="str">
        <f t="shared" si="101"/>
        <v/>
      </c>
      <c r="Y322" s="116"/>
      <c r="Z322" s="65" t="str">
        <f t="shared" si="90"/>
        <v/>
      </c>
      <c r="AA322" s="65" t="str">
        <f t="shared" si="91"/>
        <v/>
      </c>
      <c r="AB322" s="65" t="str">
        <f t="shared" si="92"/>
        <v/>
      </c>
      <c r="AC322" s="65" t="str">
        <f t="shared" si="93"/>
        <v/>
      </c>
      <c r="AD322" s="65" t="str">
        <f t="shared" si="94"/>
        <v/>
      </c>
      <c r="AE322" s="65" t="str">
        <f t="shared" si="95"/>
        <v/>
      </c>
      <c r="AF322" s="65" t="str">
        <f t="shared" si="96"/>
        <v/>
      </c>
      <c r="AG322" s="65" t="str">
        <f t="shared" si="97"/>
        <v/>
      </c>
      <c r="AH322" s="38"/>
      <c r="AI322" s="38"/>
      <c r="AJ322" s="38"/>
      <c r="AK322" s="38"/>
      <c r="AL322" s="85" t="str">
        <f t="shared" si="102"/>
        <v/>
      </c>
      <c r="AM322" s="85" t="str">
        <f t="shared" si="98"/>
        <v/>
      </c>
      <c r="AN322" s="85" t="str">
        <f t="shared" si="99"/>
        <v/>
      </c>
      <c r="AO322" s="85" t="str">
        <f t="shared" si="100"/>
        <v/>
      </c>
      <c r="AP322" s="143" t="str">
        <f t="shared" si="103"/>
        <v/>
      </c>
      <c r="AQ322" s="66" t="str">
        <f t="shared" si="104"/>
        <v/>
      </c>
      <c r="AR322" s="46" t="str">
        <f>IFERROR(IF(ISNUMBER('Opsparede løndele dec20-mar21'!K320),AQ322+'Opsparede løndele dec20-mar21'!K320,AQ322),"")</f>
        <v/>
      </c>
    </row>
    <row r="323" spans="1:44" x14ac:dyDescent="0.25">
      <c r="A323" s="52" t="str">
        <f t="shared" si="105"/>
        <v/>
      </c>
      <c r="B323" s="5"/>
      <c r="C323" s="6"/>
      <c r="D323" s="7"/>
      <c r="E323" s="8"/>
      <c r="F323" s="8"/>
      <c r="G323" s="60" t="str">
        <f t="shared" si="111"/>
        <v/>
      </c>
      <c r="H323" s="60" t="str">
        <f t="shared" si="111"/>
        <v/>
      </c>
      <c r="I323" s="60" t="str">
        <f t="shared" si="111"/>
        <v/>
      </c>
      <c r="J323" s="60" t="str">
        <f t="shared" si="111"/>
        <v/>
      </c>
      <c r="L323" s="115" t="str">
        <f t="shared" si="101"/>
        <v/>
      </c>
      <c r="Y323" s="116"/>
      <c r="Z323" s="65" t="str">
        <f t="shared" si="90"/>
        <v/>
      </c>
      <c r="AA323" s="65" t="str">
        <f t="shared" si="91"/>
        <v/>
      </c>
      <c r="AB323" s="65" t="str">
        <f t="shared" si="92"/>
        <v/>
      </c>
      <c r="AC323" s="65" t="str">
        <f t="shared" si="93"/>
        <v/>
      </c>
      <c r="AD323" s="65" t="str">
        <f t="shared" si="94"/>
        <v/>
      </c>
      <c r="AE323" s="65" t="str">
        <f t="shared" si="95"/>
        <v/>
      </c>
      <c r="AF323" s="65" t="str">
        <f t="shared" si="96"/>
        <v/>
      </c>
      <c r="AG323" s="65" t="str">
        <f t="shared" si="97"/>
        <v/>
      </c>
      <c r="AH323" s="38"/>
      <c r="AI323" s="38"/>
      <c r="AJ323" s="38"/>
      <c r="AK323" s="38"/>
      <c r="AL323" s="85" t="str">
        <f t="shared" si="102"/>
        <v/>
      </c>
      <c r="AM323" s="85" t="str">
        <f t="shared" si="98"/>
        <v/>
      </c>
      <c r="AN323" s="85" t="str">
        <f t="shared" si="99"/>
        <v/>
      </c>
      <c r="AO323" s="85" t="str">
        <f t="shared" si="100"/>
        <v/>
      </c>
      <c r="AP323" s="143" t="str">
        <f t="shared" si="103"/>
        <v/>
      </c>
      <c r="AQ323" s="66" t="str">
        <f t="shared" si="104"/>
        <v/>
      </c>
      <c r="AR323" s="46" t="str">
        <f>IFERROR(IF(ISNUMBER('Opsparede løndele dec20-mar21'!K321),AQ323+'Opsparede løndele dec20-mar21'!K321,AQ323),"")</f>
        <v/>
      </c>
    </row>
    <row r="324" spans="1:44" x14ac:dyDescent="0.25">
      <c r="A324" s="52" t="str">
        <f t="shared" si="105"/>
        <v/>
      </c>
      <c r="B324" s="5"/>
      <c r="C324" s="6"/>
      <c r="D324" s="7"/>
      <c r="E324" s="8"/>
      <c r="F324" s="8"/>
      <c r="G324" s="60" t="str">
        <f t="shared" si="111"/>
        <v/>
      </c>
      <c r="H324" s="60" t="str">
        <f t="shared" si="111"/>
        <v/>
      </c>
      <c r="I324" s="60" t="str">
        <f t="shared" si="111"/>
        <v/>
      </c>
      <c r="J324" s="60" t="str">
        <f t="shared" si="111"/>
        <v/>
      </c>
      <c r="L324" s="115" t="str">
        <f t="shared" si="101"/>
        <v/>
      </c>
      <c r="Y324" s="116"/>
      <c r="Z324" s="65" t="str">
        <f t="shared" si="90"/>
        <v/>
      </c>
      <c r="AA324" s="65" t="str">
        <f t="shared" si="91"/>
        <v/>
      </c>
      <c r="AB324" s="65" t="str">
        <f t="shared" si="92"/>
        <v/>
      </c>
      <c r="AC324" s="65" t="str">
        <f t="shared" si="93"/>
        <v/>
      </c>
      <c r="AD324" s="65" t="str">
        <f t="shared" si="94"/>
        <v/>
      </c>
      <c r="AE324" s="65" t="str">
        <f t="shared" si="95"/>
        <v/>
      </c>
      <c r="AF324" s="65" t="str">
        <f t="shared" si="96"/>
        <v/>
      </c>
      <c r="AG324" s="65" t="str">
        <f t="shared" si="97"/>
        <v/>
      </c>
      <c r="AH324" s="38"/>
      <c r="AI324" s="38"/>
      <c r="AJ324" s="38"/>
      <c r="AK324" s="38"/>
      <c r="AL324" s="85" t="str">
        <f t="shared" si="102"/>
        <v/>
      </c>
      <c r="AM324" s="85" t="str">
        <f t="shared" si="98"/>
        <v/>
      </c>
      <c r="AN324" s="85" t="str">
        <f t="shared" si="99"/>
        <v/>
      </c>
      <c r="AO324" s="85" t="str">
        <f t="shared" si="100"/>
        <v/>
      </c>
      <c r="AP324" s="143" t="str">
        <f t="shared" si="103"/>
        <v/>
      </c>
      <c r="AQ324" s="66" t="str">
        <f t="shared" si="104"/>
        <v/>
      </c>
      <c r="AR324" s="46" t="str">
        <f>IFERROR(IF(ISNUMBER('Opsparede løndele dec20-mar21'!K322),AQ324+'Opsparede løndele dec20-mar21'!K322,AQ324),"")</f>
        <v/>
      </c>
    </row>
    <row r="325" spans="1:44" x14ac:dyDescent="0.25">
      <c r="A325" s="52" t="str">
        <f t="shared" si="105"/>
        <v/>
      </c>
      <c r="B325" s="5"/>
      <c r="C325" s="6"/>
      <c r="D325" s="7"/>
      <c r="E325" s="8"/>
      <c r="F325" s="8"/>
      <c r="G325" s="60" t="str">
        <f t="shared" si="111"/>
        <v/>
      </c>
      <c r="H325" s="60" t="str">
        <f t="shared" si="111"/>
        <v/>
      </c>
      <c r="I325" s="60" t="str">
        <f t="shared" si="111"/>
        <v/>
      </c>
      <c r="J325" s="60" t="str">
        <f t="shared" si="111"/>
        <v/>
      </c>
      <c r="L325" s="115" t="str">
        <f t="shared" si="101"/>
        <v/>
      </c>
      <c r="Y325" s="116"/>
      <c r="Z325" s="65" t="str">
        <f t="shared" si="90"/>
        <v/>
      </c>
      <c r="AA325" s="65" t="str">
        <f t="shared" si="91"/>
        <v/>
      </c>
      <c r="AB325" s="65" t="str">
        <f t="shared" si="92"/>
        <v/>
      </c>
      <c r="AC325" s="65" t="str">
        <f t="shared" si="93"/>
        <v/>
      </c>
      <c r="AD325" s="65" t="str">
        <f t="shared" si="94"/>
        <v/>
      </c>
      <c r="AE325" s="65" t="str">
        <f t="shared" si="95"/>
        <v/>
      </c>
      <c r="AF325" s="65" t="str">
        <f t="shared" si="96"/>
        <v/>
      </c>
      <c r="AG325" s="65" t="str">
        <f t="shared" si="97"/>
        <v/>
      </c>
      <c r="AH325" s="38"/>
      <c r="AI325" s="38"/>
      <c r="AJ325" s="38"/>
      <c r="AK325" s="38"/>
      <c r="AL325" s="85" t="str">
        <f t="shared" si="102"/>
        <v/>
      </c>
      <c r="AM325" s="85" t="str">
        <f t="shared" si="98"/>
        <v/>
      </c>
      <c r="AN325" s="85" t="str">
        <f t="shared" si="99"/>
        <v/>
      </c>
      <c r="AO325" s="85" t="str">
        <f t="shared" si="100"/>
        <v/>
      </c>
      <c r="AP325" s="143" t="str">
        <f t="shared" si="103"/>
        <v/>
      </c>
      <c r="AQ325" s="66" t="str">
        <f t="shared" si="104"/>
        <v/>
      </c>
      <c r="AR325" s="46" t="str">
        <f>IFERROR(IF(ISNUMBER('Opsparede løndele dec20-mar21'!K323),AQ325+'Opsparede løndele dec20-mar21'!K323,AQ325),"")</f>
        <v/>
      </c>
    </row>
    <row r="326" spans="1:44" x14ac:dyDescent="0.25">
      <c r="A326" s="52" t="str">
        <f t="shared" si="105"/>
        <v/>
      </c>
      <c r="B326" s="5"/>
      <c r="C326" s="6"/>
      <c r="D326" s="7"/>
      <c r="E326" s="8"/>
      <c r="F326" s="8"/>
      <c r="G326" s="60" t="str">
        <f t="shared" si="111"/>
        <v/>
      </c>
      <c r="H326" s="60" t="str">
        <f t="shared" si="111"/>
        <v/>
      </c>
      <c r="I326" s="60" t="str">
        <f t="shared" si="111"/>
        <v/>
      </c>
      <c r="J326" s="60" t="str">
        <f t="shared" si="111"/>
        <v/>
      </c>
      <c r="L326" s="115" t="str">
        <f t="shared" si="101"/>
        <v/>
      </c>
      <c r="Y326" s="116"/>
      <c r="Z326" s="65" t="str">
        <f t="shared" si="90"/>
        <v/>
      </c>
      <c r="AA326" s="65" t="str">
        <f t="shared" si="91"/>
        <v/>
      </c>
      <c r="AB326" s="65" t="str">
        <f t="shared" si="92"/>
        <v/>
      </c>
      <c r="AC326" s="65" t="str">
        <f t="shared" si="93"/>
        <v/>
      </c>
      <c r="AD326" s="65" t="str">
        <f t="shared" si="94"/>
        <v/>
      </c>
      <c r="AE326" s="65" t="str">
        <f t="shared" si="95"/>
        <v/>
      </c>
      <c r="AF326" s="65" t="str">
        <f t="shared" si="96"/>
        <v/>
      </c>
      <c r="AG326" s="65" t="str">
        <f t="shared" si="97"/>
        <v/>
      </c>
      <c r="AH326" s="38"/>
      <c r="AI326" s="38"/>
      <c r="AJ326" s="38"/>
      <c r="AK326" s="38"/>
      <c r="AL326" s="85" t="str">
        <f t="shared" si="102"/>
        <v/>
      </c>
      <c r="AM326" s="85" t="str">
        <f t="shared" si="98"/>
        <v/>
      </c>
      <c r="AN326" s="85" t="str">
        <f t="shared" si="99"/>
        <v/>
      </c>
      <c r="AO326" s="85" t="str">
        <f t="shared" si="100"/>
        <v/>
      </c>
      <c r="AP326" s="143" t="str">
        <f t="shared" si="103"/>
        <v/>
      </c>
      <c r="AQ326" s="66" t="str">
        <f t="shared" si="104"/>
        <v/>
      </c>
      <c r="AR326" s="46" t="str">
        <f>IFERROR(IF(ISNUMBER('Opsparede løndele dec20-mar21'!K324),AQ326+'Opsparede løndele dec20-mar21'!K324,AQ326),"")</f>
        <v/>
      </c>
    </row>
    <row r="327" spans="1:44" x14ac:dyDescent="0.25">
      <c r="A327" s="52" t="str">
        <f t="shared" si="105"/>
        <v/>
      </c>
      <c r="B327" s="5"/>
      <c r="C327" s="6"/>
      <c r="D327" s="7"/>
      <c r="E327" s="8"/>
      <c r="F327" s="8"/>
      <c r="G327" s="60" t="str">
        <f t="shared" ref="G327:J336" si="112">IF(AND(ISNUMBER($E327),ISNUMBER($F327)),MAX(MIN(NETWORKDAYS(IF($E327&lt;=VLOOKUP(G$6,Matrix_antal_dage,5,FALSE),VLOOKUP(G$6,Matrix_antal_dage,5,FALSE),$E327),IF($F327&gt;=VLOOKUP(G$6,Matrix_antal_dage,6,FALSE),VLOOKUP(G$6,Matrix_antal_dage,6,FALSE),$F327),helligdage),VLOOKUP(G$6,Matrix_antal_dage,7,FALSE)),0),"")</f>
        <v/>
      </c>
      <c r="H327" s="60" t="str">
        <f t="shared" si="112"/>
        <v/>
      </c>
      <c r="I327" s="60" t="str">
        <f t="shared" si="112"/>
        <v/>
      </c>
      <c r="J327" s="60" t="str">
        <f t="shared" si="112"/>
        <v/>
      </c>
      <c r="L327" s="115" t="str">
        <f t="shared" si="101"/>
        <v/>
      </c>
      <c r="Y327" s="116"/>
      <c r="Z327" s="65" t="str">
        <f t="shared" ref="Z327:Z390" si="113">IF(AND(ISNUMBER($Y327),ISNUMBER(M327)),(IF($B327="","",IF(MIN(M327,Q327)*$L327&gt;30000*IF($Y327&gt;37,37,$Y327)/37,30000*IF($Y327&gt;37,37,$Y327)/37,MIN(M327,Q327)*$L327))),"")</f>
        <v/>
      </c>
      <c r="AA327" s="65" t="str">
        <f t="shared" ref="AA327:AA390" si="114">IF(AND(ISNUMBER($Y327),ISNUMBER(N327)),(IF($B327="","",IF(MIN(N327,R327)*$L327&gt;30000*IF($Y327&gt;37,37,$Y327)/37,30000*IF($Y327&gt;37,37,$Y327)/37,MIN(N327,R327)*$L327))),"")</f>
        <v/>
      </c>
      <c r="AB327" s="65" t="str">
        <f t="shared" ref="AB327:AB390" si="115">IF(AND(ISNUMBER($Y327),ISNUMBER(O327)),(IF($B327="","",IF(MIN(O327,S327)*$L327&gt;30000*IF($Y327&gt;37,37,$Y327)/37,30000*IF($Y327&gt;37,37,$Y327)/37,MIN(O327,S327)*$L327))),"")</f>
        <v/>
      </c>
      <c r="AC327" s="65" t="str">
        <f t="shared" ref="AC327:AC390" si="116">IF(AND(ISNUMBER($Y327),ISNUMBER(P327)),(IF($B327="","",IF(MIN(P327,T327)*$L327&gt;30000*IF($Y327&gt;37,37,$Y327)/37,30000*IF($Y327&gt;37,37,$Y327)/37,MIN(P327,T327)*$L327))),"")</f>
        <v/>
      </c>
      <c r="AD327" s="65" t="str">
        <f t="shared" ref="AD327:AD390" si="117">IF(ISNUMBER(Z327),(MIN(Z327,MIN(M327,Q327)-U327)),"")</f>
        <v/>
      </c>
      <c r="AE327" s="65" t="str">
        <f t="shared" ref="AE327:AE390" si="118">IF(ISNUMBER(AA327),(MIN(AA327,MIN(N327,R327)-V327)),"")</f>
        <v/>
      </c>
      <c r="AF327" s="65" t="str">
        <f t="shared" ref="AF327:AF390" si="119">IF(ISNUMBER(AB327),(MIN(AB327,MIN(O327,S327)-W327)),"")</f>
        <v/>
      </c>
      <c r="AG327" s="65" t="str">
        <f t="shared" ref="AG327:AG390" si="120">IF(ISNUMBER(AC327),(MIN(AC327,MIN(P327,T327)-X327)),"")</f>
        <v/>
      </c>
      <c r="AH327" s="38"/>
      <c r="AI327" s="38"/>
      <c r="AJ327" s="38"/>
      <c r="AK327" s="38"/>
      <c r="AL327" s="85" t="str">
        <f t="shared" si="102"/>
        <v/>
      </c>
      <c r="AM327" s="85" t="str">
        <f t="shared" ref="AM327:AM390" si="121">IF(ISNUMBER(AI327),MIN(AE327/VLOOKUP(H$6,Matrix_antal_dage,4,FALSE)*(H327-AI327),30000),"")</f>
        <v/>
      </c>
      <c r="AN327" s="85" t="str">
        <f t="shared" ref="AN327:AN390" si="122">IF(ISNUMBER(AJ327),MIN(AF327/VLOOKUP(I$6,Matrix_antal_dage,4,FALSE)*(I327-AJ327),30000),"")</f>
        <v/>
      </c>
      <c r="AO327" s="85" t="str">
        <f t="shared" ref="AO327:AO390" si="123">IF(ISNUMBER(AK327),MIN(AG327/VLOOKUP(J$6,Matrix_antal_dage,4,FALSE)*(J327-AK327),30000),"")</f>
        <v/>
      </c>
      <c r="AP327" s="143" t="str">
        <f t="shared" si="103"/>
        <v/>
      </c>
      <c r="AQ327" s="66" t="str">
        <f t="shared" si="104"/>
        <v/>
      </c>
      <c r="AR327" s="46" t="str">
        <f>IFERROR(IF(ISNUMBER('Opsparede løndele dec20-mar21'!K325),AQ327+'Opsparede løndele dec20-mar21'!K325,AQ327),"")</f>
        <v/>
      </c>
    </row>
    <row r="328" spans="1:44" x14ac:dyDescent="0.25">
      <c r="A328" s="52" t="str">
        <f t="shared" si="105"/>
        <v/>
      </c>
      <c r="B328" s="5"/>
      <c r="C328" s="6"/>
      <c r="D328" s="7"/>
      <c r="E328" s="8"/>
      <c r="F328" s="8"/>
      <c r="G328" s="60" t="str">
        <f t="shared" si="112"/>
        <v/>
      </c>
      <c r="H328" s="60" t="str">
        <f t="shared" si="112"/>
        <v/>
      </c>
      <c r="I328" s="60" t="str">
        <f t="shared" si="112"/>
        <v/>
      </c>
      <c r="J328" s="60" t="str">
        <f t="shared" si="112"/>
        <v/>
      </c>
      <c r="L328" s="115" t="str">
        <f t="shared" ref="L328:L391" si="124">IF(K328="","",IF(K328="Funktionær",0.75,IF(K328="Ikke-funktionær",0.9,IF(K328="Elev/lærling",0.9))))</f>
        <v/>
      </c>
      <c r="Y328" s="116"/>
      <c r="Z328" s="65" t="str">
        <f t="shared" si="113"/>
        <v/>
      </c>
      <c r="AA328" s="65" t="str">
        <f t="shared" si="114"/>
        <v/>
      </c>
      <c r="AB328" s="65" t="str">
        <f t="shared" si="115"/>
        <v/>
      </c>
      <c r="AC328" s="65" t="str">
        <f t="shared" si="116"/>
        <v/>
      </c>
      <c r="AD328" s="65" t="str">
        <f t="shared" si="117"/>
        <v/>
      </c>
      <c r="AE328" s="65" t="str">
        <f t="shared" si="118"/>
        <v/>
      </c>
      <c r="AF328" s="65" t="str">
        <f t="shared" si="119"/>
        <v/>
      </c>
      <c r="AG328" s="65" t="str">
        <f t="shared" si="120"/>
        <v/>
      </c>
      <c r="AH328" s="38"/>
      <c r="AI328" s="38"/>
      <c r="AJ328" s="38"/>
      <c r="AK328" s="38"/>
      <c r="AL328" s="85" t="str">
        <f t="shared" ref="AL328:AL391" si="125">IF(ISNUMBER(AH328),MIN(AD328/VLOOKUP(G$6,Matrix_antal_dage,4,FALSE)*(G328-AH328),30000),"")</f>
        <v/>
      </c>
      <c r="AM328" s="85" t="str">
        <f t="shared" si="121"/>
        <v/>
      </c>
      <c r="AN328" s="85" t="str">
        <f t="shared" si="122"/>
        <v/>
      </c>
      <c r="AO328" s="85" t="str">
        <f t="shared" si="123"/>
        <v/>
      </c>
      <c r="AP328" s="143" t="str">
        <f t="shared" ref="AP328:AP391" si="126">IFERROR(IF(AND(ISNUMBER(AH328),ISNUMBER(AI328)),(IF(E328&lt;=DATE(2021,1,1),3,IF(E328=DATE(2021,1,2),2,IF(E328=DATE(2021,1,3),1,IF(E328&gt;DATE(2021,1,3),0))))/7*5)/31*IF(AND(ISNUMBER(AD328),ISNUMBER(AE328)),SUM(AD328:AE328)/2,IF(ISNUMBER(AD328),AD328,IF(ISNUMBER(AE328),AE328))),""),"")</f>
        <v/>
      </c>
      <c r="AQ328" s="66" t="str">
        <f t="shared" ref="AQ328:AQ391" si="127">IF(ISNUMBER(AP328),MAX(SUM(AL328:AO328)-AP328,0),IF(SUM(AL328:AO328)&gt;0,SUM(AL328:AO328),""))</f>
        <v/>
      </c>
      <c r="AR328" s="46" t="str">
        <f>IFERROR(IF(ISNUMBER('Opsparede løndele dec20-mar21'!K326),AQ328+'Opsparede løndele dec20-mar21'!K326,AQ328),"")</f>
        <v/>
      </c>
    </row>
    <row r="329" spans="1:44" x14ac:dyDescent="0.25">
      <c r="A329" s="52" t="str">
        <f t="shared" ref="A329:A392" si="128">IF(B329="","",A328+1)</f>
        <v/>
      </c>
      <c r="B329" s="5"/>
      <c r="C329" s="6"/>
      <c r="D329" s="7"/>
      <c r="E329" s="8"/>
      <c r="F329" s="8"/>
      <c r="G329" s="60" t="str">
        <f t="shared" si="112"/>
        <v/>
      </c>
      <c r="H329" s="60" t="str">
        <f t="shared" si="112"/>
        <v/>
      </c>
      <c r="I329" s="60" t="str">
        <f t="shared" si="112"/>
        <v/>
      </c>
      <c r="J329" s="60" t="str">
        <f t="shared" si="112"/>
        <v/>
      </c>
      <c r="L329" s="115" t="str">
        <f t="shared" si="124"/>
        <v/>
      </c>
      <c r="Y329" s="116"/>
      <c r="Z329" s="65" t="str">
        <f t="shared" si="113"/>
        <v/>
      </c>
      <c r="AA329" s="65" t="str">
        <f t="shared" si="114"/>
        <v/>
      </c>
      <c r="AB329" s="65" t="str">
        <f t="shared" si="115"/>
        <v/>
      </c>
      <c r="AC329" s="65" t="str">
        <f t="shared" si="116"/>
        <v/>
      </c>
      <c r="AD329" s="65" t="str">
        <f t="shared" si="117"/>
        <v/>
      </c>
      <c r="AE329" s="65" t="str">
        <f t="shared" si="118"/>
        <v/>
      </c>
      <c r="AF329" s="65" t="str">
        <f t="shared" si="119"/>
        <v/>
      </c>
      <c r="AG329" s="65" t="str">
        <f t="shared" si="120"/>
        <v/>
      </c>
      <c r="AH329" s="38"/>
      <c r="AI329" s="38"/>
      <c r="AJ329" s="38"/>
      <c r="AK329" s="38"/>
      <c r="AL329" s="85" t="str">
        <f t="shared" si="125"/>
        <v/>
      </c>
      <c r="AM329" s="85" t="str">
        <f t="shared" si="121"/>
        <v/>
      </c>
      <c r="AN329" s="85" t="str">
        <f t="shared" si="122"/>
        <v/>
      </c>
      <c r="AO329" s="85" t="str">
        <f t="shared" si="123"/>
        <v/>
      </c>
      <c r="AP329" s="143" t="str">
        <f t="shared" si="126"/>
        <v/>
      </c>
      <c r="AQ329" s="66" t="str">
        <f t="shared" si="127"/>
        <v/>
      </c>
      <c r="AR329" s="46" t="str">
        <f>IFERROR(IF(ISNUMBER('Opsparede løndele dec20-mar21'!K327),AQ329+'Opsparede løndele dec20-mar21'!K327,AQ329),"")</f>
        <v/>
      </c>
    </row>
    <row r="330" spans="1:44" x14ac:dyDescent="0.25">
      <c r="A330" s="52" t="str">
        <f t="shared" si="128"/>
        <v/>
      </c>
      <c r="B330" s="5"/>
      <c r="C330" s="6"/>
      <c r="D330" s="7"/>
      <c r="E330" s="8"/>
      <c r="F330" s="8"/>
      <c r="G330" s="60" t="str">
        <f t="shared" si="112"/>
        <v/>
      </c>
      <c r="H330" s="60" t="str">
        <f t="shared" si="112"/>
        <v/>
      </c>
      <c r="I330" s="60" t="str">
        <f t="shared" si="112"/>
        <v/>
      </c>
      <c r="J330" s="60" t="str">
        <f t="shared" si="112"/>
        <v/>
      </c>
      <c r="L330" s="115" t="str">
        <f t="shared" si="124"/>
        <v/>
      </c>
      <c r="Y330" s="116"/>
      <c r="Z330" s="65" t="str">
        <f t="shared" si="113"/>
        <v/>
      </c>
      <c r="AA330" s="65" t="str">
        <f t="shared" si="114"/>
        <v/>
      </c>
      <c r="AB330" s="65" t="str">
        <f t="shared" si="115"/>
        <v/>
      </c>
      <c r="AC330" s="65" t="str">
        <f t="shared" si="116"/>
        <v/>
      </c>
      <c r="AD330" s="65" t="str">
        <f t="shared" si="117"/>
        <v/>
      </c>
      <c r="AE330" s="65" t="str">
        <f t="shared" si="118"/>
        <v/>
      </c>
      <c r="AF330" s="65" t="str">
        <f t="shared" si="119"/>
        <v/>
      </c>
      <c r="AG330" s="65" t="str">
        <f t="shared" si="120"/>
        <v/>
      </c>
      <c r="AH330" s="38"/>
      <c r="AI330" s="38"/>
      <c r="AJ330" s="38"/>
      <c r="AK330" s="38"/>
      <c r="AL330" s="85" t="str">
        <f t="shared" si="125"/>
        <v/>
      </c>
      <c r="AM330" s="85" t="str">
        <f t="shared" si="121"/>
        <v/>
      </c>
      <c r="AN330" s="85" t="str">
        <f t="shared" si="122"/>
        <v/>
      </c>
      <c r="AO330" s="85" t="str">
        <f t="shared" si="123"/>
        <v/>
      </c>
      <c r="AP330" s="143" t="str">
        <f t="shared" si="126"/>
        <v/>
      </c>
      <c r="AQ330" s="66" t="str">
        <f t="shared" si="127"/>
        <v/>
      </c>
      <c r="AR330" s="46" t="str">
        <f>IFERROR(IF(ISNUMBER('Opsparede løndele dec20-mar21'!K328),AQ330+'Opsparede løndele dec20-mar21'!K328,AQ330),"")</f>
        <v/>
      </c>
    </row>
    <row r="331" spans="1:44" x14ac:dyDescent="0.25">
      <c r="A331" s="52" t="str">
        <f t="shared" si="128"/>
        <v/>
      </c>
      <c r="B331" s="5"/>
      <c r="C331" s="6"/>
      <c r="D331" s="7"/>
      <c r="E331" s="8"/>
      <c r="F331" s="8"/>
      <c r="G331" s="60" t="str">
        <f t="shared" si="112"/>
        <v/>
      </c>
      <c r="H331" s="60" t="str">
        <f t="shared" si="112"/>
        <v/>
      </c>
      <c r="I331" s="60" t="str">
        <f t="shared" si="112"/>
        <v/>
      </c>
      <c r="J331" s="60" t="str">
        <f t="shared" si="112"/>
        <v/>
      </c>
      <c r="L331" s="115" t="str">
        <f t="shared" si="124"/>
        <v/>
      </c>
      <c r="Y331" s="116"/>
      <c r="Z331" s="65" t="str">
        <f t="shared" si="113"/>
        <v/>
      </c>
      <c r="AA331" s="65" t="str">
        <f t="shared" si="114"/>
        <v/>
      </c>
      <c r="AB331" s="65" t="str">
        <f t="shared" si="115"/>
        <v/>
      </c>
      <c r="AC331" s="65" t="str">
        <f t="shared" si="116"/>
        <v/>
      </c>
      <c r="AD331" s="65" t="str">
        <f t="shared" si="117"/>
        <v/>
      </c>
      <c r="AE331" s="65" t="str">
        <f t="shared" si="118"/>
        <v/>
      </c>
      <c r="AF331" s="65" t="str">
        <f t="shared" si="119"/>
        <v/>
      </c>
      <c r="AG331" s="65" t="str">
        <f t="shared" si="120"/>
        <v/>
      </c>
      <c r="AH331" s="38"/>
      <c r="AI331" s="38"/>
      <c r="AJ331" s="38"/>
      <c r="AK331" s="38"/>
      <c r="AL331" s="85" t="str">
        <f t="shared" si="125"/>
        <v/>
      </c>
      <c r="AM331" s="85" t="str">
        <f t="shared" si="121"/>
        <v/>
      </c>
      <c r="AN331" s="85" t="str">
        <f t="shared" si="122"/>
        <v/>
      </c>
      <c r="AO331" s="85" t="str">
        <f t="shared" si="123"/>
        <v/>
      </c>
      <c r="AP331" s="143" t="str">
        <f t="shared" si="126"/>
        <v/>
      </c>
      <c r="AQ331" s="66" t="str">
        <f t="shared" si="127"/>
        <v/>
      </c>
      <c r="AR331" s="46" t="str">
        <f>IFERROR(IF(ISNUMBER('Opsparede løndele dec20-mar21'!K329),AQ331+'Opsparede løndele dec20-mar21'!K329,AQ331),"")</f>
        <v/>
      </c>
    </row>
    <row r="332" spans="1:44" x14ac:dyDescent="0.25">
      <c r="A332" s="52" t="str">
        <f t="shared" si="128"/>
        <v/>
      </c>
      <c r="B332" s="5"/>
      <c r="C332" s="6"/>
      <c r="D332" s="7"/>
      <c r="E332" s="8"/>
      <c r="F332" s="8"/>
      <c r="G332" s="60" t="str">
        <f t="shared" si="112"/>
        <v/>
      </c>
      <c r="H332" s="60" t="str">
        <f t="shared" si="112"/>
        <v/>
      </c>
      <c r="I332" s="60" t="str">
        <f t="shared" si="112"/>
        <v/>
      </c>
      <c r="J332" s="60" t="str">
        <f t="shared" si="112"/>
        <v/>
      </c>
      <c r="L332" s="115" t="str">
        <f t="shared" si="124"/>
        <v/>
      </c>
      <c r="Y332" s="116"/>
      <c r="Z332" s="65" t="str">
        <f t="shared" si="113"/>
        <v/>
      </c>
      <c r="AA332" s="65" t="str">
        <f t="shared" si="114"/>
        <v/>
      </c>
      <c r="AB332" s="65" t="str">
        <f t="shared" si="115"/>
        <v/>
      </c>
      <c r="AC332" s="65" t="str">
        <f t="shared" si="116"/>
        <v/>
      </c>
      <c r="AD332" s="65" t="str">
        <f t="shared" si="117"/>
        <v/>
      </c>
      <c r="AE332" s="65" t="str">
        <f t="shared" si="118"/>
        <v/>
      </c>
      <c r="AF332" s="65" t="str">
        <f t="shared" si="119"/>
        <v/>
      </c>
      <c r="AG332" s="65" t="str">
        <f t="shared" si="120"/>
        <v/>
      </c>
      <c r="AH332" s="38"/>
      <c r="AI332" s="38"/>
      <c r="AJ332" s="38"/>
      <c r="AK332" s="38"/>
      <c r="AL332" s="85" t="str">
        <f t="shared" si="125"/>
        <v/>
      </c>
      <c r="AM332" s="85" t="str">
        <f t="shared" si="121"/>
        <v/>
      </c>
      <c r="AN332" s="85" t="str">
        <f t="shared" si="122"/>
        <v/>
      </c>
      <c r="AO332" s="85" t="str">
        <f t="shared" si="123"/>
        <v/>
      </c>
      <c r="AP332" s="143" t="str">
        <f t="shared" si="126"/>
        <v/>
      </c>
      <c r="AQ332" s="66" t="str">
        <f t="shared" si="127"/>
        <v/>
      </c>
      <c r="AR332" s="46" t="str">
        <f>IFERROR(IF(ISNUMBER('Opsparede løndele dec20-mar21'!K330),AQ332+'Opsparede løndele dec20-mar21'!K330,AQ332),"")</f>
        <v/>
      </c>
    </row>
    <row r="333" spans="1:44" x14ac:dyDescent="0.25">
      <c r="A333" s="52" t="str">
        <f t="shared" si="128"/>
        <v/>
      </c>
      <c r="B333" s="5"/>
      <c r="C333" s="6"/>
      <c r="D333" s="7"/>
      <c r="E333" s="8"/>
      <c r="F333" s="8"/>
      <c r="G333" s="60" t="str">
        <f t="shared" si="112"/>
        <v/>
      </c>
      <c r="H333" s="60" t="str">
        <f t="shared" si="112"/>
        <v/>
      </c>
      <c r="I333" s="60" t="str">
        <f t="shared" si="112"/>
        <v/>
      </c>
      <c r="J333" s="60" t="str">
        <f t="shared" si="112"/>
        <v/>
      </c>
      <c r="L333" s="115" t="str">
        <f t="shared" si="124"/>
        <v/>
      </c>
      <c r="Y333" s="116"/>
      <c r="Z333" s="65" t="str">
        <f t="shared" si="113"/>
        <v/>
      </c>
      <c r="AA333" s="65" t="str">
        <f t="shared" si="114"/>
        <v/>
      </c>
      <c r="AB333" s="65" t="str">
        <f t="shared" si="115"/>
        <v/>
      </c>
      <c r="AC333" s="65" t="str">
        <f t="shared" si="116"/>
        <v/>
      </c>
      <c r="AD333" s="65" t="str">
        <f t="shared" si="117"/>
        <v/>
      </c>
      <c r="AE333" s="65" t="str">
        <f t="shared" si="118"/>
        <v/>
      </c>
      <c r="AF333" s="65" t="str">
        <f t="shared" si="119"/>
        <v/>
      </c>
      <c r="AG333" s="65" t="str">
        <f t="shared" si="120"/>
        <v/>
      </c>
      <c r="AH333" s="38"/>
      <c r="AI333" s="38"/>
      <c r="AJ333" s="38"/>
      <c r="AK333" s="38"/>
      <c r="AL333" s="85" t="str">
        <f t="shared" si="125"/>
        <v/>
      </c>
      <c r="AM333" s="85" t="str">
        <f t="shared" si="121"/>
        <v/>
      </c>
      <c r="AN333" s="85" t="str">
        <f t="shared" si="122"/>
        <v/>
      </c>
      <c r="AO333" s="85" t="str">
        <f t="shared" si="123"/>
        <v/>
      </c>
      <c r="AP333" s="143" t="str">
        <f t="shared" si="126"/>
        <v/>
      </c>
      <c r="AQ333" s="66" t="str">
        <f t="shared" si="127"/>
        <v/>
      </c>
      <c r="AR333" s="46" t="str">
        <f>IFERROR(IF(ISNUMBER('Opsparede løndele dec20-mar21'!K331),AQ333+'Opsparede løndele dec20-mar21'!K331,AQ333),"")</f>
        <v/>
      </c>
    </row>
    <row r="334" spans="1:44" x14ac:dyDescent="0.25">
      <c r="A334" s="52" t="str">
        <f t="shared" si="128"/>
        <v/>
      </c>
      <c r="B334" s="5"/>
      <c r="C334" s="6"/>
      <c r="D334" s="7"/>
      <c r="E334" s="8"/>
      <c r="F334" s="8"/>
      <c r="G334" s="60" t="str">
        <f t="shared" si="112"/>
        <v/>
      </c>
      <c r="H334" s="60" t="str">
        <f t="shared" si="112"/>
        <v/>
      </c>
      <c r="I334" s="60" t="str">
        <f t="shared" si="112"/>
        <v/>
      </c>
      <c r="J334" s="60" t="str">
        <f t="shared" si="112"/>
        <v/>
      </c>
      <c r="L334" s="115" t="str">
        <f t="shared" si="124"/>
        <v/>
      </c>
      <c r="Y334" s="116"/>
      <c r="Z334" s="65" t="str">
        <f t="shared" si="113"/>
        <v/>
      </c>
      <c r="AA334" s="65" t="str">
        <f t="shared" si="114"/>
        <v/>
      </c>
      <c r="AB334" s="65" t="str">
        <f t="shared" si="115"/>
        <v/>
      </c>
      <c r="AC334" s="65" t="str">
        <f t="shared" si="116"/>
        <v/>
      </c>
      <c r="AD334" s="65" t="str">
        <f t="shared" si="117"/>
        <v/>
      </c>
      <c r="AE334" s="65" t="str">
        <f t="shared" si="118"/>
        <v/>
      </c>
      <c r="AF334" s="65" t="str">
        <f t="shared" si="119"/>
        <v/>
      </c>
      <c r="AG334" s="65" t="str">
        <f t="shared" si="120"/>
        <v/>
      </c>
      <c r="AH334" s="38"/>
      <c r="AI334" s="38"/>
      <c r="AJ334" s="38"/>
      <c r="AK334" s="38"/>
      <c r="AL334" s="85" t="str">
        <f t="shared" si="125"/>
        <v/>
      </c>
      <c r="AM334" s="85" t="str">
        <f t="shared" si="121"/>
        <v/>
      </c>
      <c r="AN334" s="85" t="str">
        <f t="shared" si="122"/>
        <v/>
      </c>
      <c r="AO334" s="85" t="str">
        <f t="shared" si="123"/>
        <v/>
      </c>
      <c r="AP334" s="143" t="str">
        <f t="shared" si="126"/>
        <v/>
      </c>
      <c r="AQ334" s="66" t="str">
        <f t="shared" si="127"/>
        <v/>
      </c>
      <c r="AR334" s="46" t="str">
        <f>IFERROR(IF(ISNUMBER('Opsparede løndele dec20-mar21'!K332),AQ334+'Opsparede løndele dec20-mar21'!K332,AQ334),"")</f>
        <v/>
      </c>
    </row>
    <row r="335" spans="1:44" x14ac:dyDescent="0.25">
      <c r="A335" s="52" t="str">
        <f t="shared" si="128"/>
        <v/>
      </c>
      <c r="B335" s="5"/>
      <c r="C335" s="6"/>
      <c r="D335" s="7"/>
      <c r="E335" s="8"/>
      <c r="F335" s="8"/>
      <c r="G335" s="60" t="str">
        <f t="shared" si="112"/>
        <v/>
      </c>
      <c r="H335" s="60" t="str">
        <f t="shared" si="112"/>
        <v/>
      </c>
      <c r="I335" s="60" t="str">
        <f t="shared" si="112"/>
        <v/>
      </c>
      <c r="J335" s="60" t="str">
        <f t="shared" si="112"/>
        <v/>
      </c>
      <c r="L335" s="115" t="str">
        <f t="shared" si="124"/>
        <v/>
      </c>
      <c r="Y335" s="116"/>
      <c r="Z335" s="65" t="str">
        <f t="shared" si="113"/>
        <v/>
      </c>
      <c r="AA335" s="65" t="str">
        <f t="shared" si="114"/>
        <v/>
      </c>
      <c r="AB335" s="65" t="str">
        <f t="shared" si="115"/>
        <v/>
      </c>
      <c r="AC335" s="65" t="str">
        <f t="shared" si="116"/>
        <v/>
      </c>
      <c r="AD335" s="65" t="str">
        <f t="shared" si="117"/>
        <v/>
      </c>
      <c r="AE335" s="65" t="str">
        <f t="shared" si="118"/>
        <v/>
      </c>
      <c r="AF335" s="65" t="str">
        <f t="shared" si="119"/>
        <v/>
      </c>
      <c r="AG335" s="65" t="str">
        <f t="shared" si="120"/>
        <v/>
      </c>
      <c r="AH335" s="38"/>
      <c r="AI335" s="38"/>
      <c r="AJ335" s="38"/>
      <c r="AK335" s="38"/>
      <c r="AL335" s="85" t="str">
        <f t="shared" si="125"/>
        <v/>
      </c>
      <c r="AM335" s="85" t="str">
        <f t="shared" si="121"/>
        <v/>
      </c>
      <c r="AN335" s="85" t="str">
        <f t="shared" si="122"/>
        <v/>
      </c>
      <c r="AO335" s="85" t="str">
        <f t="shared" si="123"/>
        <v/>
      </c>
      <c r="AP335" s="143" t="str">
        <f t="shared" si="126"/>
        <v/>
      </c>
      <c r="AQ335" s="66" t="str">
        <f t="shared" si="127"/>
        <v/>
      </c>
      <c r="AR335" s="46" t="str">
        <f>IFERROR(IF(ISNUMBER('Opsparede løndele dec20-mar21'!K333),AQ335+'Opsparede løndele dec20-mar21'!K333,AQ335),"")</f>
        <v/>
      </c>
    </row>
    <row r="336" spans="1:44" x14ac:dyDescent="0.25">
      <c r="A336" s="52" t="str">
        <f t="shared" si="128"/>
        <v/>
      </c>
      <c r="B336" s="5"/>
      <c r="C336" s="6"/>
      <c r="D336" s="7"/>
      <c r="E336" s="8"/>
      <c r="F336" s="8"/>
      <c r="G336" s="60" t="str">
        <f t="shared" si="112"/>
        <v/>
      </c>
      <c r="H336" s="60" t="str">
        <f t="shared" si="112"/>
        <v/>
      </c>
      <c r="I336" s="60" t="str">
        <f t="shared" si="112"/>
        <v/>
      </c>
      <c r="J336" s="60" t="str">
        <f t="shared" si="112"/>
        <v/>
      </c>
      <c r="L336" s="115" t="str">
        <f t="shared" si="124"/>
        <v/>
      </c>
      <c r="Y336" s="116"/>
      <c r="Z336" s="65" t="str">
        <f t="shared" si="113"/>
        <v/>
      </c>
      <c r="AA336" s="65" t="str">
        <f t="shared" si="114"/>
        <v/>
      </c>
      <c r="AB336" s="65" t="str">
        <f t="shared" si="115"/>
        <v/>
      </c>
      <c r="AC336" s="65" t="str">
        <f t="shared" si="116"/>
        <v/>
      </c>
      <c r="AD336" s="65" t="str">
        <f t="shared" si="117"/>
        <v/>
      </c>
      <c r="AE336" s="65" t="str">
        <f t="shared" si="118"/>
        <v/>
      </c>
      <c r="AF336" s="65" t="str">
        <f t="shared" si="119"/>
        <v/>
      </c>
      <c r="AG336" s="65" t="str">
        <f t="shared" si="120"/>
        <v/>
      </c>
      <c r="AH336" s="38"/>
      <c r="AI336" s="38"/>
      <c r="AJ336" s="38"/>
      <c r="AK336" s="38"/>
      <c r="AL336" s="85" t="str">
        <f t="shared" si="125"/>
        <v/>
      </c>
      <c r="AM336" s="85" t="str">
        <f t="shared" si="121"/>
        <v/>
      </c>
      <c r="AN336" s="85" t="str">
        <f t="shared" si="122"/>
        <v/>
      </c>
      <c r="AO336" s="85" t="str">
        <f t="shared" si="123"/>
        <v/>
      </c>
      <c r="AP336" s="143" t="str">
        <f t="shared" si="126"/>
        <v/>
      </c>
      <c r="AQ336" s="66" t="str">
        <f t="shared" si="127"/>
        <v/>
      </c>
      <c r="AR336" s="46" t="str">
        <f>IFERROR(IF(ISNUMBER('Opsparede løndele dec20-mar21'!K334),AQ336+'Opsparede løndele dec20-mar21'!K334,AQ336),"")</f>
        <v/>
      </c>
    </row>
    <row r="337" spans="1:44" x14ac:dyDescent="0.25">
      <c r="A337" s="52" t="str">
        <f t="shared" si="128"/>
        <v/>
      </c>
      <c r="B337" s="5"/>
      <c r="C337" s="6"/>
      <c r="D337" s="7"/>
      <c r="E337" s="8"/>
      <c r="F337" s="8"/>
      <c r="G337" s="60" t="str">
        <f t="shared" ref="G337:J346" si="129">IF(AND(ISNUMBER($E337),ISNUMBER($F337)),MAX(MIN(NETWORKDAYS(IF($E337&lt;=VLOOKUP(G$6,Matrix_antal_dage,5,FALSE),VLOOKUP(G$6,Matrix_antal_dage,5,FALSE),$E337),IF($F337&gt;=VLOOKUP(G$6,Matrix_antal_dage,6,FALSE),VLOOKUP(G$6,Matrix_antal_dage,6,FALSE),$F337),helligdage),VLOOKUP(G$6,Matrix_antal_dage,7,FALSE)),0),"")</f>
        <v/>
      </c>
      <c r="H337" s="60" t="str">
        <f t="shared" si="129"/>
        <v/>
      </c>
      <c r="I337" s="60" t="str">
        <f t="shared" si="129"/>
        <v/>
      </c>
      <c r="J337" s="60" t="str">
        <f t="shared" si="129"/>
        <v/>
      </c>
      <c r="L337" s="115" t="str">
        <f t="shared" si="124"/>
        <v/>
      </c>
      <c r="Y337" s="116"/>
      <c r="Z337" s="65" t="str">
        <f t="shared" si="113"/>
        <v/>
      </c>
      <c r="AA337" s="65" t="str">
        <f t="shared" si="114"/>
        <v/>
      </c>
      <c r="AB337" s="65" t="str">
        <f t="shared" si="115"/>
        <v/>
      </c>
      <c r="AC337" s="65" t="str">
        <f t="shared" si="116"/>
        <v/>
      </c>
      <c r="AD337" s="65" t="str">
        <f t="shared" si="117"/>
        <v/>
      </c>
      <c r="AE337" s="65" t="str">
        <f t="shared" si="118"/>
        <v/>
      </c>
      <c r="AF337" s="65" t="str">
        <f t="shared" si="119"/>
        <v/>
      </c>
      <c r="AG337" s="65" t="str">
        <f t="shared" si="120"/>
        <v/>
      </c>
      <c r="AH337" s="38"/>
      <c r="AI337" s="38"/>
      <c r="AJ337" s="38"/>
      <c r="AK337" s="38"/>
      <c r="AL337" s="85" t="str">
        <f t="shared" si="125"/>
        <v/>
      </c>
      <c r="AM337" s="85" t="str">
        <f t="shared" si="121"/>
        <v/>
      </c>
      <c r="AN337" s="85" t="str">
        <f t="shared" si="122"/>
        <v/>
      </c>
      <c r="AO337" s="85" t="str">
        <f t="shared" si="123"/>
        <v/>
      </c>
      <c r="AP337" s="143" t="str">
        <f t="shared" si="126"/>
        <v/>
      </c>
      <c r="AQ337" s="66" t="str">
        <f t="shared" si="127"/>
        <v/>
      </c>
      <c r="AR337" s="46" t="str">
        <f>IFERROR(IF(ISNUMBER('Opsparede løndele dec20-mar21'!K335),AQ337+'Opsparede løndele dec20-mar21'!K335,AQ337),"")</f>
        <v/>
      </c>
    </row>
    <row r="338" spans="1:44" x14ac:dyDescent="0.25">
      <c r="A338" s="52" t="str">
        <f t="shared" si="128"/>
        <v/>
      </c>
      <c r="B338" s="5"/>
      <c r="C338" s="6"/>
      <c r="D338" s="7"/>
      <c r="E338" s="8"/>
      <c r="F338" s="8"/>
      <c r="G338" s="60" t="str">
        <f t="shared" si="129"/>
        <v/>
      </c>
      <c r="H338" s="60" t="str">
        <f t="shared" si="129"/>
        <v/>
      </c>
      <c r="I338" s="60" t="str">
        <f t="shared" si="129"/>
        <v/>
      </c>
      <c r="J338" s="60" t="str">
        <f t="shared" si="129"/>
        <v/>
      </c>
      <c r="L338" s="115" t="str">
        <f t="shared" si="124"/>
        <v/>
      </c>
      <c r="Y338" s="116"/>
      <c r="Z338" s="65" t="str">
        <f t="shared" si="113"/>
        <v/>
      </c>
      <c r="AA338" s="65" t="str">
        <f t="shared" si="114"/>
        <v/>
      </c>
      <c r="AB338" s="65" t="str">
        <f t="shared" si="115"/>
        <v/>
      </c>
      <c r="AC338" s="65" t="str">
        <f t="shared" si="116"/>
        <v/>
      </c>
      <c r="AD338" s="65" t="str">
        <f t="shared" si="117"/>
        <v/>
      </c>
      <c r="AE338" s="65" t="str">
        <f t="shared" si="118"/>
        <v/>
      </c>
      <c r="AF338" s="65" t="str">
        <f t="shared" si="119"/>
        <v/>
      </c>
      <c r="AG338" s="65" t="str">
        <f t="shared" si="120"/>
        <v/>
      </c>
      <c r="AH338" s="38"/>
      <c r="AI338" s="38"/>
      <c r="AJ338" s="38"/>
      <c r="AK338" s="38"/>
      <c r="AL338" s="85" t="str">
        <f t="shared" si="125"/>
        <v/>
      </c>
      <c r="AM338" s="85" t="str">
        <f t="shared" si="121"/>
        <v/>
      </c>
      <c r="AN338" s="85" t="str">
        <f t="shared" si="122"/>
        <v/>
      </c>
      <c r="AO338" s="85" t="str">
        <f t="shared" si="123"/>
        <v/>
      </c>
      <c r="AP338" s="143" t="str">
        <f t="shared" si="126"/>
        <v/>
      </c>
      <c r="AQ338" s="66" t="str">
        <f t="shared" si="127"/>
        <v/>
      </c>
      <c r="AR338" s="46" t="str">
        <f>IFERROR(IF(ISNUMBER('Opsparede løndele dec20-mar21'!K336),AQ338+'Opsparede løndele dec20-mar21'!K336,AQ338),"")</f>
        <v/>
      </c>
    </row>
    <row r="339" spans="1:44" x14ac:dyDescent="0.25">
      <c r="A339" s="52" t="str">
        <f t="shared" si="128"/>
        <v/>
      </c>
      <c r="B339" s="5"/>
      <c r="C339" s="6"/>
      <c r="D339" s="7"/>
      <c r="E339" s="8"/>
      <c r="F339" s="8"/>
      <c r="G339" s="60" t="str">
        <f t="shared" si="129"/>
        <v/>
      </c>
      <c r="H339" s="60" t="str">
        <f t="shared" si="129"/>
        <v/>
      </c>
      <c r="I339" s="60" t="str">
        <f t="shared" si="129"/>
        <v/>
      </c>
      <c r="J339" s="60" t="str">
        <f t="shared" si="129"/>
        <v/>
      </c>
      <c r="L339" s="115" t="str">
        <f t="shared" si="124"/>
        <v/>
      </c>
      <c r="Y339" s="116"/>
      <c r="Z339" s="65" t="str">
        <f t="shared" si="113"/>
        <v/>
      </c>
      <c r="AA339" s="65" t="str">
        <f t="shared" si="114"/>
        <v/>
      </c>
      <c r="AB339" s="65" t="str">
        <f t="shared" si="115"/>
        <v/>
      </c>
      <c r="AC339" s="65" t="str">
        <f t="shared" si="116"/>
        <v/>
      </c>
      <c r="AD339" s="65" t="str">
        <f t="shared" si="117"/>
        <v/>
      </c>
      <c r="AE339" s="65" t="str">
        <f t="shared" si="118"/>
        <v/>
      </c>
      <c r="AF339" s="65" t="str">
        <f t="shared" si="119"/>
        <v/>
      </c>
      <c r="AG339" s="65" t="str">
        <f t="shared" si="120"/>
        <v/>
      </c>
      <c r="AH339" s="38"/>
      <c r="AI339" s="38"/>
      <c r="AJ339" s="38"/>
      <c r="AK339" s="38"/>
      <c r="AL339" s="85" t="str">
        <f t="shared" si="125"/>
        <v/>
      </c>
      <c r="AM339" s="85" t="str">
        <f t="shared" si="121"/>
        <v/>
      </c>
      <c r="AN339" s="85" t="str">
        <f t="shared" si="122"/>
        <v/>
      </c>
      <c r="AO339" s="85" t="str">
        <f t="shared" si="123"/>
        <v/>
      </c>
      <c r="AP339" s="143" t="str">
        <f t="shared" si="126"/>
        <v/>
      </c>
      <c r="AQ339" s="66" t="str">
        <f t="shared" si="127"/>
        <v/>
      </c>
      <c r="AR339" s="46" t="str">
        <f>IFERROR(IF(ISNUMBER('Opsparede løndele dec20-mar21'!K337),AQ339+'Opsparede løndele dec20-mar21'!K337,AQ339),"")</f>
        <v/>
      </c>
    </row>
    <row r="340" spans="1:44" x14ac:dyDescent="0.25">
      <c r="A340" s="52" t="str">
        <f t="shared" si="128"/>
        <v/>
      </c>
      <c r="B340" s="5"/>
      <c r="C340" s="6"/>
      <c r="D340" s="7"/>
      <c r="E340" s="8"/>
      <c r="F340" s="8"/>
      <c r="G340" s="60" t="str">
        <f t="shared" si="129"/>
        <v/>
      </c>
      <c r="H340" s="60" t="str">
        <f t="shared" si="129"/>
        <v/>
      </c>
      <c r="I340" s="60" t="str">
        <f t="shared" si="129"/>
        <v/>
      </c>
      <c r="J340" s="60" t="str">
        <f t="shared" si="129"/>
        <v/>
      </c>
      <c r="L340" s="115" t="str">
        <f t="shared" si="124"/>
        <v/>
      </c>
      <c r="Y340" s="116"/>
      <c r="Z340" s="65" t="str">
        <f t="shared" si="113"/>
        <v/>
      </c>
      <c r="AA340" s="65" t="str">
        <f t="shared" si="114"/>
        <v/>
      </c>
      <c r="AB340" s="65" t="str">
        <f t="shared" si="115"/>
        <v/>
      </c>
      <c r="AC340" s="65" t="str">
        <f t="shared" si="116"/>
        <v/>
      </c>
      <c r="AD340" s="65" t="str">
        <f t="shared" si="117"/>
        <v/>
      </c>
      <c r="AE340" s="65" t="str">
        <f t="shared" si="118"/>
        <v/>
      </c>
      <c r="AF340" s="65" t="str">
        <f t="shared" si="119"/>
        <v/>
      </c>
      <c r="AG340" s="65" t="str">
        <f t="shared" si="120"/>
        <v/>
      </c>
      <c r="AH340" s="38"/>
      <c r="AI340" s="38"/>
      <c r="AJ340" s="38"/>
      <c r="AK340" s="38"/>
      <c r="AL340" s="85" t="str">
        <f t="shared" si="125"/>
        <v/>
      </c>
      <c r="AM340" s="85" t="str">
        <f t="shared" si="121"/>
        <v/>
      </c>
      <c r="AN340" s="85" t="str">
        <f t="shared" si="122"/>
        <v/>
      </c>
      <c r="AO340" s="85" t="str">
        <f t="shared" si="123"/>
        <v/>
      </c>
      <c r="AP340" s="143" t="str">
        <f t="shared" si="126"/>
        <v/>
      </c>
      <c r="AQ340" s="66" t="str">
        <f t="shared" si="127"/>
        <v/>
      </c>
      <c r="AR340" s="46" t="str">
        <f>IFERROR(IF(ISNUMBER('Opsparede løndele dec20-mar21'!K338),AQ340+'Opsparede løndele dec20-mar21'!K338,AQ340),"")</f>
        <v/>
      </c>
    </row>
    <row r="341" spans="1:44" x14ac:dyDescent="0.25">
      <c r="A341" s="52" t="str">
        <f t="shared" si="128"/>
        <v/>
      </c>
      <c r="B341" s="5"/>
      <c r="C341" s="6"/>
      <c r="D341" s="7"/>
      <c r="E341" s="8"/>
      <c r="F341" s="8"/>
      <c r="G341" s="60" t="str">
        <f t="shared" si="129"/>
        <v/>
      </c>
      <c r="H341" s="60" t="str">
        <f t="shared" si="129"/>
        <v/>
      </c>
      <c r="I341" s="60" t="str">
        <f t="shared" si="129"/>
        <v/>
      </c>
      <c r="J341" s="60" t="str">
        <f t="shared" si="129"/>
        <v/>
      </c>
      <c r="L341" s="115" t="str">
        <f t="shared" si="124"/>
        <v/>
      </c>
      <c r="Y341" s="116"/>
      <c r="Z341" s="65" t="str">
        <f t="shared" si="113"/>
        <v/>
      </c>
      <c r="AA341" s="65" t="str">
        <f t="shared" si="114"/>
        <v/>
      </c>
      <c r="AB341" s="65" t="str">
        <f t="shared" si="115"/>
        <v/>
      </c>
      <c r="AC341" s="65" t="str">
        <f t="shared" si="116"/>
        <v/>
      </c>
      <c r="AD341" s="65" t="str">
        <f t="shared" si="117"/>
        <v/>
      </c>
      <c r="AE341" s="65" t="str">
        <f t="shared" si="118"/>
        <v/>
      </c>
      <c r="AF341" s="65" t="str">
        <f t="shared" si="119"/>
        <v/>
      </c>
      <c r="AG341" s="65" t="str">
        <f t="shared" si="120"/>
        <v/>
      </c>
      <c r="AH341" s="38"/>
      <c r="AI341" s="38"/>
      <c r="AJ341" s="38"/>
      <c r="AK341" s="38"/>
      <c r="AL341" s="85" t="str">
        <f t="shared" si="125"/>
        <v/>
      </c>
      <c r="AM341" s="85" t="str">
        <f t="shared" si="121"/>
        <v/>
      </c>
      <c r="AN341" s="85" t="str">
        <f t="shared" si="122"/>
        <v/>
      </c>
      <c r="AO341" s="85" t="str">
        <f t="shared" si="123"/>
        <v/>
      </c>
      <c r="AP341" s="143" t="str">
        <f t="shared" si="126"/>
        <v/>
      </c>
      <c r="AQ341" s="66" t="str">
        <f t="shared" si="127"/>
        <v/>
      </c>
      <c r="AR341" s="46" t="str">
        <f>IFERROR(IF(ISNUMBER('Opsparede løndele dec20-mar21'!K339),AQ341+'Opsparede løndele dec20-mar21'!K339,AQ341),"")</f>
        <v/>
      </c>
    </row>
    <row r="342" spans="1:44" x14ac:dyDescent="0.25">
      <c r="A342" s="52" t="str">
        <f t="shared" si="128"/>
        <v/>
      </c>
      <c r="B342" s="5"/>
      <c r="C342" s="6"/>
      <c r="D342" s="7"/>
      <c r="E342" s="8"/>
      <c r="F342" s="8"/>
      <c r="G342" s="60" t="str">
        <f t="shared" si="129"/>
        <v/>
      </c>
      <c r="H342" s="60" t="str">
        <f t="shared" si="129"/>
        <v/>
      </c>
      <c r="I342" s="60" t="str">
        <f t="shared" si="129"/>
        <v/>
      </c>
      <c r="J342" s="60" t="str">
        <f t="shared" si="129"/>
        <v/>
      </c>
      <c r="L342" s="115" t="str">
        <f t="shared" si="124"/>
        <v/>
      </c>
      <c r="Y342" s="116"/>
      <c r="Z342" s="65" t="str">
        <f t="shared" si="113"/>
        <v/>
      </c>
      <c r="AA342" s="65" t="str">
        <f t="shared" si="114"/>
        <v/>
      </c>
      <c r="AB342" s="65" t="str">
        <f t="shared" si="115"/>
        <v/>
      </c>
      <c r="AC342" s="65" t="str">
        <f t="shared" si="116"/>
        <v/>
      </c>
      <c r="AD342" s="65" t="str">
        <f t="shared" si="117"/>
        <v/>
      </c>
      <c r="AE342" s="65" t="str">
        <f t="shared" si="118"/>
        <v/>
      </c>
      <c r="AF342" s="65" t="str">
        <f t="shared" si="119"/>
        <v/>
      </c>
      <c r="AG342" s="65" t="str">
        <f t="shared" si="120"/>
        <v/>
      </c>
      <c r="AH342" s="38"/>
      <c r="AI342" s="38"/>
      <c r="AJ342" s="38"/>
      <c r="AK342" s="38"/>
      <c r="AL342" s="85" t="str">
        <f t="shared" si="125"/>
        <v/>
      </c>
      <c r="AM342" s="85" t="str">
        <f t="shared" si="121"/>
        <v/>
      </c>
      <c r="AN342" s="85" t="str">
        <f t="shared" si="122"/>
        <v/>
      </c>
      <c r="AO342" s="85" t="str">
        <f t="shared" si="123"/>
        <v/>
      </c>
      <c r="AP342" s="143" t="str">
        <f t="shared" si="126"/>
        <v/>
      </c>
      <c r="AQ342" s="66" t="str">
        <f t="shared" si="127"/>
        <v/>
      </c>
      <c r="AR342" s="46" t="str">
        <f>IFERROR(IF(ISNUMBER('Opsparede løndele dec20-mar21'!K340),AQ342+'Opsparede løndele dec20-mar21'!K340,AQ342),"")</f>
        <v/>
      </c>
    </row>
    <row r="343" spans="1:44" x14ac:dyDescent="0.25">
      <c r="A343" s="52" t="str">
        <f t="shared" si="128"/>
        <v/>
      </c>
      <c r="B343" s="5"/>
      <c r="C343" s="6"/>
      <c r="D343" s="7"/>
      <c r="E343" s="8"/>
      <c r="F343" s="8"/>
      <c r="G343" s="60" t="str">
        <f t="shared" si="129"/>
        <v/>
      </c>
      <c r="H343" s="60" t="str">
        <f t="shared" si="129"/>
        <v/>
      </c>
      <c r="I343" s="60" t="str">
        <f t="shared" si="129"/>
        <v/>
      </c>
      <c r="J343" s="60" t="str">
        <f t="shared" si="129"/>
        <v/>
      </c>
      <c r="L343" s="115" t="str">
        <f t="shared" si="124"/>
        <v/>
      </c>
      <c r="Y343" s="116"/>
      <c r="Z343" s="65" t="str">
        <f t="shared" si="113"/>
        <v/>
      </c>
      <c r="AA343" s="65" t="str">
        <f t="shared" si="114"/>
        <v/>
      </c>
      <c r="AB343" s="65" t="str">
        <f t="shared" si="115"/>
        <v/>
      </c>
      <c r="AC343" s="65" t="str">
        <f t="shared" si="116"/>
        <v/>
      </c>
      <c r="AD343" s="65" t="str">
        <f t="shared" si="117"/>
        <v/>
      </c>
      <c r="AE343" s="65" t="str">
        <f t="shared" si="118"/>
        <v/>
      </c>
      <c r="AF343" s="65" t="str">
        <f t="shared" si="119"/>
        <v/>
      </c>
      <c r="AG343" s="65" t="str">
        <f t="shared" si="120"/>
        <v/>
      </c>
      <c r="AH343" s="38"/>
      <c r="AI343" s="38"/>
      <c r="AJ343" s="38"/>
      <c r="AK343" s="38"/>
      <c r="AL343" s="85" t="str">
        <f t="shared" si="125"/>
        <v/>
      </c>
      <c r="AM343" s="85" t="str">
        <f t="shared" si="121"/>
        <v/>
      </c>
      <c r="AN343" s="85" t="str">
        <f t="shared" si="122"/>
        <v/>
      </c>
      <c r="AO343" s="85" t="str">
        <f t="shared" si="123"/>
        <v/>
      </c>
      <c r="AP343" s="143" t="str">
        <f t="shared" si="126"/>
        <v/>
      </c>
      <c r="AQ343" s="66" t="str">
        <f t="shared" si="127"/>
        <v/>
      </c>
      <c r="AR343" s="46" t="str">
        <f>IFERROR(IF(ISNUMBER('Opsparede løndele dec20-mar21'!K341),AQ343+'Opsparede løndele dec20-mar21'!K341,AQ343),"")</f>
        <v/>
      </c>
    </row>
    <row r="344" spans="1:44" x14ac:dyDescent="0.25">
      <c r="A344" s="52" t="str">
        <f t="shared" si="128"/>
        <v/>
      </c>
      <c r="B344" s="5"/>
      <c r="C344" s="6"/>
      <c r="D344" s="7"/>
      <c r="E344" s="8"/>
      <c r="F344" s="8"/>
      <c r="G344" s="60" t="str">
        <f t="shared" si="129"/>
        <v/>
      </c>
      <c r="H344" s="60" t="str">
        <f t="shared" si="129"/>
        <v/>
      </c>
      <c r="I344" s="60" t="str">
        <f t="shared" si="129"/>
        <v/>
      </c>
      <c r="J344" s="60" t="str">
        <f t="shared" si="129"/>
        <v/>
      </c>
      <c r="L344" s="115" t="str">
        <f t="shared" si="124"/>
        <v/>
      </c>
      <c r="Y344" s="116"/>
      <c r="Z344" s="65" t="str">
        <f t="shared" si="113"/>
        <v/>
      </c>
      <c r="AA344" s="65" t="str">
        <f t="shared" si="114"/>
        <v/>
      </c>
      <c r="AB344" s="65" t="str">
        <f t="shared" si="115"/>
        <v/>
      </c>
      <c r="AC344" s="65" t="str">
        <f t="shared" si="116"/>
        <v/>
      </c>
      <c r="AD344" s="65" t="str">
        <f t="shared" si="117"/>
        <v/>
      </c>
      <c r="AE344" s="65" t="str">
        <f t="shared" si="118"/>
        <v/>
      </c>
      <c r="AF344" s="65" t="str">
        <f t="shared" si="119"/>
        <v/>
      </c>
      <c r="AG344" s="65" t="str">
        <f t="shared" si="120"/>
        <v/>
      </c>
      <c r="AH344" s="38"/>
      <c r="AI344" s="38"/>
      <c r="AJ344" s="38"/>
      <c r="AK344" s="38"/>
      <c r="AL344" s="85" t="str">
        <f t="shared" si="125"/>
        <v/>
      </c>
      <c r="AM344" s="85" t="str">
        <f t="shared" si="121"/>
        <v/>
      </c>
      <c r="AN344" s="85" t="str">
        <f t="shared" si="122"/>
        <v/>
      </c>
      <c r="AO344" s="85" t="str">
        <f t="shared" si="123"/>
        <v/>
      </c>
      <c r="AP344" s="143" t="str">
        <f t="shared" si="126"/>
        <v/>
      </c>
      <c r="AQ344" s="66" t="str">
        <f t="shared" si="127"/>
        <v/>
      </c>
      <c r="AR344" s="46" t="str">
        <f>IFERROR(IF(ISNUMBER('Opsparede løndele dec20-mar21'!K342),AQ344+'Opsparede løndele dec20-mar21'!K342,AQ344),"")</f>
        <v/>
      </c>
    </row>
    <row r="345" spans="1:44" x14ac:dyDescent="0.25">
      <c r="A345" s="52" t="str">
        <f t="shared" si="128"/>
        <v/>
      </c>
      <c r="B345" s="5"/>
      <c r="C345" s="6"/>
      <c r="D345" s="7"/>
      <c r="E345" s="8"/>
      <c r="F345" s="8"/>
      <c r="G345" s="60" t="str">
        <f t="shared" si="129"/>
        <v/>
      </c>
      <c r="H345" s="60" t="str">
        <f t="shared" si="129"/>
        <v/>
      </c>
      <c r="I345" s="60" t="str">
        <f t="shared" si="129"/>
        <v/>
      </c>
      <c r="J345" s="60" t="str">
        <f t="shared" si="129"/>
        <v/>
      </c>
      <c r="L345" s="115" t="str">
        <f t="shared" si="124"/>
        <v/>
      </c>
      <c r="Y345" s="116"/>
      <c r="Z345" s="65" t="str">
        <f t="shared" si="113"/>
        <v/>
      </c>
      <c r="AA345" s="65" t="str">
        <f t="shared" si="114"/>
        <v/>
      </c>
      <c r="AB345" s="65" t="str">
        <f t="shared" si="115"/>
        <v/>
      </c>
      <c r="AC345" s="65" t="str">
        <f t="shared" si="116"/>
        <v/>
      </c>
      <c r="AD345" s="65" t="str">
        <f t="shared" si="117"/>
        <v/>
      </c>
      <c r="AE345" s="65" t="str">
        <f t="shared" si="118"/>
        <v/>
      </c>
      <c r="AF345" s="65" t="str">
        <f t="shared" si="119"/>
        <v/>
      </c>
      <c r="AG345" s="65" t="str">
        <f t="shared" si="120"/>
        <v/>
      </c>
      <c r="AH345" s="38"/>
      <c r="AI345" s="38"/>
      <c r="AJ345" s="38"/>
      <c r="AK345" s="38"/>
      <c r="AL345" s="85" t="str">
        <f t="shared" si="125"/>
        <v/>
      </c>
      <c r="AM345" s="85" t="str">
        <f t="shared" si="121"/>
        <v/>
      </c>
      <c r="AN345" s="85" t="str">
        <f t="shared" si="122"/>
        <v/>
      </c>
      <c r="AO345" s="85" t="str">
        <f t="shared" si="123"/>
        <v/>
      </c>
      <c r="AP345" s="143" t="str">
        <f t="shared" si="126"/>
        <v/>
      </c>
      <c r="AQ345" s="66" t="str">
        <f t="shared" si="127"/>
        <v/>
      </c>
      <c r="AR345" s="46" t="str">
        <f>IFERROR(IF(ISNUMBER('Opsparede løndele dec20-mar21'!K343),AQ345+'Opsparede løndele dec20-mar21'!K343,AQ345),"")</f>
        <v/>
      </c>
    </row>
    <row r="346" spans="1:44" x14ac:dyDescent="0.25">
      <c r="A346" s="52" t="str">
        <f t="shared" si="128"/>
        <v/>
      </c>
      <c r="B346" s="5"/>
      <c r="C346" s="6"/>
      <c r="D346" s="7"/>
      <c r="E346" s="8"/>
      <c r="F346" s="8"/>
      <c r="G346" s="60" t="str">
        <f t="shared" si="129"/>
        <v/>
      </c>
      <c r="H346" s="60" t="str">
        <f t="shared" si="129"/>
        <v/>
      </c>
      <c r="I346" s="60" t="str">
        <f t="shared" si="129"/>
        <v/>
      </c>
      <c r="J346" s="60" t="str">
        <f t="shared" si="129"/>
        <v/>
      </c>
      <c r="L346" s="115" t="str">
        <f t="shared" si="124"/>
        <v/>
      </c>
      <c r="Y346" s="116"/>
      <c r="Z346" s="65" t="str">
        <f t="shared" si="113"/>
        <v/>
      </c>
      <c r="AA346" s="65" t="str">
        <f t="shared" si="114"/>
        <v/>
      </c>
      <c r="AB346" s="65" t="str">
        <f t="shared" si="115"/>
        <v/>
      </c>
      <c r="AC346" s="65" t="str">
        <f t="shared" si="116"/>
        <v/>
      </c>
      <c r="AD346" s="65" t="str">
        <f t="shared" si="117"/>
        <v/>
      </c>
      <c r="AE346" s="65" t="str">
        <f t="shared" si="118"/>
        <v/>
      </c>
      <c r="AF346" s="65" t="str">
        <f t="shared" si="119"/>
        <v/>
      </c>
      <c r="AG346" s="65" t="str">
        <f t="shared" si="120"/>
        <v/>
      </c>
      <c r="AH346" s="38"/>
      <c r="AI346" s="38"/>
      <c r="AJ346" s="38"/>
      <c r="AK346" s="38"/>
      <c r="AL346" s="85" t="str">
        <f t="shared" si="125"/>
        <v/>
      </c>
      <c r="AM346" s="85" t="str">
        <f t="shared" si="121"/>
        <v/>
      </c>
      <c r="AN346" s="85" t="str">
        <f t="shared" si="122"/>
        <v/>
      </c>
      <c r="AO346" s="85" t="str">
        <f t="shared" si="123"/>
        <v/>
      </c>
      <c r="AP346" s="143" t="str">
        <f t="shared" si="126"/>
        <v/>
      </c>
      <c r="AQ346" s="66" t="str">
        <f t="shared" si="127"/>
        <v/>
      </c>
      <c r="AR346" s="46" t="str">
        <f>IFERROR(IF(ISNUMBER('Opsparede løndele dec20-mar21'!K344),AQ346+'Opsparede løndele dec20-mar21'!K344,AQ346),"")</f>
        <v/>
      </c>
    </row>
    <row r="347" spans="1:44" x14ac:dyDescent="0.25">
      <c r="A347" s="52" t="str">
        <f t="shared" si="128"/>
        <v/>
      </c>
      <c r="B347" s="5"/>
      <c r="C347" s="6"/>
      <c r="D347" s="7"/>
      <c r="E347" s="8"/>
      <c r="F347" s="8"/>
      <c r="G347" s="60" t="str">
        <f t="shared" ref="G347:J356" si="130">IF(AND(ISNUMBER($E347),ISNUMBER($F347)),MAX(MIN(NETWORKDAYS(IF($E347&lt;=VLOOKUP(G$6,Matrix_antal_dage,5,FALSE),VLOOKUP(G$6,Matrix_antal_dage,5,FALSE),$E347),IF($F347&gt;=VLOOKUP(G$6,Matrix_antal_dage,6,FALSE),VLOOKUP(G$6,Matrix_antal_dage,6,FALSE),$F347),helligdage),VLOOKUP(G$6,Matrix_antal_dage,7,FALSE)),0),"")</f>
        <v/>
      </c>
      <c r="H347" s="60" t="str">
        <f t="shared" si="130"/>
        <v/>
      </c>
      <c r="I347" s="60" t="str">
        <f t="shared" si="130"/>
        <v/>
      </c>
      <c r="J347" s="60" t="str">
        <f t="shared" si="130"/>
        <v/>
      </c>
      <c r="L347" s="115" t="str">
        <f t="shared" si="124"/>
        <v/>
      </c>
      <c r="Y347" s="116"/>
      <c r="Z347" s="65" t="str">
        <f t="shared" si="113"/>
        <v/>
      </c>
      <c r="AA347" s="65" t="str">
        <f t="shared" si="114"/>
        <v/>
      </c>
      <c r="AB347" s="65" t="str">
        <f t="shared" si="115"/>
        <v/>
      </c>
      <c r="AC347" s="65" t="str">
        <f t="shared" si="116"/>
        <v/>
      </c>
      <c r="AD347" s="65" t="str">
        <f t="shared" si="117"/>
        <v/>
      </c>
      <c r="AE347" s="65" t="str">
        <f t="shared" si="118"/>
        <v/>
      </c>
      <c r="AF347" s="65" t="str">
        <f t="shared" si="119"/>
        <v/>
      </c>
      <c r="AG347" s="65" t="str">
        <f t="shared" si="120"/>
        <v/>
      </c>
      <c r="AH347" s="38"/>
      <c r="AI347" s="38"/>
      <c r="AJ347" s="38"/>
      <c r="AK347" s="38"/>
      <c r="AL347" s="85" t="str">
        <f t="shared" si="125"/>
        <v/>
      </c>
      <c r="AM347" s="85" t="str">
        <f t="shared" si="121"/>
        <v/>
      </c>
      <c r="AN347" s="85" t="str">
        <f t="shared" si="122"/>
        <v/>
      </c>
      <c r="AO347" s="85" t="str">
        <f t="shared" si="123"/>
        <v/>
      </c>
      <c r="AP347" s="143" t="str">
        <f t="shared" si="126"/>
        <v/>
      </c>
      <c r="AQ347" s="66" t="str">
        <f t="shared" si="127"/>
        <v/>
      </c>
      <c r="AR347" s="46" t="str">
        <f>IFERROR(IF(ISNUMBER('Opsparede løndele dec20-mar21'!K345),AQ347+'Opsparede løndele dec20-mar21'!K345,AQ347),"")</f>
        <v/>
      </c>
    </row>
    <row r="348" spans="1:44" x14ac:dyDescent="0.25">
      <c r="A348" s="52" t="str">
        <f t="shared" si="128"/>
        <v/>
      </c>
      <c r="B348" s="5"/>
      <c r="C348" s="6"/>
      <c r="D348" s="7"/>
      <c r="E348" s="8"/>
      <c r="F348" s="8"/>
      <c r="G348" s="60" t="str">
        <f t="shared" si="130"/>
        <v/>
      </c>
      <c r="H348" s="60" t="str">
        <f t="shared" si="130"/>
        <v/>
      </c>
      <c r="I348" s="60" t="str">
        <f t="shared" si="130"/>
        <v/>
      </c>
      <c r="J348" s="60" t="str">
        <f t="shared" si="130"/>
        <v/>
      </c>
      <c r="L348" s="115" t="str">
        <f t="shared" si="124"/>
        <v/>
      </c>
      <c r="Y348" s="116"/>
      <c r="Z348" s="65" t="str">
        <f t="shared" si="113"/>
        <v/>
      </c>
      <c r="AA348" s="65" t="str">
        <f t="shared" si="114"/>
        <v/>
      </c>
      <c r="AB348" s="65" t="str">
        <f t="shared" si="115"/>
        <v/>
      </c>
      <c r="AC348" s="65" t="str">
        <f t="shared" si="116"/>
        <v/>
      </c>
      <c r="AD348" s="65" t="str">
        <f t="shared" si="117"/>
        <v/>
      </c>
      <c r="AE348" s="65" t="str">
        <f t="shared" si="118"/>
        <v/>
      </c>
      <c r="AF348" s="65" t="str">
        <f t="shared" si="119"/>
        <v/>
      </c>
      <c r="AG348" s="65" t="str">
        <f t="shared" si="120"/>
        <v/>
      </c>
      <c r="AH348" s="38"/>
      <c r="AI348" s="38"/>
      <c r="AJ348" s="38"/>
      <c r="AK348" s="38"/>
      <c r="AL348" s="85" t="str">
        <f t="shared" si="125"/>
        <v/>
      </c>
      <c r="AM348" s="85" t="str">
        <f t="shared" si="121"/>
        <v/>
      </c>
      <c r="AN348" s="85" t="str">
        <f t="shared" si="122"/>
        <v/>
      </c>
      <c r="AO348" s="85" t="str">
        <f t="shared" si="123"/>
        <v/>
      </c>
      <c r="AP348" s="143" t="str">
        <f t="shared" si="126"/>
        <v/>
      </c>
      <c r="AQ348" s="66" t="str">
        <f t="shared" si="127"/>
        <v/>
      </c>
      <c r="AR348" s="46" t="str">
        <f>IFERROR(IF(ISNUMBER('Opsparede løndele dec20-mar21'!K346),AQ348+'Opsparede løndele dec20-mar21'!K346,AQ348),"")</f>
        <v/>
      </c>
    </row>
    <row r="349" spans="1:44" x14ac:dyDescent="0.25">
      <c r="A349" s="52" t="str">
        <f t="shared" si="128"/>
        <v/>
      </c>
      <c r="B349" s="5"/>
      <c r="C349" s="6"/>
      <c r="D349" s="7"/>
      <c r="E349" s="8"/>
      <c r="F349" s="8"/>
      <c r="G349" s="60" t="str">
        <f t="shared" si="130"/>
        <v/>
      </c>
      <c r="H349" s="60" t="str">
        <f t="shared" si="130"/>
        <v/>
      </c>
      <c r="I349" s="60" t="str">
        <f t="shared" si="130"/>
        <v/>
      </c>
      <c r="J349" s="60" t="str">
        <f t="shared" si="130"/>
        <v/>
      </c>
      <c r="L349" s="115" t="str">
        <f t="shared" si="124"/>
        <v/>
      </c>
      <c r="Y349" s="116"/>
      <c r="Z349" s="65" t="str">
        <f t="shared" si="113"/>
        <v/>
      </c>
      <c r="AA349" s="65" t="str">
        <f t="shared" si="114"/>
        <v/>
      </c>
      <c r="AB349" s="65" t="str">
        <f t="shared" si="115"/>
        <v/>
      </c>
      <c r="AC349" s="65" t="str">
        <f t="shared" si="116"/>
        <v/>
      </c>
      <c r="AD349" s="65" t="str">
        <f t="shared" si="117"/>
        <v/>
      </c>
      <c r="AE349" s="65" t="str">
        <f t="shared" si="118"/>
        <v/>
      </c>
      <c r="AF349" s="65" t="str">
        <f t="shared" si="119"/>
        <v/>
      </c>
      <c r="AG349" s="65" t="str">
        <f t="shared" si="120"/>
        <v/>
      </c>
      <c r="AH349" s="38"/>
      <c r="AI349" s="38"/>
      <c r="AJ349" s="38"/>
      <c r="AK349" s="38"/>
      <c r="AL349" s="85" t="str">
        <f t="shared" si="125"/>
        <v/>
      </c>
      <c r="AM349" s="85" t="str">
        <f t="shared" si="121"/>
        <v/>
      </c>
      <c r="AN349" s="85" t="str">
        <f t="shared" si="122"/>
        <v/>
      </c>
      <c r="AO349" s="85" t="str">
        <f t="shared" si="123"/>
        <v/>
      </c>
      <c r="AP349" s="143" t="str">
        <f t="shared" si="126"/>
        <v/>
      </c>
      <c r="AQ349" s="66" t="str">
        <f t="shared" si="127"/>
        <v/>
      </c>
      <c r="AR349" s="46" t="str">
        <f>IFERROR(IF(ISNUMBER('Opsparede løndele dec20-mar21'!K347),AQ349+'Opsparede løndele dec20-mar21'!K347,AQ349),"")</f>
        <v/>
      </c>
    </row>
    <row r="350" spans="1:44" x14ac:dyDescent="0.25">
      <c r="A350" s="52" t="str">
        <f t="shared" si="128"/>
        <v/>
      </c>
      <c r="B350" s="5"/>
      <c r="C350" s="6"/>
      <c r="D350" s="7"/>
      <c r="E350" s="8"/>
      <c r="F350" s="8"/>
      <c r="G350" s="60" t="str">
        <f t="shared" si="130"/>
        <v/>
      </c>
      <c r="H350" s="60" t="str">
        <f t="shared" si="130"/>
        <v/>
      </c>
      <c r="I350" s="60" t="str">
        <f t="shared" si="130"/>
        <v/>
      </c>
      <c r="J350" s="60" t="str">
        <f t="shared" si="130"/>
        <v/>
      </c>
      <c r="L350" s="115" t="str">
        <f t="shared" si="124"/>
        <v/>
      </c>
      <c r="Y350" s="116"/>
      <c r="Z350" s="65" t="str">
        <f t="shared" si="113"/>
        <v/>
      </c>
      <c r="AA350" s="65" t="str">
        <f t="shared" si="114"/>
        <v/>
      </c>
      <c r="AB350" s="65" t="str">
        <f t="shared" si="115"/>
        <v/>
      </c>
      <c r="AC350" s="65" t="str">
        <f t="shared" si="116"/>
        <v/>
      </c>
      <c r="AD350" s="65" t="str">
        <f t="shared" si="117"/>
        <v/>
      </c>
      <c r="AE350" s="65" t="str">
        <f t="shared" si="118"/>
        <v/>
      </c>
      <c r="AF350" s="65" t="str">
        <f t="shared" si="119"/>
        <v/>
      </c>
      <c r="AG350" s="65" t="str">
        <f t="shared" si="120"/>
        <v/>
      </c>
      <c r="AH350" s="38"/>
      <c r="AI350" s="38"/>
      <c r="AJ350" s="38"/>
      <c r="AK350" s="38"/>
      <c r="AL350" s="85" t="str">
        <f t="shared" si="125"/>
        <v/>
      </c>
      <c r="AM350" s="85" t="str">
        <f t="shared" si="121"/>
        <v/>
      </c>
      <c r="AN350" s="85" t="str">
        <f t="shared" si="122"/>
        <v/>
      </c>
      <c r="AO350" s="85" t="str">
        <f t="shared" si="123"/>
        <v/>
      </c>
      <c r="AP350" s="143" t="str">
        <f t="shared" si="126"/>
        <v/>
      </c>
      <c r="AQ350" s="66" t="str">
        <f t="shared" si="127"/>
        <v/>
      </c>
      <c r="AR350" s="46" t="str">
        <f>IFERROR(IF(ISNUMBER('Opsparede løndele dec20-mar21'!K348),AQ350+'Opsparede løndele dec20-mar21'!K348,AQ350),"")</f>
        <v/>
      </c>
    </row>
    <row r="351" spans="1:44" x14ac:dyDescent="0.25">
      <c r="A351" s="52" t="str">
        <f t="shared" si="128"/>
        <v/>
      </c>
      <c r="B351" s="5"/>
      <c r="C351" s="6"/>
      <c r="D351" s="7"/>
      <c r="E351" s="8"/>
      <c r="F351" s="8"/>
      <c r="G351" s="60" t="str">
        <f t="shared" si="130"/>
        <v/>
      </c>
      <c r="H351" s="60" t="str">
        <f t="shared" si="130"/>
        <v/>
      </c>
      <c r="I351" s="60" t="str">
        <f t="shared" si="130"/>
        <v/>
      </c>
      <c r="J351" s="60" t="str">
        <f t="shared" si="130"/>
        <v/>
      </c>
      <c r="L351" s="115" t="str">
        <f t="shared" si="124"/>
        <v/>
      </c>
      <c r="Y351" s="116"/>
      <c r="Z351" s="65" t="str">
        <f t="shared" si="113"/>
        <v/>
      </c>
      <c r="AA351" s="65" t="str">
        <f t="shared" si="114"/>
        <v/>
      </c>
      <c r="AB351" s="65" t="str">
        <f t="shared" si="115"/>
        <v/>
      </c>
      <c r="AC351" s="65" t="str">
        <f t="shared" si="116"/>
        <v/>
      </c>
      <c r="AD351" s="65" t="str">
        <f t="shared" si="117"/>
        <v/>
      </c>
      <c r="AE351" s="65" t="str">
        <f t="shared" si="118"/>
        <v/>
      </c>
      <c r="AF351" s="65" t="str">
        <f t="shared" si="119"/>
        <v/>
      </c>
      <c r="AG351" s="65" t="str">
        <f t="shared" si="120"/>
        <v/>
      </c>
      <c r="AH351" s="38"/>
      <c r="AI351" s="38"/>
      <c r="AJ351" s="38"/>
      <c r="AK351" s="38"/>
      <c r="AL351" s="85" t="str">
        <f t="shared" si="125"/>
        <v/>
      </c>
      <c r="AM351" s="85" t="str">
        <f t="shared" si="121"/>
        <v/>
      </c>
      <c r="AN351" s="85" t="str">
        <f t="shared" si="122"/>
        <v/>
      </c>
      <c r="AO351" s="85" t="str">
        <f t="shared" si="123"/>
        <v/>
      </c>
      <c r="AP351" s="143" t="str">
        <f t="shared" si="126"/>
        <v/>
      </c>
      <c r="AQ351" s="66" t="str">
        <f t="shared" si="127"/>
        <v/>
      </c>
      <c r="AR351" s="46" t="str">
        <f>IFERROR(IF(ISNUMBER('Opsparede løndele dec20-mar21'!K349),AQ351+'Opsparede løndele dec20-mar21'!K349,AQ351),"")</f>
        <v/>
      </c>
    </row>
    <row r="352" spans="1:44" x14ac:dyDescent="0.25">
      <c r="A352" s="52" t="str">
        <f t="shared" si="128"/>
        <v/>
      </c>
      <c r="B352" s="5"/>
      <c r="C352" s="6"/>
      <c r="D352" s="7"/>
      <c r="E352" s="8"/>
      <c r="F352" s="8"/>
      <c r="G352" s="60" t="str">
        <f t="shared" si="130"/>
        <v/>
      </c>
      <c r="H352" s="60" t="str">
        <f t="shared" si="130"/>
        <v/>
      </c>
      <c r="I352" s="60" t="str">
        <f t="shared" si="130"/>
        <v/>
      </c>
      <c r="J352" s="60" t="str">
        <f t="shared" si="130"/>
        <v/>
      </c>
      <c r="L352" s="115" t="str">
        <f t="shared" si="124"/>
        <v/>
      </c>
      <c r="Y352" s="116"/>
      <c r="Z352" s="65" t="str">
        <f t="shared" si="113"/>
        <v/>
      </c>
      <c r="AA352" s="65" t="str">
        <f t="shared" si="114"/>
        <v/>
      </c>
      <c r="AB352" s="65" t="str">
        <f t="shared" si="115"/>
        <v/>
      </c>
      <c r="AC352" s="65" t="str">
        <f t="shared" si="116"/>
        <v/>
      </c>
      <c r="AD352" s="65" t="str">
        <f t="shared" si="117"/>
        <v/>
      </c>
      <c r="AE352" s="65" t="str">
        <f t="shared" si="118"/>
        <v/>
      </c>
      <c r="AF352" s="65" t="str">
        <f t="shared" si="119"/>
        <v/>
      </c>
      <c r="AG352" s="65" t="str">
        <f t="shared" si="120"/>
        <v/>
      </c>
      <c r="AH352" s="38"/>
      <c r="AI352" s="38"/>
      <c r="AJ352" s="38"/>
      <c r="AK352" s="38"/>
      <c r="AL352" s="85" t="str">
        <f t="shared" si="125"/>
        <v/>
      </c>
      <c r="AM352" s="85" t="str">
        <f t="shared" si="121"/>
        <v/>
      </c>
      <c r="AN352" s="85" t="str">
        <f t="shared" si="122"/>
        <v/>
      </c>
      <c r="AO352" s="85" t="str">
        <f t="shared" si="123"/>
        <v/>
      </c>
      <c r="AP352" s="143" t="str">
        <f t="shared" si="126"/>
        <v/>
      </c>
      <c r="AQ352" s="66" t="str">
        <f t="shared" si="127"/>
        <v/>
      </c>
      <c r="AR352" s="46" t="str">
        <f>IFERROR(IF(ISNUMBER('Opsparede løndele dec20-mar21'!K350),AQ352+'Opsparede løndele dec20-mar21'!K350,AQ352),"")</f>
        <v/>
      </c>
    </row>
    <row r="353" spans="1:44" x14ac:dyDescent="0.25">
      <c r="A353" s="52" t="str">
        <f t="shared" si="128"/>
        <v/>
      </c>
      <c r="B353" s="5"/>
      <c r="C353" s="6"/>
      <c r="D353" s="7"/>
      <c r="E353" s="8"/>
      <c r="F353" s="8"/>
      <c r="G353" s="60" t="str">
        <f t="shared" si="130"/>
        <v/>
      </c>
      <c r="H353" s="60" t="str">
        <f t="shared" si="130"/>
        <v/>
      </c>
      <c r="I353" s="60" t="str">
        <f t="shared" si="130"/>
        <v/>
      </c>
      <c r="J353" s="60" t="str">
        <f t="shared" si="130"/>
        <v/>
      </c>
      <c r="L353" s="115" t="str">
        <f t="shared" si="124"/>
        <v/>
      </c>
      <c r="Y353" s="116"/>
      <c r="Z353" s="65" t="str">
        <f t="shared" si="113"/>
        <v/>
      </c>
      <c r="AA353" s="65" t="str">
        <f t="shared" si="114"/>
        <v/>
      </c>
      <c r="AB353" s="65" t="str">
        <f t="shared" si="115"/>
        <v/>
      </c>
      <c r="AC353" s="65" t="str">
        <f t="shared" si="116"/>
        <v/>
      </c>
      <c r="AD353" s="65" t="str">
        <f t="shared" si="117"/>
        <v/>
      </c>
      <c r="AE353" s="65" t="str">
        <f t="shared" si="118"/>
        <v/>
      </c>
      <c r="AF353" s="65" t="str">
        <f t="shared" si="119"/>
        <v/>
      </c>
      <c r="AG353" s="65" t="str">
        <f t="shared" si="120"/>
        <v/>
      </c>
      <c r="AH353" s="38"/>
      <c r="AI353" s="38"/>
      <c r="AJ353" s="38"/>
      <c r="AK353" s="38"/>
      <c r="AL353" s="85" t="str">
        <f t="shared" si="125"/>
        <v/>
      </c>
      <c r="AM353" s="85" t="str">
        <f t="shared" si="121"/>
        <v/>
      </c>
      <c r="AN353" s="85" t="str">
        <f t="shared" si="122"/>
        <v/>
      </c>
      <c r="AO353" s="85" t="str">
        <f t="shared" si="123"/>
        <v/>
      </c>
      <c r="AP353" s="143" t="str">
        <f t="shared" si="126"/>
        <v/>
      </c>
      <c r="AQ353" s="66" t="str">
        <f t="shared" si="127"/>
        <v/>
      </c>
      <c r="AR353" s="46" t="str">
        <f>IFERROR(IF(ISNUMBER('Opsparede løndele dec20-mar21'!K351),AQ353+'Opsparede løndele dec20-mar21'!K351,AQ353),"")</f>
        <v/>
      </c>
    </row>
    <row r="354" spans="1:44" x14ac:dyDescent="0.25">
      <c r="A354" s="52" t="str">
        <f t="shared" si="128"/>
        <v/>
      </c>
      <c r="B354" s="5"/>
      <c r="C354" s="6"/>
      <c r="D354" s="7"/>
      <c r="E354" s="8"/>
      <c r="F354" s="8"/>
      <c r="G354" s="60" t="str">
        <f t="shared" si="130"/>
        <v/>
      </c>
      <c r="H354" s="60" t="str">
        <f t="shared" si="130"/>
        <v/>
      </c>
      <c r="I354" s="60" t="str">
        <f t="shared" si="130"/>
        <v/>
      </c>
      <c r="J354" s="60" t="str">
        <f t="shared" si="130"/>
        <v/>
      </c>
      <c r="L354" s="115" t="str">
        <f t="shared" si="124"/>
        <v/>
      </c>
      <c r="Y354" s="116"/>
      <c r="Z354" s="65" t="str">
        <f t="shared" si="113"/>
        <v/>
      </c>
      <c r="AA354" s="65" t="str">
        <f t="shared" si="114"/>
        <v/>
      </c>
      <c r="AB354" s="65" t="str">
        <f t="shared" si="115"/>
        <v/>
      </c>
      <c r="AC354" s="65" t="str">
        <f t="shared" si="116"/>
        <v/>
      </c>
      <c r="AD354" s="65" t="str">
        <f t="shared" si="117"/>
        <v/>
      </c>
      <c r="AE354" s="65" t="str">
        <f t="shared" si="118"/>
        <v/>
      </c>
      <c r="AF354" s="65" t="str">
        <f t="shared" si="119"/>
        <v/>
      </c>
      <c r="AG354" s="65" t="str">
        <f t="shared" si="120"/>
        <v/>
      </c>
      <c r="AH354" s="38"/>
      <c r="AI354" s="38"/>
      <c r="AJ354" s="38"/>
      <c r="AK354" s="38"/>
      <c r="AL354" s="85" t="str">
        <f t="shared" si="125"/>
        <v/>
      </c>
      <c r="AM354" s="85" t="str">
        <f t="shared" si="121"/>
        <v/>
      </c>
      <c r="AN354" s="85" t="str">
        <f t="shared" si="122"/>
        <v/>
      </c>
      <c r="AO354" s="85" t="str">
        <f t="shared" si="123"/>
        <v/>
      </c>
      <c r="AP354" s="143" t="str">
        <f t="shared" si="126"/>
        <v/>
      </c>
      <c r="AQ354" s="66" t="str">
        <f t="shared" si="127"/>
        <v/>
      </c>
      <c r="AR354" s="46" t="str">
        <f>IFERROR(IF(ISNUMBER('Opsparede løndele dec20-mar21'!K352),AQ354+'Opsparede løndele dec20-mar21'!K352,AQ354),"")</f>
        <v/>
      </c>
    </row>
    <row r="355" spans="1:44" x14ac:dyDescent="0.25">
      <c r="A355" s="52" t="str">
        <f t="shared" si="128"/>
        <v/>
      </c>
      <c r="B355" s="5"/>
      <c r="C355" s="6"/>
      <c r="D355" s="7"/>
      <c r="E355" s="8"/>
      <c r="F355" s="8"/>
      <c r="G355" s="60" t="str">
        <f t="shared" si="130"/>
        <v/>
      </c>
      <c r="H355" s="60" t="str">
        <f t="shared" si="130"/>
        <v/>
      </c>
      <c r="I355" s="60" t="str">
        <f t="shared" si="130"/>
        <v/>
      </c>
      <c r="J355" s="60" t="str">
        <f t="shared" si="130"/>
        <v/>
      </c>
      <c r="L355" s="115" t="str">
        <f t="shared" si="124"/>
        <v/>
      </c>
      <c r="Y355" s="116"/>
      <c r="Z355" s="65" t="str">
        <f t="shared" si="113"/>
        <v/>
      </c>
      <c r="AA355" s="65" t="str">
        <f t="shared" si="114"/>
        <v/>
      </c>
      <c r="AB355" s="65" t="str">
        <f t="shared" si="115"/>
        <v/>
      </c>
      <c r="AC355" s="65" t="str">
        <f t="shared" si="116"/>
        <v/>
      </c>
      <c r="AD355" s="65" t="str">
        <f t="shared" si="117"/>
        <v/>
      </c>
      <c r="AE355" s="65" t="str">
        <f t="shared" si="118"/>
        <v/>
      </c>
      <c r="AF355" s="65" t="str">
        <f t="shared" si="119"/>
        <v/>
      </c>
      <c r="AG355" s="65" t="str">
        <f t="shared" si="120"/>
        <v/>
      </c>
      <c r="AH355" s="38"/>
      <c r="AI355" s="38"/>
      <c r="AJ355" s="38"/>
      <c r="AK355" s="38"/>
      <c r="AL355" s="85" t="str">
        <f t="shared" si="125"/>
        <v/>
      </c>
      <c r="AM355" s="85" t="str">
        <f t="shared" si="121"/>
        <v/>
      </c>
      <c r="AN355" s="85" t="str">
        <f t="shared" si="122"/>
        <v/>
      </c>
      <c r="AO355" s="85" t="str">
        <f t="shared" si="123"/>
        <v/>
      </c>
      <c r="AP355" s="143" t="str">
        <f t="shared" si="126"/>
        <v/>
      </c>
      <c r="AQ355" s="66" t="str">
        <f t="shared" si="127"/>
        <v/>
      </c>
      <c r="AR355" s="46" t="str">
        <f>IFERROR(IF(ISNUMBER('Opsparede løndele dec20-mar21'!K353),AQ355+'Opsparede løndele dec20-mar21'!K353,AQ355),"")</f>
        <v/>
      </c>
    </row>
    <row r="356" spans="1:44" x14ac:dyDescent="0.25">
      <c r="A356" s="52" t="str">
        <f t="shared" si="128"/>
        <v/>
      </c>
      <c r="B356" s="5"/>
      <c r="C356" s="6"/>
      <c r="D356" s="7"/>
      <c r="E356" s="8"/>
      <c r="F356" s="8"/>
      <c r="G356" s="60" t="str">
        <f t="shared" si="130"/>
        <v/>
      </c>
      <c r="H356" s="60" t="str">
        <f t="shared" si="130"/>
        <v/>
      </c>
      <c r="I356" s="60" t="str">
        <f t="shared" si="130"/>
        <v/>
      </c>
      <c r="J356" s="60" t="str">
        <f t="shared" si="130"/>
        <v/>
      </c>
      <c r="L356" s="115" t="str">
        <f t="shared" si="124"/>
        <v/>
      </c>
      <c r="Y356" s="116"/>
      <c r="Z356" s="65" t="str">
        <f t="shared" si="113"/>
        <v/>
      </c>
      <c r="AA356" s="65" t="str">
        <f t="shared" si="114"/>
        <v/>
      </c>
      <c r="AB356" s="65" t="str">
        <f t="shared" si="115"/>
        <v/>
      </c>
      <c r="AC356" s="65" t="str">
        <f t="shared" si="116"/>
        <v/>
      </c>
      <c r="AD356" s="65" t="str">
        <f t="shared" si="117"/>
        <v/>
      </c>
      <c r="AE356" s="65" t="str">
        <f t="shared" si="118"/>
        <v/>
      </c>
      <c r="AF356" s="65" t="str">
        <f t="shared" si="119"/>
        <v/>
      </c>
      <c r="AG356" s="65" t="str">
        <f t="shared" si="120"/>
        <v/>
      </c>
      <c r="AH356" s="38"/>
      <c r="AI356" s="38"/>
      <c r="AJ356" s="38"/>
      <c r="AK356" s="38"/>
      <c r="AL356" s="85" t="str">
        <f t="shared" si="125"/>
        <v/>
      </c>
      <c r="AM356" s="85" t="str">
        <f t="shared" si="121"/>
        <v/>
      </c>
      <c r="AN356" s="85" t="str">
        <f t="shared" si="122"/>
        <v/>
      </c>
      <c r="AO356" s="85" t="str">
        <f t="shared" si="123"/>
        <v/>
      </c>
      <c r="AP356" s="143" t="str">
        <f t="shared" si="126"/>
        <v/>
      </c>
      <c r="AQ356" s="66" t="str">
        <f t="shared" si="127"/>
        <v/>
      </c>
      <c r="AR356" s="46" t="str">
        <f>IFERROR(IF(ISNUMBER('Opsparede løndele dec20-mar21'!K354),AQ356+'Opsparede løndele dec20-mar21'!K354,AQ356),"")</f>
        <v/>
      </c>
    </row>
    <row r="357" spans="1:44" x14ac:dyDescent="0.25">
      <c r="A357" s="52" t="str">
        <f t="shared" si="128"/>
        <v/>
      </c>
      <c r="B357" s="5"/>
      <c r="C357" s="6"/>
      <c r="D357" s="7"/>
      <c r="E357" s="8"/>
      <c r="F357" s="8"/>
      <c r="G357" s="60" t="str">
        <f t="shared" ref="G357:J366" si="131">IF(AND(ISNUMBER($E357),ISNUMBER($F357)),MAX(MIN(NETWORKDAYS(IF($E357&lt;=VLOOKUP(G$6,Matrix_antal_dage,5,FALSE),VLOOKUP(G$6,Matrix_antal_dage,5,FALSE),$E357),IF($F357&gt;=VLOOKUP(G$6,Matrix_antal_dage,6,FALSE),VLOOKUP(G$6,Matrix_antal_dage,6,FALSE),$F357),helligdage),VLOOKUP(G$6,Matrix_antal_dage,7,FALSE)),0),"")</f>
        <v/>
      </c>
      <c r="H357" s="60" t="str">
        <f t="shared" si="131"/>
        <v/>
      </c>
      <c r="I357" s="60" t="str">
        <f t="shared" si="131"/>
        <v/>
      </c>
      <c r="J357" s="60" t="str">
        <f t="shared" si="131"/>
        <v/>
      </c>
      <c r="L357" s="115" t="str">
        <f t="shared" si="124"/>
        <v/>
      </c>
      <c r="Y357" s="116"/>
      <c r="Z357" s="65" t="str">
        <f t="shared" si="113"/>
        <v/>
      </c>
      <c r="AA357" s="65" t="str">
        <f t="shared" si="114"/>
        <v/>
      </c>
      <c r="AB357" s="65" t="str">
        <f t="shared" si="115"/>
        <v/>
      </c>
      <c r="AC357" s="65" t="str">
        <f t="shared" si="116"/>
        <v/>
      </c>
      <c r="AD357" s="65" t="str">
        <f t="shared" si="117"/>
        <v/>
      </c>
      <c r="AE357" s="65" t="str">
        <f t="shared" si="118"/>
        <v/>
      </c>
      <c r="AF357" s="65" t="str">
        <f t="shared" si="119"/>
        <v/>
      </c>
      <c r="AG357" s="65" t="str">
        <f t="shared" si="120"/>
        <v/>
      </c>
      <c r="AH357" s="38"/>
      <c r="AI357" s="38"/>
      <c r="AJ357" s="38"/>
      <c r="AK357" s="38"/>
      <c r="AL357" s="85" t="str">
        <f t="shared" si="125"/>
        <v/>
      </c>
      <c r="AM357" s="85" t="str">
        <f t="shared" si="121"/>
        <v/>
      </c>
      <c r="AN357" s="85" t="str">
        <f t="shared" si="122"/>
        <v/>
      </c>
      <c r="AO357" s="85" t="str">
        <f t="shared" si="123"/>
        <v/>
      </c>
      <c r="AP357" s="143" t="str">
        <f t="shared" si="126"/>
        <v/>
      </c>
      <c r="AQ357" s="66" t="str">
        <f t="shared" si="127"/>
        <v/>
      </c>
      <c r="AR357" s="46" t="str">
        <f>IFERROR(IF(ISNUMBER('Opsparede løndele dec20-mar21'!K355),AQ357+'Opsparede løndele dec20-mar21'!K355,AQ357),"")</f>
        <v/>
      </c>
    </row>
    <row r="358" spans="1:44" x14ac:dyDescent="0.25">
      <c r="A358" s="52" t="str">
        <f t="shared" si="128"/>
        <v/>
      </c>
      <c r="B358" s="5"/>
      <c r="C358" s="6"/>
      <c r="D358" s="7"/>
      <c r="E358" s="8"/>
      <c r="F358" s="8"/>
      <c r="G358" s="60" t="str">
        <f t="shared" si="131"/>
        <v/>
      </c>
      <c r="H358" s="60" t="str">
        <f t="shared" si="131"/>
        <v/>
      </c>
      <c r="I358" s="60" t="str">
        <f t="shared" si="131"/>
        <v/>
      </c>
      <c r="J358" s="60" t="str">
        <f t="shared" si="131"/>
        <v/>
      </c>
      <c r="L358" s="115" t="str">
        <f t="shared" si="124"/>
        <v/>
      </c>
      <c r="Y358" s="116"/>
      <c r="Z358" s="65" t="str">
        <f t="shared" si="113"/>
        <v/>
      </c>
      <c r="AA358" s="65" t="str">
        <f t="shared" si="114"/>
        <v/>
      </c>
      <c r="AB358" s="65" t="str">
        <f t="shared" si="115"/>
        <v/>
      </c>
      <c r="AC358" s="65" t="str">
        <f t="shared" si="116"/>
        <v/>
      </c>
      <c r="AD358" s="65" t="str">
        <f t="shared" si="117"/>
        <v/>
      </c>
      <c r="AE358" s="65" t="str">
        <f t="shared" si="118"/>
        <v/>
      </c>
      <c r="AF358" s="65" t="str">
        <f t="shared" si="119"/>
        <v/>
      </c>
      <c r="AG358" s="65" t="str">
        <f t="shared" si="120"/>
        <v/>
      </c>
      <c r="AH358" s="38"/>
      <c r="AI358" s="38"/>
      <c r="AJ358" s="38"/>
      <c r="AK358" s="38"/>
      <c r="AL358" s="85" t="str">
        <f t="shared" si="125"/>
        <v/>
      </c>
      <c r="AM358" s="85" t="str">
        <f t="shared" si="121"/>
        <v/>
      </c>
      <c r="AN358" s="85" t="str">
        <f t="shared" si="122"/>
        <v/>
      </c>
      <c r="AO358" s="85" t="str">
        <f t="shared" si="123"/>
        <v/>
      </c>
      <c r="AP358" s="143" t="str">
        <f t="shared" si="126"/>
        <v/>
      </c>
      <c r="AQ358" s="66" t="str">
        <f t="shared" si="127"/>
        <v/>
      </c>
      <c r="AR358" s="46" t="str">
        <f>IFERROR(IF(ISNUMBER('Opsparede løndele dec20-mar21'!K356),AQ358+'Opsparede løndele dec20-mar21'!K356,AQ358),"")</f>
        <v/>
      </c>
    </row>
    <row r="359" spans="1:44" x14ac:dyDescent="0.25">
      <c r="A359" s="52" t="str">
        <f t="shared" si="128"/>
        <v/>
      </c>
      <c r="B359" s="5"/>
      <c r="C359" s="6"/>
      <c r="D359" s="7"/>
      <c r="E359" s="8"/>
      <c r="F359" s="8"/>
      <c r="G359" s="60" t="str">
        <f t="shared" si="131"/>
        <v/>
      </c>
      <c r="H359" s="60" t="str">
        <f t="shared" si="131"/>
        <v/>
      </c>
      <c r="I359" s="60" t="str">
        <f t="shared" si="131"/>
        <v/>
      </c>
      <c r="J359" s="60" t="str">
        <f t="shared" si="131"/>
        <v/>
      </c>
      <c r="L359" s="115" t="str">
        <f t="shared" si="124"/>
        <v/>
      </c>
      <c r="Y359" s="116"/>
      <c r="Z359" s="65" t="str">
        <f t="shared" si="113"/>
        <v/>
      </c>
      <c r="AA359" s="65" t="str">
        <f t="shared" si="114"/>
        <v/>
      </c>
      <c r="AB359" s="65" t="str">
        <f t="shared" si="115"/>
        <v/>
      </c>
      <c r="AC359" s="65" t="str">
        <f t="shared" si="116"/>
        <v/>
      </c>
      <c r="AD359" s="65" t="str">
        <f t="shared" si="117"/>
        <v/>
      </c>
      <c r="AE359" s="65" t="str">
        <f t="shared" si="118"/>
        <v/>
      </c>
      <c r="AF359" s="65" t="str">
        <f t="shared" si="119"/>
        <v/>
      </c>
      <c r="AG359" s="65" t="str">
        <f t="shared" si="120"/>
        <v/>
      </c>
      <c r="AH359" s="38"/>
      <c r="AI359" s="38"/>
      <c r="AJ359" s="38"/>
      <c r="AK359" s="38"/>
      <c r="AL359" s="85" t="str">
        <f t="shared" si="125"/>
        <v/>
      </c>
      <c r="AM359" s="85" t="str">
        <f t="shared" si="121"/>
        <v/>
      </c>
      <c r="AN359" s="85" t="str">
        <f t="shared" si="122"/>
        <v/>
      </c>
      <c r="AO359" s="85" t="str">
        <f t="shared" si="123"/>
        <v/>
      </c>
      <c r="AP359" s="143" t="str">
        <f t="shared" si="126"/>
        <v/>
      </c>
      <c r="AQ359" s="66" t="str">
        <f t="shared" si="127"/>
        <v/>
      </c>
      <c r="AR359" s="46" t="str">
        <f>IFERROR(IF(ISNUMBER('Opsparede løndele dec20-mar21'!K357),AQ359+'Opsparede løndele dec20-mar21'!K357,AQ359),"")</f>
        <v/>
      </c>
    </row>
    <row r="360" spans="1:44" x14ac:dyDescent="0.25">
      <c r="A360" s="52" t="str">
        <f t="shared" si="128"/>
        <v/>
      </c>
      <c r="B360" s="5"/>
      <c r="C360" s="6"/>
      <c r="D360" s="7"/>
      <c r="E360" s="8"/>
      <c r="F360" s="8"/>
      <c r="G360" s="60" t="str">
        <f t="shared" si="131"/>
        <v/>
      </c>
      <c r="H360" s="60" t="str">
        <f t="shared" si="131"/>
        <v/>
      </c>
      <c r="I360" s="60" t="str">
        <f t="shared" si="131"/>
        <v/>
      </c>
      <c r="J360" s="60" t="str">
        <f t="shared" si="131"/>
        <v/>
      </c>
      <c r="L360" s="115" t="str">
        <f t="shared" si="124"/>
        <v/>
      </c>
      <c r="Y360" s="116"/>
      <c r="Z360" s="65" t="str">
        <f t="shared" si="113"/>
        <v/>
      </c>
      <c r="AA360" s="65" t="str">
        <f t="shared" si="114"/>
        <v/>
      </c>
      <c r="AB360" s="65" t="str">
        <f t="shared" si="115"/>
        <v/>
      </c>
      <c r="AC360" s="65" t="str">
        <f t="shared" si="116"/>
        <v/>
      </c>
      <c r="AD360" s="65" t="str">
        <f t="shared" si="117"/>
        <v/>
      </c>
      <c r="AE360" s="65" t="str">
        <f t="shared" si="118"/>
        <v/>
      </c>
      <c r="AF360" s="65" t="str">
        <f t="shared" si="119"/>
        <v/>
      </c>
      <c r="AG360" s="65" t="str">
        <f t="shared" si="120"/>
        <v/>
      </c>
      <c r="AH360" s="38"/>
      <c r="AI360" s="38"/>
      <c r="AJ360" s="38"/>
      <c r="AK360" s="38"/>
      <c r="AL360" s="85" t="str">
        <f t="shared" si="125"/>
        <v/>
      </c>
      <c r="AM360" s="85" t="str">
        <f t="shared" si="121"/>
        <v/>
      </c>
      <c r="AN360" s="85" t="str">
        <f t="shared" si="122"/>
        <v/>
      </c>
      <c r="AO360" s="85" t="str">
        <f t="shared" si="123"/>
        <v/>
      </c>
      <c r="AP360" s="143" t="str">
        <f t="shared" si="126"/>
        <v/>
      </c>
      <c r="AQ360" s="66" t="str">
        <f t="shared" si="127"/>
        <v/>
      </c>
      <c r="AR360" s="46" t="str">
        <f>IFERROR(IF(ISNUMBER('Opsparede løndele dec20-mar21'!K358),AQ360+'Opsparede løndele dec20-mar21'!K358,AQ360),"")</f>
        <v/>
      </c>
    </row>
    <row r="361" spans="1:44" x14ac:dyDescent="0.25">
      <c r="A361" s="52" t="str">
        <f t="shared" si="128"/>
        <v/>
      </c>
      <c r="B361" s="5"/>
      <c r="C361" s="6"/>
      <c r="D361" s="7"/>
      <c r="E361" s="8"/>
      <c r="F361" s="8"/>
      <c r="G361" s="60" t="str">
        <f t="shared" si="131"/>
        <v/>
      </c>
      <c r="H361" s="60" t="str">
        <f t="shared" si="131"/>
        <v/>
      </c>
      <c r="I361" s="60" t="str">
        <f t="shared" si="131"/>
        <v/>
      </c>
      <c r="J361" s="60" t="str">
        <f t="shared" si="131"/>
        <v/>
      </c>
      <c r="L361" s="115" t="str">
        <f t="shared" si="124"/>
        <v/>
      </c>
      <c r="Y361" s="116"/>
      <c r="Z361" s="65" t="str">
        <f t="shared" si="113"/>
        <v/>
      </c>
      <c r="AA361" s="65" t="str">
        <f t="shared" si="114"/>
        <v/>
      </c>
      <c r="AB361" s="65" t="str">
        <f t="shared" si="115"/>
        <v/>
      </c>
      <c r="AC361" s="65" t="str">
        <f t="shared" si="116"/>
        <v/>
      </c>
      <c r="AD361" s="65" t="str">
        <f t="shared" si="117"/>
        <v/>
      </c>
      <c r="AE361" s="65" t="str">
        <f t="shared" si="118"/>
        <v/>
      </c>
      <c r="AF361" s="65" t="str">
        <f t="shared" si="119"/>
        <v/>
      </c>
      <c r="AG361" s="65" t="str">
        <f t="shared" si="120"/>
        <v/>
      </c>
      <c r="AH361" s="38"/>
      <c r="AI361" s="38"/>
      <c r="AJ361" s="38"/>
      <c r="AK361" s="38"/>
      <c r="AL361" s="85" t="str">
        <f t="shared" si="125"/>
        <v/>
      </c>
      <c r="AM361" s="85" t="str">
        <f t="shared" si="121"/>
        <v/>
      </c>
      <c r="AN361" s="85" t="str">
        <f t="shared" si="122"/>
        <v/>
      </c>
      <c r="AO361" s="85" t="str">
        <f t="shared" si="123"/>
        <v/>
      </c>
      <c r="AP361" s="143" t="str">
        <f t="shared" si="126"/>
        <v/>
      </c>
      <c r="AQ361" s="66" t="str">
        <f t="shared" si="127"/>
        <v/>
      </c>
      <c r="AR361" s="46" t="str">
        <f>IFERROR(IF(ISNUMBER('Opsparede løndele dec20-mar21'!K359),AQ361+'Opsparede løndele dec20-mar21'!K359,AQ361),"")</f>
        <v/>
      </c>
    </row>
    <row r="362" spans="1:44" x14ac:dyDescent="0.25">
      <c r="A362" s="52" t="str">
        <f t="shared" si="128"/>
        <v/>
      </c>
      <c r="B362" s="5"/>
      <c r="C362" s="6"/>
      <c r="D362" s="7"/>
      <c r="E362" s="8"/>
      <c r="F362" s="8"/>
      <c r="G362" s="60" t="str">
        <f t="shared" si="131"/>
        <v/>
      </c>
      <c r="H362" s="60" t="str">
        <f t="shared" si="131"/>
        <v/>
      </c>
      <c r="I362" s="60" t="str">
        <f t="shared" si="131"/>
        <v/>
      </c>
      <c r="J362" s="60" t="str">
        <f t="shared" si="131"/>
        <v/>
      </c>
      <c r="L362" s="115" t="str">
        <f t="shared" si="124"/>
        <v/>
      </c>
      <c r="Y362" s="116"/>
      <c r="Z362" s="65" t="str">
        <f t="shared" si="113"/>
        <v/>
      </c>
      <c r="AA362" s="65" t="str">
        <f t="shared" si="114"/>
        <v/>
      </c>
      <c r="AB362" s="65" t="str">
        <f t="shared" si="115"/>
        <v/>
      </c>
      <c r="AC362" s="65" t="str">
        <f t="shared" si="116"/>
        <v/>
      </c>
      <c r="AD362" s="65" t="str">
        <f t="shared" si="117"/>
        <v/>
      </c>
      <c r="AE362" s="65" t="str">
        <f t="shared" si="118"/>
        <v/>
      </c>
      <c r="AF362" s="65" t="str">
        <f t="shared" si="119"/>
        <v/>
      </c>
      <c r="AG362" s="65" t="str">
        <f t="shared" si="120"/>
        <v/>
      </c>
      <c r="AH362" s="38"/>
      <c r="AI362" s="38"/>
      <c r="AJ362" s="38"/>
      <c r="AK362" s="38"/>
      <c r="AL362" s="85" t="str">
        <f t="shared" si="125"/>
        <v/>
      </c>
      <c r="AM362" s="85" t="str">
        <f t="shared" si="121"/>
        <v/>
      </c>
      <c r="AN362" s="85" t="str">
        <f t="shared" si="122"/>
        <v/>
      </c>
      <c r="AO362" s="85" t="str">
        <f t="shared" si="123"/>
        <v/>
      </c>
      <c r="AP362" s="143" t="str">
        <f t="shared" si="126"/>
        <v/>
      </c>
      <c r="AQ362" s="66" t="str">
        <f t="shared" si="127"/>
        <v/>
      </c>
      <c r="AR362" s="46" t="str">
        <f>IFERROR(IF(ISNUMBER('Opsparede løndele dec20-mar21'!K360),AQ362+'Opsparede løndele dec20-mar21'!K360,AQ362),"")</f>
        <v/>
      </c>
    </row>
    <row r="363" spans="1:44" x14ac:dyDescent="0.25">
      <c r="A363" s="52" t="str">
        <f t="shared" si="128"/>
        <v/>
      </c>
      <c r="B363" s="5"/>
      <c r="C363" s="6"/>
      <c r="D363" s="7"/>
      <c r="E363" s="8"/>
      <c r="F363" s="8"/>
      <c r="G363" s="60" t="str">
        <f t="shared" si="131"/>
        <v/>
      </c>
      <c r="H363" s="60" t="str">
        <f t="shared" si="131"/>
        <v/>
      </c>
      <c r="I363" s="60" t="str">
        <f t="shared" si="131"/>
        <v/>
      </c>
      <c r="J363" s="60" t="str">
        <f t="shared" si="131"/>
        <v/>
      </c>
      <c r="L363" s="115" t="str">
        <f t="shared" si="124"/>
        <v/>
      </c>
      <c r="Y363" s="116"/>
      <c r="Z363" s="65" t="str">
        <f t="shared" si="113"/>
        <v/>
      </c>
      <c r="AA363" s="65" t="str">
        <f t="shared" si="114"/>
        <v/>
      </c>
      <c r="AB363" s="65" t="str">
        <f t="shared" si="115"/>
        <v/>
      </c>
      <c r="AC363" s="65" t="str">
        <f t="shared" si="116"/>
        <v/>
      </c>
      <c r="AD363" s="65" t="str">
        <f t="shared" si="117"/>
        <v/>
      </c>
      <c r="AE363" s="65" t="str">
        <f t="shared" si="118"/>
        <v/>
      </c>
      <c r="AF363" s="65" t="str">
        <f t="shared" si="119"/>
        <v/>
      </c>
      <c r="AG363" s="65" t="str">
        <f t="shared" si="120"/>
        <v/>
      </c>
      <c r="AH363" s="38"/>
      <c r="AI363" s="38"/>
      <c r="AJ363" s="38"/>
      <c r="AK363" s="38"/>
      <c r="AL363" s="85" t="str">
        <f t="shared" si="125"/>
        <v/>
      </c>
      <c r="AM363" s="85" t="str">
        <f t="shared" si="121"/>
        <v/>
      </c>
      <c r="AN363" s="85" t="str">
        <f t="shared" si="122"/>
        <v/>
      </c>
      <c r="AO363" s="85" t="str">
        <f t="shared" si="123"/>
        <v/>
      </c>
      <c r="AP363" s="143" t="str">
        <f t="shared" si="126"/>
        <v/>
      </c>
      <c r="AQ363" s="66" t="str">
        <f t="shared" si="127"/>
        <v/>
      </c>
      <c r="AR363" s="46" t="str">
        <f>IFERROR(IF(ISNUMBER('Opsparede løndele dec20-mar21'!K361),AQ363+'Opsparede løndele dec20-mar21'!K361,AQ363),"")</f>
        <v/>
      </c>
    </row>
    <row r="364" spans="1:44" x14ac:dyDescent="0.25">
      <c r="A364" s="52" t="str">
        <f t="shared" si="128"/>
        <v/>
      </c>
      <c r="B364" s="5"/>
      <c r="C364" s="6"/>
      <c r="D364" s="7"/>
      <c r="E364" s="8"/>
      <c r="F364" s="8"/>
      <c r="G364" s="60" t="str">
        <f t="shared" si="131"/>
        <v/>
      </c>
      <c r="H364" s="60" t="str">
        <f t="shared" si="131"/>
        <v/>
      </c>
      <c r="I364" s="60" t="str">
        <f t="shared" si="131"/>
        <v/>
      </c>
      <c r="J364" s="60" t="str">
        <f t="shared" si="131"/>
        <v/>
      </c>
      <c r="L364" s="115" t="str">
        <f t="shared" si="124"/>
        <v/>
      </c>
      <c r="Y364" s="116"/>
      <c r="Z364" s="65" t="str">
        <f t="shared" si="113"/>
        <v/>
      </c>
      <c r="AA364" s="65" t="str">
        <f t="shared" si="114"/>
        <v/>
      </c>
      <c r="AB364" s="65" t="str">
        <f t="shared" si="115"/>
        <v/>
      </c>
      <c r="AC364" s="65" t="str">
        <f t="shared" si="116"/>
        <v/>
      </c>
      <c r="AD364" s="65" t="str">
        <f t="shared" si="117"/>
        <v/>
      </c>
      <c r="AE364" s="65" t="str">
        <f t="shared" si="118"/>
        <v/>
      </c>
      <c r="AF364" s="65" t="str">
        <f t="shared" si="119"/>
        <v/>
      </c>
      <c r="AG364" s="65" t="str">
        <f t="shared" si="120"/>
        <v/>
      </c>
      <c r="AH364" s="38"/>
      <c r="AI364" s="38"/>
      <c r="AJ364" s="38"/>
      <c r="AK364" s="38"/>
      <c r="AL364" s="85" t="str">
        <f t="shared" si="125"/>
        <v/>
      </c>
      <c r="AM364" s="85" t="str">
        <f t="shared" si="121"/>
        <v/>
      </c>
      <c r="AN364" s="85" t="str">
        <f t="shared" si="122"/>
        <v/>
      </c>
      <c r="AO364" s="85" t="str">
        <f t="shared" si="123"/>
        <v/>
      </c>
      <c r="AP364" s="143" t="str">
        <f t="shared" si="126"/>
        <v/>
      </c>
      <c r="AQ364" s="66" t="str">
        <f t="shared" si="127"/>
        <v/>
      </c>
      <c r="AR364" s="46" t="str">
        <f>IFERROR(IF(ISNUMBER('Opsparede løndele dec20-mar21'!K362),AQ364+'Opsparede løndele dec20-mar21'!K362,AQ364),"")</f>
        <v/>
      </c>
    </row>
    <row r="365" spans="1:44" x14ac:dyDescent="0.25">
      <c r="A365" s="52" t="str">
        <f t="shared" si="128"/>
        <v/>
      </c>
      <c r="B365" s="5"/>
      <c r="C365" s="6"/>
      <c r="D365" s="7"/>
      <c r="E365" s="8"/>
      <c r="F365" s="8"/>
      <c r="G365" s="60" t="str">
        <f t="shared" si="131"/>
        <v/>
      </c>
      <c r="H365" s="60" t="str">
        <f t="shared" si="131"/>
        <v/>
      </c>
      <c r="I365" s="60" t="str">
        <f t="shared" si="131"/>
        <v/>
      </c>
      <c r="J365" s="60" t="str">
        <f t="shared" si="131"/>
        <v/>
      </c>
      <c r="L365" s="115" t="str">
        <f t="shared" si="124"/>
        <v/>
      </c>
      <c r="Y365" s="116"/>
      <c r="Z365" s="65" t="str">
        <f t="shared" si="113"/>
        <v/>
      </c>
      <c r="AA365" s="65" t="str">
        <f t="shared" si="114"/>
        <v/>
      </c>
      <c r="AB365" s="65" t="str">
        <f t="shared" si="115"/>
        <v/>
      </c>
      <c r="AC365" s="65" t="str">
        <f t="shared" si="116"/>
        <v/>
      </c>
      <c r="AD365" s="65" t="str">
        <f t="shared" si="117"/>
        <v/>
      </c>
      <c r="AE365" s="65" t="str">
        <f t="shared" si="118"/>
        <v/>
      </c>
      <c r="AF365" s="65" t="str">
        <f t="shared" si="119"/>
        <v/>
      </c>
      <c r="AG365" s="65" t="str">
        <f t="shared" si="120"/>
        <v/>
      </c>
      <c r="AH365" s="38"/>
      <c r="AI365" s="38"/>
      <c r="AJ365" s="38"/>
      <c r="AK365" s="38"/>
      <c r="AL365" s="85" t="str">
        <f t="shared" si="125"/>
        <v/>
      </c>
      <c r="AM365" s="85" t="str">
        <f t="shared" si="121"/>
        <v/>
      </c>
      <c r="AN365" s="85" t="str">
        <f t="shared" si="122"/>
        <v/>
      </c>
      <c r="AO365" s="85" t="str">
        <f t="shared" si="123"/>
        <v/>
      </c>
      <c r="AP365" s="143" t="str">
        <f t="shared" si="126"/>
        <v/>
      </c>
      <c r="AQ365" s="66" t="str">
        <f t="shared" si="127"/>
        <v/>
      </c>
      <c r="AR365" s="46" t="str">
        <f>IFERROR(IF(ISNUMBER('Opsparede løndele dec20-mar21'!K363),AQ365+'Opsparede løndele dec20-mar21'!K363,AQ365),"")</f>
        <v/>
      </c>
    </row>
    <row r="366" spans="1:44" x14ac:dyDescent="0.25">
      <c r="A366" s="52" t="str">
        <f t="shared" si="128"/>
        <v/>
      </c>
      <c r="B366" s="5"/>
      <c r="C366" s="6"/>
      <c r="D366" s="7"/>
      <c r="E366" s="8"/>
      <c r="F366" s="8"/>
      <c r="G366" s="60" t="str">
        <f t="shared" si="131"/>
        <v/>
      </c>
      <c r="H366" s="60" t="str">
        <f t="shared" si="131"/>
        <v/>
      </c>
      <c r="I366" s="60" t="str">
        <f t="shared" si="131"/>
        <v/>
      </c>
      <c r="J366" s="60" t="str">
        <f t="shared" si="131"/>
        <v/>
      </c>
      <c r="L366" s="115" t="str">
        <f t="shared" si="124"/>
        <v/>
      </c>
      <c r="Y366" s="116"/>
      <c r="Z366" s="65" t="str">
        <f t="shared" si="113"/>
        <v/>
      </c>
      <c r="AA366" s="65" t="str">
        <f t="shared" si="114"/>
        <v/>
      </c>
      <c r="AB366" s="65" t="str">
        <f t="shared" si="115"/>
        <v/>
      </c>
      <c r="AC366" s="65" t="str">
        <f t="shared" si="116"/>
        <v/>
      </c>
      <c r="AD366" s="65" t="str">
        <f t="shared" si="117"/>
        <v/>
      </c>
      <c r="AE366" s="65" t="str">
        <f t="shared" si="118"/>
        <v/>
      </c>
      <c r="AF366" s="65" t="str">
        <f t="shared" si="119"/>
        <v/>
      </c>
      <c r="AG366" s="65" t="str">
        <f t="shared" si="120"/>
        <v/>
      </c>
      <c r="AH366" s="38"/>
      <c r="AI366" s="38"/>
      <c r="AJ366" s="38"/>
      <c r="AK366" s="38"/>
      <c r="AL366" s="85" t="str">
        <f t="shared" si="125"/>
        <v/>
      </c>
      <c r="AM366" s="85" t="str">
        <f t="shared" si="121"/>
        <v/>
      </c>
      <c r="AN366" s="85" t="str">
        <f t="shared" si="122"/>
        <v/>
      </c>
      <c r="AO366" s="85" t="str">
        <f t="shared" si="123"/>
        <v/>
      </c>
      <c r="AP366" s="143" t="str">
        <f t="shared" si="126"/>
        <v/>
      </c>
      <c r="AQ366" s="66" t="str">
        <f t="shared" si="127"/>
        <v/>
      </c>
      <c r="AR366" s="46" t="str">
        <f>IFERROR(IF(ISNUMBER('Opsparede løndele dec20-mar21'!K364),AQ366+'Opsparede løndele dec20-mar21'!K364,AQ366),"")</f>
        <v/>
      </c>
    </row>
    <row r="367" spans="1:44" x14ac:dyDescent="0.25">
      <c r="A367" s="52" t="str">
        <f t="shared" si="128"/>
        <v/>
      </c>
      <c r="B367" s="5"/>
      <c r="C367" s="6"/>
      <c r="D367" s="7"/>
      <c r="E367" s="8"/>
      <c r="F367" s="8"/>
      <c r="G367" s="60" t="str">
        <f t="shared" ref="G367:J376" si="132">IF(AND(ISNUMBER($E367),ISNUMBER($F367)),MAX(MIN(NETWORKDAYS(IF($E367&lt;=VLOOKUP(G$6,Matrix_antal_dage,5,FALSE),VLOOKUP(G$6,Matrix_antal_dage,5,FALSE),$E367),IF($F367&gt;=VLOOKUP(G$6,Matrix_antal_dage,6,FALSE),VLOOKUP(G$6,Matrix_antal_dage,6,FALSE),$F367),helligdage),VLOOKUP(G$6,Matrix_antal_dage,7,FALSE)),0),"")</f>
        <v/>
      </c>
      <c r="H367" s="60" t="str">
        <f t="shared" si="132"/>
        <v/>
      </c>
      <c r="I367" s="60" t="str">
        <f t="shared" si="132"/>
        <v/>
      </c>
      <c r="J367" s="60" t="str">
        <f t="shared" si="132"/>
        <v/>
      </c>
      <c r="L367" s="115" t="str">
        <f t="shared" si="124"/>
        <v/>
      </c>
      <c r="Y367" s="116"/>
      <c r="Z367" s="65" t="str">
        <f t="shared" si="113"/>
        <v/>
      </c>
      <c r="AA367" s="65" t="str">
        <f t="shared" si="114"/>
        <v/>
      </c>
      <c r="AB367" s="65" t="str">
        <f t="shared" si="115"/>
        <v/>
      </c>
      <c r="AC367" s="65" t="str">
        <f t="shared" si="116"/>
        <v/>
      </c>
      <c r="AD367" s="65" t="str">
        <f t="shared" si="117"/>
        <v/>
      </c>
      <c r="AE367" s="65" t="str">
        <f t="shared" si="118"/>
        <v/>
      </c>
      <c r="AF367" s="65" t="str">
        <f t="shared" si="119"/>
        <v/>
      </c>
      <c r="AG367" s="65" t="str">
        <f t="shared" si="120"/>
        <v/>
      </c>
      <c r="AH367" s="38"/>
      <c r="AI367" s="38"/>
      <c r="AJ367" s="38"/>
      <c r="AK367" s="38"/>
      <c r="AL367" s="85" t="str">
        <f t="shared" si="125"/>
        <v/>
      </c>
      <c r="AM367" s="85" t="str">
        <f t="shared" si="121"/>
        <v/>
      </c>
      <c r="AN367" s="85" t="str">
        <f t="shared" si="122"/>
        <v/>
      </c>
      <c r="AO367" s="85" t="str">
        <f t="shared" si="123"/>
        <v/>
      </c>
      <c r="AP367" s="143" t="str">
        <f t="shared" si="126"/>
        <v/>
      </c>
      <c r="AQ367" s="66" t="str">
        <f t="shared" si="127"/>
        <v/>
      </c>
      <c r="AR367" s="46" t="str">
        <f>IFERROR(IF(ISNUMBER('Opsparede løndele dec20-mar21'!K365),AQ367+'Opsparede løndele dec20-mar21'!K365,AQ367),"")</f>
        <v/>
      </c>
    </row>
    <row r="368" spans="1:44" x14ac:dyDescent="0.25">
      <c r="A368" s="52" t="str">
        <f t="shared" si="128"/>
        <v/>
      </c>
      <c r="B368" s="5"/>
      <c r="C368" s="6"/>
      <c r="D368" s="7"/>
      <c r="E368" s="8"/>
      <c r="F368" s="8"/>
      <c r="G368" s="60" t="str">
        <f t="shared" si="132"/>
        <v/>
      </c>
      <c r="H368" s="60" t="str">
        <f t="shared" si="132"/>
        <v/>
      </c>
      <c r="I368" s="60" t="str">
        <f t="shared" si="132"/>
        <v/>
      </c>
      <c r="J368" s="60" t="str">
        <f t="shared" si="132"/>
        <v/>
      </c>
      <c r="L368" s="115" t="str">
        <f t="shared" si="124"/>
        <v/>
      </c>
      <c r="Y368" s="116"/>
      <c r="Z368" s="65" t="str">
        <f t="shared" si="113"/>
        <v/>
      </c>
      <c r="AA368" s="65" t="str">
        <f t="shared" si="114"/>
        <v/>
      </c>
      <c r="AB368" s="65" t="str">
        <f t="shared" si="115"/>
        <v/>
      </c>
      <c r="AC368" s="65" t="str">
        <f t="shared" si="116"/>
        <v/>
      </c>
      <c r="AD368" s="65" t="str">
        <f t="shared" si="117"/>
        <v/>
      </c>
      <c r="AE368" s="65" t="str">
        <f t="shared" si="118"/>
        <v/>
      </c>
      <c r="AF368" s="65" t="str">
        <f t="shared" si="119"/>
        <v/>
      </c>
      <c r="AG368" s="65" t="str">
        <f t="shared" si="120"/>
        <v/>
      </c>
      <c r="AH368" s="38"/>
      <c r="AI368" s="38"/>
      <c r="AJ368" s="38"/>
      <c r="AK368" s="38"/>
      <c r="AL368" s="85" t="str">
        <f t="shared" si="125"/>
        <v/>
      </c>
      <c r="AM368" s="85" t="str">
        <f t="shared" si="121"/>
        <v/>
      </c>
      <c r="AN368" s="85" t="str">
        <f t="shared" si="122"/>
        <v/>
      </c>
      <c r="AO368" s="85" t="str">
        <f t="shared" si="123"/>
        <v/>
      </c>
      <c r="AP368" s="143" t="str">
        <f t="shared" si="126"/>
        <v/>
      </c>
      <c r="AQ368" s="66" t="str">
        <f t="shared" si="127"/>
        <v/>
      </c>
      <c r="AR368" s="46" t="str">
        <f>IFERROR(IF(ISNUMBER('Opsparede løndele dec20-mar21'!K366),AQ368+'Opsparede løndele dec20-mar21'!K366,AQ368),"")</f>
        <v/>
      </c>
    </row>
    <row r="369" spans="1:44" x14ac:dyDescent="0.25">
      <c r="A369" s="52" t="str">
        <f t="shared" si="128"/>
        <v/>
      </c>
      <c r="B369" s="5"/>
      <c r="C369" s="6"/>
      <c r="D369" s="7"/>
      <c r="E369" s="8"/>
      <c r="F369" s="8"/>
      <c r="G369" s="60" t="str">
        <f t="shared" si="132"/>
        <v/>
      </c>
      <c r="H369" s="60" t="str">
        <f t="shared" si="132"/>
        <v/>
      </c>
      <c r="I369" s="60" t="str">
        <f t="shared" si="132"/>
        <v/>
      </c>
      <c r="J369" s="60" t="str">
        <f t="shared" si="132"/>
        <v/>
      </c>
      <c r="L369" s="115" t="str">
        <f t="shared" si="124"/>
        <v/>
      </c>
      <c r="Y369" s="116"/>
      <c r="Z369" s="65" t="str">
        <f t="shared" si="113"/>
        <v/>
      </c>
      <c r="AA369" s="65" t="str">
        <f t="shared" si="114"/>
        <v/>
      </c>
      <c r="AB369" s="65" t="str">
        <f t="shared" si="115"/>
        <v/>
      </c>
      <c r="AC369" s="65" t="str">
        <f t="shared" si="116"/>
        <v/>
      </c>
      <c r="AD369" s="65" t="str">
        <f t="shared" si="117"/>
        <v/>
      </c>
      <c r="AE369" s="65" t="str">
        <f t="shared" si="118"/>
        <v/>
      </c>
      <c r="AF369" s="65" t="str">
        <f t="shared" si="119"/>
        <v/>
      </c>
      <c r="AG369" s="65" t="str">
        <f t="shared" si="120"/>
        <v/>
      </c>
      <c r="AH369" s="38"/>
      <c r="AI369" s="38"/>
      <c r="AJ369" s="38"/>
      <c r="AK369" s="38"/>
      <c r="AL369" s="85" t="str">
        <f t="shared" si="125"/>
        <v/>
      </c>
      <c r="AM369" s="85" t="str">
        <f t="shared" si="121"/>
        <v/>
      </c>
      <c r="AN369" s="85" t="str">
        <f t="shared" si="122"/>
        <v/>
      </c>
      <c r="AO369" s="85" t="str">
        <f t="shared" si="123"/>
        <v/>
      </c>
      <c r="AP369" s="143" t="str">
        <f t="shared" si="126"/>
        <v/>
      </c>
      <c r="AQ369" s="66" t="str">
        <f t="shared" si="127"/>
        <v/>
      </c>
      <c r="AR369" s="46" t="str">
        <f>IFERROR(IF(ISNUMBER('Opsparede løndele dec20-mar21'!K367),AQ369+'Opsparede løndele dec20-mar21'!K367,AQ369),"")</f>
        <v/>
      </c>
    </row>
    <row r="370" spans="1:44" x14ac:dyDescent="0.25">
      <c r="A370" s="52" t="str">
        <f t="shared" si="128"/>
        <v/>
      </c>
      <c r="B370" s="5"/>
      <c r="C370" s="6"/>
      <c r="D370" s="7"/>
      <c r="E370" s="8"/>
      <c r="F370" s="8"/>
      <c r="G370" s="60" t="str">
        <f t="shared" si="132"/>
        <v/>
      </c>
      <c r="H370" s="60" t="str">
        <f t="shared" si="132"/>
        <v/>
      </c>
      <c r="I370" s="60" t="str">
        <f t="shared" si="132"/>
        <v/>
      </c>
      <c r="J370" s="60" t="str">
        <f t="shared" si="132"/>
        <v/>
      </c>
      <c r="L370" s="115" t="str">
        <f t="shared" si="124"/>
        <v/>
      </c>
      <c r="Y370" s="116"/>
      <c r="Z370" s="65" t="str">
        <f t="shared" si="113"/>
        <v/>
      </c>
      <c r="AA370" s="65" t="str">
        <f t="shared" si="114"/>
        <v/>
      </c>
      <c r="AB370" s="65" t="str">
        <f t="shared" si="115"/>
        <v/>
      </c>
      <c r="AC370" s="65" t="str">
        <f t="shared" si="116"/>
        <v/>
      </c>
      <c r="AD370" s="65" t="str">
        <f t="shared" si="117"/>
        <v/>
      </c>
      <c r="AE370" s="65" t="str">
        <f t="shared" si="118"/>
        <v/>
      </c>
      <c r="AF370" s="65" t="str">
        <f t="shared" si="119"/>
        <v/>
      </c>
      <c r="AG370" s="65" t="str">
        <f t="shared" si="120"/>
        <v/>
      </c>
      <c r="AH370" s="38"/>
      <c r="AI370" s="38"/>
      <c r="AJ370" s="38"/>
      <c r="AK370" s="38"/>
      <c r="AL370" s="85" t="str">
        <f t="shared" si="125"/>
        <v/>
      </c>
      <c r="AM370" s="85" t="str">
        <f t="shared" si="121"/>
        <v/>
      </c>
      <c r="AN370" s="85" t="str">
        <f t="shared" si="122"/>
        <v/>
      </c>
      <c r="AO370" s="85" t="str">
        <f t="shared" si="123"/>
        <v/>
      </c>
      <c r="AP370" s="143" t="str">
        <f t="shared" si="126"/>
        <v/>
      </c>
      <c r="AQ370" s="66" t="str">
        <f t="shared" si="127"/>
        <v/>
      </c>
      <c r="AR370" s="46" t="str">
        <f>IFERROR(IF(ISNUMBER('Opsparede løndele dec20-mar21'!K368),AQ370+'Opsparede løndele dec20-mar21'!K368,AQ370),"")</f>
        <v/>
      </c>
    </row>
    <row r="371" spans="1:44" x14ac:dyDescent="0.25">
      <c r="A371" s="52" t="str">
        <f t="shared" si="128"/>
        <v/>
      </c>
      <c r="B371" s="5"/>
      <c r="C371" s="6"/>
      <c r="D371" s="7"/>
      <c r="E371" s="8"/>
      <c r="F371" s="8"/>
      <c r="G371" s="60" t="str">
        <f t="shared" si="132"/>
        <v/>
      </c>
      <c r="H371" s="60" t="str">
        <f t="shared" si="132"/>
        <v/>
      </c>
      <c r="I371" s="60" t="str">
        <f t="shared" si="132"/>
        <v/>
      </c>
      <c r="J371" s="60" t="str">
        <f t="shared" si="132"/>
        <v/>
      </c>
      <c r="L371" s="115" t="str">
        <f t="shared" si="124"/>
        <v/>
      </c>
      <c r="Y371" s="116"/>
      <c r="Z371" s="65" t="str">
        <f t="shared" si="113"/>
        <v/>
      </c>
      <c r="AA371" s="65" t="str">
        <f t="shared" si="114"/>
        <v/>
      </c>
      <c r="AB371" s="65" t="str">
        <f t="shared" si="115"/>
        <v/>
      </c>
      <c r="AC371" s="65" t="str">
        <f t="shared" si="116"/>
        <v/>
      </c>
      <c r="AD371" s="65" t="str">
        <f t="shared" si="117"/>
        <v/>
      </c>
      <c r="AE371" s="65" t="str">
        <f t="shared" si="118"/>
        <v/>
      </c>
      <c r="AF371" s="65" t="str">
        <f t="shared" si="119"/>
        <v/>
      </c>
      <c r="AG371" s="65" t="str">
        <f t="shared" si="120"/>
        <v/>
      </c>
      <c r="AH371" s="38"/>
      <c r="AI371" s="38"/>
      <c r="AJ371" s="38"/>
      <c r="AK371" s="38"/>
      <c r="AL371" s="85" t="str">
        <f t="shared" si="125"/>
        <v/>
      </c>
      <c r="AM371" s="85" t="str">
        <f t="shared" si="121"/>
        <v/>
      </c>
      <c r="AN371" s="85" t="str">
        <f t="shared" si="122"/>
        <v/>
      </c>
      <c r="AO371" s="85" t="str">
        <f t="shared" si="123"/>
        <v/>
      </c>
      <c r="AP371" s="143" t="str">
        <f t="shared" si="126"/>
        <v/>
      </c>
      <c r="AQ371" s="66" t="str">
        <f t="shared" si="127"/>
        <v/>
      </c>
      <c r="AR371" s="46" t="str">
        <f>IFERROR(IF(ISNUMBER('Opsparede løndele dec20-mar21'!K369),AQ371+'Opsparede løndele dec20-mar21'!K369,AQ371),"")</f>
        <v/>
      </c>
    </row>
    <row r="372" spans="1:44" x14ac:dyDescent="0.25">
      <c r="A372" s="52" t="str">
        <f t="shared" si="128"/>
        <v/>
      </c>
      <c r="B372" s="5"/>
      <c r="C372" s="6"/>
      <c r="D372" s="7"/>
      <c r="E372" s="8"/>
      <c r="F372" s="8"/>
      <c r="G372" s="60" t="str">
        <f t="shared" si="132"/>
        <v/>
      </c>
      <c r="H372" s="60" t="str">
        <f t="shared" si="132"/>
        <v/>
      </c>
      <c r="I372" s="60" t="str">
        <f t="shared" si="132"/>
        <v/>
      </c>
      <c r="J372" s="60" t="str">
        <f t="shared" si="132"/>
        <v/>
      </c>
      <c r="L372" s="115" t="str">
        <f t="shared" si="124"/>
        <v/>
      </c>
      <c r="Y372" s="116"/>
      <c r="Z372" s="65" t="str">
        <f t="shared" si="113"/>
        <v/>
      </c>
      <c r="AA372" s="65" t="str">
        <f t="shared" si="114"/>
        <v/>
      </c>
      <c r="AB372" s="65" t="str">
        <f t="shared" si="115"/>
        <v/>
      </c>
      <c r="AC372" s="65" t="str">
        <f t="shared" si="116"/>
        <v/>
      </c>
      <c r="AD372" s="65" t="str">
        <f t="shared" si="117"/>
        <v/>
      </c>
      <c r="AE372" s="65" t="str">
        <f t="shared" si="118"/>
        <v/>
      </c>
      <c r="AF372" s="65" t="str">
        <f t="shared" si="119"/>
        <v/>
      </c>
      <c r="AG372" s="65" t="str">
        <f t="shared" si="120"/>
        <v/>
      </c>
      <c r="AH372" s="38"/>
      <c r="AI372" s="38"/>
      <c r="AJ372" s="38"/>
      <c r="AK372" s="38"/>
      <c r="AL372" s="85" t="str">
        <f t="shared" si="125"/>
        <v/>
      </c>
      <c r="AM372" s="85" t="str">
        <f t="shared" si="121"/>
        <v/>
      </c>
      <c r="AN372" s="85" t="str">
        <f t="shared" si="122"/>
        <v/>
      </c>
      <c r="AO372" s="85" t="str">
        <f t="shared" si="123"/>
        <v/>
      </c>
      <c r="AP372" s="143" t="str">
        <f t="shared" si="126"/>
        <v/>
      </c>
      <c r="AQ372" s="66" t="str">
        <f t="shared" si="127"/>
        <v/>
      </c>
      <c r="AR372" s="46" t="str">
        <f>IFERROR(IF(ISNUMBER('Opsparede løndele dec20-mar21'!K370),AQ372+'Opsparede løndele dec20-mar21'!K370,AQ372),"")</f>
        <v/>
      </c>
    </row>
    <row r="373" spans="1:44" x14ac:dyDescent="0.25">
      <c r="A373" s="52" t="str">
        <f t="shared" si="128"/>
        <v/>
      </c>
      <c r="B373" s="5"/>
      <c r="C373" s="6"/>
      <c r="D373" s="7"/>
      <c r="E373" s="8"/>
      <c r="F373" s="8"/>
      <c r="G373" s="60" t="str">
        <f t="shared" si="132"/>
        <v/>
      </c>
      <c r="H373" s="60" t="str">
        <f t="shared" si="132"/>
        <v/>
      </c>
      <c r="I373" s="60" t="str">
        <f t="shared" si="132"/>
        <v/>
      </c>
      <c r="J373" s="60" t="str">
        <f t="shared" si="132"/>
        <v/>
      </c>
      <c r="L373" s="115" t="str">
        <f t="shared" si="124"/>
        <v/>
      </c>
      <c r="Y373" s="116"/>
      <c r="Z373" s="65" t="str">
        <f t="shared" si="113"/>
        <v/>
      </c>
      <c r="AA373" s="65" t="str">
        <f t="shared" si="114"/>
        <v/>
      </c>
      <c r="AB373" s="65" t="str">
        <f t="shared" si="115"/>
        <v/>
      </c>
      <c r="AC373" s="65" t="str">
        <f t="shared" si="116"/>
        <v/>
      </c>
      <c r="AD373" s="65" t="str">
        <f t="shared" si="117"/>
        <v/>
      </c>
      <c r="AE373" s="65" t="str">
        <f t="shared" si="118"/>
        <v/>
      </c>
      <c r="AF373" s="65" t="str">
        <f t="shared" si="119"/>
        <v/>
      </c>
      <c r="AG373" s="65" t="str">
        <f t="shared" si="120"/>
        <v/>
      </c>
      <c r="AH373" s="38"/>
      <c r="AI373" s="38"/>
      <c r="AJ373" s="38"/>
      <c r="AK373" s="38"/>
      <c r="AL373" s="85" t="str">
        <f t="shared" si="125"/>
        <v/>
      </c>
      <c r="AM373" s="85" t="str">
        <f t="shared" si="121"/>
        <v/>
      </c>
      <c r="AN373" s="85" t="str">
        <f t="shared" si="122"/>
        <v/>
      </c>
      <c r="AO373" s="85" t="str">
        <f t="shared" si="123"/>
        <v/>
      </c>
      <c r="AP373" s="143" t="str">
        <f t="shared" si="126"/>
        <v/>
      </c>
      <c r="AQ373" s="66" t="str">
        <f t="shared" si="127"/>
        <v/>
      </c>
      <c r="AR373" s="46" t="str">
        <f>IFERROR(IF(ISNUMBER('Opsparede løndele dec20-mar21'!K371),AQ373+'Opsparede løndele dec20-mar21'!K371,AQ373),"")</f>
        <v/>
      </c>
    </row>
    <row r="374" spans="1:44" x14ac:dyDescent="0.25">
      <c r="A374" s="52" t="str">
        <f t="shared" si="128"/>
        <v/>
      </c>
      <c r="B374" s="5"/>
      <c r="C374" s="6"/>
      <c r="D374" s="7"/>
      <c r="E374" s="8"/>
      <c r="F374" s="8"/>
      <c r="G374" s="60" t="str">
        <f t="shared" si="132"/>
        <v/>
      </c>
      <c r="H374" s="60" t="str">
        <f t="shared" si="132"/>
        <v/>
      </c>
      <c r="I374" s="60" t="str">
        <f t="shared" si="132"/>
        <v/>
      </c>
      <c r="J374" s="60" t="str">
        <f t="shared" si="132"/>
        <v/>
      </c>
      <c r="L374" s="115" t="str">
        <f t="shared" si="124"/>
        <v/>
      </c>
      <c r="Y374" s="116"/>
      <c r="Z374" s="65" t="str">
        <f t="shared" si="113"/>
        <v/>
      </c>
      <c r="AA374" s="65" t="str">
        <f t="shared" si="114"/>
        <v/>
      </c>
      <c r="AB374" s="65" t="str">
        <f t="shared" si="115"/>
        <v/>
      </c>
      <c r="AC374" s="65" t="str">
        <f t="shared" si="116"/>
        <v/>
      </c>
      <c r="AD374" s="65" t="str">
        <f t="shared" si="117"/>
        <v/>
      </c>
      <c r="AE374" s="65" t="str">
        <f t="shared" si="118"/>
        <v/>
      </c>
      <c r="AF374" s="65" t="str">
        <f t="shared" si="119"/>
        <v/>
      </c>
      <c r="AG374" s="65" t="str">
        <f t="shared" si="120"/>
        <v/>
      </c>
      <c r="AH374" s="38"/>
      <c r="AI374" s="38"/>
      <c r="AJ374" s="38"/>
      <c r="AK374" s="38"/>
      <c r="AL374" s="85" t="str">
        <f t="shared" si="125"/>
        <v/>
      </c>
      <c r="AM374" s="85" t="str">
        <f t="shared" si="121"/>
        <v/>
      </c>
      <c r="AN374" s="85" t="str">
        <f t="shared" si="122"/>
        <v/>
      </c>
      <c r="AO374" s="85" t="str">
        <f t="shared" si="123"/>
        <v/>
      </c>
      <c r="AP374" s="143" t="str">
        <f t="shared" si="126"/>
        <v/>
      </c>
      <c r="AQ374" s="66" t="str">
        <f t="shared" si="127"/>
        <v/>
      </c>
      <c r="AR374" s="46" t="str">
        <f>IFERROR(IF(ISNUMBER('Opsparede løndele dec20-mar21'!K372),AQ374+'Opsparede løndele dec20-mar21'!K372,AQ374),"")</f>
        <v/>
      </c>
    </row>
    <row r="375" spans="1:44" x14ac:dyDescent="0.25">
      <c r="A375" s="52" t="str">
        <f t="shared" si="128"/>
        <v/>
      </c>
      <c r="B375" s="5"/>
      <c r="C375" s="6"/>
      <c r="D375" s="7"/>
      <c r="E375" s="8"/>
      <c r="F375" s="8"/>
      <c r="G375" s="60" t="str">
        <f t="shared" si="132"/>
        <v/>
      </c>
      <c r="H375" s="60" t="str">
        <f t="shared" si="132"/>
        <v/>
      </c>
      <c r="I375" s="60" t="str">
        <f t="shared" si="132"/>
        <v/>
      </c>
      <c r="J375" s="60" t="str">
        <f t="shared" si="132"/>
        <v/>
      </c>
      <c r="L375" s="115" t="str">
        <f t="shared" si="124"/>
        <v/>
      </c>
      <c r="Y375" s="116"/>
      <c r="Z375" s="65" t="str">
        <f t="shared" si="113"/>
        <v/>
      </c>
      <c r="AA375" s="65" t="str">
        <f t="shared" si="114"/>
        <v/>
      </c>
      <c r="AB375" s="65" t="str">
        <f t="shared" si="115"/>
        <v/>
      </c>
      <c r="AC375" s="65" t="str">
        <f t="shared" si="116"/>
        <v/>
      </c>
      <c r="AD375" s="65" t="str">
        <f t="shared" si="117"/>
        <v/>
      </c>
      <c r="AE375" s="65" t="str">
        <f t="shared" si="118"/>
        <v/>
      </c>
      <c r="AF375" s="65" t="str">
        <f t="shared" si="119"/>
        <v/>
      </c>
      <c r="AG375" s="65" t="str">
        <f t="shared" si="120"/>
        <v/>
      </c>
      <c r="AH375" s="38"/>
      <c r="AI375" s="38"/>
      <c r="AJ375" s="38"/>
      <c r="AK375" s="38"/>
      <c r="AL375" s="85" t="str">
        <f t="shared" si="125"/>
        <v/>
      </c>
      <c r="AM375" s="85" t="str">
        <f t="shared" si="121"/>
        <v/>
      </c>
      <c r="AN375" s="85" t="str">
        <f t="shared" si="122"/>
        <v/>
      </c>
      <c r="AO375" s="85" t="str">
        <f t="shared" si="123"/>
        <v/>
      </c>
      <c r="AP375" s="143" t="str">
        <f t="shared" si="126"/>
        <v/>
      </c>
      <c r="AQ375" s="66" t="str">
        <f t="shared" si="127"/>
        <v/>
      </c>
      <c r="AR375" s="46" t="str">
        <f>IFERROR(IF(ISNUMBER('Opsparede løndele dec20-mar21'!K373),AQ375+'Opsparede løndele dec20-mar21'!K373,AQ375),"")</f>
        <v/>
      </c>
    </row>
    <row r="376" spans="1:44" x14ac:dyDescent="0.25">
      <c r="A376" s="52" t="str">
        <f t="shared" si="128"/>
        <v/>
      </c>
      <c r="B376" s="5"/>
      <c r="C376" s="6"/>
      <c r="D376" s="7"/>
      <c r="E376" s="8"/>
      <c r="F376" s="8"/>
      <c r="G376" s="60" t="str">
        <f t="shared" si="132"/>
        <v/>
      </c>
      <c r="H376" s="60" t="str">
        <f t="shared" si="132"/>
        <v/>
      </c>
      <c r="I376" s="60" t="str">
        <f t="shared" si="132"/>
        <v/>
      </c>
      <c r="J376" s="60" t="str">
        <f t="shared" si="132"/>
        <v/>
      </c>
      <c r="L376" s="115" t="str">
        <f t="shared" si="124"/>
        <v/>
      </c>
      <c r="Y376" s="116"/>
      <c r="Z376" s="65" t="str">
        <f t="shared" si="113"/>
        <v/>
      </c>
      <c r="AA376" s="65" t="str">
        <f t="shared" si="114"/>
        <v/>
      </c>
      <c r="AB376" s="65" t="str">
        <f t="shared" si="115"/>
        <v/>
      </c>
      <c r="AC376" s="65" t="str">
        <f t="shared" si="116"/>
        <v/>
      </c>
      <c r="AD376" s="65" t="str">
        <f t="shared" si="117"/>
        <v/>
      </c>
      <c r="AE376" s="65" t="str">
        <f t="shared" si="118"/>
        <v/>
      </c>
      <c r="AF376" s="65" t="str">
        <f t="shared" si="119"/>
        <v/>
      </c>
      <c r="AG376" s="65" t="str">
        <f t="shared" si="120"/>
        <v/>
      </c>
      <c r="AH376" s="38"/>
      <c r="AI376" s="38"/>
      <c r="AJ376" s="38"/>
      <c r="AK376" s="38"/>
      <c r="AL376" s="85" t="str">
        <f t="shared" si="125"/>
        <v/>
      </c>
      <c r="AM376" s="85" t="str">
        <f t="shared" si="121"/>
        <v/>
      </c>
      <c r="AN376" s="85" t="str">
        <f t="shared" si="122"/>
        <v/>
      </c>
      <c r="AO376" s="85" t="str">
        <f t="shared" si="123"/>
        <v/>
      </c>
      <c r="AP376" s="143" t="str">
        <f t="shared" si="126"/>
        <v/>
      </c>
      <c r="AQ376" s="66" t="str">
        <f t="shared" si="127"/>
        <v/>
      </c>
      <c r="AR376" s="46" t="str">
        <f>IFERROR(IF(ISNUMBER('Opsparede løndele dec20-mar21'!K374),AQ376+'Opsparede løndele dec20-mar21'!K374,AQ376),"")</f>
        <v/>
      </c>
    </row>
    <row r="377" spans="1:44" x14ac:dyDescent="0.25">
      <c r="A377" s="52" t="str">
        <f t="shared" si="128"/>
        <v/>
      </c>
      <c r="B377" s="5"/>
      <c r="C377" s="6"/>
      <c r="D377" s="7"/>
      <c r="E377" s="8"/>
      <c r="F377" s="8"/>
      <c r="G377" s="60" t="str">
        <f t="shared" ref="G377:J386" si="133">IF(AND(ISNUMBER($E377),ISNUMBER($F377)),MAX(MIN(NETWORKDAYS(IF($E377&lt;=VLOOKUP(G$6,Matrix_antal_dage,5,FALSE),VLOOKUP(G$6,Matrix_antal_dage,5,FALSE),$E377),IF($F377&gt;=VLOOKUP(G$6,Matrix_antal_dage,6,FALSE),VLOOKUP(G$6,Matrix_antal_dage,6,FALSE),$F377),helligdage),VLOOKUP(G$6,Matrix_antal_dage,7,FALSE)),0),"")</f>
        <v/>
      </c>
      <c r="H377" s="60" t="str">
        <f t="shared" si="133"/>
        <v/>
      </c>
      <c r="I377" s="60" t="str">
        <f t="shared" si="133"/>
        <v/>
      </c>
      <c r="J377" s="60" t="str">
        <f t="shared" si="133"/>
        <v/>
      </c>
      <c r="L377" s="115" t="str">
        <f t="shared" si="124"/>
        <v/>
      </c>
      <c r="Y377" s="116"/>
      <c r="Z377" s="65" t="str">
        <f t="shared" si="113"/>
        <v/>
      </c>
      <c r="AA377" s="65" t="str">
        <f t="shared" si="114"/>
        <v/>
      </c>
      <c r="AB377" s="65" t="str">
        <f t="shared" si="115"/>
        <v/>
      </c>
      <c r="AC377" s="65" t="str">
        <f t="shared" si="116"/>
        <v/>
      </c>
      <c r="AD377" s="65" t="str">
        <f t="shared" si="117"/>
        <v/>
      </c>
      <c r="AE377" s="65" t="str">
        <f t="shared" si="118"/>
        <v/>
      </c>
      <c r="AF377" s="65" t="str">
        <f t="shared" si="119"/>
        <v/>
      </c>
      <c r="AG377" s="65" t="str">
        <f t="shared" si="120"/>
        <v/>
      </c>
      <c r="AH377" s="38"/>
      <c r="AI377" s="38"/>
      <c r="AJ377" s="38"/>
      <c r="AK377" s="38"/>
      <c r="AL377" s="85" t="str">
        <f t="shared" si="125"/>
        <v/>
      </c>
      <c r="AM377" s="85" t="str">
        <f t="shared" si="121"/>
        <v/>
      </c>
      <c r="AN377" s="85" t="str">
        <f t="shared" si="122"/>
        <v/>
      </c>
      <c r="AO377" s="85" t="str">
        <f t="shared" si="123"/>
        <v/>
      </c>
      <c r="AP377" s="143" t="str">
        <f t="shared" si="126"/>
        <v/>
      </c>
      <c r="AQ377" s="66" t="str">
        <f t="shared" si="127"/>
        <v/>
      </c>
      <c r="AR377" s="46" t="str">
        <f>IFERROR(IF(ISNUMBER('Opsparede løndele dec20-mar21'!K375),AQ377+'Opsparede løndele dec20-mar21'!K375,AQ377),"")</f>
        <v/>
      </c>
    </row>
    <row r="378" spans="1:44" x14ac:dyDescent="0.25">
      <c r="A378" s="52" t="str">
        <f t="shared" si="128"/>
        <v/>
      </c>
      <c r="B378" s="5"/>
      <c r="C378" s="6"/>
      <c r="D378" s="7"/>
      <c r="E378" s="8"/>
      <c r="F378" s="8"/>
      <c r="G378" s="60" t="str">
        <f t="shared" si="133"/>
        <v/>
      </c>
      <c r="H378" s="60" t="str">
        <f t="shared" si="133"/>
        <v/>
      </c>
      <c r="I378" s="60" t="str">
        <f t="shared" si="133"/>
        <v/>
      </c>
      <c r="J378" s="60" t="str">
        <f t="shared" si="133"/>
        <v/>
      </c>
      <c r="L378" s="115" t="str">
        <f t="shared" si="124"/>
        <v/>
      </c>
      <c r="Y378" s="116"/>
      <c r="Z378" s="65" t="str">
        <f t="shared" si="113"/>
        <v/>
      </c>
      <c r="AA378" s="65" t="str">
        <f t="shared" si="114"/>
        <v/>
      </c>
      <c r="AB378" s="65" t="str">
        <f t="shared" si="115"/>
        <v/>
      </c>
      <c r="AC378" s="65" t="str">
        <f t="shared" si="116"/>
        <v/>
      </c>
      <c r="AD378" s="65" t="str">
        <f t="shared" si="117"/>
        <v/>
      </c>
      <c r="AE378" s="65" t="str">
        <f t="shared" si="118"/>
        <v/>
      </c>
      <c r="AF378" s="65" t="str">
        <f t="shared" si="119"/>
        <v/>
      </c>
      <c r="AG378" s="65" t="str">
        <f t="shared" si="120"/>
        <v/>
      </c>
      <c r="AH378" s="38"/>
      <c r="AI378" s="38"/>
      <c r="AJ378" s="38"/>
      <c r="AK378" s="38"/>
      <c r="AL378" s="85" t="str">
        <f t="shared" si="125"/>
        <v/>
      </c>
      <c r="AM378" s="85" t="str">
        <f t="shared" si="121"/>
        <v/>
      </c>
      <c r="AN378" s="85" t="str">
        <f t="shared" si="122"/>
        <v/>
      </c>
      <c r="AO378" s="85" t="str">
        <f t="shared" si="123"/>
        <v/>
      </c>
      <c r="AP378" s="143" t="str">
        <f t="shared" si="126"/>
        <v/>
      </c>
      <c r="AQ378" s="66" t="str">
        <f t="shared" si="127"/>
        <v/>
      </c>
      <c r="AR378" s="46" t="str">
        <f>IFERROR(IF(ISNUMBER('Opsparede løndele dec20-mar21'!K376),AQ378+'Opsparede løndele dec20-mar21'!K376,AQ378),"")</f>
        <v/>
      </c>
    </row>
    <row r="379" spans="1:44" x14ac:dyDescent="0.25">
      <c r="A379" s="52" t="str">
        <f t="shared" si="128"/>
        <v/>
      </c>
      <c r="B379" s="5"/>
      <c r="C379" s="6"/>
      <c r="D379" s="7"/>
      <c r="E379" s="8"/>
      <c r="F379" s="8"/>
      <c r="G379" s="60" t="str">
        <f t="shared" si="133"/>
        <v/>
      </c>
      <c r="H379" s="60" t="str">
        <f t="shared" si="133"/>
        <v/>
      </c>
      <c r="I379" s="60" t="str">
        <f t="shared" si="133"/>
        <v/>
      </c>
      <c r="J379" s="60" t="str">
        <f t="shared" si="133"/>
        <v/>
      </c>
      <c r="L379" s="115" t="str">
        <f t="shared" si="124"/>
        <v/>
      </c>
      <c r="Y379" s="116"/>
      <c r="Z379" s="65" t="str">
        <f t="shared" si="113"/>
        <v/>
      </c>
      <c r="AA379" s="65" t="str">
        <f t="shared" si="114"/>
        <v/>
      </c>
      <c r="AB379" s="65" t="str">
        <f t="shared" si="115"/>
        <v/>
      </c>
      <c r="AC379" s="65" t="str">
        <f t="shared" si="116"/>
        <v/>
      </c>
      <c r="AD379" s="65" t="str">
        <f t="shared" si="117"/>
        <v/>
      </c>
      <c r="AE379" s="65" t="str">
        <f t="shared" si="118"/>
        <v/>
      </c>
      <c r="AF379" s="65" t="str">
        <f t="shared" si="119"/>
        <v/>
      </c>
      <c r="AG379" s="65" t="str">
        <f t="shared" si="120"/>
        <v/>
      </c>
      <c r="AH379" s="38"/>
      <c r="AI379" s="38"/>
      <c r="AJ379" s="38"/>
      <c r="AK379" s="38"/>
      <c r="AL379" s="85" t="str">
        <f t="shared" si="125"/>
        <v/>
      </c>
      <c r="AM379" s="85" t="str">
        <f t="shared" si="121"/>
        <v/>
      </c>
      <c r="AN379" s="85" t="str">
        <f t="shared" si="122"/>
        <v/>
      </c>
      <c r="AO379" s="85" t="str">
        <f t="shared" si="123"/>
        <v/>
      </c>
      <c r="AP379" s="143" t="str">
        <f t="shared" si="126"/>
        <v/>
      </c>
      <c r="AQ379" s="66" t="str">
        <f t="shared" si="127"/>
        <v/>
      </c>
      <c r="AR379" s="46" t="str">
        <f>IFERROR(IF(ISNUMBER('Opsparede løndele dec20-mar21'!K377),AQ379+'Opsparede løndele dec20-mar21'!K377,AQ379),"")</f>
        <v/>
      </c>
    </row>
    <row r="380" spans="1:44" x14ac:dyDescent="0.25">
      <c r="A380" s="52" t="str">
        <f t="shared" si="128"/>
        <v/>
      </c>
      <c r="B380" s="5"/>
      <c r="C380" s="6"/>
      <c r="D380" s="7"/>
      <c r="E380" s="8"/>
      <c r="F380" s="8"/>
      <c r="G380" s="60" t="str">
        <f t="shared" si="133"/>
        <v/>
      </c>
      <c r="H380" s="60" t="str">
        <f t="shared" si="133"/>
        <v/>
      </c>
      <c r="I380" s="60" t="str">
        <f t="shared" si="133"/>
        <v/>
      </c>
      <c r="J380" s="60" t="str">
        <f t="shared" si="133"/>
        <v/>
      </c>
      <c r="L380" s="115" t="str">
        <f t="shared" si="124"/>
        <v/>
      </c>
      <c r="Y380" s="116"/>
      <c r="Z380" s="65" t="str">
        <f t="shared" si="113"/>
        <v/>
      </c>
      <c r="AA380" s="65" t="str">
        <f t="shared" si="114"/>
        <v/>
      </c>
      <c r="AB380" s="65" t="str">
        <f t="shared" si="115"/>
        <v/>
      </c>
      <c r="AC380" s="65" t="str">
        <f t="shared" si="116"/>
        <v/>
      </c>
      <c r="AD380" s="65" t="str">
        <f t="shared" si="117"/>
        <v/>
      </c>
      <c r="AE380" s="65" t="str">
        <f t="shared" si="118"/>
        <v/>
      </c>
      <c r="AF380" s="65" t="str">
        <f t="shared" si="119"/>
        <v/>
      </c>
      <c r="AG380" s="65" t="str">
        <f t="shared" si="120"/>
        <v/>
      </c>
      <c r="AH380" s="38"/>
      <c r="AI380" s="38"/>
      <c r="AJ380" s="38"/>
      <c r="AK380" s="38"/>
      <c r="AL380" s="85" t="str">
        <f t="shared" si="125"/>
        <v/>
      </c>
      <c r="AM380" s="85" t="str">
        <f t="shared" si="121"/>
        <v/>
      </c>
      <c r="AN380" s="85" t="str">
        <f t="shared" si="122"/>
        <v/>
      </c>
      <c r="AO380" s="85" t="str">
        <f t="shared" si="123"/>
        <v/>
      </c>
      <c r="AP380" s="143" t="str">
        <f t="shared" si="126"/>
        <v/>
      </c>
      <c r="AQ380" s="66" t="str">
        <f t="shared" si="127"/>
        <v/>
      </c>
      <c r="AR380" s="46" t="str">
        <f>IFERROR(IF(ISNUMBER('Opsparede løndele dec20-mar21'!K378),AQ380+'Opsparede løndele dec20-mar21'!K378,AQ380),"")</f>
        <v/>
      </c>
    </row>
    <row r="381" spans="1:44" x14ac:dyDescent="0.25">
      <c r="A381" s="52" t="str">
        <f t="shared" si="128"/>
        <v/>
      </c>
      <c r="B381" s="5"/>
      <c r="C381" s="6"/>
      <c r="D381" s="7"/>
      <c r="E381" s="8"/>
      <c r="F381" s="8"/>
      <c r="G381" s="60" t="str">
        <f t="shared" si="133"/>
        <v/>
      </c>
      <c r="H381" s="60" t="str">
        <f t="shared" si="133"/>
        <v/>
      </c>
      <c r="I381" s="60" t="str">
        <f t="shared" si="133"/>
        <v/>
      </c>
      <c r="J381" s="60" t="str">
        <f t="shared" si="133"/>
        <v/>
      </c>
      <c r="L381" s="115" t="str">
        <f t="shared" si="124"/>
        <v/>
      </c>
      <c r="Y381" s="116"/>
      <c r="Z381" s="65" t="str">
        <f t="shared" si="113"/>
        <v/>
      </c>
      <c r="AA381" s="65" t="str">
        <f t="shared" si="114"/>
        <v/>
      </c>
      <c r="AB381" s="65" t="str">
        <f t="shared" si="115"/>
        <v/>
      </c>
      <c r="AC381" s="65" t="str">
        <f t="shared" si="116"/>
        <v/>
      </c>
      <c r="AD381" s="65" t="str">
        <f t="shared" si="117"/>
        <v/>
      </c>
      <c r="AE381" s="65" t="str">
        <f t="shared" si="118"/>
        <v/>
      </c>
      <c r="AF381" s="65" t="str">
        <f t="shared" si="119"/>
        <v/>
      </c>
      <c r="AG381" s="65" t="str">
        <f t="shared" si="120"/>
        <v/>
      </c>
      <c r="AH381" s="38"/>
      <c r="AI381" s="38"/>
      <c r="AJ381" s="38"/>
      <c r="AK381" s="38"/>
      <c r="AL381" s="85" t="str">
        <f t="shared" si="125"/>
        <v/>
      </c>
      <c r="AM381" s="85" t="str">
        <f t="shared" si="121"/>
        <v/>
      </c>
      <c r="AN381" s="85" t="str">
        <f t="shared" si="122"/>
        <v/>
      </c>
      <c r="AO381" s="85" t="str">
        <f t="shared" si="123"/>
        <v/>
      </c>
      <c r="AP381" s="143" t="str">
        <f t="shared" si="126"/>
        <v/>
      </c>
      <c r="AQ381" s="66" t="str">
        <f t="shared" si="127"/>
        <v/>
      </c>
      <c r="AR381" s="46" t="str">
        <f>IFERROR(IF(ISNUMBER('Opsparede løndele dec20-mar21'!K379),AQ381+'Opsparede løndele dec20-mar21'!K379,AQ381),"")</f>
        <v/>
      </c>
    </row>
    <row r="382" spans="1:44" x14ac:dyDescent="0.25">
      <c r="A382" s="52" t="str">
        <f t="shared" si="128"/>
        <v/>
      </c>
      <c r="B382" s="5"/>
      <c r="C382" s="6"/>
      <c r="D382" s="7"/>
      <c r="E382" s="8"/>
      <c r="F382" s="8"/>
      <c r="G382" s="60" t="str">
        <f t="shared" si="133"/>
        <v/>
      </c>
      <c r="H382" s="60" t="str">
        <f t="shared" si="133"/>
        <v/>
      </c>
      <c r="I382" s="60" t="str">
        <f t="shared" si="133"/>
        <v/>
      </c>
      <c r="J382" s="60" t="str">
        <f t="shared" si="133"/>
        <v/>
      </c>
      <c r="L382" s="115" t="str">
        <f t="shared" si="124"/>
        <v/>
      </c>
      <c r="Y382" s="116"/>
      <c r="Z382" s="65" t="str">
        <f t="shared" si="113"/>
        <v/>
      </c>
      <c r="AA382" s="65" t="str">
        <f t="shared" si="114"/>
        <v/>
      </c>
      <c r="AB382" s="65" t="str">
        <f t="shared" si="115"/>
        <v/>
      </c>
      <c r="AC382" s="65" t="str">
        <f t="shared" si="116"/>
        <v/>
      </c>
      <c r="AD382" s="65" t="str">
        <f t="shared" si="117"/>
        <v/>
      </c>
      <c r="AE382" s="65" t="str">
        <f t="shared" si="118"/>
        <v/>
      </c>
      <c r="AF382" s="65" t="str">
        <f t="shared" si="119"/>
        <v/>
      </c>
      <c r="AG382" s="65" t="str">
        <f t="shared" si="120"/>
        <v/>
      </c>
      <c r="AH382" s="38"/>
      <c r="AI382" s="38"/>
      <c r="AJ382" s="38"/>
      <c r="AK382" s="38"/>
      <c r="AL382" s="85" t="str">
        <f t="shared" si="125"/>
        <v/>
      </c>
      <c r="AM382" s="85" t="str">
        <f t="shared" si="121"/>
        <v/>
      </c>
      <c r="AN382" s="85" t="str">
        <f t="shared" si="122"/>
        <v/>
      </c>
      <c r="AO382" s="85" t="str">
        <f t="shared" si="123"/>
        <v/>
      </c>
      <c r="AP382" s="143" t="str">
        <f t="shared" si="126"/>
        <v/>
      </c>
      <c r="AQ382" s="66" t="str">
        <f t="shared" si="127"/>
        <v/>
      </c>
      <c r="AR382" s="46" t="str">
        <f>IFERROR(IF(ISNUMBER('Opsparede løndele dec20-mar21'!K380),AQ382+'Opsparede løndele dec20-mar21'!K380,AQ382),"")</f>
        <v/>
      </c>
    </row>
    <row r="383" spans="1:44" x14ac:dyDescent="0.25">
      <c r="A383" s="52" t="str">
        <f t="shared" si="128"/>
        <v/>
      </c>
      <c r="B383" s="5"/>
      <c r="C383" s="6"/>
      <c r="D383" s="7"/>
      <c r="E383" s="8"/>
      <c r="F383" s="8"/>
      <c r="G383" s="60" t="str">
        <f t="shared" si="133"/>
        <v/>
      </c>
      <c r="H383" s="60" t="str">
        <f t="shared" si="133"/>
        <v/>
      </c>
      <c r="I383" s="60" t="str">
        <f t="shared" si="133"/>
        <v/>
      </c>
      <c r="J383" s="60" t="str">
        <f t="shared" si="133"/>
        <v/>
      </c>
      <c r="L383" s="115" t="str">
        <f t="shared" si="124"/>
        <v/>
      </c>
      <c r="Y383" s="116"/>
      <c r="Z383" s="65" t="str">
        <f t="shared" si="113"/>
        <v/>
      </c>
      <c r="AA383" s="65" t="str">
        <f t="shared" si="114"/>
        <v/>
      </c>
      <c r="AB383" s="65" t="str">
        <f t="shared" si="115"/>
        <v/>
      </c>
      <c r="AC383" s="65" t="str">
        <f t="shared" si="116"/>
        <v/>
      </c>
      <c r="AD383" s="65" t="str">
        <f t="shared" si="117"/>
        <v/>
      </c>
      <c r="AE383" s="65" t="str">
        <f t="shared" si="118"/>
        <v/>
      </c>
      <c r="AF383" s="65" t="str">
        <f t="shared" si="119"/>
        <v/>
      </c>
      <c r="AG383" s="65" t="str">
        <f t="shared" si="120"/>
        <v/>
      </c>
      <c r="AH383" s="38"/>
      <c r="AI383" s="38"/>
      <c r="AJ383" s="38"/>
      <c r="AK383" s="38"/>
      <c r="AL383" s="85" t="str">
        <f t="shared" si="125"/>
        <v/>
      </c>
      <c r="AM383" s="85" t="str">
        <f t="shared" si="121"/>
        <v/>
      </c>
      <c r="AN383" s="85" t="str">
        <f t="shared" si="122"/>
        <v/>
      </c>
      <c r="AO383" s="85" t="str">
        <f t="shared" si="123"/>
        <v/>
      </c>
      <c r="AP383" s="143" t="str">
        <f t="shared" si="126"/>
        <v/>
      </c>
      <c r="AQ383" s="66" t="str">
        <f t="shared" si="127"/>
        <v/>
      </c>
      <c r="AR383" s="46" t="str">
        <f>IFERROR(IF(ISNUMBER('Opsparede løndele dec20-mar21'!K381),AQ383+'Opsparede løndele dec20-mar21'!K381,AQ383),"")</f>
        <v/>
      </c>
    </row>
    <row r="384" spans="1:44" x14ac:dyDescent="0.25">
      <c r="A384" s="52" t="str">
        <f t="shared" si="128"/>
        <v/>
      </c>
      <c r="B384" s="5"/>
      <c r="C384" s="6"/>
      <c r="D384" s="7"/>
      <c r="E384" s="8"/>
      <c r="F384" s="8"/>
      <c r="G384" s="60" t="str">
        <f t="shared" si="133"/>
        <v/>
      </c>
      <c r="H384" s="60" t="str">
        <f t="shared" si="133"/>
        <v/>
      </c>
      <c r="I384" s="60" t="str">
        <f t="shared" si="133"/>
        <v/>
      </c>
      <c r="J384" s="60" t="str">
        <f t="shared" si="133"/>
        <v/>
      </c>
      <c r="L384" s="115" t="str">
        <f t="shared" si="124"/>
        <v/>
      </c>
      <c r="Y384" s="116"/>
      <c r="Z384" s="65" t="str">
        <f t="shared" si="113"/>
        <v/>
      </c>
      <c r="AA384" s="65" t="str">
        <f t="shared" si="114"/>
        <v/>
      </c>
      <c r="AB384" s="65" t="str">
        <f t="shared" si="115"/>
        <v/>
      </c>
      <c r="AC384" s="65" t="str">
        <f t="shared" si="116"/>
        <v/>
      </c>
      <c r="AD384" s="65" t="str">
        <f t="shared" si="117"/>
        <v/>
      </c>
      <c r="AE384" s="65" t="str">
        <f t="shared" si="118"/>
        <v/>
      </c>
      <c r="AF384" s="65" t="str">
        <f t="shared" si="119"/>
        <v/>
      </c>
      <c r="AG384" s="65" t="str">
        <f t="shared" si="120"/>
        <v/>
      </c>
      <c r="AH384" s="38"/>
      <c r="AI384" s="38"/>
      <c r="AJ384" s="38"/>
      <c r="AK384" s="38"/>
      <c r="AL384" s="85" t="str">
        <f t="shared" si="125"/>
        <v/>
      </c>
      <c r="AM384" s="85" t="str">
        <f t="shared" si="121"/>
        <v/>
      </c>
      <c r="AN384" s="85" t="str">
        <f t="shared" si="122"/>
        <v/>
      </c>
      <c r="AO384" s="85" t="str">
        <f t="shared" si="123"/>
        <v/>
      </c>
      <c r="AP384" s="143" t="str">
        <f t="shared" si="126"/>
        <v/>
      </c>
      <c r="AQ384" s="66" t="str">
        <f t="shared" si="127"/>
        <v/>
      </c>
      <c r="AR384" s="46" t="str">
        <f>IFERROR(IF(ISNUMBER('Opsparede løndele dec20-mar21'!K382),AQ384+'Opsparede løndele dec20-mar21'!K382,AQ384),"")</f>
        <v/>
      </c>
    </row>
    <row r="385" spans="1:44" x14ac:dyDescent="0.25">
      <c r="A385" s="52" t="str">
        <f t="shared" si="128"/>
        <v/>
      </c>
      <c r="B385" s="5"/>
      <c r="C385" s="6"/>
      <c r="D385" s="7"/>
      <c r="E385" s="8"/>
      <c r="F385" s="8"/>
      <c r="G385" s="60" t="str">
        <f t="shared" si="133"/>
        <v/>
      </c>
      <c r="H385" s="60" t="str">
        <f t="shared" si="133"/>
        <v/>
      </c>
      <c r="I385" s="60" t="str">
        <f t="shared" si="133"/>
        <v/>
      </c>
      <c r="J385" s="60" t="str">
        <f t="shared" si="133"/>
        <v/>
      </c>
      <c r="L385" s="115" t="str">
        <f t="shared" si="124"/>
        <v/>
      </c>
      <c r="Y385" s="116"/>
      <c r="Z385" s="65" t="str">
        <f t="shared" si="113"/>
        <v/>
      </c>
      <c r="AA385" s="65" t="str">
        <f t="shared" si="114"/>
        <v/>
      </c>
      <c r="AB385" s="65" t="str">
        <f t="shared" si="115"/>
        <v/>
      </c>
      <c r="AC385" s="65" t="str">
        <f t="shared" si="116"/>
        <v/>
      </c>
      <c r="AD385" s="65" t="str">
        <f t="shared" si="117"/>
        <v/>
      </c>
      <c r="AE385" s="65" t="str">
        <f t="shared" si="118"/>
        <v/>
      </c>
      <c r="AF385" s="65" t="str">
        <f t="shared" si="119"/>
        <v/>
      </c>
      <c r="AG385" s="65" t="str">
        <f t="shared" si="120"/>
        <v/>
      </c>
      <c r="AH385" s="38"/>
      <c r="AI385" s="38"/>
      <c r="AJ385" s="38"/>
      <c r="AK385" s="38"/>
      <c r="AL385" s="85" t="str">
        <f t="shared" si="125"/>
        <v/>
      </c>
      <c r="AM385" s="85" t="str">
        <f t="shared" si="121"/>
        <v/>
      </c>
      <c r="AN385" s="85" t="str">
        <f t="shared" si="122"/>
        <v/>
      </c>
      <c r="AO385" s="85" t="str">
        <f t="shared" si="123"/>
        <v/>
      </c>
      <c r="AP385" s="143" t="str">
        <f t="shared" si="126"/>
        <v/>
      </c>
      <c r="AQ385" s="66" t="str">
        <f t="shared" si="127"/>
        <v/>
      </c>
      <c r="AR385" s="46" t="str">
        <f>IFERROR(IF(ISNUMBER('Opsparede løndele dec20-mar21'!K383),AQ385+'Opsparede løndele dec20-mar21'!K383,AQ385),"")</f>
        <v/>
      </c>
    </row>
    <row r="386" spans="1:44" x14ac:dyDescent="0.25">
      <c r="A386" s="52" t="str">
        <f t="shared" si="128"/>
        <v/>
      </c>
      <c r="B386" s="5"/>
      <c r="C386" s="6"/>
      <c r="D386" s="7"/>
      <c r="E386" s="8"/>
      <c r="F386" s="8"/>
      <c r="G386" s="60" t="str">
        <f t="shared" si="133"/>
        <v/>
      </c>
      <c r="H386" s="60" t="str">
        <f t="shared" si="133"/>
        <v/>
      </c>
      <c r="I386" s="60" t="str">
        <f t="shared" si="133"/>
        <v/>
      </c>
      <c r="J386" s="60" t="str">
        <f t="shared" si="133"/>
        <v/>
      </c>
      <c r="L386" s="115" t="str">
        <f t="shared" si="124"/>
        <v/>
      </c>
      <c r="Y386" s="116"/>
      <c r="Z386" s="65" t="str">
        <f t="shared" si="113"/>
        <v/>
      </c>
      <c r="AA386" s="65" t="str">
        <f t="shared" si="114"/>
        <v/>
      </c>
      <c r="AB386" s="65" t="str">
        <f t="shared" si="115"/>
        <v/>
      </c>
      <c r="AC386" s="65" t="str">
        <f t="shared" si="116"/>
        <v/>
      </c>
      <c r="AD386" s="65" t="str">
        <f t="shared" si="117"/>
        <v/>
      </c>
      <c r="AE386" s="65" t="str">
        <f t="shared" si="118"/>
        <v/>
      </c>
      <c r="AF386" s="65" t="str">
        <f t="shared" si="119"/>
        <v/>
      </c>
      <c r="AG386" s="65" t="str">
        <f t="shared" si="120"/>
        <v/>
      </c>
      <c r="AH386" s="38"/>
      <c r="AI386" s="38"/>
      <c r="AJ386" s="38"/>
      <c r="AK386" s="38"/>
      <c r="AL386" s="85" t="str">
        <f t="shared" si="125"/>
        <v/>
      </c>
      <c r="AM386" s="85" t="str">
        <f t="shared" si="121"/>
        <v/>
      </c>
      <c r="AN386" s="85" t="str">
        <f t="shared" si="122"/>
        <v/>
      </c>
      <c r="AO386" s="85" t="str">
        <f t="shared" si="123"/>
        <v/>
      </c>
      <c r="AP386" s="143" t="str">
        <f t="shared" si="126"/>
        <v/>
      </c>
      <c r="AQ386" s="66" t="str">
        <f t="shared" si="127"/>
        <v/>
      </c>
      <c r="AR386" s="46" t="str">
        <f>IFERROR(IF(ISNUMBER('Opsparede løndele dec20-mar21'!K384),AQ386+'Opsparede løndele dec20-mar21'!K384,AQ386),"")</f>
        <v/>
      </c>
    </row>
    <row r="387" spans="1:44" x14ac:dyDescent="0.25">
      <c r="A387" s="52" t="str">
        <f t="shared" si="128"/>
        <v/>
      </c>
      <c r="B387" s="5"/>
      <c r="C387" s="6"/>
      <c r="D387" s="7"/>
      <c r="E387" s="8"/>
      <c r="F387" s="8"/>
      <c r="G387" s="60" t="str">
        <f t="shared" ref="G387:J396" si="134">IF(AND(ISNUMBER($E387),ISNUMBER($F387)),MAX(MIN(NETWORKDAYS(IF($E387&lt;=VLOOKUP(G$6,Matrix_antal_dage,5,FALSE),VLOOKUP(G$6,Matrix_antal_dage,5,FALSE),$E387),IF($F387&gt;=VLOOKUP(G$6,Matrix_antal_dage,6,FALSE),VLOOKUP(G$6,Matrix_antal_dage,6,FALSE),$F387),helligdage),VLOOKUP(G$6,Matrix_antal_dage,7,FALSE)),0),"")</f>
        <v/>
      </c>
      <c r="H387" s="60" t="str">
        <f t="shared" si="134"/>
        <v/>
      </c>
      <c r="I387" s="60" t="str">
        <f t="shared" si="134"/>
        <v/>
      </c>
      <c r="J387" s="60" t="str">
        <f t="shared" si="134"/>
        <v/>
      </c>
      <c r="L387" s="115" t="str">
        <f t="shared" si="124"/>
        <v/>
      </c>
      <c r="Y387" s="116"/>
      <c r="Z387" s="65" t="str">
        <f t="shared" si="113"/>
        <v/>
      </c>
      <c r="AA387" s="65" t="str">
        <f t="shared" si="114"/>
        <v/>
      </c>
      <c r="AB387" s="65" t="str">
        <f t="shared" si="115"/>
        <v/>
      </c>
      <c r="AC387" s="65" t="str">
        <f t="shared" si="116"/>
        <v/>
      </c>
      <c r="AD387" s="65" t="str">
        <f t="shared" si="117"/>
        <v/>
      </c>
      <c r="AE387" s="65" t="str">
        <f t="shared" si="118"/>
        <v/>
      </c>
      <c r="AF387" s="65" t="str">
        <f t="shared" si="119"/>
        <v/>
      </c>
      <c r="AG387" s="65" t="str">
        <f t="shared" si="120"/>
        <v/>
      </c>
      <c r="AH387" s="38"/>
      <c r="AI387" s="38"/>
      <c r="AJ387" s="38"/>
      <c r="AK387" s="38"/>
      <c r="AL387" s="85" t="str">
        <f t="shared" si="125"/>
        <v/>
      </c>
      <c r="AM387" s="85" t="str">
        <f t="shared" si="121"/>
        <v/>
      </c>
      <c r="AN387" s="85" t="str">
        <f t="shared" si="122"/>
        <v/>
      </c>
      <c r="AO387" s="85" t="str">
        <f t="shared" si="123"/>
        <v/>
      </c>
      <c r="AP387" s="143" t="str">
        <f t="shared" si="126"/>
        <v/>
      </c>
      <c r="AQ387" s="66" t="str">
        <f t="shared" si="127"/>
        <v/>
      </c>
      <c r="AR387" s="46" t="str">
        <f>IFERROR(IF(ISNUMBER('Opsparede løndele dec20-mar21'!K385),AQ387+'Opsparede løndele dec20-mar21'!K385,AQ387),"")</f>
        <v/>
      </c>
    </row>
    <row r="388" spans="1:44" x14ac:dyDescent="0.25">
      <c r="A388" s="52" t="str">
        <f t="shared" si="128"/>
        <v/>
      </c>
      <c r="B388" s="5"/>
      <c r="C388" s="6"/>
      <c r="D388" s="7"/>
      <c r="E388" s="8"/>
      <c r="F388" s="8"/>
      <c r="G388" s="60" t="str">
        <f t="shared" si="134"/>
        <v/>
      </c>
      <c r="H388" s="60" t="str">
        <f t="shared" si="134"/>
        <v/>
      </c>
      <c r="I388" s="60" t="str">
        <f t="shared" si="134"/>
        <v/>
      </c>
      <c r="J388" s="60" t="str">
        <f t="shared" si="134"/>
        <v/>
      </c>
      <c r="L388" s="115" t="str">
        <f t="shared" si="124"/>
        <v/>
      </c>
      <c r="Y388" s="116"/>
      <c r="Z388" s="65" t="str">
        <f t="shared" si="113"/>
        <v/>
      </c>
      <c r="AA388" s="65" t="str">
        <f t="shared" si="114"/>
        <v/>
      </c>
      <c r="AB388" s="65" t="str">
        <f t="shared" si="115"/>
        <v/>
      </c>
      <c r="AC388" s="65" t="str">
        <f t="shared" si="116"/>
        <v/>
      </c>
      <c r="AD388" s="65" t="str">
        <f t="shared" si="117"/>
        <v/>
      </c>
      <c r="AE388" s="65" t="str">
        <f t="shared" si="118"/>
        <v/>
      </c>
      <c r="AF388" s="65" t="str">
        <f t="shared" si="119"/>
        <v/>
      </c>
      <c r="AG388" s="65" t="str">
        <f t="shared" si="120"/>
        <v/>
      </c>
      <c r="AH388" s="38"/>
      <c r="AI388" s="38"/>
      <c r="AJ388" s="38"/>
      <c r="AK388" s="38"/>
      <c r="AL388" s="85" t="str">
        <f t="shared" si="125"/>
        <v/>
      </c>
      <c r="AM388" s="85" t="str">
        <f t="shared" si="121"/>
        <v/>
      </c>
      <c r="AN388" s="85" t="str">
        <f t="shared" si="122"/>
        <v/>
      </c>
      <c r="AO388" s="85" t="str">
        <f t="shared" si="123"/>
        <v/>
      </c>
      <c r="AP388" s="143" t="str">
        <f t="shared" si="126"/>
        <v/>
      </c>
      <c r="AQ388" s="66" t="str">
        <f t="shared" si="127"/>
        <v/>
      </c>
      <c r="AR388" s="46" t="str">
        <f>IFERROR(IF(ISNUMBER('Opsparede løndele dec20-mar21'!K386),AQ388+'Opsparede løndele dec20-mar21'!K386,AQ388),"")</f>
        <v/>
      </c>
    </row>
    <row r="389" spans="1:44" x14ac:dyDescent="0.25">
      <c r="A389" s="52" t="str">
        <f t="shared" si="128"/>
        <v/>
      </c>
      <c r="B389" s="5"/>
      <c r="C389" s="6"/>
      <c r="D389" s="7"/>
      <c r="E389" s="8"/>
      <c r="F389" s="8"/>
      <c r="G389" s="60" t="str">
        <f t="shared" si="134"/>
        <v/>
      </c>
      <c r="H389" s="60" t="str">
        <f t="shared" si="134"/>
        <v/>
      </c>
      <c r="I389" s="60" t="str">
        <f t="shared" si="134"/>
        <v/>
      </c>
      <c r="J389" s="60" t="str">
        <f t="shared" si="134"/>
        <v/>
      </c>
      <c r="L389" s="115" t="str">
        <f t="shared" si="124"/>
        <v/>
      </c>
      <c r="Y389" s="116"/>
      <c r="Z389" s="65" t="str">
        <f t="shared" si="113"/>
        <v/>
      </c>
      <c r="AA389" s="65" t="str">
        <f t="shared" si="114"/>
        <v/>
      </c>
      <c r="AB389" s="65" t="str">
        <f t="shared" si="115"/>
        <v/>
      </c>
      <c r="AC389" s="65" t="str">
        <f t="shared" si="116"/>
        <v/>
      </c>
      <c r="AD389" s="65" t="str">
        <f t="shared" si="117"/>
        <v/>
      </c>
      <c r="AE389" s="65" t="str">
        <f t="shared" si="118"/>
        <v/>
      </c>
      <c r="AF389" s="65" t="str">
        <f t="shared" si="119"/>
        <v/>
      </c>
      <c r="AG389" s="65" t="str">
        <f t="shared" si="120"/>
        <v/>
      </c>
      <c r="AH389" s="38"/>
      <c r="AI389" s="38"/>
      <c r="AJ389" s="38"/>
      <c r="AK389" s="38"/>
      <c r="AL389" s="85" t="str">
        <f t="shared" si="125"/>
        <v/>
      </c>
      <c r="AM389" s="85" t="str">
        <f t="shared" si="121"/>
        <v/>
      </c>
      <c r="AN389" s="85" t="str">
        <f t="shared" si="122"/>
        <v/>
      </c>
      <c r="AO389" s="85" t="str">
        <f t="shared" si="123"/>
        <v/>
      </c>
      <c r="AP389" s="143" t="str">
        <f t="shared" si="126"/>
        <v/>
      </c>
      <c r="AQ389" s="66" t="str">
        <f t="shared" si="127"/>
        <v/>
      </c>
      <c r="AR389" s="46" t="str">
        <f>IFERROR(IF(ISNUMBER('Opsparede løndele dec20-mar21'!K387),AQ389+'Opsparede løndele dec20-mar21'!K387,AQ389),"")</f>
        <v/>
      </c>
    </row>
    <row r="390" spans="1:44" x14ac:dyDescent="0.25">
      <c r="A390" s="52" t="str">
        <f t="shared" si="128"/>
        <v/>
      </c>
      <c r="B390" s="5"/>
      <c r="C390" s="6"/>
      <c r="D390" s="7"/>
      <c r="E390" s="8"/>
      <c r="F390" s="8"/>
      <c r="G390" s="60" t="str">
        <f t="shared" si="134"/>
        <v/>
      </c>
      <c r="H390" s="60" t="str">
        <f t="shared" si="134"/>
        <v/>
      </c>
      <c r="I390" s="60" t="str">
        <f t="shared" si="134"/>
        <v/>
      </c>
      <c r="J390" s="60" t="str">
        <f t="shared" si="134"/>
        <v/>
      </c>
      <c r="L390" s="115" t="str">
        <f t="shared" si="124"/>
        <v/>
      </c>
      <c r="Y390" s="116"/>
      <c r="Z390" s="65" t="str">
        <f t="shared" si="113"/>
        <v/>
      </c>
      <c r="AA390" s="65" t="str">
        <f t="shared" si="114"/>
        <v/>
      </c>
      <c r="AB390" s="65" t="str">
        <f t="shared" si="115"/>
        <v/>
      </c>
      <c r="AC390" s="65" t="str">
        <f t="shared" si="116"/>
        <v/>
      </c>
      <c r="AD390" s="65" t="str">
        <f t="shared" si="117"/>
        <v/>
      </c>
      <c r="AE390" s="65" t="str">
        <f t="shared" si="118"/>
        <v/>
      </c>
      <c r="AF390" s="65" t="str">
        <f t="shared" si="119"/>
        <v/>
      </c>
      <c r="AG390" s="65" t="str">
        <f t="shared" si="120"/>
        <v/>
      </c>
      <c r="AH390" s="38"/>
      <c r="AI390" s="38"/>
      <c r="AJ390" s="38"/>
      <c r="AK390" s="38"/>
      <c r="AL390" s="85" t="str">
        <f t="shared" si="125"/>
        <v/>
      </c>
      <c r="AM390" s="85" t="str">
        <f t="shared" si="121"/>
        <v/>
      </c>
      <c r="AN390" s="85" t="str">
        <f t="shared" si="122"/>
        <v/>
      </c>
      <c r="AO390" s="85" t="str">
        <f t="shared" si="123"/>
        <v/>
      </c>
      <c r="AP390" s="143" t="str">
        <f t="shared" si="126"/>
        <v/>
      </c>
      <c r="AQ390" s="66" t="str">
        <f t="shared" si="127"/>
        <v/>
      </c>
      <c r="AR390" s="46" t="str">
        <f>IFERROR(IF(ISNUMBER('Opsparede løndele dec20-mar21'!K388),AQ390+'Opsparede løndele dec20-mar21'!K388,AQ390),"")</f>
        <v/>
      </c>
    </row>
    <row r="391" spans="1:44" x14ac:dyDescent="0.25">
      <c r="A391" s="52" t="str">
        <f t="shared" si="128"/>
        <v/>
      </c>
      <c r="B391" s="5"/>
      <c r="C391" s="6"/>
      <c r="D391" s="7"/>
      <c r="E391" s="8"/>
      <c r="F391" s="8"/>
      <c r="G391" s="60" t="str">
        <f t="shared" si="134"/>
        <v/>
      </c>
      <c r="H391" s="60" t="str">
        <f t="shared" si="134"/>
        <v/>
      </c>
      <c r="I391" s="60" t="str">
        <f t="shared" si="134"/>
        <v/>
      </c>
      <c r="J391" s="60" t="str">
        <f t="shared" si="134"/>
        <v/>
      </c>
      <c r="L391" s="115" t="str">
        <f t="shared" si="124"/>
        <v/>
      </c>
      <c r="Y391" s="116"/>
      <c r="Z391" s="65" t="str">
        <f t="shared" ref="Z391:Z454" si="135">IF(AND(ISNUMBER($Y391),ISNUMBER(M391)),(IF($B391="","",IF(MIN(M391,Q391)*$L391&gt;30000*IF($Y391&gt;37,37,$Y391)/37,30000*IF($Y391&gt;37,37,$Y391)/37,MIN(M391,Q391)*$L391))),"")</f>
        <v/>
      </c>
      <c r="AA391" s="65" t="str">
        <f t="shared" ref="AA391:AA454" si="136">IF(AND(ISNUMBER($Y391),ISNUMBER(N391)),(IF($B391="","",IF(MIN(N391,R391)*$L391&gt;30000*IF($Y391&gt;37,37,$Y391)/37,30000*IF($Y391&gt;37,37,$Y391)/37,MIN(N391,R391)*$L391))),"")</f>
        <v/>
      </c>
      <c r="AB391" s="65" t="str">
        <f t="shared" ref="AB391:AB454" si="137">IF(AND(ISNUMBER($Y391),ISNUMBER(O391)),(IF($B391="","",IF(MIN(O391,S391)*$L391&gt;30000*IF($Y391&gt;37,37,$Y391)/37,30000*IF($Y391&gt;37,37,$Y391)/37,MIN(O391,S391)*$L391))),"")</f>
        <v/>
      </c>
      <c r="AC391" s="65" t="str">
        <f t="shared" ref="AC391:AC454" si="138">IF(AND(ISNUMBER($Y391),ISNUMBER(P391)),(IF($B391="","",IF(MIN(P391,T391)*$L391&gt;30000*IF($Y391&gt;37,37,$Y391)/37,30000*IF($Y391&gt;37,37,$Y391)/37,MIN(P391,T391)*$L391))),"")</f>
        <v/>
      </c>
      <c r="AD391" s="65" t="str">
        <f t="shared" ref="AD391:AD454" si="139">IF(ISNUMBER(Z391),(MIN(Z391,MIN(M391,Q391)-U391)),"")</f>
        <v/>
      </c>
      <c r="AE391" s="65" t="str">
        <f t="shared" ref="AE391:AE454" si="140">IF(ISNUMBER(AA391),(MIN(AA391,MIN(N391,R391)-V391)),"")</f>
        <v/>
      </c>
      <c r="AF391" s="65" t="str">
        <f t="shared" ref="AF391:AF454" si="141">IF(ISNUMBER(AB391),(MIN(AB391,MIN(O391,S391)-W391)),"")</f>
        <v/>
      </c>
      <c r="AG391" s="65" t="str">
        <f t="shared" ref="AG391:AG454" si="142">IF(ISNUMBER(AC391),(MIN(AC391,MIN(P391,T391)-X391)),"")</f>
        <v/>
      </c>
      <c r="AH391" s="38"/>
      <c r="AI391" s="38"/>
      <c r="AJ391" s="38"/>
      <c r="AK391" s="38"/>
      <c r="AL391" s="85" t="str">
        <f t="shared" si="125"/>
        <v/>
      </c>
      <c r="AM391" s="85" t="str">
        <f t="shared" ref="AM391:AM454" si="143">IF(ISNUMBER(AI391),MIN(AE391/VLOOKUP(H$6,Matrix_antal_dage,4,FALSE)*(H391-AI391),30000),"")</f>
        <v/>
      </c>
      <c r="AN391" s="85" t="str">
        <f t="shared" ref="AN391:AN454" si="144">IF(ISNUMBER(AJ391),MIN(AF391/VLOOKUP(I$6,Matrix_antal_dage,4,FALSE)*(I391-AJ391),30000),"")</f>
        <v/>
      </c>
      <c r="AO391" s="85" t="str">
        <f t="shared" ref="AO391:AO454" si="145">IF(ISNUMBER(AK391),MIN(AG391/VLOOKUP(J$6,Matrix_antal_dage,4,FALSE)*(J391-AK391),30000),"")</f>
        <v/>
      </c>
      <c r="AP391" s="143" t="str">
        <f t="shared" si="126"/>
        <v/>
      </c>
      <c r="AQ391" s="66" t="str">
        <f t="shared" si="127"/>
        <v/>
      </c>
      <c r="AR391" s="46" t="str">
        <f>IFERROR(IF(ISNUMBER('Opsparede løndele dec20-mar21'!K389),AQ391+'Opsparede løndele dec20-mar21'!K389,AQ391),"")</f>
        <v/>
      </c>
    </row>
    <row r="392" spans="1:44" x14ac:dyDescent="0.25">
      <c r="A392" s="52" t="str">
        <f t="shared" si="128"/>
        <v/>
      </c>
      <c r="B392" s="5"/>
      <c r="C392" s="6"/>
      <c r="D392" s="7"/>
      <c r="E392" s="8"/>
      <c r="F392" s="8"/>
      <c r="G392" s="60" t="str">
        <f t="shared" si="134"/>
        <v/>
      </c>
      <c r="H392" s="60" t="str">
        <f t="shared" si="134"/>
        <v/>
      </c>
      <c r="I392" s="60" t="str">
        <f t="shared" si="134"/>
        <v/>
      </c>
      <c r="J392" s="60" t="str">
        <f t="shared" si="134"/>
        <v/>
      </c>
      <c r="L392" s="115" t="str">
        <f t="shared" ref="L392:L455" si="146">IF(K392="","",IF(K392="Funktionær",0.75,IF(K392="Ikke-funktionær",0.9,IF(K392="Elev/lærling",0.9))))</f>
        <v/>
      </c>
      <c r="Y392" s="116"/>
      <c r="Z392" s="65" t="str">
        <f t="shared" si="135"/>
        <v/>
      </c>
      <c r="AA392" s="65" t="str">
        <f t="shared" si="136"/>
        <v/>
      </c>
      <c r="AB392" s="65" t="str">
        <f t="shared" si="137"/>
        <v/>
      </c>
      <c r="AC392" s="65" t="str">
        <f t="shared" si="138"/>
        <v/>
      </c>
      <c r="AD392" s="65" t="str">
        <f t="shared" si="139"/>
        <v/>
      </c>
      <c r="AE392" s="65" t="str">
        <f t="shared" si="140"/>
        <v/>
      </c>
      <c r="AF392" s="65" t="str">
        <f t="shared" si="141"/>
        <v/>
      </c>
      <c r="AG392" s="65" t="str">
        <f t="shared" si="142"/>
        <v/>
      </c>
      <c r="AH392" s="38"/>
      <c r="AI392" s="38"/>
      <c r="AJ392" s="38"/>
      <c r="AK392" s="38"/>
      <c r="AL392" s="85" t="str">
        <f t="shared" ref="AL392:AL455" si="147">IF(ISNUMBER(AH392),MIN(AD392/VLOOKUP(G$6,Matrix_antal_dage,4,FALSE)*(G392-AH392),30000),"")</f>
        <v/>
      </c>
      <c r="AM392" s="85" t="str">
        <f t="shared" si="143"/>
        <v/>
      </c>
      <c r="AN392" s="85" t="str">
        <f t="shared" si="144"/>
        <v/>
      </c>
      <c r="AO392" s="85" t="str">
        <f t="shared" si="145"/>
        <v/>
      </c>
      <c r="AP392" s="143" t="str">
        <f t="shared" ref="AP392:AP455" si="148">IFERROR(IF(AND(ISNUMBER(AH392),ISNUMBER(AI392)),(IF(E392&lt;=DATE(2021,1,1),3,IF(E392=DATE(2021,1,2),2,IF(E392=DATE(2021,1,3),1,IF(E392&gt;DATE(2021,1,3),0))))/7*5)/31*IF(AND(ISNUMBER(AD392),ISNUMBER(AE392)),SUM(AD392:AE392)/2,IF(ISNUMBER(AD392),AD392,IF(ISNUMBER(AE392),AE392))),""),"")</f>
        <v/>
      </c>
      <c r="AQ392" s="66" t="str">
        <f t="shared" ref="AQ392:AQ455" si="149">IF(ISNUMBER(AP392),MAX(SUM(AL392:AO392)-AP392,0),IF(SUM(AL392:AO392)&gt;0,SUM(AL392:AO392),""))</f>
        <v/>
      </c>
      <c r="AR392" s="46" t="str">
        <f>IFERROR(IF(ISNUMBER('Opsparede løndele dec20-mar21'!K390),AQ392+'Opsparede løndele dec20-mar21'!K390,AQ392),"")</f>
        <v/>
      </c>
    </row>
    <row r="393" spans="1:44" x14ac:dyDescent="0.25">
      <c r="A393" s="52" t="str">
        <f t="shared" ref="A393:A456" si="150">IF(B393="","",A392+1)</f>
        <v/>
      </c>
      <c r="B393" s="5"/>
      <c r="C393" s="6"/>
      <c r="D393" s="7"/>
      <c r="E393" s="8"/>
      <c r="F393" s="8"/>
      <c r="G393" s="60" t="str">
        <f t="shared" si="134"/>
        <v/>
      </c>
      <c r="H393" s="60" t="str">
        <f t="shared" si="134"/>
        <v/>
      </c>
      <c r="I393" s="60" t="str">
        <f t="shared" si="134"/>
        <v/>
      </c>
      <c r="J393" s="60" t="str">
        <f t="shared" si="134"/>
        <v/>
      </c>
      <c r="L393" s="115" t="str">
        <f t="shared" si="146"/>
        <v/>
      </c>
      <c r="Y393" s="116"/>
      <c r="Z393" s="65" t="str">
        <f t="shared" si="135"/>
        <v/>
      </c>
      <c r="AA393" s="65" t="str">
        <f t="shared" si="136"/>
        <v/>
      </c>
      <c r="AB393" s="65" t="str">
        <f t="shared" si="137"/>
        <v/>
      </c>
      <c r="AC393" s="65" t="str">
        <f t="shared" si="138"/>
        <v/>
      </c>
      <c r="AD393" s="65" t="str">
        <f t="shared" si="139"/>
        <v/>
      </c>
      <c r="AE393" s="65" t="str">
        <f t="shared" si="140"/>
        <v/>
      </c>
      <c r="AF393" s="65" t="str">
        <f t="shared" si="141"/>
        <v/>
      </c>
      <c r="AG393" s="65" t="str">
        <f t="shared" si="142"/>
        <v/>
      </c>
      <c r="AH393" s="38"/>
      <c r="AI393" s="38"/>
      <c r="AJ393" s="38"/>
      <c r="AK393" s="38"/>
      <c r="AL393" s="85" t="str">
        <f t="shared" si="147"/>
        <v/>
      </c>
      <c r="AM393" s="85" t="str">
        <f t="shared" si="143"/>
        <v/>
      </c>
      <c r="AN393" s="85" t="str">
        <f t="shared" si="144"/>
        <v/>
      </c>
      <c r="AO393" s="85" t="str">
        <f t="shared" si="145"/>
        <v/>
      </c>
      <c r="AP393" s="143" t="str">
        <f t="shared" si="148"/>
        <v/>
      </c>
      <c r="AQ393" s="66" t="str">
        <f t="shared" si="149"/>
        <v/>
      </c>
      <c r="AR393" s="46" t="str">
        <f>IFERROR(IF(ISNUMBER('Opsparede løndele dec20-mar21'!K391),AQ393+'Opsparede løndele dec20-mar21'!K391,AQ393),"")</f>
        <v/>
      </c>
    </row>
    <row r="394" spans="1:44" x14ac:dyDescent="0.25">
      <c r="A394" s="52" t="str">
        <f t="shared" si="150"/>
        <v/>
      </c>
      <c r="B394" s="5"/>
      <c r="C394" s="6"/>
      <c r="D394" s="7"/>
      <c r="E394" s="8"/>
      <c r="F394" s="8"/>
      <c r="G394" s="60" t="str">
        <f t="shared" si="134"/>
        <v/>
      </c>
      <c r="H394" s="60" t="str">
        <f t="shared" si="134"/>
        <v/>
      </c>
      <c r="I394" s="60" t="str">
        <f t="shared" si="134"/>
        <v/>
      </c>
      <c r="J394" s="60" t="str">
        <f t="shared" si="134"/>
        <v/>
      </c>
      <c r="L394" s="115" t="str">
        <f t="shared" si="146"/>
        <v/>
      </c>
      <c r="Y394" s="116"/>
      <c r="Z394" s="65" t="str">
        <f t="shared" si="135"/>
        <v/>
      </c>
      <c r="AA394" s="65" t="str">
        <f t="shared" si="136"/>
        <v/>
      </c>
      <c r="AB394" s="65" t="str">
        <f t="shared" si="137"/>
        <v/>
      </c>
      <c r="AC394" s="65" t="str">
        <f t="shared" si="138"/>
        <v/>
      </c>
      <c r="AD394" s="65" t="str">
        <f t="shared" si="139"/>
        <v/>
      </c>
      <c r="AE394" s="65" t="str">
        <f t="shared" si="140"/>
        <v/>
      </c>
      <c r="AF394" s="65" t="str">
        <f t="shared" si="141"/>
        <v/>
      </c>
      <c r="AG394" s="65" t="str">
        <f t="shared" si="142"/>
        <v/>
      </c>
      <c r="AH394" s="38"/>
      <c r="AI394" s="38"/>
      <c r="AJ394" s="38"/>
      <c r="AK394" s="38"/>
      <c r="AL394" s="85" t="str">
        <f t="shared" si="147"/>
        <v/>
      </c>
      <c r="AM394" s="85" t="str">
        <f t="shared" si="143"/>
        <v/>
      </c>
      <c r="AN394" s="85" t="str">
        <f t="shared" si="144"/>
        <v/>
      </c>
      <c r="AO394" s="85" t="str">
        <f t="shared" si="145"/>
        <v/>
      </c>
      <c r="AP394" s="143" t="str">
        <f t="shared" si="148"/>
        <v/>
      </c>
      <c r="AQ394" s="66" t="str">
        <f t="shared" si="149"/>
        <v/>
      </c>
      <c r="AR394" s="46" t="str">
        <f>IFERROR(IF(ISNUMBER('Opsparede løndele dec20-mar21'!K392),AQ394+'Opsparede løndele dec20-mar21'!K392,AQ394),"")</f>
        <v/>
      </c>
    </row>
    <row r="395" spans="1:44" x14ac:dyDescent="0.25">
      <c r="A395" s="52" t="str">
        <f t="shared" si="150"/>
        <v/>
      </c>
      <c r="B395" s="5"/>
      <c r="C395" s="6"/>
      <c r="D395" s="7"/>
      <c r="E395" s="8"/>
      <c r="F395" s="8"/>
      <c r="G395" s="60" t="str">
        <f t="shared" si="134"/>
        <v/>
      </c>
      <c r="H395" s="60" t="str">
        <f t="shared" si="134"/>
        <v/>
      </c>
      <c r="I395" s="60" t="str">
        <f t="shared" si="134"/>
        <v/>
      </c>
      <c r="J395" s="60" t="str">
        <f t="shared" si="134"/>
        <v/>
      </c>
      <c r="L395" s="115" t="str">
        <f t="shared" si="146"/>
        <v/>
      </c>
      <c r="Y395" s="116"/>
      <c r="Z395" s="65" t="str">
        <f t="shared" si="135"/>
        <v/>
      </c>
      <c r="AA395" s="65" t="str">
        <f t="shared" si="136"/>
        <v/>
      </c>
      <c r="AB395" s="65" t="str">
        <f t="shared" si="137"/>
        <v/>
      </c>
      <c r="AC395" s="65" t="str">
        <f t="shared" si="138"/>
        <v/>
      </c>
      <c r="AD395" s="65" t="str">
        <f t="shared" si="139"/>
        <v/>
      </c>
      <c r="AE395" s="65" t="str">
        <f t="shared" si="140"/>
        <v/>
      </c>
      <c r="AF395" s="65" t="str">
        <f t="shared" si="141"/>
        <v/>
      </c>
      <c r="AG395" s="65" t="str">
        <f t="shared" si="142"/>
        <v/>
      </c>
      <c r="AH395" s="38"/>
      <c r="AI395" s="38"/>
      <c r="AJ395" s="38"/>
      <c r="AK395" s="38"/>
      <c r="AL395" s="85" t="str">
        <f t="shared" si="147"/>
        <v/>
      </c>
      <c r="AM395" s="85" t="str">
        <f t="shared" si="143"/>
        <v/>
      </c>
      <c r="AN395" s="85" t="str">
        <f t="shared" si="144"/>
        <v/>
      </c>
      <c r="AO395" s="85" t="str">
        <f t="shared" si="145"/>
        <v/>
      </c>
      <c r="AP395" s="143" t="str">
        <f t="shared" si="148"/>
        <v/>
      </c>
      <c r="AQ395" s="66" t="str">
        <f t="shared" si="149"/>
        <v/>
      </c>
      <c r="AR395" s="46" t="str">
        <f>IFERROR(IF(ISNUMBER('Opsparede løndele dec20-mar21'!K393),AQ395+'Opsparede løndele dec20-mar21'!K393,AQ395),"")</f>
        <v/>
      </c>
    </row>
    <row r="396" spans="1:44" x14ac:dyDescent="0.25">
      <c r="A396" s="52" t="str">
        <f t="shared" si="150"/>
        <v/>
      </c>
      <c r="B396" s="5"/>
      <c r="C396" s="6"/>
      <c r="D396" s="7"/>
      <c r="E396" s="8"/>
      <c r="F396" s="8"/>
      <c r="G396" s="60" t="str">
        <f t="shared" si="134"/>
        <v/>
      </c>
      <c r="H396" s="60" t="str">
        <f t="shared" si="134"/>
        <v/>
      </c>
      <c r="I396" s="60" t="str">
        <f t="shared" si="134"/>
        <v/>
      </c>
      <c r="J396" s="60" t="str">
        <f t="shared" si="134"/>
        <v/>
      </c>
      <c r="L396" s="115" t="str">
        <f t="shared" si="146"/>
        <v/>
      </c>
      <c r="Y396" s="116"/>
      <c r="Z396" s="65" t="str">
        <f t="shared" si="135"/>
        <v/>
      </c>
      <c r="AA396" s="65" t="str">
        <f t="shared" si="136"/>
        <v/>
      </c>
      <c r="AB396" s="65" t="str">
        <f t="shared" si="137"/>
        <v/>
      </c>
      <c r="AC396" s="65" t="str">
        <f t="shared" si="138"/>
        <v/>
      </c>
      <c r="AD396" s="65" t="str">
        <f t="shared" si="139"/>
        <v/>
      </c>
      <c r="AE396" s="65" t="str">
        <f t="shared" si="140"/>
        <v/>
      </c>
      <c r="AF396" s="65" t="str">
        <f t="shared" si="141"/>
        <v/>
      </c>
      <c r="AG396" s="65" t="str">
        <f t="shared" si="142"/>
        <v/>
      </c>
      <c r="AH396" s="38"/>
      <c r="AI396" s="38"/>
      <c r="AJ396" s="38"/>
      <c r="AK396" s="38"/>
      <c r="AL396" s="85" t="str">
        <f t="shared" si="147"/>
        <v/>
      </c>
      <c r="AM396" s="85" t="str">
        <f t="shared" si="143"/>
        <v/>
      </c>
      <c r="AN396" s="85" t="str">
        <f t="shared" si="144"/>
        <v/>
      </c>
      <c r="AO396" s="85" t="str">
        <f t="shared" si="145"/>
        <v/>
      </c>
      <c r="AP396" s="143" t="str">
        <f t="shared" si="148"/>
        <v/>
      </c>
      <c r="AQ396" s="66" t="str">
        <f t="shared" si="149"/>
        <v/>
      </c>
      <c r="AR396" s="46" t="str">
        <f>IFERROR(IF(ISNUMBER('Opsparede løndele dec20-mar21'!K394),AQ396+'Opsparede løndele dec20-mar21'!K394,AQ396),"")</f>
        <v/>
      </c>
    </row>
    <row r="397" spans="1:44" x14ac:dyDescent="0.25">
      <c r="A397" s="52" t="str">
        <f t="shared" si="150"/>
        <v/>
      </c>
      <c r="B397" s="5"/>
      <c r="C397" s="6"/>
      <c r="D397" s="7"/>
      <c r="E397" s="8"/>
      <c r="F397" s="8"/>
      <c r="G397" s="60" t="str">
        <f t="shared" ref="G397:J406" si="151">IF(AND(ISNUMBER($E397),ISNUMBER($F397)),MAX(MIN(NETWORKDAYS(IF($E397&lt;=VLOOKUP(G$6,Matrix_antal_dage,5,FALSE),VLOOKUP(G$6,Matrix_antal_dage,5,FALSE),$E397),IF($F397&gt;=VLOOKUP(G$6,Matrix_antal_dage,6,FALSE),VLOOKUP(G$6,Matrix_antal_dage,6,FALSE),$F397),helligdage),VLOOKUP(G$6,Matrix_antal_dage,7,FALSE)),0),"")</f>
        <v/>
      </c>
      <c r="H397" s="60" t="str">
        <f t="shared" si="151"/>
        <v/>
      </c>
      <c r="I397" s="60" t="str">
        <f t="shared" si="151"/>
        <v/>
      </c>
      <c r="J397" s="60" t="str">
        <f t="shared" si="151"/>
        <v/>
      </c>
      <c r="L397" s="115" t="str">
        <f t="shared" si="146"/>
        <v/>
      </c>
      <c r="Y397" s="116"/>
      <c r="Z397" s="65" t="str">
        <f t="shared" si="135"/>
        <v/>
      </c>
      <c r="AA397" s="65" t="str">
        <f t="shared" si="136"/>
        <v/>
      </c>
      <c r="AB397" s="65" t="str">
        <f t="shared" si="137"/>
        <v/>
      </c>
      <c r="AC397" s="65" t="str">
        <f t="shared" si="138"/>
        <v/>
      </c>
      <c r="AD397" s="65" t="str">
        <f t="shared" si="139"/>
        <v/>
      </c>
      <c r="AE397" s="65" t="str">
        <f t="shared" si="140"/>
        <v/>
      </c>
      <c r="AF397" s="65" t="str">
        <f t="shared" si="141"/>
        <v/>
      </c>
      <c r="AG397" s="65" t="str">
        <f t="shared" si="142"/>
        <v/>
      </c>
      <c r="AH397" s="38"/>
      <c r="AI397" s="38"/>
      <c r="AJ397" s="38"/>
      <c r="AK397" s="38"/>
      <c r="AL397" s="85" t="str">
        <f t="shared" si="147"/>
        <v/>
      </c>
      <c r="AM397" s="85" t="str">
        <f t="shared" si="143"/>
        <v/>
      </c>
      <c r="AN397" s="85" t="str">
        <f t="shared" si="144"/>
        <v/>
      </c>
      <c r="AO397" s="85" t="str">
        <f t="shared" si="145"/>
        <v/>
      </c>
      <c r="AP397" s="143" t="str">
        <f t="shared" si="148"/>
        <v/>
      </c>
      <c r="AQ397" s="66" t="str">
        <f t="shared" si="149"/>
        <v/>
      </c>
      <c r="AR397" s="46" t="str">
        <f>IFERROR(IF(ISNUMBER('Opsparede løndele dec20-mar21'!K395),AQ397+'Opsparede løndele dec20-mar21'!K395,AQ397),"")</f>
        <v/>
      </c>
    </row>
    <row r="398" spans="1:44" x14ac:dyDescent="0.25">
      <c r="A398" s="52" t="str">
        <f t="shared" si="150"/>
        <v/>
      </c>
      <c r="B398" s="5"/>
      <c r="C398" s="6"/>
      <c r="D398" s="7"/>
      <c r="E398" s="8"/>
      <c r="F398" s="8"/>
      <c r="G398" s="60" t="str">
        <f t="shared" si="151"/>
        <v/>
      </c>
      <c r="H398" s="60" t="str">
        <f t="shared" si="151"/>
        <v/>
      </c>
      <c r="I398" s="60" t="str">
        <f t="shared" si="151"/>
        <v/>
      </c>
      <c r="J398" s="60" t="str">
        <f t="shared" si="151"/>
        <v/>
      </c>
      <c r="L398" s="115" t="str">
        <f t="shared" si="146"/>
        <v/>
      </c>
      <c r="Y398" s="116"/>
      <c r="Z398" s="65" t="str">
        <f t="shared" si="135"/>
        <v/>
      </c>
      <c r="AA398" s="65" t="str">
        <f t="shared" si="136"/>
        <v/>
      </c>
      <c r="AB398" s="65" t="str">
        <f t="shared" si="137"/>
        <v/>
      </c>
      <c r="AC398" s="65" t="str">
        <f t="shared" si="138"/>
        <v/>
      </c>
      <c r="AD398" s="65" t="str">
        <f t="shared" si="139"/>
        <v/>
      </c>
      <c r="AE398" s="65" t="str">
        <f t="shared" si="140"/>
        <v/>
      </c>
      <c r="AF398" s="65" t="str">
        <f t="shared" si="141"/>
        <v/>
      </c>
      <c r="AG398" s="65" t="str">
        <f t="shared" si="142"/>
        <v/>
      </c>
      <c r="AH398" s="38"/>
      <c r="AI398" s="38"/>
      <c r="AJ398" s="38"/>
      <c r="AK398" s="38"/>
      <c r="AL398" s="85" t="str">
        <f t="shared" si="147"/>
        <v/>
      </c>
      <c r="AM398" s="85" t="str">
        <f t="shared" si="143"/>
        <v/>
      </c>
      <c r="AN398" s="85" t="str">
        <f t="shared" si="144"/>
        <v/>
      </c>
      <c r="AO398" s="85" t="str">
        <f t="shared" si="145"/>
        <v/>
      </c>
      <c r="AP398" s="143" t="str">
        <f t="shared" si="148"/>
        <v/>
      </c>
      <c r="AQ398" s="66" t="str">
        <f t="shared" si="149"/>
        <v/>
      </c>
      <c r="AR398" s="46" t="str">
        <f>IFERROR(IF(ISNUMBER('Opsparede løndele dec20-mar21'!K396),AQ398+'Opsparede løndele dec20-mar21'!K396,AQ398),"")</f>
        <v/>
      </c>
    </row>
    <row r="399" spans="1:44" x14ac:dyDescent="0.25">
      <c r="A399" s="52" t="str">
        <f t="shared" si="150"/>
        <v/>
      </c>
      <c r="B399" s="5"/>
      <c r="C399" s="6"/>
      <c r="D399" s="7"/>
      <c r="E399" s="8"/>
      <c r="F399" s="8"/>
      <c r="G399" s="60" t="str">
        <f t="shared" si="151"/>
        <v/>
      </c>
      <c r="H399" s="60" t="str">
        <f t="shared" si="151"/>
        <v/>
      </c>
      <c r="I399" s="60" t="str">
        <f t="shared" si="151"/>
        <v/>
      </c>
      <c r="J399" s="60" t="str">
        <f t="shared" si="151"/>
        <v/>
      </c>
      <c r="L399" s="115" t="str">
        <f t="shared" si="146"/>
        <v/>
      </c>
      <c r="Y399" s="116"/>
      <c r="Z399" s="65" t="str">
        <f t="shared" si="135"/>
        <v/>
      </c>
      <c r="AA399" s="65" t="str">
        <f t="shared" si="136"/>
        <v/>
      </c>
      <c r="AB399" s="65" t="str">
        <f t="shared" si="137"/>
        <v/>
      </c>
      <c r="AC399" s="65" t="str">
        <f t="shared" si="138"/>
        <v/>
      </c>
      <c r="AD399" s="65" t="str">
        <f t="shared" si="139"/>
        <v/>
      </c>
      <c r="AE399" s="65" t="str">
        <f t="shared" si="140"/>
        <v/>
      </c>
      <c r="AF399" s="65" t="str">
        <f t="shared" si="141"/>
        <v/>
      </c>
      <c r="AG399" s="65" t="str">
        <f t="shared" si="142"/>
        <v/>
      </c>
      <c r="AH399" s="38"/>
      <c r="AI399" s="38"/>
      <c r="AJ399" s="38"/>
      <c r="AK399" s="38"/>
      <c r="AL399" s="85" t="str">
        <f t="shared" si="147"/>
        <v/>
      </c>
      <c r="AM399" s="85" t="str">
        <f t="shared" si="143"/>
        <v/>
      </c>
      <c r="AN399" s="85" t="str">
        <f t="shared" si="144"/>
        <v/>
      </c>
      <c r="AO399" s="85" t="str">
        <f t="shared" si="145"/>
        <v/>
      </c>
      <c r="AP399" s="143" t="str">
        <f t="shared" si="148"/>
        <v/>
      </c>
      <c r="AQ399" s="66" t="str">
        <f t="shared" si="149"/>
        <v/>
      </c>
      <c r="AR399" s="46" t="str">
        <f>IFERROR(IF(ISNUMBER('Opsparede løndele dec20-mar21'!K397),AQ399+'Opsparede løndele dec20-mar21'!K397,AQ399),"")</f>
        <v/>
      </c>
    </row>
    <row r="400" spans="1:44" x14ac:dyDescent="0.25">
      <c r="A400" s="52" t="str">
        <f t="shared" si="150"/>
        <v/>
      </c>
      <c r="B400" s="5"/>
      <c r="C400" s="6"/>
      <c r="D400" s="7"/>
      <c r="E400" s="8"/>
      <c r="F400" s="8"/>
      <c r="G400" s="60" t="str">
        <f t="shared" si="151"/>
        <v/>
      </c>
      <c r="H400" s="60" t="str">
        <f t="shared" si="151"/>
        <v/>
      </c>
      <c r="I400" s="60" t="str">
        <f t="shared" si="151"/>
        <v/>
      </c>
      <c r="J400" s="60" t="str">
        <f t="shared" si="151"/>
        <v/>
      </c>
      <c r="L400" s="115" t="str">
        <f t="shared" si="146"/>
        <v/>
      </c>
      <c r="Y400" s="116"/>
      <c r="Z400" s="65" t="str">
        <f t="shared" si="135"/>
        <v/>
      </c>
      <c r="AA400" s="65" t="str">
        <f t="shared" si="136"/>
        <v/>
      </c>
      <c r="AB400" s="65" t="str">
        <f t="shared" si="137"/>
        <v/>
      </c>
      <c r="AC400" s="65" t="str">
        <f t="shared" si="138"/>
        <v/>
      </c>
      <c r="AD400" s="65" t="str">
        <f t="shared" si="139"/>
        <v/>
      </c>
      <c r="AE400" s="65" t="str">
        <f t="shared" si="140"/>
        <v/>
      </c>
      <c r="AF400" s="65" t="str">
        <f t="shared" si="141"/>
        <v/>
      </c>
      <c r="AG400" s="65" t="str">
        <f t="shared" si="142"/>
        <v/>
      </c>
      <c r="AH400" s="38"/>
      <c r="AI400" s="38"/>
      <c r="AJ400" s="38"/>
      <c r="AK400" s="38"/>
      <c r="AL400" s="85" t="str">
        <f t="shared" si="147"/>
        <v/>
      </c>
      <c r="AM400" s="85" t="str">
        <f t="shared" si="143"/>
        <v/>
      </c>
      <c r="AN400" s="85" t="str">
        <f t="shared" si="144"/>
        <v/>
      </c>
      <c r="AO400" s="85" t="str">
        <f t="shared" si="145"/>
        <v/>
      </c>
      <c r="AP400" s="143" t="str">
        <f t="shared" si="148"/>
        <v/>
      </c>
      <c r="AQ400" s="66" t="str">
        <f t="shared" si="149"/>
        <v/>
      </c>
      <c r="AR400" s="46" t="str">
        <f>IFERROR(IF(ISNUMBER('Opsparede løndele dec20-mar21'!K398),AQ400+'Opsparede løndele dec20-mar21'!K398,AQ400),"")</f>
        <v/>
      </c>
    </row>
    <row r="401" spans="1:44" x14ac:dyDescent="0.25">
      <c r="A401" s="52" t="str">
        <f t="shared" si="150"/>
        <v/>
      </c>
      <c r="B401" s="5"/>
      <c r="C401" s="6"/>
      <c r="D401" s="7"/>
      <c r="E401" s="8"/>
      <c r="F401" s="8"/>
      <c r="G401" s="60" t="str">
        <f t="shared" si="151"/>
        <v/>
      </c>
      <c r="H401" s="60" t="str">
        <f t="shared" si="151"/>
        <v/>
      </c>
      <c r="I401" s="60" t="str">
        <f t="shared" si="151"/>
        <v/>
      </c>
      <c r="J401" s="60" t="str">
        <f t="shared" si="151"/>
        <v/>
      </c>
      <c r="L401" s="115" t="str">
        <f t="shared" si="146"/>
        <v/>
      </c>
      <c r="Y401" s="116"/>
      <c r="Z401" s="65" t="str">
        <f t="shared" si="135"/>
        <v/>
      </c>
      <c r="AA401" s="65" t="str">
        <f t="shared" si="136"/>
        <v/>
      </c>
      <c r="AB401" s="65" t="str">
        <f t="shared" si="137"/>
        <v/>
      </c>
      <c r="AC401" s="65" t="str">
        <f t="shared" si="138"/>
        <v/>
      </c>
      <c r="AD401" s="65" t="str">
        <f t="shared" si="139"/>
        <v/>
      </c>
      <c r="AE401" s="65" t="str">
        <f t="shared" si="140"/>
        <v/>
      </c>
      <c r="AF401" s="65" t="str">
        <f t="shared" si="141"/>
        <v/>
      </c>
      <c r="AG401" s="65" t="str">
        <f t="shared" si="142"/>
        <v/>
      </c>
      <c r="AH401" s="38"/>
      <c r="AI401" s="38"/>
      <c r="AJ401" s="38"/>
      <c r="AK401" s="38"/>
      <c r="AL401" s="85" t="str">
        <f t="shared" si="147"/>
        <v/>
      </c>
      <c r="AM401" s="85" t="str">
        <f t="shared" si="143"/>
        <v/>
      </c>
      <c r="AN401" s="85" t="str">
        <f t="shared" si="144"/>
        <v/>
      </c>
      <c r="AO401" s="85" t="str">
        <f t="shared" si="145"/>
        <v/>
      </c>
      <c r="AP401" s="143" t="str">
        <f t="shared" si="148"/>
        <v/>
      </c>
      <c r="AQ401" s="66" t="str">
        <f t="shared" si="149"/>
        <v/>
      </c>
      <c r="AR401" s="46" t="str">
        <f>IFERROR(IF(ISNUMBER('Opsparede løndele dec20-mar21'!K399),AQ401+'Opsparede løndele dec20-mar21'!K399,AQ401),"")</f>
        <v/>
      </c>
    </row>
    <row r="402" spans="1:44" x14ac:dyDescent="0.25">
      <c r="A402" s="52" t="str">
        <f t="shared" si="150"/>
        <v/>
      </c>
      <c r="B402" s="5"/>
      <c r="C402" s="6"/>
      <c r="D402" s="7"/>
      <c r="E402" s="8"/>
      <c r="F402" s="8"/>
      <c r="G402" s="60" t="str">
        <f t="shared" si="151"/>
        <v/>
      </c>
      <c r="H402" s="60" t="str">
        <f t="shared" si="151"/>
        <v/>
      </c>
      <c r="I402" s="60" t="str">
        <f t="shared" si="151"/>
        <v/>
      </c>
      <c r="J402" s="60" t="str">
        <f t="shared" si="151"/>
        <v/>
      </c>
      <c r="L402" s="115" t="str">
        <f t="shared" si="146"/>
        <v/>
      </c>
      <c r="Y402" s="116"/>
      <c r="Z402" s="65" t="str">
        <f t="shared" si="135"/>
        <v/>
      </c>
      <c r="AA402" s="65" t="str">
        <f t="shared" si="136"/>
        <v/>
      </c>
      <c r="AB402" s="65" t="str">
        <f t="shared" si="137"/>
        <v/>
      </c>
      <c r="AC402" s="65" t="str">
        <f t="shared" si="138"/>
        <v/>
      </c>
      <c r="AD402" s="65" t="str">
        <f t="shared" si="139"/>
        <v/>
      </c>
      <c r="AE402" s="65" t="str">
        <f t="shared" si="140"/>
        <v/>
      </c>
      <c r="AF402" s="65" t="str">
        <f t="shared" si="141"/>
        <v/>
      </c>
      <c r="AG402" s="65" t="str">
        <f t="shared" si="142"/>
        <v/>
      </c>
      <c r="AH402" s="38"/>
      <c r="AI402" s="38"/>
      <c r="AJ402" s="38"/>
      <c r="AK402" s="38"/>
      <c r="AL402" s="85" t="str">
        <f t="shared" si="147"/>
        <v/>
      </c>
      <c r="AM402" s="85" t="str">
        <f t="shared" si="143"/>
        <v/>
      </c>
      <c r="AN402" s="85" t="str">
        <f t="shared" si="144"/>
        <v/>
      </c>
      <c r="AO402" s="85" t="str">
        <f t="shared" si="145"/>
        <v/>
      </c>
      <c r="AP402" s="143" t="str">
        <f t="shared" si="148"/>
        <v/>
      </c>
      <c r="AQ402" s="66" t="str">
        <f t="shared" si="149"/>
        <v/>
      </c>
      <c r="AR402" s="46" t="str">
        <f>IFERROR(IF(ISNUMBER('Opsparede løndele dec20-mar21'!K400),AQ402+'Opsparede løndele dec20-mar21'!K400,AQ402),"")</f>
        <v/>
      </c>
    </row>
    <row r="403" spans="1:44" x14ac:dyDescent="0.25">
      <c r="A403" s="52" t="str">
        <f t="shared" si="150"/>
        <v/>
      </c>
      <c r="B403" s="5"/>
      <c r="C403" s="6"/>
      <c r="D403" s="7"/>
      <c r="E403" s="8"/>
      <c r="F403" s="8"/>
      <c r="G403" s="60" t="str">
        <f t="shared" si="151"/>
        <v/>
      </c>
      <c r="H403" s="60" t="str">
        <f t="shared" si="151"/>
        <v/>
      </c>
      <c r="I403" s="60" t="str">
        <f t="shared" si="151"/>
        <v/>
      </c>
      <c r="J403" s="60" t="str">
        <f t="shared" si="151"/>
        <v/>
      </c>
      <c r="L403" s="115" t="str">
        <f t="shared" si="146"/>
        <v/>
      </c>
      <c r="Y403" s="116"/>
      <c r="Z403" s="65" t="str">
        <f t="shared" si="135"/>
        <v/>
      </c>
      <c r="AA403" s="65" t="str">
        <f t="shared" si="136"/>
        <v/>
      </c>
      <c r="AB403" s="65" t="str">
        <f t="shared" si="137"/>
        <v/>
      </c>
      <c r="AC403" s="65" t="str">
        <f t="shared" si="138"/>
        <v/>
      </c>
      <c r="AD403" s="65" t="str">
        <f t="shared" si="139"/>
        <v/>
      </c>
      <c r="AE403" s="65" t="str">
        <f t="shared" si="140"/>
        <v/>
      </c>
      <c r="AF403" s="65" t="str">
        <f t="shared" si="141"/>
        <v/>
      </c>
      <c r="AG403" s="65" t="str">
        <f t="shared" si="142"/>
        <v/>
      </c>
      <c r="AH403" s="38"/>
      <c r="AI403" s="38"/>
      <c r="AJ403" s="38"/>
      <c r="AK403" s="38"/>
      <c r="AL403" s="85" t="str">
        <f t="shared" si="147"/>
        <v/>
      </c>
      <c r="AM403" s="85" t="str">
        <f t="shared" si="143"/>
        <v/>
      </c>
      <c r="AN403" s="85" t="str">
        <f t="shared" si="144"/>
        <v/>
      </c>
      <c r="AO403" s="85" t="str">
        <f t="shared" si="145"/>
        <v/>
      </c>
      <c r="AP403" s="143" t="str">
        <f t="shared" si="148"/>
        <v/>
      </c>
      <c r="AQ403" s="66" t="str">
        <f t="shared" si="149"/>
        <v/>
      </c>
      <c r="AR403" s="46" t="str">
        <f>IFERROR(IF(ISNUMBER('Opsparede løndele dec20-mar21'!K401),AQ403+'Opsparede løndele dec20-mar21'!K401,AQ403),"")</f>
        <v/>
      </c>
    </row>
    <row r="404" spans="1:44" x14ac:dyDescent="0.25">
      <c r="A404" s="52" t="str">
        <f t="shared" si="150"/>
        <v/>
      </c>
      <c r="B404" s="5"/>
      <c r="C404" s="6"/>
      <c r="D404" s="7"/>
      <c r="E404" s="8"/>
      <c r="F404" s="8"/>
      <c r="G404" s="60" t="str">
        <f t="shared" si="151"/>
        <v/>
      </c>
      <c r="H404" s="60" t="str">
        <f t="shared" si="151"/>
        <v/>
      </c>
      <c r="I404" s="60" t="str">
        <f t="shared" si="151"/>
        <v/>
      </c>
      <c r="J404" s="60" t="str">
        <f t="shared" si="151"/>
        <v/>
      </c>
      <c r="L404" s="115" t="str">
        <f t="shared" si="146"/>
        <v/>
      </c>
      <c r="Y404" s="116"/>
      <c r="Z404" s="65" t="str">
        <f t="shared" si="135"/>
        <v/>
      </c>
      <c r="AA404" s="65" t="str">
        <f t="shared" si="136"/>
        <v/>
      </c>
      <c r="AB404" s="65" t="str">
        <f t="shared" si="137"/>
        <v/>
      </c>
      <c r="AC404" s="65" t="str">
        <f t="shared" si="138"/>
        <v/>
      </c>
      <c r="AD404" s="65" t="str">
        <f t="shared" si="139"/>
        <v/>
      </c>
      <c r="AE404" s="65" t="str">
        <f t="shared" si="140"/>
        <v/>
      </c>
      <c r="AF404" s="65" t="str">
        <f t="shared" si="141"/>
        <v/>
      </c>
      <c r="AG404" s="65" t="str">
        <f t="shared" si="142"/>
        <v/>
      </c>
      <c r="AH404" s="38"/>
      <c r="AI404" s="38"/>
      <c r="AJ404" s="38"/>
      <c r="AK404" s="38"/>
      <c r="AL404" s="85" t="str">
        <f t="shared" si="147"/>
        <v/>
      </c>
      <c r="AM404" s="85" t="str">
        <f t="shared" si="143"/>
        <v/>
      </c>
      <c r="AN404" s="85" t="str">
        <f t="shared" si="144"/>
        <v/>
      </c>
      <c r="AO404" s="85" t="str">
        <f t="shared" si="145"/>
        <v/>
      </c>
      <c r="AP404" s="143" t="str">
        <f t="shared" si="148"/>
        <v/>
      </c>
      <c r="AQ404" s="66" t="str">
        <f t="shared" si="149"/>
        <v/>
      </c>
      <c r="AR404" s="46" t="str">
        <f>IFERROR(IF(ISNUMBER('Opsparede løndele dec20-mar21'!K402),AQ404+'Opsparede løndele dec20-mar21'!K402,AQ404),"")</f>
        <v/>
      </c>
    </row>
    <row r="405" spans="1:44" x14ac:dyDescent="0.25">
      <c r="A405" s="52" t="str">
        <f t="shared" si="150"/>
        <v/>
      </c>
      <c r="B405" s="5"/>
      <c r="C405" s="6"/>
      <c r="D405" s="7"/>
      <c r="E405" s="8"/>
      <c r="F405" s="8"/>
      <c r="G405" s="60" t="str">
        <f t="shared" si="151"/>
        <v/>
      </c>
      <c r="H405" s="60" t="str">
        <f t="shared" si="151"/>
        <v/>
      </c>
      <c r="I405" s="60" t="str">
        <f t="shared" si="151"/>
        <v/>
      </c>
      <c r="J405" s="60" t="str">
        <f t="shared" si="151"/>
        <v/>
      </c>
      <c r="L405" s="115" t="str">
        <f t="shared" si="146"/>
        <v/>
      </c>
      <c r="Y405" s="116"/>
      <c r="Z405" s="65" t="str">
        <f t="shared" si="135"/>
        <v/>
      </c>
      <c r="AA405" s="65" t="str">
        <f t="shared" si="136"/>
        <v/>
      </c>
      <c r="AB405" s="65" t="str">
        <f t="shared" si="137"/>
        <v/>
      </c>
      <c r="AC405" s="65" t="str">
        <f t="shared" si="138"/>
        <v/>
      </c>
      <c r="AD405" s="65" t="str">
        <f t="shared" si="139"/>
        <v/>
      </c>
      <c r="AE405" s="65" t="str">
        <f t="shared" si="140"/>
        <v/>
      </c>
      <c r="AF405" s="65" t="str">
        <f t="shared" si="141"/>
        <v/>
      </c>
      <c r="AG405" s="65" t="str">
        <f t="shared" si="142"/>
        <v/>
      </c>
      <c r="AH405" s="38"/>
      <c r="AI405" s="38"/>
      <c r="AJ405" s="38"/>
      <c r="AK405" s="38"/>
      <c r="AL405" s="85" t="str">
        <f t="shared" si="147"/>
        <v/>
      </c>
      <c r="AM405" s="85" t="str">
        <f t="shared" si="143"/>
        <v/>
      </c>
      <c r="AN405" s="85" t="str">
        <f t="shared" si="144"/>
        <v/>
      </c>
      <c r="AO405" s="85" t="str">
        <f t="shared" si="145"/>
        <v/>
      </c>
      <c r="AP405" s="143" t="str">
        <f t="shared" si="148"/>
        <v/>
      </c>
      <c r="AQ405" s="66" t="str">
        <f t="shared" si="149"/>
        <v/>
      </c>
      <c r="AR405" s="46" t="str">
        <f>IFERROR(IF(ISNUMBER('Opsparede løndele dec20-mar21'!K403),AQ405+'Opsparede løndele dec20-mar21'!K403,AQ405),"")</f>
        <v/>
      </c>
    </row>
    <row r="406" spans="1:44" x14ac:dyDescent="0.25">
      <c r="A406" s="52" t="str">
        <f t="shared" si="150"/>
        <v/>
      </c>
      <c r="B406" s="5"/>
      <c r="C406" s="6"/>
      <c r="D406" s="7"/>
      <c r="E406" s="8"/>
      <c r="F406" s="8"/>
      <c r="G406" s="60" t="str">
        <f t="shared" si="151"/>
        <v/>
      </c>
      <c r="H406" s="60" t="str">
        <f t="shared" si="151"/>
        <v/>
      </c>
      <c r="I406" s="60" t="str">
        <f t="shared" si="151"/>
        <v/>
      </c>
      <c r="J406" s="60" t="str">
        <f t="shared" si="151"/>
        <v/>
      </c>
      <c r="L406" s="115" t="str">
        <f t="shared" si="146"/>
        <v/>
      </c>
      <c r="Y406" s="116"/>
      <c r="Z406" s="65" t="str">
        <f t="shared" si="135"/>
        <v/>
      </c>
      <c r="AA406" s="65" t="str">
        <f t="shared" si="136"/>
        <v/>
      </c>
      <c r="AB406" s="65" t="str">
        <f t="shared" si="137"/>
        <v/>
      </c>
      <c r="AC406" s="65" t="str">
        <f t="shared" si="138"/>
        <v/>
      </c>
      <c r="AD406" s="65" t="str">
        <f t="shared" si="139"/>
        <v/>
      </c>
      <c r="AE406" s="65" t="str">
        <f t="shared" si="140"/>
        <v/>
      </c>
      <c r="AF406" s="65" t="str">
        <f t="shared" si="141"/>
        <v/>
      </c>
      <c r="AG406" s="65" t="str">
        <f t="shared" si="142"/>
        <v/>
      </c>
      <c r="AH406" s="38"/>
      <c r="AI406" s="38"/>
      <c r="AJ406" s="38"/>
      <c r="AK406" s="38"/>
      <c r="AL406" s="85" t="str">
        <f t="shared" si="147"/>
        <v/>
      </c>
      <c r="AM406" s="85" t="str">
        <f t="shared" si="143"/>
        <v/>
      </c>
      <c r="AN406" s="85" t="str">
        <f t="shared" si="144"/>
        <v/>
      </c>
      <c r="AO406" s="85" t="str">
        <f t="shared" si="145"/>
        <v/>
      </c>
      <c r="AP406" s="143" t="str">
        <f t="shared" si="148"/>
        <v/>
      </c>
      <c r="AQ406" s="66" t="str">
        <f t="shared" si="149"/>
        <v/>
      </c>
      <c r="AR406" s="46" t="str">
        <f>IFERROR(IF(ISNUMBER('Opsparede løndele dec20-mar21'!K404),AQ406+'Opsparede løndele dec20-mar21'!K404,AQ406),"")</f>
        <v/>
      </c>
    </row>
    <row r="407" spans="1:44" x14ac:dyDescent="0.25">
      <c r="A407" s="52" t="str">
        <f t="shared" si="150"/>
        <v/>
      </c>
      <c r="B407" s="5"/>
      <c r="C407" s="6"/>
      <c r="D407" s="7"/>
      <c r="E407" s="8"/>
      <c r="F407" s="8"/>
      <c r="G407" s="60" t="str">
        <f t="shared" ref="G407:J416" si="152">IF(AND(ISNUMBER($E407),ISNUMBER($F407)),MAX(MIN(NETWORKDAYS(IF($E407&lt;=VLOOKUP(G$6,Matrix_antal_dage,5,FALSE),VLOOKUP(G$6,Matrix_antal_dage,5,FALSE),$E407),IF($F407&gt;=VLOOKUP(G$6,Matrix_antal_dage,6,FALSE),VLOOKUP(G$6,Matrix_antal_dage,6,FALSE),$F407),helligdage),VLOOKUP(G$6,Matrix_antal_dage,7,FALSE)),0),"")</f>
        <v/>
      </c>
      <c r="H407" s="60" t="str">
        <f t="shared" si="152"/>
        <v/>
      </c>
      <c r="I407" s="60" t="str">
        <f t="shared" si="152"/>
        <v/>
      </c>
      <c r="J407" s="60" t="str">
        <f t="shared" si="152"/>
        <v/>
      </c>
      <c r="L407" s="115" t="str">
        <f t="shared" si="146"/>
        <v/>
      </c>
      <c r="Y407" s="116"/>
      <c r="Z407" s="65" t="str">
        <f t="shared" si="135"/>
        <v/>
      </c>
      <c r="AA407" s="65" t="str">
        <f t="shared" si="136"/>
        <v/>
      </c>
      <c r="AB407" s="65" t="str">
        <f t="shared" si="137"/>
        <v/>
      </c>
      <c r="AC407" s="65" t="str">
        <f t="shared" si="138"/>
        <v/>
      </c>
      <c r="AD407" s="65" t="str">
        <f t="shared" si="139"/>
        <v/>
      </c>
      <c r="AE407" s="65" t="str">
        <f t="shared" si="140"/>
        <v/>
      </c>
      <c r="AF407" s="65" t="str">
        <f t="shared" si="141"/>
        <v/>
      </c>
      <c r="AG407" s="65" t="str">
        <f t="shared" si="142"/>
        <v/>
      </c>
      <c r="AH407" s="38"/>
      <c r="AI407" s="38"/>
      <c r="AJ407" s="38"/>
      <c r="AK407" s="38"/>
      <c r="AL407" s="85" t="str">
        <f t="shared" si="147"/>
        <v/>
      </c>
      <c r="AM407" s="85" t="str">
        <f t="shared" si="143"/>
        <v/>
      </c>
      <c r="AN407" s="85" t="str">
        <f t="shared" si="144"/>
        <v/>
      </c>
      <c r="AO407" s="85" t="str">
        <f t="shared" si="145"/>
        <v/>
      </c>
      <c r="AP407" s="143" t="str">
        <f t="shared" si="148"/>
        <v/>
      </c>
      <c r="AQ407" s="66" t="str">
        <f t="shared" si="149"/>
        <v/>
      </c>
      <c r="AR407" s="46" t="str">
        <f>IFERROR(IF(ISNUMBER('Opsparede løndele dec20-mar21'!K405),AQ407+'Opsparede løndele dec20-mar21'!K405,AQ407),"")</f>
        <v/>
      </c>
    </row>
    <row r="408" spans="1:44" x14ac:dyDescent="0.25">
      <c r="A408" s="52" t="str">
        <f t="shared" si="150"/>
        <v/>
      </c>
      <c r="B408" s="5"/>
      <c r="C408" s="6"/>
      <c r="D408" s="7"/>
      <c r="E408" s="8"/>
      <c r="F408" s="8"/>
      <c r="G408" s="60" t="str">
        <f t="shared" si="152"/>
        <v/>
      </c>
      <c r="H408" s="60" t="str">
        <f t="shared" si="152"/>
        <v/>
      </c>
      <c r="I408" s="60" t="str">
        <f t="shared" si="152"/>
        <v/>
      </c>
      <c r="J408" s="60" t="str">
        <f t="shared" si="152"/>
        <v/>
      </c>
      <c r="L408" s="115" t="str">
        <f t="shared" si="146"/>
        <v/>
      </c>
      <c r="Y408" s="116"/>
      <c r="Z408" s="65" t="str">
        <f t="shared" si="135"/>
        <v/>
      </c>
      <c r="AA408" s="65" t="str">
        <f t="shared" si="136"/>
        <v/>
      </c>
      <c r="AB408" s="65" t="str">
        <f t="shared" si="137"/>
        <v/>
      </c>
      <c r="AC408" s="65" t="str">
        <f t="shared" si="138"/>
        <v/>
      </c>
      <c r="AD408" s="65" t="str">
        <f t="shared" si="139"/>
        <v/>
      </c>
      <c r="AE408" s="65" t="str">
        <f t="shared" si="140"/>
        <v/>
      </c>
      <c r="AF408" s="65" t="str">
        <f t="shared" si="141"/>
        <v/>
      </c>
      <c r="AG408" s="65" t="str">
        <f t="shared" si="142"/>
        <v/>
      </c>
      <c r="AH408" s="38"/>
      <c r="AI408" s="38"/>
      <c r="AJ408" s="38"/>
      <c r="AK408" s="38"/>
      <c r="AL408" s="85" t="str">
        <f t="shared" si="147"/>
        <v/>
      </c>
      <c r="AM408" s="85" t="str">
        <f t="shared" si="143"/>
        <v/>
      </c>
      <c r="AN408" s="85" t="str">
        <f t="shared" si="144"/>
        <v/>
      </c>
      <c r="AO408" s="85" t="str">
        <f t="shared" si="145"/>
        <v/>
      </c>
      <c r="AP408" s="143" t="str">
        <f t="shared" si="148"/>
        <v/>
      </c>
      <c r="AQ408" s="66" t="str">
        <f t="shared" si="149"/>
        <v/>
      </c>
      <c r="AR408" s="46" t="str">
        <f>IFERROR(IF(ISNUMBER('Opsparede løndele dec20-mar21'!K406),AQ408+'Opsparede løndele dec20-mar21'!K406,AQ408),"")</f>
        <v/>
      </c>
    </row>
    <row r="409" spans="1:44" x14ac:dyDescent="0.25">
      <c r="A409" s="52" t="str">
        <f t="shared" si="150"/>
        <v/>
      </c>
      <c r="B409" s="5"/>
      <c r="C409" s="6"/>
      <c r="D409" s="7"/>
      <c r="E409" s="8"/>
      <c r="F409" s="8"/>
      <c r="G409" s="60" t="str">
        <f t="shared" si="152"/>
        <v/>
      </c>
      <c r="H409" s="60" t="str">
        <f t="shared" si="152"/>
        <v/>
      </c>
      <c r="I409" s="60" t="str">
        <f t="shared" si="152"/>
        <v/>
      </c>
      <c r="J409" s="60" t="str">
        <f t="shared" si="152"/>
        <v/>
      </c>
      <c r="L409" s="115" t="str">
        <f t="shared" si="146"/>
        <v/>
      </c>
      <c r="Y409" s="116"/>
      <c r="Z409" s="65" t="str">
        <f t="shared" si="135"/>
        <v/>
      </c>
      <c r="AA409" s="65" t="str">
        <f t="shared" si="136"/>
        <v/>
      </c>
      <c r="AB409" s="65" t="str">
        <f t="shared" si="137"/>
        <v/>
      </c>
      <c r="AC409" s="65" t="str">
        <f t="shared" si="138"/>
        <v/>
      </c>
      <c r="AD409" s="65" t="str">
        <f t="shared" si="139"/>
        <v/>
      </c>
      <c r="AE409" s="65" t="str">
        <f t="shared" si="140"/>
        <v/>
      </c>
      <c r="AF409" s="65" t="str">
        <f t="shared" si="141"/>
        <v/>
      </c>
      <c r="AG409" s="65" t="str">
        <f t="shared" si="142"/>
        <v/>
      </c>
      <c r="AH409" s="38"/>
      <c r="AI409" s="38"/>
      <c r="AJ409" s="38"/>
      <c r="AK409" s="38"/>
      <c r="AL409" s="85" t="str">
        <f t="shared" si="147"/>
        <v/>
      </c>
      <c r="AM409" s="85" t="str">
        <f t="shared" si="143"/>
        <v/>
      </c>
      <c r="AN409" s="85" t="str">
        <f t="shared" si="144"/>
        <v/>
      </c>
      <c r="AO409" s="85" t="str">
        <f t="shared" si="145"/>
        <v/>
      </c>
      <c r="AP409" s="143" t="str">
        <f t="shared" si="148"/>
        <v/>
      </c>
      <c r="AQ409" s="66" t="str">
        <f t="shared" si="149"/>
        <v/>
      </c>
      <c r="AR409" s="46" t="str">
        <f>IFERROR(IF(ISNUMBER('Opsparede løndele dec20-mar21'!K407),AQ409+'Opsparede løndele dec20-mar21'!K407,AQ409),"")</f>
        <v/>
      </c>
    </row>
    <row r="410" spans="1:44" x14ac:dyDescent="0.25">
      <c r="A410" s="52" t="str">
        <f t="shared" si="150"/>
        <v/>
      </c>
      <c r="B410" s="5"/>
      <c r="C410" s="6"/>
      <c r="D410" s="7"/>
      <c r="E410" s="8"/>
      <c r="F410" s="8"/>
      <c r="G410" s="60" t="str">
        <f t="shared" si="152"/>
        <v/>
      </c>
      <c r="H410" s="60" t="str">
        <f t="shared" si="152"/>
        <v/>
      </c>
      <c r="I410" s="60" t="str">
        <f t="shared" si="152"/>
        <v/>
      </c>
      <c r="J410" s="60" t="str">
        <f t="shared" si="152"/>
        <v/>
      </c>
      <c r="L410" s="115" t="str">
        <f t="shared" si="146"/>
        <v/>
      </c>
      <c r="Y410" s="116"/>
      <c r="Z410" s="65" t="str">
        <f t="shared" si="135"/>
        <v/>
      </c>
      <c r="AA410" s="65" t="str">
        <f t="shared" si="136"/>
        <v/>
      </c>
      <c r="AB410" s="65" t="str">
        <f t="shared" si="137"/>
        <v/>
      </c>
      <c r="AC410" s="65" t="str">
        <f t="shared" si="138"/>
        <v/>
      </c>
      <c r="AD410" s="65" t="str">
        <f t="shared" si="139"/>
        <v/>
      </c>
      <c r="AE410" s="65" t="str">
        <f t="shared" si="140"/>
        <v/>
      </c>
      <c r="AF410" s="65" t="str">
        <f t="shared" si="141"/>
        <v/>
      </c>
      <c r="AG410" s="65" t="str">
        <f t="shared" si="142"/>
        <v/>
      </c>
      <c r="AH410" s="38"/>
      <c r="AI410" s="38"/>
      <c r="AJ410" s="38"/>
      <c r="AK410" s="38"/>
      <c r="AL410" s="85" t="str">
        <f t="shared" si="147"/>
        <v/>
      </c>
      <c r="AM410" s="85" t="str">
        <f t="shared" si="143"/>
        <v/>
      </c>
      <c r="AN410" s="85" t="str">
        <f t="shared" si="144"/>
        <v/>
      </c>
      <c r="AO410" s="85" t="str">
        <f t="shared" si="145"/>
        <v/>
      </c>
      <c r="AP410" s="143" t="str">
        <f t="shared" si="148"/>
        <v/>
      </c>
      <c r="AQ410" s="66" t="str">
        <f t="shared" si="149"/>
        <v/>
      </c>
      <c r="AR410" s="46" t="str">
        <f>IFERROR(IF(ISNUMBER('Opsparede løndele dec20-mar21'!K408),AQ410+'Opsparede løndele dec20-mar21'!K408,AQ410),"")</f>
        <v/>
      </c>
    </row>
    <row r="411" spans="1:44" x14ac:dyDescent="0.25">
      <c r="A411" s="52" t="str">
        <f t="shared" si="150"/>
        <v/>
      </c>
      <c r="B411" s="5"/>
      <c r="C411" s="6"/>
      <c r="D411" s="7"/>
      <c r="E411" s="8"/>
      <c r="F411" s="8"/>
      <c r="G411" s="60" t="str">
        <f t="shared" si="152"/>
        <v/>
      </c>
      <c r="H411" s="60" t="str">
        <f t="shared" si="152"/>
        <v/>
      </c>
      <c r="I411" s="60" t="str">
        <f t="shared" si="152"/>
        <v/>
      </c>
      <c r="J411" s="60" t="str">
        <f t="shared" si="152"/>
        <v/>
      </c>
      <c r="L411" s="115" t="str">
        <f t="shared" si="146"/>
        <v/>
      </c>
      <c r="Y411" s="116"/>
      <c r="Z411" s="65" t="str">
        <f t="shared" si="135"/>
        <v/>
      </c>
      <c r="AA411" s="65" t="str">
        <f t="shared" si="136"/>
        <v/>
      </c>
      <c r="AB411" s="65" t="str">
        <f t="shared" si="137"/>
        <v/>
      </c>
      <c r="AC411" s="65" t="str">
        <f t="shared" si="138"/>
        <v/>
      </c>
      <c r="AD411" s="65" t="str">
        <f t="shared" si="139"/>
        <v/>
      </c>
      <c r="AE411" s="65" t="str">
        <f t="shared" si="140"/>
        <v/>
      </c>
      <c r="AF411" s="65" t="str">
        <f t="shared" si="141"/>
        <v/>
      </c>
      <c r="AG411" s="65" t="str">
        <f t="shared" si="142"/>
        <v/>
      </c>
      <c r="AH411" s="38"/>
      <c r="AI411" s="38"/>
      <c r="AJ411" s="38"/>
      <c r="AK411" s="38"/>
      <c r="AL411" s="85" t="str">
        <f t="shared" si="147"/>
        <v/>
      </c>
      <c r="AM411" s="85" t="str">
        <f t="shared" si="143"/>
        <v/>
      </c>
      <c r="AN411" s="85" t="str">
        <f t="shared" si="144"/>
        <v/>
      </c>
      <c r="AO411" s="85" t="str">
        <f t="shared" si="145"/>
        <v/>
      </c>
      <c r="AP411" s="143" t="str">
        <f t="shared" si="148"/>
        <v/>
      </c>
      <c r="AQ411" s="66" t="str">
        <f t="shared" si="149"/>
        <v/>
      </c>
      <c r="AR411" s="46" t="str">
        <f>IFERROR(IF(ISNUMBER('Opsparede løndele dec20-mar21'!K409),AQ411+'Opsparede løndele dec20-mar21'!K409,AQ411),"")</f>
        <v/>
      </c>
    </row>
    <row r="412" spans="1:44" x14ac:dyDescent="0.25">
      <c r="A412" s="52" t="str">
        <f t="shared" si="150"/>
        <v/>
      </c>
      <c r="B412" s="5"/>
      <c r="C412" s="6"/>
      <c r="D412" s="7"/>
      <c r="E412" s="8"/>
      <c r="F412" s="8"/>
      <c r="G412" s="60" t="str">
        <f t="shared" si="152"/>
        <v/>
      </c>
      <c r="H412" s="60" t="str">
        <f t="shared" si="152"/>
        <v/>
      </c>
      <c r="I412" s="60" t="str">
        <f t="shared" si="152"/>
        <v/>
      </c>
      <c r="J412" s="60" t="str">
        <f t="shared" si="152"/>
        <v/>
      </c>
      <c r="L412" s="115" t="str">
        <f t="shared" si="146"/>
        <v/>
      </c>
      <c r="Y412" s="116"/>
      <c r="Z412" s="65" t="str">
        <f t="shared" si="135"/>
        <v/>
      </c>
      <c r="AA412" s="65" t="str">
        <f t="shared" si="136"/>
        <v/>
      </c>
      <c r="AB412" s="65" t="str">
        <f t="shared" si="137"/>
        <v/>
      </c>
      <c r="AC412" s="65" t="str">
        <f t="shared" si="138"/>
        <v/>
      </c>
      <c r="AD412" s="65" t="str">
        <f t="shared" si="139"/>
        <v/>
      </c>
      <c r="AE412" s="65" t="str">
        <f t="shared" si="140"/>
        <v/>
      </c>
      <c r="AF412" s="65" t="str">
        <f t="shared" si="141"/>
        <v/>
      </c>
      <c r="AG412" s="65" t="str">
        <f t="shared" si="142"/>
        <v/>
      </c>
      <c r="AH412" s="38"/>
      <c r="AI412" s="38"/>
      <c r="AJ412" s="38"/>
      <c r="AK412" s="38"/>
      <c r="AL412" s="85" t="str">
        <f t="shared" si="147"/>
        <v/>
      </c>
      <c r="AM412" s="85" t="str">
        <f t="shared" si="143"/>
        <v/>
      </c>
      <c r="AN412" s="85" t="str">
        <f t="shared" si="144"/>
        <v/>
      </c>
      <c r="AO412" s="85" t="str">
        <f t="shared" si="145"/>
        <v/>
      </c>
      <c r="AP412" s="143" t="str">
        <f t="shared" si="148"/>
        <v/>
      </c>
      <c r="AQ412" s="66" t="str">
        <f t="shared" si="149"/>
        <v/>
      </c>
      <c r="AR412" s="46" t="str">
        <f>IFERROR(IF(ISNUMBER('Opsparede løndele dec20-mar21'!K410),AQ412+'Opsparede løndele dec20-mar21'!K410,AQ412),"")</f>
        <v/>
      </c>
    </row>
    <row r="413" spans="1:44" x14ac:dyDescent="0.25">
      <c r="A413" s="52" t="str">
        <f t="shared" si="150"/>
        <v/>
      </c>
      <c r="B413" s="5"/>
      <c r="C413" s="6"/>
      <c r="D413" s="7"/>
      <c r="E413" s="8"/>
      <c r="F413" s="8"/>
      <c r="G413" s="60" t="str">
        <f t="shared" si="152"/>
        <v/>
      </c>
      <c r="H413" s="60" t="str">
        <f t="shared" si="152"/>
        <v/>
      </c>
      <c r="I413" s="60" t="str">
        <f t="shared" si="152"/>
        <v/>
      </c>
      <c r="J413" s="60" t="str">
        <f t="shared" si="152"/>
        <v/>
      </c>
      <c r="L413" s="115" t="str">
        <f t="shared" si="146"/>
        <v/>
      </c>
      <c r="Y413" s="116"/>
      <c r="Z413" s="65" t="str">
        <f t="shared" si="135"/>
        <v/>
      </c>
      <c r="AA413" s="65" t="str">
        <f t="shared" si="136"/>
        <v/>
      </c>
      <c r="AB413" s="65" t="str">
        <f t="shared" si="137"/>
        <v/>
      </c>
      <c r="AC413" s="65" t="str">
        <f t="shared" si="138"/>
        <v/>
      </c>
      <c r="AD413" s="65" t="str">
        <f t="shared" si="139"/>
        <v/>
      </c>
      <c r="AE413" s="65" t="str">
        <f t="shared" si="140"/>
        <v/>
      </c>
      <c r="AF413" s="65" t="str">
        <f t="shared" si="141"/>
        <v/>
      </c>
      <c r="AG413" s="65" t="str">
        <f t="shared" si="142"/>
        <v/>
      </c>
      <c r="AH413" s="38"/>
      <c r="AI413" s="38"/>
      <c r="AJ413" s="38"/>
      <c r="AK413" s="38"/>
      <c r="AL413" s="85" t="str">
        <f t="shared" si="147"/>
        <v/>
      </c>
      <c r="AM413" s="85" t="str">
        <f t="shared" si="143"/>
        <v/>
      </c>
      <c r="AN413" s="85" t="str">
        <f t="shared" si="144"/>
        <v/>
      </c>
      <c r="AO413" s="85" t="str">
        <f t="shared" si="145"/>
        <v/>
      </c>
      <c r="AP413" s="143" t="str">
        <f t="shared" si="148"/>
        <v/>
      </c>
      <c r="AQ413" s="66" t="str">
        <f t="shared" si="149"/>
        <v/>
      </c>
      <c r="AR413" s="46" t="str">
        <f>IFERROR(IF(ISNUMBER('Opsparede løndele dec20-mar21'!K411),AQ413+'Opsparede løndele dec20-mar21'!K411,AQ413),"")</f>
        <v/>
      </c>
    </row>
    <row r="414" spans="1:44" x14ac:dyDescent="0.25">
      <c r="A414" s="52" t="str">
        <f t="shared" si="150"/>
        <v/>
      </c>
      <c r="B414" s="5"/>
      <c r="C414" s="6"/>
      <c r="D414" s="7"/>
      <c r="E414" s="8"/>
      <c r="F414" s="8"/>
      <c r="G414" s="60" t="str">
        <f t="shared" si="152"/>
        <v/>
      </c>
      <c r="H414" s="60" t="str">
        <f t="shared" si="152"/>
        <v/>
      </c>
      <c r="I414" s="60" t="str">
        <f t="shared" si="152"/>
        <v/>
      </c>
      <c r="J414" s="60" t="str">
        <f t="shared" si="152"/>
        <v/>
      </c>
      <c r="L414" s="115" t="str">
        <f t="shared" si="146"/>
        <v/>
      </c>
      <c r="Y414" s="116"/>
      <c r="Z414" s="65" t="str">
        <f t="shared" si="135"/>
        <v/>
      </c>
      <c r="AA414" s="65" t="str">
        <f t="shared" si="136"/>
        <v/>
      </c>
      <c r="AB414" s="65" t="str">
        <f t="shared" si="137"/>
        <v/>
      </c>
      <c r="AC414" s="65" t="str">
        <f t="shared" si="138"/>
        <v/>
      </c>
      <c r="AD414" s="65" t="str">
        <f t="shared" si="139"/>
        <v/>
      </c>
      <c r="AE414" s="65" t="str">
        <f t="shared" si="140"/>
        <v/>
      </c>
      <c r="AF414" s="65" t="str">
        <f t="shared" si="141"/>
        <v/>
      </c>
      <c r="AG414" s="65" t="str">
        <f t="shared" si="142"/>
        <v/>
      </c>
      <c r="AH414" s="38"/>
      <c r="AI414" s="38"/>
      <c r="AJ414" s="38"/>
      <c r="AK414" s="38"/>
      <c r="AL414" s="85" t="str">
        <f t="shared" si="147"/>
        <v/>
      </c>
      <c r="AM414" s="85" t="str">
        <f t="shared" si="143"/>
        <v/>
      </c>
      <c r="AN414" s="85" t="str">
        <f t="shared" si="144"/>
        <v/>
      </c>
      <c r="AO414" s="85" t="str">
        <f t="shared" si="145"/>
        <v/>
      </c>
      <c r="AP414" s="143" t="str">
        <f t="shared" si="148"/>
        <v/>
      </c>
      <c r="AQ414" s="66" t="str">
        <f t="shared" si="149"/>
        <v/>
      </c>
      <c r="AR414" s="46" t="str">
        <f>IFERROR(IF(ISNUMBER('Opsparede løndele dec20-mar21'!K412),AQ414+'Opsparede løndele dec20-mar21'!K412,AQ414),"")</f>
        <v/>
      </c>
    </row>
    <row r="415" spans="1:44" x14ac:dyDescent="0.25">
      <c r="A415" s="52" t="str">
        <f t="shared" si="150"/>
        <v/>
      </c>
      <c r="B415" s="5"/>
      <c r="C415" s="6"/>
      <c r="D415" s="7"/>
      <c r="E415" s="8"/>
      <c r="F415" s="8"/>
      <c r="G415" s="60" t="str">
        <f t="shared" si="152"/>
        <v/>
      </c>
      <c r="H415" s="60" t="str">
        <f t="shared" si="152"/>
        <v/>
      </c>
      <c r="I415" s="60" t="str">
        <f t="shared" si="152"/>
        <v/>
      </c>
      <c r="J415" s="60" t="str">
        <f t="shared" si="152"/>
        <v/>
      </c>
      <c r="L415" s="115" t="str">
        <f t="shared" si="146"/>
        <v/>
      </c>
      <c r="Y415" s="116"/>
      <c r="Z415" s="65" t="str">
        <f t="shared" si="135"/>
        <v/>
      </c>
      <c r="AA415" s="65" t="str">
        <f t="shared" si="136"/>
        <v/>
      </c>
      <c r="AB415" s="65" t="str">
        <f t="shared" si="137"/>
        <v/>
      </c>
      <c r="AC415" s="65" t="str">
        <f t="shared" si="138"/>
        <v/>
      </c>
      <c r="AD415" s="65" t="str">
        <f t="shared" si="139"/>
        <v/>
      </c>
      <c r="AE415" s="65" t="str">
        <f t="shared" si="140"/>
        <v/>
      </c>
      <c r="AF415" s="65" t="str">
        <f t="shared" si="141"/>
        <v/>
      </c>
      <c r="AG415" s="65" t="str">
        <f t="shared" si="142"/>
        <v/>
      </c>
      <c r="AH415" s="38"/>
      <c r="AI415" s="38"/>
      <c r="AJ415" s="38"/>
      <c r="AK415" s="38"/>
      <c r="AL415" s="85" t="str">
        <f t="shared" si="147"/>
        <v/>
      </c>
      <c r="AM415" s="85" t="str">
        <f t="shared" si="143"/>
        <v/>
      </c>
      <c r="AN415" s="85" t="str">
        <f t="shared" si="144"/>
        <v/>
      </c>
      <c r="AO415" s="85" t="str">
        <f t="shared" si="145"/>
        <v/>
      </c>
      <c r="AP415" s="143" t="str">
        <f t="shared" si="148"/>
        <v/>
      </c>
      <c r="AQ415" s="66" t="str">
        <f t="shared" si="149"/>
        <v/>
      </c>
      <c r="AR415" s="46" t="str">
        <f>IFERROR(IF(ISNUMBER('Opsparede løndele dec20-mar21'!K413),AQ415+'Opsparede løndele dec20-mar21'!K413,AQ415),"")</f>
        <v/>
      </c>
    </row>
    <row r="416" spans="1:44" x14ac:dyDescent="0.25">
      <c r="A416" s="52" t="str">
        <f t="shared" si="150"/>
        <v/>
      </c>
      <c r="B416" s="5"/>
      <c r="C416" s="6"/>
      <c r="D416" s="7"/>
      <c r="E416" s="8"/>
      <c r="F416" s="8"/>
      <c r="G416" s="60" t="str">
        <f t="shared" si="152"/>
        <v/>
      </c>
      <c r="H416" s="60" t="str">
        <f t="shared" si="152"/>
        <v/>
      </c>
      <c r="I416" s="60" t="str">
        <f t="shared" si="152"/>
        <v/>
      </c>
      <c r="J416" s="60" t="str">
        <f t="shared" si="152"/>
        <v/>
      </c>
      <c r="L416" s="115" t="str">
        <f t="shared" si="146"/>
        <v/>
      </c>
      <c r="Y416" s="116"/>
      <c r="Z416" s="65" t="str">
        <f t="shared" si="135"/>
        <v/>
      </c>
      <c r="AA416" s="65" t="str">
        <f t="shared" si="136"/>
        <v/>
      </c>
      <c r="AB416" s="65" t="str">
        <f t="shared" si="137"/>
        <v/>
      </c>
      <c r="AC416" s="65" t="str">
        <f t="shared" si="138"/>
        <v/>
      </c>
      <c r="AD416" s="65" t="str">
        <f t="shared" si="139"/>
        <v/>
      </c>
      <c r="AE416" s="65" t="str">
        <f t="shared" si="140"/>
        <v/>
      </c>
      <c r="AF416" s="65" t="str">
        <f t="shared" si="141"/>
        <v/>
      </c>
      <c r="AG416" s="65" t="str">
        <f t="shared" si="142"/>
        <v/>
      </c>
      <c r="AH416" s="38"/>
      <c r="AI416" s="38"/>
      <c r="AJ416" s="38"/>
      <c r="AK416" s="38"/>
      <c r="AL416" s="85" t="str">
        <f t="shared" si="147"/>
        <v/>
      </c>
      <c r="AM416" s="85" t="str">
        <f t="shared" si="143"/>
        <v/>
      </c>
      <c r="AN416" s="85" t="str">
        <f t="shared" si="144"/>
        <v/>
      </c>
      <c r="AO416" s="85" t="str">
        <f t="shared" si="145"/>
        <v/>
      </c>
      <c r="AP416" s="143" t="str">
        <f t="shared" si="148"/>
        <v/>
      </c>
      <c r="AQ416" s="66" t="str">
        <f t="shared" si="149"/>
        <v/>
      </c>
      <c r="AR416" s="46" t="str">
        <f>IFERROR(IF(ISNUMBER('Opsparede løndele dec20-mar21'!K414),AQ416+'Opsparede løndele dec20-mar21'!K414,AQ416),"")</f>
        <v/>
      </c>
    </row>
    <row r="417" spans="1:44" x14ac:dyDescent="0.25">
      <c r="A417" s="52" t="str">
        <f t="shared" si="150"/>
        <v/>
      </c>
      <c r="B417" s="5"/>
      <c r="C417" s="6"/>
      <c r="D417" s="7"/>
      <c r="E417" s="8"/>
      <c r="F417" s="8"/>
      <c r="G417" s="60" t="str">
        <f t="shared" ref="G417:J426" si="153">IF(AND(ISNUMBER($E417),ISNUMBER($F417)),MAX(MIN(NETWORKDAYS(IF($E417&lt;=VLOOKUP(G$6,Matrix_antal_dage,5,FALSE),VLOOKUP(G$6,Matrix_antal_dage,5,FALSE),$E417),IF($F417&gt;=VLOOKUP(G$6,Matrix_antal_dage,6,FALSE),VLOOKUP(G$6,Matrix_antal_dage,6,FALSE),$F417),helligdage),VLOOKUP(G$6,Matrix_antal_dage,7,FALSE)),0),"")</f>
        <v/>
      </c>
      <c r="H417" s="60" t="str">
        <f t="shared" si="153"/>
        <v/>
      </c>
      <c r="I417" s="60" t="str">
        <f t="shared" si="153"/>
        <v/>
      </c>
      <c r="J417" s="60" t="str">
        <f t="shared" si="153"/>
        <v/>
      </c>
      <c r="L417" s="115" t="str">
        <f t="shared" si="146"/>
        <v/>
      </c>
      <c r="Y417" s="116"/>
      <c r="Z417" s="65" t="str">
        <f t="shared" si="135"/>
        <v/>
      </c>
      <c r="AA417" s="65" t="str">
        <f t="shared" si="136"/>
        <v/>
      </c>
      <c r="AB417" s="65" t="str">
        <f t="shared" si="137"/>
        <v/>
      </c>
      <c r="AC417" s="65" t="str">
        <f t="shared" si="138"/>
        <v/>
      </c>
      <c r="AD417" s="65" t="str">
        <f t="shared" si="139"/>
        <v/>
      </c>
      <c r="AE417" s="65" t="str">
        <f t="shared" si="140"/>
        <v/>
      </c>
      <c r="AF417" s="65" t="str">
        <f t="shared" si="141"/>
        <v/>
      </c>
      <c r="AG417" s="65" t="str">
        <f t="shared" si="142"/>
        <v/>
      </c>
      <c r="AH417" s="38"/>
      <c r="AI417" s="38"/>
      <c r="AJ417" s="38"/>
      <c r="AK417" s="38"/>
      <c r="AL417" s="85" t="str">
        <f t="shared" si="147"/>
        <v/>
      </c>
      <c r="AM417" s="85" t="str">
        <f t="shared" si="143"/>
        <v/>
      </c>
      <c r="AN417" s="85" t="str">
        <f t="shared" si="144"/>
        <v/>
      </c>
      <c r="AO417" s="85" t="str">
        <f t="shared" si="145"/>
        <v/>
      </c>
      <c r="AP417" s="143" t="str">
        <f t="shared" si="148"/>
        <v/>
      </c>
      <c r="AQ417" s="66" t="str">
        <f t="shared" si="149"/>
        <v/>
      </c>
      <c r="AR417" s="46" t="str">
        <f>IFERROR(IF(ISNUMBER('Opsparede løndele dec20-mar21'!K415),AQ417+'Opsparede løndele dec20-mar21'!K415,AQ417),"")</f>
        <v/>
      </c>
    </row>
    <row r="418" spans="1:44" x14ac:dyDescent="0.25">
      <c r="A418" s="52" t="str">
        <f t="shared" si="150"/>
        <v/>
      </c>
      <c r="B418" s="5"/>
      <c r="C418" s="6"/>
      <c r="D418" s="7"/>
      <c r="E418" s="8"/>
      <c r="F418" s="8"/>
      <c r="G418" s="60" t="str">
        <f t="shared" si="153"/>
        <v/>
      </c>
      <c r="H418" s="60" t="str">
        <f t="shared" si="153"/>
        <v/>
      </c>
      <c r="I418" s="60" t="str">
        <f t="shared" si="153"/>
        <v/>
      </c>
      <c r="J418" s="60" t="str">
        <f t="shared" si="153"/>
        <v/>
      </c>
      <c r="L418" s="115" t="str">
        <f t="shared" si="146"/>
        <v/>
      </c>
      <c r="Y418" s="116"/>
      <c r="Z418" s="65" t="str">
        <f t="shared" si="135"/>
        <v/>
      </c>
      <c r="AA418" s="65" t="str">
        <f t="shared" si="136"/>
        <v/>
      </c>
      <c r="AB418" s="65" t="str">
        <f t="shared" si="137"/>
        <v/>
      </c>
      <c r="AC418" s="65" t="str">
        <f t="shared" si="138"/>
        <v/>
      </c>
      <c r="AD418" s="65" t="str">
        <f t="shared" si="139"/>
        <v/>
      </c>
      <c r="AE418" s="65" t="str">
        <f t="shared" si="140"/>
        <v/>
      </c>
      <c r="AF418" s="65" t="str">
        <f t="shared" si="141"/>
        <v/>
      </c>
      <c r="AG418" s="65" t="str">
        <f t="shared" si="142"/>
        <v/>
      </c>
      <c r="AH418" s="38"/>
      <c r="AI418" s="38"/>
      <c r="AJ418" s="38"/>
      <c r="AK418" s="38"/>
      <c r="AL418" s="85" t="str">
        <f t="shared" si="147"/>
        <v/>
      </c>
      <c r="AM418" s="85" t="str">
        <f t="shared" si="143"/>
        <v/>
      </c>
      <c r="AN418" s="85" t="str">
        <f t="shared" si="144"/>
        <v/>
      </c>
      <c r="AO418" s="85" t="str">
        <f t="shared" si="145"/>
        <v/>
      </c>
      <c r="AP418" s="143" t="str">
        <f t="shared" si="148"/>
        <v/>
      </c>
      <c r="AQ418" s="66" t="str">
        <f t="shared" si="149"/>
        <v/>
      </c>
      <c r="AR418" s="46" t="str">
        <f>IFERROR(IF(ISNUMBER('Opsparede løndele dec20-mar21'!K416),AQ418+'Opsparede løndele dec20-mar21'!K416,AQ418),"")</f>
        <v/>
      </c>
    </row>
    <row r="419" spans="1:44" x14ac:dyDescent="0.25">
      <c r="A419" s="52" t="str">
        <f t="shared" si="150"/>
        <v/>
      </c>
      <c r="B419" s="5"/>
      <c r="C419" s="6"/>
      <c r="D419" s="7"/>
      <c r="E419" s="8"/>
      <c r="F419" s="8"/>
      <c r="G419" s="60" t="str">
        <f t="shared" si="153"/>
        <v/>
      </c>
      <c r="H419" s="60" t="str">
        <f t="shared" si="153"/>
        <v/>
      </c>
      <c r="I419" s="60" t="str">
        <f t="shared" si="153"/>
        <v/>
      </c>
      <c r="J419" s="60" t="str">
        <f t="shared" si="153"/>
        <v/>
      </c>
      <c r="L419" s="115" t="str">
        <f t="shared" si="146"/>
        <v/>
      </c>
      <c r="Y419" s="116"/>
      <c r="Z419" s="65" t="str">
        <f t="shared" si="135"/>
        <v/>
      </c>
      <c r="AA419" s="65" t="str">
        <f t="shared" si="136"/>
        <v/>
      </c>
      <c r="AB419" s="65" t="str">
        <f t="shared" si="137"/>
        <v/>
      </c>
      <c r="AC419" s="65" t="str">
        <f t="shared" si="138"/>
        <v/>
      </c>
      <c r="AD419" s="65" t="str">
        <f t="shared" si="139"/>
        <v/>
      </c>
      <c r="AE419" s="65" t="str">
        <f t="shared" si="140"/>
        <v/>
      </c>
      <c r="AF419" s="65" t="str">
        <f t="shared" si="141"/>
        <v/>
      </c>
      <c r="AG419" s="65" t="str">
        <f t="shared" si="142"/>
        <v/>
      </c>
      <c r="AH419" s="38"/>
      <c r="AI419" s="38"/>
      <c r="AJ419" s="38"/>
      <c r="AK419" s="38"/>
      <c r="AL419" s="85" t="str">
        <f t="shared" si="147"/>
        <v/>
      </c>
      <c r="AM419" s="85" t="str">
        <f t="shared" si="143"/>
        <v/>
      </c>
      <c r="AN419" s="85" t="str">
        <f t="shared" si="144"/>
        <v/>
      </c>
      <c r="AO419" s="85" t="str">
        <f t="shared" si="145"/>
        <v/>
      </c>
      <c r="AP419" s="143" t="str">
        <f t="shared" si="148"/>
        <v/>
      </c>
      <c r="AQ419" s="66" t="str">
        <f t="shared" si="149"/>
        <v/>
      </c>
      <c r="AR419" s="46" t="str">
        <f>IFERROR(IF(ISNUMBER('Opsparede løndele dec20-mar21'!K417),AQ419+'Opsparede løndele dec20-mar21'!K417,AQ419),"")</f>
        <v/>
      </c>
    </row>
    <row r="420" spans="1:44" x14ac:dyDescent="0.25">
      <c r="A420" s="52" t="str">
        <f t="shared" si="150"/>
        <v/>
      </c>
      <c r="B420" s="5"/>
      <c r="C420" s="6"/>
      <c r="D420" s="7"/>
      <c r="E420" s="8"/>
      <c r="F420" s="8"/>
      <c r="G420" s="60" t="str">
        <f t="shared" si="153"/>
        <v/>
      </c>
      <c r="H420" s="60" t="str">
        <f t="shared" si="153"/>
        <v/>
      </c>
      <c r="I420" s="60" t="str">
        <f t="shared" si="153"/>
        <v/>
      </c>
      <c r="J420" s="60" t="str">
        <f t="shared" si="153"/>
        <v/>
      </c>
      <c r="L420" s="115" t="str">
        <f t="shared" si="146"/>
        <v/>
      </c>
      <c r="Y420" s="116"/>
      <c r="Z420" s="65" t="str">
        <f t="shared" si="135"/>
        <v/>
      </c>
      <c r="AA420" s="65" t="str">
        <f t="shared" si="136"/>
        <v/>
      </c>
      <c r="AB420" s="65" t="str">
        <f t="shared" si="137"/>
        <v/>
      </c>
      <c r="AC420" s="65" t="str">
        <f t="shared" si="138"/>
        <v/>
      </c>
      <c r="AD420" s="65" t="str">
        <f t="shared" si="139"/>
        <v/>
      </c>
      <c r="AE420" s="65" t="str">
        <f t="shared" si="140"/>
        <v/>
      </c>
      <c r="AF420" s="65" t="str">
        <f t="shared" si="141"/>
        <v/>
      </c>
      <c r="AG420" s="65" t="str">
        <f t="shared" si="142"/>
        <v/>
      </c>
      <c r="AH420" s="38"/>
      <c r="AI420" s="38"/>
      <c r="AJ420" s="38"/>
      <c r="AK420" s="38"/>
      <c r="AL420" s="85" t="str">
        <f t="shared" si="147"/>
        <v/>
      </c>
      <c r="AM420" s="85" t="str">
        <f t="shared" si="143"/>
        <v/>
      </c>
      <c r="AN420" s="85" t="str">
        <f t="shared" si="144"/>
        <v/>
      </c>
      <c r="AO420" s="85" t="str">
        <f t="shared" si="145"/>
        <v/>
      </c>
      <c r="AP420" s="143" t="str">
        <f t="shared" si="148"/>
        <v/>
      </c>
      <c r="AQ420" s="66" t="str">
        <f t="shared" si="149"/>
        <v/>
      </c>
      <c r="AR420" s="46" t="str">
        <f>IFERROR(IF(ISNUMBER('Opsparede løndele dec20-mar21'!K418),AQ420+'Opsparede løndele dec20-mar21'!K418,AQ420),"")</f>
        <v/>
      </c>
    </row>
    <row r="421" spans="1:44" x14ac:dyDescent="0.25">
      <c r="A421" s="52" t="str">
        <f t="shared" si="150"/>
        <v/>
      </c>
      <c r="B421" s="5"/>
      <c r="C421" s="6"/>
      <c r="D421" s="7"/>
      <c r="E421" s="8"/>
      <c r="F421" s="8"/>
      <c r="G421" s="60" t="str">
        <f t="shared" si="153"/>
        <v/>
      </c>
      <c r="H421" s="60" t="str">
        <f t="shared" si="153"/>
        <v/>
      </c>
      <c r="I421" s="60" t="str">
        <f t="shared" si="153"/>
        <v/>
      </c>
      <c r="J421" s="60" t="str">
        <f t="shared" si="153"/>
        <v/>
      </c>
      <c r="L421" s="115" t="str">
        <f t="shared" si="146"/>
        <v/>
      </c>
      <c r="Y421" s="116"/>
      <c r="Z421" s="65" t="str">
        <f t="shared" si="135"/>
        <v/>
      </c>
      <c r="AA421" s="65" t="str">
        <f t="shared" si="136"/>
        <v/>
      </c>
      <c r="AB421" s="65" t="str">
        <f t="shared" si="137"/>
        <v/>
      </c>
      <c r="AC421" s="65" t="str">
        <f t="shared" si="138"/>
        <v/>
      </c>
      <c r="AD421" s="65" t="str">
        <f t="shared" si="139"/>
        <v/>
      </c>
      <c r="AE421" s="65" t="str">
        <f t="shared" si="140"/>
        <v/>
      </c>
      <c r="AF421" s="65" t="str">
        <f t="shared" si="141"/>
        <v/>
      </c>
      <c r="AG421" s="65" t="str">
        <f t="shared" si="142"/>
        <v/>
      </c>
      <c r="AH421" s="38"/>
      <c r="AI421" s="38"/>
      <c r="AJ421" s="38"/>
      <c r="AK421" s="38"/>
      <c r="AL421" s="85" t="str">
        <f t="shared" si="147"/>
        <v/>
      </c>
      <c r="AM421" s="85" t="str">
        <f t="shared" si="143"/>
        <v/>
      </c>
      <c r="AN421" s="85" t="str">
        <f t="shared" si="144"/>
        <v/>
      </c>
      <c r="AO421" s="85" t="str">
        <f t="shared" si="145"/>
        <v/>
      </c>
      <c r="AP421" s="143" t="str">
        <f t="shared" si="148"/>
        <v/>
      </c>
      <c r="AQ421" s="66" t="str">
        <f t="shared" si="149"/>
        <v/>
      </c>
      <c r="AR421" s="46" t="str">
        <f>IFERROR(IF(ISNUMBER('Opsparede løndele dec20-mar21'!K419),AQ421+'Opsparede løndele dec20-mar21'!K419,AQ421),"")</f>
        <v/>
      </c>
    </row>
    <row r="422" spans="1:44" x14ac:dyDescent="0.25">
      <c r="A422" s="52" t="str">
        <f t="shared" si="150"/>
        <v/>
      </c>
      <c r="B422" s="5"/>
      <c r="C422" s="6"/>
      <c r="D422" s="7"/>
      <c r="E422" s="8"/>
      <c r="F422" s="8"/>
      <c r="G422" s="60" t="str">
        <f t="shared" si="153"/>
        <v/>
      </c>
      <c r="H422" s="60" t="str">
        <f t="shared" si="153"/>
        <v/>
      </c>
      <c r="I422" s="60" t="str">
        <f t="shared" si="153"/>
        <v/>
      </c>
      <c r="J422" s="60" t="str">
        <f t="shared" si="153"/>
        <v/>
      </c>
      <c r="L422" s="115" t="str">
        <f t="shared" si="146"/>
        <v/>
      </c>
      <c r="Y422" s="116"/>
      <c r="Z422" s="65" t="str">
        <f t="shared" si="135"/>
        <v/>
      </c>
      <c r="AA422" s="65" t="str">
        <f t="shared" si="136"/>
        <v/>
      </c>
      <c r="AB422" s="65" t="str">
        <f t="shared" si="137"/>
        <v/>
      </c>
      <c r="AC422" s="65" t="str">
        <f t="shared" si="138"/>
        <v/>
      </c>
      <c r="AD422" s="65" t="str">
        <f t="shared" si="139"/>
        <v/>
      </c>
      <c r="AE422" s="65" t="str">
        <f t="shared" si="140"/>
        <v/>
      </c>
      <c r="AF422" s="65" t="str">
        <f t="shared" si="141"/>
        <v/>
      </c>
      <c r="AG422" s="65" t="str">
        <f t="shared" si="142"/>
        <v/>
      </c>
      <c r="AH422" s="38"/>
      <c r="AI422" s="38"/>
      <c r="AJ422" s="38"/>
      <c r="AK422" s="38"/>
      <c r="AL422" s="85" t="str">
        <f t="shared" si="147"/>
        <v/>
      </c>
      <c r="AM422" s="85" t="str">
        <f t="shared" si="143"/>
        <v/>
      </c>
      <c r="AN422" s="85" t="str">
        <f t="shared" si="144"/>
        <v/>
      </c>
      <c r="AO422" s="85" t="str">
        <f t="shared" si="145"/>
        <v/>
      </c>
      <c r="AP422" s="143" t="str">
        <f t="shared" si="148"/>
        <v/>
      </c>
      <c r="AQ422" s="66" t="str">
        <f t="shared" si="149"/>
        <v/>
      </c>
      <c r="AR422" s="46" t="str">
        <f>IFERROR(IF(ISNUMBER('Opsparede løndele dec20-mar21'!K420),AQ422+'Opsparede løndele dec20-mar21'!K420,AQ422),"")</f>
        <v/>
      </c>
    </row>
    <row r="423" spans="1:44" x14ac:dyDescent="0.25">
      <c r="A423" s="52" t="str">
        <f t="shared" si="150"/>
        <v/>
      </c>
      <c r="B423" s="5"/>
      <c r="C423" s="6"/>
      <c r="D423" s="7"/>
      <c r="E423" s="8"/>
      <c r="F423" s="8"/>
      <c r="G423" s="60" t="str">
        <f t="shared" si="153"/>
        <v/>
      </c>
      <c r="H423" s="60" t="str">
        <f t="shared" si="153"/>
        <v/>
      </c>
      <c r="I423" s="60" t="str">
        <f t="shared" si="153"/>
        <v/>
      </c>
      <c r="J423" s="60" t="str">
        <f t="shared" si="153"/>
        <v/>
      </c>
      <c r="L423" s="115" t="str">
        <f t="shared" si="146"/>
        <v/>
      </c>
      <c r="Y423" s="116"/>
      <c r="Z423" s="65" t="str">
        <f t="shared" si="135"/>
        <v/>
      </c>
      <c r="AA423" s="65" t="str">
        <f t="shared" si="136"/>
        <v/>
      </c>
      <c r="AB423" s="65" t="str">
        <f t="shared" si="137"/>
        <v/>
      </c>
      <c r="AC423" s="65" t="str">
        <f t="shared" si="138"/>
        <v/>
      </c>
      <c r="AD423" s="65" t="str">
        <f t="shared" si="139"/>
        <v/>
      </c>
      <c r="AE423" s="65" t="str">
        <f t="shared" si="140"/>
        <v/>
      </c>
      <c r="AF423" s="65" t="str">
        <f t="shared" si="141"/>
        <v/>
      </c>
      <c r="AG423" s="65" t="str">
        <f t="shared" si="142"/>
        <v/>
      </c>
      <c r="AH423" s="38"/>
      <c r="AI423" s="38"/>
      <c r="AJ423" s="38"/>
      <c r="AK423" s="38"/>
      <c r="AL423" s="85" t="str">
        <f t="shared" si="147"/>
        <v/>
      </c>
      <c r="AM423" s="85" t="str">
        <f t="shared" si="143"/>
        <v/>
      </c>
      <c r="AN423" s="85" t="str">
        <f t="shared" si="144"/>
        <v/>
      </c>
      <c r="AO423" s="85" t="str">
        <f t="shared" si="145"/>
        <v/>
      </c>
      <c r="AP423" s="143" t="str">
        <f t="shared" si="148"/>
        <v/>
      </c>
      <c r="AQ423" s="66" t="str">
        <f t="shared" si="149"/>
        <v/>
      </c>
      <c r="AR423" s="46" t="str">
        <f>IFERROR(IF(ISNUMBER('Opsparede løndele dec20-mar21'!K421),AQ423+'Opsparede løndele dec20-mar21'!K421,AQ423),"")</f>
        <v/>
      </c>
    </row>
    <row r="424" spans="1:44" x14ac:dyDescent="0.25">
      <c r="A424" s="52" t="str">
        <f t="shared" si="150"/>
        <v/>
      </c>
      <c r="B424" s="5"/>
      <c r="C424" s="6"/>
      <c r="D424" s="7"/>
      <c r="E424" s="8"/>
      <c r="F424" s="8"/>
      <c r="G424" s="60" t="str">
        <f t="shared" si="153"/>
        <v/>
      </c>
      <c r="H424" s="60" t="str">
        <f t="shared" si="153"/>
        <v/>
      </c>
      <c r="I424" s="60" t="str">
        <f t="shared" si="153"/>
        <v/>
      </c>
      <c r="J424" s="60" t="str">
        <f t="shared" si="153"/>
        <v/>
      </c>
      <c r="L424" s="115" t="str">
        <f t="shared" si="146"/>
        <v/>
      </c>
      <c r="Y424" s="116"/>
      <c r="Z424" s="65" t="str">
        <f t="shared" si="135"/>
        <v/>
      </c>
      <c r="AA424" s="65" t="str">
        <f t="shared" si="136"/>
        <v/>
      </c>
      <c r="AB424" s="65" t="str">
        <f t="shared" si="137"/>
        <v/>
      </c>
      <c r="AC424" s="65" t="str">
        <f t="shared" si="138"/>
        <v/>
      </c>
      <c r="AD424" s="65" t="str">
        <f t="shared" si="139"/>
        <v/>
      </c>
      <c r="AE424" s="65" t="str">
        <f t="shared" si="140"/>
        <v/>
      </c>
      <c r="AF424" s="65" t="str">
        <f t="shared" si="141"/>
        <v/>
      </c>
      <c r="AG424" s="65" t="str">
        <f t="shared" si="142"/>
        <v/>
      </c>
      <c r="AH424" s="38"/>
      <c r="AI424" s="38"/>
      <c r="AJ424" s="38"/>
      <c r="AK424" s="38"/>
      <c r="AL424" s="85" t="str">
        <f t="shared" si="147"/>
        <v/>
      </c>
      <c r="AM424" s="85" t="str">
        <f t="shared" si="143"/>
        <v/>
      </c>
      <c r="AN424" s="85" t="str">
        <f t="shared" si="144"/>
        <v/>
      </c>
      <c r="AO424" s="85" t="str">
        <f t="shared" si="145"/>
        <v/>
      </c>
      <c r="AP424" s="143" t="str">
        <f t="shared" si="148"/>
        <v/>
      </c>
      <c r="AQ424" s="66" t="str">
        <f t="shared" si="149"/>
        <v/>
      </c>
      <c r="AR424" s="46" t="str">
        <f>IFERROR(IF(ISNUMBER('Opsparede løndele dec20-mar21'!K422),AQ424+'Opsparede løndele dec20-mar21'!K422,AQ424),"")</f>
        <v/>
      </c>
    </row>
    <row r="425" spans="1:44" x14ac:dyDescent="0.25">
      <c r="A425" s="52" t="str">
        <f t="shared" si="150"/>
        <v/>
      </c>
      <c r="B425" s="5"/>
      <c r="C425" s="6"/>
      <c r="D425" s="7"/>
      <c r="E425" s="8"/>
      <c r="F425" s="8"/>
      <c r="G425" s="60" t="str">
        <f t="shared" si="153"/>
        <v/>
      </c>
      <c r="H425" s="60" t="str">
        <f t="shared" si="153"/>
        <v/>
      </c>
      <c r="I425" s="60" t="str">
        <f t="shared" si="153"/>
        <v/>
      </c>
      <c r="J425" s="60" t="str">
        <f t="shared" si="153"/>
        <v/>
      </c>
      <c r="L425" s="115" t="str">
        <f t="shared" si="146"/>
        <v/>
      </c>
      <c r="Y425" s="116"/>
      <c r="Z425" s="65" t="str">
        <f t="shared" si="135"/>
        <v/>
      </c>
      <c r="AA425" s="65" t="str">
        <f t="shared" si="136"/>
        <v/>
      </c>
      <c r="AB425" s="65" t="str">
        <f t="shared" si="137"/>
        <v/>
      </c>
      <c r="AC425" s="65" t="str">
        <f t="shared" si="138"/>
        <v/>
      </c>
      <c r="AD425" s="65" t="str">
        <f t="shared" si="139"/>
        <v/>
      </c>
      <c r="AE425" s="65" t="str">
        <f t="shared" si="140"/>
        <v/>
      </c>
      <c r="AF425" s="65" t="str">
        <f t="shared" si="141"/>
        <v/>
      </c>
      <c r="AG425" s="65" t="str">
        <f t="shared" si="142"/>
        <v/>
      </c>
      <c r="AH425" s="38"/>
      <c r="AI425" s="38"/>
      <c r="AJ425" s="38"/>
      <c r="AK425" s="38"/>
      <c r="AL425" s="85" t="str">
        <f t="shared" si="147"/>
        <v/>
      </c>
      <c r="AM425" s="85" t="str">
        <f t="shared" si="143"/>
        <v/>
      </c>
      <c r="AN425" s="85" t="str">
        <f t="shared" si="144"/>
        <v/>
      </c>
      <c r="AO425" s="85" t="str">
        <f t="shared" si="145"/>
        <v/>
      </c>
      <c r="AP425" s="143" t="str">
        <f t="shared" si="148"/>
        <v/>
      </c>
      <c r="AQ425" s="66" t="str">
        <f t="shared" si="149"/>
        <v/>
      </c>
      <c r="AR425" s="46" t="str">
        <f>IFERROR(IF(ISNUMBER('Opsparede løndele dec20-mar21'!K423),AQ425+'Opsparede løndele dec20-mar21'!K423,AQ425),"")</f>
        <v/>
      </c>
    </row>
    <row r="426" spans="1:44" x14ac:dyDescent="0.25">
      <c r="A426" s="52" t="str">
        <f t="shared" si="150"/>
        <v/>
      </c>
      <c r="B426" s="5"/>
      <c r="C426" s="6"/>
      <c r="D426" s="7"/>
      <c r="E426" s="8"/>
      <c r="F426" s="8"/>
      <c r="G426" s="60" t="str">
        <f t="shared" si="153"/>
        <v/>
      </c>
      <c r="H426" s="60" t="str">
        <f t="shared" si="153"/>
        <v/>
      </c>
      <c r="I426" s="60" t="str">
        <f t="shared" si="153"/>
        <v/>
      </c>
      <c r="J426" s="60" t="str">
        <f t="shared" si="153"/>
        <v/>
      </c>
      <c r="L426" s="115" t="str">
        <f t="shared" si="146"/>
        <v/>
      </c>
      <c r="Y426" s="116"/>
      <c r="Z426" s="65" t="str">
        <f t="shared" si="135"/>
        <v/>
      </c>
      <c r="AA426" s="65" t="str">
        <f t="shared" si="136"/>
        <v/>
      </c>
      <c r="AB426" s="65" t="str">
        <f t="shared" si="137"/>
        <v/>
      </c>
      <c r="AC426" s="65" t="str">
        <f t="shared" si="138"/>
        <v/>
      </c>
      <c r="AD426" s="65" t="str">
        <f t="shared" si="139"/>
        <v/>
      </c>
      <c r="AE426" s="65" t="str">
        <f t="shared" si="140"/>
        <v/>
      </c>
      <c r="AF426" s="65" t="str">
        <f t="shared" si="141"/>
        <v/>
      </c>
      <c r="AG426" s="65" t="str">
        <f t="shared" si="142"/>
        <v/>
      </c>
      <c r="AH426" s="38"/>
      <c r="AI426" s="38"/>
      <c r="AJ426" s="38"/>
      <c r="AK426" s="38"/>
      <c r="AL426" s="85" t="str">
        <f t="shared" si="147"/>
        <v/>
      </c>
      <c r="AM426" s="85" t="str">
        <f t="shared" si="143"/>
        <v/>
      </c>
      <c r="AN426" s="85" t="str">
        <f t="shared" si="144"/>
        <v/>
      </c>
      <c r="AO426" s="85" t="str">
        <f t="shared" si="145"/>
        <v/>
      </c>
      <c r="AP426" s="143" t="str">
        <f t="shared" si="148"/>
        <v/>
      </c>
      <c r="AQ426" s="66" t="str">
        <f t="shared" si="149"/>
        <v/>
      </c>
      <c r="AR426" s="46" t="str">
        <f>IFERROR(IF(ISNUMBER('Opsparede løndele dec20-mar21'!K424),AQ426+'Opsparede løndele dec20-mar21'!K424,AQ426),"")</f>
        <v/>
      </c>
    </row>
    <row r="427" spans="1:44" x14ac:dyDescent="0.25">
      <c r="A427" s="52" t="str">
        <f t="shared" si="150"/>
        <v/>
      </c>
      <c r="B427" s="5"/>
      <c r="C427" s="6"/>
      <c r="D427" s="7"/>
      <c r="E427" s="8"/>
      <c r="F427" s="8"/>
      <c r="G427" s="60" t="str">
        <f t="shared" ref="G427:J436" si="154">IF(AND(ISNUMBER($E427),ISNUMBER($F427)),MAX(MIN(NETWORKDAYS(IF($E427&lt;=VLOOKUP(G$6,Matrix_antal_dage,5,FALSE),VLOOKUP(G$6,Matrix_antal_dage,5,FALSE),$E427),IF($F427&gt;=VLOOKUP(G$6,Matrix_antal_dage,6,FALSE),VLOOKUP(G$6,Matrix_antal_dage,6,FALSE),$F427),helligdage),VLOOKUP(G$6,Matrix_antal_dage,7,FALSE)),0),"")</f>
        <v/>
      </c>
      <c r="H427" s="60" t="str">
        <f t="shared" si="154"/>
        <v/>
      </c>
      <c r="I427" s="60" t="str">
        <f t="shared" si="154"/>
        <v/>
      </c>
      <c r="J427" s="60" t="str">
        <f t="shared" si="154"/>
        <v/>
      </c>
      <c r="L427" s="115" t="str">
        <f t="shared" si="146"/>
        <v/>
      </c>
      <c r="Y427" s="116"/>
      <c r="Z427" s="65" t="str">
        <f t="shared" si="135"/>
        <v/>
      </c>
      <c r="AA427" s="65" t="str">
        <f t="shared" si="136"/>
        <v/>
      </c>
      <c r="AB427" s="65" t="str">
        <f t="shared" si="137"/>
        <v/>
      </c>
      <c r="AC427" s="65" t="str">
        <f t="shared" si="138"/>
        <v/>
      </c>
      <c r="AD427" s="65" t="str">
        <f t="shared" si="139"/>
        <v/>
      </c>
      <c r="AE427" s="65" t="str">
        <f t="shared" si="140"/>
        <v/>
      </c>
      <c r="AF427" s="65" t="str">
        <f t="shared" si="141"/>
        <v/>
      </c>
      <c r="AG427" s="65" t="str">
        <f t="shared" si="142"/>
        <v/>
      </c>
      <c r="AH427" s="38"/>
      <c r="AI427" s="38"/>
      <c r="AJ427" s="38"/>
      <c r="AK427" s="38"/>
      <c r="AL427" s="85" t="str">
        <f t="shared" si="147"/>
        <v/>
      </c>
      <c r="AM427" s="85" t="str">
        <f t="shared" si="143"/>
        <v/>
      </c>
      <c r="AN427" s="85" t="str">
        <f t="shared" si="144"/>
        <v/>
      </c>
      <c r="AO427" s="85" t="str">
        <f t="shared" si="145"/>
        <v/>
      </c>
      <c r="AP427" s="143" t="str">
        <f t="shared" si="148"/>
        <v/>
      </c>
      <c r="AQ427" s="66" t="str">
        <f t="shared" si="149"/>
        <v/>
      </c>
      <c r="AR427" s="46" t="str">
        <f>IFERROR(IF(ISNUMBER('Opsparede løndele dec20-mar21'!K425),AQ427+'Opsparede løndele dec20-mar21'!K425,AQ427),"")</f>
        <v/>
      </c>
    </row>
    <row r="428" spans="1:44" x14ac:dyDescent="0.25">
      <c r="A428" s="52" t="str">
        <f t="shared" si="150"/>
        <v/>
      </c>
      <c r="B428" s="5"/>
      <c r="C428" s="6"/>
      <c r="D428" s="7"/>
      <c r="E428" s="8"/>
      <c r="F428" s="8"/>
      <c r="G428" s="60" t="str">
        <f t="shared" si="154"/>
        <v/>
      </c>
      <c r="H428" s="60" t="str">
        <f t="shared" si="154"/>
        <v/>
      </c>
      <c r="I428" s="60" t="str">
        <f t="shared" si="154"/>
        <v/>
      </c>
      <c r="J428" s="60" t="str">
        <f t="shared" si="154"/>
        <v/>
      </c>
      <c r="L428" s="115" t="str">
        <f t="shared" si="146"/>
        <v/>
      </c>
      <c r="Y428" s="116"/>
      <c r="Z428" s="65" t="str">
        <f t="shared" si="135"/>
        <v/>
      </c>
      <c r="AA428" s="65" t="str">
        <f t="shared" si="136"/>
        <v/>
      </c>
      <c r="AB428" s="65" t="str">
        <f t="shared" si="137"/>
        <v/>
      </c>
      <c r="AC428" s="65" t="str">
        <f t="shared" si="138"/>
        <v/>
      </c>
      <c r="AD428" s="65" t="str">
        <f t="shared" si="139"/>
        <v/>
      </c>
      <c r="AE428" s="65" t="str">
        <f t="shared" si="140"/>
        <v/>
      </c>
      <c r="AF428" s="65" t="str">
        <f t="shared" si="141"/>
        <v/>
      </c>
      <c r="AG428" s="65" t="str">
        <f t="shared" si="142"/>
        <v/>
      </c>
      <c r="AH428" s="38"/>
      <c r="AI428" s="38"/>
      <c r="AJ428" s="38"/>
      <c r="AK428" s="38"/>
      <c r="AL428" s="85" t="str">
        <f t="shared" si="147"/>
        <v/>
      </c>
      <c r="AM428" s="85" t="str">
        <f t="shared" si="143"/>
        <v/>
      </c>
      <c r="AN428" s="85" t="str">
        <f t="shared" si="144"/>
        <v/>
      </c>
      <c r="AO428" s="85" t="str">
        <f t="shared" si="145"/>
        <v/>
      </c>
      <c r="AP428" s="143" t="str">
        <f t="shared" si="148"/>
        <v/>
      </c>
      <c r="AQ428" s="66" t="str">
        <f t="shared" si="149"/>
        <v/>
      </c>
      <c r="AR428" s="46" t="str">
        <f>IFERROR(IF(ISNUMBER('Opsparede løndele dec20-mar21'!K426),AQ428+'Opsparede løndele dec20-mar21'!K426,AQ428),"")</f>
        <v/>
      </c>
    </row>
    <row r="429" spans="1:44" x14ac:dyDescent="0.25">
      <c r="A429" s="52" t="str">
        <f t="shared" si="150"/>
        <v/>
      </c>
      <c r="B429" s="5"/>
      <c r="C429" s="6"/>
      <c r="D429" s="7"/>
      <c r="E429" s="8"/>
      <c r="F429" s="8"/>
      <c r="G429" s="60" t="str">
        <f t="shared" si="154"/>
        <v/>
      </c>
      <c r="H429" s="60" t="str">
        <f t="shared" si="154"/>
        <v/>
      </c>
      <c r="I429" s="60" t="str">
        <f t="shared" si="154"/>
        <v/>
      </c>
      <c r="J429" s="60" t="str">
        <f t="shared" si="154"/>
        <v/>
      </c>
      <c r="L429" s="115" t="str">
        <f t="shared" si="146"/>
        <v/>
      </c>
      <c r="Y429" s="116"/>
      <c r="Z429" s="65" t="str">
        <f t="shared" si="135"/>
        <v/>
      </c>
      <c r="AA429" s="65" t="str">
        <f t="shared" si="136"/>
        <v/>
      </c>
      <c r="AB429" s="65" t="str">
        <f t="shared" si="137"/>
        <v/>
      </c>
      <c r="AC429" s="65" t="str">
        <f t="shared" si="138"/>
        <v/>
      </c>
      <c r="AD429" s="65" t="str">
        <f t="shared" si="139"/>
        <v/>
      </c>
      <c r="AE429" s="65" t="str">
        <f t="shared" si="140"/>
        <v/>
      </c>
      <c r="AF429" s="65" t="str">
        <f t="shared" si="141"/>
        <v/>
      </c>
      <c r="AG429" s="65" t="str">
        <f t="shared" si="142"/>
        <v/>
      </c>
      <c r="AH429" s="38"/>
      <c r="AI429" s="38"/>
      <c r="AJ429" s="38"/>
      <c r="AK429" s="38"/>
      <c r="AL429" s="85" t="str">
        <f t="shared" si="147"/>
        <v/>
      </c>
      <c r="AM429" s="85" t="str">
        <f t="shared" si="143"/>
        <v/>
      </c>
      <c r="AN429" s="85" t="str">
        <f t="shared" si="144"/>
        <v/>
      </c>
      <c r="AO429" s="85" t="str">
        <f t="shared" si="145"/>
        <v/>
      </c>
      <c r="AP429" s="143" t="str">
        <f t="shared" si="148"/>
        <v/>
      </c>
      <c r="AQ429" s="66" t="str">
        <f t="shared" si="149"/>
        <v/>
      </c>
      <c r="AR429" s="46" t="str">
        <f>IFERROR(IF(ISNUMBER('Opsparede løndele dec20-mar21'!K427),AQ429+'Opsparede løndele dec20-mar21'!K427,AQ429),"")</f>
        <v/>
      </c>
    </row>
    <row r="430" spans="1:44" x14ac:dyDescent="0.25">
      <c r="A430" s="52" t="str">
        <f t="shared" si="150"/>
        <v/>
      </c>
      <c r="B430" s="5"/>
      <c r="C430" s="6"/>
      <c r="D430" s="7"/>
      <c r="E430" s="8"/>
      <c r="F430" s="8"/>
      <c r="G430" s="60" t="str">
        <f t="shared" si="154"/>
        <v/>
      </c>
      <c r="H430" s="60" t="str">
        <f t="shared" si="154"/>
        <v/>
      </c>
      <c r="I430" s="60" t="str">
        <f t="shared" si="154"/>
        <v/>
      </c>
      <c r="J430" s="60" t="str">
        <f t="shared" si="154"/>
        <v/>
      </c>
      <c r="L430" s="115" t="str">
        <f t="shared" si="146"/>
        <v/>
      </c>
      <c r="Y430" s="116"/>
      <c r="Z430" s="65" t="str">
        <f t="shared" si="135"/>
        <v/>
      </c>
      <c r="AA430" s="65" t="str">
        <f t="shared" si="136"/>
        <v/>
      </c>
      <c r="AB430" s="65" t="str">
        <f t="shared" si="137"/>
        <v/>
      </c>
      <c r="AC430" s="65" t="str">
        <f t="shared" si="138"/>
        <v/>
      </c>
      <c r="AD430" s="65" t="str">
        <f t="shared" si="139"/>
        <v/>
      </c>
      <c r="AE430" s="65" t="str">
        <f t="shared" si="140"/>
        <v/>
      </c>
      <c r="AF430" s="65" t="str">
        <f t="shared" si="141"/>
        <v/>
      </c>
      <c r="AG430" s="65" t="str">
        <f t="shared" si="142"/>
        <v/>
      </c>
      <c r="AH430" s="38"/>
      <c r="AI430" s="38"/>
      <c r="AJ430" s="38"/>
      <c r="AK430" s="38"/>
      <c r="AL430" s="85" t="str">
        <f t="shared" si="147"/>
        <v/>
      </c>
      <c r="AM430" s="85" t="str">
        <f t="shared" si="143"/>
        <v/>
      </c>
      <c r="AN430" s="85" t="str">
        <f t="shared" si="144"/>
        <v/>
      </c>
      <c r="AO430" s="85" t="str">
        <f t="shared" si="145"/>
        <v/>
      </c>
      <c r="AP430" s="143" t="str">
        <f t="shared" si="148"/>
        <v/>
      </c>
      <c r="AQ430" s="66" t="str">
        <f t="shared" si="149"/>
        <v/>
      </c>
      <c r="AR430" s="46" t="str">
        <f>IFERROR(IF(ISNUMBER('Opsparede løndele dec20-mar21'!K428),AQ430+'Opsparede løndele dec20-mar21'!K428,AQ430),"")</f>
        <v/>
      </c>
    </row>
    <row r="431" spans="1:44" x14ac:dyDescent="0.25">
      <c r="A431" s="52" t="str">
        <f t="shared" si="150"/>
        <v/>
      </c>
      <c r="B431" s="5"/>
      <c r="C431" s="6"/>
      <c r="D431" s="7"/>
      <c r="E431" s="8"/>
      <c r="F431" s="8"/>
      <c r="G431" s="60" t="str">
        <f t="shared" si="154"/>
        <v/>
      </c>
      <c r="H431" s="60" t="str">
        <f t="shared" si="154"/>
        <v/>
      </c>
      <c r="I431" s="60" t="str">
        <f t="shared" si="154"/>
        <v/>
      </c>
      <c r="J431" s="60" t="str">
        <f t="shared" si="154"/>
        <v/>
      </c>
      <c r="L431" s="115" t="str">
        <f t="shared" si="146"/>
        <v/>
      </c>
      <c r="Y431" s="116"/>
      <c r="Z431" s="65" t="str">
        <f t="shared" si="135"/>
        <v/>
      </c>
      <c r="AA431" s="65" t="str">
        <f t="shared" si="136"/>
        <v/>
      </c>
      <c r="AB431" s="65" t="str">
        <f t="shared" si="137"/>
        <v/>
      </c>
      <c r="AC431" s="65" t="str">
        <f t="shared" si="138"/>
        <v/>
      </c>
      <c r="AD431" s="65" t="str">
        <f t="shared" si="139"/>
        <v/>
      </c>
      <c r="AE431" s="65" t="str">
        <f t="shared" si="140"/>
        <v/>
      </c>
      <c r="AF431" s="65" t="str">
        <f t="shared" si="141"/>
        <v/>
      </c>
      <c r="AG431" s="65" t="str">
        <f t="shared" si="142"/>
        <v/>
      </c>
      <c r="AH431" s="38"/>
      <c r="AI431" s="38"/>
      <c r="AJ431" s="38"/>
      <c r="AK431" s="38"/>
      <c r="AL431" s="85" t="str">
        <f t="shared" si="147"/>
        <v/>
      </c>
      <c r="AM431" s="85" t="str">
        <f t="shared" si="143"/>
        <v/>
      </c>
      <c r="AN431" s="85" t="str">
        <f t="shared" si="144"/>
        <v/>
      </c>
      <c r="AO431" s="85" t="str">
        <f t="shared" si="145"/>
        <v/>
      </c>
      <c r="AP431" s="143" t="str">
        <f t="shared" si="148"/>
        <v/>
      </c>
      <c r="AQ431" s="66" t="str">
        <f t="shared" si="149"/>
        <v/>
      </c>
      <c r="AR431" s="46" t="str">
        <f>IFERROR(IF(ISNUMBER('Opsparede løndele dec20-mar21'!K429),AQ431+'Opsparede løndele dec20-mar21'!K429,AQ431),"")</f>
        <v/>
      </c>
    </row>
    <row r="432" spans="1:44" x14ac:dyDescent="0.25">
      <c r="A432" s="52" t="str">
        <f t="shared" si="150"/>
        <v/>
      </c>
      <c r="B432" s="5"/>
      <c r="C432" s="6"/>
      <c r="D432" s="7"/>
      <c r="E432" s="8"/>
      <c r="F432" s="8"/>
      <c r="G432" s="60" t="str">
        <f t="shared" si="154"/>
        <v/>
      </c>
      <c r="H432" s="60" t="str">
        <f t="shared" si="154"/>
        <v/>
      </c>
      <c r="I432" s="60" t="str">
        <f t="shared" si="154"/>
        <v/>
      </c>
      <c r="J432" s="60" t="str">
        <f t="shared" si="154"/>
        <v/>
      </c>
      <c r="L432" s="115" t="str">
        <f t="shared" si="146"/>
        <v/>
      </c>
      <c r="Y432" s="116"/>
      <c r="Z432" s="65" t="str">
        <f t="shared" si="135"/>
        <v/>
      </c>
      <c r="AA432" s="65" t="str">
        <f t="shared" si="136"/>
        <v/>
      </c>
      <c r="AB432" s="65" t="str">
        <f t="shared" si="137"/>
        <v/>
      </c>
      <c r="AC432" s="65" t="str">
        <f t="shared" si="138"/>
        <v/>
      </c>
      <c r="AD432" s="65" t="str">
        <f t="shared" si="139"/>
        <v/>
      </c>
      <c r="AE432" s="65" t="str">
        <f t="shared" si="140"/>
        <v/>
      </c>
      <c r="AF432" s="65" t="str">
        <f t="shared" si="141"/>
        <v/>
      </c>
      <c r="AG432" s="65" t="str">
        <f t="shared" si="142"/>
        <v/>
      </c>
      <c r="AH432" s="38"/>
      <c r="AI432" s="38"/>
      <c r="AJ432" s="38"/>
      <c r="AK432" s="38"/>
      <c r="AL432" s="85" t="str">
        <f t="shared" si="147"/>
        <v/>
      </c>
      <c r="AM432" s="85" t="str">
        <f t="shared" si="143"/>
        <v/>
      </c>
      <c r="AN432" s="85" t="str">
        <f t="shared" si="144"/>
        <v/>
      </c>
      <c r="AO432" s="85" t="str">
        <f t="shared" si="145"/>
        <v/>
      </c>
      <c r="AP432" s="143" t="str">
        <f t="shared" si="148"/>
        <v/>
      </c>
      <c r="AQ432" s="66" t="str">
        <f t="shared" si="149"/>
        <v/>
      </c>
      <c r="AR432" s="46" t="str">
        <f>IFERROR(IF(ISNUMBER('Opsparede løndele dec20-mar21'!K430),AQ432+'Opsparede løndele dec20-mar21'!K430,AQ432),"")</f>
        <v/>
      </c>
    </row>
    <row r="433" spans="1:44" x14ac:dyDescent="0.25">
      <c r="A433" s="52" t="str">
        <f t="shared" si="150"/>
        <v/>
      </c>
      <c r="B433" s="5"/>
      <c r="C433" s="6"/>
      <c r="D433" s="7"/>
      <c r="E433" s="8"/>
      <c r="F433" s="8"/>
      <c r="G433" s="60" t="str">
        <f t="shared" si="154"/>
        <v/>
      </c>
      <c r="H433" s="60" t="str">
        <f t="shared" si="154"/>
        <v/>
      </c>
      <c r="I433" s="60" t="str">
        <f t="shared" si="154"/>
        <v/>
      </c>
      <c r="J433" s="60" t="str">
        <f t="shared" si="154"/>
        <v/>
      </c>
      <c r="L433" s="115" t="str">
        <f t="shared" si="146"/>
        <v/>
      </c>
      <c r="Y433" s="116"/>
      <c r="Z433" s="65" t="str">
        <f t="shared" si="135"/>
        <v/>
      </c>
      <c r="AA433" s="65" t="str">
        <f t="shared" si="136"/>
        <v/>
      </c>
      <c r="AB433" s="65" t="str">
        <f t="shared" si="137"/>
        <v/>
      </c>
      <c r="AC433" s="65" t="str">
        <f t="shared" si="138"/>
        <v/>
      </c>
      <c r="AD433" s="65" t="str">
        <f t="shared" si="139"/>
        <v/>
      </c>
      <c r="AE433" s="65" t="str">
        <f t="shared" si="140"/>
        <v/>
      </c>
      <c r="AF433" s="65" t="str">
        <f t="shared" si="141"/>
        <v/>
      </c>
      <c r="AG433" s="65" t="str">
        <f t="shared" si="142"/>
        <v/>
      </c>
      <c r="AH433" s="38"/>
      <c r="AI433" s="38"/>
      <c r="AJ433" s="38"/>
      <c r="AK433" s="38"/>
      <c r="AL433" s="85" t="str">
        <f t="shared" si="147"/>
        <v/>
      </c>
      <c r="AM433" s="85" t="str">
        <f t="shared" si="143"/>
        <v/>
      </c>
      <c r="AN433" s="85" t="str">
        <f t="shared" si="144"/>
        <v/>
      </c>
      <c r="AO433" s="85" t="str">
        <f t="shared" si="145"/>
        <v/>
      </c>
      <c r="AP433" s="143" t="str">
        <f t="shared" si="148"/>
        <v/>
      </c>
      <c r="AQ433" s="66" t="str">
        <f t="shared" si="149"/>
        <v/>
      </c>
      <c r="AR433" s="46" t="str">
        <f>IFERROR(IF(ISNUMBER('Opsparede løndele dec20-mar21'!K431),AQ433+'Opsparede løndele dec20-mar21'!K431,AQ433),"")</f>
        <v/>
      </c>
    </row>
    <row r="434" spans="1:44" x14ac:dyDescent="0.25">
      <c r="A434" s="52" t="str">
        <f t="shared" si="150"/>
        <v/>
      </c>
      <c r="B434" s="5"/>
      <c r="C434" s="6"/>
      <c r="D434" s="7"/>
      <c r="E434" s="8"/>
      <c r="F434" s="8"/>
      <c r="G434" s="60" t="str">
        <f t="shared" si="154"/>
        <v/>
      </c>
      <c r="H434" s="60" t="str">
        <f t="shared" si="154"/>
        <v/>
      </c>
      <c r="I434" s="60" t="str">
        <f t="shared" si="154"/>
        <v/>
      </c>
      <c r="J434" s="60" t="str">
        <f t="shared" si="154"/>
        <v/>
      </c>
      <c r="L434" s="115" t="str">
        <f t="shared" si="146"/>
        <v/>
      </c>
      <c r="Y434" s="116"/>
      <c r="Z434" s="65" t="str">
        <f t="shared" si="135"/>
        <v/>
      </c>
      <c r="AA434" s="65" t="str">
        <f t="shared" si="136"/>
        <v/>
      </c>
      <c r="AB434" s="65" t="str">
        <f t="shared" si="137"/>
        <v/>
      </c>
      <c r="AC434" s="65" t="str">
        <f t="shared" si="138"/>
        <v/>
      </c>
      <c r="AD434" s="65" t="str">
        <f t="shared" si="139"/>
        <v/>
      </c>
      <c r="AE434" s="65" t="str">
        <f t="shared" si="140"/>
        <v/>
      </c>
      <c r="AF434" s="65" t="str">
        <f t="shared" si="141"/>
        <v/>
      </c>
      <c r="AG434" s="65" t="str">
        <f t="shared" si="142"/>
        <v/>
      </c>
      <c r="AH434" s="38"/>
      <c r="AI434" s="38"/>
      <c r="AJ434" s="38"/>
      <c r="AK434" s="38"/>
      <c r="AL434" s="85" t="str">
        <f t="shared" si="147"/>
        <v/>
      </c>
      <c r="AM434" s="85" t="str">
        <f t="shared" si="143"/>
        <v/>
      </c>
      <c r="AN434" s="85" t="str">
        <f t="shared" si="144"/>
        <v/>
      </c>
      <c r="AO434" s="85" t="str">
        <f t="shared" si="145"/>
        <v/>
      </c>
      <c r="AP434" s="143" t="str">
        <f t="shared" si="148"/>
        <v/>
      </c>
      <c r="AQ434" s="66" t="str">
        <f t="shared" si="149"/>
        <v/>
      </c>
      <c r="AR434" s="46" t="str">
        <f>IFERROR(IF(ISNUMBER('Opsparede løndele dec20-mar21'!K432),AQ434+'Opsparede løndele dec20-mar21'!K432,AQ434),"")</f>
        <v/>
      </c>
    </row>
    <row r="435" spans="1:44" x14ac:dyDescent="0.25">
      <c r="A435" s="52" t="str">
        <f t="shared" si="150"/>
        <v/>
      </c>
      <c r="B435" s="5"/>
      <c r="C435" s="6"/>
      <c r="D435" s="7"/>
      <c r="E435" s="8"/>
      <c r="F435" s="8"/>
      <c r="G435" s="60" t="str">
        <f t="shared" si="154"/>
        <v/>
      </c>
      <c r="H435" s="60" t="str">
        <f t="shared" si="154"/>
        <v/>
      </c>
      <c r="I435" s="60" t="str">
        <f t="shared" si="154"/>
        <v/>
      </c>
      <c r="J435" s="60" t="str">
        <f t="shared" si="154"/>
        <v/>
      </c>
      <c r="L435" s="115" t="str">
        <f t="shared" si="146"/>
        <v/>
      </c>
      <c r="Y435" s="116"/>
      <c r="Z435" s="65" t="str">
        <f t="shared" si="135"/>
        <v/>
      </c>
      <c r="AA435" s="65" t="str">
        <f t="shared" si="136"/>
        <v/>
      </c>
      <c r="AB435" s="65" t="str">
        <f t="shared" si="137"/>
        <v/>
      </c>
      <c r="AC435" s="65" t="str">
        <f t="shared" si="138"/>
        <v/>
      </c>
      <c r="AD435" s="65" t="str">
        <f t="shared" si="139"/>
        <v/>
      </c>
      <c r="AE435" s="65" t="str">
        <f t="shared" si="140"/>
        <v/>
      </c>
      <c r="AF435" s="65" t="str">
        <f t="shared" si="141"/>
        <v/>
      </c>
      <c r="AG435" s="65" t="str">
        <f t="shared" si="142"/>
        <v/>
      </c>
      <c r="AH435" s="38"/>
      <c r="AI435" s="38"/>
      <c r="AJ435" s="38"/>
      <c r="AK435" s="38"/>
      <c r="AL435" s="85" t="str">
        <f t="shared" si="147"/>
        <v/>
      </c>
      <c r="AM435" s="85" t="str">
        <f t="shared" si="143"/>
        <v/>
      </c>
      <c r="AN435" s="85" t="str">
        <f t="shared" si="144"/>
        <v/>
      </c>
      <c r="AO435" s="85" t="str">
        <f t="shared" si="145"/>
        <v/>
      </c>
      <c r="AP435" s="143" t="str">
        <f t="shared" si="148"/>
        <v/>
      </c>
      <c r="AQ435" s="66" t="str">
        <f t="shared" si="149"/>
        <v/>
      </c>
      <c r="AR435" s="46" t="str">
        <f>IFERROR(IF(ISNUMBER('Opsparede løndele dec20-mar21'!K433),AQ435+'Opsparede løndele dec20-mar21'!K433,AQ435),"")</f>
        <v/>
      </c>
    </row>
    <row r="436" spans="1:44" x14ac:dyDescent="0.25">
      <c r="A436" s="52" t="str">
        <f t="shared" si="150"/>
        <v/>
      </c>
      <c r="B436" s="5"/>
      <c r="C436" s="6"/>
      <c r="D436" s="7"/>
      <c r="E436" s="8"/>
      <c r="F436" s="8"/>
      <c r="G436" s="60" t="str">
        <f t="shared" si="154"/>
        <v/>
      </c>
      <c r="H436" s="60" t="str">
        <f t="shared" si="154"/>
        <v/>
      </c>
      <c r="I436" s="60" t="str">
        <f t="shared" si="154"/>
        <v/>
      </c>
      <c r="J436" s="60" t="str">
        <f t="shared" si="154"/>
        <v/>
      </c>
      <c r="L436" s="115" t="str">
        <f t="shared" si="146"/>
        <v/>
      </c>
      <c r="Y436" s="116"/>
      <c r="Z436" s="65" t="str">
        <f t="shared" si="135"/>
        <v/>
      </c>
      <c r="AA436" s="65" t="str">
        <f t="shared" si="136"/>
        <v/>
      </c>
      <c r="AB436" s="65" t="str">
        <f t="shared" si="137"/>
        <v/>
      </c>
      <c r="AC436" s="65" t="str">
        <f t="shared" si="138"/>
        <v/>
      </c>
      <c r="AD436" s="65" t="str">
        <f t="shared" si="139"/>
        <v/>
      </c>
      <c r="AE436" s="65" t="str">
        <f t="shared" si="140"/>
        <v/>
      </c>
      <c r="AF436" s="65" t="str">
        <f t="shared" si="141"/>
        <v/>
      </c>
      <c r="AG436" s="65" t="str">
        <f t="shared" si="142"/>
        <v/>
      </c>
      <c r="AH436" s="38"/>
      <c r="AI436" s="38"/>
      <c r="AJ436" s="38"/>
      <c r="AK436" s="38"/>
      <c r="AL436" s="85" t="str">
        <f t="shared" si="147"/>
        <v/>
      </c>
      <c r="AM436" s="85" t="str">
        <f t="shared" si="143"/>
        <v/>
      </c>
      <c r="AN436" s="85" t="str">
        <f t="shared" si="144"/>
        <v/>
      </c>
      <c r="AO436" s="85" t="str">
        <f t="shared" si="145"/>
        <v/>
      </c>
      <c r="AP436" s="143" t="str">
        <f t="shared" si="148"/>
        <v/>
      </c>
      <c r="AQ436" s="66" t="str">
        <f t="shared" si="149"/>
        <v/>
      </c>
      <c r="AR436" s="46" t="str">
        <f>IFERROR(IF(ISNUMBER('Opsparede løndele dec20-mar21'!K434),AQ436+'Opsparede løndele dec20-mar21'!K434,AQ436),"")</f>
        <v/>
      </c>
    </row>
    <row r="437" spans="1:44" x14ac:dyDescent="0.25">
      <c r="A437" s="52" t="str">
        <f t="shared" si="150"/>
        <v/>
      </c>
      <c r="B437" s="5"/>
      <c r="C437" s="6"/>
      <c r="D437" s="7"/>
      <c r="E437" s="8"/>
      <c r="F437" s="8"/>
      <c r="G437" s="60" t="str">
        <f t="shared" ref="G437:J446" si="155">IF(AND(ISNUMBER($E437),ISNUMBER($F437)),MAX(MIN(NETWORKDAYS(IF($E437&lt;=VLOOKUP(G$6,Matrix_antal_dage,5,FALSE),VLOOKUP(G$6,Matrix_antal_dage,5,FALSE),$E437),IF($F437&gt;=VLOOKUP(G$6,Matrix_antal_dage,6,FALSE),VLOOKUP(G$6,Matrix_antal_dage,6,FALSE),$F437),helligdage),VLOOKUP(G$6,Matrix_antal_dage,7,FALSE)),0),"")</f>
        <v/>
      </c>
      <c r="H437" s="60" t="str">
        <f t="shared" si="155"/>
        <v/>
      </c>
      <c r="I437" s="60" t="str">
        <f t="shared" si="155"/>
        <v/>
      </c>
      <c r="J437" s="60" t="str">
        <f t="shared" si="155"/>
        <v/>
      </c>
      <c r="L437" s="115" t="str">
        <f t="shared" si="146"/>
        <v/>
      </c>
      <c r="Y437" s="116"/>
      <c r="Z437" s="65" t="str">
        <f t="shared" si="135"/>
        <v/>
      </c>
      <c r="AA437" s="65" t="str">
        <f t="shared" si="136"/>
        <v/>
      </c>
      <c r="AB437" s="65" t="str">
        <f t="shared" si="137"/>
        <v/>
      </c>
      <c r="AC437" s="65" t="str">
        <f t="shared" si="138"/>
        <v/>
      </c>
      <c r="AD437" s="65" t="str">
        <f t="shared" si="139"/>
        <v/>
      </c>
      <c r="AE437" s="65" t="str">
        <f t="shared" si="140"/>
        <v/>
      </c>
      <c r="AF437" s="65" t="str">
        <f t="shared" si="141"/>
        <v/>
      </c>
      <c r="AG437" s="65" t="str">
        <f t="shared" si="142"/>
        <v/>
      </c>
      <c r="AH437" s="38"/>
      <c r="AI437" s="38"/>
      <c r="AJ437" s="38"/>
      <c r="AK437" s="38"/>
      <c r="AL437" s="85" t="str">
        <f t="shared" si="147"/>
        <v/>
      </c>
      <c r="AM437" s="85" t="str">
        <f t="shared" si="143"/>
        <v/>
      </c>
      <c r="AN437" s="85" t="str">
        <f t="shared" si="144"/>
        <v/>
      </c>
      <c r="AO437" s="85" t="str">
        <f t="shared" si="145"/>
        <v/>
      </c>
      <c r="AP437" s="143" t="str">
        <f t="shared" si="148"/>
        <v/>
      </c>
      <c r="AQ437" s="66" t="str">
        <f t="shared" si="149"/>
        <v/>
      </c>
      <c r="AR437" s="46" t="str">
        <f>IFERROR(IF(ISNUMBER('Opsparede løndele dec20-mar21'!K435),AQ437+'Opsparede løndele dec20-mar21'!K435,AQ437),"")</f>
        <v/>
      </c>
    </row>
    <row r="438" spans="1:44" x14ac:dyDescent="0.25">
      <c r="A438" s="52" t="str">
        <f t="shared" si="150"/>
        <v/>
      </c>
      <c r="B438" s="5"/>
      <c r="C438" s="6"/>
      <c r="D438" s="7"/>
      <c r="E438" s="8"/>
      <c r="F438" s="8"/>
      <c r="G438" s="60" t="str">
        <f t="shared" si="155"/>
        <v/>
      </c>
      <c r="H438" s="60" t="str">
        <f t="shared" si="155"/>
        <v/>
      </c>
      <c r="I438" s="60" t="str">
        <f t="shared" si="155"/>
        <v/>
      </c>
      <c r="J438" s="60" t="str">
        <f t="shared" si="155"/>
        <v/>
      </c>
      <c r="L438" s="115" t="str">
        <f t="shared" si="146"/>
        <v/>
      </c>
      <c r="Y438" s="116"/>
      <c r="Z438" s="65" t="str">
        <f t="shared" si="135"/>
        <v/>
      </c>
      <c r="AA438" s="65" t="str">
        <f t="shared" si="136"/>
        <v/>
      </c>
      <c r="AB438" s="65" t="str">
        <f t="shared" si="137"/>
        <v/>
      </c>
      <c r="AC438" s="65" t="str">
        <f t="shared" si="138"/>
        <v/>
      </c>
      <c r="AD438" s="65" t="str">
        <f t="shared" si="139"/>
        <v/>
      </c>
      <c r="AE438" s="65" t="str">
        <f t="shared" si="140"/>
        <v/>
      </c>
      <c r="AF438" s="65" t="str">
        <f t="shared" si="141"/>
        <v/>
      </c>
      <c r="AG438" s="65" t="str">
        <f t="shared" si="142"/>
        <v/>
      </c>
      <c r="AH438" s="38"/>
      <c r="AI438" s="38"/>
      <c r="AJ438" s="38"/>
      <c r="AK438" s="38"/>
      <c r="AL438" s="85" t="str">
        <f t="shared" si="147"/>
        <v/>
      </c>
      <c r="AM438" s="85" t="str">
        <f t="shared" si="143"/>
        <v/>
      </c>
      <c r="AN438" s="85" t="str">
        <f t="shared" si="144"/>
        <v/>
      </c>
      <c r="AO438" s="85" t="str">
        <f t="shared" si="145"/>
        <v/>
      </c>
      <c r="AP438" s="143" t="str">
        <f t="shared" si="148"/>
        <v/>
      </c>
      <c r="AQ438" s="66" t="str">
        <f t="shared" si="149"/>
        <v/>
      </c>
      <c r="AR438" s="46" t="str">
        <f>IFERROR(IF(ISNUMBER('Opsparede løndele dec20-mar21'!K436),AQ438+'Opsparede løndele dec20-mar21'!K436,AQ438),"")</f>
        <v/>
      </c>
    </row>
    <row r="439" spans="1:44" x14ac:dyDescent="0.25">
      <c r="A439" s="52" t="str">
        <f t="shared" si="150"/>
        <v/>
      </c>
      <c r="B439" s="5"/>
      <c r="C439" s="6"/>
      <c r="D439" s="7"/>
      <c r="E439" s="8"/>
      <c r="F439" s="8"/>
      <c r="G439" s="60" t="str">
        <f t="shared" si="155"/>
        <v/>
      </c>
      <c r="H439" s="60" t="str">
        <f t="shared" si="155"/>
        <v/>
      </c>
      <c r="I439" s="60" t="str">
        <f t="shared" si="155"/>
        <v/>
      </c>
      <c r="J439" s="60" t="str">
        <f t="shared" si="155"/>
        <v/>
      </c>
      <c r="L439" s="115" t="str">
        <f t="shared" si="146"/>
        <v/>
      </c>
      <c r="Y439" s="116"/>
      <c r="Z439" s="65" t="str">
        <f t="shared" si="135"/>
        <v/>
      </c>
      <c r="AA439" s="65" t="str">
        <f t="shared" si="136"/>
        <v/>
      </c>
      <c r="AB439" s="65" t="str">
        <f t="shared" si="137"/>
        <v/>
      </c>
      <c r="AC439" s="65" t="str">
        <f t="shared" si="138"/>
        <v/>
      </c>
      <c r="AD439" s="65" t="str">
        <f t="shared" si="139"/>
        <v/>
      </c>
      <c r="AE439" s="65" t="str">
        <f t="shared" si="140"/>
        <v/>
      </c>
      <c r="AF439" s="65" t="str">
        <f t="shared" si="141"/>
        <v/>
      </c>
      <c r="AG439" s="65" t="str">
        <f t="shared" si="142"/>
        <v/>
      </c>
      <c r="AH439" s="38"/>
      <c r="AI439" s="38"/>
      <c r="AJ439" s="38"/>
      <c r="AK439" s="38"/>
      <c r="AL439" s="85" t="str">
        <f t="shared" si="147"/>
        <v/>
      </c>
      <c r="AM439" s="85" t="str">
        <f t="shared" si="143"/>
        <v/>
      </c>
      <c r="AN439" s="85" t="str">
        <f t="shared" si="144"/>
        <v/>
      </c>
      <c r="AO439" s="85" t="str">
        <f t="shared" si="145"/>
        <v/>
      </c>
      <c r="AP439" s="143" t="str">
        <f t="shared" si="148"/>
        <v/>
      </c>
      <c r="AQ439" s="66" t="str">
        <f t="shared" si="149"/>
        <v/>
      </c>
      <c r="AR439" s="46" t="str">
        <f>IFERROR(IF(ISNUMBER('Opsparede løndele dec20-mar21'!K437),AQ439+'Opsparede løndele dec20-mar21'!K437,AQ439),"")</f>
        <v/>
      </c>
    </row>
    <row r="440" spans="1:44" x14ac:dyDescent="0.25">
      <c r="A440" s="52" t="str">
        <f t="shared" si="150"/>
        <v/>
      </c>
      <c r="B440" s="5"/>
      <c r="C440" s="6"/>
      <c r="D440" s="7"/>
      <c r="E440" s="8"/>
      <c r="F440" s="8"/>
      <c r="G440" s="60" t="str">
        <f t="shared" si="155"/>
        <v/>
      </c>
      <c r="H440" s="60" t="str">
        <f t="shared" si="155"/>
        <v/>
      </c>
      <c r="I440" s="60" t="str">
        <f t="shared" si="155"/>
        <v/>
      </c>
      <c r="J440" s="60" t="str">
        <f t="shared" si="155"/>
        <v/>
      </c>
      <c r="L440" s="115" t="str">
        <f t="shared" si="146"/>
        <v/>
      </c>
      <c r="Y440" s="116"/>
      <c r="Z440" s="65" t="str">
        <f t="shared" si="135"/>
        <v/>
      </c>
      <c r="AA440" s="65" t="str">
        <f t="shared" si="136"/>
        <v/>
      </c>
      <c r="AB440" s="65" t="str">
        <f t="shared" si="137"/>
        <v/>
      </c>
      <c r="AC440" s="65" t="str">
        <f t="shared" si="138"/>
        <v/>
      </c>
      <c r="AD440" s="65" t="str">
        <f t="shared" si="139"/>
        <v/>
      </c>
      <c r="AE440" s="65" t="str">
        <f t="shared" si="140"/>
        <v/>
      </c>
      <c r="AF440" s="65" t="str">
        <f t="shared" si="141"/>
        <v/>
      </c>
      <c r="AG440" s="65" t="str">
        <f t="shared" si="142"/>
        <v/>
      </c>
      <c r="AH440" s="38"/>
      <c r="AI440" s="38"/>
      <c r="AJ440" s="38"/>
      <c r="AK440" s="38"/>
      <c r="AL440" s="85" t="str">
        <f t="shared" si="147"/>
        <v/>
      </c>
      <c r="AM440" s="85" t="str">
        <f t="shared" si="143"/>
        <v/>
      </c>
      <c r="AN440" s="85" t="str">
        <f t="shared" si="144"/>
        <v/>
      </c>
      <c r="AO440" s="85" t="str">
        <f t="shared" si="145"/>
        <v/>
      </c>
      <c r="AP440" s="143" t="str">
        <f t="shared" si="148"/>
        <v/>
      </c>
      <c r="AQ440" s="66" t="str">
        <f t="shared" si="149"/>
        <v/>
      </c>
      <c r="AR440" s="46" t="str">
        <f>IFERROR(IF(ISNUMBER('Opsparede løndele dec20-mar21'!K438),AQ440+'Opsparede løndele dec20-mar21'!K438,AQ440),"")</f>
        <v/>
      </c>
    </row>
    <row r="441" spans="1:44" x14ac:dyDescent="0.25">
      <c r="A441" s="52" t="str">
        <f t="shared" si="150"/>
        <v/>
      </c>
      <c r="B441" s="5"/>
      <c r="C441" s="6"/>
      <c r="D441" s="7"/>
      <c r="E441" s="8"/>
      <c r="F441" s="8"/>
      <c r="G441" s="60" t="str">
        <f t="shared" si="155"/>
        <v/>
      </c>
      <c r="H441" s="60" t="str">
        <f t="shared" si="155"/>
        <v/>
      </c>
      <c r="I441" s="60" t="str">
        <f t="shared" si="155"/>
        <v/>
      </c>
      <c r="J441" s="60" t="str">
        <f t="shared" si="155"/>
        <v/>
      </c>
      <c r="L441" s="115" t="str">
        <f t="shared" si="146"/>
        <v/>
      </c>
      <c r="Y441" s="116"/>
      <c r="Z441" s="65" t="str">
        <f t="shared" si="135"/>
        <v/>
      </c>
      <c r="AA441" s="65" t="str">
        <f t="shared" si="136"/>
        <v/>
      </c>
      <c r="AB441" s="65" t="str">
        <f t="shared" si="137"/>
        <v/>
      </c>
      <c r="AC441" s="65" t="str">
        <f t="shared" si="138"/>
        <v/>
      </c>
      <c r="AD441" s="65" t="str">
        <f t="shared" si="139"/>
        <v/>
      </c>
      <c r="AE441" s="65" t="str">
        <f t="shared" si="140"/>
        <v/>
      </c>
      <c r="AF441" s="65" t="str">
        <f t="shared" si="141"/>
        <v/>
      </c>
      <c r="AG441" s="65" t="str">
        <f t="shared" si="142"/>
        <v/>
      </c>
      <c r="AH441" s="38"/>
      <c r="AI441" s="38"/>
      <c r="AJ441" s="38"/>
      <c r="AK441" s="38"/>
      <c r="AL441" s="85" t="str">
        <f t="shared" si="147"/>
        <v/>
      </c>
      <c r="AM441" s="85" t="str">
        <f t="shared" si="143"/>
        <v/>
      </c>
      <c r="AN441" s="85" t="str">
        <f t="shared" si="144"/>
        <v/>
      </c>
      <c r="AO441" s="85" t="str">
        <f t="shared" si="145"/>
        <v/>
      </c>
      <c r="AP441" s="143" t="str">
        <f t="shared" si="148"/>
        <v/>
      </c>
      <c r="AQ441" s="66" t="str">
        <f t="shared" si="149"/>
        <v/>
      </c>
      <c r="AR441" s="46" t="str">
        <f>IFERROR(IF(ISNUMBER('Opsparede løndele dec20-mar21'!K439),AQ441+'Opsparede løndele dec20-mar21'!K439,AQ441),"")</f>
        <v/>
      </c>
    </row>
    <row r="442" spans="1:44" x14ac:dyDescent="0.25">
      <c r="A442" s="52" t="str">
        <f t="shared" si="150"/>
        <v/>
      </c>
      <c r="B442" s="5"/>
      <c r="C442" s="6"/>
      <c r="D442" s="7"/>
      <c r="E442" s="8"/>
      <c r="F442" s="8"/>
      <c r="G442" s="60" t="str">
        <f t="shared" si="155"/>
        <v/>
      </c>
      <c r="H442" s="60" t="str">
        <f t="shared" si="155"/>
        <v/>
      </c>
      <c r="I442" s="60" t="str">
        <f t="shared" si="155"/>
        <v/>
      </c>
      <c r="J442" s="60" t="str">
        <f t="shared" si="155"/>
        <v/>
      </c>
      <c r="L442" s="115" t="str">
        <f t="shared" si="146"/>
        <v/>
      </c>
      <c r="Y442" s="116"/>
      <c r="Z442" s="65" t="str">
        <f t="shared" si="135"/>
        <v/>
      </c>
      <c r="AA442" s="65" t="str">
        <f t="shared" si="136"/>
        <v/>
      </c>
      <c r="AB442" s="65" t="str">
        <f t="shared" si="137"/>
        <v/>
      </c>
      <c r="AC442" s="65" t="str">
        <f t="shared" si="138"/>
        <v/>
      </c>
      <c r="AD442" s="65" t="str">
        <f t="shared" si="139"/>
        <v/>
      </c>
      <c r="AE442" s="65" t="str">
        <f t="shared" si="140"/>
        <v/>
      </c>
      <c r="AF442" s="65" t="str">
        <f t="shared" si="141"/>
        <v/>
      </c>
      <c r="AG442" s="65" t="str">
        <f t="shared" si="142"/>
        <v/>
      </c>
      <c r="AH442" s="38"/>
      <c r="AI442" s="38"/>
      <c r="AJ442" s="38"/>
      <c r="AK442" s="38"/>
      <c r="AL442" s="85" t="str">
        <f t="shared" si="147"/>
        <v/>
      </c>
      <c r="AM442" s="85" t="str">
        <f t="shared" si="143"/>
        <v/>
      </c>
      <c r="AN442" s="85" t="str">
        <f t="shared" si="144"/>
        <v/>
      </c>
      <c r="AO442" s="85" t="str">
        <f t="shared" si="145"/>
        <v/>
      </c>
      <c r="AP442" s="143" t="str">
        <f t="shared" si="148"/>
        <v/>
      </c>
      <c r="AQ442" s="66" t="str">
        <f t="shared" si="149"/>
        <v/>
      </c>
      <c r="AR442" s="46" t="str">
        <f>IFERROR(IF(ISNUMBER('Opsparede løndele dec20-mar21'!K440),AQ442+'Opsparede løndele dec20-mar21'!K440,AQ442),"")</f>
        <v/>
      </c>
    </row>
    <row r="443" spans="1:44" x14ac:dyDescent="0.25">
      <c r="A443" s="52" t="str">
        <f t="shared" si="150"/>
        <v/>
      </c>
      <c r="B443" s="5"/>
      <c r="C443" s="6"/>
      <c r="D443" s="7"/>
      <c r="E443" s="8"/>
      <c r="F443" s="8"/>
      <c r="G443" s="60" t="str">
        <f t="shared" si="155"/>
        <v/>
      </c>
      <c r="H443" s="60" t="str">
        <f t="shared" si="155"/>
        <v/>
      </c>
      <c r="I443" s="60" t="str">
        <f t="shared" si="155"/>
        <v/>
      </c>
      <c r="J443" s="60" t="str">
        <f t="shared" si="155"/>
        <v/>
      </c>
      <c r="L443" s="115" t="str">
        <f t="shared" si="146"/>
        <v/>
      </c>
      <c r="Y443" s="116"/>
      <c r="Z443" s="65" t="str">
        <f t="shared" si="135"/>
        <v/>
      </c>
      <c r="AA443" s="65" t="str">
        <f t="shared" si="136"/>
        <v/>
      </c>
      <c r="AB443" s="65" t="str">
        <f t="shared" si="137"/>
        <v/>
      </c>
      <c r="AC443" s="65" t="str">
        <f t="shared" si="138"/>
        <v/>
      </c>
      <c r="AD443" s="65" t="str">
        <f t="shared" si="139"/>
        <v/>
      </c>
      <c r="AE443" s="65" t="str">
        <f t="shared" si="140"/>
        <v/>
      </c>
      <c r="AF443" s="65" t="str">
        <f t="shared" si="141"/>
        <v/>
      </c>
      <c r="AG443" s="65" t="str">
        <f t="shared" si="142"/>
        <v/>
      </c>
      <c r="AH443" s="38"/>
      <c r="AI443" s="38"/>
      <c r="AJ443" s="38"/>
      <c r="AK443" s="38"/>
      <c r="AL443" s="85" t="str">
        <f t="shared" si="147"/>
        <v/>
      </c>
      <c r="AM443" s="85" t="str">
        <f t="shared" si="143"/>
        <v/>
      </c>
      <c r="AN443" s="85" t="str">
        <f t="shared" si="144"/>
        <v/>
      </c>
      <c r="AO443" s="85" t="str">
        <f t="shared" si="145"/>
        <v/>
      </c>
      <c r="AP443" s="143" t="str">
        <f t="shared" si="148"/>
        <v/>
      </c>
      <c r="AQ443" s="66" t="str">
        <f t="shared" si="149"/>
        <v/>
      </c>
      <c r="AR443" s="46" t="str">
        <f>IFERROR(IF(ISNUMBER('Opsparede løndele dec20-mar21'!K441),AQ443+'Opsparede løndele dec20-mar21'!K441,AQ443),"")</f>
        <v/>
      </c>
    </row>
    <row r="444" spans="1:44" x14ac:dyDescent="0.25">
      <c r="A444" s="52" t="str">
        <f t="shared" si="150"/>
        <v/>
      </c>
      <c r="B444" s="5"/>
      <c r="C444" s="6"/>
      <c r="D444" s="7"/>
      <c r="E444" s="8"/>
      <c r="F444" s="8"/>
      <c r="G444" s="60" t="str">
        <f t="shared" si="155"/>
        <v/>
      </c>
      <c r="H444" s="60" t="str">
        <f t="shared" si="155"/>
        <v/>
      </c>
      <c r="I444" s="60" t="str">
        <f t="shared" si="155"/>
        <v/>
      </c>
      <c r="J444" s="60" t="str">
        <f t="shared" si="155"/>
        <v/>
      </c>
      <c r="L444" s="115" t="str">
        <f t="shared" si="146"/>
        <v/>
      </c>
      <c r="Y444" s="116"/>
      <c r="Z444" s="65" t="str">
        <f t="shared" si="135"/>
        <v/>
      </c>
      <c r="AA444" s="65" t="str">
        <f t="shared" si="136"/>
        <v/>
      </c>
      <c r="AB444" s="65" t="str">
        <f t="shared" si="137"/>
        <v/>
      </c>
      <c r="AC444" s="65" t="str">
        <f t="shared" si="138"/>
        <v/>
      </c>
      <c r="AD444" s="65" t="str">
        <f t="shared" si="139"/>
        <v/>
      </c>
      <c r="AE444" s="65" t="str">
        <f t="shared" si="140"/>
        <v/>
      </c>
      <c r="AF444" s="65" t="str">
        <f t="shared" si="141"/>
        <v/>
      </c>
      <c r="AG444" s="65" t="str">
        <f t="shared" si="142"/>
        <v/>
      </c>
      <c r="AH444" s="38"/>
      <c r="AI444" s="38"/>
      <c r="AJ444" s="38"/>
      <c r="AK444" s="38"/>
      <c r="AL444" s="85" t="str">
        <f t="shared" si="147"/>
        <v/>
      </c>
      <c r="AM444" s="85" t="str">
        <f t="shared" si="143"/>
        <v/>
      </c>
      <c r="AN444" s="85" t="str">
        <f t="shared" si="144"/>
        <v/>
      </c>
      <c r="AO444" s="85" t="str">
        <f t="shared" si="145"/>
        <v/>
      </c>
      <c r="AP444" s="143" t="str">
        <f t="shared" si="148"/>
        <v/>
      </c>
      <c r="AQ444" s="66" t="str">
        <f t="shared" si="149"/>
        <v/>
      </c>
      <c r="AR444" s="46" t="str">
        <f>IFERROR(IF(ISNUMBER('Opsparede løndele dec20-mar21'!K442),AQ444+'Opsparede løndele dec20-mar21'!K442,AQ444),"")</f>
        <v/>
      </c>
    </row>
    <row r="445" spans="1:44" x14ac:dyDescent="0.25">
      <c r="A445" s="52" t="str">
        <f t="shared" si="150"/>
        <v/>
      </c>
      <c r="B445" s="5"/>
      <c r="C445" s="6"/>
      <c r="D445" s="7"/>
      <c r="E445" s="8"/>
      <c r="F445" s="8"/>
      <c r="G445" s="60" t="str">
        <f t="shared" si="155"/>
        <v/>
      </c>
      <c r="H445" s="60" t="str">
        <f t="shared" si="155"/>
        <v/>
      </c>
      <c r="I445" s="60" t="str">
        <f t="shared" si="155"/>
        <v/>
      </c>
      <c r="J445" s="60" t="str">
        <f t="shared" si="155"/>
        <v/>
      </c>
      <c r="L445" s="115" t="str">
        <f t="shared" si="146"/>
        <v/>
      </c>
      <c r="Y445" s="116"/>
      <c r="Z445" s="65" t="str">
        <f t="shared" si="135"/>
        <v/>
      </c>
      <c r="AA445" s="65" t="str">
        <f t="shared" si="136"/>
        <v/>
      </c>
      <c r="AB445" s="65" t="str">
        <f t="shared" si="137"/>
        <v/>
      </c>
      <c r="AC445" s="65" t="str">
        <f t="shared" si="138"/>
        <v/>
      </c>
      <c r="AD445" s="65" t="str">
        <f t="shared" si="139"/>
        <v/>
      </c>
      <c r="AE445" s="65" t="str">
        <f t="shared" si="140"/>
        <v/>
      </c>
      <c r="AF445" s="65" t="str">
        <f t="shared" si="141"/>
        <v/>
      </c>
      <c r="AG445" s="65" t="str">
        <f t="shared" si="142"/>
        <v/>
      </c>
      <c r="AH445" s="38"/>
      <c r="AI445" s="38"/>
      <c r="AJ445" s="38"/>
      <c r="AK445" s="38"/>
      <c r="AL445" s="85" t="str">
        <f t="shared" si="147"/>
        <v/>
      </c>
      <c r="AM445" s="85" t="str">
        <f t="shared" si="143"/>
        <v/>
      </c>
      <c r="AN445" s="85" t="str">
        <f t="shared" si="144"/>
        <v/>
      </c>
      <c r="AO445" s="85" t="str">
        <f t="shared" si="145"/>
        <v/>
      </c>
      <c r="AP445" s="143" t="str">
        <f t="shared" si="148"/>
        <v/>
      </c>
      <c r="AQ445" s="66" t="str">
        <f t="shared" si="149"/>
        <v/>
      </c>
      <c r="AR445" s="46" t="str">
        <f>IFERROR(IF(ISNUMBER('Opsparede løndele dec20-mar21'!K443),AQ445+'Opsparede løndele dec20-mar21'!K443,AQ445),"")</f>
        <v/>
      </c>
    </row>
    <row r="446" spans="1:44" x14ac:dyDescent="0.25">
      <c r="A446" s="52" t="str">
        <f t="shared" si="150"/>
        <v/>
      </c>
      <c r="B446" s="5"/>
      <c r="C446" s="6"/>
      <c r="D446" s="7"/>
      <c r="E446" s="8"/>
      <c r="F446" s="8"/>
      <c r="G446" s="60" t="str">
        <f t="shared" si="155"/>
        <v/>
      </c>
      <c r="H446" s="60" t="str">
        <f t="shared" si="155"/>
        <v/>
      </c>
      <c r="I446" s="60" t="str">
        <f t="shared" si="155"/>
        <v/>
      </c>
      <c r="J446" s="60" t="str">
        <f t="shared" si="155"/>
        <v/>
      </c>
      <c r="L446" s="115" t="str">
        <f t="shared" si="146"/>
        <v/>
      </c>
      <c r="Y446" s="116"/>
      <c r="Z446" s="65" t="str">
        <f t="shared" si="135"/>
        <v/>
      </c>
      <c r="AA446" s="65" t="str">
        <f t="shared" si="136"/>
        <v/>
      </c>
      <c r="AB446" s="65" t="str">
        <f t="shared" si="137"/>
        <v/>
      </c>
      <c r="AC446" s="65" t="str">
        <f t="shared" si="138"/>
        <v/>
      </c>
      <c r="AD446" s="65" t="str">
        <f t="shared" si="139"/>
        <v/>
      </c>
      <c r="AE446" s="65" t="str">
        <f t="shared" si="140"/>
        <v/>
      </c>
      <c r="AF446" s="65" t="str">
        <f t="shared" si="141"/>
        <v/>
      </c>
      <c r="AG446" s="65" t="str">
        <f t="shared" si="142"/>
        <v/>
      </c>
      <c r="AH446" s="38"/>
      <c r="AI446" s="38"/>
      <c r="AJ446" s="38"/>
      <c r="AK446" s="38"/>
      <c r="AL446" s="85" t="str">
        <f t="shared" si="147"/>
        <v/>
      </c>
      <c r="AM446" s="85" t="str">
        <f t="shared" si="143"/>
        <v/>
      </c>
      <c r="AN446" s="85" t="str">
        <f t="shared" si="144"/>
        <v/>
      </c>
      <c r="AO446" s="85" t="str">
        <f t="shared" si="145"/>
        <v/>
      </c>
      <c r="AP446" s="143" t="str">
        <f t="shared" si="148"/>
        <v/>
      </c>
      <c r="AQ446" s="66" t="str">
        <f t="shared" si="149"/>
        <v/>
      </c>
      <c r="AR446" s="46" t="str">
        <f>IFERROR(IF(ISNUMBER('Opsparede løndele dec20-mar21'!K444),AQ446+'Opsparede løndele dec20-mar21'!K444,AQ446),"")</f>
        <v/>
      </c>
    </row>
    <row r="447" spans="1:44" x14ac:dyDescent="0.25">
      <c r="A447" s="52" t="str">
        <f t="shared" si="150"/>
        <v/>
      </c>
      <c r="B447" s="5"/>
      <c r="C447" s="6"/>
      <c r="D447" s="7"/>
      <c r="E447" s="8"/>
      <c r="F447" s="8"/>
      <c r="G447" s="60" t="str">
        <f t="shared" ref="G447:J456" si="156">IF(AND(ISNUMBER($E447),ISNUMBER($F447)),MAX(MIN(NETWORKDAYS(IF($E447&lt;=VLOOKUP(G$6,Matrix_antal_dage,5,FALSE),VLOOKUP(G$6,Matrix_antal_dage,5,FALSE),$E447),IF($F447&gt;=VLOOKUP(G$6,Matrix_antal_dage,6,FALSE),VLOOKUP(G$6,Matrix_antal_dage,6,FALSE),$F447),helligdage),VLOOKUP(G$6,Matrix_antal_dage,7,FALSE)),0),"")</f>
        <v/>
      </c>
      <c r="H447" s="60" t="str">
        <f t="shared" si="156"/>
        <v/>
      </c>
      <c r="I447" s="60" t="str">
        <f t="shared" si="156"/>
        <v/>
      </c>
      <c r="J447" s="60" t="str">
        <f t="shared" si="156"/>
        <v/>
      </c>
      <c r="L447" s="115" t="str">
        <f t="shared" si="146"/>
        <v/>
      </c>
      <c r="Y447" s="116"/>
      <c r="Z447" s="65" t="str">
        <f t="shared" si="135"/>
        <v/>
      </c>
      <c r="AA447" s="65" t="str">
        <f t="shared" si="136"/>
        <v/>
      </c>
      <c r="AB447" s="65" t="str">
        <f t="shared" si="137"/>
        <v/>
      </c>
      <c r="AC447" s="65" t="str">
        <f t="shared" si="138"/>
        <v/>
      </c>
      <c r="AD447" s="65" t="str">
        <f t="shared" si="139"/>
        <v/>
      </c>
      <c r="AE447" s="65" t="str">
        <f t="shared" si="140"/>
        <v/>
      </c>
      <c r="AF447" s="65" t="str">
        <f t="shared" si="141"/>
        <v/>
      </c>
      <c r="AG447" s="65" t="str">
        <f t="shared" si="142"/>
        <v/>
      </c>
      <c r="AH447" s="38"/>
      <c r="AI447" s="38"/>
      <c r="AJ447" s="38"/>
      <c r="AK447" s="38"/>
      <c r="AL447" s="85" t="str">
        <f t="shared" si="147"/>
        <v/>
      </c>
      <c r="AM447" s="85" t="str">
        <f t="shared" si="143"/>
        <v/>
      </c>
      <c r="AN447" s="85" t="str">
        <f t="shared" si="144"/>
        <v/>
      </c>
      <c r="AO447" s="85" t="str">
        <f t="shared" si="145"/>
        <v/>
      </c>
      <c r="AP447" s="143" t="str">
        <f t="shared" si="148"/>
        <v/>
      </c>
      <c r="AQ447" s="66" t="str">
        <f t="shared" si="149"/>
        <v/>
      </c>
      <c r="AR447" s="46" t="str">
        <f>IFERROR(IF(ISNUMBER('Opsparede løndele dec20-mar21'!K445),AQ447+'Opsparede løndele dec20-mar21'!K445,AQ447),"")</f>
        <v/>
      </c>
    </row>
    <row r="448" spans="1:44" x14ac:dyDescent="0.25">
      <c r="A448" s="52" t="str">
        <f t="shared" si="150"/>
        <v/>
      </c>
      <c r="B448" s="5"/>
      <c r="C448" s="6"/>
      <c r="D448" s="7"/>
      <c r="E448" s="8"/>
      <c r="F448" s="8"/>
      <c r="G448" s="60" t="str">
        <f t="shared" si="156"/>
        <v/>
      </c>
      <c r="H448" s="60" t="str">
        <f t="shared" si="156"/>
        <v/>
      </c>
      <c r="I448" s="60" t="str">
        <f t="shared" si="156"/>
        <v/>
      </c>
      <c r="J448" s="60" t="str">
        <f t="shared" si="156"/>
        <v/>
      </c>
      <c r="L448" s="115" t="str">
        <f t="shared" si="146"/>
        <v/>
      </c>
      <c r="Y448" s="116"/>
      <c r="Z448" s="65" t="str">
        <f t="shared" si="135"/>
        <v/>
      </c>
      <c r="AA448" s="65" t="str">
        <f t="shared" si="136"/>
        <v/>
      </c>
      <c r="AB448" s="65" t="str">
        <f t="shared" si="137"/>
        <v/>
      </c>
      <c r="AC448" s="65" t="str">
        <f t="shared" si="138"/>
        <v/>
      </c>
      <c r="AD448" s="65" t="str">
        <f t="shared" si="139"/>
        <v/>
      </c>
      <c r="AE448" s="65" t="str">
        <f t="shared" si="140"/>
        <v/>
      </c>
      <c r="AF448" s="65" t="str">
        <f t="shared" si="141"/>
        <v/>
      </c>
      <c r="AG448" s="65" t="str">
        <f t="shared" si="142"/>
        <v/>
      </c>
      <c r="AH448" s="38"/>
      <c r="AI448" s="38"/>
      <c r="AJ448" s="38"/>
      <c r="AK448" s="38"/>
      <c r="AL448" s="85" t="str">
        <f t="shared" si="147"/>
        <v/>
      </c>
      <c r="AM448" s="85" t="str">
        <f t="shared" si="143"/>
        <v/>
      </c>
      <c r="AN448" s="85" t="str">
        <f t="shared" si="144"/>
        <v/>
      </c>
      <c r="AO448" s="85" t="str">
        <f t="shared" si="145"/>
        <v/>
      </c>
      <c r="AP448" s="143" t="str">
        <f t="shared" si="148"/>
        <v/>
      </c>
      <c r="AQ448" s="66" t="str">
        <f t="shared" si="149"/>
        <v/>
      </c>
      <c r="AR448" s="46" t="str">
        <f>IFERROR(IF(ISNUMBER('Opsparede løndele dec20-mar21'!K446),AQ448+'Opsparede løndele dec20-mar21'!K446,AQ448),"")</f>
        <v/>
      </c>
    </row>
    <row r="449" spans="1:44" x14ac:dyDescent="0.25">
      <c r="A449" s="52" t="str">
        <f t="shared" si="150"/>
        <v/>
      </c>
      <c r="B449" s="5"/>
      <c r="C449" s="6"/>
      <c r="D449" s="7"/>
      <c r="E449" s="8"/>
      <c r="F449" s="8"/>
      <c r="G449" s="60" t="str">
        <f t="shared" si="156"/>
        <v/>
      </c>
      <c r="H449" s="60" t="str">
        <f t="shared" si="156"/>
        <v/>
      </c>
      <c r="I449" s="60" t="str">
        <f t="shared" si="156"/>
        <v/>
      </c>
      <c r="J449" s="60" t="str">
        <f t="shared" si="156"/>
        <v/>
      </c>
      <c r="L449" s="115" t="str">
        <f t="shared" si="146"/>
        <v/>
      </c>
      <c r="Y449" s="116"/>
      <c r="Z449" s="65" t="str">
        <f t="shared" si="135"/>
        <v/>
      </c>
      <c r="AA449" s="65" t="str">
        <f t="shared" si="136"/>
        <v/>
      </c>
      <c r="AB449" s="65" t="str">
        <f t="shared" si="137"/>
        <v/>
      </c>
      <c r="AC449" s="65" t="str">
        <f t="shared" si="138"/>
        <v/>
      </c>
      <c r="AD449" s="65" t="str">
        <f t="shared" si="139"/>
        <v/>
      </c>
      <c r="AE449" s="65" t="str">
        <f t="shared" si="140"/>
        <v/>
      </c>
      <c r="AF449" s="65" t="str">
        <f t="shared" si="141"/>
        <v/>
      </c>
      <c r="AG449" s="65" t="str">
        <f t="shared" si="142"/>
        <v/>
      </c>
      <c r="AH449" s="38"/>
      <c r="AI449" s="38"/>
      <c r="AJ449" s="38"/>
      <c r="AK449" s="38"/>
      <c r="AL449" s="85" t="str">
        <f t="shared" si="147"/>
        <v/>
      </c>
      <c r="AM449" s="85" t="str">
        <f t="shared" si="143"/>
        <v/>
      </c>
      <c r="AN449" s="85" t="str">
        <f t="shared" si="144"/>
        <v/>
      </c>
      <c r="AO449" s="85" t="str">
        <f t="shared" si="145"/>
        <v/>
      </c>
      <c r="AP449" s="143" t="str">
        <f t="shared" si="148"/>
        <v/>
      </c>
      <c r="AQ449" s="66" t="str">
        <f t="shared" si="149"/>
        <v/>
      </c>
      <c r="AR449" s="46" t="str">
        <f>IFERROR(IF(ISNUMBER('Opsparede løndele dec20-mar21'!K447),AQ449+'Opsparede løndele dec20-mar21'!K447,AQ449),"")</f>
        <v/>
      </c>
    </row>
    <row r="450" spans="1:44" x14ac:dyDescent="0.25">
      <c r="A450" s="52" t="str">
        <f t="shared" si="150"/>
        <v/>
      </c>
      <c r="B450" s="5"/>
      <c r="C450" s="6"/>
      <c r="D450" s="7"/>
      <c r="E450" s="8"/>
      <c r="F450" s="8"/>
      <c r="G450" s="60" t="str">
        <f t="shared" si="156"/>
        <v/>
      </c>
      <c r="H450" s="60" t="str">
        <f t="shared" si="156"/>
        <v/>
      </c>
      <c r="I450" s="60" t="str">
        <f t="shared" si="156"/>
        <v/>
      </c>
      <c r="J450" s="60" t="str">
        <f t="shared" si="156"/>
        <v/>
      </c>
      <c r="L450" s="115" t="str">
        <f t="shared" si="146"/>
        <v/>
      </c>
      <c r="Y450" s="116"/>
      <c r="Z450" s="65" t="str">
        <f t="shared" si="135"/>
        <v/>
      </c>
      <c r="AA450" s="65" t="str">
        <f t="shared" si="136"/>
        <v/>
      </c>
      <c r="AB450" s="65" t="str">
        <f t="shared" si="137"/>
        <v/>
      </c>
      <c r="AC450" s="65" t="str">
        <f t="shared" si="138"/>
        <v/>
      </c>
      <c r="AD450" s="65" t="str">
        <f t="shared" si="139"/>
        <v/>
      </c>
      <c r="AE450" s="65" t="str">
        <f t="shared" si="140"/>
        <v/>
      </c>
      <c r="AF450" s="65" t="str">
        <f t="shared" si="141"/>
        <v/>
      </c>
      <c r="AG450" s="65" t="str">
        <f t="shared" si="142"/>
        <v/>
      </c>
      <c r="AH450" s="38"/>
      <c r="AI450" s="38"/>
      <c r="AJ450" s="38"/>
      <c r="AK450" s="38"/>
      <c r="AL450" s="85" t="str">
        <f t="shared" si="147"/>
        <v/>
      </c>
      <c r="AM450" s="85" t="str">
        <f t="shared" si="143"/>
        <v/>
      </c>
      <c r="AN450" s="85" t="str">
        <f t="shared" si="144"/>
        <v/>
      </c>
      <c r="AO450" s="85" t="str">
        <f t="shared" si="145"/>
        <v/>
      </c>
      <c r="AP450" s="143" t="str">
        <f t="shared" si="148"/>
        <v/>
      </c>
      <c r="AQ450" s="66" t="str">
        <f t="shared" si="149"/>
        <v/>
      </c>
      <c r="AR450" s="46" t="str">
        <f>IFERROR(IF(ISNUMBER('Opsparede løndele dec20-mar21'!K448),AQ450+'Opsparede løndele dec20-mar21'!K448,AQ450),"")</f>
        <v/>
      </c>
    </row>
    <row r="451" spans="1:44" x14ac:dyDescent="0.25">
      <c r="A451" s="52" t="str">
        <f t="shared" si="150"/>
        <v/>
      </c>
      <c r="B451" s="5"/>
      <c r="C451" s="6"/>
      <c r="D451" s="7"/>
      <c r="E451" s="8"/>
      <c r="F451" s="8"/>
      <c r="G451" s="60" t="str">
        <f t="shared" si="156"/>
        <v/>
      </c>
      <c r="H451" s="60" t="str">
        <f t="shared" si="156"/>
        <v/>
      </c>
      <c r="I451" s="60" t="str">
        <f t="shared" si="156"/>
        <v/>
      </c>
      <c r="J451" s="60" t="str">
        <f t="shared" si="156"/>
        <v/>
      </c>
      <c r="L451" s="115" t="str">
        <f t="shared" si="146"/>
        <v/>
      </c>
      <c r="Y451" s="116"/>
      <c r="Z451" s="65" t="str">
        <f t="shared" si="135"/>
        <v/>
      </c>
      <c r="AA451" s="65" t="str">
        <f t="shared" si="136"/>
        <v/>
      </c>
      <c r="AB451" s="65" t="str">
        <f t="shared" si="137"/>
        <v/>
      </c>
      <c r="AC451" s="65" t="str">
        <f t="shared" si="138"/>
        <v/>
      </c>
      <c r="AD451" s="65" t="str">
        <f t="shared" si="139"/>
        <v/>
      </c>
      <c r="AE451" s="65" t="str">
        <f t="shared" si="140"/>
        <v/>
      </c>
      <c r="AF451" s="65" t="str">
        <f t="shared" si="141"/>
        <v/>
      </c>
      <c r="AG451" s="65" t="str">
        <f t="shared" si="142"/>
        <v/>
      </c>
      <c r="AH451" s="38"/>
      <c r="AI451" s="38"/>
      <c r="AJ451" s="38"/>
      <c r="AK451" s="38"/>
      <c r="AL451" s="85" t="str">
        <f t="shared" si="147"/>
        <v/>
      </c>
      <c r="AM451" s="85" t="str">
        <f t="shared" si="143"/>
        <v/>
      </c>
      <c r="AN451" s="85" t="str">
        <f t="shared" si="144"/>
        <v/>
      </c>
      <c r="AO451" s="85" t="str">
        <f t="shared" si="145"/>
        <v/>
      </c>
      <c r="AP451" s="143" t="str">
        <f t="shared" si="148"/>
        <v/>
      </c>
      <c r="AQ451" s="66" t="str">
        <f t="shared" si="149"/>
        <v/>
      </c>
      <c r="AR451" s="46" t="str">
        <f>IFERROR(IF(ISNUMBER('Opsparede løndele dec20-mar21'!K449),AQ451+'Opsparede løndele dec20-mar21'!K449,AQ451),"")</f>
        <v/>
      </c>
    </row>
    <row r="452" spans="1:44" x14ac:dyDescent="0.25">
      <c r="A452" s="52" t="str">
        <f t="shared" si="150"/>
        <v/>
      </c>
      <c r="B452" s="5"/>
      <c r="C452" s="6"/>
      <c r="D452" s="7"/>
      <c r="E452" s="8"/>
      <c r="F452" s="8"/>
      <c r="G452" s="60" t="str">
        <f t="shared" si="156"/>
        <v/>
      </c>
      <c r="H452" s="60" t="str">
        <f t="shared" si="156"/>
        <v/>
      </c>
      <c r="I452" s="60" t="str">
        <f t="shared" si="156"/>
        <v/>
      </c>
      <c r="J452" s="60" t="str">
        <f t="shared" si="156"/>
        <v/>
      </c>
      <c r="L452" s="115" t="str">
        <f t="shared" si="146"/>
        <v/>
      </c>
      <c r="Y452" s="116"/>
      <c r="Z452" s="65" t="str">
        <f t="shared" si="135"/>
        <v/>
      </c>
      <c r="AA452" s="65" t="str">
        <f t="shared" si="136"/>
        <v/>
      </c>
      <c r="AB452" s="65" t="str">
        <f t="shared" si="137"/>
        <v/>
      </c>
      <c r="AC452" s="65" t="str">
        <f t="shared" si="138"/>
        <v/>
      </c>
      <c r="AD452" s="65" t="str">
        <f t="shared" si="139"/>
        <v/>
      </c>
      <c r="AE452" s="65" t="str">
        <f t="shared" si="140"/>
        <v/>
      </c>
      <c r="AF452" s="65" t="str">
        <f t="shared" si="141"/>
        <v/>
      </c>
      <c r="AG452" s="65" t="str">
        <f t="shared" si="142"/>
        <v/>
      </c>
      <c r="AH452" s="38"/>
      <c r="AI452" s="38"/>
      <c r="AJ452" s="38"/>
      <c r="AK452" s="38"/>
      <c r="AL452" s="85" t="str">
        <f t="shared" si="147"/>
        <v/>
      </c>
      <c r="AM452" s="85" t="str">
        <f t="shared" si="143"/>
        <v/>
      </c>
      <c r="AN452" s="85" t="str">
        <f t="shared" si="144"/>
        <v/>
      </c>
      <c r="AO452" s="85" t="str">
        <f t="shared" si="145"/>
        <v/>
      </c>
      <c r="AP452" s="143" t="str">
        <f t="shared" si="148"/>
        <v/>
      </c>
      <c r="AQ452" s="66" t="str">
        <f t="shared" si="149"/>
        <v/>
      </c>
      <c r="AR452" s="46" t="str">
        <f>IFERROR(IF(ISNUMBER('Opsparede løndele dec20-mar21'!K450),AQ452+'Opsparede løndele dec20-mar21'!K450,AQ452),"")</f>
        <v/>
      </c>
    </row>
    <row r="453" spans="1:44" x14ac:dyDescent="0.25">
      <c r="A453" s="52" t="str">
        <f t="shared" si="150"/>
        <v/>
      </c>
      <c r="B453" s="5"/>
      <c r="C453" s="6"/>
      <c r="D453" s="7"/>
      <c r="E453" s="8"/>
      <c r="F453" s="8"/>
      <c r="G453" s="60" t="str">
        <f t="shared" si="156"/>
        <v/>
      </c>
      <c r="H453" s="60" t="str">
        <f t="shared" si="156"/>
        <v/>
      </c>
      <c r="I453" s="60" t="str">
        <f t="shared" si="156"/>
        <v/>
      </c>
      <c r="J453" s="60" t="str">
        <f t="shared" si="156"/>
        <v/>
      </c>
      <c r="L453" s="115" t="str">
        <f t="shared" si="146"/>
        <v/>
      </c>
      <c r="Y453" s="116"/>
      <c r="Z453" s="65" t="str">
        <f t="shared" si="135"/>
        <v/>
      </c>
      <c r="AA453" s="65" t="str">
        <f t="shared" si="136"/>
        <v/>
      </c>
      <c r="AB453" s="65" t="str">
        <f t="shared" si="137"/>
        <v/>
      </c>
      <c r="AC453" s="65" t="str">
        <f t="shared" si="138"/>
        <v/>
      </c>
      <c r="AD453" s="65" t="str">
        <f t="shared" si="139"/>
        <v/>
      </c>
      <c r="AE453" s="65" t="str">
        <f t="shared" si="140"/>
        <v/>
      </c>
      <c r="AF453" s="65" t="str">
        <f t="shared" si="141"/>
        <v/>
      </c>
      <c r="AG453" s="65" t="str">
        <f t="shared" si="142"/>
        <v/>
      </c>
      <c r="AH453" s="38"/>
      <c r="AI453" s="38"/>
      <c r="AJ453" s="38"/>
      <c r="AK453" s="38"/>
      <c r="AL453" s="85" t="str">
        <f t="shared" si="147"/>
        <v/>
      </c>
      <c r="AM453" s="85" t="str">
        <f t="shared" si="143"/>
        <v/>
      </c>
      <c r="AN453" s="85" t="str">
        <f t="shared" si="144"/>
        <v/>
      </c>
      <c r="AO453" s="85" t="str">
        <f t="shared" si="145"/>
        <v/>
      </c>
      <c r="AP453" s="143" t="str">
        <f t="shared" si="148"/>
        <v/>
      </c>
      <c r="AQ453" s="66" t="str">
        <f t="shared" si="149"/>
        <v/>
      </c>
      <c r="AR453" s="46" t="str">
        <f>IFERROR(IF(ISNUMBER('Opsparede løndele dec20-mar21'!K451),AQ453+'Opsparede løndele dec20-mar21'!K451,AQ453),"")</f>
        <v/>
      </c>
    </row>
    <row r="454" spans="1:44" x14ac:dyDescent="0.25">
      <c r="A454" s="52" t="str">
        <f t="shared" si="150"/>
        <v/>
      </c>
      <c r="B454" s="5"/>
      <c r="C454" s="6"/>
      <c r="D454" s="7"/>
      <c r="E454" s="8"/>
      <c r="F454" s="8"/>
      <c r="G454" s="60" t="str">
        <f t="shared" si="156"/>
        <v/>
      </c>
      <c r="H454" s="60" t="str">
        <f t="shared" si="156"/>
        <v/>
      </c>
      <c r="I454" s="60" t="str">
        <f t="shared" si="156"/>
        <v/>
      </c>
      <c r="J454" s="60" t="str">
        <f t="shared" si="156"/>
        <v/>
      </c>
      <c r="L454" s="115" t="str">
        <f t="shared" si="146"/>
        <v/>
      </c>
      <c r="Y454" s="116"/>
      <c r="Z454" s="65" t="str">
        <f t="shared" si="135"/>
        <v/>
      </c>
      <c r="AA454" s="65" t="str">
        <f t="shared" si="136"/>
        <v/>
      </c>
      <c r="AB454" s="65" t="str">
        <f t="shared" si="137"/>
        <v/>
      </c>
      <c r="AC454" s="65" t="str">
        <f t="shared" si="138"/>
        <v/>
      </c>
      <c r="AD454" s="65" t="str">
        <f t="shared" si="139"/>
        <v/>
      </c>
      <c r="AE454" s="65" t="str">
        <f t="shared" si="140"/>
        <v/>
      </c>
      <c r="AF454" s="65" t="str">
        <f t="shared" si="141"/>
        <v/>
      </c>
      <c r="AG454" s="65" t="str">
        <f t="shared" si="142"/>
        <v/>
      </c>
      <c r="AH454" s="38"/>
      <c r="AI454" s="38"/>
      <c r="AJ454" s="38"/>
      <c r="AK454" s="38"/>
      <c r="AL454" s="85" t="str">
        <f t="shared" si="147"/>
        <v/>
      </c>
      <c r="AM454" s="85" t="str">
        <f t="shared" si="143"/>
        <v/>
      </c>
      <c r="AN454" s="85" t="str">
        <f t="shared" si="144"/>
        <v/>
      </c>
      <c r="AO454" s="85" t="str">
        <f t="shared" si="145"/>
        <v/>
      </c>
      <c r="AP454" s="143" t="str">
        <f t="shared" si="148"/>
        <v/>
      </c>
      <c r="AQ454" s="66" t="str">
        <f t="shared" si="149"/>
        <v/>
      </c>
      <c r="AR454" s="46" t="str">
        <f>IFERROR(IF(ISNUMBER('Opsparede løndele dec20-mar21'!K452),AQ454+'Opsparede løndele dec20-mar21'!K452,AQ454),"")</f>
        <v/>
      </c>
    </row>
    <row r="455" spans="1:44" x14ac:dyDescent="0.25">
      <c r="A455" s="52" t="str">
        <f t="shared" si="150"/>
        <v/>
      </c>
      <c r="B455" s="5"/>
      <c r="C455" s="6"/>
      <c r="D455" s="7"/>
      <c r="E455" s="8"/>
      <c r="F455" s="8"/>
      <c r="G455" s="60" t="str">
        <f t="shared" si="156"/>
        <v/>
      </c>
      <c r="H455" s="60" t="str">
        <f t="shared" si="156"/>
        <v/>
      </c>
      <c r="I455" s="60" t="str">
        <f t="shared" si="156"/>
        <v/>
      </c>
      <c r="J455" s="60" t="str">
        <f t="shared" si="156"/>
        <v/>
      </c>
      <c r="L455" s="115" t="str">
        <f t="shared" si="146"/>
        <v/>
      </c>
      <c r="Y455" s="116"/>
      <c r="Z455" s="65" t="str">
        <f t="shared" ref="Z455:Z518" si="157">IF(AND(ISNUMBER($Y455),ISNUMBER(M455)),(IF($B455="","",IF(MIN(M455,Q455)*$L455&gt;30000*IF($Y455&gt;37,37,$Y455)/37,30000*IF($Y455&gt;37,37,$Y455)/37,MIN(M455,Q455)*$L455))),"")</f>
        <v/>
      </c>
      <c r="AA455" s="65" t="str">
        <f t="shared" ref="AA455:AA518" si="158">IF(AND(ISNUMBER($Y455),ISNUMBER(N455)),(IF($B455="","",IF(MIN(N455,R455)*$L455&gt;30000*IF($Y455&gt;37,37,$Y455)/37,30000*IF($Y455&gt;37,37,$Y455)/37,MIN(N455,R455)*$L455))),"")</f>
        <v/>
      </c>
      <c r="AB455" s="65" t="str">
        <f t="shared" ref="AB455:AB518" si="159">IF(AND(ISNUMBER($Y455),ISNUMBER(O455)),(IF($B455="","",IF(MIN(O455,S455)*$L455&gt;30000*IF($Y455&gt;37,37,$Y455)/37,30000*IF($Y455&gt;37,37,$Y455)/37,MIN(O455,S455)*$L455))),"")</f>
        <v/>
      </c>
      <c r="AC455" s="65" t="str">
        <f t="shared" ref="AC455:AC518" si="160">IF(AND(ISNUMBER($Y455),ISNUMBER(P455)),(IF($B455="","",IF(MIN(P455,T455)*$L455&gt;30000*IF($Y455&gt;37,37,$Y455)/37,30000*IF($Y455&gt;37,37,$Y455)/37,MIN(P455,T455)*$L455))),"")</f>
        <v/>
      </c>
      <c r="AD455" s="65" t="str">
        <f t="shared" ref="AD455:AD518" si="161">IF(ISNUMBER(Z455),(MIN(Z455,MIN(M455,Q455)-U455)),"")</f>
        <v/>
      </c>
      <c r="AE455" s="65" t="str">
        <f t="shared" ref="AE455:AE518" si="162">IF(ISNUMBER(AA455),(MIN(AA455,MIN(N455,R455)-V455)),"")</f>
        <v/>
      </c>
      <c r="AF455" s="65" t="str">
        <f t="shared" ref="AF455:AF518" si="163">IF(ISNUMBER(AB455),(MIN(AB455,MIN(O455,S455)-W455)),"")</f>
        <v/>
      </c>
      <c r="AG455" s="65" t="str">
        <f t="shared" ref="AG455:AG518" si="164">IF(ISNUMBER(AC455),(MIN(AC455,MIN(P455,T455)-X455)),"")</f>
        <v/>
      </c>
      <c r="AH455" s="38"/>
      <c r="AI455" s="38"/>
      <c r="AJ455" s="38"/>
      <c r="AK455" s="38"/>
      <c r="AL455" s="85" t="str">
        <f t="shared" si="147"/>
        <v/>
      </c>
      <c r="AM455" s="85" t="str">
        <f t="shared" ref="AM455:AM518" si="165">IF(ISNUMBER(AI455),MIN(AE455/VLOOKUP(H$6,Matrix_antal_dage,4,FALSE)*(H455-AI455),30000),"")</f>
        <v/>
      </c>
      <c r="AN455" s="85" t="str">
        <f t="shared" ref="AN455:AN518" si="166">IF(ISNUMBER(AJ455),MIN(AF455/VLOOKUP(I$6,Matrix_antal_dage,4,FALSE)*(I455-AJ455),30000),"")</f>
        <v/>
      </c>
      <c r="AO455" s="85" t="str">
        <f t="shared" ref="AO455:AO518" si="167">IF(ISNUMBER(AK455),MIN(AG455/VLOOKUP(J$6,Matrix_antal_dage,4,FALSE)*(J455-AK455),30000),"")</f>
        <v/>
      </c>
      <c r="AP455" s="143" t="str">
        <f t="shared" si="148"/>
        <v/>
      </c>
      <c r="AQ455" s="66" t="str">
        <f t="shared" si="149"/>
        <v/>
      </c>
      <c r="AR455" s="46" t="str">
        <f>IFERROR(IF(ISNUMBER('Opsparede løndele dec20-mar21'!K453),AQ455+'Opsparede løndele dec20-mar21'!K453,AQ455),"")</f>
        <v/>
      </c>
    </row>
    <row r="456" spans="1:44" x14ac:dyDescent="0.25">
      <c r="A456" s="52" t="str">
        <f t="shared" si="150"/>
        <v/>
      </c>
      <c r="B456" s="5"/>
      <c r="C456" s="6"/>
      <c r="D456" s="7"/>
      <c r="E456" s="8"/>
      <c r="F456" s="8"/>
      <c r="G456" s="60" t="str">
        <f t="shared" si="156"/>
        <v/>
      </c>
      <c r="H456" s="60" t="str">
        <f t="shared" si="156"/>
        <v/>
      </c>
      <c r="I456" s="60" t="str">
        <f t="shared" si="156"/>
        <v/>
      </c>
      <c r="J456" s="60" t="str">
        <f t="shared" si="156"/>
        <v/>
      </c>
      <c r="L456" s="115" t="str">
        <f t="shared" ref="L456:L519" si="168">IF(K456="","",IF(K456="Funktionær",0.75,IF(K456="Ikke-funktionær",0.9,IF(K456="Elev/lærling",0.9))))</f>
        <v/>
      </c>
      <c r="Y456" s="116"/>
      <c r="Z456" s="65" t="str">
        <f t="shared" si="157"/>
        <v/>
      </c>
      <c r="AA456" s="65" t="str">
        <f t="shared" si="158"/>
        <v/>
      </c>
      <c r="AB456" s="65" t="str">
        <f t="shared" si="159"/>
        <v/>
      </c>
      <c r="AC456" s="65" t="str">
        <f t="shared" si="160"/>
        <v/>
      </c>
      <c r="AD456" s="65" t="str">
        <f t="shared" si="161"/>
        <v/>
      </c>
      <c r="AE456" s="65" t="str">
        <f t="shared" si="162"/>
        <v/>
      </c>
      <c r="AF456" s="65" t="str">
        <f t="shared" si="163"/>
        <v/>
      </c>
      <c r="AG456" s="65" t="str">
        <f t="shared" si="164"/>
        <v/>
      </c>
      <c r="AH456" s="38"/>
      <c r="AI456" s="38"/>
      <c r="AJ456" s="38"/>
      <c r="AK456" s="38"/>
      <c r="AL456" s="85" t="str">
        <f t="shared" ref="AL456:AL519" si="169">IF(ISNUMBER(AH456),MIN(AD456/VLOOKUP(G$6,Matrix_antal_dage,4,FALSE)*(G456-AH456),30000),"")</f>
        <v/>
      </c>
      <c r="AM456" s="85" t="str">
        <f t="shared" si="165"/>
        <v/>
      </c>
      <c r="AN456" s="85" t="str">
        <f t="shared" si="166"/>
        <v/>
      </c>
      <c r="AO456" s="85" t="str">
        <f t="shared" si="167"/>
        <v/>
      </c>
      <c r="AP456" s="143" t="str">
        <f t="shared" ref="AP456:AP519" si="170">IFERROR(IF(AND(ISNUMBER(AH456),ISNUMBER(AI456)),(IF(E456&lt;=DATE(2021,1,1),3,IF(E456=DATE(2021,1,2),2,IF(E456=DATE(2021,1,3),1,IF(E456&gt;DATE(2021,1,3),0))))/7*5)/31*IF(AND(ISNUMBER(AD456),ISNUMBER(AE456)),SUM(AD456:AE456)/2,IF(ISNUMBER(AD456),AD456,IF(ISNUMBER(AE456),AE456))),""),"")</f>
        <v/>
      </c>
      <c r="AQ456" s="66" t="str">
        <f t="shared" ref="AQ456:AQ519" si="171">IF(ISNUMBER(AP456),MAX(SUM(AL456:AO456)-AP456,0),IF(SUM(AL456:AO456)&gt;0,SUM(AL456:AO456),""))</f>
        <v/>
      </c>
      <c r="AR456" s="46" t="str">
        <f>IFERROR(IF(ISNUMBER('Opsparede løndele dec20-mar21'!K454),AQ456+'Opsparede løndele dec20-mar21'!K454,AQ456),"")</f>
        <v/>
      </c>
    </row>
    <row r="457" spans="1:44" x14ac:dyDescent="0.25">
      <c r="A457" s="52" t="str">
        <f t="shared" ref="A457:A520" si="172">IF(B457="","",A456+1)</f>
        <v/>
      </c>
      <c r="B457" s="5"/>
      <c r="C457" s="6"/>
      <c r="D457" s="7"/>
      <c r="E457" s="8"/>
      <c r="F457" s="8"/>
      <c r="G457" s="60" t="str">
        <f t="shared" ref="G457:J466" si="173">IF(AND(ISNUMBER($E457),ISNUMBER($F457)),MAX(MIN(NETWORKDAYS(IF($E457&lt;=VLOOKUP(G$6,Matrix_antal_dage,5,FALSE),VLOOKUP(G$6,Matrix_antal_dage,5,FALSE),$E457),IF($F457&gt;=VLOOKUP(G$6,Matrix_antal_dage,6,FALSE),VLOOKUP(G$6,Matrix_antal_dage,6,FALSE),$F457),helligdage),VLOOKUP(G$6,Matrix_antal_dage,7,FALSE)),0),"")</f>
        <v/>
      </c>
      <c r="H457" s="60" t="str">
        <f t="shared" si="173"/>
        <v/>
      </c>
      <c r="I457" s="60" t="str">
        <f t="shared" si="173"/>
        <v/>
      </c>
      <c r="J457" s="60" t="str">
        <f t="shared" si="173"/>
        <v/>
      </c>
      <c r="L457" s="115" t="str">
        <f t="shared" si="168"/>
        <v/>
      </c>
      <c r="Y457" s="116"/>
      <c r="Z457" s="65" t="str">
        <f t="shared" si="157"/>
        <v/>
      </c>
      <c r="AA457" s="65" t="str">
        <f t="shared" si="158"/>
        <v/>
      </c>
      <c r="AB457" s="65" t="str">
        <f t="shared" si="159"/>
        <v/>
      </c>
      <c r="AC457" s="65" t="str">
        <f t="shared" si="160"/>
        <v/>
      </c>
      <c r="AD457" s="65" t="str">
        <f t="shared" si="161"/>
        <v/>
      </c>
      <c r="AE457" s="65" t="str">
        <f t="shared" si="162"/>
        <v/>
      </c>
      <c r="AF457" s="65" t="str">
        <f t="shared" si="163"/>
        <v/>
      </c>
      <c r="AG457" s="65" t="str">
        <f t="shared" si="164"/>
        <v/>
      </c>
      <c r="AH457" s="38"/>
      <c r="AI457" s="38"/>
      <c r="AJ457" s="38"/>
      <c r="AK457" s="38"/>
      <c r="AL457" s="85" t="str">
        <f t="shared" si="169"/>
        <v/>
      </c>
      <c r="AM457" s="85" t="str">
        <f t="shared" si="165"/>
        <v/>
      </c>
      <c r="AN457" s="85" t="str">
        <f t="shared" si="166"/>
        <v/>
      </c>
      <c r="AO457" s="85" t="str">
        <f t="shared" si="167"/>
        <v/>
      </c>
      <c r="AP457" s="143" t="str">
        <f t="shared" si="170"/>
        <v/>
      </c>
      <c r="AQ457" s="66" t="str">
        <f t="shared" si="171"/>
        <v/>
      </c>
      <c r="AR457" s="46" t="str">
        <f>IFERROR(IF(ISNUMBER('Opsparede løndele dec20-mar21'!K455),AQ457+'Opsparede løndele dec20-mar21'!K455,AQ457),"")</f>
        <v/>
      </c>
    </row>
    <row r="458" spans="1:44" x14ac:dyDescent="0.25">
      <c r="A458" s="52" t="str">
        <f t="shared" si="172"/>
        <v/>
      </c>
      <c r="B458" s="5"/>
      <c r="C458" s="6"/>
      <c r="D458" s="7"/>
      <c r="E458" s="8"/>
      <c r="F458" s="8"/>
      <c r="G458" s="60" t="str">
        <f t="shared" si="173"/>
        <v/>
      </c>
      <c r="H458" s="60" t="str">
        <f t="shared" si="173"/>
        <v/>
      </c>
      <c r="I458" s="60" t="str">
        <f t="shared" si="173"/>
        <v/>
      </c>
      <c r="J458" s="60" t="str">
        <f t="shared" si="173"/>
        <v/>
      </c>
      <c r="L458" s="115" t="str">
        <f t="shared" si="168"/>
        <v/>
      </c>
      <c r="Y458" s="116"/>
      <c r="Z458" s="65" t="str">
        <f t="shared" si="157"/>
        <v/>
      </c>
      <c r="AA458" s="65" t="str">
        <f t="shared" si="158"/>
        <v/>
      </c>
      <c r="AB458" s="65" t="str">
        <f t="shared" si="159"/>
        <v/>
      </c>
      <c r="AC458" s="65" t="str">
        <f t="shared" si="160"/>
        <v/>
      </c>
      <c r="AD458" s="65" t="str">
        <f t="shared" si="161"/>
        <v/>
      </c>
      <c r="AE458" s="65" t="str">
        <f t="shared" si="162"/>
        <v/>
      </c>
      <c r="AF458" s="65" t="str">
        <f t="shared" si="163"/>
        <v/>
      </c>
      <c r="AG458" s="65" t="str">
        <f t="shared" si="164"/>
        <v/>
      </c>
      <c r="AH458" s="38"/>
      <c r="AI458" s="38"/>
      <c r="AJ458" s="38"/>
      <c r="AK458" s="38"/>
      <c r="AL458" s="85" t="str">
        <f t="shared" si="169"/>
        <v/>
      </c>
      <c r="AM458" s="85" t="str">
        <f t="shared" si="165"/>
        <v/>
      </c>
      <c r="AN458" s="85" t="str">
        <f t="shared" si="166"/>
        <v/>
      </c>
      <c r="AO458" s="85" t="str">
        <f t="shared" si="167"/>
        <v/>
      </c>
      <c r="AP458" s="143" t="str">
        <f t="shared" si="170"/>
        <v/>
      </c>
      <c r="AQ458" s="66" t="str">
        <f t="shared" si="171"/>
        <v/>
      </c>
      <c r="AR458" s="46" t="str">
        <f>IFERROR(IF(ISNUMBER('Opsparede løndele dec20-mar21'!K456),AQ458+'Opsparede løndele dec20-mar21'!K456,AQ458),"")</f>
        <v/>
      </c>
    </row>
    <row r="459" spans="1:44" x14ac:dyDescent="0.25">
      <c r="A459" s="52" t="str">
        <f t="shared" si="172"/>
        <v/>
      </c>
      <c r="B459" s="5"/>
      <c r="C459" s="6"/>
      <c r="D459" s="7"/>
      <c r="E459" s="8"/>
      <c r="F459" s="8"/>
      <c r="G459" s="60" t="str">
        <f t="shared" si="173"/>
        <v/>
      </c>
      <c r="H459" s="60" t="str">
        <f t="shared" si="173"/>
        <v/>
      </c>
      <c r="I459" s="60" t="str">
        <f t="shared" si="173"/>
        <v/>
      </c>
      <c r="J459" s="60" t="str">
        <f t="shared" si="173"/>
        <v/>
      </c>
      <c r="L459" s="115" t="str">
        <f t="shared" si="168"/>
        <v/>
      </c>
      <c r="Y459" s="116"/>
      <c r="Z459" s="65" t="str">
        <f t="shared" si="157"/>
        <v/>
      </c>
      <c r="AA459" s="65" t="str">
        <f t="shared" si="158"/>
        <v/>
      </c>
      <c r="AB459" s="65" t="str">
        <f t="shared" si="159"/>
        <v/>
      </c>
      <c r="AC459" s="65" t="str">
        <f t="shared" si="160"/>
        <v/>
      </c>
      <c r="AD459" s="65" t="str">
        <f t="shared" si="161"/>
        <v/>
      </c>
      <c r="AE459" s="65" t="str">
        <f t="shared" si="162"/>
        <v/>
      </c>
      <c r="AF459" s="65" t="str">
        <f t="shared" si="163"/>
        <v/>
      </c>
      <c r="AG459" s="65" t="str">
        <f t="shared" si="164"/>
        <v/>
      </c>
      <c r="AH459" s="38"/>
      <c r="AI459" s="38"/>
      <c r="AJ459" s="38"/>
      <c r="AK459" s="38"/>
      <c r="AL459" s="85" t="str">
        <f t="shared" si="169"/>
        <v/>
      </c>
      <c r="AM459" s="85" t="str">
        <f t="shared" si="165"/>
        <v/>
      </c>
      <c r="AN459" s="85" t="str">
        <f t="shared" si="166"/>
        <v/>
      </c>
      <c r="AO459" s="85" t="str">
        <f t="shared" si="167"/>
        <v/>
      </c>
      <c r="AP459" s="143" t="str">
        <f t="shared" si="170"/>
        <v/>
      </c>
      <c r="AQ459" s="66" t="str">
        <f t="shared" si="171"/>
        <v/>
      </c>
      <c r="AR459" s="46" t="str">
        <f>IFERROR(IF(ISNUMBER('Opsparede løndele dec20-mar21'!K457),AQ459+'Opsparede løndele dec20-mar21'!K457,AQ459),"")</f>
        <v/>
      </c>
    </row>
    <row r="460" spans="1:44" x14ac:dyDescent="0.25">
      <c r="A460" s="52" t="str">
        <f t="shared" si="172"/>
        <v/>
      </c>
      <c r="B460" s="5"/>
      <c r="C460" s="6"/>
      <c r="D460" s="7"/>
      <c r="E460" s="8"/>
      <c r="F460" s="8"/>
      <c r="G460" s="60" t="str">
        <f t="shared" si="173"/>
        <v/>
      </c>
      <c r="H460" s="60" t="str">
        <f t="shared" si="173"/>
        <v/>
      </c>
      <c r="I460" s="60" t="str">
        <f t="shared" si="173"/>
        <v/>
      </c>
      <c r="J460" s="60" t="str">
        <f t="shared" si="173"/>
        <v/>
      </c>
      <c r="L460" s="115" t="str">
        <f t="shared" si="168"/>
        <v/>
      </c>
      <c r="Y460" s="116"/>
      <c r="Z460" s="65" t="str">
        <f t="shared" si="157"/>
        <v/>
      </c>
      <c r="AA460" s="65" t="str">
        <f t="shared" si="158"/>
        <v/>
      </c>
      <c r="AB460" s="65" t="str">
        <f t="shared" si="159"/>
        <v/>
      </c>
      <c r="AC460" s="65" t="str">
        <f t="shared" si="160"/>
        <v/>
      </c>
      <c r="AD460" s="65" t="str">
        <f t="shared" si="161"/>
        <v/>
      </c>
      <c r="AE460" s="65" t="str">
        <f t="shared" si="162"/>
        <v/>
      </c>
      <c r="AF460" s="65" t="str">
        <f t="shared" si="163"/>
        <v/>
      </c>
      <c r="AG460" s="65" t="str">
        <f t="shared" si="164"/>
        <v/>
      </c>
      <c r="AH460" s="38"/>
      <c r="AI460" s="38"/>
      <c r="AJ460" s="38"/>
      <c r="AK460" s="38"/>
      <c r="AL460" s="85" t="str">
        <f t="shared" si="169"/>
        <v/>
      </c>
      <c r="AM460" s="85" t="str">
        <f t="shared" si="165"/>
        <v/>
      </c>
      <c r="AN460" s="85" t="str">
        <f t="shared" si="166"/>
        <v/>
      </c>
      <c r="AO460" s="85" t="str">
        <f t="shared" si="167"/>
        <v/>
      </c>
      <c r="AP460" s="143" t="str">
        <f t="shared" si="170"/>
        <v/>
      </c>
      <c r="AQ460" s="66" t="str">
        <f t="shared" si="171"/>
        <v/>
      </c>
      <c r="AR460" s="46" t="str">
        <f>IFERROR(IF(ISNUMBER('Opsparede løndele dec20-mar21'!K458),AQ460+'Opsparede løndele dec20-mar21'!K458,AQ460),"")</f>
        <v/>
      </c>
    </row>
    <row r="461" spans="1:44" x14ac:dyDescent="0.25">
      <c r="A461" s="52" t="str">
        <f t="shared" si="172"/>
        <v/>
      </c>
      <c r="B461" s="5"/>
      <c r="C461" s="6"/>
      <c r="D461" s="7"/>
      <c r="E461" s="8"/>
      <c r="F461" s="8"/>
      <c r="G461" s="60" t="str">
        <f t="shared" si="173"/>
        <v/>
      </c>
      <c r="H461" s="60" t="str">
        <f t="shared" si="173"/>
        <v/>
      </c>
      <c r="I461" s="60" t="str">
        <f t="shared" si="173"/>
        <v/>
      </c>
      <c r="J461" s="60" t="str">
        <f t="shared" si="173"/>
        <v/>
      </c>
      <c r="L461" s="115" t="str">
        <f t="shared" si="168"/>
        <v/>
      </c>
      <c r="Y461" s="116"/>
      <c r="Z461" s="65" t="str">
        <f t="shared" si="157"/>
        <v/>
      </c>
      <c r="AA461" s="65" t="str">
        <f t="shared" si="158"/>
        <v/>
      </c>
      <c r="AB461" s="65" t="str">
        <f t="shared" si="159"/>
        <v/>
      </c>
      <c r="AC461" s="65" t="str">
        <f t="shared" si="160"/>
        <v/>
      </c>
      <c r="AD461" s="65" t="str">
        <f t="shared" si="161"/>
        <v/>
      </c>
      <c r="AE461" s="65" t="str">
        <f t="shared" si="162"/>
        <v/>
      </c>
      <c r="AF461" s="65" t="str">
        <f t="shared" si="163"/>
        <v/>
      </c>
      <c r="AG461" s="65" t="str">
        <f t="shared" si="164"/>
        <v/>
      </c>
      <c r="AH461" s="38"/>
      <c r="AI461" s="38"/>
      <c r="AJ461" s="38"/>
      <c r="AK461" s="38"/>
      <c r="AL461" s="85" t="str">
        <f t="shared" si="169"/>
        <v/>
      </c>
      <c r="AM461" s="85" t="str">
        <f t="shared" si="165"/>
        <v/>
      </c>
      <c r="AN461" s="85" t="str">
        <f t="shared" si="166"/>
        <v/>
      </c>
      <c r="AO461" s="85" t="str">
        <f t="shared" si="167"/>
        <v/>
      </c>
      <c r="AP461" s="143" t="str">
        <f t="shared" si="170"/>
        <v/>
      </c>
      <c r="AQ461" s="66" t="str">
        <f t="shared" si="171"/>
        <v/>
      </c>
      <c r="AR461" s="46" t="str">
        <f>IFERROR(IF(ISNUMBER('Opsparede løndele dec20-mar21'!K459),AQ461+'Opsparede løndele dec20-mar21'!K459,AQ461),"")</f>
        <v/>
      </c>
    </row>
    <row r="462" spans="1:44" x14ac:dyDescent="0.25">
      <c r="A462" s="52" t="str">
        <f t="shared" si="172"/>
        <v/>
      </c>
      <c r="B462" s="5"/>
      <c r="C462" s="6"/>
      <c r="D462" s="7"/>
      <c r="E462" s="8"/>
      <c r="F462" s="8"/>
      <c r="G462" s="60" t="str">
        <f t="shared" si="173"/>
        <v/>
      </c>
      <c r="H462" s="60" t="str">
        <f t="shared" si="173"/>
        <v/>
      </c>
      <c r="I462" s="60" t="str">
        <f t="shared" si="173"/>
        <v/>
      </c>
      <c r="J462" s="60" t="str">
        <f t="shared" si="173"/>
        <v/>
      </c>
      <c r="L462" s="115" t="str">
        <f t="shared" si="168"/>
        <v/>
      </c>
      <c r="Y462" s="116"/>
      <c r="Z462" s="65" t="str">
        <f t="shared" si="157"/>
        <v/>
      </c>
      <c r="AA462" s="65" t="str">
        <f t="shared" si="158"/>
        <v/>
      </c>
      <c r="AB462" s="65" t="str">
        <f t="shared" si="159"/>
        <v/>
      </c>
      <c r="AC462" s="65" t="str">
        <f t="shared" si="160"/>
        <v/>
      </c>
      <c r="AD462" s="65" t="str">
        <f t="shared" si="161"/>
        <v/>
      </c>
      <c r="AE462" s="65" t="str">
        <f t="shared" si="162"/>
        <v/>
      </c>
      <c r="AF462" s="65" t="str">
        <f t="shared" si="163"/>
        <v/>
      </c>
      <c r="AG462" s="65" t="str">
        <f t="shared" si="164"/>
        <v/>
      </c>
      <c r="AH462" s="38"/>
      <c r="AI462" s="38"/>
      <c r="AJ462" s="38"/>
      <c r="AK462" s="38"/>
      <c r="AL462" s="85" t="str">
        <f t="shared" si="169"/>
        <v/>
      </c>
      <c r="AM462" s="85" t="str">
        <f t="shared" si="165"/>
        <v/>
      </c>
      <c r="AN462" s="85" t="str">
        <f t="shared" si="166"/>
        <v/>
      </c>
      <c r="AO462" s="85" t="str">
        <f t="shared" si="167"/>
        <v/>
      </c>
      <c r="AP462" s="143" t="str">
        <f t="shared" si="170"/>
        <v/>
      </c>
      <c r="AQ462" s="66" t="str">
        <f t="shared" si="171"/>
        <v/>
      </c>
      <c r="AR462" s="46" t="str">
        <f>IFERROR(IF(ISNUMBER('Opsparede løndele dec20-mar21'!K460),AQ462+'Opsparede løndele dec20-mar21'!K460,AQ462),"")</f>
        <v/>
      </c>
    </row>
    <row r="463" spans="1:44" x14ac:dyDescent="0.25">
      <c r="A463" s="52" t="str">
        <f t="shared" si="172"/>
        <v/>
      </c>
      <c r="B463" s="5"/>
      <c r="C463" s="6"/>
      <c r="D463" s="7"/>
      <c r="E463" s="8"/>
      <c r="F463" s="8"/>
      <c r="G463" s="60" t="str">
        <f t="shared" si="173"/>
        <v/>
      </c>
      <c r="H463" s="60" t="str">
        <f t="shared" si="173"/>
        <v/>
      </c>
      <c r="I463" s="60" t="str">
        <f t="shared" si="173"/>
        <v/>
      </c>
      <c r="J463" s="60" t="str">
        <f t="shared" si="173"/>
        <v/>
      </c>
      <c r="L463" s="115" t="str">
        <f t="shared" si="168"/>
        <v/>
      </c>
      <c r="Y463" s="116"/>
      <c r="Z463" s="65" t="str">
        <f t="shared" si="157"/>
        <v/>
      </c>
      <c r="AA463" s="65" t="str">
        <f t="shared" si="158"/>
        <v/>
      </c>
      <c r="AB463" s="65" t="str">
        <f t="shared" si="159"/>
        <v/>
      </c>
      <c r="AC463" s="65" t="str">
        <f t="shared" si="160"/>
        <v/>
      </c>
      <c r="AD463" s="65" t="str">
        <f t="shared" si="161"/>
        <v/>
      </c>
      <c r="AE463" s="65" t="str">
        <f t="shared" si="162"/>
        <v/>
      </c>
      <c r="AF463" s="65" t="str">
        <f t="shared" si="163"/>
        <v/>
      </c>
      <c r="AG463" s="65" t="str">
        <f t="shared" si="164"/>
        <v/>
      </c>
      <c r="AH463" s="38"/>
      <c r="AI463" s="38"/>
      <c r="AJ463" s="38"/>
      <c r="AK463" s="38"/>
      <c r="AL463" s="85" t="str">
        <f t="shared" si="169"/>
        <v/>
      </c>
      <c r="AM463" s="85" t="str">
        <f t="shared" si="165"/>
        <v/>
      </c>
      <c r="AN463" s="85" t="str">
        <f t="shared" si="166"/>
        <v/>
      </c>
      <c r="AO463" s="85" t="str">
        <f t="shared" si="167"/>
        <v/>
      </c>
      <c r="AP463" s="143" t="str">
        <f t="shared" si="170"/>
        <v/>
      </c>
      <c r="AQ463" s="66" t="str">
        <f t="shared" si="171"/>
        <v/>
      </c>
      <c r="AR463" s="46" t="str">
        <f>IFERROR(IF(ISNUMBER('Opsparede løndele dec20-mar21'!K461),AQ463+'Opsparede løndele dec20-mar21'!K461,AQ463),"")</f>
        <v/>
      </c>
    </row>
    <row r="464" spans="1:44" x14ac:dyDescent="0.25">
      <c r="A464" s="52" t="str">
        <f t="shared" si="172"/>
        <v/>
      </c>
      <c r="B464" s="5"/>
      <c r="C464" s="6"/>
      <c r="D464" s="7"/>
      <c r="E464" s="8"/>
      <c r="F464" s="8"/>
      <c r="G464" s="60" t="str">
        <f t="shared" si="173"/>
        <v/>
      </c>
      <c r="H464" s="60" t="str">
        <f t="shared" si="173"/>
        <v/>
      </c>
      <c r="I464" s="60" t="str">
        <f t="shared" si="173"/>
        <v/>
      </c>
      <c r="J464" s="60" t="str">
        <f t="shared" si="173"/>
        <v/>
      </c>
      <c r="L464" s="115" t="str">
        <f t="shared" si="168"/>
        <v/>
      </c>
      <c r="Y464" s="116"/>
      <c r="Z464" s="65" t="str">
        <f t="shared" si="157"/>
        <v/>
      </c>
      <c r="AA464" s="65" t="str">
        <f t="shared" si="158"/>
        <v/>
      </c>
      <c r="AB464" s="65" t="str">
        <f t="shared" si="159"/>
        <v/>
      </c>
      <c r="AC464" s="65" t="str">
        <f t="shared" si="160"/>
        <v/>
      </c>
      <c r="AD464" s="65" t="str">
        <f t="shared" si="161"/>
        <v/>
      </c>
      <c r="AE464" s="65" t="str">
        <f t="shared" si="162"/>
        <v/>
      </c>
      <c r="AF464" s="65" t="str">
        <f t="shared" si="163"/>
        <v/>
      </c>
      <c r="AG464" s="65" t="str">
        <f t="shared" si="164"/>
        <v/>
      </c>
      <c r="AH464" s="38"/>
      <c r="AI464" s="38"/>
      <c r="AJ464" s="38"/>
      <c r="AK464" s="38"/>
      <c r="AL464" s="85" t="str">
        <f t="shared" si="169"/>
        <v/>
      </c>
      <c r="AM464" s="85" t="str">
        <f t="shared" si="165"/>
        <v/>
      </c>
      <c r="AN464" s="85" t="str">
        <f t="shared" si="166"/>
        <v/>
      </c>
      <c r="AO464" s="85" t="str">
        <f t="shared" si="167"/>
        <v/>
      </c>
      <c r="AP464" s="143" t="str">
        <f t="shared" si="170"/>
        <v/>
      </c>
      <c r="AQ464" s="66" t="str">
        <f t="shared" si="171"/>
        <v/>
      </c>
      <c r="AR464" s="46" t="str">
        <f>IFERROR(IF(ISNUMBER('Opsparede løndele dec20-mar21'!K462),AQ464+'Opsparede løndele dec20-mar21'!K462,AQ464),"")</f>
        <v/>
      </c>
    </row>
    <row r="465" spans="1:44" x14ac:dyDescent="0.25">
      <c r="A465" s="52" t="str">
        <f t="shared" si="172"/>
        <v/>
      </c>
      <c r="B465" s="5"/>
      <c r="C465" s="6"/>
      <c r="D465" s="7"/>
      <c r="E465" s="8"/>
      <c r="F465" s="8"/>
      <c r="G465" s="60" t="str">
        <f t="shared" si="173"/>
        <v/>
      </c>
      <c r="H465" s="60" t="str">
        <f t="shared" si="173"/>
        <v/>
      </c>
      <c r="I465" s="60" t="str">
        <f t="shared" si="173"/>
        <v/>
      </c>
      <c r="J465" s="60" t="str">
        <f t="shared" si="173"/>
        <v/>
      </c>
      <c r="L465" s="115" t="str">
        <f t="shared" si="168"/>
        <v/>
      </c>
      <c r="Y465" s="116"/>
      <c r="Z465" s="65" t="str">
        <f t="shared" si="157"/>
        <v/>
      </c>
      <c r="AA465" s="65" t="str">
        <f t="shared" si="158"/>
        <v/>
      </c>
      <c r="AB465" s="65" t="str">
        <f t="shared" si="159"/>
        <v/>
      </c>
      <c r="AC465" s="65" t="str">
        <f t="shared" si="160"/>
        <v/>
      </c>
      <c r="AD465" s="65" t="str">
        <f t="shared" si="161"/>
        <v/>
      </c>
      <c r="AE465" s="65" t="str">
        <f t="shared" si="162"/>
        <v/>
      </c>
      <c r="AF465" s="65" t="str">
        <f t="shared" si="163"/>
        <v/>
      </c>
      <c r="AG465" s="65" t="str">
        <f t="shared" si="164"/>
        <v/>
      </c>
      <c r="AH465" s="38"/>
      <c r="AI465" s="38"/>
      <c r="AJ465" s="38"/>
      <c r="AK465" s="38"/>
      <c r="AL465" s="85" t="str">
        <f t="shared" si="169"/>
        <v/>
      </c>
      <c r="AM465" s="85" t="str">
        <f t="shared" si="165"/>
        <v/>
      </c>
      <c r="AN465" s="85" t="str">
        <f t="shared" si="166"/>
        <v/>
      </c>
      <c r="AO465" s="85" t="str">
        <f t="shared" si="167"/>
        <v/>
      </c>
      <c r="AP465" s="143" t="str">
        <f t="shared" si="170"/>
        <v/>
      </c>
      <c r="AQ465" s="66" t="str">
        <f t="shared" si="171"/>
        <v/>
      </c>
      <c r="AR465" s="46" t="str">
        <f>IFERROR(IF(ISNUMBER('Opsparede løndele dec20-mar21'!K463),AQ465+'Opsparede løndele dec20-mar21'!K463,AQ465),"")</f>
        <v/>
      </c>
    </row>
    <row r="466" spans="1:44" x14ac:dyDescent="0.25">
      <c r="A466" s="52" t="str">
        <f t="shared" si="172"/>
        <v/>
      </c>
      <c r="B466" s="5"/>
      <c r="C466" s="6"/>
      <c r="D466" s="7"/>
      <c r="E466" s="8"/>
      <c r="F466" s="8"/>
      <c r="G466" s="60" t="str">
        <f t="shared" si="173"/>
        <v/>
      </c>
      <c r="H466" s="60" t="str">
        <f t="shared" si="173"/>
        <v/>
      </c>
      <c r="I466" s="60" t="str">
        <f t="shared" si="173"/>
        <v/>
      </c>
      <c r="J466" s="60" t="str">
        <f t="shared" si="173"/>
        <v/>
      </c>
      <c r="L466" s="115" t="str">
        <f t="shared" si="168"/>
        <v/>
      </c>
      <c r="Y466" s="116"/>
      <c r="Z466" s="65" t="str">
        <f t="shared" si="157"/>
        <v/>
      </c>
      <c r="AA466" s="65" t="str">
        <f t="shared" si="158"/>
        <v/>
      </c>
      <c r="AB466" s="65" t="str">
        <f t="shared" si="159"/>
        <v/>
      </c>
      <c r="AC466" s="65" t="str">
        <f t="shared" si="160"/>
        <v/>
      </c>
      <c r="AD466" s="65" t="str">
        <f t="shared" si="161"/>
        <v/>
      </c>
      <c r="AE466" s="65" t="str">
        <f t="shared" si="162"/>
        <v/>
      </c>
      <c r="AF466" s="65" t="str">
        <f t="shared" si="163"/>
        <v/>
      </c>
      <c r="AG466" s="65" t="str">
        <f t="shared" si="164"/>
        <v/>
      </c>
      <c r="AH466" s="38"/>
      <c r="AI466" s="38"/>
      <c r="AJ466" s="38"/>
      <c r="AK466" s="38"/>
      <c r="AL466" s="85" t="str">
        <f t="shared" si="169"/>
        <v/>
      </c>
      <c r="AM466" s="85" t="str">
        <f t="shared" si="165"/>
        <v/>
      </c>
      <c r="AN466" s="85" t="str">
        <f t="shared" si="166"/>
        <v/>
      </c>
      <c r="AO466" s="85" t="str">
        <f t="shared" si="167"/>
        <v/>
      </c>
      <c r="AP466" s="143" t="str">
        <f t="shared" si="170"/>
        <v/>
      </c>
      <c r="AQ466" s="66" t="str">
        <f t="shared" si="171"/>
        <v/>
      </c>
      <c r="AR466" s="46" t="str">
        <f>IFERROR(IF(ISNUMBER('Opsparede løndele dec20-mar21'!K464),AQ466+'Opsparede løndele dec20-mar21'!K464,AQ466),"")</f>
        <v/>
      </c>
    </row>
    <row r="467" spans="1:44" x14ac:dyDescent="0.25">
      <c r="A467" s="52" t="str">
        <f t="shared" si="172"/>
        <v/>
      </c>
      <c r="B467" s="5"/>
      <c r="C467" s="6"/>
      <c r="D467" s="7"/>
      <c r="E467" s="8"/>
      <c r="F467" s="8"/>
      <c r="G467" s="60" t="str">
        <f t="shared" ref="G467:J476" si="174">IF(AND(ISNUMBER($E467),ISNUMBER($F467)),MAX(MIN(NETWORKDAYS(IF($E467&lt;=VLOOKUP(G$6,Matrix_antal_dage,5,FALSE),VLOOKUP(G$6,Matrix_antal_dage,5,FALSE),$E467),IF($F467&gt;=VLOOKUP(G$6,Matrix_antal_dage,6,FALSE),VLOOKUP(G$6,Matrix_antal_dage,6,FALSE),$F467),helligdage),VLOOKUP(G$6,Matrix_antal_dage,7,FALSE)),0),"")</f>
        <v/>
      </c>
      <c r="H467" s="60" t="str">
        <f t="shared" si="174"/>
        <v/>
      </c>
      <c r="I467" s="60" t="str">
        <f t="shared" si="174"/>
        <v/>
      </c>
      <c r="J467" s="60" t="str">
        <f t="shared" si="174"/>
        <v/>
      </c>
      <c r="L467" s="115" t="str">
        <f t="shared" si="168"/>
        <v/>
      </c>
      <c r="Y467" s="116"/>
      <c r="Z467" s="65" t="str">
        <f t="shared" si="157"/>
        <v/>
      </c>
      <c r="AA467" s="65" t="str">
        <f t="shared" si="158"/>
        <v/>
      </c>
      <c r="AB467" s="65" t="str">
        <f t="shared" si="159"/>
        <v/>
      </c>
      <c r="AC467" s="65" t="str">
        <f t="shared" si="160"/>
        <v/>
      </c>
      <c r="AD467" s="65" t="str">
        <f t="shared" si="161"/>
        <v/>
      </c>
      <c r="AE467" s="65" t="str">
        <f t="shared" si="162"/>
        <v/>
      </c>
      <c r="AF467" s="65" t="str">
        <f t="shared" si="163"/>
        <v/>
      </c>
      <c r="AG467" s="65" t="str">
        <f t="shared" si="164"/>
        <v/>
      </c>
      <c r="AH467" s="38"/>
      <c r="AI467" s="38"/>
      <c r="AJ467" s="38"/>
      <c r="AK467" s="38"/>
      <c r="AL467" s="85" t="str">
        <f t="shared" si="169"/>
        <v/>
      </c>
      <c r="AM467" s="85" t="str">
        <f t="shared" si="165"/>
        <v/>
      </c>
      <c r="AN467" s="85" t="str">
        <f t="shared" si="166"/>
        <v/>
      </c>
      <c r="AO467" s="85" t="str">
        <f t="shared" si="167"/>
        <v/>
      </c>
      <c r="AP467" s="143" t="str">
        <f t="shared" si="170"/>
        <v/>
      </c>
      <c r="AQ467" s="66" t="str">
        <f t="shared" si="171"/>
        <v/>
      </c>
      <c r="AR467" s="46" t="str">
        <f>IFERROR(IF(ISNUMBER('Opsparede løndele dec20-mar21'!K465),AQ467+'Opsparede løndele dec20-mar21'!K465,AQ467),"")</f>
        <v/>
      </c>
    </row>
    <row r="468" spans="1:44" x14ac:dyDescent="0.25">
      <c r="A468" s="52" t="str">
        <f t="shared" si="172"/>
        <v/>
      </c>
      <c r="B468" s="5"/>
      <c r="C468" s="6"/>
      <c r="D468" s="7"/>
      <c r="E468" s="8"/>
      <c r="F468" s="8"/>
      <c r="G468" s="60" t="str">
        <f t="shared" si="174"/>
        <v/>
      </c>
      <c r="H468" s="60" t="str">
        <f t="shared" si="174"/>
        <v/>
      </c>
      <c r="I468" s="60" t="str">
        <f t="shared" si="174"/>
        <v/>
      </c>
      <c r="J468" s="60" t="str">
        <f t="shared" si="174"/>
        <v/>
      </c>
      <c r="L468" s="115" t="str">
        <f t="shared" si="168"/>
        <v/>
      </c>
      <c r="Y468" s="116"/>
      <c r="Z468" s="65" t="str">
        <f t="shared" si="157"/>
        <v/>
      </c>
      <c r="AA468" s="65" t="str">
        <f t="shared" si="158"/>
        <v/>
      </c>
      <c r="AB468" s="65" t="str">
        <f t="shared" si="159"/>
        <v/>
      </c>
      <c r="AC468" s="65" t="str">
        <f t="shared" si="160"/>
        <v/>
      </c>
      <c r="AD468" s="65" t="str">
        <f t="shared" si="161"/>
        <v/>
      </c>
      <c r="AE468" s="65" t="str">
        <f t="shared" si="162"/>
        <v/>
      </c>
      <c r="AF468" s="65" t="str">
        <f t="shared" si="163"/>
        <v/>
      </c>
      <c r="AG468" s="65" t="str">
        <f t="shared" si="164"/>
        <v/>
      </c>
      <c r="AH468" s="38"/>
      <c r="AI468" s="38"/>
      <c r="AJ468" s="38"/>
      <c r="AK468" s="38"/>
      <c r="AL468" s="85" t="str">
        <f t="shared" si="169"/>
        <v/>
      </c>
      <c r="AM468" s="85" t="str">
        <f t="shared" si="165"/>
        <v/>
      </c>
      <c r="AN468" s="85" t="str">
        <f t="shared" si="166"/>
        <v/>
      </c>
      <c r="AO468" s="85" t="str">
        <f t="shared" si="167"/>
        <v/>
      </c>
      <c r="AP468" s="143" t="str">
        <f t="shared" si="170"/>
        <v/>
      </c>
      <c r="AQ468" s="66" t="str">
        <f t="shared" si="171"/>
        <v/>
      </c>
      <c r="AR468" s="46" t="str">
        <f>IFERROR(IF(ISNUMBER('Opsparede løndele dec20-mar21'!K466),AQ468+'Opsparede løndele dec20-mar21'!K466,AQ468),"")</f>
        <v/>
      </c>
    </row>
    <row r="469" spans="1:44" x14ac:dyDescent="0.25">
      <c r="A469" s="52" t="str">
        <f t="shared" si="172"/>
        <v/>
      </c>
      <c r="B469" s="5"/>
      <c r="C469" s="6"/>
      <c r="D469" s="7"/>
      <c r="E469" s="8"/>
      <c r="F469" s="8"/>
      <c r="G469" s="60" t="str">
        <f t="shared" si="174"/>
        <v/>
      </c>
      <c r="H469" s="60" t="str">
        <f t="shared" si="174"/>
        <v/>
      </c>
      <c r="I469" s="60" t="str">
        <f t="shared" si="174"/>
        <v/>
      </c>
      <c r="J469" s="60" t="str">
        <f t="shared" si="174"/>
        <v/>
      </c>
      <c r="L469" s="115" t="str">
        <f t="shared" si="168"/>
        <v/>
      </c>
      <c r="Y469" s="116"/>
      <c r="Z469" s="65" t="str">
        <f t="shared" si="157"/>
        <v/>
      </c>
      <c r="AA469" s="65" t="str">
        <f t="shared" si="158"/>
        <v/>
      </c>
      <c r="AB469" s="65" t="str">
        <f t="shared" si="159"/>
        <v/>
      </c>
      <c r="AC469" s="65" t="str">
        <f t="shared" si="160"/>
        <v/>
      </c>
      <c r="AD469" s="65" t="str">
        <f t="shared" si="161"/>
        <v/>
      </c>
      <c r="AE469" s="65" t="str">
        <f t="shared" si="162"/>
        <v/>
      </c>
      <c r="AF469" s="65" t="str">
        <f t="shared" si="163"/>
        <v/>
      </c>
      <c r="AG469" s="65" t="str">
        <f t="shared" si="164"/>
        <v/>
      </c>
      <c r="AH469" s="38"/>
      <c r="AI469" s="38"/>
      <c r="AJ469" s="38"/>
      <c r="AK469" s="38"/>
      <c r="AL469" s="85" t="str">
        <f t="shared" si="169"/>
        <v/>
      </c>
      <c r="AM469" s="85" t="str">
        <f t="shared" si="165"/>
        <v/>
      </c>
      <c r="AN469" s="85" t="str">
        <f t="shared" si="166"/>
        <v/>
      </c>
      <c r="AO469" s="85" t="str">
        <f t="shared" si="167"/>
        <v/>
      </c>
      <c r="AP469" s="143" t="str">
        <f t="shared" si="170"/>
        <v/>
      </c>
      <c r="AQ469" s="66" t="str">
        <f t="shared" si="171"/>
        <v/>
      </c>
      <c r="AR469" s="46" t="str">
        <f>IFERROR(IF(ISNUMBER('Opsparede løndele dec20-mar21'!K467),AQ469+'Opsparede løndele dec20-mar21'!K467,AQ469),"")</f>
        <v/>
      </c>
    </row>
    <row r="470" spans="1:44" x14ac:dyDescent="0.25">
      <c r="A470" s="52" t="str">
        <f t="shared" si="172"/>
        <v/>
      </c>
      <c r="B470" s="5"/>
      <c r="C470" s="6"/>
      <c r="D470" s="7"/>
      <c r="E470" s="8"/>
      <c r="F470" s="8"/>
      <c r="G470" s="60" t="str">
        <f t="shared" si="174"/>
        <v/>
      </c>
      <c r="H470" s="60" t="str">
        <f t="shared" si="174"/>
        <v/>
      </c>
      <c r="I470" s="60" t="str">
        <f t="shared" si="174"/>
        <v/>
      </c>
      <c r="J470" s="60" t="str">
        <f t="shared" si="174"/>
        <v/>
      </c>
      <c r="L470" s="115" t="str">
        <f t="shared" si="168"/>
        <v/>
      </c>
      <c r="Y470" s="116"/>
      <c r="Z470" s="65" t="str">
        <f t="shared" si="157"/>
        <v/>
      </c>
      <c r="AA470" s="65" t="str">
        <f t="shared" si="158"/>
        <v/>
      </c>
      <c r="AB470" s="65" t="str">
        <f t="shared" si="159"/>
        <v/>
      </c>
      <c r="AC470" s="65" t="str">
        <f t="shared" si="160"/>
        <v/>
      </c>
      <c r="AD470" s="65" t="str">
        <f t="shared" si="161"/>
        <v/>
      </c>
      <c r="AE470" s="65" t="str">
        <f t="shared" si="162"/>
        <v/>
      </c>
      <c r="AF470" s="65" t="str">
        <f t="shared" si="163"/>
        <v/>
      </c>
      <c r="AG470" s="65" t="str">
        <f t="shared" si="164"/>
        <v/>
      </c>
      <c r="AH470" s="38"/>
      <c r="AI470" s="38"/>
      <c r="AJ470" s="38"/>
      <c r="AK470" s="38"/>
      <c r="AL470" s="85" t="str">
        <f t="shared" si="169"/>
        <v/>
      </c>
      <c r="AM470" s="85" t="str">
        <f t="shared" si="165"/>
        <v/>
      </c>
      <c r="AN470" s="85" t="str">
        <f t="shared" si="166"/>
        <v/>
      </c>
      <c r="AO470" s="85" t="str">
        <f t="shared" si="167"/>
        <v/>
      </c>
      <c r="AP470" s="143" t="str">
        <f t="shared" si="170"/>
        <v/>
      </c>
      <c r="AQ470" s="66" t="str">
        <f t="shared" si="171"/>
        <v/>
      </c>
      <c r="AR470" s="46" t="str">
        <f>IFERROR(IF(ISNUMBER('Opsparede løndele dec20-mar21'!K468),AQ470+'Opsparede løndele dec20-mar21'!K468,AQ470),"")</f>
        <v/>
      </c>
    </row>
    <row r="471" spans="1:44" x14ac:dyDescent="0.25">
      <c r="A471" s="52" t="str">
        <f t="shared" si="172"/>
        <v/>
      </c>
      <c r="B471" s="5"/>
      <c r="C471" s="6"/>
      <c r="D471" s="7"/>
      <c r="E471" s="8"/>
      <c r="F471" s="8"/>
      <c r="G471" s="60" t="str">
        <f t="shared" si="174"/>
        <v/>
      </c>
      <c r="H471" s="60" t="str">
        <f t="shared" si="174"/>
        <v/>
      </c>
      <c r="I471" s="60" t="str">
        <f t="shared" si="174"/>
        <v/>
      </c>
      <c r="J471" s="60" t="str">
        <f t="shared" si="174"/>
        <v/>
      </c>
      <c r="L471" s="115" t="str">
        <f t="shared" si="168"/>
        <v/>
      </c>
      <c r="Y471" s="116"/>
      <c r="Z471" s="65" t="str">
        <f t="shared" si="157"/>
        <v/>
      </c>
      <c r="AA471" s="65" t="str">
        <f t="shared" si="158"/>
        <v/>
      </c>
      <c r="AB471" s="65" t="str">
        <f t="shared" si="159"/>
        <v/>
      </c>
      <c r="AC471" s="65" t="str">
        <f t="shared" si="160"/>
        <v/>
      </c>
      <c r="AD471" s="65" t="str">
        <f t="shared" si="161"/>
        <v/>
      </c>
      <c r="AE471" s="65" t="str">
        <f t="shared" si="162"/>
        <v/>
      </c>
      <c r="AF471" s="65" t="str">
        <f t="shared" si="163"/>
        <v/>
      </c>
      <c r="AG471" s="65" t="str">
        <f t="shared" si="164"/>
        <v/>
      </c>
      <c r="AH471" s="38"/>
      <c r="AI471" s="38"/>
      <c r="AJ471" s="38"/>
      <c r="AK471" s="38"/>
      <c r="AL471" s="85" t="str">
        <f t="shared" si="169"/>
        <v/>
      </c>
      <c r="AM471" s="85" t="str">
        <f t="shared" si="165"/>
        <v/>
      </c>
      <c r="AN471" s="85" t="str">
        <f t="shared" si="166"/>
        <v/>
      </c>
      <c r="AO471" s="85" t="str">
        <f t="shared" si="167"/>
        <v/>
      </c>
      <c r="AP471" s="143" t="str">
        <f t="shared" si="170"/>
        <v/>
      </c>
      <c r="AQ471" s="66" t="str">
        <f t="shared" si="171"/>
        <v/>
      </c>
      <c r="AR471" s="46" t="str">
        <f>IFERROR(IF(ISNUMBER('Opsparede løndele dec20-mar21'!K469),AQ471+'Opsparede løndele dec20-mar21'!K469,AQ471),"")</f>
        <v/>
      </c>
    </row>
    <row r="472" spans="1:44" x14ac:dyDescent="0.25">
      <c r="A472" s="52" t="str">
        <f t="shared" si="172"/>
        <v/>
      </c>
      <c r="B472" s="5"/>
      <c r="C472" s="6"/>
      <c r="D472" s="7"/>
      <c r="E472" s="8"/>
      <c r="F472" s="8"/>
      <c r="G472" s="60" t="str">
        <f t="shared" si="174"/>
        <v/>
      </c>
      <c r="H472" s="60" t="str">
        <f t="shared" si="174"/>
        <v/>
      </c>
      <c r="I472" s="60" t="str">
        <f t="shared" si="174"/>
        <v/>
      </c>
      <c r="J472" s="60" t="str">
        <f t="shared" si="174"/>
        <v/>
      </c>
      <c r="L472" s="115" t="str">
        <f t="shared" si="168"/>
        <v/>
      </c>
      <c r="Y472" s="116"/>
      <c r="Z472" s="65" t="str">
        <f t="shared" si="157"/>
        <v/>
      </c>
      <c r="AA472" s="65" t="str">
        <f t="shared" si="158"/>
        <v/>
      </c>
      <c r="AB472" s="65" t="str">
        <f t="shared" si="159"/>
        <v/>
      </c>
      <c r="AC472" s="65" t="str">
        <f t="shared" si="160"/>
        <v/>
      </c>
      <c r="AD472" s="65" t="str">
        <f t="shared" si="161"/>
        <v/>
      </c>
      <c r="AE472" s="65" t="str">
        <f t="shared" si="162"/>
        <v/>
      </c>
      <c r="AF472" s="65" t="str">
        <f t="shared" si="163"/>
        <v/>
      </c>
      <c r="AG472" s="65" t="str">
        <f t="shared" si="164"/>
        <v/>
      </c>
      <c r="AH472" s="38"/>
      <c r="AI472" s="38"/>
      <c r="AJ472" s="38"/>
      <c r="AK472" s="38"/>
      <c r="AL472" s="85" t="str">
        <f t="shared" si="169"/>
        <v/>
      </c>
      <c r="AM472" s="85" t="str">
        <f t="shared" si="165"/>
        <v/>
      </c>
      <c r="AN472" s="85" t="str">
        <f t="shared" si="166"/>
        <v/>
      </c>
      <c r="AO472" s="85" t="str">
        <f t="shared" si="167"/>
        <v/>
      </c>
      <c r="AP472" s="143" t="str">
        <f t="shared" si="170"/>
        <v/>
      </c>
      <c r="AQ472" s="66" t="str">
        <f t="shared" si="171"/>
        <v/>
      </c>
      <c r="AR472" s="46" t="str">
        <f>IFERROR(IF(ISNUMBER('Opsparede løndele dec20-mar21'!K470),AQ472+'Opsparede løndele dec20-mar21'!K470,AQ472),"")</f>
        <v/>
      </c>
    </row>
    <row r="473" spans="1:44" x14ac:dyDescent="0.25">
      <c r="A473" s="52" t="str">
        <f t="shared" si="172"/>
        <v/>
      </c>
      <c r="B473" s="5"/>
      <c r="C473" s="6"/>
      <c r="D473" s="7"/>
      <c r="E473" s="8"/>
      <c r="F473" s="8"/>
      <c r="G473" s="60" t="str">
        <f t="shared" si="174"/>
        <v/>
      </c>
      <c r="H473" s="60" t="str">
        <f t="shared" si="174"/>
        <v/>
      </c>
      <c r="I473" s="60" t="str">
        <f t="shared" si="174"/>
        <v/>
      </c>
      <c r="J473" s="60" t="str">
        <f t="shared" si="174"/>
        <v/>
      </c>
      <c r="L473" s="115" t="str">
        <f t="shared" si="168"/>
        <v/>
      </c>
      <c r="Y473" s="116"/>
      <c r="Z473" s="65" t="str">
        <f t="shared" si="157"/>
        <v/>
      </c>
      <c r="AA473" s="65" t="str">
        <f t="shared" si="158"/>
        <v/>
      </c>
      <c r="AB473" s="65" t="str">
        <f t="shared" si="159"/>
        <v/>
      </c>
      <c r="AC473" s="65" t="str">
        <f t="shared" si="160"/>
        <v/>
      </c>
      <c r="AD473" s="65" t="str">
        <f t="shared" si="161"/>
        <v/>
      </c>
      <c r="AE473" s="65" t="str">
        <f t="shared" si="162"/>
        <v/>
      </c>
      <c r="AF473" s="65" t="str">
        <f t="shared" si="163"/>
        <v/>
      </c>
      <c r="AG473" s="65" t="str">
        <f t="shared" si="164"/>
        <v/>
      </c>
      <c r="AH473" s="38"/>
      <c r="AI473" s="38"/>
      <c r="AJ473" s="38"/>
      <c r="AK473" s="38"/>
      <c r="AL473" s="85" t="str">
        <f t="shared" si="169"/>
        <v/>
      </c>
      <c r="AM473" s="85" t="str">
        <f t="shared" si="165"/>
        <v/>
      </c>
      <c r="AN473" s="85" t="str">
        <f t="shared" si="166"/>
        <v/>
      </c>
      <c r="AO473" s="85" t="str">
        <f t="shared" si="167"/>
        <v/>
      </c>
      <c r="AP473" s="143" t="str">
        <f t="shared" si="170"/>
        <v/>
      </c>
      <c r="AQ473" s="66" t="str">
        <f t="shared" si="171"/>
        <v/>
      </c>
      <c r="AR473" s="46" t="str">
        <f>IFERROR(IF(ISNUMBER('Opsparede løndele dec20-mar21'!K471),AQ473+'Opsparede løndele dec20-mar21'!K471,AQ473),"")</f>
        <v/>
      </c>
    </row>
    <row r="474" spans="1:44" x14ac:dyDescent="0.25">
      <c r="A474" s="52" t="str">
        <f t="shared" si="172"/>
        <v/>
      </c>
      <c r="B474" s="5"/>
      <c r="C474" s="6"/>
      <c r="D474" s="7"/>
      <c r="E474" s="8"/>
      <c r="F474" s="8"/>
      <c r="G474" s="60" t="str">
        <f t="shared" si="174"/>
        <v/>
      </c>
      <c r="H474" s="60" t="str">
        <f t="shared" si="174"/>
        <v/>
      </c>
      <c r="I474" s="60" t="str">
        <f t="shared" si="174"/>
        <v/>
      </c>
      <c r="J474" s="60" t="str">
        <f t="shared" si="174"/>
        <v/>
      </c>
      <c r="L474" s="115" t="str">
        <f t="shared" si="168"/>
        <v/>
      </c>
      <c r="Y474" s="116"/>
      <c r="Z474" s="65" t="str">
        <f t="shared" si="157"/>
        <v/>
      </c>
      <c r="AA474" s="65" t="str">
        <f t="shared" si="158"/>
        <v/>
      </c>
      <c r="AB474" s="65" t="str">
        <f t="shared" si="159"/>
        <v/>
      </c>
      <c r="AC474" s="65" t="str">
        <f t="shared" si="160"/>
        <v/>
      </c>
      <c r="AD474" s="65" t="str">
        <f t="shared" si="161"/>
        <v/>
      </c>
      <c r="AE474" s="65" t="str">
        <f t="shared" si="162"/>
        <v/>
      </c>
      <c r="AF474" s="65" t="str">
        <f t="shared" si="163"/>
        <v/>
      </c>
      <c r="AG474" s="65" t="str">
        <f t="shared" si="164"/>
        <v/>
      </c>
      <c r="AH474" s="38"/>
      <c r="AI474" s="38"/>
      <c r="AJ474" s="38"/>
      <c r="AK474" s="38"/>
      <c r="AL474" s="85" t="str">
        <f t="shared" si="169"/>
        <v/>
      </c>
      <c r="AM474" s="85" t="str">
        <f t="shared" si="165"/>
        <v/>
      </c>
      <c r="AN474" s="85" t="str">
        <f t="shared" si="166"/>
        <v/>
      </c>
      <c r="AO474" s="85" t="str">
        <f t="shared" si="167"/>
        <v/>
      </c>
      <c r="AP474" s="143" t="str">
        <f t="shared" si="170"/>
        <v/>
      </c>
      <c r="AQ474" s="66" t="str">
        <f t="shared" si="171"/>
        <v/>
      </c>
      <c r="AR474" s="46" t="str">
        <f>IFERROR(IF(ISNUMBER('Opsparede løndele dec20-mar21'!K472),AQ474+'Opsparede løndele dec20-mar21'!K472,AQ474),"")</f>
        <v/>
      </c>
    </row>
    <row r="475" spans="1:44" x14ac:dyDescent="0.25">
      <c r="A475" s="52" t="str">
        <f t="shared" si="172"/>
        <v/>
      </c>
      <c r="B475" s="5"/>
      <c r="C475" s="6"/>
      <c r="D475" s="7"/>
      <c r="E475" s="8"/>
      <c r="F475" s="8"/>
      <c r="G475" s="60" t="str">
        <f t="shared" si="174"/>
        <v/>
      </c>
      <c r="H475" s="60" t="str">
        <f t="shared" si="174"/>
        <v/>
      </c>
      <c r="I475" s="60" t="str">
        <f t="shared" si="174"/>
        <v/>
      </c>
      <c r="J475" s="60" t="str">
        <f t="shared" si="174"/>
        <v/>
      </c>
      <c r="L475" s="115" t="str">
        <f t="shared" si="168"/>
        <v/>
      </c>
      <c r="Y475" s="116"/>
      <c r="Z475" s="65" t="str">
        <f t="shared" si="157"/>
        <v/>
      </c>
      <c r="AA475" s="65" t="str">
        <f t="shared" si="158"/>
        <v/>
      </c>
      <c r="AB475" s="65" t="str">
        <f t="shared" si="159"/>
        <v/>
      </c>
      <c r="AC475" s="65" t="str">
        <f t="shared" si="160"/>
        <v/>
      </c>
      <c r="AD475" s="65" t="str">
        <f t="shared" si="161"/>
        <v/>
      </c>
      <c r="AE475" s="65" t="str">
        <f t="shared" si="162"/>
        <v/>
      </c>
      <c r="AF475" s="65" t="str">
        <f t="shared" si="163"/>
        <v/>
      </c>
      <c r="AG475" s="65" t="str">
        <f t="shared" si="164"/>
        <v/>
      </c>
      <c r="AH475" s="38"/>
      <c r="AI475" s="38"/>
      <c r="AJ475" s="38"/>
      <c r="AK475" s="38"/>
      <c r="AL475" s="85" t="str">
        <f t="shared" si="169"/>
        <v/>
      </c>
      <c r="AM475" s="85" t="str">
        <f t="shared" si="165"/>
        <v/>
      </c>
      <c r="AN475" s="85" t="str">
        <f t="shared" si="166"/>
        <v/>
      </c>
      <c r="AO475" s="85" t="str">
        <f t="shared" si="167"/>
        <v/>
      </c>
      <c r="AP475" s="143" t="str">
        <f t="shared" si="170"/>
        <v/>
      </c>
      <c r="AQ475" s="66" t="str">
        <f t="shared" si="171"/>
        <v/>
      </c>
      <c r="AR475" s="46" t="str">
        <f>IFERROR(IF(ISNUMBER('Opsparede løndele dec20-mar21'!K473),AQ475+'Opsparede løndele dec20-mar21'!K473,AQ475),"")</f>
        <v/>
      </c>
    </row>
    <row r="476" spans="1:44" x14ac:dyDescent="0.25">
      <c r="A476" s="52" t="str">
        <f t="shared" si="172"/>
        <v/>
      </c>
      <c r="B476" s="5"/>
      <c r="C476" s="6"/>
      <c r="D476" s="7"/>
      <c r="E476" s="8"/>
      <c r="F476" s="8"/>
      <c r="G476" s="60" t="str">
        <f t="shared" si="174"/>
        <v/>
      </c>
      <c r="H476" s="60" t="str">
        <f t="shared" si="174"/>
        <v/>
      </c>
      <c r="I476" s="60" t="str">
        <f t="shared" si="174"/>
        <v/>
      </c>
      <c r="J476" s="60" t="str">
        <f t="shared" si="174"/>
        <v/>
      </c>
      <c r="L476" s="115" t="str">
        <f t="shared" si="168"/>
        <v/>
      </c>
      <c r="Y476" s="116"/>
      <c r="Z476" s="65" t="str">
        <f t="shared" si="157"/>
        <v/>
      </c>
      <c r="AA476" s="65" t="str">
        <f t="shared" si="158"/>
        <v/>
      </c>
      <c r="AB476" s="65" t="str">
        <f t="shared" si="159"/>
        <v/>
      </c>
      <c r="AC476" s="65" t="str">
        <f t="shared" si="160"/>
        <v/>
      </c>
      <c r="AD476" s="65" t="str">
        <f t="shared" si="161"/>
        <v/>
      </c>
      <c r="AE476" s="65" t="str">
        <f t="shared" si="162"/>
        <v/>
      </c>
      <c r="AF476" s="65" t="str">
        <f t="shared" si="163"/>
        <v/>
      </c>
      <c r="AG476" s="65" t="str">
        <f t="shared" si="164"/>
        <v/>
      </c>
      <c r="AH476" s="38"/>
      <c r="AI476" s="38"/>
      <c r="AJ476" s="38"/>
      <c r="AK476" s="38"/>
      <c r="AL476" s="85" t="str">
        <f t="shared" si="169"/>
        <v/>
      </c>
      <c r="AM476" s="85" t="str">
        <f t="shared" si="165"/>
        <v/>
      </c>
      <c r="AN476" s="85" t="str">
        <f t="shared" si="166"/>
        <v/>
      </c>
      <c r="AO476" s="85" t="str">
        <f t="shared" si="167"/>
        <v/>
      </c>
      <c r="AP476" s="143" t="str">
        <f t="shared" si="170"/>
        <v/>
      </c>
      <c r="AQ476" s="66" t="str">
        <f t="shared" si="171"/>
        <v/>
      </c>
      <c r="AR476" s="46" t="str">
        <f>IFERROR(IF(ISNUMBER('Opsparede løndele dec20-mar21'!K474),AQ476+'Opsparede løndele dec20-mar21'!K474,AQ476),"")</f>
        <v/>
      </c>
    </row>
    <row r="477" spans="1:44" x14ac:dyDescent="0.25">
      <c r="A477" s="52" t="str">
        <f t="shared" si="172"/>
        <v/>
      </c>
      <c r="B477" s="5"/>
      <c r="C477" s="6"/>
      <c r="D477" s="7"/>
      <c r="E477" s="8"/>
      <c r="F477" s="8"/>
      <c r="G477" s="60" t="str">
        <f t="shared" ref="G477:J486" si="175">IF(AND(ISNUMBER($E477),ISNUMBER($F477)),MAX(MIN(NETWORKDAYS(IF($E477&lt;=VLOOKUP(G$6,Matrix_antal_dage,5,FALSE),VLOOKUP(G$6,Matrix_antal_dage,5,FALSE),$E477),IF($F477&gt;=VLOOKUP(G$6,Matrix_antal_dage,6,FALSE),VLOOKUP(G$6,Matrix_antal_dage,6,FALSE),$F477),helligdage),VLOOKUP(G$6,Matrix_antal_dage,7,FALSE)),0),"")</f>
        <v/>
      </c>
      <c r="H477" s="60" t="str">
        <f t="shared" si="175"/>
        <v/>
      </c>
      <c r="I477" s="60" t="str">
        <f t="shared" si="175"/>
        <v/>
      </c>
      <c r="J477" s="60" t="str">
        <f t="shared" si="175"/>
        <v/>
      </c>
      <c r="L477" s="115" t="str">
        <f t="shared" si="168"/>
        <v/>
      </c>
      <c r="Y477" s="116"/>
      <c r="Z477" s="65" t="str">
        <f t="shared" si="157"/>
        <v/>
      </c>
      <c r="AA477" s="65" t="str">
        <f t="shared" si="158"/>
        <v/>
      </c>
      <c r="AB477" s="65" t="str">
        <f t="shared" si="159"/>
        <v/>
      </c>
      <c r="AC477" s="65" t="str">
        <f t="shared" si="160"/>
        <v/>
      </c>
      <c r="AD477" s="65" t="str">
        <f t="shared" si="161"/>
        <v/>
      </c>
      <c r="AE477" s="65" t="str">
        <f t="shared" si="162"/>
        <v/>
      </c>
      <c r="AF477" s="65" t="str">
        <f t="shared" si="163"/>
        <v/>
      </c>
      <c r="AG477" s="65" t="str">
        <f t="shared" si="164"/>
        <v/>
      </c>
      <c r="AH477" s="38"/>
      <c r="AI477" s="38"/>
      <c r="AJ477" s="38"/>
      <c r="AK477" s="38"/>
      <c r="AL477" s="85" t="str">
        <f t="shared" si="169"/>
        <v/>
      </c>
      <c r="AM477" s="85" t="str">
        <f t="shared" si="165"/>
        <v/>
      </c>
      <c r="AN477" s="85" t="str">
        <f t="shared" si="166"/>
        <v/>
      </c>
      <c r="AO477" s="85" t="str">
        <f t="shared" si="167"/>
        <v/>
      </c>
      <c r="AP477" s="143" t="str">
        <f t="shared" si="170"/>
        <v/>
      </c>
      <c r="AQ477" s="66" t="str">
        <f t="shared" si="171"/>
        <v/>
      </c>
      <c r="AR477" s="46" t="str">
        <f>IFERROR(IF(ISNUMBER('Opsparede løndele dec20-mar21'!K475),AQ477+'Opsparede løndele dec20-mar21'!K475,AQ477),"")</f>
        <v/>
      </c>
    </row>
    <row r="478" spans="1:44" x14ac:dyDescent="0.25">
      <c r="A478" s="52" t="str">
        <f t="shared" si="172"/>
        <v/>
      </c>
      <c r="B478" s="5"/>
      <c r="C478" s="6"/>
      <c r="D478" s="7"/>
      <c r="E478" s="8"/>
      <c r="F478" s="8"/>
      <c r="G478" s="60" t="str">
        <f t="shared" si="175"/>
        <v/>
      </c>
      <c r="H478" s="60" t="str">
        <f t="shared" si="175"/>
        <v/>
      </c>
      <c r="I478" s="60" t="str">
        <f t="shared" si="175"/>
        <v/>
      </c>
      <c r="J478" s="60" t="str">
        <f t="shared" si="175"/>
        <v/>
      </c>
      <c r="L478" s="115" t="str">
        <f t="shared" si="168"/>
        <v/>
      </c>
      <c r="Y478" s="116"/>
      <c r="Z478" s="65" t="str">
        <f t="shared" si="157"/>
        <v/>
      </c>
      <c r="AA478" s="65" t="str">
        <f t="shared" si="158"/>
        <v/>
      </c>
      <c r="AB478" s="65" t="str">
        <f t="shared" si="159"/>
        <v/>
      </c>
      <c r="AC478" s="65" t="str">
        <f t="shared" si="160"/>
        <v/>
      </c>
      <c r="AD478" s="65" t="str">
        <f t="shared" si="161"/>
        <v/>
      </c>
      <c r="AE478" s="65" t="str">
        <f t="shared" si="162"/>
        <v/>
      </c>
      <c r="AF478" s="65" t="str">
        <f t="shared" si="163"/>
        <v/>
      </c>
      <c r="AG478" s="65" t="str">
        <f t="shared" si="164"/>
        <v/>
      </c>
      <c r="AH478" s="38"/>
      <c r="AI478" s="38"/>
      <c r="AJ478" s="38"/>
      <c r="AK478" s="38"/>
      <c r="AL478" s="85" t="str">
        <f t="shared" si="169"/>
        <v/>
      </c>
      <c r="AM478" s="85" t="str">
        <f t="shared" si="165"/>
        <v/>
      </c>
      <c r="AN478" s="85" t="str">
        <f t="shared" si="166"/>
        <v/>
      </c>
      <c r="AO478" s="85" t="str">
        <f t="shared" si="167"/>
        <v/>
      </c>
      <c r="AP478" s="143" t="str">
        <f t="shared" si="170"/>
        <v/>
      </c>
      <c r="AQ478" s="66" t="str">
        <f t="shared" si="171"/>
        <v/>
      </c>
      <c r="AR478" s="46" t="str">
        <f>IFERROR(IF(ISNUMBER('Opsparede løndele dec20-mar21'!K476),AQ478+'Opsparede løndele dec20-mar21'!K476,AQ478),"")</f>
        <v/>
      </c>
    </row>
    <row r="479" spans="1:44" x14ac:dyDescent="0.25">
      <c r="A479" s="52" t="str">
        <f t="shared" si="172"/>
        <v/>
      </c>
      <c r="B479" s="5"/>
      <c r="C479" s="6"/>
      <c r="D479" s="7"/>
      <c r="E479" s="8"/>
      <c r="F479" s="8"/>
      <c r="G479" s="60" t="str">
        <f t="shared" si="175"/>
        <v/>
      </c>
      <c r="H479" s="60" t="str">
        <f t="shared" si="175"/>
        <v/>
      </c>
      <c r="I479" s="60" t="str">
        <f t="shared" si="175"/>
        <v/>
      </c>
      <c r="J479" s="60" t="str">
        <f t="shared" si="175"/>
        <v/>
      </c>
      <c r="L479" s="115" t="str">
        <f t="shared" si="168"/>
        <v/>
      </c>
      <c r="Y479" s="116"/>
      <c r="Z479" s="65" t="str">
        <f t="shared" si="157"/>
        <v/>
      </c>
      <c r="AA479" s="65" t="str">
        <f t="shared" si="158"/>
        <v/>
      </c>
      <c r="AB479" s="65" t="str">
        <f t="shared" si="159"/>
        <v/>
      </c>
      <c r="AC479" s="65" t="str">
        <f t="shared" si="160"/>
        <v/>
      </c>
      <c r="AD479" s="65" t="str">
        <f t="shared" si="161"/>
        <v/>
      </c>
      <c r="AE479" s="65" t="str">
        <f t="shared" si="162"/>
        <v/>
      </c>
      <c r="AF479" s="65" t="str">
        <f t="shared" si="163"/>
        <v/>
      </c>
      <c r="AG479" s="65" t="str">
        <f t="shared" si="164"/>
        <v/>
      </c>
      <c r="AH479" s="38"/>
      <c r="AI479" s="38"/>
      <c r="AJ479" s="38"/>
      <c r="AK479" s="38"/>
      <c r="AL479" s="85" t="str">
        <f t="shared" si="169"/>
        <v/>
      </c>
      <c r="AM479" s="85" t="str">
        <f t="shared" si="165"/>
        <v/>
      </c>
      <c r="AN479" s="85" t="str">
        <f t="shared" si="166"/>
        <v/>
      </c>
      <c r="AO479" s="85" t="str">
        <f t="shared" si="167"/>
        <v/>
      </c>
      <c r="AP479" s="143" t="str">
        <f t="shared" si="170"/>
        <v/>
      </c>
      <c r="AQ479" s="66" t="str">
        <f t="shared" si="171"/>
        <v/>
      </c>
      <c r="AR479" s="46" t="str">
        <f>IFERROR(IF(ISNUMBER('Opsparede løndele dec20-mar21'!K477),AQ479+'Opsparede løndele dec20-mar21'!K477,AQ479),"")</f>
        <v/>
      </c>
    </row>
    <row r="480" spans="1:44" x14ac:dyDescent="0.25">
      <c r="A480" s="52" t="str">
        <f t="shared" si="172"/>
        <v/>
      </c>
      <c r="B480" s="5"/>
      <c r="C480" s="6"/>
      <c r="D480" s="7"/>
      <c r="E480" s="8"/>
      <c r="F480" s="8"/>
      <c r="G480" s="60" t="str">
        <f t="shared" si="175"/>
        <v/>
      </c>
      <c r="H480" s="60" t="str">
        <f t="shared" si="175"/>
        <v/>
      </c>
      <c r="I480" s="60" t="str">
        <f t="shared" si="175"/>
        <v/>
      </c>
      <c r="J480" s="60" t="str">
        <f t="shared" si="175"/>
        <v/>
      </c>
      <c r="L480" s="115" t="str">
        <f t="shared" si="168"/>
        <v/>
      </c>
      <c r="Y480" s="116"/>
      <c r="Z480" s="65" t="str">
        <f t="shared" si="157"/>
        <v/>
      </c>
      <c r="AA480" s="65" t="str">
        <f t="shared" si="158"/>
        <v/>
      </c>
      <c r="AB480" s="65" t="str">
        <f t="shared" si="159"/>
        <v/>
      </c>
      <c r="AC480" s="65" t="str">
        <f t="shared" si="160"/>
        <v/>
      </c>
      <c r="AD480" s="65" t="str">
        <f t="shared" si="161"/>
        <v/>
      </c>
      <c r="AE480" s="65" t="str">
        <f t="shared" si="162"/>
        <v/>
      </c>
      <c r="AF480" s="65" t="str">
        <f t="shared" si="163"/>
        <v/>
      </c>
      <c r="AG480" s="65" t="str">
        <f t="shared" si="164"/>
        <v/>
      </c>
      <c r="AH480" s="38"/>
      <c r="AI480" s="38"/>
      <c r="AJ480" s="38"/>
      <c r="AK480" s="38"/>
      <c r="AL480" s="85" t="str">
        <f t="shared" si="169"/>
        <v/>
      </c>
      <c r="AM480" s="85" t="str">
        <f t="shared" si="165"/>
        <v/>
      </c>
      <c r="AN480" s="85" t="str">
        <f t="shared" si="166"/>
        <v/>
      </c>
      <c r="AO480" s="85" t="str">
        <f t="shared" si="167"/>
        <v/>
      </c>
      <c r="AP480" s="143" t="str">
        <f t="shared" si="170"/>
        <v/>
      </c>
      <c r="AQ480" s="66" t="str">
        <f t="shared" si="171"/>
        <v/>
      </c>
      <c r="AR480" s="46" t="str">
        <f>IFERROR(IF(ISNUMBER('Opsparede løndele dec20-mar21'!K478),AQ480+'Opsparede løndele dec20-mar21'!K478,AQ480),"")</f>
        <v/>
      </c>
    </row>
    <row r="481" spans="1:44" x14ac:dyDescent="0.25">
      <c r="A481" s="52" t="str">
        <f t="shared" si="172"/>
        <v/>
      </c>
      <c r="B481" s="5"/>
      <c r="C481" s="6"/>
      <c r="D481" s="7"/>
      <c r="E481" s="8"/>
      <c r="F481" s="8"/>
      <c r="G481" s="60" t="str">
        <f t="shared" si="175"/>
        <v/>
      </c>
      <c r="H481" s="60" t="str">
        <f t="shared" si="175"/>
        <v/>
      </c>
      <c r="I481" s="60" t="str">
        <f t="shared" si="175"/>
        <v/>
      </c>
      <c r="J481" s="60" t="str">
        <f t="shared" si="175"/>
        <v/>
      </c>
      <c r="L481" s="115" t="str">
        <f t="shared" si="168"/>
        <v/>
      </c>
      <c r="Y481" s="116"/>
      <c r="Z481" s="65" t="str">
        <f t="shared" si="157"/>
        <v/>
      </c>
      <c r="AA481" s="65" t="str">
        <f t="shared" si="158"/>
        <v/>
      </c>
      <c r="AB481" s="65" t="str">
        <f t="shared" si="159"/>
        <v/>
      </c>
      <c r="AC481" s="65" t="str">
        <f t="shared" si="160"/>
        <v/>
      </c>
      <c r="AD481" s="65" t="str">
        <f t="shared" si="161"/>
        <v/>
      </c>
      <c r="AE481" s="65" t="str">
        <f t="shared" si="162"/>
        <v/>
      </c>
      <c r="AF481" s="65" t="str">
        <f t="shared" si="163"/>
        <v/>
      </c>
      <c r="AG481" s="65" t="str">
        <f t="shared" si="164"/>
        <v/>
      </c>
      <c r="AH481" s="38"/>
      <c r="AI481" s="38"/>
      <c r="AJ481" s="38"/>
      <c r="AK481" s="38"/>
      <c r="AL481" s="85" t="str">
        <f t="shared" si="169"/>
        <v/>
      </c>
      <c r="AM481" s="85" t="str">
        <f t="shared" si="165"/>
        <v/>
      </c>
      <c r="AN481" s="85" t="str">
        <f t="shared" si="166"/>
        <v/>
      </c>
      <c r="AO481" s="85" t="str">
        <f t="shared" si="167"/>
        <v/>
      </c>
      <c r="AP481" s="143" t="str">
        <f t="shared" si="170"/>
        <v/>
      </c>
      <c r="AQ481" s="66" t="str">
        <f t="shared" si="171"/>
        <v/>
      </c>
      <c r="AR481" s="46" t="str">
        <f>IFERROR(IF(ISNUMBER('Opsparede løndele dec20-mar21'!K479),AQ481+'Opsparede løndele dec20-mar21'!K479,AQ481),"")</f>
        <v/>
      </c>
    </row>
    <row r="482" spans="1:44" x14ac:dyDescent="0.25">
      <c r="A482" s="52" t="str">
        <f t="shared" si="172"/>
        <v/>
      </c>
      <c r="B482" s="5"/>
      <c r="C482" s="6"/>
      <c r="D482" s="7"/>
      <c r="E482" s="8"/>
      <c r="F482" s="8"/>
      <c r="G482" s="60" t="str">
        <f t="shared" si="175"/>
        <v/>
      </c>
      <c r="H482" s="60" t="str">
        <f t="shared" si="175"/>
        <v/>
      </c>
      <c r="I482" s="60" t="str">
        <f t="shared" si="175"/>
        <v/>
      </c>
      <c r="J482" s="60" t="str">
        <f t="shared" si="175"/>
        <v/>
      </c>
      <c r="L482" s="115" t="str">
        <f t="shared" si="168"/>
        <v/>
      </c>
      <c r="Y482" s="116"/>
      <c r="Z482" s="65" t="str">
        <f t="shared" si="157"/>
        <v/>
      </c>
      <c r="AA482" s="65" t="str">
        <f t="shared" si="158"/>
        <v/>
      </c>
      <c r="AB482" s="65" t="str">
        <f t="shared" si="159"/>
        <v/>
      </c>
      <c r="AC482" s="65" t="str">
        <f t="shared" si="160"/>
        <v/>
      </c>
      <c r="AD482" s="65" t="str">
        <f t="shared" si="161"/>
        <v/>
      </c>
      <c r="AE482" s="65" t="str">
        <f t="shared" si="162"/>
        <v/>
      </c>
      <c r="AF482" s="65" t="str">
        <f t="shared" si="163"/>
        <v/>
      </c>
      <c r="AG482" s="65" t="str">
        <f t="shared" si="164"/>
        <v/>
      </c>
      <c r="AH482" s="38"/>
      <c r="AI482" s="38"/>
      <c r="AJ482" s="38"/>
      <c r="AK482" s="38"/>
      <c r="AL482" s="85" t="str">
        <f t="shared" si="169"/>
        <v/>
      </c>
      <c r="AM482" s="85" t="str">
        <f t="shared" si="165"/>
        <v/>
      </c>
      <c r="AN482" s="85" t="str">
        <f t="shared" si="166"/>
        <v/>
      </c>
      <c r="AO482" s="85" t="str">
        <f t="shared" si="167"/>
        <v/>
      </c>
      <c r="AP482" s="143" t="str">
        <f t="shared" si="170"/>
        <v/>
      </c>
      <c r="AQ482" s="66" t="str">
        <f t="shared" si="171"/>
        <v/>
      </c>
      <c r="AR482" s="46" t="str">
        <f>IFERROR(IF(ISNUMBER('Opsparede løndele dec20-mar21'!K480),AQ482+'Opsparede løndele dec20-mar21'!K480,AQ482),"")</f>
        <v/>
      </c>
    </row>
    <row r="483" spans="1:44" x14ac:dyDescent="0.25">
      <c r="A483" s="52" t="str">
        <f t="shared" si="172"/>
        <v/>
      </c>
      <c r="B483" s="5"/>
      <c r="C483" s="6"/>
      <c r="D483" s="7"/>
      <c r="E483" s="8"/>
      <c r="F483" s="8"/>
      <c r="G483" s="60" t="str">
        <f t="shared" si="175"/>
        <v/>
      </c>
      <c r="H483" s="60" t="str">
        <f t="shared" si="175"/>
        <v/>
      </c>
      <c r="I483" s="60" t="str">
        <f t="shared" si="175"/>
        <v/>
      </c>
      <c r="J483" s="60" t="str">
        <f t="shared" si="175"/>
        <v/>
      </c>
      <c r="L483" s="115" t="str">
        <f t="shared" si="168"/>
        <v/>
      </c>
      <c r="Y483" s="116"/>
      <c r="Z483" s="65" t="str">
        <f t="shared" si="157"/>
        <v/>
      </c>
      <c r="AA483" s="65" t="str">
        <f t="shared" si="158"/>
        <v/>
      </c>
      <c r="AB483" s="65" t="str">
        <f t="shared" si="159"/>
        <v/>
      </c>
      <c r="AC483" s="65" t="str">
        <f t="shared" si="160"/>
        <v/>
      </c>
      <c r="AD483" s="65" t="str">
        <f t="shared" si="161"/>
        <v/>
      </c>
      <c r="AE483" s="65" t="str">
        <f t="shared" si="162"/>
        <v/>
      </c>
      <c r="AF483" s="65" t="str">
        <f t="shared" si="163"/>
        <v/>
      </c>
      <c r="AG483" s="65" t="str">
        <f t="shared" si="164"/>
        <v/>
      </c>
      <c r="AH483" s="38"/>
      <c r="AI483" s="38"/>
      <c r="AJ483" s="38"/>
      <c r="AK483" s="38"/>
      <c r="AL483" s="85" t="str">
        <f t="shared" si="169"/>
        <v/>
      </c>
      <c r="AM483" s="85" t="str">
        <f t="shared" si="165"/>
        <v/>
      </c>
      <c r="AN483" s="85" t="str">
        <f t="shared" si="166"/>
        <v/>
      </c>
      <c r="AO483" s="85" t="str">
        <f t="shared" si="167"/>
        <v/>
      </c>
      <c r="AP483" s="143" t="str">
        <f t="shared" si="170"/>
        <v/>
      </c>
      <c r="AQ483" s="66" t="str">
        <f t="shared" si="171"/>
        <v/>
      </c>
      <c r="AR483" s="46" t="str">
        <f>IFERROR(IF(ISNUMBER('Opsparede løndele dec20-mar21'!K481),AQ483+'Opsparede løndele dec20-mar21'!K481,AQ483),"")</f>
        <v/>
      </c>
    </row>
    <row r="484" spans="1:44" x14ac:dyDescent="0.25">
      <c r="A484" s="52" t="str">
        <f t="shared" si="172"/>
        <v/>
      </c>
      <c r="B484" s="5"/>
      <c r="C484" s="6"/>
      <c r="D484" s="7"/>
      <c r="E484" s="8"/>
      <c r="F484" s="8"/>
      <c r="G484" s="60" t="str">
        <f t="shared" si="175"/>
        <v/>
      </c>
      <c r="H484" s="60" t="str">
        <f t="shared" si="175"/>
        <v/>
      </c>
      <c r="I484" s="60" t="str">
        <f t="shared" si="175"/>
        <v/>
      </c>
      <c r="J484" s="60" t="str">
        <f t="shared" si="175"/>
        <v/>
      </c>
      <c r="L484" s="115" t="str">
        <f t="shared" si="168"/>
        <v/>
      </c>
      <c r="Y484" s="116"/>
      <c r="Z484" s="65" t="str">
        <f t="shared" si="157"/>
        <v/>
      </c>
      <c r="AA484" s="65" t="str">
        <f t="shared" si="158"/>
        <v/>
      </c>
      <c r="AB484" s="65" t="str">
        <f t="shared" si="159"/>
        <v/>
      </c>
      <c r="AC484" s="65" t="str">
        <f t="shared" si="160"/>
        <v/>
      </c>
      <c r="AD484" s="65" t="str">
        <f t="shared" si="161"/>
        <v/>
      </c>
      <c r="AE484" s="65" t="str">
        <f t="shared" si="162"/>
        <v/>
      </c>
      <c r="AF484" s="65" t="str">
        <f t="shared" si="163"/>
        <v/>
      </c>
      <c r="AG484" s="65" t="str">
        <f t="shared" si="164"/>
        <v/>
      </c>
      <c r="AH484" s="38"/>
      <c r="AI484" s="38"/>
      <c r="AJ484" s="38"/>
      <c r="AK484" s="38"/>
      <c r="AL484" s="85" t="str">
        <f t="shared" si="169"/>
        <v/>
      </c>
      <c r="AM484" s="85" t="str">
        <f t="shared" si="165"/>
        <v/>
      </c>
      <c r="AN484" s="85" t="str">
        <f t="shared" si="166"/>
        <v/>
      </c>
      <c r="AO484" s="85" t="str">
        <f t="shared" si="167"/>
        <v/>
      </c>
      <c r="AP484" s="143" t="str">
        <f t="shared" si="170"/>
        <v/>
      </c>
      <c r="AQ484" s="66" t="str">
        <f t="shared" si="171"/>
        <v/>
      </c>
      <c r="AR484" s="46" t="str">
        <f>IFERROR(IF(ISNUMBER('Opsparede løndele dec20-mar21'!K482),AQ484+'Opsparede løndele dec20-mar21'!K482,AQ484),"")</f>
        <v/>
      </c>
    </row>
    <row r="485" spans="1:44" x14ac:dyDescent="0.25">
      <c r="A485" s="52" t="str">
        <f t="shared" si="172"/>
        <v/>
      </c>
      <c r="B485" s="5"/>
      <c r="C485" s="6"/>
      <c r="D485" s="7"/>
      <c r="E485" s="8"/>
      <c r="F485" s="8"/>
      <c r="G485" s="60" t="str">
        <f t="shared" si="175"/>
        <v/>
      </c>
      <c r="H485" s="60" t="str">
        <f t="shared" si="175"/>
        <v/>
      </c>
      <c r="I485" s="60" t="str">
        <f t="shared" si="175"/>
        <v/>
      </c>
      <c r="J485" s="60" t="str">
        <f t="shared" si="175"/>
        <v/>
      </c>
      <c r="L485" s="115" t="str">
        <f t="shared" si="168"/>
        <v/>
      </c>
      <c r="Y485" s="116"/>
      <c r="Z485" s="65" t="str">
        <f t="shared" si="157"/>
        <v/>
      </c>
      <c r="AA485" s="65" t="str">
        <f t="shared" si="158"/>
        <v/>
      </c>
      <c r="AB485" s="65" t="str">
        <f t="shared" si="159"/>
        <v/>
      </c>
      <c r="AC485" s="65" t="str">
        <f t="shared" si="160"/>
        <v/>
      </c>
      <c r="AD485" s="65" t="str">
        <f t="shared" si="161"/>
        <v/>
      </c>
      <c r="AE485" s="65" t="str">
        <f t="shared" si="162"/>
        <v/>
      </c>
      <c r="AF485" s="65" t="str">
        <f t="shared" si="163"/>
        <v/>
      </c>
      <c r="AG485" s="65" t="str">
        <f t="shared" si="164"/>
        <v/>
      </c>
      <c r="AH485" s="38"/>
      <c r="AI485" s="38"/>
      <c r="AJ485" s="38"/>
      <c r="AK485" s="38"/>
      <c r="AL485" s="85" t="str">
        <f t="shared" si="169"/>
        <v/>
      </c>
      <c r="AM485" s="85" t="str">
        <f t="shared" si="165"/>
        <v/>
      </c>
      <c r="AN485" s="85" t="str">
        <f t="shared" si="166"/>
        <v/>
      </c>
      <c r="AO485" s="85" t="str">
        <f t="shared" si="167"/>
        <v/>
      </c>
      <c r="AP485" s="143" t="str">
        <f t="shared" si="170"/>
        <v/>
      </c>
      <c r="AQ485" s="66" t="str">
        <f t="shared" si="171"/>
        <v/>
      </c>
      <c r="AR485" s="46" t="str">
        <f>IFERROR(IF(ISNUMBER('Opsparede løndele dec20-mar21'!K483),AQ485+'Opsparede løndele dec20-mar21'!K483,AQ485),"")</f>
        <v/>
      </c>
    </row>
    <row r="486" spans="1:44" x14ac:dyDescent="0.25">
      <c r="A486" s="52" t="str">
        <f t="shared" si="172"/>
        <v/>
      </c>
      <c r="B486" s="5"/>
      <c r="C486" s="6"/>
      <c r="D486" s="7"/>
      <c r="E486" s="8"/>
      <c r="F486" s="8"/>
      <c r="G486" s="60" t="str">
        <f t="shared" si="175"/>
        <v/>
      </c>
      <c r="H486" s="60" t="str">
        <f t="shared" si="175"/>
        <v/>
      </c>
      <c r="I486" s="60" t="str">
        <f t="shared" si="175"/>
        <v/>
      </c>
      <c r="J486" s="60" t="str">
        <f t="shared" si="175"/>
        <v/>
      </c>
      <c r="L486" s="115" t="str">
        <f t="shared" si="168"/>
        <v/>
      </c>
      <c r="Y486" s="116"/>
      <c r="Z486" s="65" t="str">
        <f t="shared" si="157"/>
        <v/>
      </c>
      <c r="AA486" s="65" t="str">
        <f t="shared" si="158"/>
        <v/>
      </c>
      <c r="AB486" s="65" t="str">
        <f t="shared" si="159"/>
        <v/>
      </c>
      <c r="AC486" s="65" t="str">
        <f t="shared" si="160"/>
        <v/>
      </c>
      <c r="AD486" s="65" t="str">
        <f t="shared" si="161"/>
        <v/>
      </c>
      <c r="AE486" s="65" t="str">
        <f t="shared" si="162"/>
        <v/>
      </c>
      <c r="AF486" s="65" t="str">
        <f t="shared" si="163"/>
        <v/>
      </c>
      <c r="AG486" s="65" t="str">
        <f t="shared" si="164"/>
        <v/>
      </c>
      <c r="AH486" s="38"/>
      <c r="AI486" s="38"/>
      <c r="AJ486" s="38"/>
      <c r="AK486" s="38"/>
      <c r="AL486" s="85" t="str">
        <f t="shared" si="169"/>
        <v/>
      </c>
      <c r="AM486" s="85" t="str">
        <f t="shared" si="165"/>
        <v/>
      </c>
      <c r="AN486" s="85" t="str">
        <f t="shared" si="166"/>
        <v/>
      </c>
      <c r="AO486" s="85" t="str">
        <f t="shared" si="167"/>
        <v/>
      </c>
      <c r="AP486" s="143" t="str">
        <f t="shared" si="170"/>
        <v/>
      </c>
      <c r="AQ486" s="66" t="str">
        <f t="shared" si="171"/>
        <v/>
      </c>
      <c r="AR486" s="46" t="str">
        <f>IFERROR(IF(ISNUMBER('Opsparede løndele dec20-mar21'!K484),AQ486+'Opsparede løndele dec20-mar21'!K484,AQ486),"")</f>
        <v/>
      </c>
    </row>
    <row r="487" spans="1:44" x14ac:dyDescent="0.25">
      <c r="A487" s="52" t="str">
        <f t="shared" si="172"/>
        <v/>
      </c>
      <c r="B487" s="5"/>
      <c r="C487" s="6"/>
      <c r="D487" s="7"/>
      <c r="E487" s="8"/>
      <c r="F487" s="8"/>
      <c r="G487" s="60" t="str">
        <f t="shared" ref="G487:J496" si="176">IF(AND(ISNUMBER($E487),ISNUMBER($F487)),MAX(MIN(NETWORKDAYS(IF($E487&lt;=VLOOKUP(G$6,Matrix_antal_dage,5,FALSE),VLOOKUP(G$6,Matrix_antal_dage,5,FALSE),$E487),IF($F487&gt;=VLOOKUP(G$6,Matrix_antal_dage,6,FALSE),VLOOKUP(G$6,Matrix_antal_dage,6,FALSE),$F487),helligdage),VLOOKUP(G$6,Matrix_antal_dage,7,FALSE)),0),"")</f>
        <v/>
      </c>
      <c r="H487" s="60" t="str">
        <f t="shared" si="176"/>
        <v/>
      </c>
      <c r="I487" s="60" t="str">
        <f t="shared" si="176"/>
        <v/>
      </c>
      <c r="J487" s="60" t="str">
        <f t="shared" si="176"/>
        <v/>
      </c>
      <c r="L487" s="115" t="str">
        <f t="shared" si="168"/>
        <v/>
      </c>
      <c r="Y487" s="116"/>
      <c r="Z487" s="65" t="str">
        <f t="shared" si="157"/>
        <v/>
      </c>
      <c r="AA487" s="65" t="str">
        <f t="shared" si="158"/>
        <v/>
      </c>
      <c r="AB487" s="65" t="str">
        <f t="shared" si="159"/>
        <v/>
      </c>
      <c r="AC487" s="65" t="str">
        <f t="shared" si="160"/>
        <v/>
      </c>
      <c r="AD487" s="65" t="str">
        <f t="shared" si="161"/>
        <v/>
      </c>
      <c r="AE487" s="65" t="str">
        <f t="shared" si="162"/>
        <v/>
      </c>
      <c r="AF487" s="65" t="str">
        <f t="shared" si="163"/>
        <v/>
      </c>
      <c r="AG487" s="65" t="str">
        <f t="shared" si="164"/>
        <v/>
      </c>
      <c r="AH487" s="38"/>
      <c r="AI487" s="38"/>
      <c r="AJ487" s="38"/>
      <c r="AK487" s="38"/>
      <c r="AL487" s="85" t="str">
        <f t="shared" si="169"/>
        <v/>
      </c>
      <c r="AM487" s="85" t="str">
        <f t="shared" si="165"/>
        <v/>
      </c>
      <c r="AN487" s="85" t="str">
        <f t="shared" si="166"/>
        <v/>
      </c>
      <c r="AO487" s="85" t="str">
        <f t="shared" si="167"/>
        <v/>
      </c>
      <c r="AP487" s="143" t="str">
        <f t="shared" si="170"/>
        <v/>
      </c>
      <c r="AQ487" s="66" t="str">
        <f t="shared" si="171"/>
        <v/>
      </c>
      <c r="AR487" s="46" t="str">
        <f>IFERROR(IF(ISNUMBER('Opsparede løndele dec20-mar21'!K485),AQ487+'Opsparede løndele dec20-mar21'!K485,AQ487),"")</f>
        <v/>
      </c>
    </row>
    <row r="488" spans="1:44" x14ac:dyDescent="0.25">
      <c r="A488" s="52" t="str">
        <f t="shared" si="172"/>
        <v/>
      </c>
      <c r="B488" s="5"/>
      <c r="C488" s="6"/>
      <c r="D488" s="7"/>
      <c r="E488" s="8"/>
      <c r="F488" s="8"/>
      <c r="G488" s="60" t="str">
        <f t="shared" si="176"/>
        <v/>
      </c>
      <c r="H488" s="60" t="str">
        <f t="shared" si="176"/>
        <v/>
      </c>
      <c r="I488" s="60" t="str">
        <f t="shared" si="176"/>
        <v/>
      </c>
      <c r="J488" s="60" t="str">
        <f t="shared" si="176"/>
        <v/>
      </c>
      <c r="L488" s="115" t="str">
        <f t="shared" si="168"/>
        <v/>
      </c>
      <c r="Y488" s="116"/>
      <c r="Z488" s="65" t="str">
        <f t="shared" si="157"/>
        <v/>
      </c>
      <c r="AA488" s="65" t="str">
        <f t="shared" si="158"/>
        <v/>
      </c>
      <c r="AB488" s="65" t="str">
        <f t="shared" si="159"/>
        <v/>
      </c>
      <c r="AC488" s="65" t="str">
        <f t="shared" si="160"/>
        <v/>
      </c>
      <c r="AD488" s="65" t="str">
        <f t="shared" si="161"/>
        <v/>
      </c>
      <c r="AE488" s="65" t="str">
        <f t="shared" si="162"/>
        <v/>
      </c>
      <c r="AF488" s="65" t="str">
        <f t="shared" si="163"/>
        <v/>
      </c>
      <c r="AG488" s="65" t="str">
        <f t="shared" si="164"/>
        <v/>
      </c>
      <c r="AH488" s="38"/>
      <c r="AI488" s="38"/>
      <c r="AJ488" s="38"/>
      <c r="AK488" s="38"/>
      <c r="AL488" s="85" t="str">
        <f t="shared" si="169"/>
        <v/>
      </c>
      <c r="AM488" s="85" t="str">
        <f t="shared" si="165"/>
        <v/>
      </c>
      <c r="AN488" s="85" t="str">
        <f t="shared" si="166"/>
        <v/>
      </c>
      <c r="AO488" s="85" t="str">
        <f t="shared" si="167"/>
        <v/>
      </c>
      <c r="AP488" s="143" t="str">
        <f t="shared" si="170"/>
        <v/>
      </c>
      <c r="AQ488" s="66" t="str">
        <f t="shared" si="171"/>
        <v/>
      </c>
      <c r="AR488" s="46" t="str">
        <f>IFERROR(IF(ISNUMBER('Opsparede løndele dec20-mar21'!K486),AQ488+'Opsparede løndele dec20-mar21'!K486,AQ488),"")</f>
        <v/>
      </c>
    </row>
    <row r="489" spans="1:44" x14ac:dyDescent="0.25">
      <c r="A489" s="52" t="str">
        <f t="shared" si="172"/>
        <v/>
      </c>
      <c r="B489" s="5"/>
      <c r="C489" s="6"/>
      <c r="D489" s="7"/>
      <c r="E489" s="8"/>
      <c r="F489" s="8"/>
      <c r="G489" s="60" t="str">
        <f t="shared" si="176"/>
        <v/>
      </c>
      <c r="H489" s="60" t="str">
        <f t="shared" si="176"/>
        <v/>
      </c>
      <c r="I489" s="60" t="str">
        <f t="shared" si="176"/>
        <v/>
      </c>
      <c r="J489" s="60" t="str">
        <f t="shared" si="176"/>
        <v/>
      </c>
      <c r="L489" s="115" t="str">
        <f t="shared" si="168"/>
        <v/>
      </c>
      <c r="Y489" s="116"/>
      <c r="Z489" s="65" t="str">
        <f t="shared" si="157"/>
        <v/>
      </c>
      <c r="AA489" s="65" t="str">
        <f t="shared" si="158"/>
        <v/>
      </c>
      <c r="AB489" s="65" t="str">
        <f t="shared" si="159"/>
        <v/>
      </c>
      <c r="AC489" s="65" t="str">
        <f t="shared" si="160"/>
        <v/>
      </c>
      <c r="AD489" s="65" t="str">
        <f t="shared" si="161"/>
        <v/>
      </c>
      <c r="AE489" s="65" t="str">
        <f t="shared" si="162"/>
        <v/>
      </c>
      <c r="AF489" s="65" t="str">
        <f t="shared" si="163"/>
        <v/>
      </c>
      <c r="AG489" s="65" t="str">
        <f t="shared" si="164"/>
        <v/>
      </c>
      <c r="AH489" s="38"/>
      <c r="AI489" s="38"/>
      <c r="AJ489" s="38"/>
      <c r="AK489" s="38"/>
      <c r="AL489" s="85" t="str">
        <f t="shared" si="169"/>
        <v/>
      </c>
      <c r="AM489" s="85" t="str">
        <f t="shared" si="165"/>
        <v/>
      </c>
      <c r="AN489" s="85" t="str">
        <f t="shared" si="166"/>
        <v/>
      </c>
      <c r="AO489" s="85" t="str">
        <f t="shared" si="167"/>
        <v/>
      </c>
      <c r="AP489" s="143" t="str">
        <f t="shared" si="170"/>
        <v/>
      </c>
      <c r="AQ489" s="66" t="str">
        <f t="shared" si="171"/>
        <v/>
      </c>
      <c r="AR489" s="46" t="str">
        <f>IFERROR(IF(ISNUMBER('Opsparede løndele dec20-mar21'!K487),AQ489+'Opsparede løndele dec20-mar21'!K487,AQ489),"")</f>
        <v/>
      </c>
    </row>
    <row r="490" spans="1:44" x14ac:dyDescent="0.25">
      <c r="A490" s="52" t="str">
        <f t="shared" si="172"/>
        <v/>
      </c>
      <c r="B490" s="5"/>
      <c r="C490" s="6"/>
      <c r="D490" s="7"/>
      <c r="E490" s="8"/>
      <c r="F490" s="8"/>
      <c r="G490" s="60" t="str">
        <f t="shared" si="176"/>
        <v/>
      </c>
      <c r="H490" s="60" t="str">
        <f t="shared" si="176"/>
        <v/>
      </c>
      <c r="I490" s="60" t="str">
        <f t="shared" si="176"/>
        <v/>
      </c>
      <c r="J490" s="60" t="str">
        <f t="shared" si="176"/>
        <v/>
      </c>
      <c r="L490" s="115" t="str">
        <f t="shared" si="168"/>
        <v/>
      </c>
      <c r="Y490" s="116"/>
      <c r="Z490" s="65" t="str">
        <f t="shared" si="157"/>
        <v/>
      </c>
      <c r="AA490" s="65" t="str">
        <f t="shared" si="158"/>
        <v/>
      </c>
      <c r="AB490" s="65" t="str">
        <f t="shared" si="159"/>
        <v/>
      </c>
      <c r="AC490" s="65" t="str">
        <f t="shared" si="160"/>
        <v/>
      </c>
      <c r="AD490" s="65" t="str">
        <f t="shared" si="161"/>
        <v/>
      </c>
      <c r="AE490" s="65" t="str">
        <f t="shared" si="162"/>
        <v/>
      </c>
      <c r="AF490" s="65" t="str">
        <f t="shared" si="163"/>
        <v/>
      </c>
      <c r="AG490" s="65" t="str">
        <f t="shared" si="164"/>
        <v/>
      </c>
      <c r="AH490" s="38"/>
      <c r="AI490" s="38"/>
      <c r="AJ490" s="38"/>
      <c r="AK490" s="38"/>
      <c r="AL490" s="85" t="str">
        <f t="shared" si="169"/>
        <v/>
      </c>
      <c r="AM490" s="85" t="str">
        <f t="shared" si="165"/>
        <v/>
      </c>
      <c r="AN490" s="85" t="str">
        <f t="shared" si="166"/>
        <v/>
      </c>
      <c r="AO490" s="85" t="str">
        <f t="shared" si="167"/>
        <v/>
      </c>
      <c r="AP490" s="143" t="str">
        <f t="shared" si="170"/>
        <v/>
      </c>
      <c r="AQ490" s="66" t="str">
        <f t="shared" si="171"/>
        <v/>
      </c>
      <c r="AR490" s="46" t="str">
        <f>IFERROR(IF(ISNUMBER('Opsparede løndele dec20-mar21'!K488),AQ490+'Opsparede løndele dec20-mar21'!K488,AQ490),"")</f>
        <v/>
      </c>
    </row>
    <row r="491" spans="1:44" x14ac:dyDescent="0.25">
      <c r="A491" s="52" t="str">
        <f t="shared" si="172"/>
        <v/>
      </c>
      <c r="B491" s="5"/>
      <c r="C491" s="6"/>
      <c r="D491" s="7"/>
      <c r="E491" s="8"/>
      <c r="F491" s="8"/>
      <c r="G491" s="60" t="str">
        <f t="shared" si="176"/>
        <v/>
      </c>
      <c r="H491" s="60" t="str">
        <f t="shared" si="176"/>
        <v/>
      </c>
      <c r="I491" s="60" t="str">
        <f t="shared" si="176"/>
        <v/>
      </c>
      <c r="J491" s="60" t="str">
        <f t="shared" si="176"/>
        <v/>
      </c>
      <c r="L491" s="115" t="str">
        <f t="shared" si="168"/>
        <v/>
      </c>
      <c r="Y491" s="116"/>
      <c r="Z491" s="65" t="str">
        <f t="shared" si="157"/>
        <v/>
      </c>
      <c r="AA491" s="65" t="str">
        <f t="shared" si="158"/>
        <v/>
      </c>
      <c r="AB491" s="65" t="str">
        <f t="shared" si="159"/>
        <v/>
      </c>
      <c r="AC491" s="65" t="str">
        <f t="shared" si="160"/>
        <v/>
      </c>
      <c r="AD491" s="65" t="str">
        <f t="shared" si="161"/>
        <v/>
      </c>
      <c r="AE491" s="65" t="str">
        <f t="shared" si="162"/>
        <v/>
      </c>
      <c r="AF491" s="65" t="str">
        <f t="shared" si="163"/>
        <v/>
      </c>
      <c r="AG491" s="65" t="str">
        <f t="shared" si="164"/>
        <v/>
      </c>
      <c r="AH491" s="38"/>
      <c r="AI491" s="38"/>
      <c r="AJ491" s="38"/>
      <c r="AK491" s="38"/>
      <c r="AL491" s="85" t="str">
        <f t="shared" si="169"/>
        <v/>
      </c>
      <c r="AM491" s="85" t="str">
        <f t="shared" si="165"/>
        <v/>
      </c>
      <c r="AN491" s="85" t="str">
        <f t="shared" si="166"/>
        <v/>
      </c>
      <c r="AO491" s="85" t="str">
        <f t="shared" si="167"/>
        <v/>
      </c>
      <c r="AP491" s="143" t="str">
        <f t="shared" si="170"/>
        <v/>
      </c>
      <c r="AQ491" s="66" t="str">
        <f t="shared" si="171"/>
        <v/>
      </c>
      <c r="AR491" s="46" t="str">
        <f>IFERROR(IF(ISNUMBER('Opsparede løndele dec20-mar21'!K489),AQ491+'Opsparede løndele dec20-mar21'!K489,AQ491),"")</f>
        <v/>
      </c>
    </row>
    <row r="492" spans="1:44" x14ac:dyDescent="0.25">
      <c r="A492" s="52" t="str">
        <f t="shared" si="172"/>
        <v/>
      </c>
      <c r="B492" s="5"/>
      <c r="C492" s="6"/>
      <c r="D492" s="7"/>
      <c r="E492" s="8"/>
      <c r="F492" s="8"/>
      <c r="G492" s="60" t="str">
        <f t="shared" si="176"/>
        <v/>
      </c>
      <c r="H492" s="60" t="str">
        <f t="shared" si="176"/>
        <v/>
      </c>
      <c r="I492" s="60" t="str">
        <f t="shared" si="176"/>
        <v/>
      </c>
      <c r="J492" s="60" t="str">
        <f t="shared" si="176"/>
        <v/>
      </c>
      <c r="L492" s="115" t="str">
        <f t="shared" si="168"/>
        <v/>
      </c>
      <c r="Y492" s="116"/>
      <c r="Z492" s="65" t="str">
        <f t="shared" si="157"/>
        <v/>
      </c>
      <c r="AA492" s="65" t="str">
        <f t="shared" si="158"/>
        <v/>
      </c>
      <c r="AB492" s="65" t="str">
        <f t="shared" si="159"/>
        <v/>
      </c>
      <c r="AC492" s="65" t="str">
        <f t="shared" si="160"/>
        <v/>
      </c>
      <c r="AD492" s="65" t="str">
        <f t="shared" si="161"/>
        <v/>
      </c>
      <c r="AE492" s="65" t="str">
        <f t="shared" si="162"/>
        <v/>
      </c>
      <c r="AF492" s="65" t="str">
        <f t="shared" si="163"/>
        <v/>
      </c>
      <c r="AG492" s="65" t="str">
        <f t="shared" si="164"/>
        <v/>
      </c>
      <c r="AH492" s="38"/>
      <c r="AI492" s="38"/>
      <c r="AJ492" s="38"/>
      <c r="AK492" s="38"/>
      <c r="AL492" s="85" t="str">
        <f t="shared" si="169"/>
        <v/>
      </c>
      <c r="AM492" s="85" t="str">
        <f t="shared" si="165"/>
        <v/>
      </c>
      <c r="AN492" s="85" t="str">
        <f t="shared" si="166"/>
        <v/>
      </c>
      <c r="AO492" s="85" t="str">
        <f t="shared" si="167"/>
        <v/>
      </c>
      <c r="AP492" s="143" t="str">
        <f t="shared" si="170"/>
        <v/>
      </c>
      <c r="AQ492" s="66" t="str">
        <f t="shared" si="171"/>
        <v/>
      </c>
      <c r="AR492" s="46" t="str">
        <f>IFERROR(IF(ISNUMBER('Opsparede løndele dec20-mar21'!K490),AQ492+'Opsparede løndele dec20-mar21'!K490,AQ492),"")</f>
        <v/>
      </c>
    </row>
    <row r="493" spans="1:44" x14ac:dyDescent="0.25">
      <c r="A493" s="52" t="str">
        <f t="shared" si="172"/>
        <v/>
      </c>
      <c r="B493" s="5"/>
      <c r="C493" s="6"/>
      <c r="D493" s="7"/>
      <c r="E493" s="8"/>
      <c r="F493" s="8"/>
      <c r="G493" s="60" t="str">
        <f t="shared" si="176"/>
        <v/>
      </c>
      <c r="H493" s="60" t="str">
        <f t="shared" si="176"/>
        <v/>
      </c>
      <c r="I493" s="60" t="str">
        <f t="shared" si="176"/>
        <v/>
      </c>
      <c r="J493" s="60" t="str">
        <f t="shared" si="176"/>
        <v/>
      </c>
      <c r="L493" s="115" t="str">
        <f t="shared" si="168"/>
        <v/>
      </c>
      <c r="Y493" s="116"/>
      <c r="Z493" s="65" t="str">
        <f t="shared" si="157"/>
        <v/>
      </c>
      <c r="AA493" s="65" t="str">
        <f t="shared" si="158"/>
        <v/>
      </c>
      <c r="AB493" s="65" t="str">
        <f t="shared" si="159"/>
        <v/>
      </c>
      <c r="AC493" s="65" t="str">
        <f t="shared" si="160"/>
        <v/>
      </c>
      <c r="AD493" s="65" t="str">
        <f t="shared" si="161"/>
        <v/>
      </c>
      <c r="AE493" s="65" t="str">
        <f t="shared" si="162"/>
        <v/>
      </c>
      <c r="AF493" s="65" t="str">
        <f t="shared" si="163"/>
        <v/>
      </c>
      <c r="AG493" s="65" t="str">
        <f t="shared" si="164"/>
        <v/>
      </c>
      <c r="AH493" s="38"/>
      <c r="AI493" s="38"/>
      <c r="AJ493" s="38"/>
      <c r="AK493" s="38"/>
      <c r="AL493" s="85" t="str">
        <f t="shared" si="169"/>
        <v/>
      </c>
      <c r="AM493" s="85" t="str">
        <f t="shared" si="165"/>
        <v/>
      </c>
      <c r="AN493" s="85" t="str">
        <f t="shared" si="166"/>
        <v/>
      </c>
      <c r="AO493" s="85" t="str">
        <f t="shared" si="167"/>
        <v/>
      </c>
      <c r="AP493" s="143" t="str">
        <f t="shared" si="170"/>
        <v/>
      </c>
      <c r="AQ493" s="66" t="str">
        <f t="shared" si="171"/>
        <v/>
      </c>
      <c r="AR493" s="46" t="str">
        <f>IFERROR(IF(ISNUMBER('Opsparede løndele dec20-mar21'!K491),AQ493+'Opsparede løndele dec20-mar21'!K491,AQ493),"")</f>
        <v/>
      </c>
    </row>
    <row r="494" spans="1:44" x14ac:dyDescent="0.25">
      <c r="A494" s="52" t="str">
        <f t="shared" si="172"/>
        <v/>
      </c>
      <c r="B494" s="5"/>
      <c r="C494" s="6"/>
      <c r="D494" s="7"/>
      <c r="E494" s="8"/>
      <c r="F494" s="8"/>
      <c r="G494" s="60" t="str">
        <f t="shared" si="176"/>
        <v/>
      </c>
      <c r="H494" s="60" t="str">
        <f t="shared" si="176"/>
        <v/>
      </c>
      <c r="I494" s="60" t="str">
        <f t="shared" si="176"/>
        <v/>
      </c>
      <c r="J494" s="60" t="str">
        <f t="shared" si="176"/>
        <v/>
      </c>
      <c r="L494" s="115" t="str">
        <f t="shared" si="168"/>
        <v/>
      </c>
      <c r="Y494" s="116"/>
      <c r="Z494" s="65" t="str">
        <f t="shared" si="157"/>
        <v/>
      </c>
      <c r="AA494" s="65" t="str">
        <f t="shared" si="158"/>
        <v/>
      </c>
      <c r="AB494" s="65" t="str">
        <f t="shared" si="159"/>
        <v/>
      </c>
      <c r="AC494" s="65" t="str">
        <f t="shared" si="160"/>
        <v/>
      </c>
      <c r="AD494" s="65" t="str">
        <f t="shared" si="161"/>
        <v/>
      </c>
      <c r="AE494" s="65" t="str">
        <f t="shared" si="162"/>
        <v/>
      </c>
      <c r="AF494" s="65" t="str">
        <f t="shared" si="163"/>
        <v/>
      </c>
      <c r="AG494" s="65" t="str">
        <f t="shared" si="164"/>
        <v/>
      </c>
      <c r="AH494" s="38"/>
      <c r="AI494" s="38"/>
      <c r="AJ494" s="38"/>
      <c r="AK494" s="38"/>
      <c r="AL494" s="85" t="str">
        <f t="shared" si="169"/>
        <v/>
      </c>
      <c r="AM494" s="85" t="str">
        <f t="shared" si="165"/>
        <v/>
      </c>
      <c r="AN494" s="85" t="str">
        <f t="shared" si="166"/>
        <v/>
      </c>
      <c r="AO494" s="85" t="str">
        <f t="shared" si="167"/>
        <v/>
      </c>
      <c r="AP494" s="143" t="str">
        <f t="shared" si="170"/>
        <v/>
      </c>
      <c r="AQ494" s="66" t="str">
        <f t="shared" si="171"/>
        <v/>
      </c>
      <c r="AR494" s="46" t="str">
        <f>IFERROR(IF(ISNUMBER('Opsparede løndele dec20-mar21'!K492),AQ494+'Opsparede løndele dec20-mar21'!K492,AQ494),"")</f>
        <v/>
      </c>
    </row>
    <row r="495" spans="1:44" x14ac:dyDescent="0.25">
      <c r="A495" s="52" t="str">
        <f t="shared" si="172"/>
        <v/>
      </c>
      <c r="B495" s="5"/>
      <c r="C495" s="6"/>
      <c r="D495" s="7"/>
      <c r="E495" s="8"/>
      <c r="F495" s="8"/>
      <c r="G495" s="60" t="str">
        <f t="shared" si="176"/>
        <v/>
      </c>
      <c r="H495" s="60" t="str">
        <f t="shared" si="176"/>
        <v/>
      </c>
      <c r="I495" s="60" t="str">
        <f t="shared" si="176"/>
        <v/>
      </c>
      <c r="J495" s="60" t="str">
        <f t="shared" si="176"/>
        <v/>
      </c>
      <c r="L495" s="115" t="str">
        <f t="shared" si="168"/>
        <v/>
      </c>
      <c r="Y495" s="116"/>
      <c r="Z495" s="65" t="str">
        <f t="shared" si="157"/>
        <v/>
      </c>
      <c r="AA495" s="65" t="str">
        <f t="shared" si="158"/>
        <v/>
      </c>
      <c r="AB495" s="65" t="str">
        <f t="shared" si="159"/>
        <v/>
      </c>
      <c r="AC495" s="65" t="str">
        <f t="shared" si="160"/>
        <v/>
      </c>
      <c r="AD495" s="65" t="str">
        <f t="shared" si="161"/>
        <v/>
      </c>
      <c r="AE495" s="65" t="str">
        <f t="shared" si="162"/>
        <v/>
      </c>
      <c r="AF495" s="65" t="str">
        <f t="shared" si="163"/>
        <v/>
      </c>
      <c r="AG495" s="65" t="str">
        <f t="shared" si="164"/>
        <v/>
      </c>
      <c r="AH495" s="38"/>
      <c r="AI495" s="38"/>
      <c r="AJ495" s="38"/>
      <c r="AK495" s="38"/>
      <c r="AL495" s="85" t="str">
        <f t="shared" si="169"/>
        <v/>
      </c>
      <c r="AM495" s="85" t="str">
        <f t="shared" si="165"/>
        <v/>
      </c>
      <c r="AN495" s="85" t="str">
        <f t="shared" si="166"/>
        <v/>
      </c>
      <c r="AO495" s="85" t="str">
        <f t="shared" si="167"/>
        <v/>
      </c>
      <c r="AP495" s="143" t="str">
        <f t="shared" si="170"/>
        <v/>
      </c>
      <c r="AQ495" s="66" t="str">
        <f t="shared" si="171"/>
        <v/>
      </c>
      <c r="AR495" s="46" t="str">
        <f>IFERROR(IF(ISNUMBER('Opsparede løndele dec20-mar21'!K493),AQ495+'Opsparede løndele dec20-mar21'!K493,AQ495),"")</f>
        <v/>
      </c>
    </row>
    <row r="496" spans="1:44" x14ac:dyDescent="0.25">
      <c r="A496" s="52" t="str">
        <f t="shared" si="172"/>
        <v/>
      </c>
      <c r="B496" s="5"/>
      <c r="C496" s="6"/>
      <c r="D496" s="7"/>
      <c r="E496" s="8"/>
      <c r="F496" s="8"/>
      <c r="G496" s="60" t="str">
        <f t="shared" si="176"/>
        <v/>
      </c>
      <c r="H496" s="60" t="str">
        <f t="shared" si="176"/>
        <v/>
      </c>
      <c r="I496" s="60" t="str">
        <f t="shared" si="176"/>
        <v/>
      </c>
      <c r="J496" s="60" t="str">
        <f t="shared" si="176"/>
        <v/>
      </c>
      <c r="L496" s="115" t="str">
        <f t="shared" si="168"/>
        <v/>
      </c>
      <c r="Y496" s="116"/>
      <c r="Z496" s="65" t="str">
        <f t="shared" si="157"/>
        <v/>
      </c>
      <c r="AA496" s="65" t="str">
        <f t="shared" si="158"/>
        <v/>
      </c>
      <c r="AB496" s="65" t="str">
        <f t="shared" si="159"/>
        <v/>
      </c>
      <c r="AC496" s="65" t="str">
        <f t="shared" si="160"/>
        <v/>
      </c>
      <c r="AD496" s="65" t="str">
        <f t="shared" si="161"/>
        <v/>
      </c>
      <c r="AE496" s="65" t="str">
        <f t="shared" si="162"/>
        <v/>
      </c>
      <c r="AF496" s="65" t="str">
        <f t="shared" si="163"/>
        <v/>
      </c>
      <c r="AG496" s="65" t="str">
        <f t="shared" si="164"/>
        <v/>
      </c>
      <c r="AH496" s="38"/>
      <c r="AI496" s="38"/>
      <c r="AJ496" s="38"/>
      <c r="AK496" s="38"/>
      <c r="AL496" s="85" t="str">
        <f t="shared" si="169"/>
        <v/>
      </c>
      <c r="AM496" s="85" t="str">
        <f t="shared" si="165"/>
        <v/>
      </c>
      <c r="AN496" s="85" t="str">
        <f t="shared" si="166"/>
        <v/>
      </c>
      <c r="AO496" s="85" t="str">
        <f t="shared" si="167"/>
        <v/>
      </c>
      <c r="AP496" s="143" t="str">
        <f t="shared" si="170"/>
        <v/>
      </c>
      <c r="AQ496" s="66" t="str">
        <f t="shared" si="171"/>
        <v/>
      </c>
      <c r="AR496" s="46" t="str">
        <f>IFERROR(IF(ISNUMBER('Opsparede løndele dec20-mar21'!K494),AQ496+'Opsparede løndele dec20-mar21'!K494,AQ496),"")</f>
        <v/>
      </c>
    </row>
    <row r="497" spans="1:44" x14ac:dyDescent="0.25">
      <c r="A497" s="52" t="str">
        <f t="shared" si="172"/>
        <v/>
      </c>
      <c r="B497" s="5"/>
      <c r="C497" s="6"/>
      <c r="D497" s="7"/>
      <c r="E497" s="8"/>
      <c r="F497" s="8"/>
      <c r="G497" s="60" t="str">
        <f t="shared" ref="G497:J506" si="177">IF(AND(ISNUMBER($E497),ISNUMBER($F497)),MAX(MIN(NETWORKDAYS(IF($E497&lt;=VLOOKUP(G$6,Matrix_antal_dage,5,FALSE),VLOOKUP(G$6,Matrix_antal_dage,5,FALSE),$E497),IF($F497&gt;=VLOOKUP(G$6,Matrix_antal_dage,6,FALSE),VLOOKUP(G$6,Matrix_antal_dage,6,FALSE),$F497),helligdage),VLOOKUP(G$6,Matrix_antal_dage,7,FALSE)),0),"")</f>
        <v/>
      </c>
      <c r="H497" s="60" t="str">
        <f t="shared" si="177"/>
        <v/>
      </c>
      <c r="I497" s="60" t="str">
        <f t="shared" si="177"/>
        <v/>
      </c>
      <c r="J497" s="60" t="str">
        <f t="shared" si="177"/>
        <v/>
      </c>
      <c r="L497" s="115" t="str">
        <f t="shared" si="168"/>
        <v/>
      </c>
      <c r="Y497" s="116"/>
      <c r="Z497" s="65" t="str">
        <f t="shared" si="157"/>
        <v/>
      </c>
      <c r="AA497" s="65" t="str">
        <f t="shared" si="158"/>
        <v/>
      </c>
      <c r="AB497" s="65" t="str">
        <f t="shared" si="159"/>
        <v/>
      </c>
      <c r="AC497" s="65" t="str">
        <f t="shared" si="160"/>
        <v/>
      </c>
      <c r="AD497" s="65" t="str">
        <f t="shared" si="161"/>
        <v/>
      </c>
      <c r="AE497" s="65" t="str">
        <f t="shared" si="162"/>
        <v/>
      </c>
      <c r="AF497" s="65" t="str">
        <f t="shared" si="163"/>
        <v/>
      </c>
      <c r="AG497" s="65" t="str">
        <f t="shared" si="164"/>
        <v/>
      </c>
      <c r="AH497" s="38"/>
      <c r="AI497" s="38"/>
      <c r="AJ497" s="38"/>
      <c r="AK497" s="38"/>
      <c r="AL497" s="85" t="str">
        <f t="shared" si="169"/>
        <v/>
      </c>
      <c r="AM497" s="85" t="str">
        <f t="shared" si="165"/>
        <v/>
      </c>
      <c r="AN497" s="85" t="str">
        <f t="shared" si="166"/>
        <v/>
      </c>
      <c r="AO497" s="85" t="str">
        <f t="shared" si="167"/>
        <v/>
      </c>
      <c r="AP497" s="143" t="str">
        <f t="shared" si="170"/>
        <v/>
      </c>
      <c r="AQ497" s="66" t="str">
        <f t="shared" si="171"/>
        <v/>
      </c>
      <c r="AR497" s="46" t="str">
        <f>IFERROR(IF(ISNUMBER('Opsparede løndele dec20-mar21'!K495),AQ497+'Opsparede løndele dec20-mar21'!K495,AQ497),"")</f>
        <v/>
      </c>
    </row>
    <row r="498" spans="1:44" x14ac:dyDescent="0.25">
      <c r="A498" s="52" t="str">
        <f t="shared" si="172"/>
        <v/>
      </c>
      <c r="B498" s="5"/>
      <c r="C498" s="6"/>
      <c r="D498" s="7"/>
      <c r="E498" s="8"/>
      <c r="F498" s="8"/>
      <c r="G498" s="60" t="str">
        <f t="shared" si="177"/>
        <v/>
      </c>
      <c r="H498" s="60" t="str">
        <f t="shared" si="177"/>
        <v/>
      </c>
      <c r="I498" s="60" t="str">
        <f t="shared" si="177"/>
        <v/>
      </c>
      <c r="J498" s="60" t="str">
        <f t="shared" si="177"/>
        <v/>
      </c>
      <c r="L498" s="115" t="str">
        <f t="shared" si="168"/>
        <v/>
      </c>
      <c r="Y498" s="116"/>
      <c r="Z498" s="65" t="str">
        <f t="shared" si="157"/>
        <v/>
      </c>
      <c r="AA498" s="65" t="str">
        <f t="shared" si="158"/>
        <v/>
      </c>
      <c r="AB498" s="65" t="str">
        <f t="shared" si="159"/>
        <v/>
      </c>
      <c r="AC498" s="65" t="str">
        <f t="shared" si="160"/>
        <v/>
      </c>
      <c r="AD498" s="65" t="str">
        <f t="shared" si="161"/>
        <v/>
      </c>
      <c r="AE498" s="65" t="str">
        <f t="shared" si="162"/>
        <v/>
      </c>
      <c r="AF498" s="65" t="str">
        <f t="shared" si="163"/>
        <v/>
      </c>
      <c r="AG498" s="65" t="str">
        <f t="shared" si="164"/>
        <v/>
      </c>
      <c r="AH498" s="38"/>
      <c r="AI498" s="38"/>
      <c r="AJ498" s="38"/>
      <c r="AK498" s="38"/>
      <c r="AL498" s="85" t="str">
        <f t="shared" si="169"/>
        <v/>
      </c>
      <c r="AM498" s="85" t="str">
        <f t="shared" si="165"/>
        <v/>
      </c>
      <c r="AN498" s="85" t="str">
        <f t="shared" si="166"/>
        <v/>
      </c>
      <c r="AO498" s="85" t="str">
        <f t="shared" si="167"/>
        <v/>
      </c>
      <c r="AP498" s="143" t="str">
        <f t="shared" si="170"/>
        <v/>
      </c>
      <c r="AQ498" s="66" t="str">
        <f t="shared" si="171"/>
        <v/>
      </c>
      <c r="AR498" s="46" t="str">
        <f>IFERROR(IF(ISNUMBER('Opsparede løndele dec20-mar21'!K496),AQ498+'Opsparede løndele dec20-mar21'!K496,AQ498),"")</f>
        <v/>
      </c>
    </row>
    <row r="499" spans="1:44" x14ac:dyDescent="0.25">
      <c r="A499" s="52" t="str">
        <f t="shared" si="172"/>
        <v/>
      </c>
      <c r="B499" s="5"/>
      <c r="C499" s="6"/>
      <c r="D499" s="7"/>
      <c r="E499" s="8"/>
      <c r="F499" s="8"/>
      <c r="G499" s="60" t="str">
        <f t="shared" si="177"/>
        <v/>
      </c>
      <c r="H499" s="60" t="str">
        <f t="shared" si="177"/>
        <v/>
      </c>
      <c r="I499" s="60" t="str">
        <f t="shared" si="177"/>
        <v/>
      </c>
      <c r="J499" s="60" t="str">
        <f t="shared" si="177"/>
        <v/>
      </c>
      <c r="L499" s="115" t="str">
        <f t="shared" si="168"/>
        <v/>
      </c>
      <c r="Y499" s="116"/>
      <c r="Z499" s="65" t="str">
        <f t="shared" si="157"/>
        <v/>
      </c>
      <c r="AA499" s="65" t="str">
        <f t="shared" si="158"/>
        <v/>
      </c>
      <c r="AB499" s="65" t="str">
        <f t="shared" si="159"/>
        <v/>
      </c>
      <c r="AC499" s="65" t="str">
        <f t="shared" si="160"/>
        <v/>
      </c>
      <c r="AD499" s="65" t="str">
        <f t="shared" si="161"/>
        <v/>
      </c>
      <c r="AE499" s="65" t="str">
        <f t="shared" si="162"/>
        <v/>
      </c>
      <c r="AF499" s="65" t="str">
        <f t="shared" si="163"/>
        <v/>
      </c>
      <c r="AG499" s="65" t="str">
        <f t="shared" si="164"/>
        <v/>
      </c>
      <c r="AH499" s="38"/>
      <c r="AI499" s="38"/>
      <c r="AJ499" s="38"/>
      <c r="AK499" s="38"/>
      <c r="AL499" s="85" t="str">
        <f t="shared" si="169"/>
        <v/>
      </c>
      <c r="AM499" s="85" t="str">
        <f t="shared" si="165"/>
        <v/>
      </c>
      <c r="AN499" s="85" t="str">
        <f t="shared" si="166"/>
        <v/>
      </c>
      <c r="AO499" s="85" t="str">
        <f t="shared" si="167"/>
        <v/>
      </c>
      <c r="AP499" s="143" t="str">
        <f t="shared" si="170"/>
        <v/>
      </c>
      <c r="AQ499" s="66" t="str">
        <f t="shared" si="171"/>
        <v/>
      </c>
      <c r="AR499" s="46" t="str">
        <f>IFERROR(IF(ISNUMBER('Opsparede løndele dec20-mar21'!K497),AQ499+'Opsparede løndele dec20-mar21'!K497,AQ499),"")</f>
        <v/>
      </c>
    </row>
    <row r="500" spans="1:44" x14ac:dyDescent="0.25">
      <c r="A500" s="52" t="str">
        <f t="shared" si="172"/>
        <v/>
      </c>
      <c r="B500" s="5"/>
      <c r="C500" s="6"/>
      <c r="D500" s="7"/>
      <c r="E500" s="8"/>
      <c r="F500" s="8"/>
      <c r="G500" s="60" t="str">
        <f t="shared" si="177"/>
        <v/>
      </c>
      <c r="H500" s="60" t="str">
        <f t="shared" si="177"/>
        <v/>
      </c>
      <c r="I500" s="60" t="str">
        <f t="shared" si="177"/>
        <v/>
      </c>
      <c r="J500" s="60" t="str">
        <f t="shared" si="177"/>
        <v/>
      </c>
      <c r="L500" s="115" t="str">
        <f t="shared" si="168"/>
        <v/>
      </c>
      <c r="Y500" s="116"/>
      <c r="Z500" s="65" t="str">
        <f t="shared" si="157"/>
        <v/>
      </c>
      <c r="AA500" s="65" t="str">
        <f t="shared" si="158"/>
        <v/>
      </c>
      <c r="AB500" s="65" t="str">
        <f t="shared" si="159"/>
        <v/>
      </c>
      <c r="AC500" s="65" t="str">
        <f t="shared" si="160"/>
        <v/>
      </c>
      <c r="AD500" s="65" t="str">
        <f t="shared" si="161"/>
        <v/>
      </c>
      <c r="AE500" s="65" t="str">
        <f t="shared" si="162"/>
        <v/>
      </c>
      <c r="AF500" s="65" t="str">
        <f t="shared" si="163"/>
        <v/>
      </c>
      <c r="AG500" s="65" t="str">
        <f t="shared" si="164"/>
        <v/>
      </c>
      <c r="AH500" s="38"/>
      <c r="AI500" s="38"/>
      <c r="AJ500" s="38"/>
      <c r="AK500" s="38"/>
      <c r="AL500" s="85" t="str">
        <f t="shared" si="169"/>
        <v/>
      </c>
      <c r="AM500" s="85" t="str">
        <f t="shared" si="165"/>
        <v/>
      </c>
      <c r="AN500" s="85" t="str">
        <f t="shared" si="166"/>
        <v/>
      </c>
      <c r="AO500" s="85" t="str">
        <f t="shared" si="167"/>
        <v/>
      </c>
      <c r="AP500" s="143" t="str">
        <f t="shared" si="170"/>
        <v/>
      </c>
      <c r="AQ500" s="66" t="str">
        <f t="shared" si="171"/>
        <v/>
      </c>
      <c r="AR500" s="46" t="str">
        <f>IFERROR(IF(ISNUMBER('Opsparede løndele dec20-mar21'!K498),AQ500+'Opsparede løndele dec20-mar21'!K498,AQ500),"")</f>
        <v/>
      </c>
    </row>
    <row r="501" spans="1:44" x14ac:dyDescent="0.25">
      <c r="A501" s="52" t="str">
        <f t="shared" si="172"/>
        <v/>
      </c>
      <c r="B501" s="5"/>
      <c r="C501" s="6"/>
      <c r="D501" s="7"/>
      <c r="E501" s="8"/>
      <c r="F501" s="8"/>
      <c r="G501" s="60" t="str">
        <f t="shared" si="177"/>
        <v/>
      </c>
      <c r="H501" s="60" t="str">
        <f t="shared" si="177"/>
        <v/>
      </c>
      <c r="I501" s="60" t="str">
        <f t="shared" si="177"/>
        <v/>
      </c>
      <c r="J501" s="60" t="str">
        <f t="shared" si="177"/>
        <v/>
      </c>
      <c r="L501" s="115" t="str">
        <f t="shared" si="168"/>
        <v/>
      </c>
      <c r="Y501" s="116"/>
      <c r="Z501" s="65" t="str">
        <f t="shared" si="157"/>
        <v/>
      </c>
      <c r="AA501" s="65" t="str">
        <f t="shared" si="158"/>
        <v/>
      </c>
      <c r="AB501" s="65" t="str">
        <f t="shared" si="159"/>
        <v/>
      </c>
      <c r="AC501" s="65" t="str">
        <f t="shared" si="160"/>
        <v/>
      </c>
      <c r="AD501" s="65" t="str">
        <f t="shared" si="161"/>
        <v/>
      </c>
      <c r="AE501" s="65" t="str">
        <f t="shared" si="162"/>
        <v/>
      </c>
      <c r="AF501" s="65" t="str">
        <f t="shared" si="163"/>
        <v/>
      </c>
      <c r="AG501" s="65" t="str">
        <f t="shared" si="164"/>
        <v/>
      </c>
      <c r="AH501" s="38"/>
      <c r="AI501" s="38"/>
      <c r="AJ501" s="38"/>
      <c r="AK501" s="38"/>
      <c r="AL501" s="85" t="str">
        <f t="shared" si="169"/>
        <v/>
      </c>
      <c r="AM501" s="85" t="str">
        <f t="shared" si="165"/>
        <v/>
      </c>
      <c r="AN501" s="85" t="str">
        <f t="shared" si="166"/>
        <v/>
      </c>
      <c r="AO501" s="85" t="str">
        <f t="shared" si="167"/>
        <v/>
      </c>
      <c r="AP501" s="143" t="str">
        <f t="shared" si="170"/>
        <v/>
      </c>
      <c r="AQ501" s="66" t="str">
        <f t="shared" si="171"/>
        <v/>
      </c>
      <c r="AR501" s="46" t="str">
        <f>IFERROR(IF(ISNUMBER('Opsparede løndele dec20-mar21'!K499),AQ501+'Opsparede løndele dec20-mar21'!K499,AQ501),"")</f>
        <v/>
      </c>
    </row>
    <row r="502" spans="1:44" x14ac:dyDescent="0.25">
      <c r="A502" s="52" t="str">
        <f t="shared" si="172"/>
        <v/>
      </c>
      <c r="B502" s="5"/>
      <c r="C502" s="6"/>
      <c r="D502" s="7"/>
      <c r="E502" s="8"/>
      <c r="F502" s="8"/>
      <c r="G502" s="60" t="str">
        <f t="shared" si="177"/>
        <v/>
      </c>
      <c r="H502" s="60" t="str">
        <f t="shared" si="177"/>
        <v/>
      </c>
      <c r="I502" s="60" t="str">
        <f t="shared" si="177"/>
        <v/>
      </c>
      <c r="J502" s="60" t="str">
        <f t="shared" si="177"/>
        <v/>
      </c>
      <c r="L502" s="115" t="str">
        <f t="shared" si="168"/>
        <v/>
      </c>
      <c r="Y502" s="116"/>
      <c r="Z502" s="65" t="str">
        <f t="shared" si="157"/>
        <v/>
      </c>
      <c r="AA502" s="65" t="str">
        <f t="shared" si="158"/>
        <v/>
      </c>
      <c r="AB502" s="65" t="str">
        <f t="shared" si="159"/>
        <v/>
      </c>
      <c r="AC502" s="65" t="str">
        <f t="shared" si="160"/>
        <v/>
      </c>
      <c r="AD502" s="65" t="str">
        <f t="shared" si="161"/>
        <v/>
      </c>
      <c r="AE502" s="65" t="str">
        <f t="shared" si="162"/>
        <v/>
      </c>
      <c r="AF502" s="65" t="str">
        <f t="shared" si="163"/>
        <v/>
      </c>
      <c r="AG502" s="65" t="str">
        <f t="shared" si="164"/>
        <v/>
      </c>
      <c r="AH502" s="38"/>
      <c r="AI502" s="38"/>
      <c r="AJ502" s="38"/>
      <c r="AK502" s="38"/>
      <c r="AL502" s="85" t="str">
        <f t="shared" si="169"/>
        <v/>
      </c>
      <c r="AM502" s="85" t="str">
        <f t="shared" si="165"/>
        <v/>
      </c>
      <c r="AN502" s="85" t="str">
        <f t="shared" si="166"/>
        <v/>
      </c>
      <c r="AO502" s="85" t="str">
        <f t="shared" si="167"/>
        <v/>
      </c>
      <c r="AP502" s="143" t="str">
        <f t="shared" si="170"/>
        <v/>
      </c>
      <c r="AQ502" s="66" t="str">
        <f t="shared" si="171"/>
        <v/>
      </c>
      <c r="AR502" s="46" t="str">
        <f>IFERROR(IF(ISNUMBER('Opsparede løndele dec20-mar21'!K500),AQ502+'Opsparede løndele dec20-mar21'!K500,AQ502),"")</f>
        <v/>
      </c>
    </row>
    <row r="503" spans="1:44" x14ac:dyDescent="0.25">
      <c r="A503" s="52" t="str">
        <f t="shared" si="172"/>
        <v/>
      </c>
      <c r="B503" s="5"/>
      <c r="C503" s="6"/>
      <c r="D503" s="7"/>
      <c r="E503" s="8"/>
      <c r="F503" s="8"/>
      <c r="G503" s="60" t="str">
        <f t="shared" si="177"/>
        <v/>
      </c>
      <c r="H503" s="60" t="str">
        <f t="shared" si="177"/>
        <v/>
      </c>
      <c r="I503" s="60" t="str">
        <f t="shared" si="177"/>
        <v/>
      </c>
      <c r="J503" s="60" t="str">
        <f t="shared" si="177"/>
        <v/>
      </c>
      <c r="L503" s="115" t="str">
        <f t="shared" si="168"/>
        <v/>
      </c>
      <c r="Y503" s="116"/>
      <c r="Z503" s="65" t="str">
        <f t="shared" si="157"/>
        <v/>
      </c>
      <c r="AA503" s="65" t="str">
        <f t="shared" si="158"/>
        <v/>
      </c>
      <c r="AB503" s="65" t="str">
        <f t="shared" si="159"/>
        <v/>
      </c>
      <c r="AC503" s="65" t="str">
        <f t="shared" si="160"/>
        <v/>
      </c>
      <c r="AD503" s="65" t="str">
        <f t="shared" si="161"/>
        <v/>
      </c>
      <c r="AE503" s="65" t="str">
        <f t="shared" si="162"/>
        <v/>
      </c>
      <c r="AF503" s="65" t="str">
        <f t="shared" si="163"/>
        <v/>
      </c>
      <c r="AG503" s="65" t="str">
        <f t="shared" si="164"/>
        <v/>
      </c>
      <c r="AH503" s="38"/>
      <c r="AI503" s="38"/>
      <c r="AJ503" s="38"/>
      <c r="AK503" s="38"/>
      <c r="AL503" s="85" t="str">
        <f t="shared" si="169"/>
        <v/>
      </c>
      <c r="AM503" s="85" t="str">
        <f t="shared" si="165"/>
        <v/>
      </c>
      <c r="AN503" s="85" t="str">
        <f t="shared" si="166"/>
        <v/>
      </c>
      <c r="AO503" s="85" t="str">
        <f t="shared" si="167"/>
        <v/>
      </c>
      <c r="AP503" s="143" t="str">
        <f t="shared" si="170"/>
        <v/>
      </c>
      <c r="AQ503" s="66" t="str">
        <f t="shared" si="171"/>
        <v/>
      </c>
      <c r="AR503" s="46" t="str">
        <f>IFERROR(IF(ISNUMBER('Opsparede løndele dec20-mar21'!K501),AQ503+'Opsparede løndele dec20-mar21'!K501,AQ503),"")</f>
        <v/>
      </c>
    </row>
    <row r="504" spans="1:44" x14ac:dyDescent="0.25">
      <c r="A504" s="52" t="str">
        <f t="shared" si="172"/>
        <v/>
      </c>
      <c r="B504" s="5"/>
      <c r="C504" s="6"/>
      <c r="D504" s="7"/>
      <c r="E504" s="8"/>
      <c r="F504" s="8"/>
      <c r="G504" s="60" t="str">
        <f t="shared" si="177"/>
        <v/>
      </c>
      <c r="H504" s="60" t="str">
        <f t="shared" si="177"/>
        <v/>
      </c>
      <c r="I504" s="60" t="str">
        <f t="shared" si="177"/>
        <v/>
      </c>
      <c r="J504" s="60" t="str">
        <f t="shared" si="177"/>
        <v/>
      </c>
      <c r="L504" s="115" t="str">
        <f t="shared" si="168"/>
        <v/>
      </c>
      <c r="Y504" s="116"/>
      <c r="Z504" s="65" t="str">
        <f t="shared" si="157"/>
        <v/>
      </c>
      <c r="AA504" s="65" t="str">
        <f t="shared" si="158"/>
        <v/>
      </c>
      <c r="AB504" s="65" t="str">
        <f t="shared" si="159"/>
        <v/>
      </c>
      <c r="AC504" s="65" t="str">
        <f t="shared" si="160"/>
        <v/>
      </c>
      <c r="AD504" s="65" t="str">
        <f t="shared" si="161"/>
        <v/>
      </c>
      <c r="AE504" s="65" t="str">
        <f t="shared" si="162"/>
        <v/>
      </c>
      <c r="AF504" s="65" t="str">
        <f t="shared" si="163"/>
        <v/>
      </c>
      <c r="AG504" s="65" t="str">
        <f t="shared" si="164"/>
        <v/>
      </c>
      <c r="AH504" s="38"/>
      <c r="AI504" s="38"/>
      <c r="AJ504" s="38"/>
      <c r="AK504" s="38"/>
      <c r="AL504" s="85" t="str">
        <f t="shared" si="169"/>
        <v/>
      </c>
      <c r="AM504" s="85" t="str">
        <f t="shared" si="165"/>
        <v/>
      </c>
      <c r="AN504" s="85" t="str">
        <f t="shared" si="166"/>
        <v/>
      </c>
      <c r="AO504" s="85" t="str">
        <f t="shared" si="167"/>
        <v/>
      </c>
      <c r="AP504" s="143" t="str">
        <f t="shared" si="170"/>
        <v/>
      </c>
      <c r="AQ504" s="66" t="str">
        <f t="shared" si="171"/>
        <v/>
      </c>
      <c r="AR504" s="46" t="str">
        <f>IFERROR(IF(ISNUMBER('Opsparede løndele dec20-mar21'!K502),AQ504+'Opsparede løndele dec20-mar21'!K502,AQ504),"")</f>
        <v/>
      </c>
    </row>
    <row r="505" spans="1:44" x14ac:dyDescent="0.25">
      <c r="A505" s="52" t="str">
        <f t="shared" si="172"/>
        <v/>
      </c>
      <c r="B505" s="5"/>
      <c r="C505" s="6"/>
      <c r="D505" s="7"/>
      <c r="E505" s="8"/>
      <c r="F505" s="8"/>
      <c r="G505" s="60" t="str">
        <f t="shared" si="177"/>
        <v/>
      </c>
      <c r="H505" s="60" t="str">
        <f t="shared" si="177"/>
        <v/>
      </c>
      <c r="I505" s="60" t="str">
        <f t="shared" si="177"/>
        <v/>
      </c>
      <c r="J505" s="60" t="str">
        <f t="shared" si="177"/>
        <v/>
      </c>
      <c r="L505" s="115" t="str">
        <f t="shared" si="168"/>
        <v/>
      </c>
      <c r="Y505" s="116"/>
      <c r="Z505" s="65" t="str">
        <f t="shared" si="157"/>
        <v/>
      </c>
      <c r="AA505" s="65" t="str">
        <f t="shared" si="158"/>
        <v/>
      </c>
      <c r="AB505" s="65" t="str">
        <f t="shared" si="159"/>
        <v/>
      </c>
      <c r="AC505" s="65" t="str">
        <f t="shared" si="160"/>
        <v/>
      </c>
      <c r="AD505" s="65" t="str">
        <f t="shared" si="161"/>
        <v/>
      </c>
      <c r="AE505" s="65" t="str">
        <f t="shared" si="162"/>
        <v/>
      </c>
      <c r="AF505" s="65" t="str">
        <f t="shared" si="163"/>
        <v/>
      </c>
      <c r="AG505" s="65" t="str">
        <f t="shared" si="164"/>
        <v/>
      </c>
      <c r="AH505" s="38"/>
      <c r="AI505" s="38"/>
      <c r="AJ505" s="38"/>
      <c r="AK505" s="38"/>
      <c r="AL505" s="85" t="str">
        <f t="shared" si="169"/>
        <v/>
      </c>
      <c r="AM505" s="85" t="str">
        <f t="shared" si="165"/>
        <v/>
      </c>
      <c r="AN505" s="85" t="str">
        <f t="shared" si="166"/>
        <v/>
      </c>
      <c r="AO505" s="85" t="str">
        <f t="shared" si="167"/>
        <v/>
      </c>
      <c r="AP505" s="143" t="str">
        <f t="shared" si="170"/>
        <v/>
      </c>
      <c r="AQ505" s="66" t="str">
        <f t="shared" si="171"/>
        <v/>
      </c>
      <c r="AR505" s="46" t="str">
        <f>IFERROR(IF(ISNUMBER('Opsparede løndele dec20-mar21'!K503),AQ505+'Opsparede løndele dec20-mar21'!K503,AQ505),"")</f>
        <v/>
      </c>
    </row>
    <row r="506" spans="1:44" x14ac:dyDescent="0.25">
      <c r="A506" s="52" t="str">
        <f t="shared" si="172"/>
        <v/>
      </c>
      <c r="B506" s="5"/>
      <c r="C506" s="6"/>
      <c r="D506" s="7"/>
      <c r="E506" s="8"/>
      <c r="F506" s="8"/>
      <c r="G506" s="60" t="str">
        <f t="shared" si="177"/>
        <v/>
      </c>
      <c r="H506" s="60" t="str">
        <f t="shared" si="177"/>
        <v/>
      </c>
      <c r="I506" s="60" t="str">
        <f t="shared" si="177"/>
        <v/>
      </c>
      <c r="J506" s="60" t="str">
        <f t="shared" si="177"/>
        <v/>
      </c>
      <c r="L506" s="115" t="str">
        <f t="shared" si="168"/>
        <v/>
      </c>
      <c r="Y506" s="116"/>
      <c r="Z506" s="65" t="str">
        <f t="shared" si="157"/>
        <v/>
      </c>
      <c r="AA506" s="65" t="str">
        <f t="shared" si="158"/>
        <v/>
      </c>
      <c r="AB506" s="65" t="str">
        <f t="shared" si="159"/>
        <v/>
      </c>
      <c r="AC506" s="65" t="str">
        <f t="shared" si="160"/>
        <v/>
      </c>
      <c r="AD506" s="65" t="str">
        <f t="shared" si="161"/>
        <v/>
      </c>
      <c r="AE506" s="65" t="str">
        <f t="shared" si="162"/>
        <v/>
      </c>
      <c r="AF506" s="65" t="str">
        <f t="shared" si="163"/>
        <v/>
      </c>
      <c r="AG506" s="65" t="str">
        <f t="shared" si="164"/>
        <v/>
      </c>
      <c r="AH506" s="38"/>
      <c r="AI506" s="38"/>
      <c r="AJ506" s="38"/>
      <c r="AK506" s="38"/>
      <c r="AL506" s="85" t="str">
        <f t="shared" si="169"/>
        <v/>
      </c>
      <c r="AM506" s="85" t="str">
        <f t="shared" si="165"/>
        <v/>
      </c>
      <c r="AN506" s="85" t="str">
        <f t="shared" si="166"/>
        <v/>
      </c>
      <c r="AO506" s="85" t="str">
        <f t="shared" si="167"/>
        <v/>
      </c>
      <c r="AP506" s="143" t="str">
        <f t="shared" si="170"/>
        <v/>
      </c>
      <c r="AQ506" s="66" t="str">
        <f t="shared" si="171"/>
        <v/>
      </c>
      <c r="AR506" s="46" t="str">
        <f>IFERROR(IF(ISNUMBER('Opsparede løndele dec20-mar21'!K504),AQ506+'Opsparede løndele dec20-mar21'!K504,AQ506),"")</f>
        <v/>
      </c>
    </row>
    <row r="507" spans="1:44" x14ac:dyDescent="0.25">
      <c r="A507" s="52" t="str">
        <f t="shared" si="172"/>
        <v/>
      </c>
      <c r="B507" s="5"/>
      <c r="C507" s="6"/>
      <c r="D507" s="7"/>
      <c r="E507" s="8"/>
      <c r="F507" s="8"/>
      <c r="G507" s="60" t="str">
        <f t="shared" ref="G507:J516" si="178">IF(AND(ISNUMBER($E507),ISNUMBER($F507)),MAX(MIN(NETWORKDAYS(IF($E507&lt;=VLOOKUP(G$6,Matrix_antal_dage,5,FALSE),VLOOKUP(G$6,Matrix_antal_dage,5,FALSE),$E507),IF($F507&gt;=VLOOKUP(G$6,Matrix_antal_dage,6,FALSE),VLOOKUP(G$6,Matrix_antal_dage,6,FALSE),$F507),helligdage),VLOOKUP(G$6,Matrix_antal_dage,7,FALSE)),0),"")</f>
        <v/>
      </c>
      <c r="H507" s="60" t="str">
        <f t="shared" si="178"/>
        <v/>
      </c>
      <c r="I507" s="60" t="str">
        <f t="shared" si="178"/>
        <v/>
      </c>
      <c r="J507" s="60" t="str">
        <f t="shared" si="178"/>
        <v/>
      </c>
      <c r="L507" s="115" t="str">
        <f t="shared" si="168"/>
        <v/>
      </c>
      <c r="Y507" s="116"/>
      <c r="Z507" s="65" t="str">
        <f t="shared" si="157"/>
        <v/>
      </c>
      <c r="AA507" s="65" t="str">
        <f t="shared" si="158"/>
        <v/>
      </c>
      <c r="AB507" s="65" t="str">
        <f t="shared" si="159"/>
        <v/>
      </c>
      <c r="AC507" s="65" t="str">
        <f t="shared" si="160"/>
        <v/>
      </c>
      <c r="AD507" s="65" t="str">
        <f t="shared" si="161"/>
        <v/>
      </c>
      <c r="AE507" s="65" t="str">
        <f t="shared" si="162"/>
        <v/>
      </c>
      <c r="AF507" s="65" t="str">
        <f t="shared" si="163"/>
        <v/>
      </c>
      <c r="AG507" s="65" t="str">
        <f t="shared" si="164"/>
        <v/>
      </c>
      <c r="AH507" s="38"/>
      <c r="AI507" s="38"/>
      <c r="AJ507" s="38"/>
      <c r="AK507" s="38"/>
      <c r="AL507" s="85" t="str">
        <f t="shared" si="169"/>
        <v/>
      </c>
      <c r="AM507" s="85" t="str">
        <f t="shared" si="165"/>
        <v/>
      </c>
      <c r="AN507" s="85" t="str">
        <f t="shared" si="166"/>
        <v/>
      </c>
      <c r="AO507" s="85" t="str">
        <f t="shared" si="167"/>
        <v/>
      </c>
      <c r="AP507" s="143" t="str">
        <f t="shared" si="170"/>
        <v/>
      </c>
      <c r="AQ507" s="66" t="str">
        <f t="shared" si="171"/>
        <v/>
      </c>
      <c r="AR507" s="46" t="str">
        <f>IFERROR(IF(ISNUMBER('Opsparede løndele dec20-mar21'!K505),AQ507+'Opsparede løndele dec20-mar21'!K505,AQ507),"")</f>
        <v/>
      </c>
    </row>
    <row r="508" spans="1:44" x14ac:dyDescent="0.25">
      <c r="A508" s="52" t="str">
        <f t="shared" si="172"/>
        <v/>
      </c>
      <c r="B508" s="5"/>
      <c r="C508" s="6"/>
      <c r="D508" s="7"/>
      <c r="E508" s="8"/>
      <c r="F508" s="8"/>
      <c r="G508" s="60" t="str">
        <f t="shared" si="178"/>
        <v/>
      </c>
      <c r="H508" s="60" t="str">
        <f t="shared" si="178"/>
        <v/>
      </c>
      <c r="I508" s="60" t="str">
        <f t="shared" si="178"/>
        <v/>
      </c>
      <c r="J508" s="60" t="str">
        <f t="shared" si="178"/>
        <v/>
      </c>
      <c r="L508" s="115" t="str">
        <f t="shared" si="168"/>
        <v/>
      </c>
      <c r="Y508" s="116"/>
      <c r="Z508" s="65" t="str">
        <f t="shared" si="157"/>
        <v/>
      </c>
      <c r="AA508" s="65" t="str">
        <f t="shared" si="158"/>
        <v/>
      </c>
      <c r="AB508" s="65" t="str">
        <f t="shared" si="159"/>
        <v/>
      </c>
      <c r="AC508" s="65" t="str">
        <f t="shared" si="160"/>
        <v/>
      </c>
      <c r="AD508" s="65" t="str">
        <f t="shared" si="161"/>
        <v/>
      </c>
      <c r="AE508" s="65" t="str">
        <f t="shared" si="162"/>
        <v/>
      </c>
      <c r="AF508" s="65" t="str">
        <f t="shared" si="163"/>
        <v/>
      </c>
      <c r="AG508" s="65" t="str">
        <f t="shared" si="164"/>
        <v/>
      </c>
      <c r="AH508" s="38"/>
      <c r="AI508" s="38"/>
      <c r="AJ508" s="38"/>
      <c r="AK508" s="38"/>
      <c r="AL508" s="85" t="str">
        <f t="shared" si="169"/>
        <v/>
      </c>
      <c r="AM508" s="85" t="str">
        <f t="shared" si="165"/>
        <v/>
      </c>
      <c r="AN508" s="85" t="str">
        <f t="shared" si="166"/>
        <v/>
      </c>
      <c r="AO508" s="85" t="str">
        <f t="shared" si="167"/>
        <v/>
      </c>
      <c r="AP508" s="143" t="str">
        <f t="shared" si="170"/>
        <v/>
      </c>
      <c r="AQ508" s="66" t="str">
        <f t="shared" si="171"/>
        <v/>
      </c>
      <c r="AR508" s="46" t="str">
        <f>IFERROR(IF(ISNUMBER('Opsparede løndele dec20-mar21'!K506),AQ508+'Opsparede løndele dec20-mar21'!K506,AQ508),"")</f>
        <v/>
      </c>
    </row>
    <row r="509" spans="1:44" x14ac:dyDescent="0.25">
      <c r="A509" s="52" t="str">
        <f t="shared" si="172"/>
        <v/>
      </c>
      <c r="B509" s="5"/>
      <c r="C509" s="6"/>
      <c r="D509" s="7"/>
      <c r="E509" s="8"/>
      <c r="F509" s="8"/>
      <c r="G509" s="60" t="str">
        <f t="shared" si="178"/>
        <v/>
      </c>
      <c r="H509" s="60" t="str">
        <f t="shared" si="178"/>
        <v/>
      </c>
      <c r="I509" s="60" t="str">
        <f t="shared" si="178"/>
        <v/>
      </c>
      <c r="J509" s="60" t="str">
        <f t="shared" si="178"/>
        <v/>
      </c>
      <c r="L509" s="115" t="str">
        <f t="shared" si="168"/>
        <v/>
      </c>
      <c r="Y509" s="116"/>
      <c r="Z509" s="65" t="str">
        <f t="shared" si="157"/>
        <v/>
      </c>
      <c r="AA509" s="65" t="str">
        <f t="shared" si="158"/>
        <v/>
      </c>
      <c r="AB509" s="65" t="str">
        <f t="shared" si="159"/>
        <v/>
      </c>
      <c r="AC509" s="65" t="str">
        <f t="shared" si="160"/>
        <v/>
      </c>
      <c r="AD509" s="65" t="str">
        <f t="shared" si="161"/>
        <v/>
      </c>
      <c r="AE509" s="65" t="str">
        <f t="shared" si="162"/>
        <v/>
      </c>
      <c r="AF509" s="65" t="str">
        <f t="shared" si="163"/>
        <v/>
      </c>
      <c r="AG509" s="65" t="str">
        <f t="shared" si="164"/>
        <v/>
      </c>
      <c r="AH509" s="38"/>
      <c r="AI509" s="38"/>
      <c r="AJ509" s="38"/>
      <c r="AK509" s="38"/>
      <c r="AL509" s="85" t="str">
        <f t="shared" si="169"/>
        <v/>
      </c>
      <c r="AM509" s="85" t="str">
        <f t="shared" si="165"/>
        <v/>
      </c>
      <c r="AN509" s="85" t="str">
        <f t="shared" si="166"/>
        <v/>
      </c>
      <c r="AO509" s="85" t="str">
        <f t="shared" si="167"/>
        <v/>
      </c>
      <c r="AP509" s="143" t="str">
        <f t="shared" si="170"/>
        <v/>
      </c>
      <c r="AQ509" s="66" t="str">
        <f t="shared" si="171"/>
        <v/>
      </c>
      <c r="AR509" s="46" t="str">
        <f>IFERROR(IF(ISNUMBER('Opsparede løndele dec20-mar21'!K507),AQ509+'Opsparede løndele dec20-mar21'!K507,AQ509),"")</f>
        <v/>
      </c>
    </row>
    <row r="510" spans="1:44" x14ac:dyDescent="0.25">
      <c r="A510" s="52" t="str">
        <f t="shared" si="172"/>
        <v/>
      </c>
      <c r="B510" s="5"/>
      <c r="C510" s="6"/>
      <c r="D510" s="7"/>
      <c r="E510" s="8"/>
      <c r="F510" s="8"/>
      <c r="G510" s="60" t="str">
        <f t="shared" si="178"/>
        <v/>
      </c>
      <c r="H510" s="60" t="str">
        <f t="shared" si="178"/>
        <v/>
      </c>
      <c r="I510" s="60" t="str">
        <f t="shared" si="178"/>
        <v/>
      </c>
      <c r="J510" s="60" t="str">
        <f t="shared" si="178"/>
        <v/>
      </c>
      <c r="L510" s="115" t="str">
        <f t="shared" si="168"/>
        <v/>
      </c>
      <c r="Y510" s="116"/>
      <c r="Z510" s="65" t="str">
        <f t="shared" si="157"/>
        <v/>
      </c>
      <c r="AA510" s="65" t="str">
        <f t="shared" si="158"/>
        <v/>
      </c>
      <c r="AB510" s="65" t="str">
        <f t="shared" si="159"/>
        <v/>
      </c>
      <c r="AC510" s="65" t="str">
        <f t="shared" si="160"/>
        <v/>
      </c>
      <c r="AD510" s="65" t="str">
        <f t="shared" si="161"/>
        <v/>
      </c>
      <c r="AE510" s="65" t="str">
        <f t="shared" si="162"/>
        <v/>
      </c>
      <c r="AF510" s="65" t="str">
        <f t="shared" si="163"/>
        <v/>
      </c>
      <c r="AG510" s="65" t="str">
        <f t="shared" si="164"/>
        <v/>
      </c>
      <c r="AH510" s="38"/>
      <c r="AI510" s="38"/>
      <c r="AJ510" s="38"/>
      <c r="AK510" s="38"/>
      <c r="AL510" s="85" t="str">
        <f t="shared" si="169"/>
        <v/>
      </c>
      <c r="AM510" s="85" t="str">
        <f t="shared" si="165"/>
        <v/>
      </c>
      <c r="AN510" s="85" t="str">
        <f t="shared" si="166"/>
        <v/>
      </c>
      <c r="AO510" s="85" t="str">
        <f t="shared" si="167"/>
        <v/>
      </c>
      <c r="AP510" s="143" t="str">
        <f t="shared" si="170"/>
        <v/>
      </c>
      <c r="AQ510" s="66" t="str">
        <f t="shared" si="171"/>
        <v/>
      </c>
      <c r="AR510" s="46" t="str">
        <f>IFERROR(IF(ISNUMBER('Opsparede løndele dec20-mar21'!K508),AQ510+'Opsparede løndele dec20-mar21'!K508,AQ510),"")</f>
        <v/>
      </c>
    </row>
    <row r="511" spans="1:44" x14ac:dyDescent="0.25">
      <c r="A511" s="52" t="str">
        <f t="shared" si="172"/>
        <v/>
      </c>
      <c r="B511" s="5"/>
      <c r="C511" s="6"/>
      <c r="D511" s="7"/>
      <c r="E511" s="8"/>
      <c r="F511" s="8"/>
      <c r="G511" s="60" t="str">
        <f t="shared" si="178"/>
        <v/>
      </c>
      <c r="H511" s="60" t="str">
        <f t="shared" si="178"/>
        <v/>
      </c>
      <c r="I511" s="60" t="str">
        <f t="shared" si="178"/>
        <v/>
      </c>
      <c r="J511" s="60" t="str">
        <f t="shared" si="178"/>
        <v/>
      </c>
      <c r="L511" s="115" t="str">
        <f t="shared" si="168"/>
        <v/>
      </c>
      <c r="Y511" s="116"/>
      <c r="Z511" s="65" t="str">
        <f t="shared" si="157"/>
        <v/>
      </c>
      <c r="AA511" s="65" t="str">
        <f t="shared" si="158"/>
        <v/>
      </c>
      <c r="AB511" s="65" t="str">
        <f t="shared" si="159"/>
        <v/>
      </c>
      <c r="AC511" s="65" t="str">
        <f t="shared" si="160"/>
        <v/>
      </c>
      <c r="AD511" s="65" t="str">
        <f t="shared" si="161"/>
        <v/>
      </c>
      <c r="AE511" s="65" t="str">
        <f t="shared" si="162"/>
        <v/>
      </c>
      <c r="AF511" s="65" t="str">
        <f t="shared" si="163"/>
        <v/>
      </c>
      <c r="AG511" s="65" t="str">
        <f t="shared" si="164"/>
        <v/>
      </c>
      <c r="AH511" s="38"/>
      <c r="AI511" s="38"/>
      <c r="AJ511" s="38"/>
      <c r="AK511" s="38"/>
      <c r="AL511" s="85" t="str">
        <f t="shared" si="169"/>
        <v/>
      </c>
      <c r="AM511" s="85" t="str">
        <f t="shared" si="165"/>
        <v/>
      </c>
      <c r="AN511" s="85" t="str">
        <f t="shared" si="166"/>
        <v/>
      </c>
      <c r="AO511" s="85" t="str">
        <f t="shared" si="167"/>
        <v/>
      </c>
      <c r="AP511" s="143" t="str">
        <f t="shared" si="170"/>
        <v/>
      </c>
      <c r="AQ511" s="66" t="str">
        <f t="shared" si="171"/>
        <v/>
      </c>
      <c r="AR511" s="46" t="str">
        <f>IFERROR(IF(ISNUMBER('Opsparede løndele dec20-mar21'!K509),AQ511+'Opsparede løndele dec20-mar21'!K509,AQ511),"")</f>
        <v/>
      </c>
    </row>
    <row r="512" spans="1:44" x14ac:dyDescent="0.25">
      <c r="A512" s="52" t="str">
        <f t="shared" si="172"/>
        <v/>
      </c>
      <c r="B512" s="5"/>
      <c r="C512" s="6"/>
      <c r="D512" s="7"/>
      <c r="E512" s="8"/>
      <c r="F512" s="8"/>
      <c r="G512" s="60" t="str">
        <f t="shared" si="178"/>
        <v/>
      </c>
      <c r="H512" s="60" t="str">
        <f t="shared" si="178"/>
        <v/>
      </c>
      <c r="I512" s="60" t="str">
        <f t="shared" si="178"/>
        <v/>
      </c>
      <c r="J512" s="60" t="str">
        <f t="shared" si="178"/>
        <v/>
      </c>
      <c r="L512" s="115" t="str">
        <f t="shared" si="168"/>
        <v/>
      </c>
      <c r="Y512" s="116"/>
      <c r="Z512" s="65" t="str">
        <f t="shared" si="157"/>
        <v/>
      </c>
      <c r="AA512" s="65" t="str">
        <f t="shared" si="158"/>
        <v/>
      </c>
      <c r="AB512" s="65" t="str">
        <f t="shared" si="159"/>
        <v/>
      </c>
      <c r="AC512" s="65" t="str">
        <f t="shared" si="160"/>
        <v/>
      </c>
      <c r="AD512" s="65" t="str">
        <f t="shared" si="161"/>
        <v/>
      </c>
      <c r="AE512" s="65" t="str">
        <f t="shared" si="162"/>
        <v/>
      </c>
      <c r="AF512" s="65" t="str">
        <f t="shared" si="163"/>
        <v/>
      </c>
      <c r="AG512" s="65" t="str">
        <f t="shared" si="164"/>
        <v/>
      </c>
      <c r="AH512" s="38"/>
      <c r="AI512" s="38"/>
      <c r="AJ512" s="38"/>
      <c r="AK512" s="38"/>
      <c r="AL512" s="85" t="str">
        <f t="shared" si="169"/>
        <v/>
      </c>
      <c r="AM512" s="85" t="str">
        <f t="shared" si="165"/>
        <v/>
      </c>
      <c r="AN512" s="85" t="str">
        <f t="shared" si="166"/>
        <v/>
      </c>
      <c r="AO512" s="85" t="str">
        <f t="shared" si="167"/>
        <v/>
      </c>
      <c r="AP512" s="143" t="str">
        <f t="shared" si="170"/>
        <v/>
      </c>
      <c r="AQ512" s="66" t="str">
        <f t="shared" si="171"/>
        <v/>
      </c>
      <c r="AR512" s="46" t="str">
        <f>IFERROR(IF(ISNUMBER('Opsparede løndele dec20-mar21'!K510),AQ512+'Opsparede løndele dec20-mar21'!K510,AQ512),"")</f>
        <v/>
      </c>
    </row>
    <row r="513" spans="1:44" x14ac:dyDescent="0.25">
      <c r="A513" s="52" t="str">
        <f t="shared" si="172"/>
        <v/>
      </c>
      <c r="B513" s="5"/>
      <c r="C513" s="6"/>
      <c r="D513" s="7"/>
      <c r="E513" s="8"/>
      <c r="F513" s="8"/>
      <c r="G513" s="60" t="str">
        <f t="shared" si="178"/>
        <v/>
      </c>
      <c r="H513" s="60" t="str">
        <f t="shared" si="178"/>
        <v/>
      </c>
      <c r="I513" s="60" t="str">
        <f t="shared" si="178"/>
        <v/>
      </c>
      <c r="J513" s="60" t="str">
        <f t="shared" si="178"/>
        <v/>
      </c>
      <c r="L513" s="115" t="str">
        <f t="shared" si="168"/>
        <v/>
      </c>
      <c r="Y513" s="116"/>
      <c r="Z513" s="65" t="str">
        <f t="shared" si="157"/>
        <v/>
      </c>
      <c r="AA513" s="65" t="str">
        <f t="shared" si="158"/>
        <v/>
      </c>
      <c r="AB513" s="65" t="str">
        <f t="shared" si="159"/>
        <v/>
      </c>
      <c r="AC513" s="65" t="str">
        <f t="shared" si="160"/>
        <v/>
      </c>
      <c r="AD513" s="65" t="str">
        <f t="shared" si="161"/>
        <v/>
      </c>
      <c r="AE513" s="65" t="str">
        <f t="shared" si="162"/>
        <v/>
      </c>
      <c r="AF513" s="65" t="str">
        <f t="shared" si="163"/>
        <v/>
      </c>
      <c r="AG513" s="65" t="str">
        <f t="shared" si="164"/>
        <v/>
      </c>
      <c r="AH513" s="38"/>
      <c r="AI513" s="38"/>
      <c r="AJ513" s="38"/>
      <c r="AK513" s="38"/>
      <c r="AL513" s="85" t="str">
        <f t="shared" si="169"/>
        <v/>
      </c>
      <c r="AM513" s="85" t="str">
        <f t="shared" si="165"/>
        <v/>
      </c>
      <c r="AN513" s="85" t="str">
        <f t="shared" si="166"/>
        <v/>
      </c>
      <c r="AO513" s="85" t="str">
        <f t="shared" si="167"/>
        <v/>
      </c>
      <c r="AP513" s="143" t="str">
        <f t="shared" si="170"/>
        <v/>
      </c>
      <c r="AQ513" s="66" t="str">
        <f t="shared" si="171"/>
        <v/>
      </c>
      <c r="AR513" s="46" t="str">
        <f>IFERROR(IF(ISNUMBER('Opsparede løndele dec20-mar21'!K511),AQ513+'Opsparede løndele dec20-mar21'!K511,AQ513),"")</f>
        <v/>
      </c>
    </row>
    <row r="514" spans="1:44" x14ac:dyDescent="0.25">
      <c r="A514" s="52" t="str">
        <f t="shared" si="172"/>
        <v/>
      </c>
      <c r="B514" s="5"/>
      <c r="C514" s="6"/>
      <c r="D514" s="7"/>
      <c r="E514" s="8"/>
      <c r="F514" s="8"/>
      <c r="G514" s="60" t="str">
        <f t="shared" si="178"/>
        <v/>
      </c>
      <c r="H514" s="60" t="str">
        <f t="shared" si="178"/>
        <v/>
      </c>
      <c r="I514" s="60" t="str">
        <f t="shared" si="178"/>
        <v/>
      </c>
      <c r="J514" s="60" t="str">
        <f t="shared" si="178"/>
        <v/>
      </c>
      <c r="L514" s="115" t="str">
        <f t="shared" si="168"/>
        <v/>
      </c>
      <c r="Y514" s="116"/>
      <c r="Z514" s="65" t="str">
        <f t="shared" si="157"/>
        <v/>
      </c>
      <c r="AA514" s="65" t="str">
        <f t="shared" si="158"/>
        <v/>
      </c>
      <c r="AB514" s="65" t="str">
        <f t="shared" si="159"/>
        <v/>
      </c>
      <c r="AC514" s="65" t="str">
        <f t="shared" si="160"/>
        <v/>
      </c>
      <c r="AD514" s="65" t="str">
        <f t="shared" si="161"/>
        <v/>
      </c>
      <c r="AE514" s="65" t="str">
        <f t="shared" si="162"/>
        <v/>
      </c>
      <c r="AF514" s="65" t="str">
        <f t="shared" si="163"/>
        <v/>
      </c>
      <c r="AG514" s="65" t="str">
        <f t="shared" si="164"/>
        <v/>
      </c>
      <c r="AH514" s="38"/>
      <c r="AI514" s="38"/>
      <c r="AJ514" s="38"/>
      <c r="AK514" s="38"/>
      <c r="AL514" s="85" t="str">
        <f t="shared" si="169"/>
        <v/>
      </c>
      <c r="AM514" s="85" t="str">
        <f t="shared" si="165"/>
        <v/>
      </c>
      <c r="AN514" s="85" t="str">
        <f t="shared" si="166"/>
        <v/>
      </c>
      <c r="AO514" s="85" t="str">
        <f t="shared" si="167"/>
        <v/>
      </c>
      <c r="AP514" s="143" t="str">
        <f t="shared" si="170"/>
        <v/>
      </c>
      <c r="AQ514" s="66" t="str">
        <f t="shared" si="171"/>
        <v/>
      </c>
      <c r="AR514" s="46" t="str">
        <f>IFERROR(IF(ISNUMBER('Opsparede løndele dec20-mar21'!K512),AQ514+'Opsparede løndele dec20-mar21'!K512,AQ514),"")</f>
        <v/>
      </c>
    </row>
    <row r="515" spans="1:44" x14ac:dyDescent="0.25">
      <c r="A515" s="52" t="str">
        <f t="shared" si="172"/>
        <v/>
      </c>
      <c r="B515" s="5"/>
      <c r="C515" s="6"/>
      <c r="D515" s="7"/>
      <c r="E515" s="8"/>
      <c r="F515" s="8"/>
      <c r="G515" s="60" t="str">
        <f t="shared" si="178"/>
        <v/>
      </c>
      <c r="H515" s="60" t="str">
        <f t="shared" si="178"/>
        <v/>
      </c>
      <c r="I515" s="60" t="str">
        <f t="shared" si="178"/>
        <v/>
      </c>
      <c r="J515" s="60" t="str">
        <f t="shared" si="178"/>
        <v/>
      </c>
      <c r="L515" s="115" t="str">
        <f t="shared" si="168"/>
        <v/>
      </c>
      <c r="Y515" s="116"/>
      <c r="Z515" s="65" t="str">
        <f t="shared" si="157"/>
        <v/>
      </c>
      <c r="AA515" s="65" t="str">
        <f t="shared" si="158"/>
        <v/>
      </c>
      <c r="AB515" s="65" t="str">
        <f t="shared" si="159"/>
        <v/>
      </c>
      <c r="AC515" s="65" t="str">
        <f t="shared" si="160"/>
        <v/>
      </c>
      <c r="AD515" s="65" t="str">
        <f t="shared" si="161"/>
        <v/>
      </c>
      <c r="AE515" s="65" t="str">
        <f t="shared" si="162"/>
        <v/>
      </c>
      <c r="AF515" s="65" t="str">
        <f t="shared" si="163"/>
        <v/>
      </c>
      <c r="AG515" s="65" t="str">
        <f t="shared" si="164"/>
        <v/>
      </c>
      <c r="AH515" s="38"/>
      <c r="AI515" s="38"/>
      <c r="AJ515" s="38"/>
      <c r="AK515" s="38"/>
      <c r="AL515" s="85" t="str">
        <f t="shared" si="169"/>
        <v/>
      </c>
      <c r="AM515" s="85" t="str">
        <f t="shared" si="165"/>
        <v/>
      </c>
      <c r="AN515" s="85" t="str">
        <f t="shared" si="166"/>
        <v/>
      </c>
      <c r="AO515" s="85" t="str">
        <f t="shared" si="167"/>
        <v/>
      </c>
      <c r="AP515" s="143" t="str">
        <f t="shared" si="170"/>
        <v/>
      </c>
      <c r="AQ515" s="66" t="str">
        <f t="shared" si="171"/>
        <v/>
      </c>
      <c r="AR515" s="46" t="str">
        <f>IFERROR(IF(ISNUMBER('Opsparede løndele dec20-mar21'!K513),AQ515+'Opsparede løndele dec20-mar21'!K513,AQ515),"")</f>
        <v/>
      </c>
    </row>
    <row r="516" spans="1:44" x14ac:dyDescent="0.25">
      <c r="A516" s="52" t="str">
        <f t="shared" si="172"/>
        <v/>
      </c>
      <c r="B516" s="5"/>
      <c r="C516" s="6"/>
      <c r="D516" s="7"/>
      <c r="E516" s="8"/>
      <c r="F516" s="8"/>
      <c r="G516" s="60" t="str">
        <f t="shared" si="178"/>
        <v/>
      </c>
      <c r="H516" s="60" t="str">
        <f t="shared" si="178"/>
        <v/>
      </c>
      <c r="I516" s="60" t="str">
        <f t="shared" si="178"/>
        <v/>
      </c>
      <c r="J516" s="60" t="str">
        <f t="shared" si="178"/>
        <v/>
      </c>
      <c r="L516" s="115" t="str">
        <f t="shared" si="168"/>
        <v/>
      </c>
      <c r="Y516" s="116"/>
      <c r="Z516" s="65" t="str">
        <f t="shared" si="157"/>
        <v/>
      </c>
      <c r="AA516" s="65" t="str">
        <f t="shared" si="158"/>
        <v/>
      </c>
      <c r="AB516" s="65" t="str">
        <f t="shared" si="159"/>
        <v/>
      </c>
      <c r="AC516" s="65" t="str">
        <f t="shared" si="160"/>
        <v/>
      </c>
      <c r="AD516" s="65" t="str">
        <f t="shared" si="161"/>
        <v/>
      </c>
      <c r="AE516" s="65" t="str">
        <f t="shared" si="162"/>
        <v/>
      </c>
      <c r="AF516" s="65" t="str">
        <f t="shared" si="163"/>
        <v/>
      </c>
      <c r="AG516" s="65" t="str">
        <f t="shared" si="164"/>
        <v/>
      </c>
      <c r="AH516" s="38"/>
      <c r="AI516" s="38"/>
      <c r="AJ516" s="38"/>
      <c r="AK516" s="38"/>
      <c r="AL516" s="85" t="str">
        <f t="shared" si="169"/>
        <v/>
      </c>
      <c r="AM516" s="85" t="str">
        <f t="shared" si="165"/>
        <v/>
      </c>
      <c r="AN516" s="85" t="str">
        <f t="shared" si="166"/>
        <v/>
      </c>
      <c r="AO516" s="85" t="str">
        <f t="shared" si="167"/>
        <v/>
      </c>
      <c r="AP516" s="143" t="str">
        <f t="shared" si="170"/>
        <v/>
      </c>
      <c r="AQ516" s="66" t="str">
        <f t="shared" si="171"/>
        <v/>
      </c>
      <c r="AR516" s="46" t="str">
        <f>IFERROR(IF(ISNUMBER('Opsparede løndele dec20-mar21'!K514),AQ516+'Opsparede løndele dec20-mar21'!K514,AQ516),"")</f>
        <v/>
      </c>
    </row>
    <row r="517" spans="1:44" x14ac:dyDescent="0.25">
      <c r="A517" s="52" t="str">
        <f t="shared" si="172"/>
        <v/>
      </c>
      <c r="B517" s="5"/>
      <c r="C517" s="6"/>
      <c r="D517" s="7"/>
      <c r="E517" s="8"/>
      <c r="F517" s="8"/>
      <c r="G517" s="60" t="str">
        <f t="shared" ref="G517:J526" si="179">IF(AND(ISNUMBER($E517),ISNUMBER($F517)),MAX(MIN(NETWORKDAYS(IF($E517&lt;=VLOOKUP(G$6,Matrix_antal_dage,5,FALSE),VLOOKUP(G$6,Matrix_antal_dage,5,FALSE),$E517),IF($F517&gt;=VLOOKUP(G$6,Matrix_antal_dage,6,FALSE),VLOOKUP(G$6,Matrix_antal_dage,6,FALSE),$F517),helligdage),VLOOKUP(G$6,Matrix_antal_dage,7,FALSE)),0),"")</f>
        <v/>
      </c>
      <c r="H517" s="60" t="str">
        <f t="shared" si="179"/>
        <v/>
      </c>
      <c r="I517" s="60" t="str">
        <f t="shared" si="179"/>
        <v/>
      </c>
      <c r="J517" s="60" t="str">
        <f t="shared" si="179"/>
        <v/>
      </c>
      <c r="L517" s="115" t="str">
        <f t="shared" si="168"/>
        <v/>
      </c>
      <c r="Y517" s="116"/>
      <c r="Z517" s="65" t="str">
        <f t="shared" si="157"/>
        <v/>
      </c>
      <c r="AA517" s="65" t="str">
        <f t="shared" si="158"/>
        <v/>
      </c>
      <c r="AB517" s="65" t="str">
        <f t="shared" si="159"/>
        <v/>
      </c>
      <c r="AC517" s="65" t="str">
        <f t="shared" si="160"/>
        <v/>
      </c>
      <c r="AD517" s="65" t="str">
        <f t="shared" si="161"/>
        <v/>
      </c>
      <c r="AE517" s="65" t="str">
        <f t="shared" si="162"/>
        <v/>
      </c>
      <c r="AF517" s="65" t="str">
        <f t="shared" si="163"/>
        <v/>
      </c>
      <c r="AG517" s="65" t="str">
        <f t="shared" si="164"/>
        <v/>
      </c>
      <c r="AH517" s="38"/>
      <c r="AI517" s="38"/>
      <c r="AJ517" s="38"/>
      <c r="AK517" s="38"/>
      <c r="AL517" s="85" t="str">
        <f t="shared" si="169"/>
        <v/>
      </c>
      <c r="AM517" s="85" t="str">
        <f t="shared" si="165"/>
        <v/>
      </c>
      <c r="AN517" s="85" t="str">
        <f t="shared" si="166"/>
        <v/>
      </c>
      <c r="AO517" s="85" t="str">
        <f t="shared" si="167"/>
        <v/>
      </c>
      <c r="AP517" s="143" t="str">
        <f t="shared" si="170"/>
        <v/>
      </c>
      <c r="AQ517" s="66" t="str">
        <f t="shared" si="171"/>
        <v/>
      </c>
      <c r="AR517" s="46" t="str">
        <f>IFERROR(IF(ISNUMBER('Opsparede løndele dec20-mar21'!K515),AQ517+'Opsparede løndele dec20-mar21'!K515,AQ517),"")</f>
        <v/>
      </c>
    </row>
    <row r="518" spans="1:44" x14ac:dyDescent="0.25">
      <c r="A518" s="52" t="str">
        <f t="shared" si="172"/>
        <v/>
      </c>
      <c r="B518" s="5"/>
      <c r="C518" s="6"/>
      <c r="D518" s="7"/>
      <c r="E518" s="8"/>
      <c r="F518" s="8"/>
      <c r="G518" s="60" t="str">
        <f t="shared" si="179"/>
        <v/>
      </c>
      <c r="H518" s="60" t="str">
        <f t="shared" si="179"/>
        <v/>
      </c>
      <c r="I518" s="60" t="str">
        <f t="shared" si="179"/>
        <v/>
      </c>
      <c r="J518" s="60" t="str">
        <f t="shared" si="179"/>
        <v/>
      </c>
      <c r="L518" s="115" t="str">
        <f t="shared" si="168"/>
        <v/>
      </c>
      <c r="Y518" s="116"/>
      <c r="Z518" s="65" t="str">
        <f t="shared" si="157"/>
        <v/>
      </c>
      <c r="AA518" s="65" t="str">
        <f t="shared" si="158"/>
        <v/>
      </c>
      <c r="AB518" s="65" t="str">
        <f t="shared" si="159"/>
        <v/>
      </c>
      <c r="AC518" s="65" t="str">
        <f t="shared" si="160"/>
        <v/>
      </c>
      <c r="AD518" s="65" t="str">
        <f t="shared" si="161"/>
        <v/>
      </c>
      <c r="AE518" s="65" t="str">
        <f t="shared" si="162"/>
        <v/>
      </c>
      <c r="AF518" s="65" t="str">
        <f t="shared" si="163"/>
        <v/>
      </c>
      <c r="AG518" s="65" t="str">
        <f t="shared" si="164"/>
        <v/>
      </c>
      <c r="AH518" s="38"/>
      <c r="AI518" s="38"/>
      <c r="AJ518" s="38"/>
      <c r="AK518" s="38"/>
      <c r="AL518" s="85" t="str">
        <f t="shared" si="169"/>
        <v/>
      </c>
      <c r="AM518" s="85" t="str">
        <f t="shared" si="165"/>
        <v/>
      </c>
      <c r="AN518" s="85" t="str">
        <f t="shared" si="166"/>
        <v/>
      </c>
      <c r="AO518" s="85" t="str">
        <f t="shared" si="167"/>
        <v/>
      </c>
      <c r="AP518" s="143" t="str">
        <f t="shared" si="170"/>
        <v/>
      </c>
      <c r="AQ518" s="66" t="str">
        <f t="shared" si="171"/>
        <v/>
      </c>
      <c r="AR518" s="46" t="str">
        <f>IFERROR(IF(ISNUMBER('Opsparede løndele dec20-mar21'!K516),AQ518+'Opsparede løndele dec20-mar21'!K516,AQ518),"")</f>
        <v/>
      </c>
    </row>
    <row r="519" spans="1:44" x14ac:dyDescent="0.25">
      <c r="A519" s="52" t="str">
        <f t="shared" si="172"/>
        <v/>
      </c>
      <c r="B519" s="5"/>
      <c r="C519" s="6"/>
      <c r="D519" s="7"/>
      <c r="E519" s="8"/>
      <c r="F519" s="8"/>
      <c r="G519" s="60" t="str">
        <f t="shared" si="179"/>
        <v/>
      </c>
      <c r="H519" s="60" t="str">
        <f t="shared" si="179"/>
        <v/>
      </c>
      <c r="I519" s="60" t="str">
        <f t="shared" si="179"/>
        <v/>
      </c>
      <c r="J519" s="60" t="str">
        <f t="shared" si="179"/>
        <v/>
      </c>
      <c r="L519" s="115" t="str">
        <f t="shared" si="168"/>
        <v/>
      </c>
      <c r="Y519" s="116"/>
      <c r="Z519" s="65" t="str">
        <f t="shared" ref="Z519:Z582" si="180">IF(AND(ISNUMBER($Y519),ISNUMBER(M519)),(IF($B519="","",IF(MIN(M519,Q519)*$L519&gt;30000*IF($Y519&gt;37,37,$Y519)/37,30000*IF($Y519&gt;37,37,$Y519)/37,MIN(M519,Q519)*$L519))),"")</f>
        <v/>
      </c>
      <c r="AA519" s="65" t="str">
        <f t="shared" ref="AA519:AA582" si="181">IF(AND(ISNUMBER($Y519),ISNUMBER(N519)),(IF($B519="","",IF(MIN(N519,R519)*$L519&gt;30000*IF($Y519&gt;37,37,$Y519)/37,30000*IF($Y519&gt;37,37,$Y519)/37,MIN(N519,R519)*$L519))),"")</f>
        <v/>
      </c>
      <c r="AB519" s="65" t="str">
        <f t="shared" ref="AB519:AB582" si="182">IF(AND(ISNUMBER($Y519),ISNUMBER(O519)),(IF($B519="","",IF(MIN(O519,S519)*$L519&gt;30000*IF($Y519&gt;37,37,$Y519)/37,30000*IF($Y519&gt;37,37,$Y519)/37,MIN(O519,S519)*$L519))),"")</f>
        <v/>
      </c>
      <c r="AC519" s="65" t="str">
        <f t="shared" ref="AC519:AC582" si="183">IF(AND(ISNUMBER($Y519),ISNUMBER(P519)),(IF($B519="","",IF(MIN(P519,T519)*$L519&gt;30000*IF($Y519&gt;37,37,$Y519)/37,30000*IF($Y519&gt;37,37,$Y519)/37,MIN(P519,T519)*$L519))),"")</f>
        <v/>
      </c>
      <c r="AD519" s="65" t="str">
        <f t="shared" ref="AD519:AD582" si="184">IF(ISNUMBER(Z519),(MIN(Z519,MIN(M519,Q519)-U519)),"")</f>
        <v/>
      </c>
      <c r="AE519" s="65" t="str">
        <f t="shared" ref="AE519:AE582" si="185">IF(ISNUMBER(AA519),(MIN(AA519,MIN(N519,R519)-V519)),"")</f>
        <v/>
      </c>
      <c r="AF519" s="65" t="str">
        <f t="shared" ref="AF519:AF582" si="186">IF(ISNUMBER(AB519),(MIN(AB519,MIN(O519,S519)-W519)),"")</f>
        <v/>
      </c>
      <c r="AG519" s="65" t="str">
        <f t="shared" ref="AG519:AG582" si="187">IF(ISNUMBER(AC519),(MIN(AC519,MIN(P519,T519)-X519)),"")</f>
        <v/>
      </c>
      <c r="AH519" s="38"/>
      <c r="AI519" s="38"/>
      <c r="AJ519" s="38"/>
      <c r="AK519" s="38"/>
      <c r="AL519" s="85" t="str">
        <f t="shared" si="169"/>
        <v/>
      </c>
      <c r="AM519" s="85" t="str">
        <f t="shared" ref="AM519:AM582" si="188">IF(ISNUMBER(AI519),MIN(AE519/VLOOKUP(H$6,Matrix_antal_dage,4,FALSE)*(H519-AI519),30000),"")</f>
        <v/>
      </c>
      <c r="AN519" s="85" t="str">
        <f t="shared" ref="AN519:AN582" si="189">IF(ISNUMBER(AJ519),MIN(AF519/VLOOKUP(I$6,Matrix_antal_dage,4,FALSE)*(I519-AJ519),30000),"")</f>
        <v/>
      </c>
      <c r="AO519" s="85" t="str">
        <f t="shared" ref="AO519:AO582" si="190">IF(ISNUMBER(AK519),MIN(AG519/VLOOKUP(J$6,Matrix_antal_dage,4,FALSE)*(J519-AK519),30000),"")</f>
        <v/>
      </c>
      <c r="AP519" s="143" t="str">
        <f t="shared" si="170"/>
        <v/>
      </c>
      <c r="AQ519" s="66" t="str">
        <f t="shared" si="171"/>
        <v/>
      </c>
      <c r="AR519" s="46" t="str">
        <f>IFERROR(IF(ISNUMBER('Opsparede løndele dec20-mar21'!K517),AQ519+'Opsparede løndele dec20-mar21'!K517,AQ519),"")</f>
        <v/>
      </c>
    </row>
    <row r="520" spans="1:44" x14ac:dyDescent="0.25">
      <c r="A520" s="52" t="str">
        <f t="shared" si="172"/>
        <v/>
      </c>
      <c r="B520" s="5"/>
      <c r="C520" s="6"/>
      <c r="D520" s="7"/>
      <c r="E520" s="8"/>
      <c r="F520" s="8"/>
      <c r="G520" s="60" t="str">
        <f t="shared" si="179"/>
        <v/>
      </c>
      <c r="H520" s="60" t="str">
        <f t="shared" si="179"/>
        <v/>
      </c>
      <c r="I520" s="60" t="str">
        <f t="shared" si="179"/>
        <v/>
      </c>
      <c r="J520" s="60" t="str">
        <f t="shared" si="179"/>
        <v/>
      </c>
      <c r="L520" s="115" t="str">
        <f t="shared" ref="L520:L583" si="191">IF(K520="","",IF(K520="Funktionær",0.75,IF(K520="Ikke-funktionær",0.9,IF(K520="Elev/lærling",0.9))))</f>
        <v/>
      </c>
      <c r="Y520" s="116"/>
      <c r="Z520" s="65" t="str">
        <f t="shared" si="180"/>
        <v/>
      </c>
      <c r="AA520" s="65" t="str">
        <f t="shared" si="181"/>
        <v/>
      </c>
      <c r="AB520" s="65" t="str">
        <f t="shared" si="182"/>
        <v/>
      </c>
      <c r="AC520" s="65" t="str">
        <f t="shared" si="183"/>
        <v/>
      </c>
      <c r="AD520" s="65" t="str">
        <f t="shared" si="184"/>
        <v/>
      </c>
      <c r="AE520" s="65" t="str">
        <f t="shared" si="185"/>
        <v/>
      </c>
      <c r="AF520" s="65" t="str">
        <f t="shared" si="186"/>
        <v/>
      </c>
      <c r="AG520" s="65" t="str">
        <f t="shared" si="187"/>
        <v/>
      </c>
      <c r="AH520" s="38"/>
      <c r="AI520" s="38"/>
      <c r="AJ520" s="38"/>
      <c r="AK520" s="38"/>
      <c r="AL520" s="85" t="str">
        <f t="shared" ref="AL520:AL583" si="192">IF(ISNUMBER(AH520),MIN(AD520/VLOOKUP(G$6,Matrix_antal_dage,4,FALSE)*(G520-AH520),30000),"")</f>
        <v/>
      </c>
      <c r="AM520" s="85" t="str">
        <f t="shared" si="188"/>
        <v/>
      </c>
      <c r="AN520" s="85" t="str">
        <f t="shared" si="189"/>
        <v/>
      </c>
      <c r="AO520" s="85" t="str">
        <f t="shared" si="190"/>
        <v/>
      </c>
      <c r="AP520" s="143" t="str">
        <f t="shared" ref="AP520:AP583" si="193">IFERROR(IF(AND(ISNUMBER(AH520),ISNUMBER(AI520)),(IF(E520&lt;=DATE(2021,1,1),3,IF(E520=DATE(2021,1,2),2,IF(E520=DATE(2021,1,3),1,IF(E520&gt;DATE(2021,1,3),0))))/7*5)/31*IF(AND(ISNUMBER(AD520),ISNUMBER(AE520)),SUM(AD520:AE520)/2,IF(ISNUMBER(AD520),AD520,IF(ISNUMBER(AE520),AE520))),""),"")</f>
        <v/>
      </c>
      <c r="AQ520" s="66" t="str">
        <f t="shared" ref="AQ520:AQ583" si="194">IF(ISNUMBER(AP520),MAX(SUM(AL520:AO520)-AP520,0),IF(SUM(AL520:AO520)&gt;0,SUM(AL520:AO520),""))</f>
        <v/>
      </c>
      <c r="AR520" s="46" t="str">
        <f>IFERROR(IF(ISNUMBER('Opsparede løndele dec20-mar21'!K518),AQ520+'Opsparede løndele dec20-mar21'!K518,AQ520),"")</f>
        <v/>
      </c>
    </row>
    <row r="521" spans="1:44" x14ac:dyDescent="0.25">
      <c r="A521" s="52" t="str">
        <f t="shared" ref="A521:A584" si="195">IF(B521="","",A520+1)</f>
        <v/>
      </c>
      <c r="B521" s="5"/>
      <c r="C521" s="6"/>
      <c r="D521" s="7"/>
      <c r="E521" s="8"/>
      <c r="F521" s="8"/>
      <c r="G521" s="60" t="str">
        <f t="shared" si="179"/>
        <v/>
      </c>
      <c r="H521" s="60" t="str">
        <f t="shared" si="179"/>
        <v/>
      </c>
      <c r="I521" s="60" t="str">
        <f t="shared" si="179"/>
        <v/>
      </c>
      <c r="J521" s="60" t="str">
        <f t="shared" si="179"/>
        <v/>
      </c>
      <c r="L521" s="115" t="str">
        <f t="shared" si="191"/>
        <v/>
      </c>
      <c r="Y521" s="116"/>
      <c r="Z521" s="65" t="str">
        <f t="shared" si="180"/>
        <v/>
      </c>
      <c r="AA521" s="65" t="str">
        <f t="shared" si="181"/>
        <v/>
      </c>
      <c r="AB521" s="65" t="str">
        <f t="shared" si="182"/>
        <v/>
      </c>
      <c r="AC521" s="65" t="str">
        <f t="shared" si="183"/>
        <v/>
      </c>
      <c r="AD521" s="65" t="str">
        <f t="shared" si="184"/>
        <v/>
      </c>
      <c r="AE521" s="65" t="str">
        <f t="shared" si="185"/>
        <v/>
      </c>
      <c r="AF521" s="65" t="str">
        <f t="shared" si="186"/>
        <v/>
      </c>
      <c r="AG521" s="65" t="str">
        <f t="shared" si="187"/>
        <v/>
      </c>
      <c r="AH521" s="38"/>
      <c r="AI521" s="38"/>
      <c r="AJ521" s="38"/>
      <c r="AK521" s="38"/>
      <c r="AL521" s="85" t="str">
        <f t="shared" si="192"/>
        <v/>
      </c>
      <c r="AM521" s="85" t="str">
        <f t="shared" si="188"/>
        <v/>
      </c>
      <c r="AN521" s="85" t="str">
        <f t="shared" si="189"/>
        <v/>
      </c>
      <c r="AO521" s="85" t="str">
        <f t="shared" si="190"/>
        <v/>
      </c>
      <c r="AP521" s="143" t="str">
        <f t="shared" si="193"/>
        <v/>
      </c>
      <c r="AQ521" s="66" t="str">
        <f t="shared" si="194"/>
        <v/>
      </c>
      <c r="AR521" s="46" t="str">
        <f>IFERROR(IF(ISNUMBER('Opsparede løndele dec20-mar21'!K519),AQ521+'Opsparede løndele dec20-mar21'!K519,AQ521),"")</f>
        <v/>
      </c>
    </row>
    <row r="522" spans="1:44" x14ac:dyDescent="0.25">
      <c r="A522" s="52" t="str">
        <f t="shared" si="195"/>
        <v/>
      </c>
      <c r="B522" s="5"/>
      <c r="C522" s="6"/>
      <c r="D522" s="7"/>
      <c r="E522" s="8"/>
      <c r="F522" s="8"/>
      <c r="G522" s="60" t="str">
        <f t="shared" si="179"/>
        <v/>
      </c>
      <c r="H522" s="60" t="str">
        <f t="shared" si="179"/>
        <v/>
      </c>
      <c r="I522" s="60" t="str">
        <f t="shared" si="179"/>
        <v/>
      </c>
      <c r="J522" s="60" t="str">
        <f t="shared" si="179"/>
        <v/>
      </c>
      <c r="L522" s="115" t="str">
        <f t="shared" si="191"/>
        <v/>
      </c>
      <c r="Y522" s="116"/>
      <c r="Z522" s="65" t="str">
        <f t="shared" si="180"/>
        <v/>
      </c>
      <c r="AA522" s="65" t="str">
        <f t="shared" si="181"/>
        <v/>
      </c>
      <c r="AB522" s="65" t="str">
        <f t="shared" si="182"/>
        <v/>
      </c>
      <c r="AC522" s="65" t="str">
        <f t="shared" si="183"/>
        <v/>
      </c>
      <c r="AD522" s="65" t="str">
        <f t="shared" si="184"/>
        <v/>
      </c>
      <c r="AE522" s="65" t="str">
        <f t="shared" si="185"/>
        <v/>
      </c>
      <c r="AF522" s="65" t="str">
        <f t="shared" si="186"/>
        <v/>
      </c>
      <c r="AG522" s="65" t="str">
        <f t="shared" si="187"/>
        <v/>
      </c>
      <c r="AH522" s="38"/>
      <c r="AI522" s="38"/>
      <c r="AJ522" s="38"/>
      <c r="AK522" s="38"/>
      <c r="AL522" s="85" t="str">
        <f t="shared" si="192"/>
        <v/>
      </c>
      <c r="AM522" s="85" t="str">
        <f t="shared" si="188"/>
        <v/>
      </c>
      <c r="AN522" s="85" t="str">
        <f t="shared" si="189"/>
        <v/>
      </c>
      <c r="AO522" s="85" t="str">
        <f t="shared" si="190"/>
        <v/>
      </c>
      <c r="AP522" s="143" t="str">
        <f t="shared" si="193"/>
        <v/>
      </c>
      <c r="AQ522" s="66" t="str">
        <f t="shared" si="194"/>
        <v/>
      </c>
      <c r="AR522" s="46" t="str">
        <f>IFERROR(IF(ISNUMBER('Opsparede løndele dec20-mar21'!K520),AQ522+'Opsparede løndele dec20-mar21'!K520,AQ522),"")</f>
        <v/>
      </c>
    </row>
    <row r="523" spans="1:44" x14ac:dyDescent="0.25">
      <c r="A523" s="52" t="str">
        <f t="shared" si="195"/>
        <v/>
      </c>
      <c r="B523" s="5"/>
      <c r="C523" s="6"/>
      <c r="D523" s="7"/>
      <c r="E523" s="8"/>
      <c r="F523" s="8"/>
      <c r="G523" s="60" t="str">
        <f t="shared" si="179"/>
        <v/>
      </c>
      <c r="H523" s="60" t="str">
        <f t="shared" si="179"/>
        <v/>
      </c>
      <c r="I523" s="60" t="str">
        <f t="shared" si="179"/>
        <v/>
      </c>
      <c r="J523" s="60" t="str">
        <f t="shared" si="179"/>
        <v/>
      </c>
      <c r="L523" s="115" t="str">
        <f t="shared" si="191"/>
        <v/>
      </c>
      <c r="Y523" s="116"/>
      <c r="Z523" s="65" t="str">
        <f t="shared" si="180"/>
        <v/>
      </c>
      <c r="AA523" s="65" t="str">
        <f t="shared" si="181"/>
        <v/>
      </c>
      <c r="AB523" s="65" t="str">
        <f t="shared" si="182"/>
        <v/>
      </c>
      <c r="AC523" s="65" t="str">
        <f t="shared" si="183"/>
        <v/>
      </c>
      <c r="AD523" s="65" t="str">
        <f t="shared" si="184"/>
        <v/>
      </c>
      <c r="AE523" s="65" t="str">
        <f t="shared" si="185"/>
        <v/>
      </c>
      <c r="AF523" s="65" t="str">
        <f t="shared" si="186"/>
        <v/>
      </c>
      <c r="AG523" s="65" t="str">
        <f t="shared" si="187"/>
        <v/>
      </c>
      <c r="AH523" s="38"/>
      <c r="AI523" s="38"/>
      <c r="AJ523" s="38"/>
      <c r="AK523" s="38"/>
      <c r="AL523" s="85" t="str">
        <f t="shared" si="192"/>
        <v/>
      </c>
      <c r="AM523" s="85" t="str">
        <f t="shared" si="188"/>
        <v/>
      </c>
      <c r="AN523" s="85" t="str">
        <f t="shared" si="189"/>
        <v/>
      </c>
      <c r="AO523" s="85" t="str">
        <f t="shared" si="190"/>
        <v/>
      </c>
      <c r="AP523" s="143" t="str">
        <f t="shared" si="193"/>
        <v/>
      </c>
      <c r="AQ523" s="66" t="str">
        <f t="shared" si="194"/>
        <v/>
      </c>
      <c r="AR523" s="46" t="str">
        <f>IFERROR(IF(ISNUMBER('Opsparede løndele dec20-mar21'!K521),AQ523+'Opsparede løndele dec20-mar21'!K521,AQ523),"")</f>
        <v/>
      </c>
    </row>
    <row r="524" spans="1:44" x14ac:dyDescent="0.25">
      <c r="A524" s="52" t="str">
        <f t="shared" si="195"/>
        <v/>
      </c>
      <c r="B524" s="5"/>
      <c r="C524" s="6"/>
      <c r="D524" s="7"/>
      <c r="E524" s="8"/>
      <c r="F524" s="8"/>
      <c r="G524" s="60" t="str">
        <f t="shared" si="179"/>
        <v/>
      </c>
      <c r="H524" s="60" t="str">
        <f t="shared" si="179"/>
        <v/>
      </c>
      <c r="I524" s="60" t="str">
        <f t="shared" si="179"/>
        <v/>
      </c>
      <c r="J524" s="60" t="str">
        <f t="shared" si="179"/>
        <v/>
      </c>
      <c r="L524" s="115" t="str">
        <f t="shared" si="191"/>
        <v/>
      </c>
      <c r="Y524" s="116"/>
      <c r="Z524" s="65" t="str">
        <f t="shared" si="180"/>
        <v/>
      </c>
      <c r="AA524" s="65" t="str">
        <f t="shared" si="181"/>
        <v/>
      </c>
      <c r="AB524" s="65" t="str">
        <f t="shared" si="182"/>
        <v/>
      </c>
      <c r="AC524" s="65" t="str">
        <f t="shared" si="183"/>
        <v/>
      </c>
      <c r="AD524" s="65" t="str">
        <f t="shared" si="184"/>
        <v/>
      </c>
      <c r="AE524" s="65" t="str">
        <f t="shared" si="185"/>
        <v/>
      </c>
      <c r="AF524" s="65" t="str">
        <f t="shared" si="186"/>
        <v/>
      </c>
      <c r="AG524" s="65" t="str">
        <f t="shared" si="187"/>
        <v/>
      </c>
      <c r="AH524" s="38"/>
      <c r="AI524" s="38"/>
      <c r="AJ524" s="38"/>
      <c r="AK524" s="38"/>
      <c r="AL524" s="85" t="str">
        <f t="shared" si="192"/>
        <v/>
      </c>
      <c r="AM524" s="85" t="str">
        <f t="shared" si="188"/>
        <v/>
      </c>
      <c r="AN524" s="85" t="str">
        <f t="shared" si="189"/>
        <v/>
      </c>
      <c r="AO524" s="85" t="str">
        <f t="shared" si="190"/>
        <v/>
      </c>
      <c r="AP524" s="143" t="str">
        <f t="shared" si="193"/>
        <v/>
      </c>
      <c r="AQ524" s="66" t="str">
        <f t="shared" si="194"/>
        <v/>
      </c>
      <c r="AR524" s="46" t="str">
        <f>IFERROR(IF(ISNUMBER('Opsparede løndele dec20-mar21'!K522),AQ524+'Opsparede løndele dec20-mar21'!K522,AQ524),"")</f>
        <v/>
      </c>
    </row>
    <row r="525" spans="1:44" x14ac:dyDescent="0.25">
      <c r="A525" s="52" t="str">
        <f t="shared" si="195"/>
        <v/>
      </c>
      <c r="B525" s="5"/>
      <c r="C525" s="6"/>
      <c r="D525" s="7"/>
      <c r="E525" s="8"/>
      <c r="F525" s="8"/>
      <c r="G525" s="60" t="str">
        <f t="shared" si="179"/>
        <v/>
      </c>
      <c r="H525" s="60" t="str">
        <f t="shared" si="179"/>
        <v/>
      </c>
      <c r="I525" s="60" t="str">
        <f t="shared" si="179"/>
        <v/>
      </c>
      <c r="J525" s="60" t="str">
        <f t="shared" si="179"/>
        <v/>
      </c>
      <c r="L525" s="115" t="str">
        <f t="shared" si="191"/>
        <v/>
      </c>
      <c r="Y525" s="116"/>
      <c r="Z525" s="65" t="str">
        <f t="shared" si="180"/>
        <v/>
      </c>
      <c r="AA525" s="65" t="str">
        <f t="shared" si="181"/>
        <v/>
      </c>
      <c r="AB525" s="65" t="str">
        <f t="shared" si="182"/>
        <v/>
      </c>
      <c r="AC525" s="65" t="str">
        <f t="shared" si="183"/>
        <v/>
      </c>
      <c r="AD525" s="65" t="str">
        <f t="shared" si="184"/>
        <v/>
      </c>
      <c r="AE525" s="65" t="str">
        <f t="shared" si="185"/>
        <v/>
      </c>
      <c r="AF525" s="65" t="str">
        <f t="shared" si="186"/>
        <v/>
      </c>
      <c r="AG525" s="65" t="str">
        <f t="shared" si="187"/>
        <v/>
      </c>
      <c r="AH525" s="38"/>
      <c r="AI525" s="38"/>
      <c r="AJ525" s="38"/>
      <c r="AK525" s="38"/>
      <c r="AL525" s="85" t="str">
        <f t="shared" si="192"/>
        <v/>
      </c>
      <c r="AM525" s="85" t="str">
        <f t="shared" si="188"/>
        <v/>
      </c>
      <c r="AN525" s="85" t="str">
        <f t="shared" si="189"/>
        <v/>
      </c>
      <c r="AO525" s="85" t="str">
        <f t="shared" si="190"/>
        <v/>
      </c>
      <c r="AP525" s="143" t="str">
        <f t="shared" si="193"/>
        <v/>
      </c>
      <c r="AQ525" s="66" t="str">
        <f t="shared" si="194"/>
        <v/>
      </c>
      <c r="AR525" s="46" t="str">
        <f>IFERROR(IF(ISNUMBER('Opsparede løndele dec20-mar21'!K523),AQ525+'Opsparede løndele dec20-mar21'!K523,AQ525),"")</f>
        <v/>
      </c>
    </row>
    <row r="526" spans="1:44" x14ac:dyDescent="0.25">
      <c r="A526" s="52" t="str">
        <f t="shared" si="195"/>
        <v/>
      </c>
      <c r="B526" s="5"/>
      <c r="C526" s="6"/>
      <c r="D526" s="7"/>
      <c r="E526" s="8"/>
      <c r="F526" s="8"/>
      <c r="G526" s="60" t="str">
        <f t="shared" si="179"/>
        <v/>
      </c>
      <c r="H526" s="60" t="str">
        <f t="shared" si="179"/>
        <v/>
      </c>
      <c r="I526" s="60" t="str">
        <f t="shared" si="179"/>
        <v/>
      </c>
      <c r="J526" s="60" t="str">
        <f t="shared" si="179"/>
        <v/>
      </c>
      <c r="L526" s="115" t="str">
        <f t="shared" si="191"/>
        <v/>
      </c>
      <c r="Y526" s="116"/>
      <c r="Z526" s="65" t="str">
        <f t="shared" si="180"/>
        <v/>
      </c>
      <c r="AA526" s="65" t="str">
        <f t="shared" si="181"/>
        <v/>
      </c>
      <c r="AB526" s="65" t="str">
        <f t="shared" si="182"/>
        <v/>
      </c>
      <c r="AC526" s="65" t="str">
        <f t="shared" si="183"/>
        <v/>
      </c>
      <c r="AD526" s="65" t="str">
        <f t="shared" si="184"/>
        <v/>
      </c>
      <c r="AE526" s="65" t="str">
        <f t="shared" si="185"/>
        <v/>
      </c>
      <c r="AF526" s="65" t="str">
        <f t="shared" si="186"/>
        <v/>
      </c>
      <c r="AG526" s="65" t="str">
        <f t="shared" si="187"/>
        <v/>
      </c>
      <c r="AH526" s="38"/>
      <c r="AI526" s="38"/>
      <c r="AJ526" s="38"/>
      <c r="AK526" s="38"/>
      <c r="AL526" s="85" t="str">
        <f t="shared" si="192"/>
        <v/>
      </c>
      <c r="AM526" s="85" t="str">
        <f t="shared" si="188"/>
        <v/>
      </c>
      <c r="AN526" s="85" t="str">
        <f t="shared" si="189"/>
        <v/>
      </c>
      <c r="AO526" s="85" t="str">
        <f t="shared" si="190"/>
        <v/>
      </c>
      <c r="AP526" s="143" t="str">
        <f t="shared" si="193"/>
        <v/>
      </c>
      <c r="AQ526" s="66" t="str">
        <f t="shared" si="194"/>
        <v/>
      </c>
      <c r="AR526" s="46" t="str">
        <f>IFERROR(IF(ISNUMBER('Opsparede løndele dec20-mar21'!K524),AQ526+'Opsparede løndele dec20-mar21'!K524,AQ526),"")</f>
        <v/>
      </c>
    </row>
    <row r="527" spans="1:44" x14ac:dyDescent="0.25">
      <c r="A527" s="52" t="str">
        <f t="shared" si="195"/>
        <v/>
      </c>
      <c r="B527" s="5"/>
      <c r="C527" s="6"/>
      <c r="D527" s="7"/>
      <c r="E527" s="8"/>
      <c r="F527" s="8"/>
      <c r="G527" s="60" t="str">
        <f t="shared" ref="G527:J536" si="196">IF(AND(ISNUMBER($E527),ISNUMBER($F527)),MAX(MIN(NETWORKDAYS(IF($E527&lt;=VLOOKUP(G$6,Matrix_antal_dage,5,FALSE),VLOOKUP(G$6,Matrix_antal_dage,5,FALSE),$E527),IF($F527&gt;=VLOOKUP(G$6,Matrix_antal_dage,6,FALSE),VLOOKUP(G$6,Matrix_antal_dage,6,FALSE),$F527),helligdage),VLOOKUP(G$6,Matrix_antal_dage,7,FALSE)),0),"")</f>
        <v/>
      </c>
      <c r="H527" s="60" t="str">
        <f t="shared" si="196"/>
        <v/>
      </c>
      <c r="I527" s="60" t="str">
        <f t="shared" si="196"/>
        <v/>
      </c>
      <c r="J527" s="60" t="str">
        <f t="shared" si="196"/>
        <v/>
      </c>
      <c r="L527" s="115" t="str">
        <f t="shared" si="191"/>
        <v/>
      </c>
      <c r="Y527" s="116"/>
      <c r="Z527" s="65" t="str">
        <f t="shared" si="180"/>
        <v/>
      </c>
      <c r="AA527" s="65" t="str">
        <f t="shared" si="181"/>
        <v/>
      </c>
      <c r="AB527" s="65" t="str">
        <f t="shared" si="182"/>
        <v/>
      </c>
      <c r="AC527" s="65" t="str">
        <f t="shared" si="183"/>
        <v/>
      </c>
      <c r="AD527" s="65" t="str">
        <f t="shared" si="184"/>
        <v/>
      </c>
      <c r="AE527" s="65" t="str">
        <f t="shared" si="185"/>
        <v/>
      </c>
      <c r="AF527" s="65" t="str">
        <f t="shared" si="186"/>
        <v/>
      </c>
      <c r="AG527" s="65" t="str">
        <f t="shared" si="187"/>
        <v/>
      </c>
      <c r="AH527" s="38"/>
      <c r="AI527" s="38"/>
      <c r="AJ527" s="38"/>
      <c r="AK527" s="38"/>
      <c r="AL527" s="85" t="str">
        <f t="shared" si="192"/>
        <v/>
      </c>
      <c r="AM527" s="85" t="str">
        <f t="shared" si="188"/>
        <v/>
      </c>
      <c r="AN527" s="85" t="str">
        <f t="shared" si="189"/>
        <v/>
      </c>
      <c r="AO527" s="85" t="str">
        <f t="shared" si="190"/>
        <v/>
      </c>
      <c r="AP527" s="143" t="str">
        <f t="shared" si="193"/>
        <v/>
      </c>
      <c r="AQ527" s="66" t="str">
        <f t="shared" si="194"/>
        <v/>
      </c>
      <c r="AR527" s="46" t="str">
        <f>IFERROR(IF(ISNUMBER('Opsparede løndele dec20-mar21'!K525),AQ527+'Opsparede løndele dec20-mar21'!K525,AQ527),"")</f>
        <v/>
      </c>
    </row>
    <row r="528" spans="1:44" x14ac:dyDescent="0.25">
      <c r="A528" s="52" t="str">
        <f t="shared" si="195"/>
        <v/>
      </c>
      <c r="B528" s="5"/>
      <c r="C528" s="6"/>
      <c r="D528" s="7"/>
      <c r="E528" s="8"/>
      <c r="F528" s="8"/>
      <c r="G528" s="60" t="str">
        <f t="shared" si="196"/>
        <v/>
      </c>
      <c r="H528" s="60" t="str">
        <f t="shared" si="196"/>
        <v/>
      </c>
      <c r="I528" s="60" t="str">
        <f t="shared" si="196"/>
        <v/>
      </c>
      <c r="J528" s="60" t="str">
        <f t="shared" si="196"/>
        <v/>
      </c>
      <c r="L528" s="115" t="str">
        <f t="shared" si="191"/>
        <v/>
      </c>
      <c r="Y528" s="116"/>
      <c r="Z528" s="65" t="str">
        <f t="shared" si="180"/>
        <v/>
      </c>
      <c r="AA528" s="65" t="str">
        <f t="shared" si="181"/>
        <v/>
      </c>
      <c r="AB528" s="65" t="str">
        <f t="shared" si="182"/>
        <v/>
      </c>
      <c r="AC528" s="65" t="str">
        <f t="shared" si="183"/>
        <v/>
      </c>
      <c r="AD528" s="65" t="str">
        <f t="shared" si="184"/>
        <v/>
      </c>
      <c r="AE528" s="65" t="str">
        <f t="shared" si="185"/>
        <v/>
      </c>
      <c r="AF528" s="65" t="str">
        <f t="shared" si="186"/>
        <v/>
      </c>
      <c r="AG528" s="65" t="str">
        <f t="shared" si="187"/>
        <v/>
      </c>
      <c r="AH528" s="38"/>
      <c r="AI528" s="38"/>
      <c r="AJ528" s="38"/>
      <c r="AK528" s="38"/>
      <c r="AL528" s="85" t="str">
        <f t="shared" si="192"/>
        <v/>
      </c>
      <c r="AM528" s="85" t="str">
        <f t="shared" si="188"/>
        <v/>
      </c>
      <c r="AN528" s="85" t="str">
        <f t="shared" si="189"/>
        <v/>
      </c>
      <c r="AO528" s="85" t="str">
        <f t="shared" si="190"/>
        <v/>
      </c>
      <c r="AP528" s="143" t="str">
        <f t="shared" si="193"/>
        <v/>
      </c>
      <c r="AQ528" s="66" t="str">
        <f t="shared" si="194"/>
        <v/>
      </c>
      <c r="AR528" s="46" t="str">
        <f>IFERROR(IF(ISNUMBER('Opsparede løndele dec20-mar21'!K526),AQ528+'Opsparede løndele dec20-mar21'!K526,AQ528),"")</f>
        <v/>
      </c>
    </row>
    <row r="529" spans="1:44" x14ac:dyDescent="0.25">
      <c r="A529" s="52" t="str">
        <f t="shared" si="195"/>
        <v/>
      </c>
      <c r="B529" s="5"/>
      <c r="C529" s="6"/>
      <c r="D529" s="7"/>
      <c r="E529" s="8"/>
      <c r="F529" s="8"/>
      <c r="G529" s="60" t="str">
        <f t="shared" si="196"/>
        <v/>
      </c>
      <c r="H529" s="60" t="str">
        <f t="shared" si="196"/>
        <v/>
      </c>
      <c r="I529" s="60" t="str">
        <f t="shared" si="196"/>
        <v/>
      </c>
      <c r="J529" s="60" t="str">
        <f t="shared" si="196"/>
        <v/>
      </c>
      <c r="L529" s="115" t="str">
        <f t="shared" si="191"/>
        <v/>
      </c>
      <c r="Y529" s="116"/>
      <c r="Z529" s="65" t="str">
        <f t="shared" si="180"/>
        <v/>
      </c>
      <c r="AA529" s="65" t="str">
        <f t="shared" si="181"/>
        <v/>
      </c>
      <c r="AB529" s="65" t="str">
        <f t="shared" si="182"/>
        <v/>
      </c>
      <c r="AC529" s="65" t="str">
        <f t="shared" si="183"/>
        <v/>
      </c>
      <c r="AD529" s="65" t="str">
        <f t="shared" si="184"/>
        <v/>
      </c>
      <c r="AE529" s="65" t="str">
        <f t="shared" si="185"/>
        <v/>
      </c>
      <c r="AF529" s="65" t="str">
        <f t="shared" si="186"/>
        <v/>
      </c>
      <c r="AG529" s="65" t="str">
        <f t="shared" si="187"/>
        <v/>
      </c>
      <c r="AH529" s="38"/>
      <c r="AI529" s="38"/>
      <c r="AJ529" s="38"/>
      <c r="AK529" s="38"/>
      <c r="AL529" s="85" t="str">
        <f t="shared" si="192"/>
        <v/>
      </c>
      <c r="AM529" s="85" t="str">
        <f t="shared" si="188"/>
        <v/>
      </c>
      <c r="AN529" s="85" t="str">
        <f t="shared" si="189"/>
        <v/>
      </c>
      <c r="AO529" s="85" t="str">
        <f t="shared" si="190"/>
        <v/>
      </c>
      <c r="AP529" s="143" t="str">
        <f t="shared" si="193"/>
        <v/>
      </c>
      <c r="AQ529" s="66" t="str">
        <f t="shared" si="194"/>
        <v/>
      </c>
      <c r="AR529" s="46" t="str">
        <f>IFERROR(IF(ISNUMBER('Opsparede løndele dec20-mar21'!K527),AQ529+'Opsparede løndele dec20-mar21'!K527,AQ529),"")</f>
        <v/>
      </c>
    </row>
    <row r="530" spans="1:44" x14ac:dyDescent="0.25">
      <c r="A530" s="52" t="str">
        <f t="shared" si="195"/>
        <v/>
      </c>
      <c r="B530" s="5"/>
      <c r="C530" s="6"/>
      <c r="D530" s="7"/>
      <c r="E530" s="8"/>
      <c r="F530" s="8"/>
      <c r="G530" s="60" t="str">
        <f t="shared" si="196"/>
        <v/>
      </c>
      <c r="H530" s="60" t="str">
        <f t="shared" si="196"/>
        <v/>
      </c>
      <c r="I530" s="60" t="str">
        <f t="shared" si="196"/>
        <v/>
      </c>
      <c r="J530" s="60" t="str">
        <f t="shared" si="196"/>
        <v/>
      </c>
      <c r="L530" s="115" t="str">
        <f t="shared" si="191"/>
        <v/>
      </c>
      <c r="Y530" s="116"/>
      <c r="Z530" s="65" t="str">
        <f t="shared" si="180"/>
        <v/>
      </c>
      <c r="AA530" s="65" t="str">
        <f t="shared" si="181"/>
        <v/>
      </c>
      <c r="AB530" s="65" t="str">
        <f t="shared" si="182"/>
        <v/>
      </c>
      <c r="AC530" s="65" t="str">
        <f t="shared" si="183"/>
        <v/>
      </c>
      <c r="AD530" s="65" t="str">
        <f t="shared" si="184"/>
        <v/>
      </c>
      <c r="AE530" s="65" t="str">
        <f t="shared" si="185"/>
        <v/>
      </c>
      <c r="AF530" s="65" t="str">
        <f t="shared" si="186"/>
        <v/>
      </c>
      <c r="AG530" s="65" t="str">
        <f t="shared" si="187"/>
        <v/>
      </c>
      <c r="AH530" s="38"/>
      <c r="AI530" s="38"/>
      <c r="AJ530" s="38"/>
      <c r="AK530" s="38"/>
      <c r="AL530" s="85" t="str">
        <f t="shared" si="192"/>
        <v/>
      </c>
      <c r="AM530" s="85" t="str">
        <f t="shared" si="188"/>
        <v/>
      </c>
      <c r="AN530" s="85" t="str">
        <f t="shared" si="189"/>
        <v/>
      </c>
      <c r="AO530" s="85" t="str">
        <f t="shared" si="190"/>
        <v/>
      </c>
      <c r="AP530" s="143" t="str">
        <f t="shared" si="193"/>
        <v/>
      </c>
      <c r="AQ530" s="66" t="str">
        <f t="shared" si="194"/>
        <v/>
      </c>
      <c r="AR530" s="46" t="str">
        <f>IFERROR(IF(ISNUMBER('Opsparede løndele dec20-mar21'!K528),AQ530+'Opsparede løndele dec20-mar21'!K528,AQ530),"")</f>
        <v/>
      </c>
    </row>
    <row r="531" spans="1:44" x14ac:dyDescent="0.25">
      <c r="A531" s="52" t="str">
        <f t="shared" si="195"/>
        <v/>
      </c>
      <c r="B531" s="5"/>
      <c r="C531" s="6"/>
      <c r="D531" s="7"/>
      <c r="E531" s="8"/>
      <c r="F531" s="8"/>
      <c r="G531" s="60" t="str">
        <f t="shared" si="196"/>
        <v/>
      </c>
      <c r="H531" s="60" t="str">
        <f t="shared" si="196"/>
        <v/>
      </c>
      <c r="I531" s="60" t="str">
        <f t="shared" si="196"/>
        <v/>
      </c>
      <c r="J531" s="60" t="str">
        <f t="shared" si="196"/>
        <v/>
      </c>
      <c r="L531" s="115" t="str">
        <f t="shared" si="191"/>
        <v/>
      </c>
      <c r="Y531" s="116"/>
      <c r="Z531" s="65" t="str">
        <f t="shared" si="180"/>
        <v/>
      </c>
      <c r="AA531" s="65" t="str">
        <f t="shared" si="181"/>
        <v/>
      </c>
      <c r="AB531" s="65" t="str">
        <f t="shared" si="182"/>
        <v/>
      </c>
      <c r="AC531" s="65" t="str">
        <f t="shared" si="183"/>
        <v/>
      </c>
      <c r="AD531" s="65" t="str">
        <f t="shared" si="184"/>
        <v/>
      </c>
      <c r="AE531" s="65" t="str">
        <f t="shared" si="185"/>
        <v/>
      </c>
      <c r="AF531" s="65" t="str">
        <f t="shared" si="186"/>
        <v/>
      </c>
      <c r="AG531" s="65" t="str">
        <f t="shared" si="187"/>
        <v/>
      </c>
      <c r="AH531" s="38"/>
      <c r="AI531" s="38"/>
      <c r="AJ531" s="38"/>
      <c r="AK531" s="38"/>
      <c r="AL531" s="85" t="str">
        <f t="shared" si="192"/>
        <v/>
      </c>
      <c r="AM531" s="85" t="str">
        <f t="shared" si="188"/>
        <v/>
      </c>
      <c r="AN531" s="85" t="str">
        <f t="shared" si="189"/>
        <v/>
      </c>
      <c r="AO531" s="85" t="str">
        <f t="shared" si="190"/>
        <v/>
      </c>
      <c r="AP531" s="143" t="str">
        <f t="shared" si="193"/>
        <v/>
      </c>
      <c r="AQ531" s="66" t="str">
        <f t="shared" si="194"/>
        <v/>
      </c>
      <c r="AR531" s="46" t="str">
        <f>IFERROR(IF(ISNUMBER('Opsparede løndele dec20-mar21'!K529),AQ531+'Opsparede løndele dec20-mar21'!K529,AQ531),"")</f>
        <v/>
      </c>
    </row>
    <row r="532" spans="1:44" x14ac:dyDescent="0.25">
      <c r="A532" s="52" t="str">
        <f t="shared" si="195"/>
        <v/>
      </c>
      <c r="B532" s="5"/>
      <c r="C532" s="6"/>
      <c r="D532" s="7"/>
      <c r="E532" s="8"/>
      <c r="F532" s="8"/>
      <c r="G532" s="60" t="str">
        <f t="shared" si="196"/>
        <v/>
      </c>
      <c r="H532" s="60" t="str">
        <f t="shared" si="196"/>
        <v/>
      </c>
      <c r="I532" s="60" t="str">
        <f t="shared" si="196"/>
        <v/>
      </c>
      <c r="J532" s="60" t="str">
        <f t="shared" si="196"/>
        <v/>
      </c>
      <c r="L532" s="115" t="str">
        <f t="shared" si="191"/>
        <v/>
      </c>
      <c r="Y532" s="116"/>
      <c r="Z532" s="65" t="str">
        <f t="shared" si="180"/>
        <v/>
      </c>
      <c r="AA532" s="65" t="str">
        <f t="shared" si="181"/>
        <v/>
      </c>
      <c r="AB532" s="65" t="str">
        <f t="shared" si="182"/>
        <v/>
      </c>
      <c r="AC532" s="65" t="str">
        <f t="shared" si="183"/>
        <v/>
      </c>
      <c r="AD532" s="65" t="str">
        <f t="shared" si="184"/>
        <v/>
      </c>
      <c r="AE532" s="65" t="str">
        <f t="shared" si="185"/>
        <v/>
      </c>
      <c r="AF532" s="65" t="str">
        <f t="shared" si="186"/>
        <v/>
      </c>
      <c r="AG532" s="65" t="str">
        <f t="shared" si="187"/>
        <v/>
      </c>
      <c r="AH532" s="38"/>
      <c r="AI532" s="38"/>
      <c r="AJ532" s="38"/>
      <c r="AK532" s="38"/>
      <c r="AL532" s="85" t="str">
        <f t="shared" si="192"/>
        <v/>
      </c>
      <c r="AM532" s="85" t="str">
        <f t="shared" si="188"/>
        <v/>
      </c>
      <c r="AN532" s="85" t="str">
        <f t="shared" si="189"/>
        <v/>
      </c>
      <c r="AO532" s="85" t="str">
        <f t="shared" si="190"/>
        <v/>
      </c>
      <c r="AP532" s="143" t="str">
        <f t="shared" si="193"/>
        <v/>
      </c>
      <c r="AQ532" s="66" t="str">
        <f t="shared" si="194"/>
        <v/>
      </c>
      <c r="AR532" s="46" t="str">
        <f>IFERROR(IF(ISNUMBER('Opsparede løndele dec20-mar21'!K530),AQ532+'Opsparede løndele dec20-mar21'!K530,AQ532),"")</f>
        <v/>
      </c>
    </row>
    <row r="533" spans="1:44" x14ac:dyDescent="0.25">
      <c r="A533" s="52" t="str">
        <f t="shared" si="195"/>
        <v/>
      </c>
      <c r="B533" s="5"/>
      <c r="C533" s="6"/>
      <c r="D533" s="7"/>
      <c r="E533" s="8"/>
      <c r="F533" s="8"/>
      <c r="G533" s="60" t="str">
        <f t="shared" si="196"/>
        <v/>
      </c>
      <c r="H533" s="60" t="str">
        <f t="shared" si="196"/>
        <v/>
      </c>
      <c r="I533" s="60" t="str">
        <f t="shared" si="196"/>
        <v/>
      </c>
      <c r="J533" s="60" t="str">
        <f t="shared" si="196"/>
        <v/>
      </c>
      <c r="L533" s="115" t="str">
        <f t="shared" si="191"/>
        <v/>
      </c>
      <c r="Y533" s="116"/>
      <c r="Z533" s="65" t="str">
        <f t="shared" si="180"/>
        <v/>
      </c>
      <c r="AA533" s="65" t="str">
        <f t="shared" si="181"/>
        <v/>
      </c>
      <c r="AB533" s="65" t="str">
        <f t="shared" si="182"/>
        <v/>
      </c>
      <c r="AC533" s="65" t="str">
        <f t="shared" si="183"/>
        <v/>
      </c>
      <c r="AD533" s="65" t="str">
        <f t="shared" si="184"/>
        <v/>
      </c>
      <c r="AE533" s="65" t="str">
        <f t="shared" si="185"/>
        <v/>
      </c>
      <c r="AF533" s="65" t="str">
        <f t="shared" si="186"/>
        <v/>
      </c>
      <c r="AG533" s="65" t="str">
        <f t="shared" si="187"/>
        <v/>
      </c>
      <c r="AH533" s="38"/>
      <c r="AI533" s="38"/>
      <c r="AJ533" s="38"/>
      <c r="AK533" s="38"/>
      <c r="AL533" s="85" t="str">
        <f t="shared" si="192"/>
        <v/>
      </c>
      <c r="AM533" s="85" t="str">
        <f t="shared" si="188"/>
        <v/>
      </c>
      <c r="AN533" s="85" t="str">
        <f t="shared" si="189"/>
        <v/>
      </c>
      <c r="AO533" s="85" t="str">
        <f t="shared" si="190"/>
        <v/>
      </c>
      <c r="AP533" s="143" t="str">
        <f t="shared" si="193"/>
        <v/>
      </c>
      <c r="AQ533" s="66" t="str">
        <f t="shared" si="194"/>
        <v/>
      </c>
      <c r="AR533" s="46" t="str">
        <f>IFERROR(IF(ISNUMBER('Opsparede løndele dec20-mar21'!K531),AQ533+'Opsparede løndele dec20-mar21'!K531,AQ533),"")</f>
        <v/>
      </c>
    </row>
    <row r="534" spans="1:44" x14ac:dyDescent="0.25">
      <c r="A534" s="52" t="str">
        <f t="shared" si="195"/>
        <v/>
      </c>
      <c r="B534" s="5"/>
      <c r="C534" s="6"/>
      <c r="D534" s="7"/>
      <c r="E534" s="8"/>
      <c r="F534" s="8"/>
      <c r="G534" s="60" t="str">
        <f t="shared" si="196"/>
        <v/>
      </c>
      <c r="H534" s="60" t="str">
        <f t="shared" si="196"/>
        <v/>
      </c>
      <c r="I534" s="60" t="str">
        <f t="shared" si="196"/>
        <v/>
      </c>
      <c r="J534" s="60" t="str">
        <f t="shared" si="196"/>
        <v/>
      </c>
      <c r="L534" s="115" t="str">
        <f t="shared" si="191"/>
        <v/>
      </c>
      <c r="Y534" s="116"/>
      <c r="Z534" s="65" t="str">
        <f t="shared" si="180"/>
        <v/>
      </c>
      <c r="AA534" s="65" t="str">
        <f t="shared" si="181"/>
        <v/>
      </c>
      <c r="AB534" s="65" t="str">
        <f t="shared" si="182"/>
        <v/>
      </c>
      <c r="AC534" s="65" t="str">
        <f t="shared" si="183"/>
        <v/>
      </c>
      <c r="AD534" s="65" t="str">
        <f t="shared" si="184"/>
        <v/>
      </c>
      <c r="AE534" s="65" t="str">
        <f t="shared" si="185"/>
        <v/>
      </c>
      <c r="AF534" s="65" t="str">
        <f t="shared" si="186"/>
        <v/>
      </c>
      <c r="AG534" s="65" t="str">
        <f t="shared" si="187"/>
        <v/>
      </c>
      <c r="AH534" s="38"/>
      <c r="AI534" s="38"/>
      <c r="AJ534" s="38"/>
      <c r="AK534" s="38"/>
      <c r="AL534" s="85" t="str">
        <f t="shared" si="192"/>
        <v/>
      </c>
      <c r="AM534" s="85" t="str">
        <f t="shared" si="188"/>
        <v/>
      </c>
      <c r="AN534" s="85" t="str">
        <f t="shared" si="189"/>
        <v/>
      </c>
      <c r="AO534" s="85" t="str">
        <f t="shared" si="190"/>
        <v/>
      </c>
      <c r="AP534" s="143" t="str">
        <f t="shared" si="193"/>
        <v/>
      </c>
      <c r="AQ534" s="66" t="str">
        <f t="shared" si="194"/>
        <v/>
      </c>
      <c r="AR534" s="46" t="str">
        <f>IFERROR(IF(ISNUMBER('Opsparede løndele dec20-mar21'!K532),AQ534+'Opsparede løndele dec20-mar21'!K532,AQ534),"")</f>
        <v/>
      </c>
    </row>
    <row r="535" spans="1:44" x14ac:dyDescent="0.25">
      <c r="A535" s="52" t="str">
        <f t="shared" si="195"/>
        <v/>
      </c>
      <c r="B535" s="5"/>
      <c r="C535" s="6"/>
      <c r="D535" s="7"/>
      <c r="E535" s="8"/>
      <c r="F535" s="8"/>
      <c r="G535" s="60" t="str">
        <f t="shared" si="196"/>
        <v/>
      </c>
      <c r="H535" s="60" t="str">
        <f t="shared" si="196"/>
        <v/>
      </c>
      <c r="I535" s="60" t="str">
        <f t="shared" si="196"/>
        <v/>
      </c>
      <c r="J535" s="60" t="str">
        <f t="shared" si="196"/>
        <v/>
      </c>
      <c r="L535" s="115" t="str">
        <f t="shared" si="191"/>
        <v/>
      </c>
      <c r="Y535" s="116"/>
      <c r="Z535" s="65" t="str">
        <f t="shared" si="180"/>
        <v/>
      </c>
      <c r="AA535" s="65" t="str">
        <f t="shared" si="181"/>
        <v/>
      </c>
      <c r="AB535" s="65" t="str">
        <f t="shared" si="182"/>
        <v/>
      </c>
      <c r="AC535" s="65" t="str">
        <f t="shared" si="183"/>
        <v/>
      </c>
      <c r="AD535" s="65" t="str">
        <f t="shared" si="184"/>
        <v/>
      </c>
      <c r="AE535" s="65" t="str">
        <f t="shared" si="185"/>
        <v/>
      </c>
      <c r="AF535" s="65" t="str">
        <f t="shared" si="186"/>
        <v/>
      </c>
      <c r="AG535" s="65" t="str">
        <f t="shared" si="187"/>
        <v/>
      </c>
      <c r="AH535" s="38"/>
      <c r="AI535" s="38"/>
      <c r="AJ535" s="38"/>
      <c r="AK535" s="38"/>
      <c r="AL535" s="85" t="str">
        <f t="shared" si="192"/>
        <v/>
      </c>
      <c r="AM535" s="85" t="str">
        <f t="shared" si="188"/>
        <v/>
      </c>
      <c r="AN535" s="85" t="str">
        <f t="shared" si="189"/>
        <v/>
      </c>
      <c r="AO535" s="85" t="str">
        <f t="shared" si="190"/>
        <v/>
      </c>
      <c r="AP535" s="143" t="str">
        <f t="shared" si="193"/>
        <v/>
      </c>
      <c r="AQ535" s="66" t="str">
        <f t="shared" si="194"/>
        <v/>
      </c>
      <c r="AR535" s="46" t="str">
        <f>IFERROR(IF(ISNUMBER('Opsparede løndele dec20-mar21'!K533),AQ535+'Opsparede løndele dec20-mar21'!K533,AQ535),"")</f>
        <v/>
      </c>
    </row>
    <row r="536" spans="1:44" x14ac:dyDescent="0.25">
      <c r="A536" s="52" t="str">
        <f t="shared" si="195"/>
        <v/>
      </c>
      <c r="B536" s="5"/>
      <c r="C536" s="6"/>
      <c r="D536" s="7"/>
      <c r="E536" s="8"/>
      <c r="F536" s="8"/>
      <c r="G536" s="60" t="str">
        <f t="shared" si="196"/>
        <v/>
      </c>
      <c r="H536" s="60" t="str">
        <f t="shared" si="196"/>
        <v/>
      </c>
      <c r="I536" s="60" t="str">
        <f t="shared" si="196"/>
        <v/>
      </c>
      <c r="J536" s="60" t="str">
        <f t="shared" si="196"/>
        <v/>
      </c>
      <c r="L536" s="115" t="str">
        <f t="shared" si="191"/>
        <v/>
      </c>
      <c r="Y536" s="116"/>
      <c r="Z536" s="65" t="str">
        <f t="shared" si="180"/>
        <v/>
      </c>
      <c r="AA536" s="65" t="str">
        <f t="shared" si="181"/>
        <v/>
      </c>
      <c r="AB536" s="65" t="str">
        <f t="shared" si="182"/>
        <v/>
      </c>
      <c r="AC536" s="65" t="str">
        <f t="shared" si="183"/>
        <v/>
      </c>
      <c r="AD536" s="65" t="str">
        <f t="shared" si="184"/>
        <v/>
      </c>
      <c r="AE536" s="65" t="str">
        <f t="shared" si="185"/>
        <v/>
      </c>
      <c r="AF536" s="65" t="str">
        <f t="shared" si="186"/>
        <v/>
      </c>
      <c r="AG536" s="65" t="str">
        <f t="shared" si="187"/>
        <v/>
      </c>
      <c r="AH536" s="38"/>
      <c r="AI536" s="38"/>
      <c r="AJ536" s="38"/>
      <c r="AK536" s="38"/>
      <c r="AL536" s="85" t="str">
        <f t="shared" si="192"/>
        <v/>
      </c>
      <c r="AM536" s="85" t="str">
        <f t="shared" si="188"/>
        <v/>
      </c>
      <c r="AN536" s="85" t="str">
        <f t="shared" si="189"/>
        <v/>
      </c>
      <c r="AO536" s="85" t="str">
        <f t="shared" si="190"/>
        <v/>
      </c>
      <c r="AP536" s="143" t="str">
        <f t="shared" si="193"/>
        <v/>
      </c>
      <c r="AQ536" s="66" t="str">
        <f t="shared" si="194"/>
        <v/>
      </c>
      <c r="AR536" s="46" t="str">
        <f>IFERROR(IF(ISNUMBER('Opsparede løndele dec20-mar21'!K534),AQ536+'Opsparede løndele dec20-mar21'!K534,AQ536),"")</f>
        <v/>
      </c>
    </row>
    <row r="537" spans="1:44" x14ac:dyDescent="0.25">
      <c r="A537" s="52" t="str">
        <f t="shared" si="195"/>
        <v/>
      </c>
      <c r="B537" s="5"/>
      <c r="C537" s="6"/>
      <c r="D537" s="7"/>
      <c r="E537" s="8"/>
      <c r="F537" s="8"/>
      <c r="G537" s="60" t="str">
        <f t="shared" ref="G537:J546" si="197">IF(AND(ISNUMBER($E537),ISNUMBER($F537)),MAX(MIN(NETWORKDAYS(IF($E537&lt;=VLOOKUP(G$6,Matrix_antal_dage,5,FALSE),VLOOKUP(G$6,Matrix_antal_dage,5,FALSE),$E537),IF($F537&gt;=VLOOKUP(G$6,Matrix_antal_dage,6,FALSE),VLOOKUP(G$6,Matrix_antal_dage,6,FALSE),$F537),helligdage),VLOOKUP(G$6,Matrix_antal_dage,7,FALSE)),0),"")</f>
        <v/>
      </c>
      <c r="H537" s="60" t="str">
        <f t="shared" si="197"/>
        <v/>
      </c>
      <c r="I537" s="60" t="str">
        <f t="shared" si="197"/>
        <v/>
      </c>
      <c r="J537" s="60" t="str">
        <f t="shared" si="197"/>
        <v/>
      </c>
      <c r="L537" s="115" t="str">
        <f t="shared" si="191"/>
        <v/>
      </c>
      <c r="Y537" s="116"/>
      <c r="Z537" s="65" t="str">
        <f t="shared" si="180"/>
        <v/>
      </c>
      <c r="AA537" s="65" t="str">
        <f t="shared" si="181"/>
        <v/>
      </c>
      <c r="AB537" s="65" t="str">
        <f t="shared" si="182"/>
        <v/>
      </c>
      <c r="AC537" s="65" t="str">
        <f t="shared" si="183"/>
        <v/>
      </c>
      <c r="AD537" s="65" t="str">
        <f t="shared" si="184"/>
        <v/>
      </c>
      <c r="AE537" s="65" t="str">
        <f t="shared" si="185"/>
        <v/>
      </c>
      <c r="AF537" s="65" t="str">
        <f t="shared" si="186"/>
        <v/>
      </c>
      <c r="AG537" s="65" t="str">
        <f t="shared" si="187"/>
        <v/>
      </c>
      <c r="AH537" s="38"/>
      <c r="AI537" s="38"/>
      <c r="AJ537" s="38"/>
      <c r="AK537" s="38"/>
      <c r="AL537" s="85" t="str">
        <f t="shared" si="192"/>
        <v/>
      </c>
      <c r="AM537" s="85" t="str">
        <f t="shared" si="188"/>
        <v/>
      </c>
      <c r="AN537" s="85" t="str">
        <f t="shared" si="189"/>
        <v/>
      </c>
      <c r="AO537" s="85" t="str">
        <f t="shared" si="190"/>
        <v/>
      </c>
      <c r="AP537" s="143" t="str">
        <f t="shared" si="193"/>
        <v/>
      </c>
      <c r="AQ537" s="66" t="str">
        <f t="shared" si="194"/>
        <v/>
      </c>
      <c r="AR537" s="46" t="str">
        <f>IFERROR(IF(ISNUMBER('Opsparede løndele dec20-mar21'!K535),AQ537+'Opsparede løndele dec20-mar21'!K535,AQ537),"")</f>
        <v/>
      </c>
    </row>
    <row r="538" spans="1:44" x14ac:dyDescent="0.25">
      <c r="A538" s="52" t="str">
        <f t="shared" si="195"/>
        <v/>
      </c>
      <c r="B538" s="5"/>
      <c r="C538" s="6"/>
      <c r="D538" s="7"/>
      <c r="E538" s="8"/>
      <c r="F538" s="8"/>
      <c r="G538" s="60" t="str">
        <f t="shared" si="197"/>
        <v/>
      </c>
      <c r="H538" s="60" t="str">
        <f t="shared" si="197"/>
        <v/>
      </c>
      <c r="I538" s="60" t="str">
        <f t="shared" si="197"/>
        <v/>
      </c>
      <c r="J538" s="60" t="str">
        <f t="shared" si="197"/>
        <v/>
      </c>
      <c r="L538" s="115" t="str">
        <f t="shared" si="191"/>
        <v/>
      </c>
      <c r="Y538" s="116"/>
      <c r="Z538" s="65" t="str">
        <f t="shared" si="180"/>
        <v/>
      </c>
      <c r="AA538" s="65" t="str">
        <f t="shared" si="181"/>
        <v/>
      </c>
      <c r="AB538" s="65" t="str">
        <f t="shared" si="182"/>
        <v/>
      </c>
      <c r="AC538" s="65" t="str">
        <f t="shared" si="183"/>
        <v/>
      </c>
      <c r="AD538" s="65" t="str">
        <f t="shared" si="184"/>
        <v/>
      </c>
      <c r="AE538" s="65" t="str">
        <f t="shared" si="185"/>
        <v/>
      </c>
      <c r="AF538" s="65" t="str">
        <f t="shared" si="186"/>
        <v/>
      </c>
      <c r="AG538" s="65" t="str">
        <f t="shared" si="187"/>
        <v/>
      </c>
      <c r="AH538" s="38"/>
      <c r="AI538" s="38"/>
      <c r="AJ538" s="38"/>
      <c r="AK538" s="38"/>
      <c r="AL538" s="85" t="str">
        <f t="shared" si="192"/>
        <v/>
      </c>
      <c r="AM538" s="85" t="str">
        <f t="shared" si="188"/>
        <v/>
      </c>
      <c r="AN538" s="85" t="str">
        <f t="shared" si="189"/>
        <v/>
      </c>
      <c r="AO538" s="85" t="str">
        <f t="shared" si="190"/>
        <v/>
      </c>
      <c r="AP538" s="143" t="str">
        <f t="shared" si="193"/>
        <v/>
      </c>
      <c r="AQ538" s="66" t="str">
        <f t="shared" si="194"/>
        <v/>
      </c>
      <c r="AR538" s="46" t="str">
        <f>IFERROR(IF(ISNUMBER('Opsparede løndele dec20-mar21'!K536),AQ538+'Opsparede løndele dec20-mar21'!K536,AQ538),"")</f>
        <v/>
      </c>
    </row>
    <row r="539" spans="1:44" x14ac:dyDescent="0.25">
      <c r="A539" s="52" t="str">
        <f t="shared" si="195"/>
        <v/>
      </c>
      <c r="B539" s="5"/>
      <c r="C539" s="6"/>
      <c r="D539" s="7"/>
      <c r="E539" s="8"/>
      <c r="F539" s="8"/>
      <c r="G539" s="60" t="str">
        <f t="shared" si="197"/>
        <v/>
      </c>
      <c r="H539" s="60" t="str">
        <f t="shared" si="197"/>
        <v/>
      </c>
      <c r="I539" s="60" t="str">
        <f t="shared" si="197"/>
        <v/>
      </c>
      <c r="J539" s="60" t="str">
        <f t="shared" si="197"/>
        <v/>
      </c>
      <c r="L539" s="115" t="str">
        <f t="shared" si="191"/>
        <v/>
      </c>
      <c r="Y539" s="116"/>
      <c r="Z539" s="65" t="str">
        <f t="shared" si="180"/>
        <v/>
      </c>
      <c r="AA539" s="65" t="str">
        <f t="shared" si="181"/>
        <v/>
      </c>
      <c r="AB539" s="65" t="str">
        <f t="shared" si="182"/>
        <v/>
      </c>
      <c r="AC539" s="65" t="str">
        <f t="shared" si="183"/>
        <v/>
      </c>
      <c r="AD539" s="65" t="str">
        <f t="shared" si="184"/>
        <v/>
      </c>
      <c r="AE539" s="65" t="str">
        <f t="shared" si="185"/>
        <v/>
      </c>
      <c r="AF539" s="65" t="str">
        <f t="shared" si="186"/>
        <v/>
      </c>
      <c r="AG539" s="65" t="str">
        <f t="shared" si="187"/>
        <v/>
      </c>
      <c r="AH539" s="38"/>
      <c r="AI539" s="38"/>
      <c r="AJ539" s="38"/>
      <c r="AK539" s="38"/>
      <c r="AL539" s="85" t="str">
        <f t="shared" si="192"/>
        <v/>
      </c>
      <c r="AM539" s="85" t="str">
        <f t="shared" si="188"/>
        <v/>
      </c>
      <c r="AN539" s="85" t="str">
        <f t="shared" si="189"/>
        <v/>
      </c>
      <c r="AO539" s="85" t="str">
        <f t="shared" si="190"/>
        <v/>
      </c>
      <c r="AP539" s="143" t="str">
        <f t="shared" si="193"/>
        <v/>
      </c>
      <c r="AQ539" s="66" t="str">
        <f t="shared" si="194"/>
        <v/>
      </c>
      <c r="AR539" s="46" t="str">
        <f>IFERROR(IF(ISNUMBER('Opsparede løndele dec20-mar21'!K537),AQ539+'Opsparede løndele dec20-mar21'!K537,AQ539),"")</f>
        <v/>
      </c>
    </row>
    <row r="540" spans="1:44" x14ac:dyDescent="0.25">
      <c r="A540" s="52" t="str">
        <f t="shared" si="195"/>
        <v/>
      </c>
      <c r="B540" s="5"/>
      <c r="C540" s="6"/>
      <c r="D540" s="7"/>
      <c r="E540" s="8"/>
      <c r="F540" s="8"/>
      <c r="G540" s="60" t="str">
        <f t="shared" si="197"/>
        <v/>
      </c>
      <c r="H540" s="60" t="str">
        <f t="shared" si="197"/>
        <v/>
      </c>
      <c r="I540" s="60" t="str">
        <f t="shared" si="197"/>
        <v/>
      </c>
      <c r="J540" s="60" t="str">
        <f t="shared" si="197"/>
        <v/>
      </c>
      <c r="L540" s="115" t="str">
        <f t="shared" si="191"/>
        <v/>
      </c>
      <c r="Y540" s="116"/>
      <c r="Z540" s="65" t="str">
        <f t="shared" si="180"/>
        <v/>
      </c>
      <c r="AA540" s="65" t="str">
        <f t="shared" si="181"/>
        <v/>
      </c>
      <c r="AB540" s="65" t="str">
        <f t="shared" si="182"/>
        <v/>
      </c>
      <c r="AC540" s="65" t="str">
        <f t="shared" si="183"/>
        <v/>
      </c>
      <c r="AD540" s="65" t="str">
        <f t="shared" si="184"/>
        <v/>
      </c>
      <c r="AE540" s="65" t="str">
        <f t="shared" si="185"/>
        <v/>
      </c>
      <c r="AF540" s="65" t="str">
        <f t="shared" si="186"/>
        <v/>
      </c>
      <c r="AG540" s="65" t="str">
        <f t="shared" si="187"/>
        <v/>
      </c>
      <c r="AH540" s="38"/>
      <c r="AI540" s="38"/>
      <c r="AJ540" s="38"/>
      <c r="AK540" s="38"/>
      <c r="AL540" s="85" t="str">
        <f t="shared" si="192"/>
        <v/>
      </c>
      <c r="AM540" s="85" t="str">
        <f t="shared" si="188"/>
        <v/>
      </c>
      <c r="AN540" s="85" t="str">
        <f t="shared" si="189"/>
        <v/>
      </c>
      <c r="AO540" s="85" t="str">
        <f t="shared" si="190"/>
        <v/>
      </c>
      <c r="AP540" s="143" t="str">
        <f t="shared" si="193"/>
        <v/>
      </c>
      <c r="AQ540" s="66" t="str">
        <f t="shared" si="194"/>
        <v/>
      </c>
      <c r="AR540" s="46" t="str">
        <f>IFERROR(IF(ISNUMBER('Opsparede løndele dec20-mar21'!K538),AQ540+'Opsparede løndele dec20-mar21'!K538,AQ540),"")</f>
        <v/>
      </c>
    </row>
    <row r="541" spans="1:44" x14ac:dyDescent="0.25">
      <c r="A541" s="52" t="str">
        <f t="shared" si="195"/>
        <v/>
      </c>
      <c r="B541" s="5"/>
      <c r="C541" s="6"/>
      <c r="D541" s="7"/>
      <c r="E541" s="8"/>
      <c r="F541" s="8"/>
      <c r="G541" s="60" t="str">
        <f t="shared" si="197"/>
        <v/>
      </c>
      <c r="H541" s="60" t="str">
        <f t="shared" si="197"/>
        <v/>
      </c>
      <c r="I541" s="60" t="str">
        <f t="shared" si="197"/>
        <v/>
      </c>
      <c r="J541" s="60" t="str">
        <f t="shared" si="197"/>
        <v/>
      </c>
      <c r="L541" s="115" t="str">
        <f t="shared" si="191"/>
        <v/>
      </c>
      <c r="Y541" s="116"/>
      <c r="Z541" s="65" t="str">
        <f t="shared" si="180"/>
        <v/>
      </c>
      <c r="AA541" s="65" t="str">
        <f t="shared" si="181"/>
        <v/>
      </c>
      <c r="AB541" s="65" t="str">
        <f t="shared" si="182"/>
        <v/>
      </c>
      <c r="AC541" s="65" t="str">
        <f t="shared" si="183"/>
        <v/>
      </c>
      <c r="AD541" s="65" t="str">
        <f t="shared" si="184"/>
        <v/>
      </c>
      <c r="AE541" s="65" t="str">
        <f t="shared" si="185"/>
        <v/>
      </c>
      <c r="AF541" s="65" t="str">
        <f t="shared" si="186"/>
        <v/>
      </c>
      <c r="AG541" s="65" t="str">
        <f t="shared" si="187"/>
        <v/>
      </c>
      <c r="AH541" s="38"/>
      <c r="AI541" s="38"/>
      <c r="AJ541" s="38"/>
      <c r="AK541" s="38"/>
      <c r="AL541" s="85" t="str">
        <f t="shared" si="192"/>
        <v/>
      </c>
      <c r="AM541" s="85" t="str">
        <f t="shared" si="188"/>
        <v/>
      </c>
      <c r="AN541" s="85" t="str">
        <f t="shared" si="189"/>
        <v/>
      </c>
      <c r="AO541" s="85" t="str">
        <f t="shared" si="190"/>
        <v/>
      </c>
      <c r="AP541" s="143" t="str">
        <f t="shared" si="193"/>
        <v/>
      </c>
      <c r="AQ541" s="66" t="str">
        <f t="shared" si="194"/>
        <v/>
      </c>
      <c r="AR541" s="46" t="str">
        <f>IFERROR(IF(ISNUMBER('Opsparede løndele dec20-mar21'!K539),AQ541+'Opsparede løndele dec20-mar21'!K539,AQ541),"")</f>
        <v/>
      </c>
    </row>
    <row r="542" spans="1:44" x14ac:dyDescent="0.25">
      <c r="A542" s="52" t="str">
        <f t="shared" si="195"/>
        <v/>
      </c>
      <c r="B542" s="5"/>
      <c r="C542" s="6"/>
      <c r="D542" s="7"/>
      <c r="E542" s="8"/>
      <c r="F542" s="8"/>
      <c r="G542" s="60" t="str">
        <f t="shared" si="197"/>
        <v/>
      </c>
      <c r="H542" s="60" t="str">
        <f t="shared" si="197"/>
        <v/>
      </c>
      <c r="I542" s="60" t="str">
        <f t="shared" si="197"/>
        <v/>
      </c>
      <c r="J542" s="60" t="str">
        <f t="shared" si="197"/>
        <v/>
      </c>
      <c r="L542" s="115" t="str">
        <f t="shared" si="191"/>
        <v/>
      </c>
      <c r="Y542" s="116"/>
      <c r="Z542" s="65" t="str">
        <f t="shared" si="180"/>
        <v/>
      </c>
      <c r="AA542" s="65" t="str">
        <f t="shared" si="181"/>
        <v/>
      </c>
      <c r="AB542" s="65" t="str">
        <f t="shared" si="182"/>
        <v/>
      </c>
      <c r="AC542" s="65" t="str">
        <f t="shared" si="183"/>
        <v/>
      </c>
      <c r="AD542" s="65" t="str">
        <f t="shared" si="184"/>
        <v/>
      </c>
      <c r="AE542" s="65" t="str">
        <f t="shared" si="185"/>
        <v/>
      </c>
      <c r="AF542" s="65" t="str">
        <f t="shared" si="186"/>
        <v/>
      </c>
      <c r="AG542" s="65" t="str">
        <f t="shared" si="187"/>
        <v/>
      </c>
      <c r="AH542" s="38"/>
      <c r="AI542" s="38"/>
      <c r="AJ542" s="38"/>
      <c r="AK542" s="38"/>
      <c r="AL542" s="85" t="str">
        <f t="shared" si="192"/>
        <v/>
      </c>
      <c r="AM542" s="85" t="str">
        <f t="shared" si="188"/>
        <v/>
      </c>
      <c r="AN542" s="85" t="str">
        <f t="shared" si="189"/>
        <v/>
      </c>
      <c r="AO542" s="85" t="str">
        <f t="shared" si="190"/>
        <v/>
      </c>
      <c r="AP542" s="143" t="str">
        <f t="shared" si="193"/>
        <v/>
      </c>
      <c r="AQ542" s="66" t="str">
        <f t="shared" si="194"/>
        <v/>
      </c>
      <c r="AR542" s="46" t="str">
        <f>IFERROR(IF(ISNUMBER('Opsparede løndele dec20-mar21'!K540),AQ542+'Opsparede løndele dec20-mar21'!K540,AQ542),"")</f>
        <v/>
      </c>
    </row>
    <row r="543" spans="1:44" x14ac:dyDescent="0.25">
      <c r="A543" s="52" t="str">
        <f t="shared" si="195"/>
        <v/>
      </c>
      <c r="B543" s="5"/>
      <c r="C543" s="6"/>
      <c r="D543" s="7"/>
      <c r="E543" s="8"/>
      <c r="F543" s="8"/>
      <c r="G543" s="60" t="str">
        <f t="shared" si="197"/>
        <v/>
      </c>
      <c r="H543" s="60" t="str">
        <f t="shared" si="197"/>
        <v/>
      </c>
      <c r="I543" s="60" t="str">
        <f t="shared" si="197"/>
        <v/>
      </c>
      <c r="J543" s="60" t="str">
        <f t="shared" si="197"/>
        <v/>
      </c>
      <c r="L543" s="115" t="str">
        <f t="shared" si="191"/>
        <v/>
      </c>
      <c r="Y543" s="116"/>
      <c r="Z543" s="65" t="str">
        <f t="shared" si="180"/>
        <v/>
      </c>
      <c r="AA543" s="65" t="str">
        <f t="shared" si="181"/>
        <v/>
      </c>
      <c r="AB543" s="65" t="str">
        <f t="shared" si="182"/>
        <v/>
      </c>
      <c r="AC543" s="65" t="str">
        <f t="shared" si="183"/>
        <v/>
      </c>
      <c r="AD543" s="65" t="str">
        <f t="shared" si="184"/>
        <v/>
      </c>
      <c r="AE543" s="65" t="str">
        <f t="shared" si="185"/>
        <v/>
      </c>
      <c r="AF543" s="65" t="str">
        <f t="shared" si="186"/>
        <v/>
      </c>
      <c r="AG543" s="65" t="str">
        <f t="shared" si="187"/>
        <v/>
      </c>
      <c r="AH543" s="38"/>
      <c r="AI543" s="38"/>
      <c r="AJ543" s="38"/>
      <c r="AK543" s="38"/>
      <c r="AL543" s="85" t="str">
        <f t="shared" si="192"/>
        <v/>
      </c>
      <c r="AM543" s="85" t="str">
        <f t="shared" si="188"/>
        <v/>
      </c>
      <c r="AN543" s="85" t="str">
        <f t="shared" si="189"/>
        <v/>
      </c>
      <c r="AO543" s="85" t="str">
        <f t="shared" si="190"/>
        <v/>
      </c>
      <c r="AP543" s="143" t="str">
        <f t="shared" si="193"/>
        <v/>
      </c>
      <c r="AQ543" s="66" t="str">
        <f t="shared" si="194"/>
        <v/>
      </c>
      <c r="AR543" s="46" t="str">
        <f>IFERROR(IF(ISNUMBER('Opsparede løndele dec20-mar21'!K541),AQ543+'Opsparede løndele dec20-mar21'!K541,AQ543),"")</f>
        <v/>
      </c>
    </row>
    <row r="544" spans="1:44" x14ac:dyDescent="0.25">
      <c r="A544" s="52" t="str">
        <f t="shared" si="195"/>
        <v/>
      </c>
      <c r="B544" s="5"/>
      <c r="C544" s="6"/>
      <c r="D544" s="7"/>
      <c r="E544" s="8"/>
      <c r="F544" s="8"/>
      <c r="G544" s="60" t="str">
        <f t="shared" si="197"/>
        <v/>
      </c>
      <c r="H544" s="60" t="str">
        <f t="shared" si="197"/>
        <v/>
      </c>
      <c r="I544" s="60" t="str">
        <f t="shared" si="197"/>
        <v/>
      </c>
      <c r="J544" s="60" t="str">
        <f t="shared" si="197"/>
        <v/>
      </c>
      <c r="L544" s="115" t="str">
        <f t="shared" si="191"/>
        <v/>
      </c>
      <c r="Y544" s="116"/>
      <c r="Z544" s="65" t="str">
        <f t="shared" si="180"/>
        <v/>
      </c>
      <c r="AA544" s="65" t="str">
        <f t="shared" si="181"/>
        <v/>
      </c>
      <c r="AB544" s="65" t="str">
        <f t="shared" si="182"/>
        <v/>
      </c>
      <c r="AC544" s="65" t="str">
        <f t="shared" si="183"/>
        <v/>
      </c>
      <c r="AD544" s="65" t="str">
        <f t="shared" si="184"/>
        <v/>
      </c>
      <c r="AE544" s="65" t="str">
        <f t="shared" si="185"/>
        <v/>
      </c>
      <c r="AF544" s="65" t="str">
        <f t="shared" si="186"/>
        <v/>
      </c>
      <c r="AG544" s="65" t="str">
        <f t="shared" si="187"/>
        <v/>
      </c>
      <c r="AH544" s="38"/>
      <c r="AI544" s="38"/>
      <c r="AJ544" s="38"/>
      <c r="AK544" s="38"/>
      <c r="AL544" s="85" t="str">
        <f t="shared" si="192"/>
        <v/>
      </c>
      <c r="AM544" s="85" t="str">
        <f t="shared" si="188"/>
        <v/>
      </c>
      <c r="AN544" s="85" t="str">
        <f t="shared" si="189"/>
        <v/>
      </c>
      <c r="AO544" s="85" t="str">
        <f t="shared" si="190"/>
        <v/>
      </c>
      <c r="AP544" s="143" t="str">
        <f t="shared" si="193"/>
        <v/>
      </c>
      <c r="AQ544" s="66" t="str">
        <f t="shared" si="194"/>
        <v/>
      </c>
      <c r="AR544" s="46" t="str">
        <f>IFERROR(IF(ISNUMBER('Opsparede løndele dec20-mar21'!K542),AQ544+'Opsparede løndele dec20-mar21'!K542,AQ544),"")</f>
        <v/>
      </c>
    </row>
    <row r="545" spans="1:44" x14ac:dyDescent="0.25">
      <c r="A545" s="52" t="str">
        <f t="shared" si="195"/>
        <v/>
      </c>
      <c r="B545" s="5"/>
      <c r="C545" s="6"/>
      <c r="D545" s="7"/>
      <c r="E545" s="8"/>
      <c r="F545" s="8"/>
      <c r="G545" s="60" t="str">
        <f t="shared" si="197"/>
        <v/>
      </c>
      <c r="H545" s="60" t="str">
        <f t="shared" si="197"/>
        <v/>
      </c>
      <c r="I545" s="60" t="str">
        <f t="shared" si="197"/>
        <v/>
      </c>
      <c r="J545" s="60" t="str">
        <f t="shared" si="197"/>
        <v/>
      </c>
      <c r="L545" s="115" t="str">
        <f t="shared" si="191"/>
        <v/>
      </c>
      <c r="Y545" s="116"/>
      <c r="Z545" s="65" t="str">
        <f t="shared" si="180"/>
        <v/>
      </c>
      <c r="AA545" s="65" t="str">
        <f t="shared" si="181"/>
        <v/>
      </c>
      <c r="AB545" s="65" t="str">
        <f t="shared" si="182"/>
        <v/>
      </c>
      <c r="AC545" s="65" t="str">
        <f t="shared" si="183"/>
        <v/>
      </c>
      <c r="AD545" s="65" t="str">
        <f t="shared" si="184"/>
        <v/>
      </c>
      <c r="AE545" s="65" t="str">
        <f t="shared" si="185"/>
        <v/>
      </c>
      <c r="AF545" s="65" t="str">
        <f t="shared" si="186"/>
        <v/>
      </c>
      <c r="AG545" s="65" t="str">
        <f t="shared" si="187"/>
        <v/>
      </c>
      <c r="AH545" s="38"/>
      <c r="AI545" s="38"/>
      <c r="AJ545" s="38"/>
      <c r="AK545" s="38"/>
      <c r="AL545" s="85" t="str">
        <f t="shared" si="192"/>
        <v/>
      </c>
      <c r="AM545" s="85" t="str">
        <f t="shared" si="188"/>
        <v/>
      </c>
      <c r="AN545" s="85" t="str">
        <f t="shared" si="189"/>
        <v/>
      </c>
      <c r="AO545" s="85" t="str">
        <f t="shared" si="190"/>
        <v/>
      </c>
      <c r="AP545" s="143" t="str">
        <f t="shared" si="193"/>
        <v/>
      </c>
      <c r="AQ545" s="66" t="str">
        <f t="shared" si="194"/>
        <v/>
      </c>
      <c r="AR545" s="46" t="str">
        <f>IFERROR(IF(ISNUMBER('Opsparede løndele dec20-mar21'!K543),AQ545+'Opsparede løndele dec20-mar21'!K543,AQ545),"")</f>
        <v/>
      </c>
    </row>
    <row r="546" spans="1:44" x14ac:dyDescent="0.25">
      <c r="A546" s="52" t="str">
        <f t="shared" si="195"/>
        <v/>
      </c>
      <c r="B546" s="5"/>
      <c r="C546" s="6"/>
      <c r="D546" s="7"/>
      <c r="E546" s="8"/>
      <c r="F546" s="8"/>
      <c r="G546" s="60" t="str">
        <f t="shared" si="197"/>
        <v/>
      </c>
      <c r="H546" s="60" t="str">
        <f t="shared" si="197"/>
        <v/>
      </c>
      <c r="I546" s="60" t="str">
        <f t="shared" si="197"/>
        <v/>
      </c>
      <c r="J546" s="60" t="str">
        <f t="shared" si="197"/>
        <v/>
      </c>
      <c r="L546" s="115" t="str">
        <f t="shared" si="191"/>
        <v/>
      </c>
      <c r="Y546" s="116"/>
      <c r="Z546" s="65" t="str">
        <f t="shared" si="180"/>
        <v/>
      </c>
      <c r="AA546" s="65" t="str">
        <f t="shared" si="181"/>
        <v/>
      </c>
      <c r="AB546" s="65" t="str">
        <f t="shared" si="182"/>
        <v/>
      </c>
      <c r="AC546" s="65" t="str">
        <f t="shared" si="183"/>
        <v/>
      </c>
      <c r="AD546" s="65" t="str">
        <f t="shared" si="184"/>
        <v/>
      </c>
      <c r="AE546" s="65" t="str">
        <f t="shared" si="185"/>
        <v/>
      </c>
      <c r="AF546" s="65" t="str">
        <f t="shared" si="186"/>
        <v/>
      </c>
      <c r="AG546" s="65" t="str">
        <f t="shared" si="187"/>
        <v/>
      </c>
      <c r="AH546" s="38"/>
      <c r="AI546" s="38"/>
      <c r="AJ546" s="38"/>
      <c r="AK546" s="38"/>
      <c r="AL546" s="85" t="str">
        <f t="shared" si="192"/>
        <v/>
      </c>
      <c r="AM546" s="85" t="str">
        <f t="shared" si="188"/>
        <v/>
      </c>
      <c r="AN546" s="85" t="str">
        <f t="shared" si="189"/>
        <v/>
      </c>
      <c r="AO546" s="85" t="str">
        <f t="shared" si="190"/>
        <v/>
      </c>
      <c r="AP546" s="143" t="str">
        <f t="shared" si="193"/>
        <v/>
      </c>
      <c r="AQ546" s="66" t="str">
        <f t="shared" si="194"/>
        <v/>
      </c>
      <c r="AR546" s="46" t="str">
        <f>IFERROR(IF(ISNUMBER('Opsparede løndele dec20-mar21'!K544),AQ546+'Opsparede løndele dec20-mar21'!K544,AQ546),"")</f>
        <v/>
      </c>
    </row>
    <row r="547" spans="1:44" x14ac:dyDescent="0.25">
      <c r="A547" s="52" t="str">
        <f t="shared" si="195"/>
        <v/>
      </c>
      <c r="B547" s="5"/>
      <c r="C547" s="6"/>
      <c r="D547" s="7"/>
      <c r="E547" s="8"/>
      <c r="F547" s="8"/>
      <c r="G547" s="60" t="str">
        <f t="shared" ref="G547:J556" si="198">IF(AND(ISNUMBER($E547),ISNUMBER($F547)),MAX(MIN(NETWORKDAYS(IF($E547&lt;=VLOOKUP(G$6,Matrix_antal_dage,5,FALSE),VLOOKUP(G$6,Matrix_antal_dage,5,FALSE),$E547),IF($F547&gt;=VLOOKUP(G$6,Matrix_antal_dage,6,FALSE),VLOOKUP(G$6,Matrix_antal_dage,6,FALSE),$F547),helligdage),VLOOKUP(G$6,Matrix_antal_dage,7,FALSE)),0),"")</f>
        <v/>
      </c>
      <c r="H547" s="60" t="str">
        <f t="shared" si="198"/>
        <v/>
      </c>
      <c r="I547" s="60" t="str">
        <f t="shared" si="198"/>
        <v/>
      </c>
      <c r="J547" s="60" t="str">
        <f t="shared" si="198"/>
        <v/>
      </c>
      <c r="L547" s="115" t="str">
        <f t="shared" si="191"/>
        <v/>
      </c>
      <c r="Y547" s="116"/>
      <c r="Z547" s="65" t="str">
        <f t="shared" si="180"/>
        <v/>
      </c>
      <c r="AA547" s="65" t="str">
        <f t="shared" si="181"/>
        <v/>
      </c>
      <c r="AB547" s="65" t="str">
        <f t="shared" si="182"/>
        <v/>
      </c>
      <c r="AC547" s="65" t="str">
        <f t="shared" si="183"/>
        <v/>
      </c>
      <c r="AD547" s="65" t="str">
        <f t="shared" si="184"/>
        <v/>
      </c>
      <c r="AE547" s="65" t="str">
        <f t="shared" si="185"/>
        <v/>
      </c>
      <c r="AF547" s="65" t="str">
        <f t="shared" si="186"/>
        <v/>
      </c>
      <c r="AG547" s="65" t="str">
        <f t="shared" si="187"/>
        <v/>
      </c>
      <c r="AH547" s="38"/>
      <c r="AI547" s="38"/>
      <c r="AJ547" s="38"/>
      <c r="AK547" s="38"/>
      <c r="AL547" s="85" t="str">
        <f t="shared" si="192"/>
        <v/>
      </c>
      <c r="AM547" s="85" t="str">
        <f t="shared" si="188"/>
        <v/>
      </c>
      <c r="AN547" s="85" t="str">
        <f t="shared" si="189"/>
        <v/>
      </c>
      <c r="AO547" s="85" t="str">
        <f t="shared" si="190"/>
        <v/>
      </c>
      <c r="AP547" s="143" t="str">
        <f t="shared" si="193"/>
        <v/>
      </c>
      <c r="AQ547" s="66" t="str">
        <f t="shared" si="194"/>
        <v/>
      </c>
      <c r="AR547" s="46" t="str">
        <f>IFERROR(IF(ISNUMBER('Opsparede løndele dec20-mar21'!K545),AQ547+'Opsparede løndele dec20-mar21'!K545,AQ547),"")</f>
        <v/>
      </c>
    </row>
    <row r="548" spans="1:44" x14ac:dyDescent="0.25">
      <c r="A548" s="52" t="str">
        <f t="shared" si="195"/>
        <v/>
      </c>
      <c r="B548" s="5"/>
      <c r="C548" s="6"/>
      <c r="D548" s="7"/>
      <c r="E548" s="8"/>
      <c r="F548" s="8"/>
      <c r="G548" s="60" t="str">
        <f t="shared" si="198"/>
        <v/>
      </c>
      <c r="H548" s="60" t="str">
        <f t="shared" si="198"/>
        <v/>
      </c>
      <c r="I548" s="60" t="str">
        <f t="shared" si="198"/>
        <v/>
      </c>
      <c r="J548" s="60" t="str">
        <f t="shared" si="198"/>
        <v/>
      </c>
      <c r="L548" s="115" t="str">
        <f t="shared" si="191"/>
        <v/>
      </c>
      <c r="Y548" s="116"/>
      <c r="Z548" s="65" t="str">
        <f t="shared" si="180"/>
        <v/>
      </c>
      <c r="AA548" s="65" t="str">
        <f t="shared" si="181"/>
        <v/>
      </c>
      <c r="AB548" s="65" t="str">
        <f t="shared" si="182"/>
        <v/>
      </c>
      <c r="AC548" s="65" t="str">
        <f t="shared" si="183"/>
        <v/>
      </c>
      <c r="AD548" s="65" t="str">
        <f t="shared" si="184"/>
        <v/>
      </c>
      <c r="AE548" s="65" t="str">
        <f t="shared" si="185"/>
        <v/>
      </c>
      <c r="AF548" s="65" t="str">
        <f t="shared" si="186"/>
        <v/>
      </c>
      <c r="AG548" s="65" t="str">
        <f t="shared" si="187"/>
        <v/>
      </c>
      <c r="AH548" s="38"/>
      <c r="AI548" s="38"/>
      <c r="AJ548" s="38"/>
      <c r="AK548" s="38"/>
      <c r="AL548" s="85" t="str">
        <f t="shared" si="192"/>
        <v/>
      </c>
      <c r="AM548" s="85" t="str">
        <f t="shared" si="188"/>
        <v/>
      </c>
      <c r="AN548" s="85" t="str">
        <f t="shared" si="189"/>
        <v/>
      </c>
      <c r="AO548" s="85" t="str">
        <f t="shared" si="190"/>
        <v/>
      </c>
      <c r="AP548" s="143" t="str">
        <f t="shared" si="193"/>
        <v/>
      </c>
      <c r="AQ548" s="66" t="str">
        <f t="shared" si="194"/>
        <v/>
      </c>
      <c r="AR548" s="46" t="str">
        <f>IFERROR(IF(ISNUMBER('Opsparede løndele dec20-mar21'!K546),AQ548+'Opsparede løndele dec20-mar21'!K546,AQ548),"")</f>
        <v/>
      </c>
    </row>
    <row r="549" spans="1:44" x14ac:dyDescent="0.25">
      <c r="A549" s="52" t="str">
        <f t="shared" si="195"/>
        <v/>
      </c>
      <c r="B549" s="5"/>
      <c r="C549" s="6"/>
      <c r="D549" s="7"/>
      <c r="E549" s="8"/>
      <c r="F549" s="8"/>
      <c r="G549" s="60" t="str">
        <f t="shared" si="198"/>
        <v/>
      </c>
      <c r="H549" s="60" t="str">
        <f t="shared" si="198"/>
        <v/>
      </c>
      <c r="I549" s="60" t="str">
        <f t="shared" si="198"/>
        <v/>
      </c>
      <c r="J549" s="60" t="str">
        <f t="shared" si="198"/>
        <v/>
      </c>
      <c r="L549" s="115" t="str">
        <f t="shared" si="191"/>
        <v/>
      </c>
      <c r="Y549" s="116"/>
      <c r="Z549" s="65" t="str">
        <f t="shared" si="180"/>
        <v/>
      </c>
      <c r="AA549" s="65" t="str">
        <f t="shared" si="181"/>
        <v/>
      </c>
      <c r="AB549" s="65" t="str">
        <f t="shared" si="182"/>
        <v/>
      </c>
      <c r="AC549" s="65" t="str">
        <f t="shared" si="183"/>
        <v/>
      </c>
      <c r="AD549" s="65" t="str">
        <f t="shared" si="184"/>
        <v/>
      </c>
      <c r="AE549" s="65" t="str">
        <f t="shared" si="185"/>
        <v/>
      </c>
      <c r="AF549" s="65" t="str">
        <f t="shared" si="186"/>
        <v/>
      </c>
      <c r="AG549" s="65" t="str">
        <f t="shared" si="187"/>
        <v/>
      </c>
      <c r="AH549" s="38"/>
      <c r="AI549" s="38"/>
      <c r="AJ549" s="38"/>
      <c r="AK549" s="38"/>
      <c r="AL549" s="85" t="str">
        <f t="shared" si="192"/>
        <v/>
      </c>
      <c r="AM549" s="85" t="str">
        <f t="shared" si="188"/>
        <v/>
      </c>
      <c r="AN549" s="85" t="str">
        <f t="shared" si="189"/>
        <v/>
      </c>
      <c r="AO549" s="85" t="str">
        <f t="shared" si="190"/>
        <v/>
      </c>
      <c r="AP549" s="143" t="str">
        <f t="shared" si="193"/>
        <v/>
      </c>
      <c r="AQ549" s="66" t="str">
        <f t="shared" si="194"/>
        <v/>
      </c>
      <c r="AR549" s="46" t="str">
        <f>IFERROR(IF(ISNUMBER('Opsparede løndele dec20-mar21'!K547),AQ549+'Opsparede løndele dec20-mar21'!K547,AQ549),"")</f>
        <v/>
      </c>
    </row>
    <row r="550" spans="1:44" x14ac:dyDescent="0.25">
      <c r="A550" s="52" t="str">
        <f t="shared" si="195"/>
        <v/>
      </c>
      <c r="B550" s="5"/>
      <c r="C550" s="6"/>
      <c r="D550" s="7"/>
      <c r="E550" s="8"/>
      <c r="F550" s="8"/>
      <c r="G550" s="60" t="str">
        <f t="shared" si="198"/>
        <v/>
      </c>
      <c r="H550" s="60" t="str">
        <f t="shared" si="198"/>
        <v/>
      </c>
      <c r="I550" s="60" t="str">
        <f t="shared" si="198"/>
        <v/>
      </c>
      <c r="J550" s="60" t="str">
        <f t="shared" si="198"/>
        <v/>
      </c>
      <c r="L550" s="115" t="str">
        <f t="shared" si="191"/>
        <v/>
      </c>
      <c r="Y550" s="116"/>
      <c r="Z550" s="65" t="str">
        <f t="shared" si="180"/>
        <v/>
      </c>
      <c r="AA550" s="65" t="str">
        <f t="shared" si="181"/>
        <v/>
      </c>
      <c r="AB550" s="65" t="str">
        <f t="shared" si="182"/>
        <v/>
      </c>
      <c r="AC550" s="65" t="str">
        <f t="shared" si="183"/>
        <v/>
      </c>
      <c r="AD550" s="65" t="str">
        <f t="shared" si="184"/>
        <v/>
      </c>
      <c r="AE550" s="65" t="str">
        <f t="shared" si="185"/>
        <v/>
      </c>
      <c r="AF550" s="65" t="str">
        <f t="shared" si="186"/>
        <v/>
      </c>
      <c r="AG550" s="65" t="str">
        <f t="shared" si="187"/>
        <v/>
      </c>
      <c r="AH550" s="38"/>
      <c r="AI550" s="38"/>
      <c r="AJ550" s="38"/>
      <c r="AK550" s="38"/>
      <c r="AL550" s="85" t="str">
        <f t="shared" si="192"/>
        <v/>
      </c>
      <c r="AM550" s="85" t="str">
        <f t="shared" si="188"/>
        <v/>
      </c>
      <c r="AN550" s="85" t="str">
        <f t="shared" si="189"/>
        <v/>
      </c>
      <c r="AO550" s="85" t="str">
        <f t="shared" si="190"/>
        <v/>
      </c>
      <c r="AP550" s="143" t="str">
        <f t="shared" si="193"/>
        <v/>
      </c>
      <c r="AQ550" s="66" t="str">
        <f t="shared" si="194"/>
        <v/>
      </c>
      <c r="AR550" s="46" t="str">
        <f>IFERROR(IF(ISNUMBER('Opsparede løndele dec20-mar21'!K548),AQ550+'Opsparede løndele dec20-mar21'!K548,AQ550),"")</f>
        <v/>
      </c>
    </row>
    <row r="551" spans="1:44" x14ac:dyDescent="0.25">
      <c r="A551" s="52" t="str">
        <f t="shared" si="195"/>
        <v/>
      </c>
      <c r="B551" s="5"/>
      <c r="C551" s="6"/>
      <c r="D551" s="7"/>
      <c r="E551" s="8"/>
      <c r="F551" s="8"/>
      <c r="G551" s="60" t="str">
        <f t="shared" si="198"/>
        <v/>
      </c>
      <c r="H551" s="60" t="str">
        <f t="shared" si="198"/>
        <v/>
      </c>
      <c r="I551" s="60" t="str">
        <f t="shared" si="198"/>
        <v/>
      </c>
      <c r="J551" s="60" t="str">
        <f t="shared" si="198"/>
        <v/>
      </c>
      <c r="L551" s="115" t="str">
        <f t="shared" si="191"/>
        <v/>
      </c>
      <c r="Y551" s="116"/>
      <c r="Z551" s="65" t="str">
        <f t="shared" si="180"/>
        <v/>
      </c>
      <c r="AA551" s="65" t="str">
        <f t="shared" si="181"/>
        <v/>
      </c>
      <c r="AB551" s="65" t="str">
        <f t="shared" si="182"/>
        <v/>
      </c>
      <c r="AC551" s="65" t="str">
        <f t="shared" si="183"/>
        <v/>
      </c>
      <c r="AD551" s="65" t="str">
        <f t="shared" si="184"/>
        <v/>
      </c>
      <c r="AE551" s="65" t="str">
        <f t="shared" si="185"/>
        <v/>
      </c>
      <c r="AF551" s="65" t="str">
        <f t="shared" si="186"/>
        <v/>
      </c>
      <c r="AG551" s="65" t="str">
        <f t="shared" si="187"/>
        <v/>
      </c>
      <c r="AH551" s="38"/>
      <c r="AI551" s="38"/>
      <c r="AJ551" s="38"/>
      <c r="AK551" s="38"/>
      <c r="AL551" s="85" t="str">
        <f t="shared" si="192"/>
        <v/>
      </c>
      <c r="AM551" s="85" t="str">
        <f t="shared" si="188"/>
        <v/>
      </c>
      <c r="AN551" s="85" t="str">
        <f t="shared" si="189"/>
        <v/>
      </c>
      <c r="AO551" s="85" t="str">
        <f t="shared" si="190"/>
        <v/>
      </c>
      <c r="AP551" s="143" t="str">
        <f t="shared" si="193"/>
        <v/>
      </c>
      <c r="AQ551" s="66" t="str">
        <f t="shared" si="194"/>
        <v/>
      </c>
      <c r="AR551" s="46" t="str">
        <f>IFERROR(IF(ISNUMBER('Opsparede løndele dec20-mar21'!K549),AQ551+'Opsparede løndele dec20-mar21'!K549,AQ551),"")</f>
        <v/>
      </c>
    </row>
    <row r="552" spans="1:44" x14ac:dyDescent="0.25">
      <c r="A552" s="52" t="str">
        <f t="shared" si="195"/>
        <v/>
      </c>
      <c r="B552" s="5"/>
      <c r="C552" s="6"/>
      <c r="D552" s="7"/>
      <c r="E552" s="8"/>
      <c r="F552" s="8"/>
      <c r="G552" s="60" t="str">
        <f t="shared" si="198"/>
        <v/>
      </c>
      <c r="H552" s="60" t="str">
        <f t="shared" si="198"/>
        <v/>
      </c>
      <c r="I552" s="60" t="str">
        <f t="shared" si="198"/>
        <v/>
      </c>
      <c r="J552" s="60" t="str">
        <f t="shared" si="198"/>
        <v/>
      </c>
      <c r="L552" s="115" t="str">
        <f t="shared" si="191"/>
        <v/>
      </c>
      <c r="Y552" s="116"/>
      <c r="Z552" s="65" t="str">
        <f t="shared" si="180"/>
        <v/>
      </c>
      <c r="AA552" s="65" t="str">
        <f t="shared" si="181"/>
        <v/>
      </c>
      <c r="AB552" s="65" t="str">
        <f t="shared" si="182"/>
        <v/>
      </c>
      <c r="AC552" s="65" t="str">
        <f t="shared" si="183"/>
        <v/>
      </c>
      <c r="AD552" s="65" t="str">
        <f t="shared" si="184"/>
        <v/>
      </c>
      <c r="AE552" s="65" t="str">
        <f t="shared" si="185"/>
        <v/>
      </c>
      <c r="AF552" s="65" t="str">
        <f t="shared" si="186"/>
        <v/>
      </c>
      <c r="AG552" s="65" t="str">
        <f t="shared" si="187"/>
        <v/>
      </c>
      <c r="AH552" s="38"/>
      <c r="AI552" s="38"/>
      <c r="AJ552" s="38"/>
      <c r="AK552" s="38"/>
      <c r="AL552" s="85" t="str">
        <f t="shared" si="192"/>
        <v/>
      </c>
      <c r="AM552" s="85" t="str">
        <f t="shared" si="188"/>
        <v/>
      </c>
      <c r="AN552" s="85" t="str">
        <f t="shared" si="189"/>
        <v/>
      </c>
      <c r="AO552" s="85" t="str">
        <f t="shared" si="190"/>
        <v/>
      </c>
      <c r="AP552" s="143" t="str">
        <f t="shared" si="193"/>
        <v/>
      </c>
      <c r="AQ552" s="66" t="str">
        <f t="shared" si="194"/>
        <v/>
      </c>
      <c r="AR552" s="46" t="str">
        <f>IFERROR(IF(ISNUMBER('Opsparede løndele dec20-mar21'!K550),AQ552+'Opsparede løndele dec20-mar21'!K550,AQ552),"")</f>
        <v/>
      </c>
    </row>
    <row r="553" spans="1:44" x14ac:dyDescent="0.25">
      <c r="A553" s="52" t="str">
        <f t="shared" si="195"/>
        <v/>
      </c>
      <c r="B553" s="5"/>
      <c r="C553" s="6"/>
      <c r="D553" s="7"/>
      <c r="E553" s="8"/>
      <c r="F553" s="8"/>
      <c r="G553" s="60" t="str">
        <f t="shared" si="198"/>
        <v/>
      </c>
      <c r="H553" s="60" t="str">
        <f t="shared" si="198"/>
        <v/>
      </c>
      <c r="I553" s="60" t="str">
        <f t="shared" si="198"/>
        <v/>
      </c>
      <c r="J553" s="60" t="str">
        <f t="shared" si="198"/>
        <v/>
      </c>
      <c r="L553" s="115" t="str">
        <f t="shared" si="191"/>
        <v/>
      </c>
      <c r="Y553" s="116"/>
      <c r="Z553" s="65" t="str">
        <f t="shared" si="180"/>
        <v/>
      </c>
      <c r="AA553" s="65" t="str">
        <f t="shared" si="181"/>
        <v/>
      </c>
      <c r="AB553" s="65" t="str">
        <f t="shared" si="182"/>
        <v/>
      </c>
      <c r="AC553" s="65" t="str">
        <f t="shared" si="183"/>
        <v/>
      </c>
      <c r="AD553" s="65" t="str">
        <f t="shared" si="184"/>
        <v/>
      </c>
      <c r="AE553" s="65" t="str">
        <f t="shared" si="185"/>
        <v/>
      </c>
      <c r="AF553" s="65" t="str">
        <f t="shared" si="186"/>
        <v/>
      </c>
      <c r="AG553" s="65" t="str">
        <f t="shared" si="187"/>
        <v/>
      </c>
      <c r="AH553" s="38"/>
      <c r="AI553" s="38"/>
      <c r="AJ553" s="38"/>
      <c r="AK553" s="38"/>
      <c r="AL553" s="85" t="str">
        <f t="shared" si="192"/>
        <v/>
      </c>
      <c r="AM553" s="85" t="str">
        <f t="shared" si="188"/>
        <v/>
      </c>
      <c r="AN553" s="85" t="str">
        <f t="shared" si="189"/>
        <v/>
      </c>
      <c r="AO553" s="85" t="str">
        <f t="shared" si="190"/>
        <v/>
      </c>
      <c r="AP553" s="143" t="str">
        <f t="shared" si="193"/>
        <v/>
      </c>
      <c r="AQ553" s="66" t="str">
        <f t="shared" si="194"/>
        <v/>
      </c>
      <c r="AR553" s="46" t="str">
        <f>IFERROR(IF(ISNUMBER('Opsparede løndele dec20-mar21'!K551),AQ553+'Opsparede løndele dec20-mar21'!K551,AQ553),"")</f>
        <v/>
      </c>
    </row>
    <row r="554" spans="1:44" x14ac:dyDescent="0.25">
      <c r="A554" s="52" t="str">
        <f t="shared" si="195"/>
        <v/>
      </c>
      <c r="B554" s="5"/>
      <c r="C554" s="6"/>
      <c r="D554" s="7"/>
      <c r="E554" s="8"/>
      <c r="F554" s="8"/>
      <c r="G554" s="60" t="str">
        <f t="shared" si="198"/>
        <v/>
      </c>
      <c r="H554" s="60" t="str">
        <f t="shared" si="198"/>
        <v/>
      </c>
      <c r="I554" s="60" t="str">
        <f t="shared" si="198"/>
        <v/>
      </c>
      <c r="J554" s="60" t="str">
        <f t="shared" si="198"/>
        <v/>
      </c>
      <c r="L554" s="115" t="str">
        <f t="shared" si="191"/>
        <v/>
      </c>
      <c r="Y554" s="116"/>
      <c r="Z554" s="65" t="str">
        <f t="shared" si="180"/>
        <v/>
      </c>
      <c r="AA554" s="65" t="str">
        <f t="shared" si="181"/>
        <v/>
      </c>
      <c r="AB554" s="65" t="str">
        <f t="shared" si="182"/>
        <v/>
      </c>
      <c r="AC554" s="65" t="str">
        <f t="shared" si="183"/>
        <v/>
      </c>
      <c r="AD554" s="65" t="str">
        <f t="shared" si="184"/>
        <v/>
      </c>
      <c r="AE554" s="65" t="str">
        <f t="shared" si="185"/>
        <v/>
      </c>
      <c r="AF554" s="65" t="str">
        <f t="shared" si="186"/>
        <v/>
      </c>
      <c r="AG554" s="65" t="str">
        <f t="shared" si="187"/>
        <v/>
      </c>
      <c r="AH554" s="38"/>
      <c r="AI554" s="38"/>
      <c r="AJ554" s="38"/>
      <c r="AK554" s="38"/>
      <c r="AL554" s="85" t="str">
        <f t="shared" si="192"/>
        <v/>
      </c>
      <c r="AM554" s="85" t="str">
        <f t="shared" si="188"/>
        <v/>
      </c>
      <c r="AN554" s="85" t="str">
        <f t="shared" si="189"/>
        <v/>
      </c>
      <c r="AO554" s="85" t="str">
        <f t="shared" si="190"/>
        <v/>
      </c>
      <c r="AP554" s="143" t="str">
        <f t="shared" si="193"/>
        <v/>
      </c>
      <c r="AQ554" s="66" t="str">
        <f t="shared" si="194"/>
        <v/>
      </c>
      <c r="AR554" s="46" t="str">
        <f>IFERROR(IF(ISNUMBER('Opsparede løndele dec20-mar21'!K552),AQ554+'Opsparede løndele dec20-mar21'!K552,AQ554),"")</f>
        <v/>
      </c>
    </row>
    <row r="555" spans="1:44" x14ac:dyDescent="0.25">
      <c r="A555" s="52" t="str">
        <f t="shared" si="195"/>
        <v/>
      </c>
      <c r="B555" s="5"/>
      <c r="C555" s="6"/>
      <c r="D555" s="7"/>
      <c r="E555" s="8"/>
      <c r="F555" s="8"/>
      <c r="G555" s="60" t="str">
        <f t="shared" si="198"/>
        <v/>
      </c>
      <c r="H555" s="60" t="str">
        <f t="shared" si="198"/>
        <v/>
      </c>
      <c r="I555" s="60" t="str">
        <f t="shared" si="198"/>
        <v/>
      </c>
      <c r="J555" s="60" t="str">
        <f t="shared" si="198"/>
        <v/>
      </c>
      <c r="L555" s="115" t="str">
        <f t="shared" si="191"/>
        <v/>
      </c>
      <c r="Y555" s="116"/>
      <c r="Z555" s="65" t="str">
        <f t="shared" si="180"/>
        <v/>
      </c>
      <c r="AA555" s="65" t="str">
        <f t="shared" si="181"/>
        <v/>
      </c>
      <c r="AB555" s="65" t="str">
        <f t="shared" si="182"/>
        <v/>
      </c>
      <c r="AC555" s="65" t="str">
        <f t="shared" si="183"/>
        <v/>
      </c>
      <c r="AD555" s="65" t="str">
        <f t="shared" si="184"/>
        <v/>
      </c>
      <c r="AE555" s="65" t="str">
        <f t="shared" si="185"/>
        <v/>
      </c>
      <c r="AF555" s="65" t="str">
        <f t="shared" si="186"/>
        <v/>
      </c>
      <c r="AG555" s="65" t="str">
        <f t="shared" si="187"/>
        <v/>
      </c>
      <c r="AH555" s="38"/>
      <c r="AI555" s="38"/>
      <c r="AJ555" s="38"/>
      <c r="AK555" s="38"/>
      <c r="AL555" s="85" t="str">
        <f t="shared" si="192"/>
        <v/>
      </c>
      <c r="AM555" s="85" t="str">
        <f t="shared" si="188"/>
        <v/>
      </c>
      <c r="AN555" s="85" t="str">
        <f t="shared" si="189"/>
        <v/>
      </c>
      <c r="AO555" s="85" t="str">
        <f t="shared" si="190"/>
        <v/>
      </c>
      <c r="AP555" s="143" t="str">
        <f t="shared" si="193"/>
        <v/>
      </c>
      <c r="AQ555" s="66" t="str">
        <f t="shared" si="194"/>
        <v/>
      </c>
      <c r="AR555" s="46" t="str">
        <f>IFERROR(IF(ISNUMBER('Opsparede løndele dec20-mar21'!K553),AQ555+'Opsparede løndele dec20-mar21'!K553,AQ555),"")</f>
        <v/>
      </c>
    </row>
    <row r="556" spans="1:44" x14ac:dyDescent="0.25">
      <c r="A556" s="52" t="str">
        <f t="shared" si="195"/>
        <v/>
      </c>
      <c r="B556" s="5"/>
      <c r="C556" s="6"/>
      <c r="D556" s="7"/>
      <c r="E556" s="8"/>
      <c r="F556" s="8"/>
      <c r="G556" s="60" t="str">
        <f t="shared" si="198"/>
        <v/>
      </c>
      <c r="H556" s="60" t="str">
        <f t="shared" si="198"/>
        <v/>
      </c>
      <c r="I556" s="60" t="str">
        <f t="shared" si="198"/>
        <v/>
      </c>
      <c r="J556" s="60" t="str">
        <f t="shared" si="198"/>
        <v/>
      </c>
      <c r="L556" s="115" t="str">
        <f t="shared" si="191"/>
        <v/>
      </c>
      <c r="Y556" s="116"/>
      <c r="Z556" s="65" t="str">
        <f t="shared" si="180"/>
        <v/>
      </c>
      <c r="AA556" s="65" t="str">
        <f t="shared" si="181"/>
        <v/>
      </c>
      <c r="AB556" s="65" t="str">
        <f t="shared" si="182"/>
        <v/>
      </c>
      <c r="AC556" s="65" t="str">
        <f t="shared" si="183"/>
        <v/>
      </c>
      <c r="AD556" s="65" t="str">
        <f t="shared" si="184"/>
        <v/>
      </c>
      <c r="AE556" s="65" t="str">
        <f t="shared" si="185"/>
        <v/>
      </c>
      <c r="AF556" s="65" t="str">
        <f t="shared" si="186"/>
        <v/>
      </c>
      <c r="AG556" s="65" t="str">
        <f t="shared" si="187"/>
        <v/>
      </c>
      <c r="AH556" s="38"/>
      <c r="AI556" s="38"/>
      <c r="AJ556" s="38"/>
      <c r="AK556" s="38"/>
      <c r="AL556" s="85" t="str">
        <f t="shared" si="192"/>
        <v/>
      </c>
      <c r="AM556" s="85" t="str">
        <f t="shared" si="188"/>
        <v/>
      </c>
      <c r="AN556" s="85" t="str">
        <f t="shared" si="189"/>
        <v/>
      </c>
      <c r="AO556" s="85" t="str">
        <f t="shared" si="190"/>
        <v/>
      </c>
      <c r="AP556" s="143" t="str">
        <f t="shared" si="193"/>
        <v/>
      </c>
      <c r="AQ556" s="66" t="str">
        <f t="shared" si="194"/>
        <v/>
      </c>
      <c r="AR556" s="46" t="str">
        <f>IFERROR(IF(ISNUMBER('Opsparede løndele dec20-mar21'!K554),AQ556+'Opsparede løndele dec20-mar21'!K554,AQ556),"")</f>
        <v/>
      </c>
    </row>
    <row r="557" spans="1:44" x14ac:dyDescent="0.25">
      <c r="A557" s="52" t="str">
        <f t="shared" si="195"/>
        <v/>
      </c>
      <c r="B557" s="5"/>
      <c r="C557" s="6"/>
      <c r="D557" s="7"/>
      <c r="E557" s="8"/>
      <c r="F557" s="8"/>
      <c r="G557" s="60" t="str">
        <f t="shared" ref="G557:J566" si="199">IF(AND(ISNUMBER($E557),ISNUMBER($F557)),MAX(MIN(NETWORKDAYS(IF($E557&lt;=VLOOKUP(G$6,Matrix_antal_dage,5,FALSE),VLOOKUP(G$6,Matrix_antal_dage,5,FALSE),$E557),IF($F557&gt;=VLOOKUP(G$6,Matrix_antal_dage,6,FALSE),VLOOKUP(G$6,Matrix_antal_dage,6,FALSE),$F557),helligdage),VLOOKUP(G$6,Matrix_antal_dage,7,FALSE)),0),"")</f>
        <v/>
      </c>
      <c r="H557" s="60" t="str">
        <f t="shared" si="199"/>
        <v/>
      </c>
      <c r="I557" s="60" t="str">
        <f t="shared" si="199"/>
        <v/>
      </c>
      <c r="J557" s="60" t="str">
        <f t="shared" si="199"/>
        <v/>
      </c>
      <c r="L557" s="115" t="str">
        <f t="shared" si="191"/>
        <v/>
      </c>
      <c r="Y557" s="116"/>
      <c r="Z557" s="65" t="str">
        <f t="shared" si="180"/>
        <v/>
      </c>
      <c r="AA557" s="65" t="str">
        <f t="shared" si="181"/>
        <v/>
      </c>
      <c r="AB557" s="65" t="str">
        <f t="shared" si="182"/>
        <v/>
      </c>
      <c r="AC557" s="65" t="str">
        <f t="shared" si="183"/>
        <v/>
      </c>
      <c r="AD557" s="65" t="str">
        <f t="shared" si="184"/>
        <v/>
      </c>
      <c r="AE557" s="65" t="str">
        <f t="shared" si="185"/>
        <v/>
      </c>
      <c r="AF557" s="65" t="str">
        <f t="shared" si="186"/>
        <v/>
      </c>
      <c r="AG557" s="65" t="str">
        <f t="shared" si="187"/>
        <v/>
      </c>
      <c r="AH557" s="38"/>
      <c r="AI557" s="38"/>
      <c r="AJ557" s="38"/>
      <c r="AK557" s="38"/>
      <c r="AL557" s="85" t="str">
        <f t="shared" si="192"/>
        <v/>
      </c>
      <c r="AM557" s="85" t="str">
        <f t="shared" si="188"/>
        <v/>
      </c>
      <c r="AN557" s="85" t="str">
        <f t="shared" si="189"/>
        <v/>
      </c>
      <c r="AO557" s="85" t="str">
        <f t="shared" si="190"/>
        <v/>
      </c>
      <c r="AP557" s="143" t="str">
        <f t="shared" si="193"/>
        <v/>
      </c>
      <c r="AQ557" s="66" t="str">
        <f t="shared" si="194"/>
        <v/>
      </c>
      <c r="AR557" s="46" t="str">
        <f>IFERROR(IF(ISNUMBER('Opsparede løndele dec20-mar21'!K555),AQ557+'Opsparede løndele dec20-mar21'!K555,AQ557),"")</f>
        <v/>
      </c>
    </row>
    <row r="558" spans="1:44" x14ac:dyDescent="0.25">
      <c r="A558" s="52" t="str">
        <f t="shared" si="195"/>
        <v/>
      </c>
      <c r="B558" s="5"/>
      <c r="C558" s="6"/>
      <c r="D558" s="7"/>
      <c r="E558" s="8"/>
      <c r="F558" s="8"/>
      <c r="G558" s="60" t="str">
        <f t="shared" si="199"/>
        <v/>
      </c>
      <c r="H558" s="60" t="str">
        <f t="shared" si="199"/>
        <v/>
      </c>
      <c r="I558" s="60" t="str">
        <f t="shared" si="199"/>
        <v/>
      </c>
      <c r="J558" s="60" t="str">
        <f t="shared" si="199"/>
        <v/>
      </c>
      <c r="L558" s="115" t="str">
        <f t="shared" si="191"/>
        <v/>
      </c>
      <c r="Y558" s="116"/>
      <c r="Z558" s="65" t="str">
        <f t="shared" si="180"/>
        <v/>
      </c>
      <c r="AA558" s="65" t="str">
        <f t="shared" si="181"/>
        <v/>
      </c>
      <c r="AB558" s="65" t="str">
        <f t="shared" si="182"/>
        <v/>
      </c>
      <c r="AC558" s="65" t="str">
        <f t="shared" si="183"/>
        <v/>
      </c>
      <c r="AD558" s="65" t="str">
        <f t="shared" si="184"/>
        <v/>
      </c>
      <c r="AE558" s="65" t="str">
        <f t="shared" si="185"/>
        <v/>
      </c>
      <c r="AF558" s="65" t="str">
        <f t="shared" si="186"/>
        <v/>
      </c>
      <c r="AG558" s="65" t="str">
        <f t="shared" si="187"/>
        <v/>
      </c>
      <c r="AH558" s="38"/>
      <c r="AI558" s="38"/>
      <c r="AJ558" s="38"/>
      <c r="AK558" s="38"/>
      <c r="AL558" s="85" t="str">
        <f t="shared" si="192"/>
        <v/>
      </c>
      <c r="AM558" s="85" t="str">
        <f t="shared" si="188"/>
        <v/>
      </c>
      <c r="AN558" s="85" t="str">
        <f t="shared" si="189"/>
        <v/>
      </c>
      <c r="AO558" s="85" t="str">
        <f t="shared" si="190"/>
        <v/>
      </c>
      <c r="AP558" s="143" t="str">
        <f t="shared" si="193"/>
        <v/>
      </c>
      <c r="AQ558" s="66" t="str">
        <f t="shared" si="194"/>
        <v/>
      </c>
      <c r="AR558" s="46" t="str">
        <f>IFERROR(IF(ISNUMBER('Opsparede løndele dec20-mar21'!K556),AQ558+'Opsparede løndele dec20-mar21'!K556,AQ558),"")</f>
        <v/>
      </c>
    </row>
    <row r="559" spans="1:44" x14ac:dyDescent="0.25">
      <c r="A559" s="52" t="str">
        <f t="shared" si="195"/>
        <v/>
      </c>
      <c r="B559" s="5"/>
      <c r="C559" s="6"/>
      <c r="D559" s="7"/>
      <c r="E559" s="8"/>
      <c r="F559" s="8"/>
      <c r="G559" s="60" t="str">
        <f t="shared" si="199"/>
        <v/>
      </c>
      <c r="H559" s="60" t="str">
        <f t="shared" si="199"/>
        <v/>
      </c>
      <c r="I559" s="60" t="str">
        <f t="shared" si="199"/>
        <v/>
      </c>
      <c r="J559" s="60" t="str">
        <f t="shared" si="199"/>
        <v/>
      </c>
      <c r="L559" s="115" t="str">
        <f t="shared" si="191"/>
        <v/>
      </c>
      <c r="Y559" s="116"/>
      <c r="Z559" s="65" t="str">
        <f t="shared" si="180"/>
        <v/>
      </c>
      <c r="AA559" s="65" t="str">
        <f t="shared" si="181"/>
        <v/>
      </c>
      <c r="AB559" s="65" t="str">
        <f t="shared" si="182"/>
        <v/>
      </c>
      <c r="AC559" s="65" t="str">
        <f t="shared" si="183"/>
        <v/>
      </c>
      <c r="AD559" s="65" t="str">
        <f t="shared" si="184"/>
        <v/>
      </c>
      <c r="AE559" s="65" t="str">
        <f t="shared" si="185"/>
        <v/>
      </c>
      <c r="AF559" s="65" t="str">
        <f t="shared" si="186"/>
        <v/>
      </c>
      <c r="AG559" s="65" t="str">
        <f t="shared" si="187"/>
        <v/>
      </c>
      <c r="AH559" s="38"/>
      <c r="AI559" s="38"/>
      <c r="AJ559" s="38"/>
      <c r="AK559" s="38"/>
      <c r="AL559" s="85" t="str">
        <f t="shared" si="192"/>
        <v/>
      </c>
      <c r="AM559" s="85" t="str">
        <f t="shared" si="188"/>
        <v/>
      </c>
      <c r="AN559" s="85" t="str">
        <f t="shared" si="189"/>
        <v/>
      </c>
      <c r="AO559" s="85" t="str">
        <f t="shared" si="190"/>
        <v/>
      </c>
      <c r="AP559" s="143" t="str">
        <f t="shared" si="193"/>
        <v/>
      </c>
      <c r="AQ559" s="66" t="str">
        <f t="shared" si="194"/>
        <v/>
      </c>
      <c r="AR559" s="46" t="str">
        <f>IFERROR(IF(ISNUMBER('Opsparede løndele dec20-mar21'!K557),AQ559+'Opsparede løndele dec20-mar21'!K557,AQ559),"")</f>
        <v/>
      </c>
    </row>
    <row r="560" spans="1:44" x14ac:dyDescent="0.25">
      <c r="A560" s="52" t="str">
        <f t="shared" si="195"/>
        <v/>
      </c>
      <c r="B560" s="5"/>
      <c r="C560" s="6"/>
      <c r="D560" s="7"/>
      <c r="E560" s="8"/>
      <c r="F560" s="8"/>
      <c r="G560" s="60" t="str">
        <f t="shared" si="199"/>
        <v/>
      </c>
      <c r="H560" s="60" t="str">
        <f t="shared" si="199"/>
        <v/>
      </c>
      <c r="I560" s="60" t="str">
        <f t="shared" si="199"/>
        <v/>
      </c>
      <c r="J560" s="60" t="str">
        <f t="shared" si="199"/>
        <v/>
      </c>
      <c r="L560" s="115" t="str">
        <f t="shared" si="191"/>
        <v/>
      </c>
      <c r="Y560" s="116"/>
      <c r="Z560" s="65" t="str">
        <f t="shared" si="180"/>
        <v/>
      </c>
      <c r="AA560" s="65" t="str">
        <f t="shared" si="181"/>
        <v/>
      </c>
      <c r="AB560" s="65" t="str">
        <f t="shared" si="182"/>
        <v/>
      </c>
      <c r="AC560" s="65" t="str">
        <f t="shared" si="183"/>
        <v/>
      </c>
      <c r="AD560" s="65" t="str">
        <f t="shared" si="184"/>
        <v/>
      </c>
      <c r="AE560" s="65" t="str">
        <f t="shared" si="185"/>
        <v/>
      </c>
      <c r="AF560" s="65" t="str">
        <f t="shared" si="186"/>
        <v/>
      </c>
      <c r="AG560" s="65" t="str">
        <f t="shared" si="187"/>
        <v/>
      </c>
      <c r="AH560" s="38"/>
      <c r="AI560" s="38"/>
      <c r="AJ560" s="38"/>
      <c r="AK560" s="38"/>
      <c r="AL560" s="85" t="str">
        <f t="shared" si="192"/>
        <v/>
      </c>
      <c r="AM560" s="85" t="str">
        <f t="shared" si="188"/>
        <v/>
      </c>
      <c r="AN560" s="85" t="str">
        <f t="shared" si="189"/>
        <v/>
      </c>
      <c r="AO560" s="85" t="str">
        <f t="shared" si="190"/>
        <v/>
      </c>
      <c r="AP560" s="143" t="str">
        <f t="shared" si="193"/>
        <v/>
      </c>
      <c r="AQ560" s="66" t="str">
        <f t="shared" si="194"/>
        <v/>
      </c>
      <c r="AR560" s="46" t="str">
        <f>IFERROR(IF(ISNUMBER('Opsparede løndele dec20-mar21'!K558),AQ560+'Opsparede løndele dec20-mar21'!K558,AQ560),"")</f>
        <v/>
      </c>
    </row>
    <row r="561" spans="1:44" x14ac:dyDescent="0.25">
      <c r="A561" s="52" t="str">
        <f t="shared" si="195"/>
        <v/>
      </c>
      <c r="B561" s="5"/>
      <c r="C561" s="6"/>
      <c r="D561" s="7"/>
      <c r="E561" s="8"/>
      <c r="F561" s="8"/>
      <c r="G561" s="60" t="str">
        <f t="shared" si="199"/>
        <v/>
      </c>
      <c r="H561" s="60" t="str">
        <f t="shared" si="199"/>
        <v/>
      </c>
      <c r="I561" s="60" t="str">
        <f t="shared" si="199"/>
        <v/>
      </c>
      <c r="J561" s="60" t="str">
        <f t="shared" si="199"/>
        <v/>
      </c>
      <c r="L561" s="115" t="str">
        <f t="shared" si="191"/>
        <v/>
      </c>
      <c r="Y561" s="116"/>
      <c r="Z561" s="65" t="str">
        <f t="shared" si="180"/>
        <v/>
      </c>
      <c r="AA561" s="65" t="str">
        <f t="shared" si="181"/>
        <v/>
      </c>
      <c r="AB561" s="65" t="str">
        <f t="shared" si="182"/>
        <v/>
      </c>
      <c r="AC561" s="65" t="str">
        <f t="shared" si="183"/>
        <v/>
      </c>
      <c r="AD561" s="65" t="str">
        <f t="shared" si="184"/>
        <v/>
      </c>
      <c r="AE561" s="65" t="str">
        <f t="shared" si="185"/>
        <v/>
      </c>
      <c r="AF561" s="65" t="str">
        <f t="shared" si="186"/>
        <v/>
      </c>
      <c r="AG561" s="65" t="str">
        <f t="shared" si="187"/>
        <v/>
      </c>
      <c r="AH561" s="38"/>
      <c r="AI561" s="38"/>
      <c r="AJ561" s="38"/>
      <c r="AK561" s="38"/>
      <c r="AL561" s="85" t="str">
        <f t="shared" si="192"/>
        <v/>
      </c>
      <c r="AM561" s="85" t="str">
        <f t="shared" si="188"/>
        <v/>
      </c>
      <c r="AN561" s="85" t="str">
        <f t="shared" si="189"/>
        <v/>
      </c>
      <c r="AO561" s="85" t="str">
        <f t="shared" si="190"/>
        <v/>
      </c>
      <c r="AP561" s="143" t="str">
        <f t="shared" si="193"/>
        <v/>
      </c>
      <c r="AQ561" s="66" t="str">
        <f t="shared" si="194"/>
        <v/>
      </c>
      <c r="AR561" s="46" t="str">
        <f>IFERROR(IF(ISNUMBER('Opsparede løndele dec20-mar21'!K559),AQ561+'Opsparede løndele dec20-mar21'!K559,AQ561),"")</f>
        <v/>
      </c>
    </row>
    <row r="562" spans="1:44" x14ac:dyDescent="0.25">
      <c r="A562" s="52" t="str">
        <f t="shared" si="195"/>
        <v/>
      </c>
      <c r="B562" s="5"/>
      <c r="C562" s="6"/>
      <c r="D562" s="7"/>
      <c r="E562" s="8"/>
      <c r="F562" s="8"/>
      <c r="G562" s="60" t="str">
        <f t="shared" si="199"/>
        <v/>
      </c>
      <c r="H562" s="60" t="str">
        <f t="shared" si="199"/>
        <v/>
      </c>
      <c r="I562" s="60" t="str">
        <f t="shared" si="199"/>
        <v/>
      </c>
      <c r="J562" s="60" t="str">
        <f t="shared" si="199"/>
        <v/>
      </c>
      <c r="L562" s="115" t="str">
        <f t="shared" si="191"/>
        <v/>
      </c>
      <c r="Y562" s="116"/>
      <c r="Z562" s="65" t="str">
        <f t="shared" si="180"/>
        <v/>
      </c>
      <c r="AA562" s="65" t="str">
        <f t="shared" si="181"/>
        <v/>
      </c>
      <c r="AB562" s="65" t="str">
        <f t="shared" si="182"/>
        <v/>
      </c>
      <c r="AC562" s="65" t="str">
        <f t="shared" si="183"/>
        <v/>
      </c>
      <c r="AD562" s="65" t="str">
        <f t="shared" si="184"/>
        <v/>
      </c>
      <c r="AE562" s="65" t="str">
        <f t="shared" si="185"/>
        <v/>
      </c>
      <c r="AF562" s="65" t="str">
        <f t="shared" si="186"/>
        <v/>
      </c>
      <c r="AG562" s="65" t="str">
        <f t="shared" si="187"/>
        <v/>
      </c>
      <c r="AH562" s="38"/>
      <c r="AI562" s="38"/>
      <c r="AJ562" s="38"/>
      <c r="AK562" s="38"/>
      <c r="AL562" s="85" t="str">
        <f t="shared" si="192"/>
        <v/>
      </c>
      <c r="AM562" s="85" t="str">
        <f t="shared" si="188"/>
        <v/>
      </c>
      <c r="AN562" s="85" t="str">
        <f t="shared" si="189"/>
        <v/>
      </c>
      <c r="AO562" s="85" t="str">
        <f t="shared" si="190"/>
        <v/>
      </c>
      <c r="AP562" s="143" t="str">
        <f t="shared" si="193"/>
        <v/>
      </c>
      <c r="AQ562" s="66" t="str">
        <f t="shared" si="194"/>
        <v/>
      </c>
      <c r="AR562" s="46" t="str">
        <f>IFERROR(IF(ISNUMBER('Opsparede løndele dec20-mar21'!K560),AQ562+'Opsparede løndele dec20-mar21'!K560,AQ562),"")</f>
        <v/>
      </c>
    </row>
    <row r="563" spans="1:44" x14ac:dyDescent="0.25">
      <c r="A563" s="52" t="str">
        <f t="shared" si="195"/>
        <v/>
      </c>
      <c r="B563" s="5"/>
      <c r="C563" s="6"/>
      <c r="D563" s="7"/>
      <c r="E563" s="8"/>
      <c r="F563" s="8"/>
      <c r="G563" s="60" t="str">
        <f t="shared" si="199"/>
        <v/>
      </c>
      <c r="H563" s="60" t="str">
        <f t="shared" si="199"/>
        <v/>
      </c>
      <c r="I563" s="60" t="str">
        <f t="shared" si="199"/>
        <v/>
      </c>
      <c r="J563" s="60" t="str">
        <f t="shared" si="199"/>
        <v/>
      </c>
      <c r="L563" s="115" t="str">
        <f t="shared" si="191"/>
        <v/>
      </c>
      <c r="Y563" s="116"/>
      <c r="Z563" s="65" t="str">
        <f t="shared" si="180"/>
        <v/>
      </c>
      <c r="AA563" s="65" t="str">
        <f t="shared" si="181"/>
        <v/>
      </c>
      <c r="AB563" s="65" t="str">
        <f t="shared" si="182"/>
        <v/>
      </c>
      <c r="AC563" s="65" t="str">
        <f t="shared" si="183"/>
        <v/>
      </c>
      <c r="AD563" s="65" t="str">
        <f t="shared" si="184"/>
        <v/>
      </c>
      <c r="AE563" s="65" t="str">
        <f t="shared" si="185"/>
        <v/>
      </c>
      <c r="AF563" s="65" t="str">
        <f t="shared" si="186"/>
        <v/>
      </c>
      <c r="AG563" s="65" t="str">
        <f t="shared" si="187"/>
        <v/>
      </c>
      <c r="AH563" s="38"/>
      <c r="AI563" s="38"/>
      <c r="AJ563" s="38"/>
      <c r="AK563" s="38"/>
      <c r="AL563" s="85" t="str">
        <f t="shared" si="192"/>
        <v/>
      </c>
      <c r="AM563" s="85" t="str">
        <f t="shared" si="188"/>
        <v/>
      </c>
      <c r="AN563" s="85" t="str">
        <f t="shared" si="189"/>
        <v/>
      </c>
      <c r="AO563" s="85" t="str">
        <f t="shared" si="190"/>
        <v/>
      </c>
      <c r="AP563" s="143" t="str">
        <f t="shared" si="193"/>
        <v/>
      </c>
      <c r="AQ563" s="66" t="str">
        <f t="shared" si="194"/>
        <v/>
      </c>
      <c r="AR563" s="46" t="str">
        <f>IFERROR(IF(ISNUMBER('Opsparede løndele dec20-mar21'!K561),AQ563+'Opsparede løndele dec20-mar21'!K561,AQ563),"")</f>
        <v/>
      </c>
    </row>
    <row r="564" spans="1:44" x14ac:dyDescent="0.25">
      <c r="A564" s="52" t="str">
        <f t="shared" si="195"/>
        <v/>
      </c>
      <c r="B564" s="5"/>
      <c r="C564" s="6"/>
      <c r="D564" s="7"/>
      <c r="E564" s="8"/>
      <c r="F564" s="8"/>
      <c r="G564" s="60" t="str">
        <f t="shared" si="199"/>
        <v/>
      </c>
      <c r="H564" s="60" t="str">
        <f t="shared" si="199"/>
        <v/>
      </c>
      <c r="I564" s="60" t="str">
        <f t="shared" si="199"/>
        <v/>
      </c>
      <c r="J564" s="60" t="str">
        <f t="shared" si="199"/>
        <v/>
      </c>
      <c r="L564" s="115" t="str">
        <f t="shared" si="191"/>
        <v/>
      </c>
      <c r="Y564" s="116"/>
      <c r="Z564" s="65" t="str">
        <f t="shared" si="180"/>
        <v/>
      </c>
      <c r="AA564" s="65" t="str">
        <f t="shared" si="181"/>
        <v/>
      </c>
      <c r="AB564" s="65" t="str">
        <f t="shared" si="182"/>
        <v/>
      </c>
      <c r="AC564" s="65" t="str">
        <f t="shared" si="183"/>
        <v/>
      </c>
      <c r="AD564" s="65" t="str">
        <f t="shared" si="184"/>
        <v/>
      </c>
      <c r="AE564" s="65" t="str">
        <f t="shared" si="185"/>
        <v/>
      </c>
      <c r="AF564" s="65" t="str">
        <f t="shared" si="186"/>
        <v/>
      </c>
      <c r="AG564" s="65" t="str">
        <f t="shared" si="187"/>
        <v/>
      </c>
      <c r="AH564" s="38"/>
      <c r="AI564" s="38"/>
      <c r="AJ564" s="38"/>
      <c r="AK564" s="38"/>
      <c r="AL564" s="85" t="str">
        <f t="shared" si="192"/>
        <v/>
      </c>
      <c r="AM564" s="85" t="str">
        <f t="shared" si="188"/>
        <v/>
      </c>
      <c r="AN564" s="85" t="str">
        <f t="shared" si="189"/>
        <v/>
      </c>
      <c r="AO564" s="85" t="str">
        <f t="shared" si="190"/>
        <v/>
      </c>
      <c r="AP564" s="143" t="str">
        <f t="shared" si="193"/>
        <v/>
      </c>
      <c r="AQ564" s="66" t="str">
        <f t="shared" si="194"/>
        <v/>
      </c>
      <c r="AR564" s="46" t="str">
        <f>IFERROR(IF(ISNUMBER('Opsparede løndele dec20-mar21'!K562),AQ564+'Opsparede løndele dec20-mar21'!K562,AQ564),"")</f>
        <v/>
      </c>
    </row>
    <row r="565" spans="1:44" x14ac:dyDescent="0.25">
      <c r="A565" s="52" t="str">
        <f t="shared" si="195"/>
        <v/>
      </c>
      <c r="B565" s="5"/>
      <c r="C565" s="6"/>
      <c r="D565" s="7"/>
      <c r="E565" s="8"/>
      <c r="F565" s="8"/>
      <c r="G565" s="60" t="str">
        <f t="shared" si="199"/>
        <v/>
      </c>
      <c r="H565" s="60" t="str">
        <f t="shared" si="199"/>
        <v/>
      </c>
      <c r="I565" s="60" t="str">
        <f t="shared" si="199"/>
        <v/>
      </c>
      <c r="J565" s="60" t="str">
        <f t="shared" si="199"/>
        <v/>
      </c>
      <c r="L565" s="115" t="str">
        <f t="shared" si="191"/>
        <v/>
      </c>
      <c r="Y565" s="116"/>
      <c r="Z565" s="65" t="str">
        <f t="shared" si="180"/>
        <v/>
      </c>
      <c r="AA565" s="65" t="str">
        <f t="shared" si="181"/>
        <v/>
      </c>
      <c r="AB565" s="65" t="str">
        <f t="shared" si="182"/>
        <v/>
      </c>
      <c r="AC565" s="65" t="str">
        <f t="shared" si="183"/>
        <v/>
      </c>
      <c r="AD565" s="65" t="str">
        <f t="shared" si="184"/>
        <v/>
      </c>
      <c r="AE565" s="65" t="str">
        <f t="shared" si="185"/>
        <v/>
      </c>
      <c r="AF565" s="65" t="str">
        <f t="shared" si="186"/>
        <v/>
      </c>
      <c r="AG565" s="65" t="str">
        <f t="shared" si="187"/>
        <v/>
      </c>
      <c r="AH565" s="38"/>
      <c r="AI565" s="38"/>
      <c r="AJ565" s="38"/>
      <c r="AK565" s="38"/>
      <c r="AL565" s="85" t="str">
        <f t="shared" si="192"/>
        <v/>
      </c>
      <c r="AM565" s="85" t="str">
        <f t="shared" si="188"/>
        <v/>
      </c>
      <c r="AN565" s="85" t="str">
        <f t="shared" si="189"/>
        <v/>
      </c>
      <c r="AO565" s="85" t="str">
        <f t="shared" si="190"/>
        <v/>
      </c>
      <c r="AP565" s="143" t="str">
        <f t="shared" si="193"/>
        <v/>
      </c>
      <c r="AQ565" s="66" t="str">
        <f t="shared" si="194"/>
        <v/>
      </c>
      <c r="AR565" s="46" t="str">
        <f>IFERROR(IF(ISNUMBER('Opsparede løndele dec20-mar21'!K563),AQ565+'Opsparede løndele dec20-mar21'!K563,AQ565),"")</f>
        <v/>
      </c>
    </row>
    <row r="566" spans="1:44" x14ac:dyDescent="0.25">
      <c r="A566" s="52" t="str">
        <f t="shared" si="195"/>
        <v/>
      </c>
      <c r="B566" s="5"/>
      <c r="C566" s="6"/>
      <c r="D566" s="7"/>
      <c r="E566" s="8"/>
      <c r="F566" s="8"/>
      <c r="G566" s="60" t="str">
        <f t="shared" si="199"/>
        <v/>
      </c>
      <c r="H566" s="60" t="str">
        <f t="shared" si="199"/>
        <v/>
      </c>
      <c r="I566" s="60" t="str">
        <f t="shared" si="199"/>
        <v/>
      </c>
      <c r="J566" s="60" t="str">
        <f t="shared" si="199"/>
        <v/>
      </c>
      <c r="L566" s="115" t="str">
        <f t="shared" si="191"/>
        <v/>
      </c>
      <c r="Y566" s="116"/>
      <c r="Z566" s="65" t="str">
        <f t="shared" si="180"/>
        <v/>
      </c>
      <c r="AA566" s="65" t="str">
        <f t="shared" si="181"/>
        <v/>
      </c>
      <c r="AB566" s="65" t="str">
        <f t="shared" si="182"/>
        <v/>
      </c>
      <c r="AC566" s="65" t="str">
        <f t="shared" si="183"/>
        <v/>
      </c>
      <c r="AD566" s="65" t="str">
        <f t="shared" si="184"/>
        <v/>
      </c>
      <c r="AE566" s="65" t="str">
        <f t="shared" si="185"/>
        <v/>
      </c>
      <c r="AF566" s="65" t="str">
        <f t="shared" si="186"/>
        <v/>
      </c>
      <c r="AG566" s="65" t="str">
        <f t="shared" si="187"/>
        <v/>
      </c>
      <c r="AH566" s="38"/>
      <c r="AI566" s="38"/>
      <c r="AJ566" s="38"/>
      <c r="AK566" s="38"/>
      <c r="AL566" s="85" t="str">
        <f t="shared" si="192"/>
        <v/>
      </c>
      <c r="AM566" s="85" t="str">
        <f t="shared" si="188"/>
        <v/>
      </c>
      <c r="AN566" s="85" t="str">
        <f t="shared" si="189"/>
        <v/>
      </c>
      <c r="AO566" s="85" t="str">
        <f t="shared" si="190"/>
        <v/>
      </c>
      <c r="AP566" s="143" t="str">
        <f t="shared" si="193"/>
        <v/>
      </c>
      <c r="AQ566" s="66" t="str">
        <f t="shared" si="194"/>
        <v/>
      </c>
      <c r="AR566" s="46" t="str">
        <f>IFERROR(IF(ISNUMBER('Opsparede løndele dec20-mar21'!K564),AQ566+'Opsparede løndele dec20-mar21'!K564,AQ566),"")</f>
        <v/>
      </c>
    </row>
    <row r="567" spans="1:44" x14ac:dyDescent="0.25">
      <c r="A567" s="52" t="str">
        <f t="shared" si="195"/>
        <v/>
      </c>
      <c r="B567" s="5"/>
      <c r="C567" s="6"/>
      <c r="D567" s="7"/>
      <c r="E567" s="8"/>
      <c r="F567" s="8"/>
      <c r="G567" s="60" t="str">
        <f t="shared" ref="G567:J576" si="200">IF(AND(ISNUMBER($E567),ISNUMBER($F567)),MAX(MIN(NETWORKDAYS(IF($E567&lt;=VLOOKUP(G$6,Matrix_antal_dage,5,FALSE),VLOOKUP(G$6,Matrix_antal_dage,5,FALSE),$E567),IF($F567&gt;=VLOOKUP(G$6,Matrix_antal_dage,6,FALSE),VLOOKUP(G$6,Matrix_antal_dage,6,FALSE),$F567),helligdage),VLOOKUP(G$6,Matrix_antal_dage,7,FALSE)),0),"")</f>
        <v/>
      </c>
      <c r="H567" s="60" t="str">
        <f t="shared" si="200"/>
        <v/>
      </c>
      <c r="I567" s="60" t="str">
        <f t="shared" si="200"/>
        <v/>
      </c>
      <c r="J567" s="60" t="str">
        <f t="shared" si="200"/>
        <v/>
      </c>
      <c r="L567" s="115" t="str">
        <f t="shared" si="191"/>
        <v/>
      </c>
      <c r="Y567" s="116"/>
      <c r="Z567" s="65" t="str">
        <f t="shared" si="180"/>
        <v/>
      </c>
      <c r="AA567" s="65" t="str">
        <f t="shared" si="181"/>
        <v/>
      </c>
      <c r="AB567" s="65" t="str">
        <f t="shared" si="182"/>
        <v/>
      </c>
      <c r="AC567" s="65" t="str">
        <f t="shared" si="183"/>
        <v/>
      </c>
      <c r="AD567" s="65" t="str">
        <f t="shared" si="184"/>
        <v/>
      </c>
      <c r="AE567" s="65" t="str">
        <f t="shared" si="185"/>
        <v/>
      </c>
      <c r="AF567" s="65" t="str">
        <f t="shared" si="186"/>
        <v/>
      </c>
      <c r="AG567" s="65" t="str">
        <f t="shared" si="187"/>
        <v/>
      </c>
      <c r="AH567" s="38"/>
      <c r="AI567" s="38"/>
      <c r="AJ567" s="38"/>
      <c r="AK567" s="38"/>
      <c r="AL567" s="85" t="str">
        <f t="shared" si="192"/>
        <v/>
      </c>
      <c r="AM567" s="85" t="str">
        <f t="shared" si="188"/>
        <v/>
      </c>
      <c r="AN567" s="85" t="str">
        <f t="shared" si="189"/>
        <v/>
      </c>
      <c r="AO567" s="85" t="str">
        <f t="shared" si="190"/>
        <v/>
      </c>
      <c r="AP567" s="143" t="str">
        <f t="shared" si="193"/>
        <v/>
      </c>
      <c r="AQ567" s="66" t="str">
        <f t="shared" si="194"/>
        <v/>
      </c>
      <c r="AR567" s="46" t="str">
        <f>IFERROR(IF(ISNUMBER('Opsparede løndele dec20-mar21'!K565),AQ567+'Opsparede løndele dec20-mar21'!K565,AQ567),"")</f>
        <v/>
      </c>
    </row>
    <row r="568" spans="1:44" x14ac:dyDescent="0.25">
      <c r="A568" s="52" t="str">
        <f t="shared" si="195"/>
        <v/>
      </c>
      <c r="B568" s="5"/>
      <c r="C568" s="6"/>
      <c r="D568" s="7"/>
      <c r="E568" s="8"/>
      <c r="F568" s="8"/>
      <c r="G568" s="60" t="str">
        <f t="shared" si="200"/>
        <v/>
      </c>
      <c r="H568" s="60" t="str">
        <f t="shared" si="200"/>
        <v/>
      </c>
      <c r="I568" s="60" t="str">
        <f t="shared" si="200"/>
        <v/>
      </c>
      <c r="J568" s="60" t="str">
        <f t="shared" si="200"/>
        <v/>
      </c>
      <c r="L568" s="115" t="str">
        <f t="shared" si="191"/>
        <v/>
      </c>
      <c r="Y568" s="116"/>
      <c r="Z568" s="65" t="str">
        <f t="shared" si="180"/>
        <v/>
      </c>
      <c r="AA568" s="65" t="str">
        <f t="shared" si="181"/>
        <v/>
      </c>
      <c r="AB568" s="65" t="str">
        <f t="shared" si="182"/>
        <v/>
      </c>
      <c r="AC568" s="65" t="str">
        <f t="shared" si="183"/>
        <v/>
      </c>
      <c r="AD568" s="65" t="str">
        <f t="shared" si="184"/>
        <v/>
      </c>
      <c r="AE568" s="65" t="str">
        <f t="shared" si="185"/>
        <v/>
      </c>
      <c r="AF568" s="65" t="str">
        <f t="shared" si="186"/>
        <v/>
      </c>
      <c r="AG568" s="65" t="str">
        <f t="shared" si="187"/>
        <v/>
      </c>
      <c r="AH568" s="38"/>
      <c r="AI568" s="38"/>
      <c r="AJ568" s="38"/>
      <c r="AK568" s="38"/>
      <c r="AL568" s="85" t="str">
        <f t="shared" si="192"/>
        <v/>
      </c>
      <c r="AM568" s="85" t="str">
        <f t="shared" si="188"/>
        <v/>
      </c>
      <c r="AN568" s="85" t="str">
        <f t="shared" si="189"/>
        <v/>
      </c>
      <c r="AO568" s="85" t="str">
        <f t="shared" si="190"/>
        <v/>
      </c>
      <c r="AP568" s="143" t="str">
        <f t="shared" si="193"/>
        <v/>
      </c>
      <c r="AQ568" s="66" t="str">
        <f t="shared" si="194"/>
        <v/>
      </c>
      <c r="AR568" s="46" t="str">
        <f>IFERROR(IF(ISNUMBER('Opsparede løndele dec20-mar21'!K566),AQ568+'Opsparede løndele dec20-mar21'!K566,AQ568),"")</f>
        <v/>
      </c>
    </row>
    <row r="569" spans="1:44" x14ac:dyDescent="0.25">
      <c r="A569" s="52" t="str">
        <f t="shared" si="195"/>
        <v/>
      </c>
      <c r="B569" s="5"/>
      <c r="C569" s="6"/>
      <c r="D569" s="7"/>
      <c r="E569" s="8"/>
      <c r="F569" s="8"/>
      <c r="G569" s="60" t="str">
        <f t="shared" si="200"/>
        <v/>
      </c>
      <c r="H569" s="60" t="str">
        <f t="shared" si="200"/>
        <v/>
      </c>
      <c r="I569" s="60" t="str">
        <f t="shared" si="200"/>
        <v/>
      </c>
      <c r="J569" s="60" t="str">
        <f t="shared" si="200"/>
        <v/>
      </c>
      <c r="L569" s="115" t="str">
        <f t="shared" si="191"/>
        <v/>
      </c>
      <c r="Y569" s="116"/>
      <c r="Z569" s="65" t="str">
        <f t="shared" si="180"/>
        <v/>
      </c>
      <c r="AA569" s="65" t="str">
        <f t="shared" si="181"/>
        <v/>
      </c>
      <c r="AB569" s="65" t="str">
        <f t="shared" si="182"/>
        <v/>
      </c>
      <c r="AC569" s="65" t="str">
        <f t="shared" si="183"/>
        <v/>
      </c>
      <c r="AD569" s="65" t="str">
        <f t="shared" si="184"/>
        <v/>
      </c>
      <c r="AE569" s="65" t="str">
        <f t="shared" si="185"/>
        <v/>
      </c>
      <c r="AF569" s="65" t="str">
        <f t="shared" si="186"/>
        <v/>
      </c>
      <c r="AG569" s="65" t="str">
        <f t="shared" si="187"/>
        <v/>
      </c>
      <c r="AH569" s="38"/>
      <c r="AI569" s="38"/>
      <c r="AJ569" s="38"/>
      <c r="AK569" s="38"/>
      <c r="AL569" s="85" t="str">
        <f t="shared" si="192"/>
        <v/>
      </c>
      <c r="AM569" s="85" t="str">
        <f t="shared" si="188"/>
        <v/>
      </c>
      <c r="AN569" s="85" t="str">
        <f t="shared" si="189"/>
        <v/>
      </c>
      <c r="AO569" s="85" t="str">
        <f t="shared" si="190"/>
        <v/>
      </c>
      <c r="AP569" s="143" t="str">
        <f t="shared" si="193"/>
        <v/>
      </c>
      <c r="AQ569" s="66" t="str">
        <f t="shared" si="194"/>
        <v/>
      </c>
      <c r="AR569" s="46" t="str">
        <f>IFERROR(IF(ISNUMBER('Opsparede løndele dec20-mar21'!K567),AQ569+'Opsparede løndele dec20-mar21'!K567,AQ569),"")</f>
        <v/>
      </c>
    </row>
    <row r="570" spans="1:44" x14ac:dyDescent="0.25">
      <c r="A570" s="52" t="str">
        <f t="shared" si="195"/>
        <v/>
      </c>
      <c r="B570" s="5"/>
      <c r="C570" s="6"/>
      <c r="D570" s="7"/>
      <c r="E570" s="8"/>
      <c r="F570" s="8"/>
      <c r="G570" s="60" t="str">
        <f t="shared" si="200"/>
        <v/>
      </c>
      <c r="H570" s="60" t="str">
        <f t="shared" si="200"/>
        <v/>
      </c>
      <c r="I570" s="60" t="str">
        <f t="shared" si="200"/>
        <v/>
      </c>
      <c r="J570" s="60" t="str">
        <f t="shared" si="200"/>
        <v/>
      </c>
      <c r="L570" s="115" t="str">
        <f t="shared" si="191"/>
        <v/>
      </c>
      <c r="Y570" s="116"/>
      <c r="Z570" s="65" t="str">
        <f t="shared" si="180"/>
        <v/>
      </c>
      <c r="AA570" s="65" t="str">
        <f t="shared" si="181"/>
        <v/>
      </c>
      <c r="AB570" s="65" t="str">
        <f t="shared" si="182"/>
        <v/>
      </c>
      <c r="AC570" s="65" t="str">
        <f t="shared" si="183"/>
        <v/>
      </c>
      <c r="AD570" s="65" t="str">
        <f t="shared" si="184"/>
        <v/>
      </c>
      <c r="AE570" s="65" t="str">
        <f t="shared" si="185"/>
        <v/>
      </c>
      <c r="AF570" s="65" t="str">
        <f t="shared" si="186"/>
        <v/>
      </c>
      <c r="AG570" s="65" t="str">
        <f t="shared" si="187"/>
        <v/>
      </c>
      <c r="AH570" s="38"/>
      <c r="AI570" s="38"/>
      <c r="AJ570" s="38"/>
      <c r="AK570" s="38"/>
      <c r="AL570" s="85" t="str">
        <f t="shared" si="192"/>
        <v/>
      </c>
      <c r="AM570" s="85" t="str">
        <f t="shared" si="188"/>
        <v/>
      </c>
      <c r="AN570" s="85" t="str">
        <f t="shared" si="189"/>
        <v/>
      </c>
      <c r="AO570" s="85" t="str">
        <f t="shared" si="190"/>
        <v/>
      </c>
      <c r="AP570" s="143" t="str">
        <f t="shared" si="193"/>
        <v/>
      </c>
      <c r="AQ570" s="66" t="str">
        <f t="shared" si="194"/>
        <v/>
      </c>
      <c r="AR570" s="46" t="str">
        <f>IFERROR(IF(ISNUMBER('Opsparede løndele dec20-mar21'!K568),AQ570+'Opsparede løndele dec20-mar21'!K568,AQ570),"")</f>
        <v/>
      </c>
    </row>
    <row r="571" spans="1:44" x14ac:dyDescent="0.25">
      <c r="A571" s="52" t="str">
        <f t="shared" si="195"/>
        <v/>
      </c>
      <c r="B571" s="5"/>
      <c r="C571" s="6"/>
      <c r="D571" s="7"/>
      <c r="E571" s="8"/>
      <c r="F571" s="8"/>
      <c r="G571" s="60" t="str">
        <f t="shared" si="200"/>
        <v/>
      </c>
      <c r="H571" s="60" t="str">
        <f t="shared" si="200"/>
        <v/>
      </c>
      <c r="I571" s="60" t="str">
        <f t="shared" si="200"/>
        <v/>
      </c>
      <c r="J571" s="60" t="str">
        <f t="shared" si="200"/>
        <v/>
      </c>
      <c r="L571" s="115" t="str">
        <f t="shared" si="191"/>
        <v/>
      </c>
      <c r="Y571" s="116"/>
      <c r="Z571" s="65" t="str">
        <f t="shared" si="180"/>
        <v/>
      </c>
      <c r="AA571" s="65" t="str">
        <f t="shared" si="181"/>
        <v/>
      </c>
      <c r="AB571" s="65" t="str">
        <f t="shared" si="182"/>
        <v/>
      </c>
      <c r="AC571" s="65" t="str">
        <f t="shared" si="183"/>
        <v/>
      </c>
      <c r="AD571" s="65" t="str">
        <f t="shared" si="184"/>
        <v/>
      </c>
      <c r="AE571" s="65" t="str">
        <f t="shared" si="185"/>
        <v/>
      </c>
      <c r="AF571" s="65" t="str">
        <f t="shared" si="186"/>
        <v/>
      </c>
      <c r="AG571" s="65" t="str">
        <f t="shared" si="187"/>
        <v/>
      </c>
      <c r="AH571" s="38"/>
      <c r="AI571" s="38"/>
      <c r="AJ571" s="38"/>
      <c r="AK571" s="38"/>
      <c r="AL571" s="85" t="str">
        <f t="shared" si="192"/>
        <v/>
      </c>
      <c r="AM571" s="85" t="str">
        <f t="shared" si="188"/>
        <v/>
      </c>
      <c r="AN571" s="85" t="str">
        <f t="shared" si="189"/>
        <v/>
      </c>
      <c r="AO571" s="85" t="str">
        <f t="shared" si="190"/>
        <v/>
      </c>
      <c r="AP571" s="143" t="str">
        <f t="shared" si="193"/>
        <v/>
      </c>
      <c r="AQ571" s="66" t="str">
        <f t="shared" si="194"/>
        <v/>
      </c>
      <c r="AR571" s="46" t="str">
        <f>IFERROR(IF(ISNUMBER('Opsparede løndele dec20-mar21'!K569),AQ571+'Opsparede løndele dec20-mar21'!K569,AQ571),"")</f>
        <v/>
      </c>
    </row>
    <row r="572" spans="1:44" x14ac:dyDescent="0.25">
      <c r="A572" s="52" t="str">
        <f t="shared" si="195"/>
        <v/>
      </c>
      <c r="B572" s="5"/>
      <c r="C572" s="6"/>
      <c r="D572" s="7"/>
      <c r="E572" s="8"/>
      <c r="F572" s="8"/>
      <c r="G572" s="60" t="str">
        <f t="shared" si="200"/>
        <v/>
      </c>
      <c r="H572" s="60" t="str">
        <f t="shared" si="200"/>
        <v/>
      </c>
      <c r="I572" s="60" t="str">
        <f t="shared" si="200"/>
        <v/>
      </c>
      <c r="J572" s="60" t="str">
        <f t="shared" si="200"/>
        <v/>
      </c>
      <c r="L572" s="115" t="str">
        <f t="shared" si="191"/>
        <v/>
      </c>
      <c r="Y572" s="116"/>
      <c r="Z572" s="65" t="str">
        <f t="shared" si="180"/>
        <v/>
      </c>
      <c r="AA572" s="65" t="str">
        <f t="shared" si="181"/>
        <v/>
      </c>
      <c r="AB572" s="65" t="str">
        <f t="shared" si="182"/>
        <v/>
      </c>
      <c r="AC572" s="65" t="str">
        <f t="shared" si="183"/>
        <v/>
      </c>
      <c r="AD572" s="65" t="str">
        <f t="shared" si="184"/>
        <v/>
      </c>
      <c r="AE572" s="65" t="str">
        <f t="shared" si="185"/>
        <v/>
      </c>
      <c r="AF572" s="65" t="str">
        <f t="shared" si="186"/>
        <v/>
      </c>
      <c r="AG572" s="65" t="str">
        <f t="shared" si="187"/>
        <v/>
      </c>
      <c r="AH572" s="38"/>
      <c r="AI572" s="38"/>
      <c r="AJ572" s="38"/>
      <c r="AK572" s="38"/>
      <c r="AL572" s="85" t="str">
        <f t="shared" si="192"/>
        <v/>
      </c>
      <c r="AM572" s="85" t="str">
        <f t="shared" si="188"/>
        <v/>
      </c>
      <c r="AN572" s="85" t="str">
        <f t="shared" si="189"/>
        <v/>
      </c>
      <c r="AO572" s="85" t="str">
        <f t="shared" si="190"/>
        <v/>
      </c>
      <c r="AP572" s="143" t="str">
        <f t="shared" si="193"/>
        <v/>
      </c>
      <c r="AQ572" s="66" t="str">
        <f t="shared" si="194"/>
        <v/>
      </c>
      <c r="AR572" s="46" t="str">
        <f>IFERROR(IF(ISNUMBER('Opsparede løndele dec20-mar21'!K570),AQ572+'Opsparede løndele dec20-mar21'!K570,AQ572),"")</f>
        <v/>
      </c>
    </row>
    <row r="573" spans="1:44" x14ac:dyDescent="0.25">
      <c r="A573" s="52" t="str">
        <f t="shared" si="195"/>
        <v/>
      </c>
      <c r="B573" s="5"/>
      <c r="C573" s="6"/>
      <c r="D573" s="7"/>
      <c r="E573" s="8"/>
      <c r="F573" s="8"/>
      <c r="G573" s="60" t="str">
        <f t="shared" si="200"/>
        <v/>
      </c>
      <c r="H573" s="60" t="str">
        <f t="shared" si="200"/>
        <v/>
      </c>
      <c r="I573" s="60" t="str">
        <f t="shared" si="200"/>
        <v/>
      </c>
      <c r="J573" s="60" t="str">
        <f t="shared" si="200"/>
        <v/>
      </c>
      <c r="L573" s="115" t="str">
        <f t="shared" si="191"/>
        <v/>
      </c>
      <c r="Y573" s="116"/>
      <c r="Z573" s="65" t="str">
        <f t="shared" si="180"/>
        <v/>
      </c>
      <c r="AA573" s="65" t="str">
        <f t="shared" si="181"/>
        <v/>
      </c>
      <c r="AB573" s="65" t="str">
        <f t="shared" si="182"/>
        <v/>
      </c>
      <c r="AC573" s="65" t="str">
        <f t="shared" si="183"/>
        <v/>
      </c>
      <c r="AD573" s="65" t="str">
        <f t="shared" si="184"/>
        <v/>
      </c>
      <c r="AE573" s="65" t="str">
        <f t="shared" si="185"/>
        <v/>
      </c>
      <c r="AF573" s="65" t="str">
        <f t="shared" si="186"/>
        <v/>
      </c>
      <c r="AG573" s="65" t="str">
        <f t="shared" si="187"/>
        <v/>
      </c>
      <c r="AH573" s="38"/>
      <c r="AI573" s="38"/>
      <c r="AJ573" s="38"/>
      <c r="AK573" s="38"/>
      <c r="AL573" s="85" t="str">
        <f t="shared" si="192"/>
        <v/>
      </c>
      <c r="AM573" s="85" t="str">
        <f t="shared" si="188"/>
        <v/>
      </c>
      <c r="AN573" s="85" t="str">
        <f t="shared" si="189"/>
        <v/>
      </c>
      <c r="AO573" s="85" t="str">
        <f t="shared" si="190"/>
        <v/>
      </c>
      <c r="AP573" s="143" t="str">
        <f t="shared" si="193"/>
        <v/>
      </c>
      <c r="AQ573" s="66" t="str">
        <f t="shared" si="194"/>
        <v/>
      </c>
      <c r="AR573" s="46" t="str">
        <f>IFERROR(IF(ISNUMBER('Opsparede løndele dec20-mar21'!K571),AQ573+'Opsparede løndele dec20-mar21'!K571,AQ573),"")</f>
        <v/>
      </c>
    </row>
    <row r="574" spans="1:44" x14ac:dyDescent="0.25">
      <c r="A574" s="52" t="str">
        <f t="shared" si="195"/>
        <v/>
      </c>
      <c r="B574" s="5"/>
      <c r="C574" s="6"/>
      <c r="D574" s="7"/>
      <c r="E574" s="8"/>
      <c r="F574" s="8"/>
      <c r="G574" s="60" t="str">
        <f t="shared" si="200"/>
        <v/>
      </c>
      <c r="H574" s="60" t="str">
        <f t="shared" si="200"/>
        <v/>
      </c>
      <c r="I574" s="60" t="str">
        <f t="shared" si="200"/>
        <v/>
      </c>
      <c r="J574" s="60" t="str">
        <f t="shared" si="200"/>
        <v/>
      </c>
      <c r="L574" s="115" t="str">
        <f t="shared" si="191"/>
        <v/>
      </c>
      <c r="Y574" s="116"/>
      <c r="Z574" s="65" t="str">
        <f t="shared" si="180"/>
        <v/>
      </c>
      <c r="AA574" s="65" t="str">
        <f t="shared" si="181"/>
        <v/>
      </c>
      <c r="AB574" s="65" t="str">
        <f t="shared" si="182"/>
        <v/>
      </c>
      <c r="AC574" s="65" t="str">
        <f t="shared" si="183"/>
        <v/>
      </c>
      <c r="AD574" s="65" t="str">
        <f t="shared" si="184"/>
        <v/>
      </c>
      <c r="AE574" s="65" t="str">
        <f t="shared" si="185"/>
        <v/>
      </c>
      <c r="AF574" s="65" t="str">
        <f t="shared" si="186"/>
        <v/>
      </c>
      <c r="AG574" s="65" t="str">
        <f t="shared" si="187"/>
        <v/>
      </c>
      <c r="AH574" s="38"/>
      <c r="AI574" s="38"/>
      <c r="AJ574" s="38"/>
      <c r="AK574" s="38"/>
      <c r="AL574" s="85" t="str">
        <f t="shared" si="192"/>
        <v/>
      </c>
      <c r="AM574" s="85" t="str">
        <f t="shared" si="188"/>
        <v/>
      </c>
      <c r="AN574" s="85" t="str">
        <f t="shared" si="189"/>
        <v/>
      </c>
      <c r="AO574" s="85" t="str">
        <f t="shared" si="190"/>
        <v/>
      </c>
      <c r="AP574" s="143" t="str">
        <f t="shared" si="193"/>
        <v/>
      </c>
      <c r="AQ574" s="66" t="str">
        <f t="shared" si="194"/>
        <v/>
      </c>
      <c r="AR574" s="46" t="str">
        <f>IFERROR(IF(ISNUMBER('Opsparede løndele dec20-mar21'!K572),AQ574+'Opsparede løndele dec20-mar21'!K572,AQ574),"")</f>
        <v/>
      </c>
    </row>
    <row r="575" spans="1:44" x14ac:dyDescent="0.25">
      <c r="A575" s="52" t="str">
        <f t="shared" si="195"/>
        <v/>
      </c>
      <c r="B575" s="5"/>
      <c r="C575" s="6"/>
      <c r="D575" s="7"/>
      <c r="E575" s="8"/>
      <c r="F575" s="8"/>
      <c r="G575" s="60" t="str">
        <f t="shared" si="200"/>
        <v/>
      </c>
      <c r="H575" s="60" t="str">
        <f t="shared" si="200"/>
        <v/>
      </c>
      <c r="I575" s="60" t="str">
        <f t="shared" si="200"/>
        <v/>
      </c>
      <c r="J575" s="60" t="str">
        <f t="shared" si="200"/>
        <v/>
      </c>
      <c r="L575" s="115" t="str">
        <f t="shared" si="191"/>
        <v/>
      </c>
      <c r="Y575" s="116"/>
      <c r="Z575" s="65" t="str">
        <f t="shared" si="180"/>
        <v/>
      </c>
      <c r="AA575" s="65" t="str">
        <f t="shared" si="181"/>
        <v/>
      </c>
      <c r="AB575" s="65" t="str">
        <f t="shared" si="182"/>
        <v/>
      </c>
      <c r="AC575" s="65" t="str">
        <f t="shared" si="183"/>
        <v/>
      </c>
      <c r="AD575" s="65" t="str">
        <f t="shared" si="184"/>
        <v/>
      </c>
      <c r="AE575" s="65" t="str">
        <f t="shared" si="185"/>
        <v/>
      </c>
      <c r="AF575" s="65" t="str">
        <f t="shared" si="186"/>
        <v/>
      </c>
      <c r="AG575" s="65" t="str">
        <f t="shared" si="187"/>
        <v/>
      </c>
      <c r="AH575" s="38"/>
      <c r="AI575" s="38"/>
      <c r="AJ575" s="38"/>
      <c r="AK575" s="38"/>
      <c r="AL575" s="85" t="str">
        <f t="shared" si="192"/>
        <v/>
      </c>
      <c r="AM575" s="85" t="str">
        <f t="shared" si="188"/>
        <v/>
      </c>
      <c r="AN575" s="85" t="str">
        <f t="shared" si="189"/>
        <v/>
      </c>
      <c r="AO575" s="85" t="str">
        <f t="shared" si="190"/>
        <v/>
      </c>
      <c r="AP575" s="143" t="str">
        <f t="shared" si="193"/>
        <v/>
      </c>
      <c r="AQ575" s="66" t="str">
        <f t="shared" si="194"/>
        <v/>
      </c>
      <c r="AR575" s="46" t="str">
        <f>IFERROR(IF(ISNUMBER('Opsparede løndele dec20-mar21'!K573),AQ575+'Opsparede løndele dec20-mar21'!K573,AQ575),"")</f>
        <v/>
      </c>
    </row>
    <row r="576" spans="1:44" x14ac:dyDescent="0.25">
      <c r="A576" s="52" t="str">
        <f t="shared" si="195"/>
        <v/>
      </c>
      <c r="B576" s="5"/>
      <c r="C576" s="6"/>
      <c r="D576" s="7"/>
      <c r="E576" s="8"/>
      <c r="F576" s="8"/>
      <c r="G576" s="60" t="str">
        <f t="shared" si="200"/>
        <v/>
      </c>
      <c r="H576" s="60" t="str">
        <f t="shared" si="200"/>
        <v/>
      </c>
      <c r="I576" s="60" t="str">
        <f t="shared" si="200"/>
        <v/>
      </c>
      <c r="J576" s="60" t="str">
        <f t="shared" si="200"/>
        <v/>
      </c>
      <c r="L576" s="115" t="str">
        <f t="shared" si="191"/>
        <v/>
      </c>
      <c r="Y576" s="116"/>
      <c r="Z576" s="65" t="str">
        <f t="shared" si="180"/>
        <v/>
      </c>
      <c r="AA576" s="65" t="str">
        <f t="shared" si="181"/>
        <v/>
      </c>
      <c r="AB576" s="65" t="str">
        <f t="shared" si="182"/>
        <v/>
      </c>
      <c r="AC576" s="65" t="str">
        <f t="shared" si="183"/>
        <v/>
      </c>
      <c r="AD576" s="65" t="str">
        <f t="shared" si="184"/>
        <v/>
      </c>
      <c r="AE576" s="65" t="str">
        <f t="shared" si="185"/>
        <v/>
      </c>
      <c r="AF576" s="65" t="str">
        <f t="shared" si="186"/>
        <v/>
      </c>
      <c r="AG576" s="65" t="str">
        <f t="shared" si="187"/>
        <v/>
      </c>
      <c r="AH576" s="38"/>
      <c r="AI576" s="38"/>
      <c r="AJ576" s="38"/>
      <c r="AK576" s="38"/>
      <c r="AL576" s="85" t="str">
        <f t="shared" si="192"/>
        <v/>
      </c>
      <c r="AM576" s="85" t="str">
        <f t="shared" si="188"/>
        <v/>
      </c>
      <c r="AN576" s="85" t="str">
        <f t="shared" si="189"/>
        <v/>
      </c>
      <c r="AO576" s="85" t="str">
        <f t="shared" si="190"/>
        <v/>
      </c>
      <c r="AP576" s="143" t="str">
        <f t="shared" si="193"/>
        <v/>
      </c>
      <c r="AQ576" s="66" t="str">
        <f t="shared" si="194"/>
        <v/>
      </c>
      <c r="AR576" s="46" t="str">
        <f>IFERROR(IF(ISNUMBER('Opsparede løndele dec20-mar21'!K574),AQ576+'Opsparede løndele dec20-mar21'!K574,AQ576),"")</f>
        <v/>
      </c>
    </row>
    <row r="577" spans="1:44" x14ac:dyDescent="0.25">
      <c r="A577" s="52" t="str">
        <f t="shared" si="195"/>
        <v/>
      </c>
      <c r="B577" s="5"/>
      <c r="C577" s="6"/>
      <c r="D577" s="7"/>
      <c r="E577" s="8"/>
      <c r="F577" s="8"/>
      <c r="G577" s="60" t="str">
        <f t="shared" ref="G577:J586" si="201">IF(AND(ISNUMBER($E577),ISNUMBER($F577)),MAX(MIN(NETWORKDAYS(IF($E577&lt;=VLOOKUP(G$6,Matrix_antal_dage,5,FALSE),VLOOKUP(G$6,Matrix_antal_dage,5,FALSE),$E577),IF($F577&gt;=VLOOKUP(G$6,Matrix_antal_dage,6,FALSE),VLOOKUP(G$6,Matrix_antal_dage,6,FALSE),$F577),helligdage),VLOOKUP(G$6,Matrix_antal_dage,7,FALSE)),0),"")</f>
        <v/>
      </c>
      <c r="H577" s="60" t="str">
        <f t="shared" si="201"/>
        <v/>
      </c>
      <c r="I577" s="60" t="str">
        <f t="shared" si="201"/>
        <v/>
      </c>
      <c r="J577" s="60" t="str">
        <f t="shared" si="201"/>
        <v/>
      </c>
      <c r="L577" s="115" t="str">
        <f t="shared" si="191"/>
        <v/>
      </c>
      <c r="Y577" s="116"/>
      <c r="Z577" s="65" t="str">
        <f t="shared" si="180"/>
        <v/>
      </c>
      <c r="AA577" s="65" t="str">
        <f t="shared" si="181"/>
        <v/>
      </c>
      <c r="AB577" s="65" t="str">
        <f t="shared" si="182"/>
        <v/>
      </c>
      <c r="AC577" s="65" t="str">
        <f t="shared" si="183"/>
        <v/>
      </c>
      <c r="AD577" s="65" t="str">
        <f t="shared" si="184"/>
        <v/>
      </c>
      <c r="AE577" s="65" t="str">
        <f t="shared" si="185"/>
        <v/>
      </c>
      <c r="AF577" s="65" t="str">
        <f t="shared" si="186"/>
        <v/>
      </c>
      <c r="AG577" s="65" t="str">
        <f t="shared" si="187"/>
        <v/>
      </c>
      <c r="AH577" s="38"/>
      <c r="AI577" s="38"/>
      <c r="AJ577" s="38"/>
      <c r="AK577" s="38"/>
      <c r="AL577" s="85" t="str">
        <f t="shared" si="192"/>
        <v/>
      </c>
      <c r="AM577" s="85" t="str">
        <f t="shared" si="188"/>
        <v/>
      </c>
      <c r="AN577" s="85" t="str">
        <f t="shared" si="189"/>
        <v/>
      </c>
      <c r="AO577" s="85" t="str">
        <f t="shared" si="190"/>
        <v/>
      </c>
      <c r="AP577" s="143" t="str">
        <f t="shared" si="193"/>
        <v/>
      </c>
      <c r="AQ577" s="66" t="str">
        <f t="shared" si="194"/>
        <v/>
      </c>
      <c r="AR577" s="46" t="str">
        <f>IFERROR(IF(ISNUMBER('Opsparede løndele dec20-mar21'!K575),AQ577+'Opsparede løndele dec20-mar21'!K575,AQ577),"")</f>
        <v/>
      </c>
    </row>
    <row r="578" spans="1:44" x14ac:dyDescent="0.25">
      <c r="A578" s="52" t="str">
        <f t="shared" si="195"/>
        <v/>
      </c>
      <c r="B578" s="5"/>
      <c r="C578" s="6"/>
      <c r="D578" s="7"/>
      <c r="E578" s="8"/>
      <c r="F578" s="8"/>
      <c r="G578" s="60" t="str">
        <f t="shared" si="201"/>
        <v/>
      </c>
      <c r="H578" s="60" t="str">
        <f t="shared" si="201"/>
        <v/>
      </c>
      <c r="I578" s="60" t="str">
        <f t="shared" si="201"/>
        <v/>
      </c>
      <c r="J578" s="60" t="str">
        <f t="shared" si="201"/>
        <v/>
      </c>
      <c r="L578" s="115" t="str">
        <f t="shared" si="191"/>
        <v/>
      </c>
      <c r="Y578" s="116"/>
      <c r="Z578" s="65" t="str">
        <f t="shared" si="180"/>
        <v/>
      </c>
      <c r="AA578" s="65" t="str">
        <f t="shared" si="181"/>
        <v/>
      </c>
      <c r="AB578" s="65" t="str">
        <f t="shared" si="182"/>
        <v/>
      </c>
      <c r="AC578" s="65" t="str">
        <f t="shared" si="183"/>
        <v/>
      </c>
      <c r="AD578" s="65" t="str">
        <f t="shared" si="184"/>
        <v/>
      </c>
      <c r="AE578" s="65" t="str">
        <f t="shared" si="185"/>
        <v/>
      </c>
      <c r="AF578" s="65" t="str">
        <f t="shared" si="186"/>
        <v/>
      </c>
      <c r="AG578" s="65" t="str">
        <f t="shared" si="187"/>
        <v/>
      </c>
      <c r="AH578" s="38"/>
      <c r="AI578" s="38"/>
      <c r="AJ578" s="38"/>
      <c r="AK578" s="38"/>
      <c r="AL578" s="85" t="str">
        <f t="shared" si="192"/>
        <v/>
      </c>
      <c r="AM578" s="85" t="str">
        <f t="shared" si="188"/>
        <v/>
      </c>
      <c r="AN578" s="85" t="str">
        <f t="shared" si="189"/>
        <v/>
      </c>
      <c r="AO578" s="85" t="str">
        <f t="shared" si="190"/>
        <v/>
      </c>
      <c r="AP578" s="143" t="str">
        <f t="shared" si="193"/>
        <v/>
      </c>
      <c r="AQ578" s="66" t="str">
        <f t="shared" si="194"/>
        <v/>
      </c>
      <c r="AR578" s="46" t="str">
        <f>IFERROR(IF(ISNUMBER('Opsparede løndele dec20-mar21'!K576),AQ578+'Opsparede løndele dec20-mar21'!K576,AQ578),"")</f>
        <v/>
      </c>
    </row>
    <row r="579" spans="1:44" x14ac:dyDescent="0.25">
      <c r="A579" s="52" t="str">
        <f t="shared" si="195"/>
        <v/>
      </c>
      <c r="B579" s="5"/>
      <c r="C579" s="6"/>
      <c r="D579" s="7"/>
      <c r="E579" s="8"/>
      <c r="F579" s="8"/>
      <c r="G579" s="60" t="str">
        <f t="shared" si="201"/>
        <v/>
      </c>
      <c r="H579" s="60" t="str">
        <f t="shared" si="201"/>
        <v/>
      </c>
      <c r="I579" s="60" t="str">
        <f t="shared" si="201"/>
        <v/>
      </c>
      <c r="J579" s="60" t="str">
        <f t="shared" si="201"/>
        <v/>
      </c>
      <c r="L579" s="115" t="str">
        <f t="shared" si="191"/>
        <v/>
      </c>
      <c r="Y579" s="116"/>
      <c r="Z579" s="65" t="str">
        <f t="shared" si="180"/>
        <v/>
      </c>
      <c r="AA579" s="65" t="str">
        <f t="shared" si="181"/>
        <v/>
      </c>
      <c r="AB579" s="65" t="str">
        <f t="shared" si="182"/>
        <v/>
      </c>
      <c r="AC579" s="65" t="str">
        <f t="shared" si="183"/>
        <v/>
      </c>
      <c r="AD579" s="65" t="str">
        <f t="shared" si="184"/>
        <v/>
      </c>
      <c r="AE579" s="65" t="str">
        <f t="shared" si="185"/>
        <v/>
      </c>
      <c r="AF579" s="65" t="str">
        <f t="shared" si="186"/>
        <v/>
      </c>
      <c r="AG579" s="65" t="str">
        <f t="shared" si="187"/>
        <v/>
      </c>
      <c r="AH579" s="38"/>
      <c r="AI579" s="38"/>
      <c r="AJ579" s="38"/>
      <c r="AK579" s="38"/>
      <c r="AL579" s="85" t="str">
        <f t="shared" si="192"/>
        <v/>
      </c>
      <c r="AM579" s="85" t="str">
        <f t="shared" si="188"/>
        <v/>
      </c>
      <c r="AN579" s="85" t="str">
        <f t="shared" si="189"/>
        <v/>
      </c>
      <c r="AO579" s="85" t="str">
        <f t="shared" si="190"/>
        <v/>
      </c>
      <c r="AP579" s="143" t="str">
        <f t="shared" si="193"/>
        <v/>
      </c>
      <c r="AQ579" s="66" t="str">
        <f t="shared" si="194"/>
        <v/>
      </c>
      <c r="AR579" s="46" t="str">
        <f>IFERROR(IF(ISNUMBER('Opsparede løndele dec20-mar21'!K577),AQ579+'Opsparede løndele dec20-mar21'!K577,AQ579),"")</f>
        <v/>
      </c>
    </row>
    <row r="580" spans="1:44" x14ac:dyDescent="0.25">
      <c r="A580" s="52" t="str">
        <f t="shared" si="195"/>
        <v/>
      </c>
      <c r="B580" s="5"/>
      <c r="C580" s="6"/>
      <c r="D580" s="7"/>
      <c r="E580" s="8"/>
      <c r="F580" s="8"/>
      <c r="G580" s="60" t="str">
        <f t="shared" si="201"/>
        <v/>
      </c>
      <c r="H580" s="60" t="str">
        <f t="shared" si="201"/>
        <v/>
      </c>
      <c r="I580" s="60" t="str">
        <f t="shared" si="201"/>
        <v/>
      </c>
      <c r="J580" s="60" t="str">
        <f t="shared" si="201"/>
        <v/>
      </c>
      <c r="L580" s="115" t="str">
        <f t="shared" si="191"/>
        <v/>
      </c>
      <c r="Y580" s="116"/>
      <c r="Z580" s="65" t="str">
        <f t="shared" si="180"/>
        <v/>
      </c>
      <c r="AA580" s="65" t="str">
        <f t="shared" si="181"/>
        <v/>
      </c>
      <c r="AB580" s="65" t="str">
        <f t="shared" si="182"/>
        <v/>
      </c>
      <c r="AC580" s="65" t="str">
        <f t="shared" si="183"/>
        <v/>
      </c>
      <c r="AD580" s="65" t="str">
        <f t="shared" si="184"/>
        <v/>
      </c>
      <c r="AE580" s="65" t="str">
        <f t="shared" si="185"/>
        <v/>
      </c>
      <c r="AF580" s="65" t="str">
        <f t="shared" si="186"/>
        <v/>
      </c>
      <c r="AG580" s="65" t="str">
        <f t="shared" si="187"/>
        <v/>
      </c>
      <c r="AH580" s="38"/>
      <c r="AI580" s="38"/>
      <c r="AJ580" s="38"/>
      <c r="AK580" s="38"/>
      <c r="AL580" s="85" t="str">
        <f t="shared" si="192"/>
        <v/>
      </c>
      <c r="AM580" s="85" t="str">
        <f t="shared" si="188"/>
        <v/>
      </c>
      <c r="AN580" s="85" t="str">
        <f t="shared" si="189"/>
        <v/>
      </c>
      <c r="AO580" s="85" t="str">
        <f t="shared" si="190"/>
        <v/>
      </c>
      <c r="AP580" s="143" t="str">
        <f t="shared" si="193"/>
        <v/>
      </c>
      <c r="AQ580" s="66" t="str">
        <f t="shared" si="194"/>
        <v/>
      </c>
      <c r="AR580" s="46" t="str">
        <f>IFERROR(IF(ISNUMBER('Opsparede løndele dec20-mar21'!K578),AQ580+'Opsparede løndele dec20-mar21'!K578,AQ580),"")</f>
        <v/>
      </c>
    </row>
    <row r="581" spans="1:44" x14ac:dyDescent="0.25">
      <c r="A581" s="52" t="str">
        <f t="shared" si="195"/>
        <v/>
      </c>
      <c r="B581" s="5"/>
      <c r="C581" s="6"/>
      <c r="D581" s="7"/>
      <c r="E581" s="8"/>
      <c r="F581" s="8"/>
      <c r="G581" s="60" t="str">
        <f t="shared" si="201"/>
        <v/>
      </c>
      <c r="H581" s="60" t="str">
        <f t="shared" si="201"/>
        <v/>
      </c>
      <c r="I581" s="60" t="str">
        <f t="shared" si="201"/>
        <v/>
      </c>
      <c r="J581" s="60" t="str">
        <f t="shared" si="201"/>
        <v/>
      </c>
      <c r="L581" s="115" t="str">
        <f t="shared" si="191"/>
        <v/>
      </c>
      <c r="Y581" s="116"/>
      <c r="Z581" s="65" t="str">
        <f t="shared" si="180"/>
        <v/>
      </c>
      <c r="AA581" s="65" t="str">
        <f t="shared" si="181"/>
        <v/>
      </c>
      <c r="AB581" s="65" t="str">
        <f t="shared" si="182"/>
        <v/>
      </c>
      <c r="AC581" s="65" t="str">
        <f t="shared" si="183"/>
        <v/>
      </c>
      <c r="AD581" s="65" t="str">
        <f t="shared" si="184"/>
        <v/>
      </c>
      <c r="AE581" s="65" t="str">
        <f t="shared" si="185"/>
        <v/>
      </c>
      <c r="AF581" s="65" t="str">
        <f t="shared" si="186"/>
        <v/>
      </c>
      <c r="AG581" s="65" t="str">
        <f t="shared" si="187"/>
        <v/>
      </c>
      <c r="AH581" s="38"/>
      <c r="AI581" s="38"/>
      <c r="AJ581" s="38"/>
      <c r="AK581" s="38"/>
      <c r="AL581" s="85" t="str">
        <f t="shared" si="192"/>
        <v/>
      </c>
      <c r="AM581" s="85" t="str">
        <f t="shared" si="188"/>
        <v/>
      </c>
      <c r="AN581" s="85" t="str">
        <f t="shared" si="189"/>
        <v/>
      </c>
      <c r="AO581" s="85" t="str">
        <f t="shared" si="190"/>
        <v/>
      </c>
      <c r="AP581" s="143" t="str">
        <f t="shared" si="193"/>
        <v/>
      </c>
      <c r="AQ581" s="66" t="str">
        <f t="shared" si="194"/>
        <v/>
      </c>
      <c r="AR581" s="46" t="str">
        <f>IFERROR(IF(ISNUMBER('Opsparede løndele dec20-mar21'!K579),AQ581+'Opsparede løndele dec20-mar21'!K579,AQ581),"")</f>
        <v/>
      </c>
    </row>
    <row r="582" spans="1:44" x14ac:dyDescent="0.25">
      <c r="A582" s="52" t="str">
        <f t="shared" si="195"/>
        <v/>
      </c>
      <c r="B582" s="5"/>
      <c r="C582" s="6"/>
      <c r="D582" s="7"/>
      <c r="E582" s="8"/>
      <c r="F582" s="8"/>
      <c r="G582" s="60" t="str">
        <f t="shared" si="201"/>
        <v/>
      </c>
      <c r="H582" s="60" t="str">
        <f t="shared" si="201"/>
        <v/>
      </c>
      <c r="I582" s="60" t="str">
        <f t="shared" si="201"/>
        <v/>
      </c>
      <c r="J582" s="60" t="str">
        <f t="shared" si="201"/>
        <v/>
      </c>
      <c r="L582" s="115" t="str">
        <f t="shared" si="191"/>
        <v/>
      </c>
      <c r="Y582" s="116"/>
      <c r="Z582" s="65" t="str">
        <f t="shared" si="180"/>
        <v/>
      </c>
      <c r="AA582" s="65" t="str">
        <f t="shared" si="181"/>
        <v/>
      </c>
      <c r="AB582" s="65" t="str">
        <f t="shared" si="182"/>
        <v/>
      </c>
      <c r="AC582" s="65" t="str">
        <f t="shared" si="183"/>
        <v/>
      </c>
      <c r="AD582" s="65" t="str">
        <f t="shared" si="184"/>
        <v/>
      </c>
      <c r="AE582" s="65" t="str">
        <f t="shared" si="185"/>
        <v/>
      </c>
      <c r="AF582" s="65" t="str">
        <f t="shared" si="186"/>
        <v/>
      </c>
      <c r="AG582" s="65" t="str">
        <f t="shared" si="187"/>
        <v/>
      </c>
      <c r="AH582" s="38"/>
      <c r="AI582" s="38"/>
      <c r="AJ582" s="38"/>
      <c r="AK582" s="38"/>
      <c r="AL582" s="85" t="str">
        <f t="shared" si="192"/>
        <v/>
      </c>
      <c r="AM582" s="85" t="str">
        <f t="shared" si="188"/>
        <v/>
      </c>
      <c r="AN582" s="85" t="str">
        <f t="shared" si="189"/>
        <v/>
      </c>
      <c r="AO582" s="85" t="str">
        <f t="shared" si="190"/>
        <v/>
      </c>
      <c r="AP582" s="143" t="str">
        <f t="shared" si="193"/>
        <v/>
      </c>
      <c r="AQ582" s="66" t="str">
        <f t="shared" si="194"/>
        <v/>
      </c>
      <c r="AR582" s="46" t="str">
        <f>IFERROR(IF(ISNUMBER('Opsparede løndele dec20-mar21'!K580),AQ582+'Opsparede løndele dec20-mar21'!K580,AQ582),"")</f>
        <v/>
      </c>
    </row>
    <row r="583" spans="1:44" x14ac:dyDescent="0.25">
      <c r="A583" s="52" t="str">
        <f t="shared" si="195"/>
        <v/>
      </c>
      <c r="B583" s="5"/>
      <c r="C583" s="6"/>
      <c r="D583" s="7"/>
      <c r="E583" s="8"/>
      <c r="F583" s="8"/>
      <c r="G583" s="60" t="str">
        <f t="shared" si="201"/>
        <v/>
      </c>
      <c r="H583" s="60" t="str">
        <f t="shared" si="201"/>
        <v/>
      </c>
      <c r="I583" s="60" t="str">
        <f t="shared" si="201"/>
        <v/>
      </c>
      <c r="J583" s="60" t="str">
        <f t="shared" si="201"/>
        <v/>
      </c>
      <c r="L583" s="115" t="str">
        <f t="shared" si="191"/>
        <v/>
      </c>
      <c r="Y583" s="116"/>
      <c r="Z583" s="65" t="str">
        <f t="shared" ref="Z583:Z646" si="202">IF(AND(ISNUMBER($Y583),ISNUMBER(M583)),(IF($B583="","",IF(MIN(M583,Q583)*$L583&gt;30000*IF($Y583&gt;37,37,$Y583)/37,30000*IF($Y583&gt;37,37,$Y583)/37,MIN(M583,Q583)*$L583))),"")</f>
        <v/>
      </c>
      <c r="AA583" s="65" t="str">
        <f t="shared" ref="AA583:AA646" si="203">IF(AND(ISNUMBER($Y583),ISNUMBER(N583)),(IF($B583="","",IF(MIN(N583,R583)*$L583&gt;30000*IF($Y583&gt;37,37,$Y583)/37,30000*IF($Y583&gt;37,37,$Y583)/37,MIN(N583,R583)*$L583))),"")</f>
        <v/>
      </c>
      <c r="AB583" s="65" t="str">
        <f t="shared" ref="AB583:AB646" si="204">IF(AND(ISNUMBER($Y583),ISNUMBER(O583)),(IF($B583="","",IF(MIN(O583,S583)*$L583&gt;30000*IF($Y583&gt;37,37,$Y583)/37,30000*IF($Y583&gt;37,37,$Y583)/37,MIN(O583,S583)*$L583))),"")</f>
        <v/>
      </c>
      <c r="AC583" s="65" t="str">
        <f t="shared" ref="AC583:AC646" si="205">IF(AND(ISNUMBER($Y583),ISNUMBER(P583)),(IF($B583="","",IF(MIN(P583,T583)*$L583&gt;30000*IF($Y583&gt;37,37,$Y583)/37,30000*IF($Y583&gt;37,37,$Y583)/37,MIN(P583,T583)*$L583))),"")</f>
        <v/>
      </c>
      <c r="AD583" s="65" t="str">
        <f t="shared" ref="AD583:AD646" si="206">IF(ISNUMBER(Z583),(MIN(Z583,MIN(M583,Q583)-U583)),"")</f>
        <v/>
      </c>
      <c r="AE583" s="65" t="str">
        <f t="shared" ref="AE583:AE646" si="207">IF(ISNUMBER(AA583),(MIN(AA583,MIN(N583,R583)-V583)),"")</f>
        <v/>
      </c>
      <c r="AF583" s="65" t="str">
        <f t="shared" ref="AF583:AF646" si="208">IF(ISNUMBER(AB583),(MIN(AB583,MIN(O583,S583)-W583)),"")</f>
        <v/>
      </c>
      <c r="AG583" s="65" t="str">
        <f t="shared" ref="AG583:AG646" si="209">IF(ISNUMBER(AC583),(MIN(AC583,MIN(P583,T583)-X583)),"")</f>
        <v/>
      </c>
      <c r="AH583" s="38"/>
      <c r="AI583" s="38"/>
      <c r="AJ583" s="38"/>
      <c r="AK583" s="38"/>
      <c r="AL583" s="85" t="str">
        <f t="shared" si="192"/>
        <v/>
      </c>
      <c r="AM583" s="85" t="str">
        <f t="shared" ref="AM583:AM646" si="210">IF(ISNUMBER(AI583),MIN(AE583/VLOOKUP(H$6,Matrix_antal_dage,4,FALSE)*(H583-AI583),30000),"")</f>
        <v/>
      </c>
      <c r="AN583" s="85" t="str">
        <f t="shared" ref="AN583:AN646" si="211">IF(ISNUMBER(AJ583),MIN(AF583/VLOOKUP(I$6,Matrix_antal_dage,4,FALSE)*(I583-AJ583),30000),"")</f>
        <v/>
      </c>
      <c r="AO583" s="85" t="str">
        <f t="shared" ref="AO583:AO646" si="212">IF(ISNUMBER(AK583),MIN(AG583/VLOOKUP(J$6,Matrix_antal_dage,4,FALSE)*(J583-AK583),30000),"")</f>
        <v/>
      </c>
      <c r="AP583" s="143" t="str">
        <f t="shared" si="193"/>
        <v/>
      </c>
      <c r="AQ583" s="66" t="str">
        <f t="shared" si="194"/>
        <v/>
      </c>
      <c r="AR583" s="46" t="str">
        <f>IFERROR(IF(ISNUMBER('Opsparede løndele dec20-mar21'!K581),AQ583+'Opsparede løndele dec20-mar21'!K581,AQ583),"")</f>
        <v/>
      </c>
    </row>
    <row r="584" spans="1:44" x14ac:dyDescent="0.25">
      <c r="A584" s="52" t="str">
        <f t="shared" si="195"/>
        <v/>
      </c>
      <c r="B584" s="5"/>
      <c r="C584" s="6"/>
      <c r="D584" s="7"/>
      <c r="E584" s="8"/>
      <c r="F584" s="8"/>
      <c r="G584" s="60" t="str">
        <f t="shared" si="201"/>
        <v/>
      </c>
      <c r="H584" s="60" t="str">
        <f t="shared" si="201"/>
        <v/>
      </c>
      <c r="I584" s="60" t="str">
        <f t="shared" si="201"/>
        <v/>
      </c>
      <c r="J584" s="60" t="str">
        <f t="shared" si="201"/>
        <v/>
      </c>
      <c r="L584" s="115" t="str">
        <f t="shared" ref="L584:L647" si="213">IF(K584="","",IF(K584="Funktionær",0.75,IF(K584="Ikke-funktionær",0.9,IF(K584="Elev/lærling",0.9))))</f>
        <v/>
      </c>
      <c r="Y584" s="116"/>
      <c r="Z584" s="65" t="str">
        <f t="shared" si="202"/>
        <v/>
      </c>
      <c r="AA584" s="65" t="str">
        <f t="shared" si="203"/>
        <v/>
      </c>
      <c r="AB584" s="65" t="str">
        <f t="shared" si="204"/>
        <v/>
      </c>
      <c r="AC584" s="65" t="str">
        <f t="shared" si="205"/>
        <v/>
      </c>
      <c r="AD584" s="65" t="str">
        <f t="shared" si="206"/>
        <v/>
      </c>
      <c r="AE584" s="65" t="str">
        <f t="shared" si="207"/>
        <v/>
      </c>
      <c r="AF584" s="65" t="str">
        <f t="shared" si="208"/>
        <v/>
      </c>
      <c r="AG584" s="65" t="str">
        <f t="shared" si="209"/>
        <v/>
      </c>
      <c r="AH584" s="38"/>
      <c r="AI584" s="38"/>
      <c r="AJ584" s="38"/>
      <c r="AK584" s="38"/>
      <c r="AL584" s="85" t="str">
        <f t="shared" ref="AL584:AL647" si="214">IF(ISNUMBER(AH584),MIN(AD584/VLOOKUP(G$6,Matrix_antal_dage,4,FALSE)*(G584-AH584),30000),"")</f>
        <v/>
      </c>
      <c r="AM584" s="85" t="str">
        <f t="shared" si="210"/>
        <v/>
      </c>
      <c r="AN584" s="85" t="str">
        <f t="shared" si="211"/>
        <v/>
      </c>
      <c r="AO584" s="85" t="str">
        <f t="shared" si="212"/>
        <v/>
      </c>
      <c r="AP584" s="143" t="str">
        <f t="shared" ref="AP584:AP647" si="215">IFERROR(IF(AND(ISNUMBER(AH584),ISNUMBER(AI584)),(IF(E584&lt;=DATE(2021,1,1),3,IF(E584=DATE(2021,1,2),2,IF(E584=DATE(2021,1,3),1,IF(E584&gt;DATE(2021,1,3),0))))/7*5)/31*IF(AND(ISNUMBER(AD584),ISNUMBER(AE584)),SUM(AD584:AE584)/2,IF(ISNUMBER(AD584),AD584,IF(ISNUMBER(AE584),AE584))),""),"")</f>
        <v/>
      </c>
      <c r="AQ584" s="66" t="str">
        <f t="shared" ref="AQ584:AQ647" si="216">IF(ISNUMBER(AP584),MAX(SUM(AL584:AO584)-AP584,0),IF(SUM(AL584:AO584)&gt;0,SUM(AL584:AO584),""))</f>
        <v/>
      </c>
      <c r="AR584" s="46" t="str">
        <f>IFERROR(IF(ISNUMBER('Opsparede løndele dec20-mar21'!K582),AQ584+'Opsparede løndele dec20-mar21'!K582,AQ584),"")</f>
        <v/>
      </c>
    </row>
    <row r="585" spans="1:44" x14ac:dyDescent="0.25">
      <c r="A585" s="52" t="str">
        <f t="shared" ref="A585:A648" si="217">IF(B585="","",A584+1)</f>
        <v/>
      </c>
      <c r="B585" s="5"/>
      <c r="C585" s="6"/>
      <c r="D585" s="7"/>
      <c r="E585" s="8"/>
      <c r="F585" s="8"/>
      <c r="G585" s="60" t="str">
        <f t="shared" si="201"/>
        <v/>
      </c>
      <c r="H585" s="60" t="str">
        <f t="shared" si="201"/>
        <v/>
      </c>
      <c r="I585" s="60" t="str">
        <f t="shared" si="201"/>
        <v/>
      </c>
      <c r="J585" s="60" t="str">
        <f t="shared" si="201"/>
        <v/>
      </c>
      <c r="L585" s="115" t="str">
        <f t="shared" si="213"/>
        <v/>
      </c>
      <c r="Y585" s="116"/>
      <c r="Z585" s="65" t="str">
        <f t="shared" si="202"/>
        <v/>
      </c>
      <c r="AA585" s="65" t="str">
        <f t="shared" si="203"/>
        <v/>
      </c>
      <c r="AB585" s="65" t="str">
        <f t="shared" si="204"/>
        <v/>
      </c>
      <c r="AC585" s="65" t="str">
        <f t="shared" si="205"/>
        <v/>
      </c>
      <c r="AD585" s="65" t="str">
        <f t="shared" si="206"/>
        <v/>
      </c>
      <c r="AE585" s="65" t="str">
        <f t="shared" si="207"/>
        <v/>
      </c>
      <c r="AF585" s="65" t="str">
        <f t="shared" si="208"/>
        <v/>
      </c>
      <c r="AG585" s="65" t="str">
        <f t="shared" si="209"/>
        <v/>
      </c>
      <c r="AH585" s="38"/>
      <c r="AI585" s="38"/>
      <c r="AJ585" s="38"/>
      <c r="AK585" s="38"/>
      <c r="AL585" s="85" t="str">
        <f t="shared" si="214"/>
        <v/>
      </c>
      <c r="AM585" s="85" t="str">
        <f t="shared" si="210"/>
        <v/>
      </c>
      <c r="AN585" s="85" t="str">
        <f t="shared" si="211"/>
        <v/>
      </c>
      <c r="AO585" s="85" t="str">
        <f t="shared" si="212"/>
        <v/>
      </c>
      <c r="AP585" s="143" t="str">
        <f t="shared" si="215"/>
        <v/>
      </c>
      <c r="AQ585" s="66" t="str">
        <f t="shared" si="216"/>
        <v/>
      </c>
      <c r="AR585" s="46" t="str">
        <f>IFERROR(IF(ISNUMBER('Opsparede løndele dec20-mar21'!K583),AQ585+'Opsparede løndele dec20-mar21'!K583,AQ585),"")</f>
        <v/>
      </c>
    </row>
    <row r="586" spans="1:44" x14ac:dyDescent="0.25">
      <c r="A586" s="52" t="str">
        <f t="shared" si="217"/>
        <v/>
      </c>
      <c r="B586" s="5"/>
      <c r="C586" s="6"/>
      <c r="D586" s="7"/>
      <c r="E586" s="8"/>
      <c r="F586" s="8"/>
      <c r="G586" s="60" t="str">
        <f t="shared" si="201"/>
        <v/>
      </c>
      <c r="H586" s="60" t="str">
        <f t="shared" si="201"/>
        <v/>
      </c>
      <c r="I586" s="60" t="str">
        <f t="shared" si="201"/>
        <v/>
      </c>
      <c r="J586" s="60" t="str">
        <f t="shared" si="201"/>
        <v/>
      </c>
      <c r="L586" s="115" t="str">
        <f t="shared" si="213"/>
        <v/>
      </c>
      <c r="Y586" s="116"/>
      <c r="Z586" s="65" t="str">
        <f t="shared" si="202"/>
        <v/>
      </c>
      <c r="AA586" s="65" t="str">
        <f t="shared" si="203"/>
        <v/>
      </c>
      <c r="AB586" s="65" t="str">
        <f t="shared" si="204"/>
        <v/>
      </c>
      <c r="AC586" s="65" t="str">
        <f t="shared" si="205"/>
        <v/>
      </c>
      <c r="AD586" s="65" t="str">
        <f t="shared" si="206"/>
        <v/>
      </c>
      <c r="AE586" s="65" t="str">
        <f t="shared" si="207"/>
        <v/>
      </c>
      <c r="AF586" s="65" t="str">
        <f t="shared" si="208"/>
        <v/>
      </c>
      <c r="AG586" s="65" t="str">
        <f t="shared" si="209"/>
        <v/>
      </c>
      <c r="AH586" s="38"/>
      <c r="AI586" s="38"/>
      <c r="AJ586" s="38"/>
      <c r="AK586" s="38"/>
      <c r="AL586" s="85" t="str">
        <f t="shared" si="214"/>
        <v/>
      </c>
      <c r="AM586" s="85" t="str">
        <f t="shared" si="210"/>
        <v/>
      </c>
      <c r="AN586" s="85" t="str">
        <f t="shared" si="211"/>
        <v/>
      </c>
      <c r="AO586" s="85" t="str">
        <f t="shared" si="212"/>
        <v/>
      </c>
      <c r="AP586" s="143" t="str">
        <f t="shared" si="215"/>
        <v/>
      </c>
      <c r="AQ586" s="66" t="str">
        <f t="shared" si="216"/>
        <v/>
      </c>
      <c r="AR586" s="46" t="str">
        <f>IFERROR(IF(ISNUMBER('Opsparede løndele dec20-mar21'!K584),AQ586+'Opsparede løndele dec20-mar21'!K584,AQ586),"")</f>
        <v/>
      </c>
    </row>
    <row r="587" spans="1:44" x14ac:dyDescent="0.25">
      <c r="A587" s="52" t="str">
        <f t="shared" si="217"/>
        <v/>
      </c>
      <c r="B587" s="5"/>
      <c r="C587" s="6"/>
      <c r="D587" s="7"/>
      <c r="E587" s="8"/>
      <c r="F587" s="8"/>
      <c r="G587" s="60" t="str">
        <f t="shared" ref="G587:J596" si="218">IF(AND(ISNUMBER($E587),ISNUMBER($F587)),MAX(MIN(NETWORKDAYS(IF($E587&lt;=VLOOKUP(G$6,Matrix_antal_dage,5,FALSE),VLOOKUP(G$6,Matrix_antal_dage,5,FALSE),$E587),IF($F587&gt;=VLOOKUP(G$6,Matrix_antal_dage,6,FALSE),VLOOKUP(G$6,Matrix_antal_dage,6,FALSE),$F587),helligdage),VLOOKUP(G$6,Matrix_antal_dage,7,FALSE)),0),"")</f>
        <v/>
      </c>
      <c r="H587" s="60" t="str">
        <f t="shared" si="218"/>
        <v/>
      </c>
      <c r="I587" s="60" t="str">
        <f t="shared" si="218"/>
        <v/>
      </c>
      <c r="J587" s="60" t="str">
        <f t="shared" si="218"/>
        <v/>
      </c>
      <c r="L587" s="115" t="str">
        <f t="shared" si="213"/>
        <v/>
      </c>
      <c r="Y587" s="116"/>
      <c r="Z587" s="65" t="str">
        <f t="shared" si="202"/>
        <v/>
      </c>
      <c r="AA587" s="65" t="str">
        <f t="shared" si="203"/>
        <v/>
      </c>
      <c r="AB587" s="65" t="str">
        <f t="shared" si="204"/>
        <v/>
      </c>
      <c r="AC587" s="65" t="str">
        <f t="shared" si="205"/>
        <v/>
      </c>
      <c r="AD587" s="65" t="str">
        <f t="shared" si="206"/>
        <v/>
      </c>
      <c r="AE587" s="65" t="str">
        <f t="shared" si="207"/>
        <v/>
      </c>
      <c r="AF587" s="65" t="str">
        <f t="shared" si="208"/>
        <v/>
      </c>
      <c r="AG587" s="65" t="str">
        <f t="shared" si="209"/>
        <v/>
      </c>
      <c r="AH587" s="38"/>
      <c r="AI587" s="38"/>
      <c r="AJ587" s="38"/>
      <c r="AK587" s="38"/>
      <c r="AL587" s="85" t="str">
        <f t="shared" si="214"/>
        <v/>
      </c>
      <c r="AM587" s="85" t="str">
        <f t="shared" si="210"/>
        <v/>
      </c>
      <c r="AN587" s="85" t="str">
        <f t="shared" si="211"/>
        <v/>
      </c>
      <c r="AO587" s="85" t="str">
        <f t="shared" si="212"/>
        <v/>
      </c>
      <c r="AP587" s="143" t="str">
        <f t="shared" si="215"/>
        <v/>
      </c>
      <c r="AQ587" s="66" t="str">
        <f t="shared" si="216"/>
        <v/>
      </c>
      <c r="AR587" s="46" t="str">
        <f>IFERROR(IF(ISNUMBER('Opsparede løndele dec20-mar21'!K585),AQ587+'Opsparede løndele dec20-mar21'!K585,AQ587),"")</f>
        <v/>
      </c>
    </row>
    <row r="588" spans="1:44" x14ac:dyDescent="0.25">
      <c r="A588" s="52" t="str">
        <f t="shared" si="217"/>
        <v/>
      </c>
      <c r="B588" s="5"/>
      <c r="C588" s="6"/>
      <c r="D588" s="7"/>
      <c r="E588" s="8"/>
      <c r="F588" s="8"/>
      <c r="G588" s="60" t="str">
        <f t="shared" si="218"/>
        <v/>
      </c>
      <c r="H588" s="60" t="str">
        <f t="shared" si="218"/>
        <v/>
      </c>
      <c r="I588" s="60" t="str">
        <f t="shared" si="218"/>
        <v/>
      </c>
      <c r="J588" s="60" t="str">
        <f t="shared" si="218"/>
        <v/>
      </c>
      <c r="L588" s="115" t="str">
        <f t="shared" si="213"/>
        <v/>
      </c>
      <c r="Y588" s="116"/>
      <c r="Z588" s="65" t="str">
        <f t="shared" si="202"/>
        <v/>
      </c>
      <c r="AA588" s="65" t="str">
        <f t="shared" si="203"/>
        <v/>
      </c>
      <c r="AB588" s="65" t="str">
        <f t="shared" si="204"/>
        <v/>
      </c>
      <c r="AC588" s="65" t="str">
        <f t="shared" si="205"/>
        <v/>
      </c>
      <c r="AD588" s="65" t="str">
        <f t="shared" si="206"/>
        <v/>
      </c>
      <c r="AE588" s="65" t="str">
        <f t="shared" si="207"/>
        <v/>
      </c>
      <c r="AF588" s="65" t="str">
        <f t="shared" si="208"/>
        <v/>
      </c>
      <c r="AG588" s="65" t="str">
        <f t="shared" si="209"/>
        <v/>
      </c>
      <c r="AH588" s="38"/>
      <c r="AI588" s="38"/>
      <c r="AJ588" s="38"/>
      <c r="AK588" s="38"/>
      <c r="AL588" s="85" t="str">
        <f t="shared" si="214"/>
        <v/>
      </c>
      <c r="AM588" s="85" t="str">
        <f t="shared" si="210"/>
        <v/>
      </c>
      <c r="AN588" s="85" t="str">
        <f t="shared" si="211"/>
        <v/>
      </c>
      <c r="AO588" s="85" t="str">
        <f t="shared" si="212"/>
        <v/>
      </c>
      <c r="AP588" s="143" t="str">
        <f t="shared" si="215"/>
        <v/>
      </c>
      <c r="AQ588" s="66" t="str">
        <f t="shared" si="216"/>
        <v/>
      </c>
      <c r="AR588" s="46" t="str">
        <f>IFERROR(IF(ISNUMBER('Opsparede løndele dec20-mar21'!K586),AQ588+'Opsparede løndele dec20-mar21'!K586,AQ588),"")</f>
        <v/>
      </c>
    </row>
    <row r="589" spans="1:44" x14ac:dyDescent="0.25">
      <c r="A589" s="52" t="str">
        <f t="shared" si="217"/>
        <v/>
      </c>
      <c r="B589" s="5"/>
      <c r="C589" s="6"/>
      <c r="D589" s="7"/>
      <c r="E589" s="8"/>
      <c r="F589" s="8"/>
      <c r="G589" s="60" t="str">
        <f t="shared" si="218"/>
        <v/>
      </c>
      <c r="H589" s="60" t="str">
        <f t="shared" si="218"/>
        <v/>
      </c>
      <c r="I589" s="60" t="str">
        <f t="shared" si="218"/>
        <v/>
      </c>
      <c r="J589" s="60" t="str">
        <f t="shared" si="218"/>
        <v/>
      </c>
      <c r="L589" s="115" t="str">
        <f t="shared" si="213"/>
        <v/>
      </c>
      <c r="Y589" s="116"/>
      <c r="Z589" s="65" t="str">
        <f t="shared" si="202"/>
        <v/>
      </c>
      <c r="AA589" s="65" t="str">
        <f t="shared" si="203"/>
        <v/>
      </c>
      <c r="AB589" s="65" t="str">
        <f t="shared" si="204"/>
        <v/>
      </c>
      <c r="AC589" s="65" t="str">
        <f t="shared" si="205"/>
        <v/>
      </c>
      <c r="AD589" s="65" t="str">
        <f t="shared" si="206"/>
        <v/>
      </c>
      <c r="AE589" s="65" t="str">
        <f t="shared" si="207"/>
        <v/>
      </c>
      <c r="AF589" s="65" t="str">
        <f t="shared" si="208"/>
        <v/>
      </c>
      <c r="AG589" s="65" t="str">
        <f t="shared" si="209"/>
        <v/>
      </c>
      <c r="AH589" s="38"/>
      <c r="AI589" s="38"/>
      <c r="AJ589" s="38"/>
      <c r="AK589" s="38"/>
      <c r="AL589" s="85" t="str">
        <f t="shared" si="214"/>
        <v/>
      </c>
      <c r="AM589" s="85" t="str">
        <f t="shared" si="210"/>
        <v/>
      </c>
      <c r="AN589" s="85" t="str">
        <f t="shared" si="211"/>
        <v/>
      </c>
      <c r="AO589" s="85" t="str">
        <f t="shared" si="212"/>
        <v/>
      </c>
      <c r="AP589" s="143" t="str">
        <f t="shared" si="215"/>
        <v/>
      </c>
      <c r="AQ589" s="66" t="str">
        <f t="shared" si="216"/>
        <v/>
      </c>
      <c r="AR589" s="46" t="str">
        <f>IFERROR(IF(ISNUMBER('Opsparede løndele dec20-mar21'!K587),AQ589+'Opsparede løndele dec20-mar21'!K587,AQ589),"")</f>
        <v/>
      </c>
    </row>
    <row r="590" spans="1:44" x14ac:dyDescent="0.25">
      <c r="A590" s="52" t="str">
        <f t="shared" si="217"/>
        <v/>
      </c>
      <c r="B590" s="5"/>
      <c r="C590" s="6"/>
      <c r="D590" s="7"/>
      <c r="E590" s="8"/>
      <c r="F590" s="8"/>
      <c r="G590" s="60" t="str">
        <f t="shared" si="218"/>
        <v/>
      </c>
      <c r="H590" s="60" t="str">
        <f t="shared" si="218"/>
        <v/>
      </c>
      <c r="I590" s="60" t="str">
        <f t="shared" si="218"/>
        <v/>
      </c>
      <c r="J590" s="60" t="str">
        <f t="shared" si="218"/>
        <v/>
      </c>
      <c r="L590" s="115" t="str">
        <f t="shared" si="213"/>
        <v/>
      </c>
      <c r="Y590" s="116"/>
      <c r="Z590" s="65" t="str">
        <f t="shared" si="202"/>
        <v/>
      </c>
      <c r="AA590" s="65" t="str">
        <f t="shared" si="203"/>
        <v/>
      </c>
      <c r="AB590" s="65" t="str">
        <f t="shared" si="204"/>
        <v/>
      </c>
      <c r="AC590" s="65" t="str">
        <f t="shared" si="205"/>
        <v/>
      </c>
      <c r="AD590" s="65" t="str">
        <f t="shared" si="206"/>
        <v/>
      </c>
      <c r="AE590" s="65" t="str">
        <f t="shared" si="207"/>
        <v/>
      </c>
      <c r="AF590" s="65" t="str">
        <f t="shared" si="208"/>
        <v/>
      </c>
      <c r="AG590" s="65" t="str">
        <f t="shared" si="209"/>
        <v/>
      </c>
      <c r="AH590" s="38"/>
      <c r="AI590" s="38"/>
      <c r="AJ590" s="38"/>
      <c r="AK590" s="38"/>
      <c r="AL590" s="85" t="str">
        <f t="shared" si="214"/>
        <v/>
      </c>
      <c r="AM590" s="85" t="str">
        <f t="shared" si="210"/>
        <v/>
      </c>
      <c r="AN590" s="85" t="str">
        <f t="shared" si="211"/>
        <v/>
      </c>
      <c r="AO590" s="85" t="str">
        <f t="shared" si="212"/>
        <v/>
      </c>
      <c r="AP590" s="143" t="str">
        <f t="shared" si="215"/>
        <v/>
      </c>
      <c r="AQ590" s="66" t="str">
        <f t="shared" si="216"/>
        <v/>
      </c>
      <c r="AR590" s="46" t="str">
        <f>IFERROR(IF(ISNUMBER('Opsparede løndele dec20-mar21'!K588),AQ590+'Opsparede løndele dec20-mar21'!K588,AQ590),"")</f>
        <v/>
      </c>
    </row>
    <row r="591" spans="1:44" x14ac:dyDescent="0.25">
      <c r="A591" s="52" t="str">
        <f t="shared" si="217"/>
        <v/>
      </c>
      <c r="B591" s="5"/>
      <c r="C591" s="6"/>
      <c r="D591" s="7"/>
      <c r="E591" s="8"/>
      <c r="F591" s="8"/>
      <c r="G591" s="60" t="str">
        <f t="shared" si="218"/>
        <v/>
      </c>
      <c r="H591" s="60" t="str">
        <f t="shared" si="218"/>
        <v/>
      </c>
      <c r="I591" s="60" t="str">
        <f t="shared" si="218"/>
        <v/>
      </c>
      <c r="J591" s="60" t="str">
        <f t="shared" si="218"/>
        <v/>
      </c>
      <c r="L591" s="115" t="str">
        <f t="shared" si="213"/>
        <v/>
      </c>
      <c r="Y591" s="116"/>
      <c r="Z591" s="65" t="str">
        <f t="shared" si="202"/>
        <v/>
      </c>
      <c r="AA591" s="65" t="str">
        <f t="shared" si="203"/>
        <v/>
      </c>
      <c r="AB591" s="65" t="str">
        <f t="shared" si="204"/>
        <v/>
      </c>
      <c r="AC591" s="65" t="str">
        <f t="shared" si="205"/>
        <v/>
      </c>
      <c r="AD591" s="65" t="str">
        <f t="shared" si="206"/>
        <v/>
      </c>
      <c r="AE591" s="65" t="str">
        <f t="shared" si="207"/>
        <v/>
      </c>
      <c r="AF591" s="65" t="str">
        <f t="shared" si="208"/>
        <v/>
      </c>
      <c r="AG591" s="65" t="str">
        <f t="shared" si="209"/>
        <v/>
      </c>
      <c r="AH591" s="38"/>
      <c r="AI591" s="38"/>
      <c r="AJ591" s="38"/>
      <c r="AK591" s="38"/>
      <c r="AL591" s="85" t="str">
        <f t="shared" si="214"/>
        <v/>
      </c>
      <c r="AM591" s="85" t="str">
        <f t="shared" si="210"/>
        <v/>
      </c>
      <c r="AN591" s="85" t="str">
        <f t="shared" si="211"/>
        <v/>
      </c>
      <c r="AO591" s="85" t="str">
        <f t="shared" si="212"/>
        <v/>
      </c>
      <c r="AP591" s="143" t="str">
        <f t="shared" si="215"/>
        <v/>
      </c>
      <c r="AQ591" s="66" t="str">
        <f t="shared" si="216"/>
        <v/>
      </c>
      <c r="AR591" s="46" t="str">
        <f>IFERROR(IF(ISNUMBER('Opsparede løndele dec20-mar21'!K589),AQ591+'Opsparede løndele dec20-mar21'!K589,AQ591),"")</f>
        <v/>
      </c>
    </row>
    <row r="592" spans="1:44" x14ac:dyDescent="0.25">
      <c r="A592" s="52" t="str">
        <f t="shared" si="217"/>
        <v/>
      </c>
      <c r="B592" s="5"/>
      <c r="C592" s="6"/>
      <c r="D592" s="7"/>
      <c r="E592" s="8"/>
      <c r="F592" s="8"/>
      <c r="G592" s="60" t="str">
        <f t="shared" si="218"/>
        <v/>
      </c>
      <c r="H592" s="60" t="str">
        <f t="shared" si="218"/>
        <v/>
      </c>
      <c r="I592" s="60" t="str">
        <f t="shared" si="218"/>
        <v/>
      </c>
      <c r="J592" s="60" t="str">
        <f t="shared" si="218"/>
        <v/>
      </c>
      <c r="L592" s="115" t="str">
        <f t="shared" si="213"/>
        <v/>
      </c>
      <c r="Y592" s="116"/>
      <c r="Z592" s="65" t="str">
        <f t="shared" si="202"/>
        <v/>
      </c>
      <c r="AA592" s="65" t="str">
        <f t="shared" si="203"/>
        <v/>
      </c>
      <c r="AB592" s="65" t="str">
        <f t="shared" si="204"/>
        <v/>
      </c>
      <c r="AC592" s="65" t="str">
        <f t="shared" si="205"/>
        <v/>
      </c>
      <c r="AD592" s="65" t="str">
        <f t="shared" si="206"/>
        <v/>
      </c>
      <c r="AE592" s="65" t="str">
        <f t="shared" si="207"/>
        <v/>
      </c>
      <c r="AF592" s="65" t="str">
        <f t="shared" si="208"/>
        <v/>
      </c>
      <c r="AG592" s="65" t="str">
        <f t="shared" si="209"/>
        <v/>
      </c>
      <c r="AH592" s="38"/>
      <c r="AI592" s="38"/>
      <c r="AJ592" s="38"/>
      <c r="AK592" s="38"/>
      <c r="AL592" s="85" t="str">
        <f t="shared" si="214"/>
        <v/>
      </c>
      <c r="AM592" s="85" t="str">
        <f t="shared" si="210"/>
        <v/>
      </c>
      <c r="AN592" s="85" t="str">
        <f t="shared" si="211"/>
        <v/>
      </c>
      <c r="AO592" s="85" t="str">
        <f t="shared" si="212"/>
        <v/>
      </c>
      <c r="AP592" s="143" t="str">
        <f t="shared" si="215"/>
        <v/>
      </c>
      <c r="AQ592" s="66" t="str">
        <f t="shared" si="216"/>
        <v/>
      </c>
      <c r="AR592" s="46" t="str">
        <f>IFERROR(IF(ISNUMBER('Opsparede løndele dec20-mar21'!K590),AQ592+'Opsparede løndele dec20-mar21'!K590,AQ592),"")</f>
        <v/>
      </c>
    </row>
    <row r="593" spans="1:44" x14ac:dyDescent="0.25">
      <c r="A593" s="52" t="str">
        <f t="shared" si="217"/>
        <v/>
      </c>
      <c r="B593" s="5"/>
      <c r="C593" s="6"/>
      <c r="D593" s="7"/>
      <c r="E593" s="8"/>
      <c r="F593" s="8"/>
      <c r="G593" s="60" t="str">
        <f t="shared" si="218"/>
        <v/>
      </c>
      <c r="H593" s="60" t="str">
        <f t="shared" si="218"/>
        <v/>
      </c>
      <c r="I593" s="60" t="str">
        <f t="shared" si="218"/>
        <v/>
      </c>
      <c r="J593" s="60" t="str">
        <f t="shared" si="218"/>
        <v/>
      </c>
      <c r="L593" s="115" t="str">
        <f t="shared" si="213"/>
        <v/>
      </c>
      <c r="Y593" s="116"/>
      <c r="Z593" s="65" t="str">
        <f t="shared" si="202"/>
        <v/>
      </c>
      <c r="AA593" s="65" t="str">
        <f t="shared" si="203"/>
        <v/>
      </c>
      <c r="AB593" s="65" t="str">
        <f t="shared" si="204"/>
        <v/>
      </c>
      <c r="AC593" s="65" t="str">
        <f t="shared" si="205"/>
        <v/>
      </c>
      <c r="AD593" s="65" t="str">
        <f t="shared" si="206"/>
        <v/>
      </c>
      <c r="AE593" s="65" t="str">
        <f t="shared" si="207"/>
        <v/>
      </c>
      <c r="AF593" s="65" t="str">
        <f t="shared" si="208"/>
        <v/>
      </c>
      <c r="AG593" s="65" t="str">
        <f t="shared" si="209"/>
        <v/>
      </c>
      <c r="AH593" s="38"/>
      <c r="AI593" s="38"/>
      <c r="AJ593" s="38"/>
      <c r="AK593" s="38"/>
      <c r="AL593" s="85" t="str">
        <f t="shared" si="214"/>
        <v/>
      </c>
      <c r="AM593" s="85" t="str">
        <f t="shared" si="210"/>
        <v/>
      </c>
      <c r="AN593" s="85" t="str">
        <f t="shared" si="211"/>
        <v/>
      </c>
      <c r="AO593" s="85" t="str">
        <f t="shared" si="212"/>
        <v/>
      </c>
      <c r="AP593" s="143" t="str">
        <f t="shared" si="215"/>
        <v/>
      </c>
      <c r="AQ593" s="66" t="str">
        <f t="shared" si="216"/>
        <v/>
      </c>
      <c r="AR593" s="46" t="str">
        <f>IFERROR(IF(ISNUMBER('Opsparede løndele dec20-mar21'!K591),AQ593+'Opsparede løndele dec20-mar21'!K591,AQ593),"")</f>
        <v/>
      </c>
    </row>
    <row r="594" spans="1:44" x14ac:dyDescent="0.25">
      <c r="A594" s="52" t="str">
        <f t="shared" si="217"/>
        <v/>
      </c>
      <c r="B594" s="5"/>
      <c r="C594" s="6"/>
      <c r="D594" s="7"/>
      <c r="E594" s="8"/>
      <c r="F594" s="8"/>
      <c r="G594" s="60" t="str">
        <f t="shared" si="218"/>
        <v/>
      </c>
      <c r="H594" s="60" t="str">
        <f t="shared" si="218"/>
        <v/>
      </c>
      <c r="I594" s="60" t="str">
        <f t="shared" si="218"/>
        <v/>
      </c>
      <c r="J594" s="60" t="str">
        <f t="shared" si="218"/>
        <v/>
      </c>
      <c r="L594" s="115" t="str">
        <f t="shared" si="213"/>
        <v/>
      </c>
      <c r="Y594" s="116"/>
      <c r="Z594" s="65" t="str">
        <f t="shared" si="202"/>
        <v/>
      </c>
      <c r="AA594" s="65" t="str">
        <f t="shared" si="203"/>
        <v/>
      </c>
      <c r="AB594" s="65" t="str">
        <f t="shared" si="204"/>
        <v/>
      </c>
      <c r="AC594" s="65" t="str">
        <f t="shared" si="205"/>
        <v/>
      </c>
      <c r="AD594" s="65" t="str">
        <f t="shared" si="206"/>
        <v/>
      </c>
      <c r="AE594" s="65" t="str">
        <f t="shared" si="207"/>
        <v/>
      </c>
      <c r="AF594" s="65" t="str">
        <f t="shared" si="208"/>
        <v/>
      </c>
      <c r="AG594" s="65" t="str">
        <f t="shared" si="209"/>
        <v/>
      </c>
      <c r="AH594" s="38"/>
      <c r="AI594" s="38"/>
      <c r="AJ594" s="38"/>
      <c r="AK594" s="38"/>
      <c r="AL594" s="85" t="str">
        <f t="shared" si="214"/>
        <v/>
      </c>
      <c r="AM594" s="85" t="str">
        <f t="shared" si="210"/>
        <v/>
      </c>
      <c r="AN594" s="85" t="str">
        <f t="shared" si="211"/>
        <v/>
      </c>
      <c r="AO594" s="85" t="str">
        <f t="shared" si="212"/>
        <v/>
      </c>
      <c r="AP594" s="143" t="str">
        <f t="shared" si="215"/>
        <v/>
      </c>
      <c r="AQ594" s="66" t="str">
        <f t="shared" si="216"/>
        <v/>
      </c>
      <c r="AR594" s="46" t="str">
        <f>IFERROR(IF(ISNUMBER('Opsparede løndele dec20-mar21'!K592),AQ594+'Opsparede løndele dec20-mar21'!K592,AQ594),"")</f>
        <v/>
      </c>
    </row>
    <row r="595" spans="1:44" x14ac:dyDescent="0.25">
      <c r="A595" s="52" t="str">
        <f t="shared" si="217"/>
        <v/>
      </c>
      <c r="B595" s="5"/>
      <c r="C595" s="6"/>
      <c r="D595" s="7"/>
      <c r="E595" s="8"/>
      <c r="F595" s="8"/>
      <c r="G595" s="60" t="str">
        <f t="shared" si="218"/>
        <v/>
      </c>
      <c r="H595" s="60" t="str">
        <f t="shared" si="218"/>
        <v/>
      </c>
      <c r="I595" s="60" t="str">
        <f t="shared" si="218"/>
        <v/>
      </c>
      <c r="J595" s="60" t="str">
        <f t="shared" si="218"/>
        <v/>
      </c>
      <c r="L595" s="115" t="str">
        <f t="shared" si="213"/>
        <v/>
      </c>
      <c r="Y595" s="116"/>
      <c r="Z595" s="65" t="str">
        <f t="shared" si="202"/>
        <v/>
      </c>
      <c r="AA595" s="65" t="str">
        <f t="shared" si="203"/>
        <v/>
      </c>
      <c r="AB595" s="65" t="str">
        <f t="shared" si="204"/>
        <v/>
      </c>
      <c r="AC595" s="65" t="str">
        <f t="shared" si="205"/>
        <v/>
      </c>
      <c r="AD595" s="65" t="str">
        <f t="shared" si="206"/>
        <v/>
      </c>
      <c r="AE595" s="65" t="str">
        <f t="shared" si="207"/>
        <v/>
      </c>
      <c r="AF595" s="65" t="str">
        <f t="shared" si="208"/>
        <v/>
      </c>
      <c r="AG595" s="65" t="str">
        <f t="shared" si="209"/>
        <v/>
      </c>
      <c r="AH595" s="38"/>
      <c r="AI595" s="38"/>
      <c r="AJ595" s="38"/>
      <c r="AK595" s="38"/>
      <c r="AL595" s="85" t="str">
        <f t="shared" si="214"/>
        <v/>
      </c>
      <c r="AM595" s="85" t="str">
        <f t="shared" si="210"/>
        <v/>
      </c>
      <c r="AN595" s="85" t="str">
        <f t="shared" si="211"/>
        <v/>
      </c>
      <c r="AO595" s="85" t="str">
        <f t="shared" si="212"/>
        <v/>
      </c>
      <c r="AP595" s="143" t="str">
        <f t="shared" si="215"/>
        <v/>
      </c>
      <c r="AQ595" s="66" t="str">
        <f t="shared" si="216"/>
        <v/>
      </c>
      <c r="AR595" s="46" t="str">
        <f>IFERROR(IF(ISNUMBER('Opsparede løndele dec20-mar21'!K593),AQ595+'Opsparede løndele dec20-mar21'!K593,AQ595),"")</f>
        <v/>
      </c>
    </row>
    <row r="596" spans="1:44" x14ac:dyDescent="0.25">
      <c r="A596" s="52" t="str">
        <f t="shared" si="217"/>
        <v/>
      </c>
      <c r="B596" s="5"/>
      <c r="C596" s="6"/>
      <c r="D596" s="7"/>
      <c r="E596" s="8"/>
      <c r="F596" s="8"/>
      <c r="G596" s="60" t="str">
        <f t="shared" si="218"/>
        <v/>
      </c>
      <c r="H596" s="60" t="str">
        <f t="shared" si="218"/>
        <v/>
      </c>
      <c r="I596" s="60" t="str">
        <f t="shared" si="218"/>
        <v/>
      </c>
      <c r="J596" s="60" t="str">
        <f t="shared" si="218"/>
        <v/>
      </c>
      <c r="L596" s="115" t="str">
        <f t="shared" si="213"/>
        <v/>
      </c>
      <c r="Y596" s="116"/>
      <c r="Z596" s="65" t="str">
        <f t="shared" si="202"/>
        <v/>
      </c>
      <c r="AA596" s="65" t="str">
        <f t="shared" si="203"/>
        <v/>
      </c>
      <c r="AB596" s="65" t="str">
        <f t="shared" si="204"/>
        <v/>
      </c>
      <c r="AC596" s="65" t="str">
        <f t="shared" si="205"/>
        <v/>
      </c>
      <c r="AD596" s="65" t="str">
        <f t="shared" si="206"/>
        <v/>
      </c>
      <c r="AE596" s="65" t="str">
        <f t="shared" si="207"/>
        <v/>
      </c>
      <c r="AF596" s="65" t="str">
        <f t="shared" si="208"/>
        <v/>
      </c>
      <c r="AG596" s="65" t="str">
        <f t="shared" si="209"/>
        <v/>
      </c>
      <c r="AH596" s="38"/>
      <c r="AI596" s="38"/>
      <c r="AJ596" s="38"/>
      <c r="AK596" s="38"/>
      <c r="AL596" s="85" t="str">
        <f t="shared" si="214"/>
        <v/>
      </c>
      <c r="AM596" s="85" t="str">
        <f t="shared" si="210"/>
        <v/>
      </c>
      <c r="AN596" s="85" t="str">
        <f t="shared" si="211"/>
        <v/>
      </c>
      <c r="AO596" s="85" t="str">
        <f t="shared" si="212"/>
        <v/>
      </c>
      <c r="AP596" s="143" t="str">
        <f t="shared" si="215"/>
        <v/>
      </c>
      <c r="AQ596" s="66" t="str">
        <f t="shared" si="216"/>
        <v/>
      </c>
      <c r="AR596" s="46" t="str">
        <f>IFERROR(IF(ISNUMBER('Opsparede løndele dec20-mar21'!K594),AQ596+'Opsparede løndele dec20-mar21'!K594,AQ596),"")</f>
        <v/>
      </c>
    </row>
    <row r="597" spans="1:44" x14ac:dyDescent="0.25">
      <c r="A597" s="52" t="str">
        <f t="shared" si="217"/>
        <v/>
      </c>
      <c r="B597" s="5"/>
      <c r="C597" s="6"/>
      <c r="D597" s="7"/>
      <c r="E597" s="8"/>
      <c r="F597" s="8"/>
      <c r="G597" s="60" t="str">
        <f t="shared" ref="G597:J606" si="219">IF(AND(ISNUMBER($E597),ISNUMBER($F597)),MAX(MIN(NETWORKDAYS(IF($E597&lt;=VLOOKUP(G$6,Matrix_antal_dage,5,FALSE),VLOOKUP(G$6,Matrix_antal_dage,5,FALSE),$E597),IF($F597&gt;=VLOOKUP(G$6,Matrix_antal_dage,6,FALSE),VLOOKUP(G$6,Matrix_antal_dage,6,FALSE),$F597),helligdage),VLOOKUP(G$6,Matrix_antal_dage,7,FALSE)),0),"")</f>
        <v/>
      </c>
      <c r="H597" s="60" t="str">
        <f t="shared" si="219"/>
        <v/>
      </c>
      <c r="I597" s="60" t="str">
        <f t="shared" si="219"/>
        <v/>
      </c>
      <c r="J597" s="60" t="str">
        <f t="shared" si="219"/>
        <v/>
      </c>
      <c r="L597" s="115" t="str">
        <f t="shared" si="213"/>
        <v/>
      </c>
      <c r="Y597" s="116"/>
      <c r="Z597" s="65" t="str">
        <f t="shared" si="202"/>
        <v/>
      </c>
      <c r="AA597" s="65" t="str">
        <f t="shared" si="203"/>
        <v/>
      </c>
      <c r="AB597" s="65" t="str">
        <f t="shared" si="204"/>
        <v/>
      </c>
      <c r="AC597" s="65" t="str">
        <f t="shared" si="205"/>
        <v/>
      </c>
      <c r="AD597" s="65" t="str">
        <f t="shared" si="206"/>
        <v/>
      </c>
      <c r="AE597" s="65" t="str">
        <f t="shared" si="207"/>
        <v/>
      </c>
      <c r="AF597" s="65" t="str">
        <f t="shared" si="208"/>
        <v/>
      </c>
      <c r="AG597" s="65" t="str">
        <f t="shared" si="209"/>
        <v/>
      </c>
      <c r="AH597" s="38"/>
      <c r="AI597" s="38"/>
      <c r="AJ597" s="38"/>
      <c r="AK597" s="38"/>
      <c r="AL597" s="85" t="str">
        <f t="shared" si="214"/>
        <v/>
      </c>
      <c r="AM597" s="85" t="str">
        <f t="shared" si="210"/>
        <v/>
      </c>
      <c r="AN597" s="85" t="str">
        <f t="shared" si="211"/>
        <v/>
      </c>
      <c r="AO597" s="85" t="str">
        <f t="shared" si="212"/>
        <v/>
      </c>
      <c r="AP597" s="143" t="str">
        <f t="shared" si="215"/>
        <v/>
      </c>
      <c r="AQ597" s="66" t="str">
        <f t="shared" si="216"/>
        <v/>
      </c>
      <c r="AR597" s="46" t="str">
        <f>IFERROR(IF(ISNUMBER('Opsparede løndele dec20-mar21'!K595),AQ597+'Opsparede løndele dec20-mar21'!K595,AQ597),"")</f>
        <v/>
      </c>
    </row>
    <row r="598" spans="1:44" x14ac:dyDescent="0.25">
      <c r="A598" s="52" t="str">
        <f t="shared" si="217"/>
        <v/>
      </c>
      <c r="B598" s="5"/>
      <c r="C598" s="6"/>
      <c r="D598" s="7"/>
      <c r="E598" s="8"/>
      <c r="F598" s="8"/>
      <c r="G598" s="60" t="str">
        <f t="shared" si="219"/>
        <v/>
      </c>
      <c r="H598" s="60" t="str">
        <f t="shared" si="219"/>
        <v/>
      </c>
      <c r="I598" s="60" t="str">
        <f t="shared" si="219"/>
        <v/>
      </c>
      <c r="J598" s="60" t="str">
        <f t="shared" si="219"/>
        <v/>
      </c>
      <c r="L598" s="115" t="str">
        <f t="shared" si="213"/>
        <v/>
      </c>
      <c r="Y598" s="116"/>
      <c r="Z598" s="65" t="str">
        <f t="shared" si="202"/>
        <v/>
      </c>
      <c r="AA598" s="65" t="str">
        <f t="shared" si="203"/>
        <v/>
      </c>
      <c r="AB598" s="65" t="str">
        <f t="shared" si="204"/>
        <v/>
      </c>
      <c r="AC598" s="65" t="str">
        <f t="shared" si="205"/>
        <v/>
      </c>
      <c r="AD598" s="65" t="str">
        <f t="shared" si="206"/>
        <v/>
      </c>
      <c r="AE598" s="65" t="str">
        <f t="shared" si="207"/>
        <v/>
      </c>
      <c r="AF598" s="65" t="str">
        <f t="shared" si="208"/>
        <v/>
      </c>
      <c r="AG598" s="65" t="str">
        <f t="shared" si="209"/>
        <v/>
      </c>
      <c r="AH598" s="38"/>
      <c r="AI598" s="38"/>
      <c r="AJ598" s="38"/>
      <c r="AK598" s="38"/>
      <c r="AL598" s="85" t="str">
        <f t="shared" si="214"/>
        <v/>
      </c>
      <c r="AM598" s="85" t="str">
        <f t="shared" si="210"/>
        <v/>
      </c>
      <c r="AN598" s="85" t="str">
        <f t="shared" si="211"/>
        <v/>
      </c>
      <c r="AO598" s="85" t="str">
        <f t="shared" si="212"/>
        <v/>
      </c>
      <c r="AP598" s="143" t="str">
        <f t="shared" si="215"/>
        <v/>
      </c>
      <c r="AQ598" s="66" t="str">
        <f t="shared" si="216"/>
        <v/>
      </c>
      <c r="AR598" s="46" t="str">
        <f>IFERROR(IF(ISNUMBER('Opsparede løndele dec20-mar21'!K596),AQ598+'Opsparede løndele dec20-mar21'!K596,AQ598),"")</f>
        <v/>
      </c>
    </row>
    <row r="599" spans="1:44" x14ac:dyDescent="0.25">
      <c r="A599" s="52" t="str">
        <f t="shared" si="217"/>
        <v/>
      </c>
      <c r="B599" s="5"/>
      <c r="C599" s="6"/>
      <c r="D599" s="7"/>
      <c r="E599" s="8"/>
      <c r="F599" s="8"/>
      <c r="G599" s="60" t="str">
        <f t="shared" si="219"/>
        <v/>
      </c>
      <c r="H599" s="60" t="str">
        <f t="shared" si="219"/>
        <v/>
      </c>
      <c r="I599" s="60" t="str">
        <f t="shared" si="219"/>
        <v/>
      </c>
      <c r="J599" s="60" t="str">
        <f t="shared" si="219"/>
        <v/>
      </c>
      <c r="L599" s="115" t="str">
        <f t="shared" si="213"/>
        <v/>
      </c>
      <c r="Y599" s="116"/>
      <c r="Z599" s="65" t="str">
        <f t="shared" si="202"/>
        <v/>
      </c>
      <c r="AA599" s="65" t="str">
        <f t="shared" si="203"/>
        <v/>
      </c>
      <c r="AB599" s="65" t="str">
        <f t="shared" si="204"/>
        <v/>
      </c>
      <c r="AC599" s="65" t="str">
        <f t="shared" si="205"/>
        <v/>
      </c>
      <c r="AD599" s="65" t="str">
        <f t="shared" si="206"/>
        <v/>
      </c>
      <c r="AE599" s="65" t="str">
        <f t="shared" si="207"/>
        <v/>
      </c>
      <c r="AF599" s="65" t="str">
        <f t="shared" si="208"/>
        <v/>
      </c>
      <c r="AG599" s="65" t="str">
        <f t="shared" si="209"/>
        <v/>
      </c>
      <c r="AH599" s="38"/>
      <c r="AI599" s="38"/>
      <c r="AJ599" s="38"/>
      <c r="AK599" s="38"/>
      <c r="AL599" s="85" t="str">
        <f t="shared" si="214"/>
        <v/>
      </c>
      <c r="AM599" s="85" t="str">
        <f t="shared" si="210"/>
        <v/>
      </c>
      <c r="AN599" s="85" t="str">
        <f t="shared" si="211"/>
        <v/>
      </c>
      <c r="AO599" s="85" t="str">
        <f t="shared" si="212"/>
        <v/>
      </c>
      <c r="AP599" s="143" t="str">
        <f t="shared" si="215"/>
        <v/>
      </c>
      <c r="AQ599" s="66" t="str">
        <f t="shared" si="216"/>
        <v/>
      </c>
      <c r="AR599" s="46" t="str">
        <f>IFERROR(IF(ISNUMBER('Opsparede løndele dec20-mar21'!K597),AQ599+'Opsparede løndele dec20-mar21'!K597,AQ599),"")</f>
        <v/>
      </c>
    </row>
    <row r="600" spans="1:44" x14ac:dyDescent="0.25">
      <c r="A600" s="52" t="str">
        <f t="shared" si="217"/>
        <v/>
      </c>
      <c r="B600" s="5"/>
      <c r="C600" s="6"/>
      <c r="D600" s="7"/>
      <c r="E600" s="8"/>
      <c r="F600" s="8"/>
      <c r="G600" s="60" t="str">
        <f t="shared" si="219"/>
        <v/>
      </c>
      <c r="H600" s="60" t="str">
        <f t="shared" si="219"/>
        <v/>
      </c>
      <c r="I600" s="60" t="str">
        <f t="shared" si="219"/>
        <v/>
      </c>
      <c r="J600" s="60" t="str">
        <f t="shared" si="219"/>
        <v/>
      </c>
      <c r="L600" s="115" t="str">
        <f t="shared" si="213"/>
        <v/>
      </c>
      <c r="Y600" s="116"/>
      <c r="Z600" s="65" t="str">
        <f t="shared" si="202"/>
        <v/>
      </c>
      <c r="AA600" s="65" t="str">
        <f t="shared" si="203"/>
        <v/>
      </c>
      <c r="AB600" s="65" t="str">
        <f t="shared" si="204"/>
        <v/>
      </c>
      <c r="AC600" s="65" t="str">
        <f t="shared" si="205"/>
        <v/>
      </c>
      <c r="AD600" s="65" t="str">
        <f t="shared" si="206"/>
        <v/>
      </c>
      <c r="AE600" s="65" t="str">
        <f t="shared" si="207"/>
        <v/>
      </c>
      <c r="AF600" s="65" t="str">
        <f t="shared" si="208"/>
        <v/>
      </c>
      <c r="AG600" s="65" t="str">
        <f t="shared" si="209"/>
        <v/>
      </c>
      <c r="AH600" s="38"/>
      <c r="AI600" s="38"/>
      <c r="AJ600" s="38"/>
      <c r="AK600" s="38"/>
      <c r="AL600" s="85" t="str">
        <f t="shared" si="214"/>
        <v/>
      </c>
      <c r="AM600" s="85" t="str">
        <f t="shared" si="210"/>
        <v/>
      </c>
      <c r="AN600" s="85" t="str">
        <f t="shared" si="211"/>
        <v/>
      </c>
      <c r="AO600" s="85" t="str">
        <f t="shared" si="212"/>
        <v/>
      </c>
      <c r="AP600" s="143" t="str">
        <f t="shared" si="215"/>
        <v/>
      </c>
      <c r="AQ600" s="66" t="str">
        <f t="shared" si="216"/>
        <v/>
      </c>
      <c r="AR600" s="46" t="str">
        <f>IFERROR(IF(ISNUMBER('Opsparede løndele dec20-mar21'!K598),AQ600+'Opsparede løndele dec20-mar21'!K598,AQ600),"")</f>
        <v/>
      </c>
    </row>
    <row r="601" spans="1:44" x14ac:dyDescent="0.25">
      <c r="A601" s="52" t="str">
        <f t="shared" si="217"/>
        <v/>
      </c>
      <c r="B601" s="5"/>
      <c r="C601" s="6"/>
      <c r="D601" s="7"/>
      <c r="E601" s="8"/>
      <c r="F601" s="8"/>
      <c r="G601" s="60" t="str">
        <f t="shared" si="219"/>
        <v/>
      </c>
      <c r="H601" s="60" t="str">
        <f t="shared" si="219"/>
        <v/>
      </c>
      <c r="I601" s="60" t="str">
        <f t="shared" si="219"/>
        <v/>
      </c>
      <c r="J601" s="60" t="str">
        <f t="shared" si="219"/>
        <v/>
      </c>
      <c r="L601" s="115" t="str">
        <f t="shared" si="213"/>
        <v/>
      </c>
      <c r="Y601" s="116"/>
      <c r="Z601" s="65" t="str">
        <f t="shared" si="202"/>
        <v/>
      </c>
      <c r="AA601" s="65" t="str">
        <f t="shared" si="203"/>
        <v/>
      </c>
      <c r="AB601" s="65" t="str">
        <f t="shared" si="204"/>
        <v/>
      </c>
      <c r="AC601" s="65" t="str">
        <f t="shared" si="205"/>
        <v/>
      </c>
      <c r="AD601" s="65" t="str">
        <f t="shared" si="206"/>
        <v/>
      </c>
      <c r="AE601" s="65" t="str">
        <f t="shared" si="207"/>
        <v/>
      </c>
      <c r="AF601" s="65" t="str">
        <f t="shared" si="208"/>
        <v/>
      </c>
      <c r="AG601" s="65" t="str">
        <f t="shared" si="209"/>
        <v/>
      </c>
      <c r="AH601" s="38"/>
      <c r="AI601" s="38"/>
      <c r="AJ601" s="38"/>
      <c r="AK601" s="38"/>
      <c r="AL601" s="85" t="str">
        <f t="shared" si="214"/>
        <v/>
      </c>
      <c r="AM601" s="85" t="str">
        <f t="shared" si="210"/>
        <v/>
      </c>
      <c r="AN601" s="85" t="str">
        <f t="shared" si="211"/>
        <v/>
      </c>
      <c r="AO601" s="85" t="str">
        <f t="shared" si="212"/>
        <v/>
      </c>
      <c r="AP601" s="143" t="str">
        <f t="shared" si="215"/>
        <v/>
      </c>
      <c r="AQ601" s="66" t="str">
        <f t="shared" si="216"/>
        <v/>
      </c>
      <c r="AR601" s="46" t="str">
        <f>IFERROR(IF(ISNUMBER('Opsparede løndele dec20-mar21'!K599),AQ601+'Opsparede løndele dec20-mar21'!K599,AQ601),"")</f>
        <v/>
      </c>
    </row>
    <row r="602" spans="1:44" x14ac:dyDescent="0.25">
      <c r="A602" s="52" t="str">
        <f t="shared" si="217"/>
        <v/>
      </c>
      <c r="B602" s="5"/>
      <c r="C602" s="6"/>
      <c r="D602" s="7"/>
      <c r="E602" s="8"/>
      <c r="F602" s="8"/>
      <c r="G602" s="60" t="str">
        <f t="shared" si="219"/>
        <v/>
      </c>
      <c r="H602" s="60" t="str">
        <f t="shared" si="219"/>
        <v/>
      </c>
      <c r="I602" s="60" t="str">
        <f t="shared" si="219"/>
        <v/>
      </c>
      <c r="J602" s="60" t="str">
        <f t="shared" si="219"/>
        <v/>
      </c>
      <c r="L602" s="115" t="str">
        <f t="shared" si="213"/>
        <v/>
      </c>
      <c r="Y602" s="116"/>
      <c r="Z602" s="65" t="str">
        <f t="shared" si="202"/>
        <v/>
      </c>
      <c r="AA602" s="65" t="str">
        <f t="shared" si="203"/>
        <v/>
      </c>
      <c r="AB602" s="65" t="str">
        <f t="shared" si="204"/>
        <v/>
      </c>
      <c r="AC602" s="65" t="str">
        <f t="shared" si="205"/>
        <v/>
      </c>
      <c r="AD602" s="65" t="str">
        <f t="shared" si="206"/>
        <v/>
      </c>
      <c r="AE602" s="65" t="str">
        <f t="shared" si="207"/>
        <v/>
      </c>
      <c r="AF602" s="65" t="str">
        <f t="shared" si="208"/>
        <v/>
      </c>
      <c r="AG602" s="65" t="str">
        <f t="shared" si="209"/>
        <v/>
      </c>
      <c r="AH602" s="38"/>
      <c r="AI602" s="38"/>
      <c r="AJ602" s="38"/>
      <c r="AK602" s="38"/>
      <c r="AL602" s="85" t="str">
        <f t="shared" si="214"/>
        <v/>
      </c>
      <c r="AM602" s="85" t="str">
        <f t="shared" si="210"/>
        <v/>
      </c>
      <c r="AN602" s="85" t="str">
        <f t="shared" si="211"/>
        <v/>
      </c>
      <c r="AO602" s="85" t="str">
        <f t="shared" si="212"/>
        <v/>
      </c>
      <c r="AP602" s="143" t="str">
        <f t="shared" si="215"/>
        <v/>
      </c>
      <c r="AQ602" s="66" t="str">
        <f t="shared" si="216"/>
        <v/>
      </c>
      <c r="AR602" s="46" t="str">
        <f>IFERROR(IF(ISNUMBER('Opsparede løndele dec20-mar21'!K600),AQ602+'Opsparede løndele dec20-mar21'!K600,AQ602),"")</f>
        <v/>
      </c>
    </row>
    <row r="603" spans="1:44" x14ac:dyDescent="0.25">
      <c r="A603" s="52" t="str">
        <f t="shared" si="217"/>
        <v/>
      </c>
      <c r="B603" s="5"/>
      <c r="C603" s="6"/>
      <c r="D603" s="7"/>
      <c r="E603" s="8"/>
      <c r="F603" s="8"/>
      <c r="G603" s="60" t="str">
        <f t="shared" si="219"/>
        <v/>
      </c>
      <c r="H603" s="60" t="str">
        <f t="shared" si="219"/>
        <v/>
      </c>
      <c r="I603" s="60" t="str">
        <f t="shared" si="219"/>
        <v/>
      </c>
      <c r="J603" s="60" t="str">
        <f t="shared" si="219"/>
        <v/>
      </c>
      <c r="L603" s="115" t="str">
        <f t="shared" si="213"/>
        <v/>
      </c>
      <c r="Y603" s="116"/>
      <c r="Z603" s="65" t="str">
        <f t="shared" si="202"/>
        <v/>
      </c>
      <c r="AA603" s="65" t="str">
        <f t="shared" si="203"/>
        <v/>
      </c>
      <c r="AB603" s="65" t="str">
        <f t="shared" si="204"/>
        <v/>
      </c>
      <c r="AC603" s="65" t="str">
        <f t="shared" si="205"/>
        <v/>
      </c>
      <c r="AD603" s="65" t="str">
        <f t="shared" si="206"/>
        <v/>
      </c>
      <c r="AE603" s="65" t="str">
        <f t="shared" si="207"/>
        <v/>
      </c>
      <c r="AF603" s="65" t="str">
        <f t="shared" si="208"/>
        <v/>
      </c>
      <c r="AG603" s="65" t="str">
        <f t="shared" si="209"/>
        <v/>
      </c>
      <c r="AH603" s="38"/>
      <c r="AI603" s="38"/>
      <c r="AJ603" s="38"/>
      <c r="AK603" s="38"/>
      <c r="AL603" s="85" t="str">
        <f t="shared" si="214"/>
        <v/>
      </c>
      <c r="AM603" s="85" t="str">
        <f t="shared" si="210"/>
        <v/>
      </c>
      <c r="AN603" s="85" t="str">
        <f t="shared" si="211"/>
        <v/>
      </c>
      <c r="AO603" s="85" t="str">
        <f t="shared" si="212"/>
        <v/>
      </c>
      <c r="AP603" s="143" t="str">
        <f t="shared" si="215"/>
        <v/>
      </c>
      <c r="AQ603" s="66" t="str">
        <f t="shared" si="216"/>
        <v/>
      </c>
      <c r="AR603" s="46" t="str">
        <f>IFERROR(IF(ISNUMBER('Opsparede løndele dec20-mar21'!K601),AQ603+'Opsparede løndele dec20-mar21'!K601,AQ603),"")</f>
        <v/>
      </c>
    </row>
    <row r="604" spans="1:44" x14ac:dyDescent="0.25">
      <c r="A604" s="52" t="str">
        <f t="shared" si="217"/>
        <v/>
      </c>
      <c r="B604" s="5"/>
      <c r="C604" s="6"/>
      <c r="D604" s="7"/>
      <c r="E604" s="8"/>
      <c r="F604" s="8"/>
      <c r="G604" s="60" t="str">
        <f t="shared" si="219"/>
        <v/>
      </c>
      <c r="H604" s="60" t="str">
        <f t="shared" si="219"/>
        <v/>
      </c>
      <c r="I604" s="60" t="str">
        <f t="shared" si="219"/>
        <v/>
      </c>
      <c r="J604" s="60" t="str">
        <f t="shared" si="219"/>
        <v/>
      </c>
      <c r="L604" s="115" t="str">
        <f t="shared" si="213"/>
        <v/>
      </c>
      <c r="Y604" s="116"/>
      <c r="Z604" s="65" t="str">
        <f t="shared" si="202"/>
        <v/>
      </c>
      <c r="AA604" s="65" t="str">
        <f t="shared" si="203"/>
        <v/>
      </c>
      <c r="AB604" s="65" t="str">
        <f t="shared" si="204"/>
        <v/>
      </c>
      <c r="AC604" s="65" t="str">
        <f t="shared" si="205"/>
        <v/>
      </c>
      <c r="AD604" s="65" t="str">
        <f t="shared" si="206"/>
        <v/>
      </c>
      <c r="AE604" s="65" t="str">
        <f t="shared" si="207"/>
        <v/>
      </c>
      <c r="AF604" s="65" t="str">
        <f t="shared" si="208"/>
        <v/>
      </c>
      <c r="AG604" s="65" t="str">
        <f t="shared" si="209"/>
        <v/>
      </c>
      <c r="AH604" s="38"/>
      <c r="AI604" s="38"/>
      <c r="AJ604" s="38"/>
      <c r="AK604" s="38"/>
      <c r="AL604" s="85" t="str">
        <f t="shared" si="214"/>
        <v/>
      </c>
      <c r="AM604" s="85" t="str">
        <f t="shared" si="210"/>
        <v/>
      </c>
      <c r="AN604" s="85" t="str">
        <f t="shared" si="211"/>
        <v/>
      </c>
      <c r="AO604" s="85" t="str">
        <f t="shared" si="212"/>
        <v/>
      </c>
      <c r="AP604" s="143" t="str">
        <f t="shared" si="215"/>
        <v/>
      </c>
      <c r="AQ604" s="66" t="str">
        <f t="shared" si="216"/>
        <v/>
      </c>
      <c r="AR604" s="46" t="str">
        <f>IFERROR(IF(ISNUMBER('Opsparede løndele dec20-mar21'!K602),AQ604+'Opsparede løndele dec20-mar21'!K602,AQ604),"")</f>
        <v/>
      </c>
    </row>
    <row r="605" spans="1:44" x14ac:dyDescent="0.25">
      <c r="A605" s="52" t="str">
        <f t="shared" si="217"/>
        <v/>
      </c>
      <c r="B605" s="5"/>
      <c r="C605" s="6"/>
      <c r="D605" s="7"/>
      <c r="E605" s="8"/>
      <c r="F605" s="8"/>
      <c r="G605" s="60" t="str">
        <f t="shared" si="219"/>
        <v/>
      </c>
      <c r="H605" s="60" t="str">
        <f t="shared" si="219"/>
        <v/>
      </c>
      <c r="I605" s="60" t="str">
        <f t="shared" si="219"/>
        <v/>
      </c>
      <c r="J605" s="60" t="str">
        <f t="shared" si="219"/>
        <v/>
      </c>
      <c r="L605" s="115" t="str">
        <f t="shared" si="213"/>
        <v/>
      </c>
      <c r="Y605" s="116"/>
      <c r="Z605" s="65" t="str">
        <f t="shared" si="202"/>
        <v/>
      </c>
      <c r="AA605" s="65" t="str">
        <f t="shared" si="203"/>
        <v/>
      </c>
      <c r="AB605" s="65" t="str">
        <f t="shared" si="204"/>
        <v/>
      </c>
      <c r="AC605" s="65" t="str">
        <f t="shared" si="205"/>
        <v/>
      </c>
      <c r="AD605" s="65" t="str">
        <f t="shared" si="206"/>
        <v/>
      </c>
      <c r="AE605" s="65" t="str">
        <f t="shared" si="207"/>
        <v/>
      </c>
      <c r="AF605" s="65" t="str">
        <f t="shared" si="208"/>
        <v/>
      </c>
      <c r="AG605" s="65" t="str">
        <f t="shared" si="209"/>
        <v/>
      </c>
      <c r="AH605" s="38"/>
      <c r="AI605" s="38"/>
      <c r="AJ605" s="38"/>
      <c r="AK605" s="38"/>
      <c r="AL605" s="85" t="str">
        <f t="shared" si="214"/>
        <v/>
      </c>
      <c r="AM605" s="85" t="str">
        <f t="shared" si="210"/>
        <v/>
      </c>
      <c r="AN605" s="85" t="str">
        <f t="shared" si="211"/>
        <v/>
      </c>
      <c r="AO605" s="85" t="str">
        <f t="shared" si="212"/>
        <v/>
      </c>
      <c r="AP605" s="143" t="str">
        <f t="shared" si="215"/>
        <v/>
      </c>
      <c r="AQ605" s="66" t="str">
        <f t="shared" si="216"/>
        <v/>
      </c>
      <c r="AR605" s="46" t="str">
        <f>IFERROR(IF(ISNUMBER('Opsparede løndele dec20-mar21'!K603),AQ605+'Opsparede løndele dec20-mar21'!K603,AQ605),"")</f>
        <v/>
      </c>
    </row>
    <row r="606" spans="1:44" x14ac:dyDescent="0.25">
      <c r="A606" s="52" t="str">
        <f t="shared" si="217"/>
        <v/>
      </c>
      <c r="B606" s="5"/>
      <c r="C606" s="6"/>
      <c r="D606" s="7"/>
      <c r="E606" s="8"/>
      <c r="F606" s="8"/>
      <c r="G606" s="60" t="str">
        <f t="shared" si="219"/>
        <v/>
      </c>
      <c r="H606" s="60" t="str">
        <f t="shared" si="219"/>
        <v/>
      </c>
      <c r="I606" s="60" t="str">
        <f t="shared" si="219"/>
        <v/>
      </c>
      <c r="J606" s="60" t="str">
        <f t="shared" si="219"/>
        <v/>
      </c>
      <c r="L606" s="115" t="str">
        <f t="shared" si="213"/>
        <v/>
      </c>
      <c r="Y606" s="116"/>
      <c r="Z606" s="65" t="str">
        <f t="shared" si="202"/>
        <v/>
      </c>
      <c r="AA606" s="65" t="str">
        <f t="shared" si="203"/>
        <v/>
      </c>
      <c r="AB606" s="65" t="str">
        <f t="shared" si="204"/>
        <v/>
      </c>
      <c r="AC606" s="65" t="str">
        <f t="shared" si="205"/>
        <v/>
      </c>
      <c r="AD606" s="65" t="str">
        <f t="shared" si="206"/>
        <v/>
      </c>
      <c r="AE606" s="65" t="str">
        <f t="shared" si="207"/>
        <v/>
      </c>
      <c r="AF606" s="65" t="str">
        <f t="shared" si="208"/>
        <v/>
      </c>
      <c r="AG606" s="65" t="str">
        <f t="shared" si="209"/>
        <v/>
      </c>
      <c r="AH606" s="38"/>
      <c r="AI606" s="38"/>
      <c r="AJ606" s="38"/>
      <c r="AK606" s="38"/>
      <c r="AL606" s="85" t="str">
        <f t="shared" si="214"/>
        <v/>
      </c>
      <c r="AM606" s="85" t="str">
        <f t="shared" si="210"/>
        <v/>
      </c>
      <c r="AN606" s="85" t="str">
        <f t="shared" si="211"/>
        <v/>
      </c>
      <c r="AO606" s="85" t="str">
        <f t="shared" si="212"/>
        <v/>
      </c>
      <c r="AP606" s="143" t="str">
        <f t="shared" si="215"/>
        <v/>
      </c>
      <c r="AQ606" s="66" t="str">
        <f t="shared" si="216"/>
        <v/>
      </c>
      <c r="AR606" s="46" t="str">
        <f>IFERROR(IF(ISNUMBER('Opsparede løndele dec20-mar21'!K604),AQ606+'Opsparede løndele dec20-mar21'!K604,AQ606),"")</f>
        <v/>
      </c>
    </row>
    <row r="607" spans="1:44" x14ac:dyDescent="0.25">
      <c r="A607" s="52" t="str">
        <f t="shared" si="217"/>
        <v/>
      </c>
      <c r="B607" s="5"/>
      <c r="C607" s="6"/>
      <c r="D607" s="7"/>
      <c r="E607" s="8"/>
      <c r="F607" s="8"/>
      <c r="G607" s="60" t="str">
        <f t="shared" ref="G607:J616" si="220">IF(AND(ISNUMBER($E607),ISNUMBER($F607)),MAX(MIN(NETWORKDAYS(IF($E607&lt;=VLOOKUP(G$6,Matrix_antal_dage,5,FALSE),VLOOKUP(G$6,Matrix_antal_dage,5,FALSE),$E607),IF($F607&gt;=VLOOKUP(G$6,Matrix_antal_dage,6,FALSE),VLOOKUP(G$6,Matrix_antal_dage,6,FALSE),$F607),helligdage),VLOOKUP(G$6,Matrix_antal_dage,7,FALSE)),0),"")</f>
        <v/>
      </c>
      <c r="H607" s="60" t="str">
        <f t="shared" si="220"/>
        <v/>
      </c>
      <c r="I607" s="60" t="str">
        <f t="shared" si="220"/>
        <v/>
      </c>
      <c r="J607" s="60" t="str">
        <f t="shared" si="220"/>
        <v/>
      </c>
      <c r="L607" s="115" t="str">
        <f t="shared" si="213"/>
        <v/>
      </c>
      <c r="Y607" s="116"/>
      <c r="Z607" s="65" t="str">
        <f t="shared" si="202"/>
        <v/>
      </c>
      <c r="AA607" s="65" t="str">
        <f t="shared" si="203"/>
        <v/>
      </c>
      <c r="AB607" s="65" t="str">
        <f t="shared" si="204"/>
        <v/>
      </c>
      <c r="AC607" s="65" t="str">
        <f t="shared" si="205"/>
        <v/>
      </c>
      <c r="AD607" s="65" t="str">
        <f t="shared" si="206"/>
        <v/>
      </c>
      <c r="AE607" s="65" t="str">
        <f t="shared" si="207"/>
        <v/>
      </c>
      <c r="AF607" s="65" t="str">
        <f t="shared" si="208"/>
        <v/>
      </c>
      <c r="AG607" s="65" t="str">
        <f t="shared" si="209"/>
        <v/>
      </c>
      <c r="AH607" s="38"/>
      <c r="AI607" s="38"/>
      <c r="AJ607" s="38"/>
      <c r="AK607" s="38"/>
      <c r="AL607" s="85" t="str">
        <f t="shared" si="214"/>
        <v/>
      </c>
      <c r="AM607" s="85" t="str">
        <f t="shared" si="210"/>
        <v/>
      </c>
      <c r="AN607" s="85" t="str">
        <f t="shared" si="211"/>
        <v/>
      </c>
      <c r="AO607" s="85" t="str">
        <f t="shared" si="212"/>
        <v/>
      </c>
      <c r="AP607" s="143" t="str">
        <f t="shared" si="215"/>
        <v/>
      </c>
      <c r="AQ607" s="66" t="str">
        <f t="shared" si="216"/>
        <v/>
      </c>
      <c r="AR607" s="46" t="str">
        <f>IFERROR(IF(ISNUMBER('Opsparede løndele dec20-mar21'!K605),AQ607+'Opsparede løndele dec20-mar21'!K605,AQ607),"")</f>
        <v/>
      </c>
    </row>
    <row r="608" spans="1:44" x14ac:dyDescent="0.25">
      <c r="A608" s="52" t="str">
        <f t="shared" si="217"/>
        <v/>
      </c>
      <c r="B608" s="5"/>
      <c r="C608" s="6"/>
      <c r="D608" s="7"/>
      <c r="E608" s="8"/>
      <c r="F608" s="8"/>
      <c r="G608" s="60" t="str">
        <f t="shared" si="220"/>
        <v/>
      </c>
      <c r="H608" s="60" t="str">
        <f t="shared" si="220"/>
        <v/>
      </c>
      <c r="I608" s="60" t="str">
        <f t="shared" si="220"/>
        <v/>
      </c>
      <c r="J608" s="60" t="str">
        <f t="shared" si="220"/>
        <v/>
      </c>
      <c r="L608" s="115" t="str">
        <f t="shared" si="213"/>
        <v/>
      </c>
      <c r="Y608" s="116"/>
      <c r="Z608" s="65" t="str">
        <f t="shared" si="202"/>
        <v/>
      </c>
      <c r="AA608" s="65" t="str">
        <f t="shared" si="203"/>
        <v/>
      </c>
      <c r="AB608" s="65" t="str">
        <f t="shared" si="204"/>
        <v/>
      </c>
      <c r="AC608" s="65" t="str">
        <f t="shared" si="205"/>
        <v/>
      </c>
      <c r="AD608" s="65" t="str">
        <f t="shared" si="206"/>
        <v/>
      </c>
      <c r="AE608" s="65" t="str">
        <f t="shared" si="207"/>
        <v/>
      </c>
      <c r="AF608" s="65" t="str">
        <f t="shared" si="208"/>
        <v/>
      </c>
      <c r="AG608" s="65" t="str">
        <f t="shared" si="209"/>
        <v/>
      </c>
      <c r="AH608" s="38"/>
      <c r="AI608" s="38"/>
      <c r="AJ608" s="38"/>
      <c r="AK608" s="38"/>
      <c r="AL608" s="85" t="str">
        <f t="shared" si="214"/>
        <v/>
      </c>
      <c r="AM608" s="85" t="str">
        <f t="shared" si="210"/>
        <v/>
      </c>
      <c r="AN608" s="85" t="str">
        <f t="shared" si="211"/>
        <v/>
      </c>
      <c r="AO608" s="85" t="str">
        <f t="shared" si="212"/>
        <v/>
      </c>
      <c r="AP608" s="143" t="str">
        <f t="shared" si="215"/>
        <v/>
      </c>
      <c r="AQ608" s="66" t="str">
        <f t="shared" si="216"/>
        <v/>
      </c>
      <c r="AR608" s="46" t="str">
        <f>IFERROR(IF(ISNUMBER('Opsparede løndele dec20-mar21'!K606),AQ608+'Opsparede løndele dec20-mar21'!K606,AQ608),"")</f>
        <v/>
      </c>
    </row>
    <row r="609" spans="1:44" x14ac:dyDescent="0.25">
      <c r="A609" s="52" t="str">
        <f t="shared" si="217"/>
        <v/>
      </c>
      <c r="B609" s="5"/>
      <c r="C609" s="6"/>
      <c r="D609" s="7"/>
      <c r="E609" s="8"/>
      <c r="F609" s="8"/>
      <c r="G609" s="60" t="str">
        <f t="shared" si="220"/>
        <v/>
      </c>
      <c r="H609" s="60" t="str">
        <f t="shared" si="220"/>
        <v/>
      </c>
      <c r="I609" s="60" t="str">
        <f t="shared" si="220"/>
        <v/>
      </c>
      <c r="J609" s="60" t="str">
        <f t="shared" si="220"/>
        <v/>
      </c>
      <c r="L609" s="115" t="str">
        <f t="shared" si="213"/>
        <v/>
      </c>
      <c r="Y609" s="116"/>
      <c r="Z609" s="65" t="str">
        <f t="shared" si="202"/>
        <v/>
      </c>
      <c r="AA609" s="65" t="str">
        <f t="shared" si="203"/>
        <v/>
      </c>
      <c r="AB609" s="65" t="str">
        <f t="shared" si="204"/>
        <v/>
      </c>
      <c r="AC609" s="65" t="str">
        <f t="shared" si="205"/>
        <v/>
      </c>
      <c r="AD609" s="65" t="str">
        <f t="shared" si="206"/>
        <v/>
      </c>
      <c r="AE609" s="65" t="str">
        <f t="shared" si="207"/>
        <v/>
      </c>
      <c r="AF609" s="65" t="str">
        <f t="shared" si="208"/>
        <v/>
      </c>
      <c r="AG609" s="65" t="str">
        <f t="shared" si="209"/>
        <v/>
      </c>
      <c r="AH609" s="38"/>
      <c r="AI609" s="38"/>
      <c r="AJ609" s="38"/>
      <c r="AK609" s="38"/>
      <c r="AL609" s="85" t="str">
        <f t="shared" si="214"/>
        <v/>
      </c>
      <c r="AM609" s="85" t="str">
        <f t="shared" si="210"/>
        <v/>
      </c>
      <c r="AN609" s="85" t="str">
        <f t="shared" si="211"/>
        <v/>
      </c>
      <c r="AO609" s="85" t="str">
        <f t="shared" si="212"/>
        <v/>
      </c>
      <c r="AP609" s="143" t="str">
        <f t="shared" si="215"/>
        <v/>
      </c>
      <c r="AQ609" s="66" t="str">
        <f t="shared" si="216"/>
        <v/>
      </c>
      <c r="AR609" s="46" t="str">
        <f>IFERROR(IF(ISNUMBER('Opsparede løndele dec20-mar21'!K607),AQ609+'Opsparede løndele dec20-mar21'!K607,AQ609),"")</f>
        <v/>
      </c>
    </row>
    <row r="610" spans="1:44" x14ac:dyDescent="0.25">
      <c r="A610" s="52" t="str">
        <f t="shared" si="217"/>
        <v/>
      </c>
      <c r="B610" s="5"/>
      <c r="C610" s="6"/>
      <c r="D610" s="7"/>
      <c r="E610" s="8"/>
      <c r="F610" s="8"/>
      <c r="G610" s="60" t="str">
        <f t="shared" si="220"/>
        <v/>
      </c>
      <c r="H610" s="60" t="str">
        <f t="shared" si="220"/>
        <v/>
      </c>
      <c r="I610" s="60" t="str">
        <f t="shared" si="220"/>
        <v/>
      </c>
      <c r="J610" s="60" t="str">
        <f t="shared" si="220"/>
        <v/>
      </c>
      <c r="L610" s="115" t="str">
        <f t="shared" si="213"/>
        <v/>
      </c>
      <c r="Y610" s="116"/>
      <c r="Z610" s="65" t="str">
        <f t="shared" si="202"/>
        <v/>
      </c>
      <c r="AA610" s="65" t="str">
        <f t="shared" si="203"/>
        <v/>
      </c>
      <c r="AB610" s="65" t="str">
        <f t="shared" si="204"/>
        <v/>
      </c>
      <c r="AC610" s="65" t="str">
        <f t="shared" si="205"/>
        <v/>
      </c>
      <c r="AD610" s="65" t="str">
        <f t="shared" si="206"/>
        <v/>
      </c>
      <c r="AE610" s="65" t="str">
        <f t="shared" si="207"/>
        <v/>
      </c>
      <c r="AF610" s="65" t="str">
        <f t="shared" si="208"/>
        <v/>
      </c>
      <c r="AG610" s="65" t="str">
        <f t="shared" si="209"/>
        <v/>
      </c>
      <c r="AH610" s="38"/>
      <c r="AI610" s="38"/>
      <c r="AJ610" s="38"/>
      <c r="AK610" s="38"/>
      <c r="AL610" s="85" t="str">
        <f t="shared" si="214"/>
        <v/>
      </c>
      <c r="AM610" s="85" t="str">
        <f t="shared" si="210"/>
        <v/>
      </c>
      <c r="AN610" s="85" t="str">
        <f t="shared" si="211"/>
        <v/>
      </c>
      <c r="AO610" s="85" t="str">
        <f t="shared" si="212"/>
        <v/>
      </c>
      <c r="AP610" s="143" t="str">
        <f t="shared" si="215"/>
        <v/>
      </c>
      <c r="AQ610" s="66" t="str">
        <f t="shared" si="216"/>
        <v/>
      </c>
      <c r="AR610" s="46" t="str">
        <f>IFERROR(IF(ISNUMBER('Opsparede løndele dec20-mar21'!K608),AQ610+'Opsparede løndele dec20-mar21'!K608,AQ610),"")</f>
        <v/>
      </c>
    </row>
    <row r="611" spans="1:44" x14ac:dyDescent="0.25">
      <c r="A611" s="52" t="str">
        <f t="shared" si="217"/>
        <v/>
      </c>
      <c r="B611" s="5"/>
      <c r="C611" s="6"/>
      <c r="D611" s="7"/>
      <c r="E611" s="8"/>
      <c r="F611" s="8"/>
      <c r="G611" s="60" t="str">
        <f t="shared" si="220"/>
        <v/>
      </c>
      <c r="H611" s="60" t="str">
        <f t="shared" si="220"/>
        <v/>
      </c>
      <c r="I611" s="60" t="str">
        <f t="shared" si="220"/>
        <v/>
      </c>
      <c r="J611" s="60" t="str">
        <f t="shared" si="220"/>
        <v/>
      </c>
      <c r="L611" s="115" t="str">
        <f t="shared" si="213"/>
        <v/>
      </c>
      <c r="Y611" s="116"/>
      <c r="Z611" s="65" t="str">
        <f t="shared" si="202"/>
        <v/>
      </c>
      <c r="AA611" s="65" t="str">
        <f t="shared" si="203"/>
        <v/>
      </c>
      <c r="AB611" s="65" t="str">
        <f t="shared" si="204"/>
        <v/>
      </c>
      <c r="AC611" s="65" t="str">
        <f t="shared" si="205"/>
        <v/>
      </c>
      <c r="AD611" s="65" t="str">
        <f t="shared" si="206"/>
        <v/>
      </c>
      <c r="AE611" s="65" t="str">
        <f t="shared" si="207"/>
        <v/>
      </c>
      <c r="AF611" s="65" t="str">
        <f t="shared" si="208"/>
        <v/>
      </c>
      <c r="AG611" s="65" t="str">
        <f t="shared" si="209"/>
        <v/>
      </c>
      <c r="AH611" s="38"/>
      <c r="AI611" s="38"/>
      <c r="AJ611" s="38"/>
      <c r="AK611" s="38"/>
      <c r="AL611" s="85" t="str">
        <f t="shared" si="214"/>
        <v/>
      </c>
      <c r="AM611" s="85" t="str">
        <f t="shared" si="210"/>
        <v/>
      </c>
      <c r="AN611" s="85" t="str">
        <f t="shared" si="211"/>
        <v/>
      </c>
      <c r="AO611" s="85" t="str">
        <f t="shared" si="212"/>
        <v/>
      </c>
      <c r="AP611" s="143" t="str">
        <f t="shared" si="215"/>
        <v/>
      </c>
      <c r="AQ611" s="66" t="str">
        <f t="shared" si="216"/>
        <v/>
      </c>
      <c r="AR611" s="46" t="str">
        <f>IFERROR(IF(ISNUMBER('Opsparede løndele dec20-mar21'!K609),AQ611+'Opsparede løndele dec20-mar21'!K609,AQ611),"")</f>
        <v/>
      </c>
    </row>
    <row r="612" spans="1:44" x14ac:dyDescent="0.25">
      <c r="A612" s="52" t="str">
        <f t="shared" si="217"/>
        <v/>
      </c>
      <c r="B612" s="5"/>
      <c r="C612" s="6"/>
      <c r="D612" s="7"/>
      <c r="E612" s="8"/>
      <c r="F612" s="8"/>
      <c r="G612" s="60" t="str">
        <f t="shared" si="220"/>
        <v/>
      </c>
      <c r="H612" s="60" t="str">
        <f t="shared" si="220"/>
        <v/>
      </c>
      <c r="I612" s="60" t="str">
        <f t="shared" si="220"/>
        <v/>
      </c>
      <c r="J612" s="60" t="str">
        <f t="shared" si="220"/>
        <v/>
      </c>
      <c r="L612" s="115" t="str">
        <f t="shared" si="213"/>
        <v/>
      </c>
      <c r="Y612" s="116"/>
      <c r="Z612" s="65" t="str">
        <f t="shared" si="202"/>
        <v/>
      </c>
      <c r="AA612" s="65" t="str">
        <f t="shared" si="203"/>
        <v/>
      </c>
      <c r="AB612" s="65" t="str">
        <f t="shared" si="204"/>
        <v/>
      </c>
      <c r="AC612" s="65" t="str">
        <f t="shared" si="205"/>
        <v/>
      </c>
      <c r="AD612" s="65" t="str">
        <f t="shared" si="206"/>
        <v/>
      </c>
      <c r="AE612" s="65" t="str">
        <f t="shared" si="207"/>
        <v/>
      </c>
      <c r="AF612" s="65" t="str">
        <f t="shared" si="208"/>
        <v/>
      </c>
      <c r="AG612" s="65" t="str">
        <f t="shared" si="209"/>
        <v/>
      </c>
      <c r="AH612" s="38"/>
      <c r="AI612" s="38"/>
      <c r="AJ612" s="38"/>
      <c r="AK612" s="38"/>
      <c r="AL612" s="85" t="str">
        <f t="shared" si="214"/>
        <v/>
      </c>
      <c r="AM612" s="85" t="str">
        <f t="shared" si="210"/>
        <v/>
      </c>
      <c r="AN612" s="85" t="str">
        <f t="shared" si="211"/>
        <v/>
      </c>
      <c r="AO612" s="85" t="str">
        <f t="shared" si="212"/>
        <v/>
      </c>
      <c r="AP612" s="143" t="str">
        <f t="shared" si="215"/>
        <v/>
      </c>
      <c r="AQ612" s="66" t="str">
        <f t="shared" si="216"/>
        <v/>
      </c>
      <c r="AR612" s="46" t="str">
        <f>IFERROR(IF(ISNUMBER('Opsparede løndele dec20-mar21'!K610),AQ612+'Opsparede løndele dec20-mar21'!K610,AQ612),"")</f>
        <v/>
      </c>
    </row>
    <row r="613" spans="1:44" x14ac:dyDescent="0.25">
      <c r="A613" s="52" t="str">
        <f t="shared" si="217"/>
        <v/>
      </c>
      <c r="B613" s="5"/>
      <c r="C613" s="6"/>
      <c r="D613" s="7"/>
      <c r="E613" s="8"/>
      <c r="F613" s="8"/>
      <c r="G613" s="60" t="str">
        <f t="shared" si="220"/>
        <v/>
      </c>
      <c r="H613" s="60" t="str">
        <f t="shared" si="220"/>
        <v/>
      </c>
      <c r="I613" s="60" t="str">
        <f t="shared" si="220"/>
        <v/>
      </c>
      <c r="J613" s="60" t="str">
        <f t="shared" si="220"/>
        <v/>
      </c>
      <c r="L613" s="115" t="str">
        <f t="shared" si="213"/>
        <v/>
      </c>
      <c r="Y613" s="116"/>
      <c r="Z613" s="65" t="str">
        <f t="shared" si="202"/>
        <v/>
      </c>
      <c r="AA613" s="65" t="str">
        <f t="shared" si="203"/>
        <v/>
      </c>
      <c r="AB613" s="65" t="str">
        <f t="shared" si="204"/>
        <v/>
      </c>
      <c r="AC613" s="65" t="str">
        <f t="shared" si="205"/>
        <v/>
      </c>
      <c r="AD613" s="65" t="str">
        <f t="shared" si="206"/>
        <v/>
      </c>
      <c r="AE613" s="65" t="str">
        <f t="shared" si="207"/>
        <v/>
      </c>
      <c r="AF613" s="65" t="str">
        <f t="shared" si="208"/>
        <v/>
      </c>
      <c r="AG613" s="65" t="str">
        <f t="shared" si="209"/>
        <v/>
      </c>
      <c r="AH613" s="38"/>
      <c r="AI613" s="38"/>
      <c r="AJ613" s="38"/>
      <c r="AK613" s="38"/>
      <c r="AL613" s="85" t="str">
        <f t="shared" si="214"/>
        <v/>
      </c>
      <c r="AM613" s="85" t="str">
        <f t="shared" si="210"/>
        <v/>
      </c>
      <c r="AN613" s="85" t="str">
        <f t="shared" si="211"/>
        <v/>
      </c>
      <c r="AO613" s="85" t="str">
        <f t="shared" si="212"/>
        <v/>
      </c>
      <c r="AP613" s="143" t="str">
        <f t="shared" si="215"/>
        <v/>
      </c>
      <c r="AQ613" s="66" t="str">
        <f t="shared" si="216"/>
        <v/>
      </c>
      <c r="AR613" s="46" t="str">
        <f>IFERROR(IF(ISNUMBER('Opsparede løndele dec20-mar21'!K611),AQ613+'Opsparede løndele dec20-mar21'!K611,AQ613),"")</f>
        <v/>
      </c>
    </row>
    <row r="614" spans="1:44" x14ac:dyDescent="0.25">
      <c r="A614" s="52" t="str">
        <f t="shared" si="217"/>
        <v/>
      </c>
      <c r="B614" s="5"/>
      <c r="C614" s="6"/>
      <c r="D614" s="7"/>
      <c r="E614" s="8"/>
      <c r="F614" s="8"/>
      <c r="G614" s="60" t="str">
        <f t="shared" si="220"/>
        <v/>
      </c>
      <c r="H614" s="60" t="str">
        <f t="shared" si="220"/>
        <v/>
      </c>
      <c r="I614" s="60" t="str">
        <f t="shared" si="220"/>
        <v/>
      </c>
      <c r="J614" s="60" t="str">
        <f t="shared" si="220"/>
        <v/>
      </c>
      <c r="L614" s="115" t="str">
        <f t="shared" si="213"/>
        <v/>
      </c>
      <c r="Y614" s="116"/>
      <c r="Z614" s="65" t="str">
        <f t="shared" si="202"/>
        <v/>
      </c>
      <c r="AA614" s="65" t="str">
        <f t="shared" si="203"/>
        <v/>
      </c>
      <c r="AB614" s="65" t="str">
        <f t="shared" si="204"/>
        <v/>
      </c>
      <c r="AC614" s="65" t="str">
        <f t="shared" si="205"/>
        <v/>
      </c>
      <c r="AD614" s="65" t="str">
        <f t="shared" si="206"/>
        <v/>
      </c>
      <c r="AE614" s="65" t="str">
        <f t="shared" si="207"/>
        <v/>
      </c>
      <c r="AF614" s="65" t="str">
        <f t="shared" si="208"/>
        <v/>
      </c>
      <c r="AG614" s="65" t="str">
        <f t="shared" si="209"/>
        <v/>
      </c>
      <c r="AH614" s="38"/>
      <c r="AI614" s="38"/>
      <c r="AJ614" s="38"/>
      <c r="AK614" s="38"/>
      <c r="AL614" s="85" t="str">
        <f t="shared" si="214"/>
        <v/>
      </c>
      <c r="AM614" s="85" t="str">
        <f t="shared" si="210"/>
        <v/>
      </c>
      <c r="AN614" s="85" t="str">
        <f t="shared" si="211"/>
        <v/>
      </c>
      <c r="AO614" s="85" t="str">
        <f t="shared" si="212"/>
        <v/>
      </c>
      <c r="AP614" s="143" t="str">
        <f t="shared" si="215"/>
        <v/>
      </c>
      <c r="AQ614" s="66" t="str">
        <f t="shared" si="216"/>
        <v/>
      </c>
      <c r="AR614" s="46" t="str">
        <f>IFERROR(IF(ISNUMBER('Opsparede løndele dec20-mar21'!K612),AQ614+'Opsparede løndele dec20-mar21'!K612,AQ614),"")</f>
        <v/>
      </c>
    </row>
    <row r="615" spans="1:44" x14ac:dyDescent="0.25">
      <c r="A615" s="52" t="str">
        <f t="shared" si="217"/>
        <v/>
      </c>
      <c r="B615" s="5"/>
      <c r="C615" s="6"/>
      <c r="D615" s="7"/>
      <c r="E615" s="8"/>
      <c r="F615" s="8"/>
      <c r="G615" s="60" t="str">
        <f t="shared" si="220"/>
        <v/>
      </c>
      <c r="H615" s="60" t="str">
        <f t="shared" si="220"/>
        <v/>
      </c>
      <c r="I615" s="60" t="str">
        <f t="shared" si="220"/>
        <v/>
      </c>
      <c r="J615" s="60" t="str">
        <f t="shared" si="220"/>
        <v/>
      </c>
      <c r="L615" s="115" t="str">
        <f t="shared" si="213"/>
        <v/>
      </c>
      <c r="Y615" s="116"/>
      <c r="Z615" s="65" t="str">
        <f t="shared" si="202"/>
        <v/>
      </c>
      <c r="AA615" s="65" t="str">
        <f t="shared" si="203"/>
        <v/>
      </c>
      <c r="AB615" s="65" t="str">
        <f t="shared" si="204"/>
        <v/>
      </c>
      <c r="AC615" s="65" t="str">
        <f t="shared" si="205"/>
        <v/>
      </c>
      <c r="AD615" s="65" t="str">
        <f t="shared" si="206"/>
        <v/>
      </c>
      <c r="AE615" s="65" t="str">
        <f t="shared" si="207"/>
        <v/>
      </c>
      <c r="AF615" s="65" t="str">
        <f t="shared" si="208"/>
        <v/>
      </c>
      <c r="AG615" s="65" t="str">
        <f t="shared" si="209"/>
        <v/>
      </c>
      <c r="AH615" s="38"/>
      <c r="AI615" s="38"/>
      <c r="AJ615" s="38"/>
      <c r="AK615" s="38"/>
      <c r="AL615" s="85" t="str">
        <f t="shared" si="214"/>
        <v/>
      </c>
      <c r="AM615" s="85" t="str">
        <f t="shared" si="210"/>
        <v/>
      </c>
      <c r="AN615" s="85" t="str">
        <f t="shared" si="211"/>
        <v/>
      </c>
      <c r="AO615" s="85" t="str">
        <f t="shared" si="212"/>
        <v/>
      </c>
      <c r="AP615" s="143" t="str">
        <f t="shared" si="215"/>
        <v/>
      </c>
      <c r="AQ615" s="66" t="str">
        <f t="shared" si="216"/>
        <v/>
      </c>
      <c r="AR615" s="46" t="str">
        <f>IFERROR(IF(ISNUMBER('Opsparede løndele dec20-mar21'!K613),AQ615+'Opsparede løndele dec20-mar21'!K613,AQ615),"")</f>
        <v/>
      </c>
    </row>
    <row r="616" spans="1:44" x14ac:dyDescent="0.25">
      <c r="A616" s="52" t="str">
        <f t="shared" si="217"/>
        <v/>
      </c>
      <c r="B616" s="5"/>
      <c r="C616" s="6"/>
      <c r="D616" s="7"/>
      <c r="E616" s="8"/>
      <c r="F616" s="8"/>
      <c r="G616" s="60" t="str">
        <f t="shared" si="220"/>
        <v/>
      </c>
      <c r="H616" s="60" t="str">
        <f t="shared" si="220"/>
        <v/>
      </c>
      <c r="I616" s="60" t="str">
        <f t="shared" si="220"/>
        <v/>
      </c>
      <c r="J616" s="60" t="str">
        <f t="shared" si="220"/>
        <v/>
      </c>
      <c r="L616" s="115" t="str">
        <f t="shared" si="213"/>
        <v/>
      </c>
      <c r="Y616" s="116"/>
      <c r="Z616" s="65" t="str">
        <f t="shared" si="202"/>
        <v/>
      </c>
      <c r="AA616" s="65" t="str">
        <f t="shared" si="203"/>
        <v/>
      </c>
      <c r="AB616" s="65" t="str">
        <f t="shared" si="204"/>
        <v/>
      </c>
      <c r="AC616" s="65" t="str">
        <f t="shared" si="205"/>
        <v/>
      </c>
      <c r="AD616" s="65" t="str">
        <f t="shared" si="206"/>
        <v/>
      </c>
      <c r="AE616" s="65" t="str">
        <f t="shared" si="207"/>
        <v/>
      </c>
      <c r="AF616" s="65" t="str">
        <f t="shared" si="208"/>
        <v/>
      </c>
      <c r="AG616" s="65" t="str">
        <f t="shared" si="209"/>
        <v/>
      </c>
      <c r="AH616" s="38"/>
      <c r="AI616" s="38"/>
      <c r="AJ616" s="38"/>
      <c r="AK616" s="38"/>
      <c r="AL616" s="85" t="str">
        <f t="shared" si="214"/>
        <v/>
      </c>
      <c r="AM616" s="85" t="str">
        <f t="shared" si="210"/>
        <v/>
      </c>
      <c r="AN616" s="85" t="str">
        <f t="shared" si="211"/>
        <v/>
      </c>
      <c r="AO616" s="85" t="str">
        <f t="shared" si="212"/>
        <v/>
      </c>
      <c r="AP616" s="143" t="str">
        <f t="shared" si="215"/>
        <v/>
      </c>
      <c r="AQ616" s="66" t="str">
        <f t="shared" si="216"/>
        <v/>
      </c>
      <c r="AR616" s="46" t="str">
        <f>IFERROR(IF(ISNUMBER('Opsparede løndele dec20-mar21'!K614),AQ616+'Opsparede løndele dec20-mar21'!K614,AQ616),"")</f>
        <v/>
      </c>
    </row>
    <row r="617" spans="1:44" x14ac:dyDescent="0.25">
      <c r="A617" s="52" t="str">
        <f t="shared" si="217"/>
        <v/>
      </c>
      <c r="B617" s="5"/>
      <c r="C617" s="6"/>
      <c r="D617" s="7"/>
      <c r="E617" s="8"/>
      <c r="F617" s="8"/>
      <c r="G617" s="60" t="str">
        <f t="shared" ref="G617:J626" si="221">IF(AND(ISNUMBER($E617),ISNUMBER($F617)),MAX(MIN(NETWORKDAYS(IF($E617&lt;=VLOOKUP(G$6,Matrix_antal_dage,5,FALSE),VLOOKUP(G$6,Matrix_antal_dage,5,FALSE),$E617),IF($F617&gt;=VLOOKUP(G$6,Matrix_antal_dage,6,FALSE),VLOOKUP(G$6,Matrix_antal_dage,6,FALSE),$F617),helligdage),VLOOKUP(G$6,Matrix_antal_dage,7,FALSE)),0),"")</f>
        <v/>
      </c>
      <c r="H617" s="60" t="str">
        <f t="shared" si="221"/>
        <v/>
      </c>
      <c r="I617" s="60" t="str">
        <f t="shared" si="221"/>
        <v/>
      </c>
      <c r="J617" s="60" t="str">
        <f t="shared" si="221"/>
        <v/>
      </c>
      <c r="L617" s="115" t="str">
        <f t="shared" si="213"/>
        <v/>
      </c>
      <c r="Y617" s="116"/>
      <c r="Z617" s="65" t="str">
        <f t="shared" si="202"/>
        <v/>
      </c>
      <c r="AA617" s="65" t="str">
        <f t="shared" si="203"/>
        <v/>
      </c>
      <c r="AB617" s="65" t="str">
        <f t="shared" si="204"/>
        <v/>
      </c>
      <c r="AC617" s="65" t="str">
        <f t="shared" si="205"/>
        <v/>
      </c>
      <c r="AD617" s="65" t="str">
        <f t="shared" si="206"/>
        <v/>
      </c>
      <c r="AE617" s="65" t="str">
        <f t="shared" si="207"/>
        <v/>
      </c>
      <c r="AF617" s="65" t="str">
        <f t="shared" si="208"/>
        <v/>
      </c>
      <c r="AG617" s="65" t="str">
        <f t="shared" si="209"/>
        <v/>
      </c>
      <c r="AH617" s="38"/>
      <c r="AI617" s="38"/>
      <c r="AJ617" s="38"/>
      <c r="AK617" s="38"/>
      <c r="AL617" s="85" t="str">
        <f t="shared" si="214"/>
        <v/>
      </c>
      <c r="AM617" s="85" t="str">
        <f t="shared" si="210"/>
        <v/>
      </c>
      <c r="AN617" s="85" t="str">
        <f t="shared" si="211"/>
        <v/>
      </c>
      <c r="AO617" s="85" t="str">
        <f t="shared" si="212"/>
        <v/>
      </c>
      <c r="AP617" s="143" t="str">
        <f t="shared" si="215"/>
        <v/>
      </c>
      <c r="AQ617" s="66" t="str">
        <f t="shared" si="216"/>
        <v/>
      </c>
      <c r="AR617" s="46" t="str">
        <f>IFERROR(IF(ISNUMBER('Opsparede løndele dec20-mar21'!K615),AQ617+'Opsparede løndele dec20-mar21'!K615,AQ617),"")</f>
        <v/>
      </c>
    </row>
    <row r="618" spans="1:44" x14ac:dyDescent="0.25">
      <c r="A618" s="52" t="str">
        <f t="shared" si="217"/>
        <v/>
      </c>
      <c r="B618" s="5"/>
      <c r="C618" s="6"/>
      <c r="D618" s="7"/>
      <c r="E618" s="8"/>
      <c r="F618" s="8"/>
      <c r="G618" s="60" t="str">
        <f t="shared" si="221"/>
        <v/>
      </c>
      <c r="H618" s="60" t="str">
        <f t="shared" si="221"/>
        <v/>
      </c>
      <c r="I618" s="60" t="str">
        <f t="shared" si="221"/>
        <v/>
      </c>
      <c r="J618" s="60" t="str">
        <f t="shared" si="221"/>
        <v/>
      </c>
      <c r="L618" s="115" t="str">
        <f t="shared" si="213"/>
        <v/>
      </c>
      <c r="Y618" s="116"/>
      <c r="Z618" s="65" t="str">
        <f t="shared" si="202"/>
        <v/>
      </c>
      <c r="AA618" s="65" t="str">
        <f t="shared" si="203"/>
        <v/>
      </c>
      <c r="AB618" s="65" t="str">
        <f t="shared" si="204"/>
        <v/>
      </c>
      <c r="AC618" s="65" t="str">
        <f t="shared" si="205"/>
        <v/>
      </c>
      <c r="AD618" s="65" t="str">
        <f t="shared" si="206"/>
        <v/>
      </c>
      <c r="AE618" s="65" t="str">
        <f t="shared" si="207"/>
        <v/>
      </c>
      <c r="AF618" s="65" t="str">
        <f t="shared" si="208"/>
        <v/>
      </c>
      <c r="AG618" s="65" t="str">
        <f t="shared" si="209"/>
        <v/>
      </c>
      <c r="AH618" s="38"/>
      <c r="AI618" s="38"/>
      <c r="AJ618" s="38"/>
      <c r="AK618" s="38"/>
      <c r="AL618" s="85" t="str">
        <f t="shared" si="214"/>
        <v/>
      </c>
      <c r="AM618" s="85" t="str">
        <f t="shared" si="210"/>
        <v/>
      </c>
      <c r="AN618" s="85" t="str">
        <f t="shared" si="211"/>
        <v/>
      </c>
      <c r="AO618" s="85" t="str">
        <f t="shared" si="212"/>
        <v/>
      </c>
      <c r="AP618" s="143" t="str">
        <f t="shared" si="215"/>
        <v/>
      </c>
      <c r="AQ618" s="66" t="str">
        <f t="shared" si="216"/>
        <v/>
      </c>
      <c r="AR618" s="46" t="str">
        <f>IFERROR(IF(ISNUMBER('Opsparede løndele dec20-mar21'!K616),AQ618+'Opsparede løndele dec20-mar21'!K616,AQ618),"")</f>
        <v/>
      </c>
    </row>
    <row r="619" spans="1:44" x14ac:dyDescent="0.25">
      <c r="A619" s="52" t="str">
        <f t="shared" si="217"/>
        <v/>
      </c>
      <c r="B619" s="5"/>
      <c r="C619" s="6"/>
      <c r="D619" s="7"/>
      <c r="E619" s="8"/>
      <c r="F619" s="8"/>
      <c r="G619" s="60" t="str">
        <f t="shared" si="221"/>
        <v/>
      </c>
      <c r="H619" s="60" t="str">
        <f t="shared" si="221"/>
        <v/>
      </c>
      <c r="I619" s="60" t="str">
        <f t="shared" si="221"/>
        <v/>
      </c>
      <c r="J619" s="60" t="str">
        <f t="shared" si="221"/>
        <v/>
      </c>
      <c r="L619" s="115" t="str">
        <f t="shared" si="213"/>
        <v/>
      </c>
      <c r="Y619" s="116"/>
      <c r="Z619" s="65" t="str">
        <f t="shared" si="202"/>
        <v/>
      </c>
      <c r="AA619" s="65" t="str">
        <f t="shared" si="203"/>
        <v/>
      </c>
      <c r="AB619" s="65" t="str">
        <f t="shared" si="204"/>
        <v/>
      </c>
      <c r="AC619" s="65" t="str">
        <f t="shared" si="205"/>
        <v/>
      </c>
      <c r="AD619" s="65" t="str">
        <f t="shared" si="206"/>
        <v/>
      </c>
      <c r="AE619" s="65" t="str">
        <f t="shared" si="207"/>
        <v/>
      </c>
      <c r="AF619" s="65" t="str">
        <f t="shared" si="208"/>
        <v/>
      </c>
      <c r="AG619" s="65" t="str">
        <f t="shared" si="209"/>
        <v/>
      </c>
      <c r="AH619" s="38"/>
      <c r="AI619" s="38"/>
      <c r="AJ619" s="38"/>
      <c r="AK619" s="38"/>
      <c r="AL619" s="85" t="str">
        <f t="shared" si="214"/>
        <v/>
      </c>
      <c r="AM619" s="85" t="str">
        <f t="shared" si="210"/>
        <v/>
      </c>
      <c r="AN619" s="85" t="str">
        <f t="shared" si="211"/>
        <v/>
      </c>
      <c r="AO619" s="85" t="str">
        <f t="shared" si="212"/>
        <v/>
      </c>
      <c r="AP619" s="143" t="str">
        <f t="shared" si="215"/>
        <v/>
      </c>
      <c r="AQ619" s="66" t="str">
        <f t="shared" si="216"/>
        <v/>
      </c>
      <c r="AR619" s="46" t="str">
        <f>IFERROR(IF(ISNUMBER('Opsparede løndele dec20-mar21'!K617),AQ619+'Opsparede løndele dec20-mar21'!K617,AQ619),"")</f>
        <v/>
      </c>
    </row>
    <row r="620" spans="1:44" x14ac:dyDescent="0.25">
      <c r="A620" s="52" t="str">
        <f t="shared" si="217"/>
        <v/>
      </c>
      <c r="B620" s="5"/>
      <c r="C620" s="6"/>
      <c r="D620" s="7"/>
      <c r="E620" s="8"/>
      <c r="F620" s="8"/>
      <c r="G620" s="60" t="str">
        <f t="shared" si="221"/>
        <v/>
      </c>
      <c r="H620" s="60" t="str">
        <f t="shared" si="221"/>
        <v/>
      </c>
      <c r="I620" s="60" t="str">
        <f t="shared" si="221"/>
        <v/>
      </c>
      <c r="J620" s="60" t="str">
        <f t="shared" si="221"/>
        <v/>
      </c>
      <c r="L620" s="115" t="str">
        <f t="shared" si="213"/>
        <v/>
      </c>
      <c r="Y620" s="116"/>
      <c r="Z620" s="65" t="str">
        <f t="shared" si="202"/>
        <v/>
      </c>
      <c r="AA620" s="65" t="str">
        <f t="shared" si="203"/>
        <v/>
      </c>
      <c r="AB620" s="65" t="str">
        <f t="shared" si="204"/>
        <v/>
      </c>
      <c r="AC620" s="65" t="str">
        <f t="shared" si="205"/>
        <v/>
      </c>
      <c r="AD620" s="65" t="str">
        <f t="shared" si="206"/>
        <v/>
      </c>
      <c r="AE620" s="65" t="str">
        <f t="shared" si="207"/>
        <v/>
      </c>
      <c r="AF620" s="65" t="str">
        <f t="shared" si="208"/>
        <v/>
      </c>
      <c r="AG620" s="65" t="str">
        <f t="shared" si="209"/>
        <v/>
      </c>
      <c r="AH620" s="38"/>
      <c r="AI620" s="38"/>
      <c r="AJ620" s="38"/>
      <c r="AK620" s="38"/>
      <c r="AL620" s="85" t="str">
        <f t="shared" si="214"/>
        <v/>
      </c>
      <c r="AM620" s="85" t="str">
        <f t="shared" si="210"/>
        <v/>
      </c>
      <c r="AN620" s="85" t="str">
        <f t="shared" si="211"/>
        <v/>
      </c>
      <c r="AO620" s="85" t="str">
        <f t="shared" si="212"/>
        <v/>
      </c>
      <c r="AP620" s="143" t="str">
        <f t="shared" si="215"/>
        <v/>
      </c>
      <c r="AQ620" s="66" t="str">
        <f t="shared" si="216"/>
        <v/>
      </c>
      <c r="AR620" s="46" t="str">
        <f>IFERROR(IF(ISNUMBER('Opsparede løndele dec20-mar21'!K618),AQ620+'Opsparede løndele dec20-mar21'!K618,AQ620),"")</f>
        <v/>
      </c>
    </row>
    <row r="621" spans="1:44" x14ac:dyDescent="0.25">
      <c r="A621" s="52" t="str">
        <f t="shared" si="217"/>
        <v/>
      </c>
      <c r="B621" s="5"/>
      <c r="C621" s="6"/>
      <c r="D621" s="7"/>
      <c r="E621" s="8"/>
      <c r="F621" s="8"/>
      <c r="G621" s="60" t="str">
        <f t="shared" si="221"/>
        <v/>
      </c>
      <c r="H621" s="60" t="str">
        <f t="shared" si="221"/>
        <v/>
      </c>
      <c r="I621" s="60" t="str">
        <f t="shared" si="221"/>
        <v/>
      </c>
      <c r="J621" s="60" t="str">
        <f t="shared" si="221"/>
        <v/>
      </c>
      <c r="L621" s="115" t="str">
        <f t="shared" si="213"/>
        <v/>
      </c>
      <c r="Y621" s="116"/>
      <c r="Z621" s="65" t="str">
        <f t="shared" si="202"/>
        <v/>
      </c>
      <c r="AA621" s="65" t="str">
        <f t="shared" si="203"/>
        <v/>
      </c>
      <c r="AB621" s="65" t="str">
        <f t="shared" si="204"/>
        <v/>
      </c>
      <c r="AC621" s="65" t="str">
        <f t="shared" si="205"/>
        <v/>
      </c>
      <c r="AD621" s="65" t="str">
        <f t="shared" si="206"/>
        <v/>
      </c>
      <c r="AE621" s="65" t="str">
        <f t="shared" si="207"/>
        <v/>
      </c>
      <c r="AF621" s="65" t="str">
        <f t="shared" si="208"/>
        <v/>
      </c>
      <c r="AG621" s="65" t="str">
        <f t="shared" si="209"/>
        <v/>
      </c>
      <c r="AH621" s="38"/>
      <c r="AI621" s="38"/>
      <c r="AJ621" s="38"/>
      <c r="AK621" s="38"/>
      <c r="AL621" s="85" t="str">
        <f t="shared" si="214"/>
        <v/>
      </c>
      <c r="AM621" s="85" t="str">
        <f t="shared" si="210"/>
        <v/>
      </c>
      <c r="AN621" s="85" t="str">
        <f t="shared" si="211"/>
        <v/>
      </c>
      <c r="AO621" s="85" t="str">
        <f t="shared" si="212"/>
        <v/>
      </c>
      <c r="AP621" s="143" t="str">
        <f t="shared" si="215"/>
        <v/>
      </c>
      <c r="AQ621" s="66" t="str">
        <f t="shared" si="216"/>
        <v/>
      </c>
      <c r="AR621" s="46" t="str">
        <f>IFERROR(IF(ISNUMBER('Opsparede løndele dec20-mar21'!K619),AQ621+'Opsparede løndele dec20-mar21'!K619,AQ621),"")</f>
        <v/>
      </c>
    </row>
    <row r="622" spans="1:44" x14ac:dyDescent="0.25">
      <c r="A622" s="52" t="str">
        <f t="shared" si="217"/>
        <v/>
      </c>
      <c r="B622" s="5"/>
      <c r="C622" s="6"/>
      <c r="D622" s="7"/>
      <c r="E622" s="8"/>
      <c r="F622" s="8"/>
      <c r="G622" s="60" t="str">
        <f t="shared" si="221"/>
        <v/>
      </c>
      <c r="H622" s="60" t="str">
        <f t="shared" si="221"/>
        <v/>
      </c>
      <c r="I622" s="60" t="str">
        <f t="shared" si="221"/>
        <v/>
      </c>
      <c r="J622" s="60" t="str">
        <f t="shared" si="221"/>
        <v/>
      </c>
      <c r="L622" s="115" t="str">
        <f t="shared" si="213"/>
        <v/>
      </c>
      <c r="Y622" s="116"/>
      <c r="Z622" s="65" t="str">
        <f t="shared" si="202"/>
        <v/>
      </c>
      <c r="AA622" s="65" t="str">
        <f t="shared" si="203"/>
        <v/>
      </c>
      <c r="AB622" s="65" t="str">
        <f t="shared" si="204"/>
        <v/>
      </c>
      <c r="AC622" s="65" t="str">
        <f t="shared" si="205"/>
        <v/>
      </c>
      <c r="AD622" s="65" t="str">
        <f t="shared" si="206"/>
        <v/>
      </c>
      <c r="AE622" s="65" t="str">
        <f t="shared" si="207"/>
        <v/>
      </c>
      <c r="AF622" s="65" t="str">
        <f t="shared" si="208"/>
        <v/>
      </c>
      <c r="AG622" s="65" t="str">
        <f t="shared" si="209"/>
        <v/>
      </c>
      <c r="AH622" s="38"/>
      <c r="AI622" s="38"/>
      <c r="AJ622" s="38"/>
      <c r="AK622" s="38"/>
      <c r="AL622" s="85" t="str">
        <f t="shared" si="214"/>
        <v/>
      </c>
      <c r="AM622" s="85" t="str">
        <f t="shared" si="210"/>
        <v/>
      </c>
      <c r="AN622" s="85" t="str">
        <f t="shared" si="211"/>
        <v/>
      </c>
      <c r="AO622" s="85" t="str">
        <f t="shared" si="212"/>
        <v/>
      </c>
      <c r="AP622" s="143" t="str">
        <f t="shared" si="215"/>
        <v/>
      </c>
      <c r="AQ622" s="66" t="str">
        <f t="shared" si="216"/>
        <v/>
      </c>
      <c r="AR622" s="46" t="str">
        <f>IFERROR(IF(ISNUMBER('Opsparede løndele dec20-mar21'!K620),AQ622+'Opsparede løndele dec20-mar21'!K620,AQ622),"")</f>
        <v/>
      </c>
    </row>
    <row r="623" spans="1:44" x14ac:dyDescent="0.25">
      <c r="A623" s="52" t="str">
        <f t="shared" si="217"/>
        <v/>
      </c>
      <c r="B623" s="5"/>
      <c r="C623" s="6"/>
      <c r="D623" s="7"/>
      <c r="E623" s="8"/>
      <c r="F623" s="8"/>
      <c r="G623" s="60" t="str">
        <f t="shared" si="221"/>
        <v/>
      </c>
      <c r="H623" s="60" t="str">
        <f t="shared" si="221"/>
        <v/>
      </c>
      <c r="I623" s="60" t="str">
        <f t="shared" si="221"/>
        <v/>
      </c>
      <c r="J623" s="60" t="str">
        <f t="shared" si="221"/>
        <v/>
      </c>
      <c r="L623" s="115" t="str">
        <f t="shared" si="213"/>
        <v/>
      </c>
      <c r="Y623" s="116"/>
      <c r="Z623" s="65" t="str">
        <f t="shared" si="202"/>
        <v/>
      </c>
      <c r="AA623" s="65" t="str">
        <f t="shared" si="203"/>
        <v/>
      </c>
      <c r="AB623" s="65" t="str">
        <f t="shared" si="204"/>
        <v/>
      </c>
      <c r="AC623" s="65" t="str">
        <f t="shared" si="205"/>
        <v/>
      </c>
      <c r="AD623" s="65" t="str">
        <f t="shared" si="206"/>
        <v/>
      </c>
      <c r="AE623" s="65" t="str">
        <f t="shared" si="207"/>
        <v/>
      </c>
      <c r="AF623" s="65" t="str">
        <f t="shared" si="208"/>
        <v/>
      </c>
      <c r="AG623" s="65" t="str">
        <f t="shared" si="209"/>
        <v/>
      </c>
      <c r="AH623" s="38"/>
      <c r="AI623" s="38"/>
      <c r="AJ623" s="38"/>
      <c r="AK623" s="38"/>
      <c r="AL623" s="85" t="str">
        <f t="shared" si="214"/>
        <v/>
      </c>
      <c r="AM623" s="85" t="str">
        <f t="shared" si="210"/>
        <v/>
      </c>
      <c r="AN623" s="85" t="str">
        <f t="shared" si="211"/>
        <v/>
      </c>
      <c r="AO623" s="85" t="str">
        <f t="shared" si="212"/>
        <v/>
      </c>
      <c r="AP623" s="143" t="str">
        <f t="shared" si="215"/>
        <v/>
      </c>
      <c r="AQ623" s="66" t="str">
        <f t="shared" si="216"/>
        <v/>
      </c>
      <c r="AR623" s="46" t="str">
        <f>IFERROR(IF(ISNUMBER('Opsparede løndele dec20-mar21'!K621),AQ623+'Opsparede løndele dec20-mar21'!K621,AQ623),"")</f>
        <v/>
      </c>
    </row>
    <row r="624" spans="1:44" x14ac:dyDescent="0.25">
      <c r="A624" s="52" t="str">
        <f t="shared" si="217"/>
        <v/>
      </c>
      <c r="B624" s="5"/>
      <c r="C624" s="6"/>
      <c r="D624" s="7"/>
      <c r="E624" s="8"/>
      <c r="F624" s="8"/>
      <c r="G624" s="60" t="str">
        <f t="shared" si="221"/>
        <v/>
      </c>
      <c r="H624" s="60" t="str">
        <f t="shared" si="221"/>
        <v/>
      </c>
      <c r="I624" s="60" t="str">
        <f t="shared" si="221"/>
        <v/>
      </c>
      <c r="J624" s="60" t="str">
        <f t="shared" si="221"/>
        <v/>
      </c>
      <c r="L624" s="115" t="str">
        <f t="shared" si="213"/>
        <v/>
      </c>
      <c r="Y624" s="116"/>
      <c r="Z624" s="65" t="str">
        <f t="shared" si="202"/>
        <v/>
      </c>
      <c r="AA624" s="65" t="str">
        <f t="shared" si="203"/>
        <v/>
      </c>
      <c r="AB624" s="65" t="str">
        <f t="shared" si="204"/>
        <v/>
      </c>
      <c r="AC624" s="65" t="str">
        <f t="shared" si="205"/>
        <v/>
      </c>
      <c r="AD624" s="65" t="str">
        <f t="shared" si="206"/>
        <v/>
      </c>
      <c r="AE624" s="65" t="str">
        <f t="shared" si="207"/>
        <v/>
      </c>
      <c r="AF624" s="65" t="str">
        <f t="shared" si="208"/>
        <v/>
      </c>
      <c r="AG624" s="65" t="str">
        <f t="shared" si="209"/>
        <v/>
      </c>
      <c r="AH624" s="38"/>
      <c r="AI624" s="38"/>
      <c r="AJ624" s="38"/>
      <c r="AK624" s="38"/>
      <c r="AL624" s="85" t="str">
        <f t="shared" si="214"/>
        <v/>
      </c>
      <c r="AM624" s="85" t="str">
        <f t="shared" si="210"/>
        <v/>
      </c>
      <c r="AN624" s="85" t="str">
        <f t="shared" si="211"/>
        <v/>
      </c>
      <c r="AO624" s="85" t="str">
        <f t="shared" si="212"/>
        <v/>
      </c>
      <c r="AP624" s="143" t="str">
        <f t="shared" si="215"/>
        <v/>
      </c>
      <c r="AQ624" s="66" t="str">
        <f t="shared" si="216"/>
        <v/>
      </c>
      <c r="AR624" s="46" t="str">
        <f>IFERROR(IF(ISNUMBER('Opsparede løndele dec20-mar21'!K622),AQ624+'Opsparede løndele dec20-mar21'!K622,AQ624),"")</f>
        <v/>
      </c>
    </row>
    <row r="625" spans="1:44" x14ac:dyDescent="0.25">
      <c r="A625" s="52" t="str">
        <f t="shared" si="217"/>
        <v/>
      </c>
      <c r="B625" s="5"/>
      <c r="C625" s="6"/>
      <c r="D625" s="7"/>
      <c r="E625" s="8"/>
      <c r="F625" s="8"/>
      <c r="G625" s="60" t="str">
        <f t="shared" si="221"/>
        <v/>
      </c>
      <c r="H625" s="60" t="str">
        <f t="shared" si="221"/>
        <v/>
      </c>
      <c r="I625" s="60" t="str">
        <f t="shared" si="221"/>
        <v/>
      </c>
      <c r="J625" s="60" t="str">
        <f t="shared" si="221"/>
        <v/>
      </c>
      <c r="L625" s="115" t="str">
        <f t="shared" si="213"/>
        <v/>
      </c>
      <c r="Y625" s="116"/>
      <c r="Z625" s="65" t="str">
        <f t="shared" si="202"/>
        <v/>
      </c>
      <c r="AA625" s="65" t="str">
        <f t="shared" si="203"/>
        <v/>
      </c>
      <c r="AB625" s="65" t="str">
        <f t="shared" si="204"/>
        <v/>
      </c>
      <c r="AC625" s="65" t="str">
        <f t="shared" si="205"/>
        <v/>
      </c>
      <c r="AD625" s="65" t="str">
        <f t="shared" si="206"/>
        <v/>
      </c>
      <c r="AE625" s="65" t="str">
        <f t="shared" si="207"/>
        <v/>
      </c>
      <c r="AF625" s="65" t="str">
        <f t="shared" si="208"/>
        <v/>
      </c>
      <c r="AG625" s="65" t="str">
        <f t="shared" si="209"/>
        <v/>
      </c>
      <c r="AH625" s="38"/>
      <c r="AI625" s="38"/>
      <c r="AJ625" s="38"/>
      <c r="AK625" s="38"/>
      <c r="AL625" s="85" t="str">
        <f t="shared" si="214"/>
        <v/>
      </c>
      <c r="AM625" s="85" t="str">
        <f t="shared" si="210"/>
        <v/>
      </c>
      <c r="AN625" s="85" t="str">
        <f t="shared" si="211"/>
        <v/>
      </c>
      <c r="AO625" s="85" t="str">
        <f t="shared" si="212"/>
        <v/>
      </c>
      <c r="AP625" s="143" t="str">
        <f t="shared" si="215"/>
        <v/>
      </c>
      <c r="AQ625" s="66" t="str">
        <f t="shared" si="216"/>
        <v/>
      </c>
      <c r="AR625" s="46" t="str">
        <f>IFERROR(IF(ISNUMBER('Opsparede løndele dec20-mar21'!K623),AQ625+'Opsparede løndele dec20-mar21'!K623,AQ625),"")</f>
        <v/>
      </c>
    </row>
    <row r="626" spans="1:44" x14ac:dyDescent="0.25">
      <c r="A626" s="52" t="str">
        <f t="shared" si="217"/>
        <v/>
      </c>
      <c r="B626" s="5"/>
      <c r="C626" s="6"/>
      <c r="D626" s="7"/>
      <c r="E626" s="8"/>
      <c r="F626" s="8"/>
      <c r="G626" s="60" t="str">
        <f t="shared" si="221"/>
        <v/>
      </c>
      <c r="H626" s="60" t="str">
        <f t="shared" si="221"/>
        <v/>
      </c>
      <c r="I626" s="60" t="str">
        <f t="shared" si="221"/>
        <v/>
      </c>
      <c r="J626" s="60" t="str">
        <f t="shared" si="221"/>
        <v/>
      </c>
      <c r="L626" s="115" t="str">
        <f t="shared" si="213"/>
        <v/>
      </c>
      <c r="Y626" s="116"/>
      <c r="Z626" s="65" t="str">
        <f t="shared" si="202"/>
        <v/>
      </c>
      <c r="AA626" s="65" t="str">
        <f t="shared" si="203"/>
        <v/>
      </c>
      <c r="AB626" s="65" t="str">
        <f t="shared" si="204"/>
        <v/>
      </c>
      <c r="AC626" s="65" t="str">
        <f t="shared" si="205"/>
        <v/>
      </c>
      <c r="AD626" s="65" t="str">
        <f t="shared" si="206"/>
        <v/>
      </c>
      <c r="AE626" s="65" t="str">
        <f t="shared" si="207"/>
        <v/>
      </c>
      <c r="AF626" s="65" t="str">
        <f t="shared" si="208"/>
        <v/>
      </c>
      <c r="AG626" s="65" t="str">
        <f t="shared" si="209"/>
        <v/>
      </c>
      <c r="AH626" s="38"/>
      <c r="AI626" s="38"/>
      <c r="AJ626" s="38"/>
      <c r="AK626" s="38"/>
      <c r="AL626" s="85" t="str">
        <f t="shared" si="214"/>
        <v/>
      </c>
      <c r="AM626" s="85" t="str">
        <f t="shared" si="210"/>
        <v/>
      </c>
      <c r="AN626" s="85" t="str">
        <f t="shared" si="211"/>
        <v/>
      </c>
      <c r="AO626" s="85" t="str">
        <f t="shared" si="212"/>
        <v/>
      </c>
      <c r="AP626" s="143" t="str">
        <f t="shared" si="215"/>
        <v/>
      </c>
      <c r="AQ626" s="66" t="str">
        <f t="shared" si="216"/>
        <v/>
      </c>
      <c r="AR626" s="46" t="str">
        <f>IFERROR(IF(ISNUMBER('Opsparede løndele dec20-mar21'!K624),AQ626+'Opsparede løndele dec20-mar21'!K624,AQ626),"")</f>
        <v/>
      </c>
    </row>
    <row r="627" spans="1:44" x14ac:dyDescent="0.25">
      <c r="A627" s="52" t="str">
        <f t="shared" si="217"/>
        <v/>
      </c>
      <c r="B627" s="5"/>
      <c r="C627" s="6"/>
      <c r="D627" s="7"/>
      <c r="E627" s="8"/>
      <c r="F627" s="8"/>
      <c r="G627" s="60" t="str">
        <f t="shared" ref="G627:J636" si="222">IF(AND(ISNUMBER($E627),ISNUMBER($F627)),MAX(MIN(NETWORKDAYS(IF($E627&lt;=VLOOKUP(G$6,Matrix_antal_dage,5,FALSE),VLOOKUP(G$6,Matrix_antal_dage,5,FALSE),$E627),IF($F627&gt;=VLOOKUP(G$6,Matrix_antal_dage,6,FALSE),VLOOKUP(G$6,Matrix_antal_dage,6,FALSE),$F627),helligdage),VLOOKUP(G$6,Matrix_antal_dage,7,FALSE)),0),"")</f>
        <v/>
      </c>
      <c r="H627" s="60" t="str">
        <f t="shared" si="222"/>
        <v/>
      </c>
      <c r="I627" s="60" t="str">
        <f t="shared" si="222"/>
        <v/>
      </c>
      <c r="J627" s="60" t="str">
        <f t="shared" si="222"/>
        <v/>
      </c>
      <c r="L627" s="115" t="str">
        <f t="shared" si="213"/>
        <v/>
      </c>
      <c r="Y627" s="116"/>
      <c r="Z627" s="65" t="str">
        <f t="shared" si="202"/>
        <v/>
      </c>
      <c r="AA627" s="65" t="str">
        <f t="shared" si="203"/>
        <v/>
      </c>
      <c r="AB627" s="65" t="str">
        <f t="shared" si="204"/>
        <v/>
      </c>
      <c r="AC627" s="65" t="str">
        <f t="shared" si="205"/>
        <v/>
      </c>
      <c r="AD627" s="65" t="str">
        <f t="shared" si="206"/>
        <v/>
      </c>
      <c r="AE627" s="65" t="str">
        <f t="shared" si="207"/>
        <v/>
      </c>
      <c r="AF627" s="65" t="str">
        <f t="shared" si="208"/>
        <v/>
      </c>
      <c r="AG627" s="65" t="str">
        <f t="shared" si="209"/>
        <v/>
      </c>
      <c r="AH627" s="38"/>
      <c r="AI627" s="38"/>
      <c r="AJ627" s="38"/>
      <c r="AK627" s="38"/>
      <c r="AL627" s="85" t="str">
        <f t="shared" si="214"/>
        <v/>
      </c>
      <c r="AM627" s="85" t="str">
        <f t="shared" si="210"/>
        <v/>
      </c>
      <c r="AN627" s="85" t="str">
        <f t="shared" si="211"/>
        <v/>
      </c>
      <c r="AO627" s="85" t="str">
        <f t="shared" si="212"/>
        <v/>
      </c>
      <c r="AP627" s="143" t="str">
        <f t="shared" si="215"/>
        <v/>
      </c>
      <c r="AQ627" s="66" t="str">
        <f t="shared" si="216"/>
        <v/>
      </c>
      <c r="AR627" s="46" t="str">
        <f>IFERROR(IF(ISNUMBER('Opsparede løndele dec20-mar21'!K625),AQ627+'Opsparede løndele dec20-mar21'!K625,AQ627),"")</f>
        <v/>
      </c>
    </row>
    <row r="628" spans="1:44" x14ac:dyDescent="0.25">
      <c r="A628" s="52" t="str">
        <f t="shared" si="217"/>
        <v/>
      </c>
      <c r="B628" s="5"/>
      <c r="C628" s="6"/>
      <c r="D628" s="7"/>
      <c r="E628" s="8"/>
      <c r="F628" s="8"/>
      <c r="G628" s="60" t="str">
        <f t="shared" si="222"/>
        <v/>
      </c>
      <c r="H628" s="60" t="str">
        <f t="shared" si="222"/>
        <v/>
      </c>
      <c r="I628" s="60" t="str">
        <f t="shared" si="222"/>
        <v/>
      </c>
      <c r="J628" s="60" t="str">
        <f t="shared" si="222"/>
        <v/>
      </c>
      <c r="L628" s="115" t="str">
        <f t="shared" si="213"/>
        <v/>
      </c>
      <c r="Y628" s="116"/>
      <c r="Z628" s="65" t="str">
        <f t="shared" si="202"/>
        <v/>
      </c>
      <c r="AA628" s="65" t="str">
        <f t="shared" si="203"/>
        <v/>
      </c>
      <c r="AB628" s="65" t="str">
        <f t="shared" si="204"/>
        <v/>
      </c>
      <c r="AC628" s="65" t="str">
        <f t="shared" si="205"/>
        <v/>
      </c>
      <c r="AD628" s="65" t="str">
        <f t="shared" si="206"/>
        <v/>
      </c>
      <c r="AE628" s="65" t="str">
        <f t="shared" si="207"/>
        <v/>
      </c>
      <c r="AF628" s="65" t="str">
        <f t="shared" si="208"/>
        <v/>
      </c>
      <c r="AG628" s="65" t="str">
        <f t="shared" si="209"/>
        <v/>
      </c>
      <c r="AH628" s="38"/>
      <c r="AI628" s="38"/>
      <c r="AJ628" s="38"/>
      <c r="AK628" s="38"/>
      <c r="AL628" s="85" t="str">
        <f t="shared" si="214"/>
        <v/>
      </c>
      <c r="AM628" s="85" t="str">
        <f t="shared" si="210"/>
        <v/>
      </c>
      <c r="AN628" s="85" t="str">
        <f t="shared" si="211"/>
        <v/>
      </c>
      <c r="AO628" s="85" t="str">
        <f t="shared" si="212"/>
        <v/>
      </c>
      <c r="AP628" s="143" t="str">
        <f t="shared" si="215"/>
        <v/>
      </c>
      <c r="AQ628" s="66" t="str">
        <f t="shared" si="216"/>
        <v/>
      </c>
      <c r="AR628" s="46" t="str">
        <f>IFERROR(IF(ISNUMBER('Opsparede løndele dec20-mar21'!K626),AQ628+'Opsparede løndele dec20-mar21'!K626,AQ628),"")</f>
        <v/>
      </c>
    </row>
    <row r="629" spans="1:44" x14ac:dyDescent="0.25">
      <c r="A629" s="52" t="str">
        <f t="shared" si="217"/>
        <v/>
      </c>
      <c r="B629" s="5"/>
      <c r="C629" s="6"/>
      <c r="D629" s="7"/>
      <c r="E629" s="8"/>
      <c r="F629" s="8"/>
      <c r="G629" s="60" t="str">
        <f t="shared" si="222"/>
        <v/>
      </c>
      <c r="H629" s="60" t="str">
        <f t="shared" si="222"/>
        <v/>
      </c>
      <c r="I629" s="60" t="str">
        <f t="shared" si="222"/>
        <v/>
      </c>
      <c r="J629" s="60" t="str">
        <f t="shared" si="222"/>
        <v/>
      </c>
      <c r="L629" s="115" t="str">
        <f t="shared" si="213"/>
        <v/>
      </c>
      <c r="Y629" s="116"/>
      <c r="Z629" s="65" t="str">
        <f t="shared" si="202"/>
        <v/>
      </c>
      <c r="AA629" s="65" t="str">
        <f t="shared" si="203"/>
        <v/>
      </c>
      <c r="AB629" s="65" t="str">
        <f t="shared" si="204"/>
        <v/>
      </c>
      <c r="AC629" s="65" t="str">
        <f t="shared" si="205"/>
        <v/>
      </c>
      <c r="AD629" s="65" t="str">
        <f t="shared" si="206"/>
        <v/>
      </c>
      <c r="AE629" s="65" t="str">
        <f t="shared" si="207"/>
        <v/>
      </c>
      <c r="AF629" s="65" t="str">
        <f t="shared" si="208"/>
        <v/>
      </c>
      <c r="AG629" s="65" t="str">
        <f t="shared" si="209"/>
        <v/>
      </c>
      <c r="AH629" s="38"/>
      <c r="AI629" s="38"/>
      <c r="AJ629" s="38"/>
      <c r="AK629" s="38"/>
      <c r="AL629" s="85" t="str">
        <f t="shared" si="214"/>
        <v/>
      </c>
      <c r="AM629" s="85" t="str">
        <f t="shared" si="210"/>
        <v/>
      </c>
      <c r="AN629" s="85" t="str">
        <f t="shared" si="211"/>
        <v/>
      </c>
      <c r="AO629" s="85" t="str">
        <f t="shared" si="212"/>
        <v/>
      </c>
      <c r="AP629" s="143" t="str">
        <f t="shared" si="215"/>
        <v/>
      </c>
      <c r="AQ629" s="66" t="str">
        <f t="shared" si="216"/>
        <v/>
      </c>
      <c r="AR629" s="46" t="str">
        <f>IFERROR(IF(ISNUMBER('Opsparede løndele dec20-mar21'!K627),AQ629+'Opsparede løndele dec20-mar21'!K627,AQ629),"")</f>
        <v/>
      </c>
    </row>
    <row r="630" spans="1:44" x14ac:dyDescent="0.25">
      <c r="A630" s="52" t="str">
        <f t="shared" si="217"/>
        <v/>
      </c>
      <c r="B630" s="5"/>
      <c r="C630" s="6"/>
      <c r="D630" s="7"/>
      <c r="E630" s="8"/>
      <c r="F630" s="8"/>
      <c r="G630" s="60" t="str">
        <f t="shared" si="222"/>
        <v/>
      </c>
      <c r="H630" s="60" t="str">
        <f t="shared" si="222"/>
        <v/>
      </c>
      <c r="I630" s="60" t="str">
        <f t="shared" si="222"/>
        <v/>
      </c>
      <c r="J630" s="60" t="str">
        <f t="shared" si="222"/>
        <v/>
      </c>
      <c r="L630" s="115" t="str">
        <f t="shared" si="213"/>
        <v/>
      </c>
      <c r="Y630" s="116"/>
      <c r="Z630" s="65" t="str">
        <f t="shared" si="202"/>
        <v/>
      </c>
      <c r="AA630" s="65" t="str">
        <f t="shared" si="203"/>
        <v/>
      </c>
      <c r="AB630" s="65" t="str">
        <f t="shared" si="204"/>
        <v/>
      </c>
      <c r="AC630" s="65" t="str">
        <f t="shared" si="205"/>
        <v/>
      </c>
      <c r="AD630" s="65" t="str">
        <f t="shared" si="206"/>
        <v/>
      </c>
      <c r="AE630" s="65" t="str">
        <f t="shared" si="207"/>
        <v/>
      </c>
      <c r="AF630" s="65" t="str">
        <f t="shared" si="208"/>
        <v/>
      </c>
      <c r="AG630" s="65" t="str">
        <f t="shared" si="209"/>
        <v/>
      </c>
      <c r="AH630" s="38"/>
      <c r="AI630" s="38"/>
      <c r="AJ630" s="38"/>
      <c r="AK630" s="38"/>
      <c r="AL630" s="85" t="str">
        <f t="shared" si="214"/>
        <v/>
      </c>
      <c r="AM630" s="85" t="str">
        <f t="shared" si="210"/>
        <v/>
      </c>
      <c r="AN630" s="85" t="str">
        <f t="shared" si="211"/>
        <v/>
      </c>
      <c r="AO630" s="85" t="str">
        <f t="shared" si="212"/>
        <v/>
      </c>
      <c r="AP630" s="143" t="str">
        <f t="shared" si="215"/>
        <v/>
      </c>
      <c r="AQ630" s="66" t="str">
        <f t="shared" si="216"/>
        <v/>
      </c>
      <c r="AR630" s="46" t="str">
        <f>IFERROR(IF(ISNUMBER('Opsparede løndele dec20-mar21'!K628),AQ630+'Opsparede løndele dec20-mar21'!K628,AQ630),"")</f>
        <v/>
      </c>
    </row>
    <row r="631" spans="1:44" x14ac:dyDescent="0.25">
      <c r="A631" s="52" t="str">
        <f t="shared" si="217"/>
        <v/>
      </c>
      <c r="B631" s="5"/>
      <c r="C631" s="6"/>
      <c r="D631" s="7"/>
      <c r="E631" s="8"/>
      <c r="F631" s="8"/>
      <c r="G631" s="60" t="str">
        <f t="shared" si="222"/>
        <v/>
      </c>
      <c r="H631" s="60" t="str">
        <f t="shared" si="222"/>
        <v/>
      </c>
      <c r="I631" s="60" t="str">
        <f t="shared" si="222"/>
        <v/>
      </c>
      <c r="J631" s="60" t="str">
        <f t="shared" si="222"/>
        <v/>
      </c>
      <c r="L631" s="115" t="str">
        <f t="shared" si="213"/>
        <v/>
      </c>
      <c r="Y631" s="116"/>
      <c r="Z631" s="65" t="str">
        <f t="shared" si="202"/>
        <v/>
      </c>
      <c r="AA631" s="65" t="str">
        <f t="shared" si="203"/>
        <v/>
      </c>
      <c r="AB631" s="65" t="str">
        <f t="shared" si="204"/>
        <v/>
      </c>
      <c r="AC631" s="65" t="str">
        <f t="shared" si="205"/>
        <v/>
      </c>
      <c r="AD631" s="65" t="str">
        <f t="shared" si="206"/>
        <v/>
      </c>
      <c r="AE631" s="65" t="str">
        <f t="shared" si="207"/>
        <v/>
      </c>
      <c r="AF631" s="65" t="str">
        <f t="shared" si="208"/>
        <v/>
      </c>
      <c r="AG631" s="65" t="str">
        <f t="shared" si="209"/>
        <v/>
      </c>
      <c r="AH631" s="38"/>
      <c r="AI631" s="38"/>
      <c r="AJ631" s="38"/>
      <c r="AK631" s="38"/>
      <c r="AL631" s="85" t="str">
        <f t="shared" si="214"/>
        <v/>
      </c>
      <c r="AM631" s="85" t="str">
        <f t="shared" si="210"/>
        <v/>
      </c>
      <c r="AN631" s="85" t="str">
        <f t="shared" si="211"/>
        <v/>
      </c>
      <c r="AO631" s="85" t="str">
        <f t="shared" si="212"/>
        <v/>
      </c>
      <c r="AP631" s="143" t="str">
        <f t="shared" si="215"/>
        <v/>
      </c>
      <c r="AQ631" s="66" t="str">
        <f t="shared" si="216"/>
        <v/>
      </c>
      <c r="AR631" s="46" t="str">
        <f>IFERROR(IF(ISNUMBER('Opsparede løndele dec20-mar21'!K629),AQ631+'Opsparede løndele dec20-mar21'!K629,AQ631),"")</f>
        <v/>
      </c>
    </row>
    <row r="632" spans="1:44" x14ac:dyDescent="0.25">
      <c r="A632" s="52" t="str">
        <f t="shared" si="217"/>
        <v/>
      </c>
      <c r="B632" s="5"/>
      <c r="C632" s="6"/>
      <c r="D632" s="7"/>
      <c r="E632" s="8"/>
      <c r="F632" s="8"/>
      <c r="G632" s="60" t="str">
        <f t="shared" si="222"/>
        <v/>
      </c>
      <c r="H632" s="60" t="str">
        <f t="shared" si="222"/>
        <v/>
      </c>
      <c r="I632" s="60" t="str">
        <f t="shared" si="222"/>
        <v/>
      </c>
      <c r="J632" s="60" t="str">
        <f t="shared" si="222"/>
        <v/>
      </c>
      <c r="L632" s="115" t="str">
        <f t="shared" si="213"/>
        <v/>
      </c>
      <c r="Y632" s="116"/>
      <c r="Z632" s="65" t="str">
        <f t="shared" si="202"/>
        <v/>
      </c>
      <c r="AA632" s="65" t="str">
        <f t="shared" si="203"/>
        <v/>
      </c>
      <c r="AB632" s="65" t="str">
        <f t="shared" si="204"/>
        <v/>
      </c>
      <c r="AC632" s="65" t="str">
        <f t="shared" si="205"/>
        <v/>
      </c>
      <c r="AD632" s="65" t="str">
        <f t="shared" si="206"/>
        <v/>
      </c>
      <c r="AE632" s="65" t="str">
        <f t="shared" si="207"/>
        <v/>
      </c>
      <c r="AF632" s="65" t="str">
        <f t="shared" si="208"/>
        <v/>
      </c>
      <c r="AG632" s="65" t="str">
        <f t="shared" si="209"/>
        <v/>
      </c>
      <c r="AH632" s="38"/>
      <c r="AI632" s="38"/>
      <c r="AJ632" s="38"/>
      <c r="AK632" s="38"/>
      <c r="AL632" s="85" t="str">
        <f t="shared" si="214"/>
        <v/>
      </c>
      <c r="AM632" s="85" t="str">
        <f t="shared" si="210"/>
        <v/>
      </c>
      <c r="AN632" s="85" t="str">
        <f t="shared" si="211"/>
        <v/>
      </c>
      <c r="AO632" s="85" t="str">
        <f t="shared" si="212"/>
        <v/>
      </c>
      <c r="AP632" s="143" t="str">
        <f t="shared" si="215"/>
        <v/>
      </c>
      <c r="AQ632" s="66" t="str">
        <f t="shared" si="216"/>
        <v/>
      </c>
      <c r="AR632" s="46" t="str">
        <f>IFERROR(IF(ISNUMBER('Opsparede løndele dec20-mar21'!K630),AQ632+'Opsparede løndele dec20-mar21'!K630,AQ632),"")</f>
        <v/>
      </c>
    </row>
    <row r="633" spans="1:44" x14ac:dyDescent="0.25">
      <c r="A633" s="52" t="str">
        <f t="shared" si="217"/>
        <v/>
      </c>
      <c r="B633" s="5"/>
      <c r="C633" s="6"/>
      <c r="D633" s="7"/>
      <c r="E633" s="8"/>
      <c r="F633" s="8"/>
      <c r="G633" s="60" t="str">
        <f t="shared" si="222"/>
        <v/>
      </c>
      <c r="H633" s="60" t="str">
        <f t="shared" si="222"/>
        <v/>
      </c>
      <c r="I633" s="60" t="str">
        <f t="shared" si="222"/>
        <v/>
      </c>
      <c r="J633" s="60" t="str">
        <f t="shared" si="222"/>
        <v/>
      </c>
      <c r="L633" s="115" t="str">
        <f t="shared" si="213"/>
        <v/>
      </c>
      <c r="Y633" s="116"/>
      <c r="Z633" s="65" t="str">
        <f t="shared" si="202"/>
        <v/>
      </c>
      <c r="AA633" s="65" t="str">
        <f t="shared" si="203"/>
        <v/>
      </c>
      <c r="AB633" s="65" t="str">
        <f t="shared" si="204"/>
        <v/>
      </c>
      <c r="AC633" s="65" t="str">
        <f t="shared" si="205"/>
        <v/>
      </c>
      <c r="AD633" s="65" t="str">
        <f t="shared" si="206"/>
        <v/>
      </c>
      <c r="AE633" s="65" t="str">
        <f t="shared" si="207"/>
        <v/>
      </c>
      <c r="AF633" s="65" t="str">
        <f t="shared" si="208"/>
        <v/>
      </c>
      <c r="AG633" s="65" t="str">
        <f t="shared" si="209"/>
        <v/>
      </c>
      <c r="AH633" s="38"/>
      <c r="AI633" s="38"/>
      <c r="AJ633" s="38"/>
      <c r="AK633" s="38"/>
      <c r="AL633" s="85" t="str">
        <f t="shared" si="214"/>
        <v/>
      </c>
      <c r="AM633" s="85" t="str">
        <f t="shared" si="210"/>
        <v/>
      </c>
      <c r="AN633" s="85" t="str">
        <f t="shared" si="211"/>
        <v/>
      </c>
      <c r="AO633" s="85" t="str">
        <f t="shared" si="212"/>
        <v/>
      </c>
      <c r="AP633" s="143" t="str">
        <f t="shared" si="215"/>
        <v/>
      </c>
      <c r="AQ633" s="66" t="str">
        <f t="shared" si="216"/>
        <v/>
      </c>
      <c r="AR633" s="46" t="str">
        <f>IFERROR(IF(ISNUMBER('Opsparede løndele dec20-mar21'!K631),AQ633+'Opsparede løndele dec20-mar21'!K631,AQ633),"")</f>
        <v/>
      </c>
    </row>
    <row r="634" spans="1:44" x14ac:dyDescent="0.25">
      <c r="A634" s="52" t="str">
        <f t="shared" si="217"/>
        <v/>
      </c>
      <c r="B634" s="5"/>
      <c r="C634" s="6"/>
      <c r="D634" s="7"/>
      <c r="E634" s="8"/>
      <c r="F634" s="8"/>
      <c r="G634" s="60" t="str">
        <f t="shared" si="222"/>
        <v/>
      </c>
      <c r="H634" s="60" t="str">
        <f t="shared" si="222"/>
        <v/>
      </c>
      <c r="I634" s="60" t="str">
        <f t="shared" si="222"/>
        <v/>
      </c>
      <c r="J634" s="60" t="str">
        <f t="shared" si="222"/>
        <v/>
      </c>
      <c r="L634" s="115" t="str">
        <f t="shared" si="213"/>
        <v/>
      </c>
      <c r="Y634" s="116"/>
      <c r="Z634" s="65" t="str">
        <f t="shared" si="202"/>
        <v/>
      </c>
      <c r="AA634" s="65" t="str">
        <f t="shared" si="203"/>
        <v/>
      </c>
      <c r="AB634" s="65" t="str">
        <f t="shared" si="204"/>
        <v/>
      </c>
      <c r="AC634" s="65" t="str">
        <f t="shared" si="205"/>
        <v/>
      </c>
      <c r="AD634" s="65" t="str">
        <f t="shared" si="206"/>
        <v/>
      </c>
      <c r="AE634" s="65" t="str">
        <f t="shared" si="207"/>
        <v/>
      </c>
      <c r="AF634" s="65" t="str">
        <f t="shared" si="208"/>
        <v/>
      </c>
      <c r="AG634" s="65" t="str">
        <f t="shared" si="209"/>
        <v/>
      </c>
      <c r="AH634" s="38"/>
      <c r="AI634" s="38"/>
      <c r="AJ634" s="38"/>
      <c r="AK634" s="38"/>
      <c r="AL634" s="85" t="str">
        <f t="shared" si="214"/>
        <v/>
      </c>
      <c r="AM634" s="85" t="str">
        <f t="shared" si="210"/>
        <v/>
      </c>
      <c r="AN634" s="85" t="str">
        <f t="shared" si="211"/>
        <v/>
      </c>
      <c r="AO634" s="85" t="str">
        <f t="shared" si="212"/>
        <v/>
      </c>
      <c r="AP634" s="143" t="str">
        <f t="shared" si="215"/>
        <v/>
      </c>
      <c r="AQ634" s="66" t="str">
        <f t="shared" si="216"/>
        <v/>
      </c>
      <c r="AR634" s="46" t="str">
        <f>IFERROR(IF(ISNUMBER('Opsparede løndele dec20-mar21'!K632),AQ634+'Opsparede løndele dec20-mar21'!K632,AQ634),"")</f>
        <v/>
      </c>
    </row>
    <row r="635" spans="1:44" x14ac:dyDescent="0.25">
      <c r="A635" s="52" t="str">
        <f t="shared" si="217"/>
        <v/>
      </c>
      <c r="B635" s="5"/>
      <c r="C635" s="6"/>
      <c r="D635" s="7"/>
      <c r="E635" s="8"/>
      <c r="F635" s="8"/>
      <c r="G635" s="60" t="str">
        <f t="shared" si="222"/>
        <v/>
      </c>
      <c r="H635" s="60" t="str">
        <f t="shared" si="222"/>
        <v/>
      </c>
      <c r="I635" s="60" t="str">
        <f t="shared" si="222"/>
        <v/>
      </c>
      <c r="J635" s="60" t="str">
        <f t="shared" si="222"/>
        <v/>
      </c>
      <c r="L635" s="115" t="str">
        <f t="shared" si="213"/>
        <v/>
      </c>
      <c r="Y635" s="116"/>
      <c r="Z635" s="65" t="str">
        <f t="shared" si="202"/>
        <v/>
      </c>
      <c r="AA635" s="65" t="str">
        <f t="shared" si="203"/>
        <v/>
      </c>
      <c r="AB635" s="65" t="str">
        <f t="shared" si="204"/>
        <v/>
      </c>
      <c r="AC635" s="65" t="str">
        <f t="shared" si="205"/>
        <v/>
      </c>
      <c r="AD635" s="65" t="str">
        <f t="shared" si="206"/>
        <v/>
      </c>
      <c r="AE635" s="65" t="str">
        <f t="shared" si="207"/>
        <v/>
      </c>
      <c r="AF635" s="65" t="str">
        <f t="shared" si="208"/>
        <v/>
      </c>
      <c r="AG635" s="65" t="str">
        <f t="shared" si="209"/>
        <v/>
      </c>
      <c r="AH635" s="38"/>
      <c r="AI635" s="38"/>
      <c r="AJ635" s="38"/>
      <c r="AK635" s="38"/>
      <c r="AL635" s="85" t="str">
        <f t="shared" si="214"/>
        <v/>
      </c>
      <c r="AM635" s="85" t="str">
        <f t="shared" si="210"/>
        <v/>
      </c>
      <c r="AN635" s="85" t="str">
        <f t="shared" si="211"/>
        <v/>
      </c>
      <c r="AO635" s="85" t="str">
        <f t="shared" si="212"/>
        <v/>
      </c>
      <c r="AP635" s="143" t="str">
        <f t="shared" si="215"/>
        <v/>
      </c>
      <c r="AQ635" s="66" t="str">
        <f t="shared" si="216"/>
        <v/>
      </c>
      <c r="AR635" s="46" t="str">
        <f>IFERROR(IF(ISNUMBER('Opsparede løndele dec20-mar21'!K633),AQ635+'Opsparede løndele dec20-mar21'!K633,AQ635),"")</f>
        <v/>
      </c>
    </row>
    <row r="636" spans="1:44" x14ac:dyDescent="0.25">
      <c r="A636" s="52" t="str">
        <f t="shared" si="217"/>
        <v/>
      </c>
      <c r="B636" s="5"/>
      <c r="C636" s="6"/>
      <c r="D636" s="7"/>
      <c r="E636" s="8"/>
      <c r="F636" s="8"/>
      <c r="G636" s="60" t="str">
        <f t="shared" si="222"/>
        <v/>
      </c>
      <c r="H636" s="60" t="str">
        <f t="shared" si="222"/>
        <v/>
      </c>
      <c r="I636" s="60" t="str">
        <f t="shared" si="222"/>
        <v/>
      </c>
      <c r="J636" s="60" t="str">
        <f t="shared" si="222"/>
        <v/>
      </c>
      <c r="L636" s="115" t="str">
        <f t="shared" si="213"/>
        <v/>
      </c>
      <c r="Y636" s="116"/>
      <c r="Z636" s="65" t="str">
        <f t="shared" si="202"/>
        <v/>
      </c>
      <c r="AA636" s="65" t="str">
        <f t="shared" si="203"/>
        <v/>
      </c>
      <c r="AB636" s="65" t="str">
        <f t="shared" si="204"/>
        <v/>
      </c>
      <c r="AC636" s="65" t="str">
        <f t="shared" si="205"/>
        <v/>
      </c>
      <c r="AD636" s="65" t="str">
        <f t="shared" si="206"/>
        <v/>
      </c>
      <c r="AE636" s="65" t="str">
        <f t="shared" si="207"/>
        <v/>
      </c>
      <c r="AF636" s="65" t="str">
        <f t="shared" si="208"/>
        <v/>
      </c>
      <c r="AG636" s="65" t="str">
        <f t="shared" si="209"/>
        <v/>
      </c>
      <c r="AH636" s="38"/>
      <c r="AI636" s="38"/>
      <c r="AJ636" s="38"/>
      <c r="AK636" s="38"/>
      <c r="AL636" s="85" t="str">
        <f t="shared" si="214"/>
        <v/>
      </c>
      <c r="AM636" s="85" t="str">
        <f t="shared" si="210"/>
        <v/>
      </c>
      <c r="AN636" s="85" t="str">
        <f t="shared" si="211"/>
        <v/>
      </c>
      <c r="AO636" s="85" t="str">
        <f t="shared" si="212"/>
        <v/>
      </c>
      <c r="AP636" s="143" t="str">
        <f t="shared" si="215"/>
        <v/>
      </c>
      <c r="AQ636" s="66" t="str">
        <f t="shared" si="216"/>
        <v/>
      </c>
      <c r="AR636" s="46" t="str">
        <f>IFERROR(IF(ISNUMBER('Opsparede løndele dec20-mar21'!K634),AQ636+'Opsparede løndele dec20-mar21'!K634,AQ636),"")</f>
        <v/>
      </c>
    </row>
    <row r="637" spans="1:44" x14ac:dyDescent="0.25">
      <c r="A637" s="52" t="str">
        <f t="shared" si="217"/>
        <v/>
      </c>
      <c r="B637" s="5"/>
      <c r="C637" s="6"/>
      <c r="D637" s="7"/>
      <c r="E637" s="8"/>
      <c r="F637" s="8"/>
      <c r="G637" s="60" t="str">
        <f t="shared" ref="G637:J646" si="223">IF(AND(ISNUMBER($E637),ISNUMBER($F637)),MAX(MIN(NETWORKDAYS(IF($E637&lt;=VLOOKUP(G$6,Matrix_antal_dage,5,FALSE),VLOOKUP(G$6,Matrix_antal_dage,5,FALSE),$E637),IF($F637&gt;=VLOOKUP(G$6,Matrix_antal_dage,6,FALSE),VLOOKUP(G$6,Matrix_antal_dage,6,FALSE),$F637),helligdage),VLOOKUP(G$6,Matrix_antal_dage,7,FALSE)),0),"")</f>
        <v/>
      </c>
      <c r="H637" s="60" t="str">
        <f t="shared" si="223"/>
        <v/>
      </c>
      <c r="I637" s="60" t="str">
        <f t="shared" si="223"/>
        <v/>
      </c>
      <c r="J637" s="60" t="str">
        <f t="shared" si="223"/>
        <v/>
      </c>
      <c r="L637" s="115" t="str">
        <f t="shared" si="213"/>
        <v/>
      </c>
      <c r="Y637" s="116"/>
      <c r="Z637" s="65" t="str">
        <f t="shared" si="202"/>
        <v/>
      </c>
      <c r="AA637" s="65" t="str">
        <f t="shared" si="203"/>
        <v/>
      </c>
      <c r="AB637" s="65" t="str">
        <f t="shared" si="204"/>
        <v/>
      </c>
      <c r="AC637" s="65" t="str">
        <f t="shared" si="205"/>
        <v/>
      </c>
      <c r="AD637" s="65" t="str">
        <f t="shared" si="206"/>
        <v/>
      </c>
      <c r="AE637" s="65" t="str">
        <f t="shared" si="207"/>
        <v/>
      </c>
      <c r="AF637" s="65" t="str">
        <f t="shared" si="208"/>
        <v/>
      </c>
      <c r="AG637" s="65" t="str">
        <f t="shared" si="209"/>
        <v/>
      </c>
      <c r="AH637" s="38"/>
      <c r="AI637" s="38"/>
      <c r="AJ637" s="38"/>
      <c r="AK637" s="38"/>
      <c r="AL637" s="85" t="str">
        <f t="shared" si="214"/>
        <v/>
      </c>
      <c r="AM637" s="85" t="str">
        <f t="shared" si="210"/>
        <v/>
      </c>
      <c r="AN637" s="85" t="str">
        <f t="shared" si="211"/>
        <v/>
      </c>
      <c r="AO637" s="85" t="str">
        <f t="shared" si="212"/>
        <v/>
      </c>
      <c r="AP637" s="143" t="str">
        <f t="shared" si="215"/>
        <v/>
      </c>
      <c r="AQ637" s="66" t="str">
        <f t="shared" si="216"/>
        <v/>
      </c>
      <c r="AR637" s="46" t="str">
        <f>IFERROR(IF(ISNUMBER('Opsparede løndele dec20-mar21'!K635),AQ637+'Opsparede løndele dec20-mar21'!K635,AQ637),"")</f>
        <v/>
      </c>
    </row>
    <row r="638" spans="1:44" x14ac:dyDescent="0.25">
      <c r="A638" s="52" t="str">
        <f t="shared" si="217"/>
        <v/>
      </c>
      <c r="B638" s="5"/>
      <c r="C638" s="6"/>
      <c r="D638" s="7"/>
      <c r="E638" s="8"/>
      <c r="F638" s="8"/>
      <c r="G638" s="60" t="str">
        <f t="shared" si="223"/>
        <v/>
      </c>
      <c r="H638" s="60" t="str">
        <f t="shared" si="223"/>
        <v/>
      </c>
      <c r="I638" s="60" t="str">
        <f t="shared" si="223"/>
        <v/>
      </c>
      <c r="J638" s="60" t="str">
        <f t="shared" si="223"/>
        <v/>
      </c>
      <c r="L638" s="115" t="str">
        <f t="shared" si="213"/>
        <v/>
      </c>
      <c r="Y638" s="116"/>
      <c r="Z638" s="65" t="str">
        <f t="shared" si="202"/>
        <v/>
      </c>
      <c r="AA638" s="65" t="str">
        <f t="shared" si="203"/>
        <v/>
      </c>
      <c r="AB638" s="65" t="str">
        <f t="shared" si="204"/>
        <v/>
      </c>
      <c r="AC638" s="65" t="str">
        <f t="shared" si="205"/>
        <v/>
      </c>
      <c r="AD638" s="65" t="str">
        <f t="shared" si="206"/>
        <v/>
      </c>
      <c r="AE638" s="65" t="str">
        <f t="shared" si="207"/>
        <v/>
      </c>
      <c r="AF638" s="65" t="str">
        <f t="shared" si="208"/>
        <v/>
      </c>
      <c r="AG638" s="65" t="str">
        <f t="shared" si="209"/>
        <v/>
      </c>
      <c r="AH638" s="38"/>
      <c r="AI638" s="38"/>
      <c r="AJ638" s="38"/>
      <c r="AK638" s="38"/>
      <c r="AL638" s="85" t="str">
        <f t="shared" si="214"/>
        <v/>
      </c>
      <c r="AM638" s="85" t="str">
        <f t="shared" si="210"/>
        <v/>
      </c>
      <c r="AN638" s="85" t="str">
        <f t="shared" si="211"/>
        <v/>
      </c>
      <c r="AO638" s="85" t="str">
        <f t="shared" si="212"/>
        <v/>
      </c>
      <c r="AP638" s="143" t="str">
        <f t="shared" si="215"/>
        <v/>
      </c>
      <c r="AQ638" s="66" t="str">
        <f t="shared" si="216"/>
        <v/>
      </c>
      <c r="AR638" s="46" t="str">
        <f>IFERROR(IF(ISNUMBER('Opsparede løndele dec20-mar21'!K636),AQ638+'Opsparede løndele dec20-mar21'!K636,AQ638),"")</f>
        <v/>
      </c>
    </row>
    <row r="639" spans="1:44" x14ac:dyDescent="0.25">
      <c r="A639" s="52" t="str">
        <f t="shared" si="217"/>
        <v/>
      </c>
      <c r="B639" s="5"/>
      <c r="C639" s="6"/>
      <c r="D639" s="7"/>
      <c r="E639" s="8"/>
      <c r="F639" s="8"/>
      <c r="G639" s="60" t="str">
        <f t="shared" si="223"/>
        <v/>
      </c>
      <c r="H639" s="60" t="str">
        <f t="shared" si="223"/>
        <v/>
      </c>
      <c r="I639" s="60" t="str">
        <f t="shared" si="223"/>
        <v/>
      </c>
      <c r="J639" s="60" t="str">
        <f t="shared" si="223"/>
        <v/>
      </c>
      <c r="L639" s="115" t="str">
        <f t="shared" si="213"/>
        <v/>
      </c>
      <c r="Y639" s="116"/>
      <c r="Z639" s="65" t="str">
        <f t="shared" si="202"/>
        <v/>
      </c>
      <c r="AA639" s="65" t="str">
        <f t="shared" si="203"/>
        <v/>
      </c>
      <c r="AB639" s="65" t="str">
        <f t="shared" si="204"/>
        <v/>
      </c>
      <c r="AC639" s="65" t="str">
        <f t="shared" si="205"/>
        <v/>
      </c>
      <c r="AD639" s="65" t="str">
        <f t="shared" si="206"/>
        <v/>
      </c>
      <c r="AE639" s="65" t="str">
        <f t="shared" si="207"/>
        <v/>
      </c>
      <c r="AF639" s="65" t="str">
        <f t="shared" si="208"/>
        <v/>
      </c>
      <c r="AG639" s="65" t="str">
        <f t="shared" si="209"/>
        <v/>
      </c>
      <c r="AH639" s="38"/>
      <c r="AI639" s="38"/>
      <c r="AJ639" s="38"/>
      <c r="AK639" s="38"/>
      <c r="AL639" s="85" t="str">
        <f t="shared" si="214"/>
        <v/>
      </c>
      <c r="AM639" s="85" t="str">
        <f t="shared" si="210"/>
        <v/>
      </c>
      <c r="AN639" s="85" t="str">
        <f t="shared" si="211"/>
        <v/>
      </c>
      <c r="AO639" s="85" t="str">
        <f t="shared" si="212"/>
        <v/>
      </c>
      <c r="AP639" s="143" t="str">
        <f t="shared" si="215"/>
        <v/>
      </c>
      <c r="AQ639" s="66" t="str">
        <f t="shared" si="216"/>
        <v/>
      </c>
      <c r="AR639" s="46" t="str">
        <f>IFERROR(IF(ISNUMBER('Opsparede løndele dec20-mar21'!K637),AQ639+'Opsparede løndele dec20-mar21'!K637,AQ639),"")</f>
        <v/>
      </c>
    </row>
    <row r="640" spans="1:44" x14ac:dyDescent="0.25">
      <c r="A640" s="52" t="str">
        <f t="shared" si="217"/>
        <v/>
      </c>
      <c r="B640" s="5"/>
      <c r="C640" s="6"/>
      <c r="D640" s="7"/>
      <c r="E640" s="8"/>
      <c r="F640" s="8"/>
      <c r="G640" s="60" t="str">
        <f t="shared" si="223"/>
        <v/>
      </c>
      <c r="H640" s="60" t="str">
        <f t="shared" si="223"/>
        <v/>
      </c>
      <c r="I640" s="60" t="str">
        <f t="shared" si="223"/>
        <v/>
      </c>
      <c r="J640" s="60" t="str">
        <f t="shared" si="223"/>
        <v/>
      </c>
      <c r="L640" s="115" t="str">
        <f t="shared" si="213"/>
        <v/>
      </c>
      <c r="Y640" s="116"/>
      <c r="Z640" s="65" t="str">
        <f t="shared" si="202"/>
        <v/>
      </c>
      <c r="AA640" s="65" t="str">
        <f t="shared" si="203"/>
        <v/>
      </c>
      <c r="AB640" s="65" t="str">
        <f t="shared" si="204"/>
        <v/>
      </c>
      <c r="AC640" s="65" t="str">
        <f t="shared" si="205"/>
        <v/>
      </c>
      <c r="AD640" s="65" t="str">
        <f t="shared" si="206"/>
        <v/>
      </c>
      <c r="AE640" s="65" t="str">
        <f t="shared" si="207"/>
        <v/>
      </c>
      <c r="AF640" s="65" t="str">
        <f t="shared" si="208"/>
        <v/>
      </c>
      <c r="AG640" s="65" t="str">
        <f t="shared" si="209"/>
        <v/>
      </c>
      <c r="AH640" s="38"/>
      <c r="AI640" s="38"/>
      <c r="AJ640" s="38"/>
      <c r="AK640" s="38"/>
      <c r="AL640" s="85" t="str">
        <f t="shared" si="214"/>
        <v/>
      </c>
      <c r="AM640" s="85" t="str">
        <f t="shared" si="210"/>
        <v/>
      </c>
      <c r="AN640" s="85" t="str">
        <f t="shared" si="211"/>
        <v/>
      </c>
      <c r="AO640" s="85" t="str">
        <f t="shared" si="212"/>
        <v/>
      </c>
      <c r="AP640" s="143" t="str">
        <f t="shared" si="215"/>
        <v/>
      </c>
      <c r="AQ640" s="66" t="str">
        <f t="shared" si="216"/>
        <v/>
      </c>
      <c r="AR640" s="46" t="str">
        <f>IFERROR(IF(ISNUMBER('Opsparede løndele dec20-mar21'!K638),AQ640+'Opsparede løndele dec20-mar21'!K638,AQ640),"")</f>
        <v/>
      </c>
    </row>
    <row r="641" spans="1:44" x14ac:dyDescent="0.25">
      <c r="A641" s="52" t="str">
        <f t="shared" si="217"/>
        <v/>
      </c>
      <c r="B641" s="5"/>
      <c r="C641" s="6"/>
      <c r="D641" s="7"/>
      <c r="E641" s="8"/>
      <c r="F641" s="8"/>
      <c r="G641" s="60" t="str">
        <f t="shared" si="223"/>
        <v/>
      </c>
      <c r="H641" s="60" t="str">
        <f t="shared" si="223"/>
        <v/>
      </c>
      <c r="I641" s="60" t="str">
        <f t="shared" si="223"/>
        <v/>
      </c>
      <c r="J641" s="60" t="str">
        <f t="shared" si="223"/>
        <v/>
      </c>
      <c r="L641" s="115" t="str">
        <f t="shared" si="213"/>
        <v/>
      </c>
      <c r="Y641" s="116"/>
      <c r="Z641" s="65" t="str">
        <f t="shared" si="202"/>
        <v/>
      </c>
      <c r="AA641" s="65" t="str">
        <f t="shared" si="203"/>
        <v/>
      </c>
      <c r="AB641" s="65" t="str">
        <f t="shared" si="204"/>
        <v/>
      </c>
      <c r="AC641" s="65" t="str">
        <f t="shared" si="205"/>
        <v/>
      </c>
      <c r="AD641" s="65" t="str">
        <f t="shared" si="206"/>
        <v/>
      </c>
      <c r="AE641" s="65" t="str">
        <f t="shared" si="207"/>
        <v/>
      </c>
      <c r="AF641" s="65" t="str">
        <f t="shared" si="208"/>
        <v/>
      </c>
      <c r="AG641" s="65" t="str">
        <f t="shared" si="209"/>
        <v/>
      </c>
      <c r="AH641" s="38"/>
      <c r="AI641" s="38"/>
      <c r="AJ641" s="38"/>
      <c r="AK641" s="38"/>
      <c r="AL641" s="85" t="str">
        <f t="shared" si="214"/>
        <v/>
      </c>
      <c r="AM641" s="85" t="str">
        <f t="shared" si="210"/>
        <v/>
      </c>
      <c r="AN641" s="85" t="str">
        <f t="shared" si="211"/>
        <v/>
      </c>
      <c r="AO641" s="85" t="str">
        <f t="shared" si="212"/>
        <v/>
      </c>
      <c r="AP641" s="143" t="str">
        <f t="shared" si="215"/>
        <v/>
      </c>
      <c r="AQ641" s="66" t="str">
        <f t="shared" si="216"/>
        <v/>
      </c>
      <c r="AR641" s="46" t="str">
        <f>IFERROR(IF(ISNUMBER('Opsparede løndele dec20-mar21'!K639),AQ641+'Opsparede løndele dec20-mar21'!K639,AQ641),"")</f>
        <v/>
      </c>
    </row>
    <row r="642" spans="1:44" x14ac:dyDescent="0.25">
      <c r="A642" s="52" t="str">
        <f t="shared" si="217"/>
        <v/>
      </c>
      <c r="B642" s="5"/>
      <c r="C642" s="6"/>
      <c r="D642" s="7"/>
      <c r="E642" s="8"/>
      <c r="F642" s="8"/>
      <c r="G642" s="60" t="str">
        <f t="shared" si="223"/>
        <v/>
      </c>
      <c r="H642" s="60" t="str">
        <f t="shared" si="223"/>
        <v/>
      </c>
      <c r="I642" s="60" t="str">
        <f t="shared" si="223"/>
        <v/>
      </c>
      <c r="J642" s="60" t="str">
        <f t="shared" si="223"/>
        <v/>
      </c>
      <c r="L642" s="115" t="str">
        <f t="shared" si="213"/>
        <v/>
      </c>
      <c r="Y642" s="116"/>
      <c r="Z642" s="65" t="str">
        <f t="shared" si="202"/>
        <v/>
      </c>
      <c r="AA642" s="65" t="str">
        <f t="shared" si="203"/>
        <v/>
      </c>
      <c r="AB642" s="65" t="str">
        <f t="shared" si="204"/>
        <v/>
      </c>
      <c r="AC642" s="65" t="str">
        <f t="shared" si="205"/>
        <v/>
      </c>
      <c r="AD642" s="65" t="str">
        <f t="shared" si="206"/>
        <v/>
      </c>
      <c r="AE642" s="65" t="str">
        <f t="shared" si="207"/>
        <v/>
      </c>
      <c r="AF642" s="65" t="str">
        <f t="shared" si="208"/>
        <v/>
      </c>
      <c r="AG642" s="65" t="str">
        <f t="shared" si="209"/>
        <v/>
      </c>
      <c r="AH642" s="38"/>
      <c r="AI642" s="38"/>
      <c r="AJ642" s="38"/>
      <c r="AK642" s="38"/>
      <c r="AL642" s="85" t="str">
        <f t="shared" si="214"/>
        <v/>
      </c>
      <c r="AM642" s="85" t="str">
        <f t="shared" si="210"/>
        <v/>
      </c>
      <c r="AN642" s="85" t="str">
        <f t="shared" si="211"/>
        <v/>
      </c>
      <c r="AO642" s="85" t="str">
        <f t="shared" si="212"/>
        <v/>
      </c>
      <c r="AP642" s="143" t="str">
        <f t="shared" si="215"/>
        <v/>
      </c>
      <c r="AQ642" s="66" t="str">
        <f t="shared" si="216"/>
        <v/>
      </c>
      <c r="AR642" s="46" t="str">
        <f>IFERROR(IF(ISNUMBER('Opsparede løndele dec20-mar21'!K640),AQ642+'Opsparede løndele dec20-mar21'!K640,AQ642),"")</f>
        <v/>
      </c>
    </row>
    <row r="643" spans="1:44" x14ac:dyDescent="0.25">
      <c r="A643" s="52" t="str">
        <f t="shared" si="217"/>
        <v/>
      </c>
      <c r="B643" s="5"/>
      <c r="C643" s="6"/>
      <c r="D643" s="7"/>
      <c r="E643" s="8"/>
      <c r="F643" s="8"/>
      <c r="G643" s="60" t="str">
        <f t="shared" si="223"/>
        <v/>
      </c>
      <c r="H643" s="60" t="str">
        <f t="shared" si="223"/>
        <v/>
      </c>
      <c r="I643" s="60" t="str">
        <f t="shared" si="223"/>
        <v/>
      </c>
      <c r="J643" s="60" t="str">
        <f t="shared" si="223"/>
        <v/>
      </c>
      <c r="L643" s="115" t="str">
        <f t="shared" si="213"/>
        <v/>
      </c>
      <c r="Y643" s="116"/>
      <c r="Z643" s="65" t="str">
        <f t="shared" si="202"/>
        <v/>
      </c>
      <c r="AA643" s="65" t="str">
        <f t="shared" si="203"/>
        <v/>
      </c>
      <c r="AB643" s="65" t="str">
        <f t="shared" si="204"/>
        <v/>
      </c>
      <c r="AC643" s="65" t="str">
        <f t="shared" si="205"/>
        <v/>
      </c>
      <c r="AD643" s="65" t="str">
        <f t="shared" si="206"/>
        <v/>
      </c>
      <c r="AE643" s="65" t="str">
        <f t="shared" si="207"/>
        <v/>
      </c>
      <c r="AF643" s="65" t="str">
        <f t="shared" si="208"/>
        <v/>
      </c>
      <c r="AG643" s="65" t="str">
        <f t="shared" si="209"/>
        <v/>
      </c>
      <c r="AH643" s="38"/>
      <c r="AI643" s="38"/>
      <c r="AJ643" s="38"/>
      <c r="AK643" s="38"/>
      <c r="AL643" s="85" t="str">
        <f t="shared" si="214"/>
        <v/>
      </c>
      <c r="AM643" s="85" t="str">
        <f t="shared" si="210"/>
        <v/>
      </c>
      <c r="AN643" s="85" t="str">
        <f t="shared" si="211"/>
        <v/>
      </c>
      <c r="AO643" s="85" t="str">
        <f t="shared" si="212"/>
        <v/>
      </c>
      <c r="AP643" s="143" t="str">
        <f t="shared" si="215"/>
        <v/>
      </c>
      <c r="AQ643" s="66" t="str">
        <f t="shared" si="216"/>
        <v/>
      </c>
      <c r="AR643" s="46" t="str">
        <f>IFERROR(IF(ISNUMBER('Opsparede løndele dec20-mar21'!K641),AQ643+'Opsparede løndele dec20-mar21'!K641,AQ643),"")</f>
        <v/>
      </c>
    </row>
    <row r="644" spans="1:44" x14ac:dyDescent="0.25">
      <c r="A644" s="52" t="str">
        <f t="shared" si="217"/>
        <v/>
      </c>
      <c r="B644" s="5"/>
      <c r="C644" s="6"/>
      <c r="D644" s="7"/>
      <c r="E644" s="8"/>
      <c r="F644" s="8"/>
      <c r="G644" s="60" t="str">
        <f t="shared" si="223"/>
        <v/>
      </c>
      <c r="H644" s="60" t="str">
        <f t="shared" si="223"/>
        <v/>
      </c>
      <c r="I644" s="60" t="str">
        <f t="shared" si="223"/>
        <v/>
      </c>
      <c r="J644" s="60" t="str">
        <f t="shared" si="223"/>
        <v/>
      </c>
      <c r="L644" s="115" t="str">
        <f t="shared" si="213"/>
        <v/>
      </c>
      <c r="Y644" s="116"/>
      <c r="Z644" s="65" t="str">
        <f t="shared" si="202"/>
        <v/>
      </c>
      <c r="AA644" s="65" t="str">
        <f t="shared" si="203"/>
        <v/>
      </c>
      <c r="AB644" s="65" t="str">
        <f t="shared" si="204"/>
        <v/>
      </c>
      <c r="AC644" s="65" t="str">
        <f t="shared" si="205"/>
        <v/>
      </c>
      <c r="AD644" s="65" t="str">
        <f t="shared" si="206"/>
        <v/>
      </c>
      <c r="AE644" s="65" t="str">
        <f t="shared" si="207"/>
        <v/>
      </c>
      <c r="AF644" s="65" t="str">
        <f t="shared" si="208"/>
        <v/>
      </c>
      <c r="AG644" s="65" t="str">
        <f t="shared" si="209"/>
        <v/>
      </c>
      <c r="AH644" s="38"/>
      <c r="AI644" s="38"/>
      <c r="AJ644" s="38"/>
      <c r="AK644" s="38"/>
      <c r="AL644" s="85" t="str">
        <f t="shared" si="214"/>
        <v/>
      </c>
      <c r="AM644" s="85" t="str">
        <f t="shared" si="210"/>
        <v/>
      </c>
      <c r="AN644" s="85" t="str">
        <f t="shared" si="211"/>
        <v/>
      </c>
      <c r="AO644" s="85" t="str">
        <f t="shared" si="212"/>
        <v/>
      </c>
      <c r="AP644" s="143" t="str">
        <f t="shared" si="215"/>
        <v/>
      </c>
      <c r="AQ644" s="66" t="str">
        <f t="shared" si="216"/>
        <v/>
      </c>
      <c r="AR644" s="46" t="str">
        <f>IFERROR(IF(ISNUMBER('Opsparede løndele dec20-mar21'!K642),AQ644+'Opsparede løndele dec20-mar21'!K642,AQ644),"")</f>
        <v/>
      </c>
    </row>
    <row r="645" spans="1:44" x14ac:dyDescent="0.25">
      <c r="A645" s="52" t="str">
        <f t="shared" si="217"/>
        <v/>
      </c>
      <c r="B645" s="5"/>
      <c r="C645" s="6"/>
      <c r="D645" s="7"/>
      <c r="E645" s="8"/>
      <c r="F645" s="8"/>
      <c r="G645" s="60" t="str">
        <f t="shared" si="223"/>
        <v/>
      </c>
      <c r="H645" s="60" t="str">
        <f t="shared" si="223"/>
        <v/>
      </c>
      <c r="I645" s="60" t="str">
        <f t="shared" si="223"/>
        <v/>
      </c>
      <c r="J645" s="60" t="str">
        <f t="shared" si="223"/>
        <v/>
      </c>
      <c r="L645" s="115" t="str">
        <f t="shared" si="213"/>
        <v/>
      </c>
      <c r="Y645" s="116"/>
      <c r="Z645" s="65" t="str">
        <f t="shared" si="202"/>
        <v/>
      </c>
      <c r="AA645" s="65" t="str">
        <f t="shared" si="203"/>
        <v/>
      </c>
      <c r="AB645" s="65" t="str">
        <f t="shared" si="204"/>
        <v/>
      </c>
      <c r="AC645" s="65" t="str">
        <f t="shared" si="205"/>
        <v/>
      </c>
      <c r="AD645" s="65" t="str">
        <f t="shared" si="206"/>
        <v/>
      </c>
      <c r="AE645" s="65" t="str">
        <f t="shared" si="207"/>
        <v/>
      </c>
      <c r="AF645" s="65" t="str">
        <f t="shared" si="208"/>
        <v/>
      </c>
      <c r="AG645" s="65" t="str">
        <f t="shared" si="209"/>
        <v/>
      </c>
      <c r="AH645" s="38"/>
      <c r="AI645" s="38"/>
      <c r="AJ645" s="38"/>
      <c r="AK645" s="38"/>
      <c r="AL645" s="85" t="str">
        <f t="shared" si="214"/>
        <v/>
      </c>
      <c r="AM645" s="85" t="str">
        <f t="shared" si="210"/>
        <v/>
      </c>
      <c r="AN645" s="85" t="str">
        <f t="shared" si="211"/>
        <v/>
      </c>
      <c r="AO645" s="85" t="str">
        <f t="shared" si="212"/>
        <v/>
      </c>
      <c r="AP645" s="143" t="str">
        <f t="shared" si="215"/>
        <v/>
      </c>
      <c r="AQ645" s="66" t="str">
        <f t="shared" si="216"/>
        <v/>
      </c>
      <c r="AR645" s="46" t="str">
        <f>IFERROR(IF(ISNUMBER('Opsparede løndele dec20-mar21'!K643),AQ645+'Opsparede løndele dec20-mar21'!K643,AQ645),"")</f>
        <v/>
      </c>
    </row>
    <row r="646" spans="1:44" x14ac:dyDescent="0.25">
      <c r="A646" s="52" t="str">
        <f t="shared" si="217"/>
        <v/>
      </c>
      <c r="B646" s="5"/>
      <c r="C646" s="6"/>
      <c r="D646" s="7"/>
      <c r="E646" s="8"/>
      <c r="F646" s="8"/>
      <c r="G646" s="60" t="str">
        <f t="shared" si="223"/>
        <v/>
      </c>
      <c r="H646" s="60" t="str">
        <f t="shared" si="223"/>
        <v/>
      </c>
      <c r="I646" s="60" t="str">
        <f t="shared" si="223"/>
        <v/>
      </c>
      <c r="J646" s="60" t="str">
        <f t="shared" si="223"/>
        <v/>
      </c>
      <c r="L646" s="115" t="str">
        <f t="shared" si="213"/>
        <v/>
      </c>
      <c r="Y646" s="116"/>
      <c r="Z646" s="65" t="str">
        <f t="shared" si="202"/>
        <v/>
      </c>
      <c r="AA646" s="65" t="str">
        <f t="shared" si="203"/>
        <v/>
      </c>
      <c r="AB646" s="65" t="str">
        <f t="shared" si="204"/>
        <v/>
      </c>
      <c r="AC646" s="65" t="str">
        <f t="shared" si="205"/>
        <v/>
      </c>
      <c r="AD646" s="65" t="str">
        <f t="shared" si="206"/>
        <v/>
      </c>
      <c r="AE646" s="65" t="str">
        <f t="shared" si="207"/>
        <v/>
      </c>
      <c r="AF646" s="65" t="str">
        <f t="shared" si="208"/>
        <v/>
      </c>
      <c r="AG646" s="65" t="str">
        <f t="shared" si="209"/>
        <v/>
      </c>
      <c r="AH646" s="38"/>
      <c r="AI646" s="38"/>
      <c r="AJ646" s="38"/>
      <c r="AK646" s="38"/>
      <c r="AL646" s="85" t="str">
        <f t="shared" si="214"/>
        <v/>
      </c>
      <c r="AM646" s="85" t="str">
        <f t="shared" si="210"/>
        <v/>
      </c>
      <c r="AN646" s="85" t="str">
        <f t="shared" si="211"/>
        <v/>
      </c>
      <c r="AO646" s="85" t="str">
        <f t="shared" si="212"/>
        <v/>
      </c>
      <c r="AP646" s="143" t="str">
        <f t="shared" si="215"/>
        <v/>
      </c>
      <c r="AQ646" s="66" t="str">
        <f t="shared" si="216"/>
        <v/>
      </c>
      <c r="AR646" s="46" t="str">
        <f>IFERROR(IF(ISNUMBER('Opsparede løndele dec20-mar21'!K644),AQ646+'Opsparede løndele dec20-mar21'!K644,AQ646),"")</f>
        <v/>
      </c>
    </row>
    <row r="647" spans="1:44" x14ac:dyDescent="0.25">
      <c r="A647" s="52" t="str">
        <f t="shared" si="217"/>
        <v/>
      </c>
      <c r="B647" s="5"/>
      <c r="C647" s="6"/>
      <c r="D647" s="7"/>
      <c r="E647" s="8"/>
      <c r="F647" s="8"/>
      <c r="G647" s="60" t="str">
        <f t="shared" ref="G647:J656" si="224">IF(AND(ISNUMBER($E647),ISNUMBER($F647)),MAX(MIN(NETWORKDAYS(IF($E647&lt;=VLOOKUP(G$6,Matrix_antal_dage,5,FALSE),VLOOKUP(G$6,Matrix_antal_dage,5,FALSE),$E647),IF($F647&gt;=VLOOKUP(G$6,Matrix_antal_dage,6,FALSE),VLOOKUP(G$6,Matrix_antal_dage,6,FALSE),$F647),helligdage),VLOOKUP(G$6,Matrix_antal_dage,7,FALSE)),0),"")</f>
        <v/>
      </c>
      <c r="H647" s="60" t="str">
        <f t="shared" si="224"/>
        <v/>
      </c>
      <c r="I647" s="60" t="str">
        <f t="shared" si="224"/>
        <v/>
      </c>
      <c r="J647" s="60" t="str">
        <f t="shared" si="224"/>
        <v/>
      </c>
      <c r="L647" s="115" t="str">
        <f t="shared" si="213"/>
        <v/>
      </c>
      <c r="Y647" s="116"/>
      <c r="Z647" s="65" t="str">
        <f t="shared" ref="Z647:Z710" si="225">IF(AND(ISNUMBER($Y647),ISNUMBER(M647)),(IF($B647="","",IF(MIN(M647,Q647)*$L647&gt;30000*IF($Y647&gt;37,37,$Y647)/37,30000*IF($Y647&gt;37,37,$Y647)/37,MIN(M647,Q647)*$L647))),"")</f>
        <v/>
      </c>
      <c r="AA647" s="65" t="str">
        <f t="shared" ref="AA647:AA710" si="226">IF(AND(ISNUMBER($Y647),ISNUMBER(N647)),(IF($B647="","",IF(MIN(N647,R647)*$L647&gt;30000*IF($Y647&gt;37,37,$Y647)/37,30000*IF($Y647&gt;37,37,$Y647)/37,MIN(N647,R647)*$L647))),"")</f>
        <v/>
      </c>
      <c r="AB647" s="65" t="str">
        <f t="shared" ref="AB647:AB710" si="227">IF(AND(ISNUMBER($Y647),ISNUMBER(O647)),(IF($B647="","",IF(MIN(O647,S647)*$L647&gt;30000*IF($Y647&gt;37,37,$Y647)/37,30000*IF($Y647&gt;37,37,$Y647)/37,MIN(O647,S647)*$L647))),"")</f>
        <v/>
      </c>
      <c r="AC647" s="65" t="str">
        <f t="shared" ref="AC647:AC710" si="228">IF(AND(ISNUMBER($Y647),ISNUMBER(P647)),(IF($B647="","",IF(MIN(P647,T647)*$L647&gt;30000*IF($Y647&gt;37,37,$Y647)/37,30000*IF($Y647&gt;37,37,$Y647)/37,MIN(P647,T647)*$L647))),"")</f>
        <v/>
      </c>
      <c r="AD647" s="65" t="str">
        <f t="shared" ref="AD647:AD710" si="229">IF(ISNUMBER(Z647),(MIN(Z647,MIN(M647,Q647)-U647)),"")</f>
        <v/>
      </c>
      <c r="AE647" s="65" t="str">
        <f t="shared" ref="AE647:AE710" si="230">IF(ISNUMBER(AA647),(MIN(AA647,MIN(N647,R647)-V647)),"")</f>
        <v/>
      </c>
      <c r="AF647" s="65" t="str">
        <f t="shared" ref="AF647:AF710" si="231">IF(ISNUMBER(AB647),(MIN(AB647,MIN(O647,S647)-W647)),"")</f>
        <v/>
      </c>
      <c r="AG647" s="65" t="str">
        <f t="shared" ref="AG647:AG710" si="232">IF(ISNUMBER(AC647),(MIN(AC647,MIN(P647,T647)-X647)),"")</f>
        <v/>
      </c>
      <c r="AH647" s="38"/>
      <c r="AI647" s="38"/>
      <c r="AJ647" s="38"/>
      <c r="AK647" s="38"/>
      <c r="AL647" s="85" t="str">
        <f t="shared" si="214"/>
        <v/>
      </c>
      <c r="AM647" s="85" t="str">
        <f t="shared" ref="AM647:AM710" si="233">IF(ISNUMBER(AI647),MIN(AE647/VLOOKUP(H$6,Matrix_antal_dage,4,FALSE)*(H647-AI647),30000),"")</f>
        <v/>
      </c>
      <c r="AN647" s="85" t="str">
        <f t="shared" ref="AN647:AN710" si="234">IF(ISNUMBER(AJ647),MIN(AF647/VLOOKUP(I$6,Matrix_antal_dage,4,FALSE)*(I647-AJ647),30000),"")</f>
        <v/>
      </c>
      <c r="AO647" s="85" t="str">
        <f t="shared" ref="AO647:AO710" si="235">IF(ISNUMBER(AK647),MIN(AG647/VLOOKUP(J$6,Matrix_antal_dage,4,FALSE)*(J647-AK647),30000),"")</f>
        <v/>
      </c>
      <c r="AP647" s="143" t="str">
        <f t="shared" si="215"/>
        <v/>
      </c>
      <c r="AQ647" s="66" t="str">
        <f t="shared" si="216"/>
        <v/>
      </c>
      <c r="AR647" s="46" t="str">
        <f>IFERROR(IF(ISNUMBER('Opsparede løndele dec20-mar21'!K645),AQ647+'Opsparede løndele dec20-mar21'!K645,AQ647),"")</f>
        <v/>
      </c>
    </row>
    <row r="648" spans="1:44" x14ac:dyDescent="0.25">
      <c r="A648" s="52" t="str">
        <f t="shared" si="217"/>
        <v/>
      </c>
      <c r="B648" s="5"/>
      <c r="C648" s="6"/>
      <c r="D648" s="7"/>
      <c r="E648" s="8"/>
      <c r="F648" s="8"/>
      <c r="G648" s="60" t="str">
        <f t="shared" si="224"/>
        <v/>
      </c>
      <c r="H648" s="60" t="str">
        <f t="shared" si="224"/>
        <v/>
      </c>
      <c r="I648" s="60" t="str">
        <f t="shared" si="224"/>
        <v/>
      </c>
      <c r="J648" s="60" t="str">
        <f t="shared" si="224"/>
        <v/>
      </c>
      <c r="L648" s="115" t="str">
        <f t="shared" ref="L648:L711" si="236">IF(K648="","",IF(K648="Funktionær",0.75,IF(K648="Ikke-funktionær",0.9,IF(K648="Elev/lærling",0.9))))</f>
        <v/>
      </c>
      <c r="Y648" s="116"/>
      <c r="Z648" s="65" t="str">
        <f t="shared" si="225"/>
        <v/>
      </c>
      <c r="AA648" s="65" t="str">
        <f t="shared" si="226"/>
        <v/>
      </c>
      <c r="AB648" s="65" t="str">
        <f t="shared" si="227"/>
        <v/>
      </c>
      <c r="AC648" s="65" t="str">
        <f t="shared" si="228"/>
        <v/>
      </c>
      <c r="AD648" s="65" t="str">
        <f t="shared" si="229"/>
        <v/>
      </c>
      <c r="AE648" s="65" t="str">
        <f t="shared" si="230"/>
        <v/>
      </c>
      <c r="AF648" s="65" t="str">
        <f t="shared" si="231"/>
        <v/>
      </c>
      <c r="AG648" s="65" t="str">
        <f t="shared" si="232"/>
        <v/>
      </c>
      <c r="AH648" s="38"/>
      <c r="AI648" s="38"/>
      <c r="AJ648" s="38"/>
      <c r="AK648" s="38"/>
      <c r="AL648" s="85" t="str">
        <f t="shared" ref="AL648:AL711" si="237">IF(ISNUMBER(AH648),MIN(AD648/VLOOKUP(G$6,Matrix_antal_dage,4,FALSE)*(G648-AH648),30000),"")</f>
        <v/>
      </c>
      <c r="AM648" s="85" t="str">
        <f t="shared" si="233"/>
        <v/>
      </c>
      <c r="AN648" s="85" t="str">
        <f t="shared" si="234"/>
        <v/>
      </c>
      <c r="AO648" s="85" t="str">
        <f t="shared" si="235"/>
        <v/>
      </c>
      <c r="AP648" s="143" t="str">
        <f t="shared" ref="AP648:AP711" si="238">IFERROR(IF(AND(ISNUMBER(AH648),ISNUMBER(AI648)),(IF(E648&lt;=DATE(2021,1,1),3,IF(E648=DATE(2021,1,2),2,IF(E648=DATE(2021,1,3),1,IF(E648&gt;DATE(2021,1,3),0))))/7*5)/31*IF(AND(ISNUMBER(AD648),ISNUMBER(AE648)),SUM(AD648:AE648)/2,IF(ISNUMBER(AD648),AD648,IF(ISNUMBER(AE648),AE648))),""),"")</f>
        <v/>
      </c>
      <c r="AQ648" s="66" t="str">
        <f t="shared" ref="AQ648:AQ711" si="239">IF(ISNUMBER(AP648),MAX(SUM(AL648:AO648)-AP648,0),IF(SUM(AL648:AO648)&gt;0,SUM(AL648:AO648),""))</f>
        <v/>
      </c>
      <c r="AR648" s="46" t="str">
        <f>IFERROR(IF(ISNUMBER('Opsparede løndele dec20-mar21'!K646),AQ648+'Opsparede løndele dec20-mar21'!K646,AQ648),"")</f>
        <v/>
      </c>
    </row>
    <row r="649" spans="1:44" x14ac:dyDescent="0.25">
      <c r="A649" s="52" t="str">
        <f t="shared" ref="A649:A712" si="240">IF(B649="","",A648+1)</f>
        <v/>
      </c>
      <c r="B649" s="5"/>
      <c r="C649" s="6"/>
      <c r="D649" s="7"/>
      <c r="E649" s="8"/>
      <c r="F649" s="8"/>
      <c r="G649" s="60" t="str">
        <f t="shared" si="224"/>
        <v/>
      </c>
      <c r="H649" s="60" t="str">
        <f t="shared" si="224"/>
        <v/>
      </c>
      <c r="I649" s="60" t="str">
        <f t="shared" si="224"/>
        <v/>
      </c>
      <c r="J649" s="60" t="str">
        <f t="shared" si="224"/>
        <v/>
      </c>
      <c r="L649" s="115" t="str">
        <f t="shared" si="236"/>
        <v/>
      </c>
      <c r="Y649" s="116"/>
      <c r="Z649" s="65" t="str">
        <f t="shared" si="225"/>
        <v/>
      </c>
      <c r="AA649" s="65" t="str">
        <f t="shared" si="226"/>
        <v/>
      </c>
      <c r="AB649" s="65" t="str">
        <f t="shared" si="227"/>
        <v/>
      </c>
      <c r="AC649" s="65" t="str">
        <f t="shared" si="228"/>
        <v/>
      </c>
      <c r="AD649" s="65" t="str">
        <f t="shared" si="229"/>
        <v/>
      </c>
      <c r="AE649" s="65" t="str">
        <f t="shared" si="230"/>
        <v/>
      </c>
      <c r="AF649" s="65" t="str">
        <f t="shared" si="231"/>
        <v/>
      </c>
      <c r="AG649" s="65" t="str">
        <f t="shared" si="232"/>
        <v/>
      </c>
      <c r="AH649" s="38"/>
      <c r="AI649" s="38"/>
      <c r="AJ649" s="38"/>
      <c r="AK649" s="38"/>
      <c r="AL649" s="85" t="str">
        <f t="shared" si="237"/>
        <v/>
      </c>
      <c r="AM649" s="85" t="str">
        <f t="shared" si="233"/>
        <v/>
      </c>
      <c r="AN649" s="85" t="str">
        <f t="shared" si="234"/>
        <v/>
      </c>
      <c r="AO649" s="85" t="str">
        <f t="shared" si="235"/>
        <v/>
      </c>
      <c r="AP649" s="143" t="str">
        <f t="shared" si="238"/>
        <v/>
      </c>
      <c r="AQ649" s="66" t="str">
        <f t="shared" si="239"/>
        <v/>
      </c>
      <c r="AR649" s="46" t="str">
        <f>IFERROR(IF(ISNUMBER('Opsparede løndele dec20-mar21'!K647),AQ649+'Opsparede løndele dec20-mar21'!K647,AQ649),"")</f>
        <v/>
      </c>
    </row>
    <row r="650" spans="1:44" x14ac:dyDescent="0.25">
      <c r="A650" s="52" t="str">
        <f t="shared" si="240"/>
        <v/>
      </c>
      <c r="B650" s="5"/>
      <c r="C650" s="6"/>
      <c r="D650" s="7"/>
      <c r="E650" s="8"/>
      <c r="F650" s="8"/>
      <c r="G650" s="60" t="str">
        <f t="shared" si="224"/>
        <v/>
      </c>
      <c r="H650" s="60" t="str">
        <f t="shared" si="224"/>
        <v/>
      </c>
      <c r="I650" s="60" t="str">
        <f t="shared" si="224"/>
        <v/>
      </c>
      <c r="J650" s="60" t="str">
        <f t="shared" si="224"/>
        <v/>
      </c>
      <c r="L650" s="115" t="str">
        <f t="shared" si="236"/>
        <v/>
      </c>
      <c r="Y650" s="116"/>
      <c r="Z650" s="65" t="str">
        <f t="shared" si="225"/>
        <v/>
      </c>
      <c r="AA650" s="65" t="str">
        <f t="shared" si="226"/>
        <v/>
      </c>
      <c r="AB650" s="65" t="str">
        <f t="shared" si="227"/>
        <v/>
      </c>
      <c r="AC650" s="65" t="str">
        <f t="shared" si="228"/>
        <v/>
      </c>
      <c r="AD650" s="65" t="str">
        <f t="shared" si="229"/>
        <v/>
      </c>
      <c r="AE650" s="65" t="str">
        <f t="shared" si="230"/>
        <v/>
      </c>
      <c r="AF650" s="65" t="str">
        <f t="shared" si="231"/>
        <v/>
      </c>
      <c r="AG650" s="65" t="str">
        <f t="shared" si="232"/>
        <v/>
      </c>
      <c r="AH650" s="38"/>
      <c r="AI650" s="38"/>
      <c r="AJ650" s="38"/>
      <c r="AK650" s="38"/>
      <c r="AL650" s="85" t="str">
        <f t="shared" si="237"/>
        <v/>
      </c>
      <c r="AM650" s="85" t="str">
        <f t="shared" si="233"/>
        <v/>
      </c>
      <c r="AN650" s="85" t="str">
        <f t="shared" si="234"/>
        <v/>
      </c>
      <c r="AO650" s="85" t="str">
        <f t="shared" si="235"/>
        <v/>
      </c>
      <c r="AP650" s="143" t="str">
        <f t="shared" si="238"/>
        <v/>
      </c>
      <c r="AQ650" s="66" t="str">
        <f t="shared" si="239"/>
        <v/>
      </c>
      <c r="AR650" s="46" t="str">
        <f>IFERROR(IF(ISNUMBER('Opsparede løndele dec20-mar21'!K648),AQ650+'Opsparede løndele dec20-mar21'!K648,AQ650),"")</f>
        <v/>
      </c>
    </row>
    <row r="651" spans="1:44" x14ac:dyDescent="0.25">
      <c r="A651" s="52" t="str">
        <f t="shared" si="240"/>
        <v/>
      </c>
      <c r="B651" s="5"/>
      <c r="C651" s="6"/>
      <c r="D651" s="7"/>
      <c r="E651" s="8"/>
      <c r="F651" s="8"/>
      <c r="G651" s="60" t="str">
        <f t="shared" si="224"/>
        <v/>
      </c>
      <c r="H651" s="60" t="str">
        <f t="shared" si="224"/>
        <v/>
      </c>
      <c r="I651" s="60" t="str">
        <f t="shared" si="224"/>
        <v/>
      </c>
      <c r="J651" s="60" t="str">
        <f t="shared" si="224"/>
        <v/>
      </c>
      <c r="L651" s="115" t="str">
        <f t="shared" si="236"/>
        <v/>
      </c>
      <c r="Y651" s="116"/>
      <c r="Z651" s="65" t="str">
        <f t="shared" si="225"/>
        <v/>
      </c>
      <c r="AA651" s="65" t="str">
        <f t="shared" si="226"/>
        <v/>
      </c>
      <c r="AB651" s="65" t="str">
        <f t="shared" si="227"/>
        <v/>
      </c>
      <c r="AC651" s="65" t="str">
        <f t="shared" si="228"/>
        <v/>
      </c>
      <c r="AD651" s="65" t="str">
        <f t="shared" si="229"/>
        <v/>
      </c>
      <c r="AE651" s="65" t="str">
        <f t="shared" si="230"/>
        <v/>
      </c>
      <c r="AF651" s="65" t="str">
        <f t="shared" si="231"/>
        <v/>
      </c>
      <c r="AG651" s="65" t="str">
        <f t="shared" si="232"/>
        <v/>
      </c>
      <c r="AH651" s="38"/>
      <c r="AI651" s="38"/>
      <c r="AJ651" s="38"/>
      <c r="AK651" s="38"/>
      <c r="AL651" s="85" t="str">
        <f t="shared" si="237"/>
        <v/>
      </c>
      <c r="AM651" s="85" t="str">
        <f t="shared" si="233"/>
        <v/>
      </c>
      <c r="AN651" s="85" t="str">
        <f t="shared" si="234"/>
        <v/>
      </c>
      <c r="AO651" s="85" t="str">
        <f t="shared" si="235"/>
        <v/>
      </c>
      <c r="AP651" s="143" t="str">
        <f t="shared" si="238"/>
        <v/>
      </c>
      <c r="AQ651" s="66" t="str">
        <f t="shared" si="239"/>
        <v/>
      </c>
      <c r="AR651" s="46" t="str">
        <f>IFERROR(IF(ISNUMBER('Opsparede løndele dec20-mar21'!K649),AQ651+'Opsparede løndele dec20-mar21'!K649,AQ651),"")</f>
        <v/>
      </c>
    </row>
    <row r="652" spans="1:44" x14ac:dyDescent="0.25">
      <c r="A652" s="52" t="str">
        <f t="shared" si="240"/>
        <v/>
      </c>
      <c r="B652" s="5"/>
      <c r="C652" s="6"/>
      <c r="D652" s="7"/>
      <c r="E652" s="8"/>
      <c r="F652" s="8"/>
      <c r="G652" s="60" t="str">
        <f t="shared" si="224"/>
        <v/>
      </c>
      <c r="H652" s="60" t="str">
        <f t="shared" si="224"/>
        <v/>
      </c>
      <c r="I652" s="60" t="str">
        <f t="shared" si="224"/>
        <v/>
      </c>
      <c r="J652" s="60" t="str">
        <f t="shared" si="224"/>
        <v/>
      </c>
      <c r="L652" s="115" t="str">
        <f t="shared" si="236"/>
        <v/>
      </c>
      <c r="Y652" s="116"/>
      <c r="Z652" s="65" t="str">
        <f t="shared" si="225"/>
        <v/>
      </c>
      <c r="AA652" s="65" t="str">
        <f t="shared" si="226"/>
        <v/>
      </c>
      <c r="AB652" s="65" t="str">
        <f t="shared" si="227"/>
        <v/>
      </c>
      <c r="AC652" s="65" t="str">
        <f t="shared" si="228"/>
        <v/>
      </c>
      <c r="AD652" s="65" t="str">
        <f t="shared" si="229"/>
        <v/>
      </c>
      <c r="AE652" s="65" t="str">
        <f t="shared" si="230"/>
        <v/>
      </c>
      <c r="AF652" s="65" t="str">
        <f t="shared" si="231"/>
        <v/>
      </c>
      <c r="AG652" s="65" t="str">
        <f t="shared" si="232"/>
        <v/>
      </c>
      <c r="AH652" s="38"/>
      <c r="AI652" s="38"/>
      <c r="AJ652" s="38"/>
      <c r="AK652" s="38"/>
      <c r="AL652" s="85" t="str">
        <f t="shared" si="237"/>
        <v/>
      </c>
      <c r="AM652" s="85" t="str">
        <f t="shared" si="233"/>
        <v/>
      </c>
      <c r="AN652" s="85" t="str">
        <f t="shared" si="234"/>
        <v/>
      </c>
      <c r="AO652" s="85" t="str">
        <f t="shared" si="235"/>
        <v/>
      </c>
      <c r="AP652" s="143" t="str">
        <f t="shared" si="238"/>
        <v/>
      </c>
      <c r="AQ652" s="66" t="str">
        <f t="shared" si="239"/>
        <v/>
      </c>
      <c r="AR652" s="46" t="str">
        <f>IFERROR(IF(ISNUMBER('Opsparede løndele dec20-mar21'!K650),AQ652+'Opsparede løndele dec20-mar21'!K650,AQ652),"")</f>
        <v/>
      </c>
    </row>
    <row r="653" spans="1:44" x14ac:dyDescent="0.25">
      <c r="A653" s="52" t="str">
        <f t="shared" si="240"/>
        <v/>
      </c>
      <c r="B653" s="5"/>
      <c r="C653" s="6"/>
      <c r="D653" s="7"/>
      <c r="E653" s="8"/>
      <c r="F653" s="8"/>
      <c r="G653" s="60" t="str">
        <f t="shared" si="224"/>
        <v/>
      </c>
      <c r="H653" s="60" t="str">
        <f t="shared" si="224"/>
        <v/>
      </c>
      <c r="I653" s="60" t="str">
        <f t="shared" si="224"/>
        <v/>
      </c>
      <c r="J653" s="60" t="str">
        <f t="shared" si="224"/>
        <v/>
      </c>
      <c r="L653" s="115" t="str">
        <f t="shared" si="236"/>
        <v/>
      </c>
      <c r="Y653" s="116"/>
      <c r="Z653" s="65" t="str">
        <f t="shared" si="225"/>
        <v/>
      </c>
      <c r="AA653" s="65" t="str">
        <f t="shared" si="226"/>
        <v/>
      </c>
      <c r="AB653" s="65" t="str">
        <f t="shared" si="227"/>
        <v/>
      </c>
      <c r="AC653" s="65" t="str">
        <f t="shared" si="228"/>
        <v/>
      </c>
      <c r="AD653" s="65" t="str">
        <f t="shared" si="229"/>
        <v/>
      </c>
      <c r="AE653" s="65" t="str">
        <f t="shared" si="230"/>
        <v/>
      </c>
      <c r="AF653" s="65" t="str">
        <f t="shared" si="231"/>
        <v/>
      </c>
      <c r="AG653" s="65" t="str">
        <f t="shared" si="232"/>
        <v/>
      </c>
      <c r="AH653" s="38"/>
      <c r="AI653" s="38"/>
      <c r="AJ653" s="38"/>
      <c r="AK653" s="38"/>
      <c r="AL653" s="85" t="str">
        <f t="shared" si="237"/>
        <v/>
      </c>
      <c r="AM653" s="85" t="str">
        <f t="shared" si="233"/>
        <v/>
      </c>
      <c r="AN653" s="85" t="str">
        <f t="shared" si="234"/>
        <v/>
      </c>
      <c r="AO653" s="85" t="str">
        <f t="shared" si="235"/>
        <v/>
      </c>
      <c r="AP653" s="143" t="str">
        <f t="shared" si="238"/>
        <v/>
      </c>
      <c r="AQ653" s="66" t="str">
        <f t="shared" si="239"/>
        <v/>
      </c>
      <c r="AR653" s="46" t="str">
        <f>IFERROR(IF(ISNUMBER('Opsparede løndele dec20-mar21'!K651),AQ653+'Opsparede løndele dec20-mar21'!K651,AQ653),"")</f>
        <v/>
      </c>
    </row>
    <row r="654" spans="1:44" x14ac:dyDescent="0.25">
      <c r="A654" s="52" t="str">
        <f t="shared" si="240"/>
        <v/>
      </c>
      <c r="B654" s="5"/>
      <c r="C654" s="6"/>
      <c r="D654" s="7"/>
      <c r="E654" s="8"/>
      <c r="F654" s="8"/>
      <c r="G654" s="60" t="str">
        <f t="shared" si="224"/>
        <v/>
      </c>
      <c r="H654" s="60" t="str">
        <f t="shared" si="224"/>
        <v/>
      </c>
      <c r="I654" s="60" t="str">
        <f t="shared" si="224"/>
        <v/>
      </c>
      <c r="J654" s="60" t="str">
        <f t="shared" si="224"/>
        <v/>
      </c>
      <c r="L654" s="115" t="str">
        <f t="shared" si="236"/>
        <v/>
      </c>
      <c r="Y654" s="116"/>
      <c r="Z654" s="65" t="str">
        <f t="shared" si="225"/>
        <v/>
      </c>
      <c r="AA654" s="65" t="str">
        <f t="shared" si="226"/>
        <v/>
      </c>
      <c r="AB654" s="65" t="str">
        <f t="shared" si="227"/>
        <v/>
      </c>
      <c r="AC654" s="65" t="str">
        <f t="shared" si="228"/>
        <v/>
      </c>
      <c r="AD654" s="65" t="str">
        <f t="shared" si="229"/>
        <v/>
      </c>
      <c r="AE654" s="65" t="str">
        <f t="shared" si="230"/>
        <v/>
      </c>
      <c r="AF654" s="65" t="str">
        <f t="shared" si="231"/>
        <v/>
      </c>
      <c r="AG654" s="65" t="str">
        <f t="shared" si="232"/>
        <v/>
      </c>
      <c r="AH654" s="38"/>
      <c r="AI654" s="38"/>
      <c r="AJ654" s="38"/>
      <c r="AK654" s="38"/>
      <c r="AL654" s="85" t="str">
        <f t="shared" si="237"/>
        <v/>
      </c>
      <c r="AM654" s="85" t="str">
        <f t="shared" si="233"/>
        <v/>
      </c>
      <c r="AN654" s="85" t="str">
        <f t="shared" si="234"/>
        <v/>
      </c>
      <c r="AO654" s="85" t="str">
        <f t="shared" si="235"/>
        <v/>
      </c>
      <c r="AP654" s="143" t="str">
        <f t="shared" si="238"/>
        <v/>
      </c>
      <c r="AQ654" s="66" t="str">
        <f t="shared" si="239"/>
        <v/>
      </c>
      <c r="AR654" s="46" t="str">
        <f>IFERROR(IF(ISNUMBER('Opsparede løndele dec20-mar21'!K652),AQ654+'Opsparede løndele dec20-mar21'!K652,AQ654),"")</f>
        <v/>
      </c>
    </row>
    <row r="655" spans="1:44" x14ac:dyDescent="0.25">
      <c r="A655" s="52" t="str">
        <f t="shared" si="240"/>
        <v/>
      </c>
      <c r="B655" s="5"/>
      <c r="C655" s="6"/>
      <c r="D655" s="7"/>
      <c r="E655" s="8"/>
      <c r="F655" s="8"/>
      <c r="G655" s="60" t="str">
        <f t="shared" si="224"/>
        <v/>
      </c>
      <c r="H655" s="60" t="str">
        <f t="shared" si="224"/>
        <v/>
      </c>
      <c r="I655" s="60" t="str">
        <f t="shared" si="224"/>
        <v/>
      </c>
      <c r="J655" s="60" t="str">
        <f t="shared" si="224"/>
        <v/>
      </c>
      <c r="L655" s="115" t="str">
        <f t="shared" si="236"/>
        <v/>
      </c>
      <c r="Y655" s="116"/>
      <c r="Z655" s="65" t="str">
        <f t="shared" si="225"/>
        <v/>
      </c>
      <c r="AA655" s="65" t="str">
        <f t="shared" si="226"/>
        <v/>
      </c>
      <c r="AB655" s="65" t="str">
        <f t="shared" si="227"/>
        <v/>
      </c>
      <c r="AC655" s="65" t="str">
        <f t="shared" si="228"/>
        <v/>
      </c>
      <c r="AD655" s="65" t="str">
        <f t="shared" si="229"/>
        <v/>
      </c>
      <c r="AE655" s="65" t="str">
        <f t="shared" si="230"/>
        <v/>
      </c>
      <c r="AF655" s="65" t="str">
        <f t="shared" si="231"/>
        <v/>
      </c>
      <c r="AG655" s="65" t="str">
        <f t="shared" si="232"/>
        <v/>
      </c>
      <c r="AH655" s="38"/>
      <c r="AI655" s="38"/>
      <c r="AJ655" s="38"/>
      <c r="AK655" s="38"/>
      <c r="AL655" s="85" t="str">
        <f t="shared" si="237"/>
        <v/>
      </c>
      <c r="AM655" s="85" t="str">
        <f t="shared" si="233"/>
        <v/>
      </c>
      <c r="AN655" s="85" t="str">
        <f t="shared" si="234"/>
        <v/>
      </c>
      <c r="AO655" s="85" t="str">
        <f t="shared" si="235"/>
        <v/>
      </c>
      <c r="AP655" s="143" t="str">
        <f t="shared" si="238"/>
        <v/>
      </c>
      <c r="AQ655" s="66" t="str">
        <f t="shared" si="239"/>
        <v/>
      </c>
      <c r="AR655" s="46" t="str">
        <f>IFERROR(IF(ISNUMBER('Opsparede løndele dec20-mar21'!K653),AQ655+'Opsparede løndele dec20-mar21'!K653,AQ655),"")</f>
        <v/>
      </c>
    </row>
    <row r="656" spans="1:44" x14ac:dyDescent="0.25">
      <c r="A656" s="52" t="str">
        <f t="shared" si="240"/>
        <v/>
      </c>
      <c r="B656" s="5"/>
      <c r="C656" s="6"/>
      <c r="D656" s="7"/>
      <c r="E656" s="8"/>
      <c r="F656" s="8"/>
      <c r="G656" s="60" t="str">
        <f t="shared" si="224"/>
        <v/>
      </c>
      <c r="H656" s="60" t="str">
        <f t="shared" si="224"/>
        <v/>
      </c>
      <c r="I656" s="60" t="str">
        <f t="shared" si="224"/>
        <v/>
      </c>
      <c r="J656" s="60" t="str">
        <f t="shared" si="224"/>
        <v/>
      </c>
      <c r="L656" s="115" t="str">
        <f t="shared" si="236"/>
        <v/>
      </c>
      <c r="Y656" s="116"/>
      <c r="Z656" s="65" t="str">
        <f t="shared" si="225"/>
        <v/>
      </c>
      <c r="AA656" s="65" t="str">
        <f t="shared" si="226"/>
        <v/>
      </c>
      <c r="AB656" s="65" t="str">
        <f t="shared" si="227"/>
        <v/>
      </c>
      <c r="AC656" s="65" t="str">
        <f t="shared" si="228"/>
        <v/>
      </c>
      <c r="AD656" s="65" t="str">
        <f t="shared" si="229"/>
        <v/>
      </c>
      <c r="AE656" s="65" t="str">
        <f t="shared" si="230"/>
        <v/>
      </c>
      <c r="AF656" s="65" t="str">
        <f t="shared" si="231"/>
        <v/>
      </c>
      <c r="AG656" s="65" t="str">
        <f t="shared" si="232"/>
        <v/>
      </c>
      <c r="AH656" s="38"/>
      <c r="AI656" s="38"/>
      <c r="AJ656" s="38"/>
      <c r="AK656" s="38"/>
      <c r="AL656" s="85" t="str">
        <f t="shared" si="237"/>
        <v/>
      </c>
      <c r="AM656" s="85" t="str">
        <f t="shared" si="233"/>
        <v/>
      </c>
      <c r="AN656" s="85" t="str">
        <f t="shared" si="234"/>
        <v/>
      </c>
      <c r="AO656" s="85" t="str">
        <f t="shared" si="235"/>
        <v/>
      </c>
      <c r="AP656" s="143" t="str">
        <f t="shared" si="238"/>
        <v/>
      </c>
      <c r="AQ656" s="66" t="str">
        <f t="shared" si="239"/>
        <v/>
      </c>
      <c r="AR656" s="46" t="str">
        <f>IFERROR(IF(ISNUMBER('Opsparede løndele dec20-mar21'!K654),AQ656+'Opsparede løndele dec20-mar21'!K654,AQ656),"")</f>
        <v/>
      </c>
    </row>
    <row r="657" spans="1:44" x14ac:dyDescent="0.25">
      <c r="A657" s="52" t="str">
        <f t="shared" si="240"/>
        <v/>
      </c>
      <c r="B657" s="5"/>
      <c r="C657" s="6"/>
      <c r="D657" s="7"/>
      <c r="E657" s="8"/>
      <c r="F657" s="8"/>
      <c r="G657" s="60" t="str">
        <f t="shared" ref="G657:J666" si="241">IF(AND(ISNUMBER($E657),ISNUMBER($F657)),MAX(MIN(NETWORKDAYS(IF($E657&lt;=VLOOKUP(G$6,Matrix_antal_dage,5,FALSE),VLOOKUP(G$6,Matrix_antal_dage,5,FALSE),$E657),IF($F657&gt;=VLOOKUP(G$6,Matrix_antal_dage,6,FALSE),VLOOKUP(G$6,Matrix_antal_dage,6,FALSE),$F657),helligdage),VLOOKUP(G$6,Matrix_antal_dage,7,FALSE)),0),"")</f>
        <v/>
      </c>
      <c r="H657" s="60" t="str">
        <f t="shared" si="241"/>
        <v/>
      </c>
      <c r="I657" s="60" t="str">
        <f t="shared" si="241"/>
        <v/>
      </c>
      <c r="J657" s="60" t="str">
        <f t="shared" si="241"/>
        <v/>
      </c>
      <c r="L657" s="115" t="str">
        <f t="shared" si="236"/>
        <v/>
      </c>
      <c r="Y657" s="116"/>
      <c r="Z657" s="65" t="str">
        <f t="shared" si="225"/>
        <v/>
      </c>
      <c r="AA657" s="65" t="str">
        <f t="shared" si="226"/>
        <v/>
      </c>
      <c r="AB657" s="65" t="str">
        <f t="shared" si="227"/>
        <v/>
      </c>
      <c r="AC657" s="65" t="str">
        <f t="shared" si="228"/>
        <v/>
      </c>
      <c r="AD657" s="65" t="str">
        <f t="shared" si="229"/>
        <v/>
      </c>
      <c r="AE657" s="65" t="str">
        <f t="shared" si="230"/>
        <v/>
      </c>
      <c r="AF657" s="65" t="str">
        <f t="shared" si="231"/>
        <v/>
      </c>
      <c r="AG657" s="65" t="str">
        <f t="shared" si="232"/>
        <v/>
      </c>
      <c r="AH657" s="38"/>
      <c r="AI657" s="38"/>
      <c r="AJ657" s="38"/>
      <c r="AK657" s="38"/>
      <c r="AL657" s="85" t="str">
        <f t="shared" si="237"/>
        <v/>
      </c>
      <c r="AM657" s="85" t="str">
        <f t="shared" si="233"/>
        <v/>
      </c>
      <c r="AN657" s="85" t="str">
        <f t="shared" si="234"/>
        <v/>
      </c>
      <c r="AO657" s="85" t="str">
        <f t="shared" si="235"/>
        <v/>
      </c>
      <c r="AP657" s="143" t="str">
        <f t="shared" si="238"/>
        <v/>
      </c>
      <c r="AQ657" s="66" t="str">
        <f t="shared" si="239"/>
        <v/>
      </c>
      <c r="AR657" s="46" t="str">
        <f>IFERROR(IF(ISNUMBER('Opsparede løndele dec20-mar21'!K655),AQ657+'Opsparede løndele dec20-mar21'!K655,AQ657),"")</f>
        <v/>
      </c>
    </row>
    <row r="658" spans="1:44" x14ac:dyDescent="0.25">
      <c r="A658" s="52" t="str">
        <f t="shared" si="240"/>
        <v/>
      </c>
      <c r="B658" s="5"/>
      <c r="C658" s="6"/>
      <c r="D658" s="7"/>
      <c r="E658" s="8"/>
      <c r="F658" s="8"/>
      <c r="G658" s="60" t="str">
        <f t="shared" si="241"/>
        <v/>
      </c>
      <c r="H658" s="60" t="str">
        <f t="shared" si="241"/>
        <v/>
      </c>
      <c r="I658" s="60" t="str">
        <f t="shared" si="241"/>
        <v/>
      </c>
      <c r="J658" s="60" t="str">
        <f t="shared" si="241"/>
        <v/>
      </c>
      <c r="L658" s="115" t="str">
        <f t="shared" si="236"/>
        <v/>
      </c>
      <c r="Y658" s="116"/>
      <c r="Z658" s="65" t="str">
        <f t="shared" si="225"/>
        <v/>
      </c>
      <c r="AA658" s="65" t="str">
        <f t="shared" si="226"/>
        <v/>
      </c>
      <c r="AB658" s="65" t="str">
        <f t="shared" si="227"/>
        <v/>
      </c>
      <c r="AC658" s="65" t="str">
        <f t="shared" si="228"/>
        <v/>
      </c>
      <c r="AD658" s="65" t="str">
        <f t="shared" si="229"/>
        <v/>
      </c>
      <c r="AE658" s="65" t="str">
        <f t="shared" si="230"/>
        <v/>
      </c>
      <c r="AF658" s="65" t="str">
        <f t="shared" si="231"/>
        <v/>
      </c>
      <c r="AG658" s="65" t="str">
        <f t="shared" si="232"/>
        <v/>
      </c>
      <c r="AH658" s="38"/>
      <c r="AI658" s="38"/>
      <c r="AJ658" s="38"/>
      <c r="AK658" s="38"/>
      <c r="AL658" s="85" t="str">
        <f t="shared" si="237"/>
        <v/>
      </c>
      <c r="AM658" s="85" t="str">
        <f t="shared" si="233"/>
        <v/>
      </c>
      <c r="AN658" s="85" t="str">
        <f t="shared" si="234"/>
        <v/>
      </c>
      <c r="AO658" s="85" t="str">
        <f t="shared" si="235"/>
        <v/>
      </c>
      <c r="AP658" s="143" t="str">
        <f t="shared" si="238"/>
        <v/>
      </c>
      <c r="AQ658" s="66" t="str">
        <f t="shared" si="239"/>
        <v/>
      </c>
      <c r="AR658" s="46" t="str">
        <f>IFERROR(IF(ISNUMBER('Opsparede løndele dec20-mar21'!K656),AQ658+'Opsparede løndele dec20-mar21'!K656,AQ658),"")</f>
        <v/>
      </c>
    </row>
    <row r="659" spans="1:44" x14ac:dyDescent="0.25">
      <c r="A659" s="52" t="str">
        <f t="shared" si="240"/>
        <v/>
      </c>
      <c r="B659" s="5"/>
      <c r="C659" s="6"/>
      <c r="D659" s="7"/>
      <c r="E659" s="8"/>
      <c r="F659" s="8"/>
      <c r="G659" s="60" t="str">
        <f t="shared" si="241"/>
        <v/>
      </c>
      <c r="H659" s="60" t="str">
        <f t="shared" si="241"/>
        <v/>
      </c>
      <c r="I659" s="60" t="str">
        <f t="shared" si="241"/>
        <v/>
      </c>
      <c r="J659" s="60" t="str">
        <f t="shared" si="241"/>
        <v/>
      </c>
      <c r="L659" s="115" t="str">
        <f t="shared" si="236"/>
        <v/>
      </c>
      <c r="Y659" s="116"/>
      <c r="Z659" s="65" t="str">
        <f t="shared" si="225"/>
        <v/>
      </c>
      <c r="AA659" s="65" t="str">
        <f t="shared" si="226"/>
        <v/>
      </c>
      <c r="AB659" s="65" t="str">
        <f t="shared" si="227"/>
        <v/>
      </c>
      <c r="AC659" s="65" t="str">
        <f t="shared" si="228"/>
        <v/>
      </c>
      <c r="AD659" s="65" t="str">
        <f t="shared" si="229"/>
        <v/>
      </c>
      <c r="AE659" s="65" t="str">
        <f t="shared" si="230"/>
        <v/>
      </c>
      <c r="AF659" s="65" t="str">
        <f t="shared" si="231"/>
        <v/>
      </c>
      <c r="AG659" s="65" t="str">
        <f t="shared" si="232"/>
        <v/>
      </c>
      <c r="AH659" s="38"/>
      <c r="AI659" s="38"/>
      <c r="AJ659" s="38"/>
      <c r="AK659" s="38"/>
      <c r="AL659" s="85" t="str">
        <f t="shared" si="237"/>
        <v/>
      </c>
      <c r="AM659" s="85" t="str">
        <f t="shared" si="233"/>
        <v/>
      </c>
      <c r="AN659" s="85" t="str">
        <f t="shared" si="234"/>
        <v/>
      </c>
      <c r="AO659" s="85" t="str">
        <f t="shared" si="235"/>
        <v/>
      </c>
      <c r="AP659" s="143" t="str">
        <f t="shared" si="238"/>
        <v/>
      </c>
      <c r="AQ659" s="66" t="str">
        <f t="shared" si="239"/>
        <v/>
      </c>
      <c r="AR659" s="46" t="str">
        <f>IFERROR(IF(ISNUMBER('Opsparede løndele dec20-mar21'!K657),AQ659+'Opsparede løndele dec20-mar21'!K657,AQ659),"")</f>
        <v/>
      </c>
    </row>
    <row r="660" spans="1:44" x14ac:dyDescent="0.25">
      <c r="A660" s="52" t="str">
        <f t="shared" si="240"/>
        <v/>
      </c>
      <c r="B660" s="5"/>
      <c r="C660" s="6"/>
      <c r="D660" s="7"/>
      <c r="E660" s="8"/>
      <c r="F660" s="8"/>
      <c r="G660" s="60" t="str">
        <f t="shared" si="241"/>
        <v/>
      </c>
      <c r="H660" s="60" t="str">
        <f t="shared" si="241"/>
        <v/>
      </c>
      <c r="I660" s="60" t="str">
        <f t="shared" si="241"/>
        <v/>
      </c>
      <c r="J660" s="60" t="str">
        <f t="shared" si="241"/>
        <v/>
      </c>
      <c r="L660" s="115" t="str">
        <f t="shared" si="236"/>
        <v/>
      </c>
      <c r="Y660" s="116"/>
      <c r="Z660" s="65" t="str">
        <f t="shared" si="225"/>
        <v/>
      </c>
      <c r="AA660" s="65" t="str">
        <f t="shared" si="226"/>
        <v/>
      </c>
      <c r="AB660" s="65" t="str">
        <f t="shared" si="227"/>
        <v/>
      </c>
      <c r="AC660" s="65" t="str">
        <f t="shared" si="228"/>
        <v/>
      </c>
      <c r="AD660" s="65" t="str">
        <f t="shared" si="229"/>
        <v/>
      </c>
      <c r="AE660" s="65" t="str">
        <f t="shared" si="230"/>
        <v/>
      </c>
      <c r="AF660" s="65" t="str">
        <f t="shared" si="231"/>
        <v/>
      </c>
      <c r="AG660" s="65" t="str">
        <f t="shared" si="232"/>
        <v/>
      </c>
      <c r="AH660" s="38"/>
      <c r="AI660" s="38"/>
      <c r="AJ660" s="38"/>
      <c r="AK660" s="38"/>
      <c r="AL660" s="85" t="str">
        <f t="shared" si="237"/>
        <v/>
      </c>
      <c r="AM660" s="85" t="str">
        <f t="shared" si="233"/>
        <v/>
      </c>
      <c r="AN660" s="85" t="str">
        <f t="shared" si="234"/>
        <v/>
      </c>
      <c r="AO660" s="85" t="str">
        <f t="shared" si="235"/>
        <v/>
      </c>
      <c r="AP660" s="143" t="str">
        <f t="shared" si="238"/>
        <v/>
      </c>
      <c r="AQ660" s="66" t="str">
        <f t="shared" si="239"/>
        <v/>
      </c>
      <c r="AR660" s="46" t="str">
        <f>IFERROR(IF(ISNUMBER('Opsparede løndele dec20-mar21'!K658),AQ660+'Opsparede løndele dec20-mar21'!K658,AQ660),"")</f>
        <v/>
      </c>
    </row>
    <row r="661" spans="1:44" x14ac:dyDescent="0.25">
      <c r="A661" s="52" t="str">
        <f t="shared" si="240"/>
        <v/>
      </c>
      <c r="B661" s="5"/>
      <c r="C661" s="6"/>
      <c r="D661" s="7"/>
      <c r="E661" s="8"/>
      <c r="F661" s="8"/>
      <c r="G661" s="60" t="str">
        <f t="shared" si="241"/>
        <v/>
      </c>
      <c r="H661" s="60" t="str">
        <f t="shared" si="241"/>
        <v/>
      </c>
      <c r="I661" s="60" t="str">
        <f t="shared" si="241"/>
        <v/>
      </c>
      <c r="J661" s="60" t="str">
        <f t="shared" si="241"/>
        <v/>
      </c>
      <c r="L661" s="115" t="str">
        <f t="shared" si="236"/>
        <v/>
      </c>
      <c r="Y661" s="116"/>
      <c r="Z661" s="65" t="str">
        <f t="shared" si="225"/>
        <v/>
      </c>
      <c r="AA661" s="65" t="str">
        <f t="shared" si="226"/>
        <v/>
      </c>
      <c r="AB661" s="65" t="str">
        <f t="shared" si="227"/>
        <v/>
      </c>
      <c r="AC661" s="65" t="str">
        <f t="shared" si="228"/>
        <v/>
      </c>
      <c r="AD661" s="65" t="str">
        <f t="shared" si="229"/>
        <v/>
      </c>
      <c r="AE661" s="65" t="str">
        <f t="shared" si="230"/>
        <v/>
      </c>
      <c r="AF661" s="65" t="str">
        <f t="shared" si="231"/>
        <v/>
      </c>
      <c r="AG661" s="65" t="str">
        <f t="shared" si="232"/>
        <v/>
      </c>
      <c r="AH661" s="38"/>
      <c r="AI661" s="38"/>
      <c r="AJ661" s="38"/>
      <c r="AK661" s="38"/>
      <c r="AL661" s="85" t="str">
        <f t="shared" si="237"/>
        <v/>
      </c>
      <c r="AM661" s="85" t="str">
        <f t="shared" si="233"/>
        <v/>
      </c>
      <c r="AN661" s="85" t="str">
        <f t="shared" si="234"/>
        <v/>
      </c>
      <c r="AO661" s="85" t="str">
        <f t="shared" si="235"/>
        <v/>
      </c>
      <c r="AP661" s="143" t="str">
        <f t="shared" si="238"/>
        <v/>
      </c>
      <c r="AQ661" s="66" t="str">
        <f t="shared" si="239"/>
        <v/>
      </c>
      <c r="AR661" s="46" t="str">
        <f>IFERROR(IF(ISNUMBER('Opsparede løndele dec20-mar21'!K659),AQ661+'Opsparede løndele dec20-mar21'!K659,AQ661),"")</f>
        <v/>
      </c>
    </row>
    <row r="662" spans="1:44" x14ac:dyDescent="0.25">
      <c r="A662" s="52" t="str">
        <f t="shared" si="240"/>
        <v/>
      </c>
      <c r="B662" s="5"/>
      <c r="C662" s="6"/>
      <c r="D662" s="7"/>
      <c r="E662" s="8"/>
      <c r="F662" s="8"/>
      <c r="G662" s="60" t="str">
        <f t="shared" si="241"/>
        <v/>
      </c>
      <c r="H662" s="60" t="str">
        <f t="shared" si="241"/>
        <v/>
      </c>
      <c r="I662" s="60" t="str">
        <f t="shared" si="241"/>
        <v/>
      </c>
      <c r="J662" s="60" t="str">
        <f t="shared" si="241"/>
        <v/>
      </c>
      <c r="L662" s="115" t="str">
        <f t="shared" si="236"/>
        <v/>
      </c>
      <c r="Y662" s="116"/>
      <c r="Z662" s="65" t="str">
        <f t="shared" si="225"/>
        <v/>
      </c>
      <c r="AA662" s="65" t="str">
        <f t="shared" si="226"/>
        <v/>
      </c>
      <c r="AB662" s="65" t="str">
        <f t="shared" si="227"/>
        <v/>
      </c>
      <c r="AC662" s="65" t="str">
        <f t="shared" si="228"/>
        <v/>
      </c>
      <c r="AD662" s="65" t="str">
        <f t="shared" si="229"/>
        <v/>
      </c>
      <c r="AE662" s="65" t="str">
        <f t="shared" si="230"/>
        <v/>
      </c>
      <c r="AF662" s="65" t="str">
        <f t="shared" si="231"/>
        <v/>
      </c>
      <c r="AG662" s="65" t="str">
        <f t="shared" si="232"/>
        <v/>
      </c>
      <c r="AH662" s="38"/>
      <c r="AI662" s="38"/>
      <c r="AJ662" s="38"/>
      <c r="AK662" s="38"/>
      <c r="AL662" s="85" t="str">
        <f t="shared" si="237"/>
        <v/>
      </c>
      <c r="AM662" s="85" t="str">
        <f t="shared" si="233"/>
        <v/>
      </c>
      <c r="AN662" s="85" t="str">
        <f t="shared" si="234"/>
        <v/>
      </c>
      <c r="AO662" s="85" t="str">
        <f t="shared" si="235"/>
        <v/>
      </c>
      <c r="AP662" s="143" t="str">
        <f t="shared" si="238"/>
        <v/>
      </c>
      <c r="AQ662" s="66" t="str">
        <f t="shared" si="239"/>
        <v/>
      </c>
      <c r="AR662" s="46" t="str">
        <f>IFERROR(IF(ISNUMBER('Opsparede løndele dec20-mar21'!K660),AQ662+'Opsparede løndele dec20-mar21'!K660,AQ662),"")</f>
        <v/>
      </c>
    </row>
    <row r="663" spans="1:44" x14ac:dyDescent="0.25">
      <c r="A663" s="52" t="str">
        <f t="shared" si="240"/>
        <v/>
      </c>
      <c r="B663" s="5"/>
      <c r="C663" s="6"/>
      <c r="D663" s="7"/>
      <c r="E663" s="8"/>
      <c r="F663" s="8"/>
      <c r="G663" s="60" t="str">
        <f t="shared" si="241"/>
        <v/>
      </c>
      <c r="H663" s="60" t="str">
        <f t="shared" si="241"/>
        <v/>
      </c>
      <c r="I663" s="60" t="str">
        <f t="shared" si="241"/>
        <v/>
      </c>
      <c r="J663" s="60" t="str">
        <f t="shared" si="241"/>
        <v/>
      </c>
      <c r="L663" s="115" t="str">
        <f t="shared" si="236"/>
        <v/>
      </c>
      <c r="Y663" s="116"/>
      <c r="Z663" s="65" t="str">
        <f t="shared" si="225"/>
        <v/>
      </c>
      <c r="AA663" s="65" t="str">
        <f t="shared" si="226"/>
        <v/>
      </c>
      <c r="AB663" s="65" t="str">
        <f t="shared" si="227"/>
        <v/>
      </c>
      <c r="AC663" s="65" t="str">
        <f t="shared" si="228"/>
        <v/>
      </c>
      <c r="AD663" s="65" t="str">
        <f t="shared" si="229"/>
        <v/>
      </c>
      <c r="AE663" s="65" t="str">
        <f t="shared" si="230"/>
        <v/>
      </c>
      <c r="AF663" s="65" t="str">
        <f t="shared" si="231"/>
        <v/>
      </c>
      <c r="AG663" s="65" t="str">
        <f t="shared" si="232"/>
        <v/>
      </c>
      <c r="AH663" s="38"/>
      <c r="AI663" s="38"/>
      <c r="AJ663" s="38"/>
      <c r="AK663" s="38"/>
      <c r="AL663" s="85" t="str">
        <f t="shared" si="237"/>
        <v/>
      </c>
      <c r="AM663" s="85" t="str">
        <f t="shared" si="233"/>
        <v/>
      </c>
      <c r="AN663" s="85" t="str">
        <f t="shared" si="234"/>
        <v/>
      </c>
      <c r="AO663" s="85" t="str">
        <f t="shared" si="235"/>
        <v/>
      </c>
      <c r="AP663" s="143" t="str">
        <f t="shared" si="238"/>
        <v/>
      </c>
      <c r="AQ663" s="66" t="str">
        <f t="shared" si="239"/>
        <v/>
      </c>
      <c r="AR663" s="46" t="str">
        <f>IFERROR(IF(ISNUMBER('Opsparede løndele dec20-mar21'!K661),AQ663+'Opsparede løndele dec20-mar21'!K661,AQ663),"")</f>
        <v/>
      </c>
    </row>
    <row r="664" spans="1:44" x14ac:dyDescent="0.25">
      <c r="A664" s="52" t="str">
        <f t="shared" si="240"/>
        <v/>
      </c>
      <c r="B664" s="5"/>
      <c r="C664" s="6"/>
      <c r="D664" s="7"/>
      <c r="E664" s="8"/>
      <c r="F664" s="8"/>
      <c r="G664" s="60" t="str">
        <f t="shared" si="241"/>
        <v/>
      </c>
      <c r="H664" s="60" t="str">
        <f t="shared" si="241"/>
        <v/>
      </c>
      <c r="I664" s="60" t="str">
        <f t="shared" si="241"/>
        <v/>
      </c>
      <c r="J664" s="60" t="str">
        <f t="shared" si="241"/>
        <v/>
      </c>
      <c r="L664" s="115" t="str">
        <f t="shared" si="236"/>
        <v/>
      </c>
      <c r="Y664" s="116"/>
      <c r="Z664" s="65" t="str">
        <f t="shared" si="225"/>
        <v/>
      </c>
      <c r="AA664" s="65" t="str">
        <f t="shared" si="226"/>
        <v/>
      </c>
      <c r="AB664" s="65" t="str">
        <f t="shared" si="227"/>
        <v/>
      </c>
      <c r="AC664" s="65" t="str">
        <f t="shared" si="228"/>
        <v/>
      </c>
      <c r="AD664" s="65" t="str">
        <f t="shared" si="229"/>
        <v/>
      </c>
      <c r="AE664" s="65" t="str">
        <f t="shared" si="230"/>
        <v/>
      </c>
      <c r="AF664" s="65" t="str">
        <f t="shared" si="231"/>
        <v/>
      </c>
      <c r="AG664" s="65" t="str">
        <f t="shared" si="232"/>
        <v/>
      </c>
      <c r="AH664" s="38"/>
      <c r="AI664" s="38"/>
      <c r="AJ664" s="38"/>
      <c r="AK664" s="38"/>
      <c r="AL664" s="85" t="str">
        <f t="shared" si="237"/>
        <v/>
      </c>
      <c r="AM664" s="85" t="str">
        <f t="shared" si="233"/>
        <v/>
      </c>
      <c r="AN664" s="85" t="str">
        <f t="shared" si="234"/>
        <v/>
      </c>
      <c r="AO664" s="85" t="str">
        <f t="shared" si="235"/>
        <v/>
      </c>
      <c r="AP664" s="143" t="str">
        <f t="shared" si="238"/>
        <v/>
      </c>
      <c r="AQ664" s="66" t="str">
        <f t="shared" si="239"/>
        <v/>
      </c>
      <c r="AR664" s="46" t="str">
        <f>IFERROR(IF(ISNUMBER('Opsparede løndele dec20-mar21'!K662),AQ664+'Opsparede løndele dec20-mar21'!K662,AQ664),"")</f>
        <v/>
      </c>
    </row>
    <row r="665" spans="1:44" x14ac:dyDescent="0.25">
      <c r="A665" s="52" t="str">
        <f t="shared" si="240"/>
        <v/>
      </c>
      <c r="B665" s="5"/>
      <c r="C665" s="6"/>
      <c r="D665" s="7"/>
      <c r="E665" s="8"/>
      <c r="F665" s="8"/>
      <c r="G665" s="60" t="str">
        <f t="shared" si="241"/>
        <v/>
      </c>
      <c r="H665" s="60" t="str">
        <f t="shared" si="241"/>
        <v/>
      </c>
      <c r="I665" s="60" t="str">
        <f t="shared" si="241"/>
        <v/>
      </c>
      <c r="J665" s="60" t="str">
        <f t="shared" si="241"/>
        <v/>
      </c>
      <c r="L665" s="115" t="str">
        <f t="shared" si="236"/>
        <v/>
      </c>
      <c r="Y665" s="116"/>
      <c r="Z665" s="65" t="str">
        <f t="shared" si="225"/>
        <v/>
      </c>
      <c r="AA665" s="65" t="str">
        <f t="shared" si="226"/>
        <v/>
      </c>
      <c r="AB665" s="65" t="str">
        <f t="shared" si="227"/>
        <v/>
      </c>
      <c r="AC665" s="65" t="str">
        <f t="shared" si="228"/>
        <v/>
      </c>
      <c r="AD665" s="65" t="str">
        <f t="shared" si="229"/>
        <v/>
      </c>
      <c r="AE665" s="65" t="str">
        <f t="shared" si="230"/>
        <v/>
      </c>
      <c r="AF665" s="65" t="str">
        <f t="shared" si="231"/>
        <v/>
      </c>
      <c r="AG665" s="65" t="str">
        <f t="shared" si="232"/>
        <v/>
      </c>
      <c r="AH665" s="38"/>
      <c r="AI665" s="38"/>
      <c r="AJ665" s="38"/>
      <c r="AK665" s="38"/>
      <c r="AL665" s="85" t="str">
        <f t="shared" si="237"/>
        <v/>
      </c>
      <c r="AM665" s="85" t="str">
        <f t="shared" si="233"/>
        <v/>
      </c>
      <c r="AN665" s="85" t="str">
        <f t="shared" si="234"/>
        <v/>
      </c>
      <c r="AO665" s="85" t="str">
        <f t="shared" si="235"/>
        <v/>
      </c>
      <c r="AP665" s="143" t="str">
        <f t="shared" si="238"/>
        <v/>
      </c>
      <c r="AQ665" s="66" t="str">
        <f t="shared" si="239"/>
        <v/>
      </c>
      <c r="AR665" s="46" t="str">
        <f>IFERROR(IF(ISNUMBER('Opsparede løndele dec20-mar21'!K663),AQ665+'Opsparede løndele dec20-mar21'!K663,AQ665),"")</f>
        <v/>
      </c>
    </row>
    <row r="666" spans="1:44" x14ac:dyDescent="0.25">
      <c r="A666" s="52" t="str">
        <f t="shared" si="240"/>
        <v/>
      </c>
      <c r="B666" s="5"/>
      <c r="C666" s="6"/>
      <c r="D666" s="7"/>
      <c r="E666" s="8"/>
      <c r="F666" s="8"/>
      <c r="G666" s="60" t="str">
        <f t="shared" si="241"/>
        <v/>
      </c>
      <c r="H666" s="60" t="str">
        <f t="shared" si="241"/>
        <v/>
      </c>
      <c r="I666" s="60" t="str">
        <f t="shared" si="241"/>
        <v/>
      </c>
      <c r="J666" s="60" t="str">
        <f t="shared" si="241"/>
        <v/>
      </c>
      <c r="L666" s="115" t="str">
        <f t="shared" si="236"/>
        <v/>
      </c>
      <c r="Y666" s="116"/>
      <c r="Z666" s="65" t="str">
        <f t="shared" si="225"/>
        <v/>
      </c>
      <c r="AA666" s="65" t="str">
        <f t="shared" si="226"/>
        <v/>
      </c>
      <c r="AB666" s="65" t="str">
        <f t="shared" si="227"/>
        <v/>
      </c>
      <c r="AC666" s="65" t="str">
        <f t="shared" si="228"/>
        <v/>
      </c>
      <c r="AD666" s="65" t="str">
        <f t="shared" si="229"/>
        <v/>
      </c>
      <c r="AE666" s="65" t="str">
        <f t="shared" si="230"/>
        <v/>
      </c>
      <c r="AF666" s="65" t="str">
        <f t="shared" si="231"/>
        <v/>
      </c>
      <c r="AG666" s="65" t="str">
        <f t="shared" si="232"/>
        <v/>
      </c>
      <c r="AH666" s="38"/>
      <c r="AI666" s="38"/>
      <c r="AJ666" s="38"/>
      <c r="AK666" s="38"/>
      <c r="AL666" s="85" t="str">
        <f t="shared" si="237"/>
        <v/>
      </c>
      <c r="AM666" s="85" t="str">
        <f t="shared" si="233"/>
        <v/>
      </c>
      <c r="AN666" s="85" t="str">
        <f t="shared" si="234"/>
        <v/>
      </c>
      <c r="AO666" s="85" t="str">
        <f t="shared" si="235"/>
        <v/>
      </c>
      <c r="AP666" s="143" t="str">
        <f t="shared" si="238"/>
        <v/>
      </c>
      <c r="AQ666" s="66" t="str">
        <f t="shared" si="239"/>
        <v/>
      </c>
      <c r="AR666" s="46" t="str">
        <f>IFERROR(IF(ISNUMBER('Opsparede løndele dec20-mar21'!K664),AQ666+'Opsparede løndele dec20-mar21'!K664,AQ666),"")</f>
        <v/>
      </c>
    </row>
    <row r="667" spans="1:44" x14ac:dyDescent="0.25">
      <c r="A667" s="52" t="str">
        <f t="shared" si="240"/>
        <v/>
      </c>
      <c r="B667" s="5"/>
      <c r="C667" s="6"/>
      <c r="D667" s="7"/>
      <c r="E667" s="8"/>
      <c r="F667" s="8"/>
      <c r="G667" s="60" t="str">
        <f t="shared" ref="G667:J676" si="242">IF(AND(ISNUMBER($E667),ISNUMBER($F667)),MAX(MIN(NETWORKDAYS(IF($E667&lt;=VLOOKUP(G$6,Matrix_antal_dage,5,FALSE),VLOOKUP(G$6,Matrix_antal_dage,5,FALSE),$E667),IF($F667&gt;=VLOOKUP(G$6,Matrix_antal_dage,6,FALSE),VLOOKUP(G$6,Matrix_antal_dage,6,FALSE),$F667),helligdage),VLOOKUP(G$6,Matrix_antal_dage,7,FALSE)),0),"")</f>
        <v/>
      </c>
      <c r="H667" s="60" t="str">
        <f t="shared" si="242"/>
        <v/>
      </c>
      <c r="I667" s="60" t="str">
        <f t="shared" si="242"/>
        <v/>
      </c>
      <c r="J667" s="60" t="str">
        <f t="shared" si="242"/>
        <v/>
      </c>
      <c r="L667" s="115" t="str">
        <f t="shared" si="236"/>
        <v/>
      </c>
      <c r="Y667" s="116"/>
      <c r="Z667" s="65" t="str">
        <f t="shared" si="225"/>
        <v/>
      </c>
      <c r="AA667" s="65" t="str">
        <f t="shared" si="226"/>
        <v/>
      </c>
      <c r="AB667" s="65" t="str">
        <f t="shared" si="227"/>
        <v/>
      </c>
      <c r="AC667" s="65" t="str">
        <f t="shared" si="228"/>
        <v/>
      </c>
      <c r="AD667" s="65" t="str">
        <f t="shared" si="229"/>
        <v/>
      </c>
      <c r="AE667" s="65" t="str">
        <f t="shared" si="230"/>
        <v/>
      </c>
      <c r="AF667" s="65" t="str">
        <f t="shared" si="231"/>
        <v/>
      </c>
      <c r="AG667" s="65" t="str">
        <f t="shared" si="232"/>
        <v/>
      </c>
      <c r="AH667" s="38"/>
      <c r="AI667" s="38"/>
      <c r="AJ667" s="38"/>
      <c r="AK667" s="38"/>
      <c r="AL667" s="85" t="str">
        <f t="shared" si="237"/>
        <v/>
      </c>
      <c r="AM667" s="85" t="str">
        <f t="shared" si="233"/>
        <v/>
      </c>
      <c r="AN667" s="85" t="str">
        <f t="shared" si="234"/>
        <v/>
      </c>
      <c r="AO667" s="85" t="str">
        <f t="shared" si="235"/>
        <v/>
      </c>
      <c r="AP667" s="143" t="str">
        <f t="shared" si="238"/>
        <v/>
      </c>
      <c r="AQ667" s="66" t="str">
        <f t="shared" si="239"/>
        <v/>
      </c>
      <c r="AR667" s="46" t="str">
        <f>IFERROR(IF(ISNUMBER('Opsparede løndele dec20-mar21'!K665),AQ667+'Opsparede løndele dec20-mar21'!K665,AQ667),"")</f>
        <v/>
      </c>
    </row>
    <row r="668" spans="1:44" x14ac:dyDescent="0.25">
      <c r="A668" s="52" t="str">
        <f t="shared" si="240"/>
        <v/>
      </c>
      <c r="B668" s="5"/>
      <c r="C668" s="6"/>
      <c r="D668" s="7"/>
      <c r="E668" s="8"/>
      <c r="F668" s="8"/>
      <c r="G668" s="60" t="str">
        <f t="shared" si="242"/>
        <v/>
      </c>
      <c r="H668" s="60" t="str">
        <f t="shared" si="242"/>
        <v/>
      </c>
      <c r="I668" s="60" t="str">
        <f t="shared" si="242"/>
        <v/>
      </c>
      <c r="J668" s="60" t="str">
        <f t="shared" si="242"/>
        <v/>
      </c>
      <c r="L668" s="115" t="str">
        <f t="shared" si="236"/>
        <v/>
      </c>
      <c r="Y668" s="116"/>
      <c r="Z668" s="65" t="str">
        <f t="shared" si="225"/>
        <v/>
      </c>
      <c r="AA668" s="65" t="str">
        <f t="shared" si="226"/>
        <v/>
      </c>
      <c r="AB668" s="65" t="str">
        <f t="shared" si="227"/>
        <v/>
      </c>
      <c r="AC668" s="65" t="str">
        <f t="shared" si="228"/>
        <v/>
      </c>
      <c r="AD668" s="65" t="str">
        <f t="shared" si="229"/>
        <v/>
      </c>
      <c r="AE668" s="65" t="str">
        <f t="shared" si="230"/>
        <v/>
      </c>
      <c r="AF668" s="65" t="str">
        <f t="shared" si="231"/>
        <v/>
      </c>
      <c r="AG668" s="65" t="str">
        <f t="shared" si="232"/>
        <v/>
      </c>
      <c r="AH668" s="38"/>
      <c r="AI668" s="38"/>
      <c r="AJ668" s="38"/>
      <c r="AK668" s="38"/>
      <c r="AL668" s="85" t="str">
        <f t="shared" si="237"/>
        <v/>
      </c>
      <c r="AM668" s="85" t="str">
        <f t="shared" si="233"/>
        <v/>
      </c>
      <c r="AN668" s="85" t="str">
        <f t="shared" si="234"/>
        <v/>
      </c>
      <c r="AO668" s="85" t="str">
        <f t="shared" si="235"/>
        <v/>
      </c>
      <c r="AP668" s="143" t="str">
        <f t="shared" si="238"/>
        <v/>
      </c>
      <c r="AQ668" s="66" t="str">
        <f t="shared" si="239"/>
        <v/>
      </c>
      <c r="AR668" s="46" t="str">
        <f>IFERROR(IF(ISNUMBER('Opsparede løndele dec20-mar21'!K666),AQ668+'Opsparede løndele dec20-mar21'!K666,AQ668),"")</f>
        <v/>
      </c>
    </row>
    <row r="669" spans="1:44" x14ac:dyDescent="0.25">
      <c r="A669" s="52" t="str">
        <f t="shared" si="240"/>
        <v/>
      </c>
      <c r="B669" s="5"/>
      <c r="C669" s="6"/>
      <c r="D669" s="7"/>
      <c r="E669" s="8"/>
      <c r="F669" s="8"/>
      <c r="G669" s="60" t="str">
        <f t="shared" si="242"/>
        <v/>
      </c>
      <c r="H669" s="60" t="str">
        <f t="shared" si="242"/>
        <v/>
      </c>
      <c r="I669" s="60" t="str">
        <f t="shared" si="242"/>
        <v/>
      </c>
      <c r="J669" s="60" t="str">
        <f t="shared" si="242"/>
        <v/>
      </c>
      <c r="L669" s="115" t="str">
        <f t="shared" si="236"/>
        <v/>
      </c>
      <c r="Y669" s="116"/>
      <c r="Z669" s="65" t="str">
        <f t="shared" si="225"/>
        <v/>
      </c>
      <c r="AA669" s="65" t="str">
        <f t="shared" si="226"/>
        <v/>
      </c>
      <c r="AB669" s="65" t="str">
        <f t="shared" si="227"/>
        <v/>
      </c>
      <c r="AC669" s="65" t="str">
        <f t="shared" si="228"/>
        <v/>
      </c>
      <c r="AD669" s="65" t="str">
        <f t="shared" si="229"/>
        <v/>
      </c>
      <c r="AE669" s="65" t="str">
        <f t="shared" si="230"/>
        <v/>
      </c>
      <c r="AF669" s="65" t="str">
        <f t="shared" si="231"/>
        <v/>
      </c>
      <c r="AG669" s="65" t="str">
        <f t="shared" si="232"/>
        <v/>
      </c>
      <c r="AH669" s="38"/>
      <c r="AI669" s="38"/>
      <c r="AJ669" s="38"/>
      <c r="AK669" s="38"/>
      <c r="AL669" s="85" t="str">
        <f t="shared" si="237"/>
        <v/>
      </c>
      <c r="AM669" s="85" t="str">
        <f t="shared" si="233"/>
        <v/>
      </c>
      <c r="AN669" s="85" t="str">
        <f t="shared" si="234"/>
        <v/>
      </c>
      <c r="AO669" s="85" t="str">
        <f t="shared" si="235"/>
        <v/>
      </c>
      <c r="AP669" s="143" t="str">
        <f t="shared" si="238"/>
        <v/>
      </c>
      <c r="AQ669" s="66" t="str">
        <f t="shared" si="239"/>
        <v/>
      </c>
      <c r="AR669" s="46" t="str">
        <f>IFERROR(IF(ISNUMBER('Opsparede løndele dec20-mar21'!K667),AQ669+'Opsparede løndele dec20-mar21'!K667,AQ669),"")</f>
        <v/>
      </c>
    </row>
    <row r="670" spans="1:44" x14ac:dyDescent="0.25">
      <c r="A670" s="52" t="str">
        <f t="shared" si="240"/>
        <v/>
      </c>
      <c r="B670" s="5"/>
      <c r="C670" s="6"/>
      <c r="D670" s="7"/>
      <c r="E670" s="8"/>
      <c r="F670" s="8"/>
      <c r="G670" s="60" t="str">
        <f t="shared" si="242"/>
        <v/>
      </c>
      <c r="H670" s="60" t="str">
        <f t="shared" si="242"/>
        <v/>
      </c>
      <c r="I670" s="60" t="str">
        <f t="shared" si="242"/>
        <v/>
      </c>
      <c r="J670" s="60" t="str">
        <f t="shared" si="242"/>
        <v/>
      </c>
      <c r="L670" s="115" t="str">
        <f t="shared" si="236"/>
        <v/>
      </c>
      <c r="Y670" s="116"/>
      <c r="Z670" s="65" t="str">
        <f t="shared" si="225"/>
        <v/>
      </c>
      <c r="AA670" s="65" t="str">
        <f t="shared" si="226"/>
        <v/>
      </c>
      <c r="AB670" s="65" t="str">
        <f t="shared" si="227"/>
        <v/>
      </c>
      <c r="AC670" s="65" t="str">
        <f t="shared" si="228"/>
        <v/>
      </c>
      <c r="AD670" s="65" t="str">
        <f t="shared" si="229"/>
        <v/>
      </c>
      <c r="AE670" s="65" t="str">
        <f t="shared" si="230"/>
        <v/>
      </c>
      <c r="AF670" s="65" t="str">
        <f t="shared" si="231"/>
        <v/>
      </c>
      <c r="AG670" s="65" t="str">
        <f t="shared" si="232"/>
        <v/>
      </c>
      <c r="AH670" s="38"/>
      <c r="AI670" s="38"/>
      <c r="AJ670" s="38"/>
      <c r="AK670" s="38"/>
      <c r="AL670" s="85" t="str">
        <f t="shared" si="237"/>
        <v/>
      </c>
      <c r="AM670" s="85" t="str">
        <f t="shared" si="233"/>
        <v/>
      </c>
      <c r="AN670" s="85" t="str">
        <f t="shared" si="234"/>
        <v/>
      </c>
      <c r="AO670" s="85" t="str">
        <f t="shared" si="235"/>
        <v/>
      </c>
      <c r="AP670" s="143" t="str">
        <f t="shared" si="238"/>
        <v/>
      </c>
      <c r="AQ670" s="66" t="str">
        <f t="shared" si="239"/>
        <v/>
      </c>
      <c r="AR670" s="46" t="str">
        <f>IFERROR(IF(ISNUMBER('Opsparede løndele dec20-mar21'!K668),AQ670+'Opsparede løndele dec20-mar21'!K668,AQ670),"")</f>
        <v/>
      </c>
    </row>
    <row r="671" spans="1:44" x14ac:dyDescent="0.25">
      <c r="A671" s="52" t="str">
        <f t="shared" si="240"/>
        <v/>
      </c>
      <c r="B671" s="5"/>
      <c r="C671" s="6"/>
      <c r="D671" s="7"/>
      <c r="E671" s="8"/>
      <c r="F671" s="8"/>
      <c r="G671" s="60" t="str">
        <f t="shared" si="242"/>
        <v/>
      </c>
      <c r="H671" s="60" t="str">
        <f t="shared" si="242"/>
        <v/>
      </c>
      <c r="I671" s="60" t="str">
        <f t="shared" si="242"/>
        <v/>
      </c>
      <c r="J671" s="60" t="str">
        <f t="shared" si="242"/>
        <v/>
      </c>
      <c r="L671" s="115" t="str">
        <f t="shared" si="236"/>
        <v/>
      </c>
      <c r="Y671" s="116"/>
      <c r="Z671" s="65" t="str">
        <f t="shared" si="225"/>
        <v/>
      </c>
      <c r="AA671" s="65" t="str">
        <f t="shared" si="226"/>
        <v/>
      </c>
      <c r="AB671" s="65" t="str">
        <f t="shared" si="227"/>
        <v/>
      </c>
      <c r="AC671" s="65" t="str">
        <f t="shared" si="228"/>
        <v/>
      </c>
      <c r="AD671" s="65" t="str">
        <f t="shared" si="229"/>
        <v/>
      </c>
      <c r="AE671" s="65" t="str">
        <f t="shared" si="230"/>
        <v/>
      </c>
      <c r="AF671" s="65" t="str">
        <f t="shared" si="231"/>
        <v/>
      </c>
      <c r="AG671" s="65" t="str">
        <f t="shared" si="232"/>
        <v/>
      </c>
      <c r="AH671" s="38"/>
      <c r="AI671" s="38"/>
      <c r="AJ671" s="38"/>
      <c r="AK671" s="38"/>
      <c r="AL671" s="85" t="str">
        <f t="shared" si="237"/>
        <v/>
      </c>
      <c r="AM671" s="85" t="str">
        <f t="shared" si="233"/>
        <v/>
      </c>
      <c r="AN671" s="85" t="str">
        <f t="shared" si="234"/>
        <v/>
      </c>
      <c r="AO671" s="85" t="str">
        <f t="shared" si="235"/>
        <v/>
      </c>
      <c r="AP671" s="143" t="str">
        <f t="shared" si="238"/>
        <v/>
      </c>
      <c r="AQ671" s="66" t="str">
        <f t="shared" si="239"/>
        <v/>
      </c>
      <c r="AR671" s="46" t="str">
        <f>IFERROR(IF(ISNUMBER('Opsparede løndele dec20-mar21'!K669),AQ671+'Opsparede løndele dec20-mar21'!K669,AQ671),"")</f>
        <v/>
      </c>
    </row>
    <row r="672" spans="1:44" x14ac:dyDescent="0.25">
      <c r="A672" s="52" t="str">
        <f t="shared" si="240"/>
        <v/>
      </c>
      <c r="B672" s="5"/>
      <c r="C672" s="6"/>
      <c r="D672" s="7"/>
      <c r="E672" s="8"/>
      <c r="F672" s="8"/>
      <c r="G672" s="60" t="str">
        <f t="shared" si="242"/>
        <v/>
      </c>
      <c r="H672" s="60" t="str">
        <f t="shared" si="242"/>
        <v/>
      </c>
      <c r="I672" s="60" t="str">
        <f t="shared" si="242"/>
        <v/>
      </c>
      <c r="J672" s="60" t="str">
        <f t="shared" si="242"/>
        <v/>
      </c>
      <c r="L672" s="115" t="str">
        <f t="shared" si="236"/>
        <v/>
      </c>
      <c r="Y672" s="116"/>
      <c r="Z672" s="65" t="str">
        <f t="shared" si="225"/>
        <v/>
      </c>
      <c r="AA672" s="65" t="str">
        <f t="shared" si="226"/>
        <v/>
      </c>
      <c r="AB672" s="65" t="str">
        <f t="shared" si="227"/>
        <v/>
      </c>
      <c r="AC672" s="65" t="str">
        <f t="shared" si="228"/>
        <v/>
      </c>
      <c r="AD672" s="65" t="str">
        <f t="shared" si="229"/>
        <v/>
      </c>
      <c r="AE672" s="65" t="str">
        <f t="shared" si="230"/>
        <v/>
      </c>
      <c r="AF672" s="65" t="str">
        <f t="shared" si="231"/>
        <v/>
      </c>
      <c r="AG672" s="65" t="str">
        <f t="shared" si="232"/>
        <v/>
      </c>
      <c r="AH672" s="38"/>
      <c r="AI672" s="38"/>
      <c r="AJ672" s="38"/>
      <c r="AK672" s="38"/>
      <c r="AL672" s="85" t="str">
        <f t="shared" si="237"/>
        <v/>
      </c>
      <c r="AM672" s="85" t="str">
        <f t="shared" si="233"/>
        <v/>
      </c>
      <c r="AN672" s="85" t="str">
        <f t="shared" si="234"/>
        <v/>
      </c>
      <c r="AO672" s="85" t="str">
        <f t="shared" si="235"/>
        <v/>
      </c>
      <c r="AP672" s="143" t="str">
        <f t="shared" si="238"/>
        <v/>
      </c>
      <c r="AQ672" s="66" t="str">
        <f t="shared" si="239"/>
        <v/>
      </c>
      <c r="AR672" s="46" t="str">
        <f>IFERROR(IF(ISNUMBER('Opsparede løndele dec20-mar21'!K670),AQ672+'Opsparede løndele dec20-mar21'!K670,AQ672),"")</f>
        <v/>
      </c>
    </row>
    <row r="673" spans="1:44" x14ac:dyDescent="0.25">
      <c r="A673" s="52" t="str">
        <f t="shared" si="240"/>
        <v/>
      </c>
      <c r="B673" s="5"/>
      <c r="C673" s="6"/>
      <c r="D673" s="7"/>
      <c r="E673" s="8"/>
      <c r="F673" s="8"/>
      <c r="G673" s="60" t="str">
        <f t="shared" si="242"/>
        <v/>
      </c>
      <c r="H673" s="60" t="str">
        <f t="shared" si="242"/>
        <v/>
      </c>
      <c r="I673" s="60" t="str">
        <f t="shared" si="242"/>
        <v/>
      </c>
      <c r="J673" s="60" t="str">
        <f t="shared" si="242"/>
        <v/>
      </c>
      <c r="L673" s="115" t="str">
        <f t="shared" si="236"/>
        <v/>
      </c>
      <c r="Y673" s="116"/>
      <c r="Z673" s="65" t="str">
        <f t="shared" si="225"/>
        <v/>
      </c>
      <c r="AA673" s="65" t="str">
        <f t="shared" si="226"/>
        <v/>
      </c>
      <c r="AB673" s="65" t="str">
        <f t="shared" si="227"/>
        <v/>
      </c>
      <c r="AC673" s="65" t="str">
        <f t="shared" si="228"/>
        <v/>
      </c>
      <c r="AD673" s="65" t="str">
        <f t="shared" si="229"/>
        <v/>
      </c>
      <c r="AE673" s="65" t="str">
        <f t="shared" si="230"/>
        <v/>
      </c>
      <c r="AF673" s="65" t="str">
        <f t="shared" si="231"/>
        <v/>
      </c>
      <c r="AG673" s="65" t="str">
        <f t="shared" si="232"/>
        <v/>
      </c>
      <c r="AH673" s="38"/>
      <c r="AI673" s="38"/>
      <c r="AJ673" s="38"/>
      <c r="AK673" s="38"/>
      <c r="AL673" s="85" t="str">
        <f t="shared" si="237"/>
        <v/>
      </c>
      <c r="AM673" s="85" t="str">
        <f t="shared" si="233"/>
        <v/>
      </c>
      <c r="AN673" s="85" t="str">
        <f t="shared" si="234"/>
        <v/>
      </c>
      <c r="AO673" s="85" t="str">
        <f t="shared" si="235"/>
        <v/>
      </c>
      <c r="AP673" s="143" t="str">
        <f t="shared" si="238"/>
        <v/>
      </c>
      <c r="AQ673" s="66" t="str">
        <f t="shared" si="239"/>
        <v/>
      </c>
      <c r="AR673" s="46" t="str">
        <f>IFERROR(IF(ISNUMBER('Opsparede løndele dec20-mar21'!K671),AQ673+'Opsparede løndele dec20-mar21'!K671,AQ673),"")</f>
        <v/>
      </c>
    </row>
    <row r="674" spans="1:44" x14ac:dyDescent="0.25">
      <c r="A674" s="52" t="str">
        <f t="shared" si="240"/>
        <v/>
      </c>
      <c r="B674" s="5"/>
      <c r="C674" s="6"/>
      <c r="D674" s="7"/>
      <c r="E674" s="8"/>
      <c r="F674" s="8"/>
      <c r="G674" s="60" t="str">
        <f t="shared" si="242"/>
        <v/>
      </c>
      <c r="H674" s="60" t="str">
        <f t="shared" si="242"/>
        <v/>
      </c>
      <c r="I674" s="60" t="str">
        <f t="shared" si="242"/>
        <v/>
      </c>
      <c r="J674" s="60" t="str">
        <f t="shared" si="242"/>
        <v/>
      </c>
      <c r="L674" s="115" t="str">
        <f t="shared" si="236"/>
        <v/>
      </c>
      <c r="Y674" s="116"/>
      <c r="Z674" s="65" t="str">
        <f t="shared" si="225"/>
        <v/>
      </c>
      <c r="AA674" s="65" t="str">
        <f t="shared" si="226"/>
        <v/>
      </c>
      <c r="AB674" s="65" t="str">
        <f t="shared" si="227"/>
        <v/>
      </c>
      <c r="AC674" s="65" t="str">
        <f t="shared" si="228"/>
        <v/>
      </c>
      <c r="AD674" s="65" t="str">
        <f t="shared" si="229"/>
        <v/>
      </c>
      <c r="AE674" s="65" t="str">
        <f t="shared" si="230"/>
        <v/>
      </c>
      <c r="AF674" s="65" t="str">
        <f t="shared" si="231"/>
        <v/>
      </c>
      <c r="AG674" s="65" t="str">
        <f t="shared" si="232"/>
        <v/>
      </c>
      <c r="AH674" s="38"/>
      <c r="AI674" s="38"/>
      <c r="AJ674" s="38"/>
      <c r="AK674" s="38"/>
      <c r="AL674" s="85" t="str">
        <f t="shared" si="237"/>
        <v/>
      </c>
      <c r="AM674" s="85" t="str">
        <f t="shared" si="233"/>
        <v/>
      </c>
      <c r="AN674" s="85" t="str">
        <f t="shared" si="234"/>
        <v/>
      </c>
      <c r="AO674" s="85" t="str">
        <f t="shared" si="235"/>
        <v/>
      </c>
      <c r="AP674" s="143" t="str">
        <f t="shared" si="238"/>
        <v/>
      </c>
      <c r="AQ674" s="66" t="str">
        <f t="shared" si="239"/>
        <v/>
      </c>
      <c r="AR674" s="46" t="str">
        <f>IFERROR(IF(ISNUMBER('Opsparede løndele dec20-mar21'!K672),AQ674+'Opsparede løndele dec20-mar21'!K672,AQ674),"")</f>
        <v/>
      </c>
    </row>
    <row r="675" spans="1:44" x14ac:dyDescent="0.25">
      <c r="A675" s="52" t="str">
        <f t="shared" si="240"/>
        <v/>
      </c>
      <c r="B675" s="5"/>
      <c r="C675" s="6"/>
      <c r="D675" s="7"/>
      <c r="E675" s="8"/>
      <c r="F675" s="8"/>
      <c r="G675" s="60" t="str">
        <f t="shared" si="242"/>
        <v/>
      </c>
      <c r="H675" s="60" t="str">
        <f t="shared" si="242"/>
        <v/>
      </c>
      <c r="I675" s="60" t="str">
        <f t="shared" si="242"/>
        <v/>
      </c>
      <c r="J675" s="60" t="str">
        <f t="shared" si="242"/>
        <v/>
      </c>
      <c r="L675" s="115" t="str">
        <f t="shared" si="236"/>
        <v/>
      </c>
      <c r="Y675" s="116"/>
      <c r="Z675" s="65" t="str">
        <f t="shared" si="225"/>
        <v/>
      </c>
      <c r="AA675" s="65" t="str">
        <f t="shared" si="226"/>
        <v/>
      </c>
      <c r="AB675" s="65" t="str">
        <f t="shared" si="227"/>
        <v/>
      </c>
      <c r="AC675" s="65" t="str">
        <f t="shared" si="228"/>
        <v/>
      </c>
      <c r="AD675" s="65" t="str">
        <f t="shared" si="229"/>
        <v/>
      </c>
      <c r="AE675" s="65" t="str">
        <f t="shared" si="230"/>
        <v/>
      </c>
      <c r="AF675" s="65" t="str">
        <f t="shared" si="231"/>
        <v/>
      </c>
      <c r="AG675" s="65" t="str">
        <f t="shared" si="232"/>
        <v/>
      </c>
      <c r="AH675" s="38"/>
      <c r="AI675" s="38"/>
      <c r="AJ675" s="38"/>
      <c r="AK675" s="38"/>
      <c r="AL675" s="85" t="str">
        <f t="shared" si="237"/>
        <v/>
      </c>
      <c r="AM675" s="85" t="str">
        <f t="shared" si="233"/>
        <v/>
      </c>
      <c r="AN675" s="85" t="str">
        <f t="shared" si="234"/>
        <v/>
      </c>
      <c r="AO675" s="85" t="str">
        <f t="shared" si="235"/>
        <v/>
      </c>
      <c r="AP675" s="143" t="str">
        <f t="shared" si="238"/>
        <v/>
      </c>
      <c r="AQ675" s="66" t="str">
        <f t="shared" si="239"/>
        <v/>
      </c>
      <c r="AR675" s="46" t="str">
        <f>IFERROR(IF(ISNUMBER('Opsparede løndele dec20-mar21'!K673),AQ675+'Opsparede løndele dec20-mar21'!K673,AQ675),"")</f>
        <v/>
      </c>
    </row>
    <row r="676" spans="1:44" x14ac:dyDescent="0.25">
      <c r="A676" s="52" t="str">
        <f t="shared" si="240"/>
        <v/>
      </c>
      <c r="B676" s="5"/>
      <c r="C676" s="6"/>
      <c r="D676" s="7"/>
      <c r="E676" s="8"/>
      <c r="F676" s="8"/>
      <c r="G676" s="60" t="str">
        <f t="shared" si="242"/>
        <v/>
      </c>
      <c r="H676" s="60" t="str">
        <f t="shared" si="242"/>
        <v/>
      </c>
      <c r="I676" s="60" t="str">
        <f t="shared" si="242"/>
        <v/>
      </c>
      <c r="J676" s="60" t="str">
        <f t="shared" si="242"/>
        <v/>
      </c>
      <c r="L676" s="115" t="str">
        <f t="shared" si="236"/>
        <v/>
      </c>
      <c r="Y676" s="116"/>
      <c r="Z676" s="65" t="str">
        <f t="shared" si="225"/>
        <v/>
      </c>
      <c r="AA676" s="65" t="str">
        <f t="shared" si="226"/>
        <v/>
      </c>
      <c r="AB676" s="65" t="str">
        <f t="shared" si="227"/>
        <v/>
      </c>
      <c r="AC676" s="65" t="str">
        <f t="shared" si="228"/>
        <v/>
      </c>
      <c r="AD676" s="65" t="str">
        <f t="shared" si="229"/>
        <v/>
      </c>
      <c r="AE676" s="65" t="str">
        <f t="shared" si="230"/>
        <v/>
      </c>
      <c r="AF676" s="65" t="str">
        <f t="shared" si="231"/>
        <v/>
      </c>
      <c r="AG676" s="65" t="str">
        <f t="shared" si="232"/>
        <v/>
      </c>
      <c r="AH676" s="38"/>
      <c r="AI676" s="38"/>
      <c r="AJ676" s="38"/>
      <c r="AK676" s="38"/>
      <c r="AL676" s="85" t="str">
        <f t="shared" si="237"/>
        <v/>
      </c>
      <c r="AM676" s="85" t="str">
        <f t="shared" si="233"/>
        <v/>
      </c>
      <c r="AN676" s="85" t="str">
        <f t="shared" si="234"/>
        <v/>
      </c>
      <c r="AO676" s="85" t="str">
        <f t="shared" si="235"/>
        <v/>
      </c>
      <c r="AP676" s="143" t="str">
        <f t="shared" si="238"/>
        <v/>
      </c>
      <c r="AQ676" s="66" t="str">
        <f t="shared" si="239"/>
        <v/>
      </c>
      <c r="AR676" s="46" t="str">
        <f>IFERROR(IF(ISNUMBER('Opsparede løndele dec20-mar21'!K674),AQ676+'Opsparede løndele dec20-mar21'!K674,AQ676),"")</f>
        <v/>
      </c>
    </row>
    <row r="677" spans="1:44" x14ac:dyDescent="0.25">
      <c r="A677" s="52" t="str">
        <f t="shared" si="240"/>
        <v/>
      </c>
      <c r="B677" s="5"/>
      <c r="C677" s="6"/>
      <c r="D677" s="7"/>
      <c r="E677" s="8"/>
      <c r="F677" s="8"/>
      <c r="G677" s="60" t="str">
        <f t="shared" ref="G677:J686" si="243">IF(AND(ISNUMBER($E677),ISNUMBER($F677)),MAX(MIN(NETWORKDAYS(IF($E677&lt;=VLOOKUP(G$6,Matrix_antal_dage,5,FALSE),VLOOKUP(G$6,Matrix_antal_dage,5,FALSE),$E677),IF($F677&gt;=VLOOKUP(G$6,Matrix_antal_dage,6,FALSE),VLOOKUP(G$6,Matrix_antal_dage,6,FALSE),$F677),helligdage),VLOOKUP(G$6,Matrix_antal_dage,7,FALSE)),0),"")</f>
        <v/>
      </c>
      <c r="H677" s="60" t="str">
        <f t="shared" si="243"/>
        <v/>
      </c>
      <c r="I677" s="60" t="str">
        <f t="shared" si="243"/>
        <v/>
      </c>
      <c r="J677" s="60" t="str">
        <f t="shared" si="243"/>
        <v/>
      </c>
      <c r="L677" s="115" t="str">
        <f t="shared" si="236"/>
        <v/>
      </c>
      <c r="Y677" s="116"/>
      <c r="Z677" s="65" t="str">
        <f t="shared" si="225"/>
        <v/>
      </c>
      <c r="AA677" s="65" t="str">
        <f t="shared" si="226"/>
        <v/>
      </c>
      <c r="AB677" s="65" t="str">
        <f t="shared" si="227"/>
        <v/>
      </c>
      <c r="AC677" s="65" t="str">
        <f t="shared" si="228"/>
        <v/>
      </c>
      <c r="AD677" s="65" t="str">
        <f t="shared" si="229"/>
        <v/>
      </c>
      <c r="AE677" s="65" t="str">
        <f t="shared" si="230"/>
        <v/>
      </c>
      <c r="AF677" s="65" t="str">
        <f t="shared" si="231"/>
        <v/>
      </c>
      <c r="AG677" s="65" t="str">
        <f t="shared" si="232"/>
        <v/>
      </c>
      <c r="AH677" s="38"/>
      <c r="AI677" s="38"/>
      <c r="AJ677" s="38"/>
      <c r="AK677" s="38"/>
      <c r="AL677" s="85" t="str">
        <f t="shared" si="237"/>
        <v/>
      </c>
      <c r="AM677" s="85" t="str">
        <f t="shared" si="233"/>
        <v/>
      </c>
      <c r="AN677" s="85" t="str">
        <f t="shared" si="234"/>
        <v/>
      </c>
      <c r="AO677" s="85" t="str">
        <f t="shared" si="235"/>
        <v/>
      </c>
      <c r="AP677" s="143" t="str">
        <f t="shared" si="238"/>
        <v/>
      </c>
      <c r="AQ677" s="66" t="str">
        <f t="shared" si="239"/>
        <v/>
      </c>
      <c r="AR677" s="46" t="str">
        <f>IFERROR(IF(ISNUMBER('Opsparede løndele dec20-mar21'!K675),AQ677+'Opsparede løndele dec20-mar21'!K675,AQ677),"")</f>
        <v/>
      </c>
    </row>
    <row r="678" spans="1:44" x14ac:dyDescent="0.25">
      <c r="A678" s="52" t="str">
        <f t="shared" si="240"/>
        <v/>
      </c>
      <c r="B678" s="5"/>
      <c r="C678" s="6"/>
      <c r="D678" s="7"/>
      <c r="E678" s="8"/>
      <c r="F678" s="8"/>
      <c r="G678" s="60" t="str">
        <f t="shared" si="243"/>
        <v/>
      </c>
      <c r="H678" s="60" t="str">
        <f t="shared" si="243"/>
        <v/>
      </c>
      <c r="I678" s="60" t="str">
        <f t="shared" si="243"/>
        <v/>
      </c>
      <c r="J678" s="60" t="str">
        <f t="shared" si="243"/>
        <v/>
      </c>
      <c r="L678" s="115" t="str">
        <f t="shared" si="236"/>
        <v/>
      </c>
      <c r="Y678" s="116"/>
      <c r="Z678" s="65" t="str">
        <f t="shared" si="225"/>
        <v/>
      </c>
      <c r="AA678" s="65" t="str">
        <f t="shared" si="226"/>
        <v/>
      </c>
      <c r="AB678" s="65" t="str">
        <f t="shared" si="227"/>
        <v/>
      </c>
      <c r="AC678" s="65" t="str">
        <f t="shared" si="228"/>
        <v/>
      </c>
      <c r="AD678" s="65" t="str">
        <f t="shared" si="229"/>
        <v/>
      </c>
      <c r="AE678" s="65" t="str">
        <f t="shared" si="230"/>
        <v/>
      </c>
      <c r="AF678" s="65" t="str">
        <f t="shared" si="231"/>
        <v/>
      </c>
      <c r="AG678" s="65" t="str">
        <f t="shared" si="232"/>
        <v/>
      </c>
      <c r="AH678" s="38"/>
      <c r="AI678" s="38"/>
      <c r="AJ678" s="38"/>
      <c r="AK678" s="38"/>
      <c r="AL678" s="85" t="str">
        <f t="shared" si="237"/>
        <v/>
      </c>
      <c r="AM678" s="85" t="str">
        <f t="shared" si="233"/>
        <v/>
      </c>
      <c r="AN678" s="85" t="str">
        <f t="shared" si="234"/>
        <v/>
      </c>
      <c r="AO678" s="85" t="str">
        <f t="shared" si="235"/>
        <v/>
      </c>
      <c r="AP678" s="143" t="str">
        <f t="shared" si="238"/>
        <v/>
      </c>
      <c r="AQ678" s="66" t="str">
        <f t="shared" si="239"/>
        <v/>
      </c>
      <c r="AR678" s="46" t="str">
        <f>IFERROR(IF(ISNUMBER('Opsparede løndele dec20-mar21'!K676),AQ678+'Opsparede løndele dec20-mar21'!K676,AQ678),"")</f>
        <v/>
      </c>
    </row>
    <row r="679" spans="1:44" x14ac:dyDescent="0.25">
      <c r="A679" s="52" t="str">
        <f t="shared" si="240"/>
        <v/>
      </c>
      <c r="B679" s="5"/>
      <c r="C679" s="6"/>
      <c r="D679" s="7"/>
      <c r="E679" s="8"/>
      <c r="F679" s="8"/>
      <c r="G679" s="60" t="str">
        <f t="shared" si="243"/>
        <v/>
      </c>
      <c r="H679" s="60" t="str">
        <f t="shared" si="243"/>
        <v/>
      </c>
      <c r="I679" s="60" t="str">
        <f t="shared" si="243"/>
        <v/>
      </c>
      <c r="J679" s="60" t="str">
        <f t="shared" si="243"/>
        <v/>
      </c>
      <c r="L679" s="115" t="str">
        <f t="shared" si="236"/>
        <v/>
      </c>
      <c r="Y679" s="116"/>
      <c r="Z679" s="65" t="str">
        <f t="shared" si="225"/>
        <v/>
      </c>
      <c r="AA679" s="65" t="str">
        <f t="shared" si="226"/>
        <v/>
      </c>
      <c r="AB679" s="65" t="str">
        <f t="shared" si="227"/>
        <v/>
      </c>
      <c r="AC679" s="65" t="str">
        <f t="shared" si="228"/>
        <v/>
      </c>
      <c r="AD679" s="65" t="str">
        <f t="shared" si="229"/>
        <v/>
      </c>
      <c r="AE679" s="65" t="str">
        <f t="shared" si="230"/>
        <v/>
      </c>
      <c r="AF679" s="65" t="str">
        <f t="shared" si="231"/>
        <v/>
      </c>
      <c r="AG679" s="65" t="str">
        <f t="shared" si="232"/>
        <v/>
      </c>
      <c r="AH679" s="38"/>
      <c r="AI679" s="38"/>
      <c r="AJ679" s="38"/>
      <c r="AK679" s="38"/>
      <c r="AL679" s="85" t="str">
        <f t="shared" si="237"/>
        <v/>
      </c>
      <c r="AM679" s="85" t="str">
        <f t="shared" si="233"/>
        <v/>
      </c>
      <c r="AN679" s="85" t="str">
        <f t="shared" si="234"/>
        <v/>
      </c>
      <c r="AO679" s="85" t="str">
        <f t="shared" si="235"/>
        <v/>
      </c>
      <c r="AP679" s="143" t="str">
        <f t="shared" si="238"/>
        <v/>
      </c>
      <c r="AQ679" s="66" t="str">
        <f t="shared" si="239"/>
        <v/>
      </c>
      <c r="AR679" s="46" t="str">
        <f>IFERROR(IF(ISNUMBER('Opsparede løndele dec20-mar21'!K677),AQ679+'Opsparede løndele dec20-mar21'!K677,AQ679),"")</f>
        <v/>
      </c>
    </row>
    <row r="680" spans="1:44" x14ac:dyDescent="0.25">
      <c r="A680" s="52" t="str">
        <f t="shared" si="240"/>
        <v/>
      </c>
      <c r="B680" s="5"/>
      <c r="C680" s="6"/>
      <c r="D680" s="7"/>
      <c r="E680" s="8"/>
      <c r="F680" s="8"/>
      <c r="G680" s="60" t="str">
        <f t="shared" si="243"/>
        <v/>
      </c>
      <c r="H680" s="60" t="str">
        <f t="shared" si="243"/>
        <v/>
      </c>
      <c r="I680" s="60" t="str">
        <f t="shared" si="243"/>
        <v/>
      </c>
      <c r="J680" s="60" t="str">
        <f t="shared" si="243"/>
        <v/>
      </c>
      <c r="L680" s="115" t="str">
        <f t="shared" si="236"/>
        <v/>
      </c>
      <c r="Y680" s="116"/>
      <c r="Z680" s="65" t="str">
        <f t="shared" si="225"/>
        <v/>
      </c>
      <c r="AA680" s="65" t="str">
        <f t="shared" si="226"/>
        <v/>
      </c>
      <c r="AB680" s="65" t="str">
        <f t="shared" si="227"/>
        <v/>
      </c>
      <c r="AC680" s="65" t="str">
        <f t="shared" si="228"/>
        <v/>
      </c>
      <c r="AD680" s="65" t="str">
        <f t="shared" si="229"/>
        <v/>
      </c>
      <c r="AE680" s="65" t="str">
        <f t="shared" si="230"/>
        <v/>
      </c>
      <c r="AF680" s="65" t="str">
        <f t="shared" si="231"/>
        <v/>
      </c>
      <c r="AG680" s="65" t="str">
        <f t="shared" si="232"/>
        <v/>
      </c>
      <c r="AH680" s="38"/>
      <c r="AI680" s="38"/>
      <c r="AJ680" s="38"/>
      <c r="AK680" s="38"/>
      <c r="AL680" s="85" t="str">
        <f t="shared" si="237"/>
        <v/>
      </c>
      <c r="AM680" s="85" t="str">
        <f t="shared" si="233"/>
        <v/>
      </c>
      <c r="AN680" s="85" t="str">
        <f t="shared" si="234"/>
        <v/>
      </c>
      <c r="AO680" s="85" t="str">
        <f t="shared" si="235"/>
        <v/>
      </c>
      <c r="AP680" s="143" t="str">
        <f t="shared" si="238"/>
        <v/>
      </c>
      <c r="AQ680" s="66" t="str">
        <f t="shared" si="239"/>
        <v/>
      </c>
      <c r="AR680" s="46" t="str">
        <f>IFERROR(IF(ISNUMBER('Opsparede løndele dec20-mar21'!K678),AQ680+'Opsparede løndele dec20-mar21'!K678,AQ680),"")</f>
        <v/>
      </c>
    </row>
    <row r="681" spans="1:44" x14ac:dyDescent="0.25">
      <c r="A681" s="52" t="str">
        <f t="shared" si="240"/>
        <v/>
      </c>
      <c r="B681" s="5"/>
      <c r="C681" s="6"/>
      <c r="D681" s="7"/>
      <c r="E681" s="8"/>
      <c r="F681" s="8"/>
      <c r="G681" s="60" t="str">
        <f t="shared" si="243"/>
        <v/>
      </c>
      <c r="H681" s="60" t="str">
        <f t="shared" si="243"/>
        <v/>
      </c>
      <c r="I681" s="60" t="str">
        <f t="shared" si="243"/>
        <v/>
      </c>
      <c r="J681" s="60" t="str">
        <f t="shared" si="243"/>
        <v/>
      </c>
      <c r="L681" s="115" t="str">
        <f t="shared" si="236"/>
        <v/>
      </c>
      <c r="Y681" s="116"/>
      <c r="Z681" s="65" t="str">
        <f t="shared" si="225"/>
        <v/>
      </c>
      <c r="AA681" s="65" t="str">
        <f t="shared" si="226"/>
        <v/>
      </c>
      <c r="AB681" s="65" t="str">
        <f t="shared" si="227"/>
        <v/>
      </c>
      <c r="AC681" s="65" t="str">
        <f t="shared" si="228"/>
        <v/>
      </c>
      <c r="AD681" s="65" t="str">
        <f t="shared" si="229"/>
        <v/>
      </c>
      <c r="AE681" s="65" t="str">
        <f t="shared" si="230"/>
        <v/>
      </c>
      <c r="AF681" s="65" t="str">
        <f t="shared" si="231"/>
        <v/>
      </c>
      <c r="AG681" s="65" t="str">
        <f t="shared" si="232"/>
        <v/>
      </c>
      <c r="AH681" s="38"/>
      <c r="AI681" s="38"/>
      <c r="AJ681" s="38"/>
      <c r="AK681" s="38"/>
      <c r="AL681" s="85" t="str">
        <f t="shared" si="237"/>
        <v/>
      </c>
      <c r="AM681" s="85" t="str">
        <f t="shared" si="233"/>
        <v/>
      </c>
      <c r="AN681" s="85" t="str">
        <f t="shared" si="234"/>
        <v/>
      </c>
      <c r="AO681" s="85" t="str">
        <f t="shared" si="235"/>
        <v/>
      </c>
      <c r="AP681" s="143" t="str">
        <f t="shared" si="238"/>
        <v/>
      </c>
      <c r="AQ681" s="66" t="str">
        <f t="shared" si="239"/>
        <v/>
      </c>
      <c r="AR681" s="46" t="str">
        <f>IFERROR(IF(ISNUMBER('Opsparede løndele dec20-mar21'!K679),AQ681+'Opsparede løndele dec20-mar21'!K679,AQ681),"")</f>
        <v/>
      </c>
    </row>
    <row r="682" spans="1:44" x14ac:dyDescent="0.25">
      <c r="A682" s="52" t="str">
        <f t="shared" si="240"/>
        <v/>
      </c>
      <c r="B682" s="5"/>
      <c r="C682" s="6"/>
      <c r="D682" s="7"/>
      <c r="E682" s="8"/>
      <c r="F682" s="8"/>
      <c r="G682" s="60" t="str">
        <f t="shared" si="243"/>
        <v/>
      </c>
      <c r="H682" s="60" t="str">
        <f t="shared" si="243"/>
        <v/>
      </c>
      <c r="I682" s="60" t="str">
        <f t="shared" si="243"/>
        <v/>
      </c>
      <c r="J682" s="60" t="str">
        <f t="shared" si="243"/>
        <v/>
      </c>
      <c r="L682" s="115" t="str">
        <f t="shared" si="236"/>
        <v/>
      </c>
      <c r="Y682" s="116"/>
      <c r="Z682" s="65" t="str">
        <f t="shared" si="225"/>
        <v/>
      </c>
      <c r="AA682" s="65" t="str">
        <f t="shared" si="226"/>
        <v/>
      </c>
      <c r="AB682" s="65" t="str">
        <f t="shared" si="227"/>
        <v/>
      </c>
      <c r="AC682" s="65" t="str">
        <f t="shared" si="228"/>
        <v/>
      </c>
      <c r="AD682" s="65" t="str">
        <f t="shared" si="229"/>
        <v/>
      </c>
      <c r="AE682" s="65" t="str">
        <f t="shared" si="230"/>
        <v/>
      </c>
      <c r="AF682" s="65" t="str">
        <f t="shared" si="231"/>
        <v/>
      </c>
      <c r="AG682" s="65" t="str">
        <f t="shared" si="232"/>
        <v/>
      </c>
      <c r="AH682" s="38"/>
      <c r="AI682" s="38"/>
      <c r="AJ682" s="38"/>
      <c r="AK682" s="38"/>
      <c r="AL682" s="85" t="str">
        <f t="shared" si="237"/>
        <v/>
      </c>
      <c r="AM682" s="85" t="str">
        <f t="shared" si="233"/>
        <v/>
      </c>
      <c r="AN682" s="85" t="str">
        <f t="shared" si="234"/>
        <v/>
      </c>
      <c r="AO682" s="85" t="str">
        <f t="shared" si="235"/>
        <v/>
      </c>
      <c r="AP682" s="143" t="str">
        <f t="shared" si="238"/>
        <v/>
      </c>
      <c r="AQ682" s="66" t="str">
        <f t="shared" si="239"/>
        <v/>
      </c>
      <c r="AR682" s="46" t="str">
        <f>IFERROR(IF(ISNUMBER('Opsparede løndele dec20-mar21'!K680),AQ682+'Opsparede løndele dec20-mar21'!K680,AQ682),"")</f>
        <v/>
      </c>
    </row>
    <row r="683" spans="1:44" x14ac:dyDescent="0.25">
      <c r="A683" s="52" t="str">
        <f t="shared" si="240"/>
        <v/>
      </c>
      <c r="B683" s="5"/>
      <c r="C683" s="6"/>
      <c r="D683" s="7"/>
      <c r="E683" s="8"/>
      <c r="F683" s="8"/>
      <c r="G683" s="60" t="str">
        <f t="shared" si="243"/>
        <v/>
      </c>
      <c r="H683" s="60" t="str">
        <f t="shared" si="243"/>
        <v/>
      </c>
      <c r="I683" s="60" t="str">
        <f t="shared" si="243"/>
        <v/>
      </c>
      <c r="J683" s="60" t="str">
        <f t="shared" si="243"/>
        <v/>
      </c>
      <c r="L683" s="115" t="str">
        <f t="shared" si="236"/>
        <v/>
      </c>
      <c r="Y683" s="116"/>
      <c r="Z683" s="65" t="str">
        <f t="shared" si="225"/>
        <v/>
      </c>
      <c r="AA683" s="65" t="str">
        <f t="shared" si="226"/>
        <v/>
      </c>
      <c r="AB683" s="65" t="str">
        <f t="shared" si="227"/>
        <v/>
      </c>
      <c r="AC683" s="65" t="str">
        <f t="shared" si="228"/>
        <v/>
      </c>
      <c r="AD683" s="65" t="str">
        <f t="shared" si="229"/>
        <v/>
      </c>
      <c r="AE683" s="65" t="str">
        <f t="shared" si="230"/>
        <v/>
      </c>
      <c r="AF683" s="65" t="str">
        <f t="shared" si="231"/>
        <v/>
      </c>
      <c r="AG683" s="65" t="str">
        <f t="shared" si="232"/>
        <v/>
      </c>
      <c r="AH683" s="38"/>
      <c r="AI683" s="38"/>
      <c r="AJ683" s="38"/>
      <c r="AK683" s="38"/>
      <c r="AL683" s="85" t="str">
        <f t="shared" si="237"/>
        <v/>
      </c>
      <c r="AM683" s="85" t="str">
        <f t="shared" si="233"/>
        <v/>
      </c>
      <c r="AN683" s="85" t="str">
        <f t="shared" si="234"/>
        <v/>
      </c>
      <c r="AO683" s="85" t="str">
        <f t="shared" si="235"/>
        <v/>
      </c>
      <c r="AP683" s="143" t="str">
        <f t="shared" si="238"/>
        <v/>
      </c>
      <c r="AQ683" s="66" t="str">
        <f t="shared" si="239"/>
        <v/>
      </c>
      <c r="AR683" s="46" t="str">
        <f>IFERROR(IF(ISNUMBER('Opsparede løndele dec20-mar21'!K681),AQ683+'Opsparede løndele dec20-mar21'!K681,AQ683),"")</f>
        <v/>
      </c>
    </row>
    <row r="684" spans="1:44" x14ac:dyDescent="0.25">
      <c r="A684" s="52" t="str">
        <f t="shared" si="240"/>
        <v/>
      </c>
      <c r="B684" s="5"/>
      <c r="C684" s="6"/>
      <c r="D684" s="7"/>
      <c r="E684" s="8"/>
      <c r="F684" s="8"/>
      <c r="G684" s="60" t="str">
        <f t="shared" si="243"/>
        <v/>
      </c>
      <c r="H684" s="60" t="str">
        <f t="shared" si="243"/>
        <v/>
      </c>
      <c r="I684" s="60" t="str">
        <f t="shared" si="243"/>
        <v/>
      </c>
      <c r="J684" s="60" t="str">
        <f t="shared" si="243"/>
        <v/>
      </c>
      <c r="L684" s="115" t="str">
        <f t="shared" si="236"/>
        <v/>
      </c>
      <c r="Y684" s="116"/>
      <c r="Z684" s="65" t="str">
        <f t="shared" si="225"/>
        <v/>
      </c>
      <c r="AA684" s="65" t="str">
        <f t="shared" si="226"/>
        <v/>
      </c>
      <c r="AB684" s="65" t="str">
        <f t="shared" si="227"/>
        <v/>
      </c>
      <c r="AC684" s="65" t="str">
        <f t="shared" si="228"/>
        <v/>
      </c>
      <c r="AD684" s="65" t="str">
        <f t="shared" si="229"/>
        <v/>
      </c>
      <c r="AE684" s="65" t="str">
        <f t="shared" si="230"/>
        <v/>
      </c>
      <c r="AF684" s="65" t="str">
        <f t="shared" si="231"/>
        <v/>
      </c>
      <c r="AG684" s="65" t="str">
        <f t="shared" si="232"/>
        <v/>
      </c>
      <c r="AH684" s="38"/>
      <c r="AI684" s="38"/>
      <c r="AJ684" s="38"/>
      <c r="AK684" s="38"/>
      <c r="AL684" s="85" t="str">
        <f t="shared" si="237"/>
        <v/>
      </c>
      <c r="AM684" s="85" t="str">
        <f t="shared" si="233"/>
        <v/>
      </c>
      <c r="AN684" s="85" t="str">
        <f t="shared" si="234"/>
        <v/>
      </c>
      <c r="AO684" s="85" t="str">
        <f t="shared" si="235"/>
        <v/>
      </c>
      <c r="AP684" s="143" t="str">
        <f t="shared" si="238"/>
        <v/>
      </c>
      <c r="AQ684" s="66" t="str">
        <f t="shared" si="239"/>
        <v/>
      </c>
      <c r="AR684" s="46" t="str">
        <f>IFERROR(IF(ISNUMBER('Opsparede løndele dec20-mar21'!K682),AQ684+'Opsparede løndele dec20-mar21'!K682,AQ684),"")</f>
        <v/>
      </c>
    </row>
    <row r="685" spans="1:44" x14ac:dyDescent="0.25">
      <c r="A685" s="52" t="str">
        <f t="shared" si="240"/>
        <v/>
      </c>
      <c r="B685" s="5"/>
      <c r="C685" s="6"/>
      <c r="D685" s="7"/>
      <c r="E685" s="8"/>
      <c r="F685" s="8"/>
      <c r="G685" s="60" t="str">
        <f t="shared" si="243"/>
        <v/>
      </c>
      <c r="H685" s="60" t="str">
        <f t="shared" si="243"/>
        <v/>
      </c>
      <c r="I685" s="60" t="str">
        <f t="shared" si="243"/>
        <v/>
      </c>
      <c r="J685" s="60" t="str">
        <f t="shared" si="243"/>
        <v/>
      </c>
      <c r="L685" s="115" t="str">
        <f t="shared" si="236"/>
        <v/>
      </c>
      <c r="Y685" s="116"/>
      <c r="Z685" s="65" t="str">
        <f t="shared" si="225"/>
        <v/>
      </c>
      <c r="AA685" s="65" t="str">
        <f t="shared" si="226"/>
        <v/>
      </c>
      <c r="AB685" s="65" t="str">
        <f t="shared" si="227"/>
        <v/>
      </c>
      <c r="AC685" s="65" t="str">
        <f t="shared" si="228"/>
        <v/>
      </c>
      <c r="AD685" s="65" t="str">
        <f t="shared" si="229"/>
        <v/>
      </c>
      <c r="AE685" s="65" t="str">
        <f t="shared" si="230"/>
        <v/>
      </c>
      <c r="AF685" s="65" t="str">
        <f t="shared" si="231"/>
        <v/>
      </c>
      <c r="AG685" s="65" t="str">
        <f t="shared" si="232"/>
        <v/>
      </c>
      <c r="AH685" s="38"/>
      <c r="AI685" s="38"/>
      <c r="AJ685" s="38"/>
      <c r="AK685" s="38"/>
      <c r="AL685" s="85" t="str">
        <f t="shared" si="237"/>
        <v/>
      </c>
      <c r="AM685" s="85" t="str">
        <f t="shared" si="233"/>
        <v/>
      </c>
      <c r="AN685" s="85" t="str">
        <f t="shared" si="234"/>
        <v/>
      </c>
      <c r="AO685" s="85" t="str">
        <f t="shared" si="235"/>
        <v/>
      </c>
      <c r="AP685" s="143" t="str">
        <f t="shared" si="238"/>
        <v/>
      </c>
      <c r="AQ685" s="66" t="str">
        <f t="shared" si="239"/>
        <v/>
      </c>
      <c r="AR685" s="46" t="str">
        <f>IFERROR(IF(ISNUMBER('Opsparede løndele dec20-mar21'!K683),AQ685+'Opsparede løndele dec20-mar21'!K683,AQ685),"")</f>
        <v/>
      </c>
    </row>
    <row r="686" spans="1:44" x14ac:dyDescent="0.25">
      <c r="A686" s="52" t="str">
        <f t="shared" si="240"/>
        <v/>
      </c>
      <c r="B686" s="5"/>
      <c r="C686" s="6"/>
      <c r="D686" s="7"/>
      <c r="E686" s="8"/>
      <c r="F686" s="8"/>
      <c r="G686" s="60" t="str">
        <f t="shared" si="243"/>
        <v/>
      </c>
      <c r="H686" s="60" t="str">
        <f t="shared" si="243"/>
        <v/>
      </c>
      <c r="I686" s="60" t="str">
        <f t="shared" si="243"/>
        <v/>
      </c>
      <c r="J686" s="60" t="str">
        <f t="shared" si="243"/>
        <v/>
      </c>
      <c r="L686" s="115" t="str">
        <f t="shared" si="236"/>
        <v/>
      </c>
      <c r="Y686" s="116"/>
      <c r="Z686" s="65" t="str">
        <f t="shared" si="225"/>
        <v/>
      </c>
      <c r="AA686" s="65" t="str">
        <f t="shared" si="226"/>
        <v/>
      </c>
      <c r="AB686" s="65" t="str">
        <f t="shared" si="227"/>
        <v/>
      </c>
      <c r="AC686" s="65" t="str">
        <f t="shared" si="228"/>
        <v/>
      </c>
      <c r="AD686" s="65" t="str">
        <f t="shared" si="229"/>
        <v/>
      </c>
      <c r="AE686" s="65" t="str">
        <f t="shared" si="230"/>
        <v/>
      </c>
      <c r="AF686" s="65" t="str">
        <f t="shared" si="231"/>
        <v/>
      </c>
      <c r="AG686" s="65" t="str">
        <f t="shared" si="232"/>
        <v/>
      </c>
      <c r="AH686" s="38"/>
      <c r="AI686" s="38"/>
      <c r="AJ686" s="38"/>
      <c r="AK686" s="38"/>
      <c r="AL686" s="85" t="str">
        <f t="shared" si="237"/>
        <v/>
      </c>
      <c r="AM686" s="85" t="str">
        <f t="shared" si="233"/>
        <v/>
      </c>
      <c r="AN686" s="85" t="str">
        <f t="shared" si="234"/>
        <v/>
      </c>
      <c r="AO686" s="85" t="str">
        <f t="shared" si="235"/>
        <v/>
      </c>
      <c r="AP686" s="143" t="str">
        <f t="shared" si="238"/>
        <v/>
      </c>
      <c r="AQ686" s="66" t="str">
        <f t="shared" si="239"/>
        <v/>
      </c>
      <c r="AR686" s="46" t="str">
        <f>IFERROR(IF(ISNUMBER('Opsparede løndele dec20-mar21'!K684),AQ686+'Opsparede løndele dec20-mar21'!K684,AQ686),"")</f>
        <v/>
      </c>
    </row>
    <row r="687" spans="1:44" x14ac:dyDescent="0.25">
      <c r="A687" s="52" t="str">
        <f t="shared" si="240"/>
        <v/>
      </c>
      <c r="B687" s="5"/>
      <c r="C687" s="6"/>
      <c r="D687" s="7"/>
      <c r="E687" s="8"/>
      <c r="F687" s="8"/>
      <c r="G687" s="60" t="str">
        <f t="shared" ref="G687:J696" si="244">IF(AND(ISNUMBER($E687),ISNUMBER($F687)),MAX(MIN(NETWORKDAYS(IF($E687&lt;=VLOOKUP(G$6,Matrix_antal_dage,5,FALSE),VLOOKUP(G$6,Matrix_antal_dage,5,FALSE),$E687),IF($F687&gt;=VLOOKUP(G$6,Matrix_antal_dage,6,FALSE),VLOOKUP(G$6,Matrix_antal_dage,6,FALSE),$F687),helligdage),VLOOKUP(G$6,Matrix_antal_dage,7,FALSE)),0),"")</f>
        <v/>
      </c>
      <c r="H687" s="60" t="str">
        <f t="shared" si="244"/>
        <v/>
      </c>
      <c r="I687" s="60" t="str">
        <f t="shared" si="244"/>
        <v/>
      </c>
      <c r="J687" s="60" t="str">
        <f t="shared" si="244"/>
        <v/>
      </c>
      <c r="L687" s="115" t="str">
        <f t="shared" si="236"/>
        <v/>
      </c>
      <c r="Y687" s="116"/>
      <c r="Z687" s="65" t="str">
        <f t="shared" si="225"/>
        <v/>
      </c>
      <c r="AA687" s="65" t="str">
        <f t="shared" si="226"/>
        <v/>
      </c>
      <c r="AB687" s="65" t="str">
        <f t="shared" si="227"/>
        <v/>
      </c>
      <c r="AC687" s="65" t="str">
        <f t="shared" si="228"/>
        <v/>
      </c>
      <c r="AD687" s="65" t="str">
        <f t="shared" si="229"/>
        <v/>
      </c>
      <c r="AE687" s="65" t="str">
        <f t="shared" si="230"/>
        <v/>
      </c>
      <c r="AF687" s="65" t="str">
        <f t="shared" si="231"/>
        <v/>
      </c>
      <c r="AG687" s="65" t="str">
        <f t="shared" si="232"/>
        <v/>
      </c>
      <c r="AH687" s="38"/>
      <c r="AI687" s="38"/>
      <c r="AJ687" s="38"/>
      <c r="AK687" s="38"/>
      <c r="AL687" s="85" t="str">
        <f t="shared" si="237"/>
        <v/>
      </c>
      <c r="AM687" s="85" t="str">
        <f t="shared" si="233"/>
        <v/>
      </c>
      <c r="AN687" s="85" t="str">
        <f t="shared" si="234"/>
        <v/>
      </c>
      <c r="AO687" s="85" t="str">
        <f t="shared" si="235"/>
        <v/>
      </c>
      <c r="AP687" s="143" t="str">
        <f t="shared" si="238"/>
        <v/>
      </c>
      <c r="AQ687" s="66" t="str">
        <f t="shared" si="239"/>
        <v/>
      </c>
      <c r="AR687" s="46" t="str">
        <f>IFERROR(IF(ISNUMBER('Opsparede løndele dec20-mar21'!K685),AQ687+'Opsparede løndele dec20-mar21'!K685,AQ687),"")</f>
        <v/>
      </c>
    </row>
    <row r="688" spans="1:44" x14ac:dyDescent="0.25">
      <c r="A688" s="52" t="str">
        <f t="shared" si="240"/>
        <v/>
      </c>
      <c r="B688" s="5"/>
      <c r="C688" s="6"/>
      <c r="D688" s="7"/>
      <c r="E688" s="8"/>
      <c r="F688" s="8"/>
      <c r="G688" s="60" t="str">
        <f t="shared" si="244"/>
        <v/>
      </c>
      <c r="H688" s="60" t="str">
        <f t="shared" si="244"/>
        <v/>
      </c>
      <c r="I688" s="60" t="str">
        <f t="shared" si="244"/>
        <v/>
      </c>
      <c r="J688" s="60" t="str">
        <f t="shared" si="244"/>
        <v/>
      </c>
      <c r="L688" s="115" t="str">
        <f t="shared" si="236"/>
        <v/>
      </c>
      <c r="Y688" s="116"/>
      <c r="Z688" s="65" t="str">
        <f t="shared" si="225"/>
        <v/>
      </c>
      <c r="AA688" s="65" t="str">
        <f t="shared" si="226"/>
        <v/>
      </c>
      <c r="AB688" s="65" t="str">
        <f t="shared" si="227"/>
        <v/>
      </c>
      <c r="AC688" s="65" t="str">
        <f t="shared" si="228"/>
        <v/>
      </c>
      <c r="AD688" s="65" t="str">
        <f t="shared" si="229"/>
        <v/>
      </c>
      <c r="AE688" s="65" t="str">
        <f t="shared" si="230"/>
        <v/>
      </c>
      <c r="AF688" s="65" t="str">
        <f t="shared" si="231"/>
        <v/>
      </c>
      <c r="AG688" s="65" t="str">
        <f t="shared" si="232"/>
        <v/>
      </c>
      <c r="AH688" s="38"/>
      <c r="AI688" s="38"/>
      <c r="AJ688" s="38"/>
      <c r="AK688" s="38"/>
      <c r="AL688" s="85" t="str">
        <f t="shared" si="237"/>
        <v/>
      </c>
      <c r="AM688" s="85" t="str">
        <f t="shared" si="233"/>
        <v/>
      </c>
      <c r="AN688" s="85" t="str">
        <f t="shared" si="234"/>
        <v/>
      </c>
      <c r="AO688" s="85" t="str">
        <f t="shared" si="235"/>
        <v/>
      </c>
      <c r="AP688" s="143" t="str">
        <f t="shared" si="238"/>
        <v/>
      </c>
      <c r="AQ688" s="66" t="str">
        <f t="shared" si="239"/>
        <v/>
      </c>
      <c r="AR688" s="46" t="str">
        <f>IFERROR(IF(ISNUMBER('Opsparede løndele dec20-mar21'!K686),AQ688+'Opsparede løndele dec20-mar21'!K686,AQ688),"")</f>
        <v/>
      </c>
    </row>
    <row r="689" spans="1:44" x14ac:dyDescent="0.25">
      <c r="A689" s="52" t="str">
        <f t="shared" si="240"/>
        <v/>
      </c>
      <c r="B689" s="5"/>
      <c r="C689" s="6"/>
      <c r="D689" s="7"/>
      <c r="E689" s="8"/>
      <c r="F689" s="8"/>
      <c r="G689" s="60" t="str">
        <f t="shared" si="244"/>
        <v/>
      </c>
      <c r="H689" s="60" t="str">
        <f t="shared" si="244"/>
        <v/>
      </c>
      <c r="I689" s="60" t="str">
        <f t="shared" si="244"/>
        <v/>
      </c>
      <c r="J689" s="60" t="str">
        <f t="shared" si="244"/>
        <v/>
      </c>
      <c r="L689" s="115" t="str">
        <f t="shared" si="236"/>
        <v/>
      </c>
      <c r="Y689" s="116"/>
      <c r="Z689" s="65" t="str">
        <f t="shared" si="225"/>
        <v/>
      </c>
      <c r="AA689" s="65" t="str">
        <f t="shared" si="226"/>
        <v/>
      </c>
      <c r="AB689" s="65" t="str">
        <f t="shared" si="227"/>
        <v/>
      </c>
      <c r="AC689" s="65" t="str">
        <f t="shared" si="228"/>
        <v/>
      </c>
      <c r="AD689" s="65" t="str">
        <f t="shared" si="229"/>
        <v/>
      </c>
      <c r="AE689" s="65" t="str">
        <f t="shared" si="230"/>
        <v/>
      </c>
      <c r="AF689" s="65" t="str">
        <f t="shared" si="231"/>
        <v/>
      </c>
      <c r="AG689" s="65" t="str">
        <f t="shared" si="232"/>
        <v/>
      </c>
      <c r="AH689" s="38"/>
      <c r="AI689" s="38"/>
      <c r="AJ689" s="38"/>
      <c r="AK689" s="38"/>
      <c r="AL689" s="85" t="str">
        <f t="shared" si="237"/>
        <v/>
      </c>
      <c r="AM689" s="85" t="str">
        <f t="shared" si="233"/>
        <v/>
      </c>
      <c r="AN689" s="85" t="str">
        <f t="shared" si="234"/>
        <v/>
      </c>
      <c r="AO689" s="85" t="str">
        <f t="shared" si="235"/>
        <v/>
      </c>
      <c r="AP689" s="143" t="str">
        <f t="shared" si="238"/>
        <v/>
      </c>
      <c r="AQ689" s="66" t="str">
        <f t="shared" si="239"/>
        <v/>
      </c>
      <c r="AR689" s="46" t="str">
        <f>IFERROR(IF(ISNUMBER('Opsparede løndele dec20-mar21'!K687),AQ689+'Opsparede løndele dec20-mar21'!K687,AQ689),"")</f>
        <v/>
      </c>
    </row>
    <row r="690" spans="1:44" x14ac:dyDescent="0.25">
      <c r="A690" s="52" t="str">
        <f t="shared" si="240"/>
        <v/>
      </c>
      <c r="B690" s="5"/>
      <c r="C690" s="6"/>
      <c r="D690" s="7"/>
      <c r="E690" s="8"/>
      <c r="F690" s="8"/>
      <c r="G690" s="60" t="str">
        <f t="shared" si="244"/>
        <v/>
      </c>
      <c r="H690" s="60" t="str">
        <f t="shared" si="244"/>
        <v/>
      </c>
      <c r="I690" s="60" t="str">
        <f t="shared" si="244"/>
        <v/>
      </c>
      <c r="J690" s="60" t="str">
        <f t="shared" si="244"/>
        <v/>
      </c>
      <c r="L690" s="115" t="str">
        <f t="shared" si="236"/>
        <v/>
      </c>
      <c r="Y690" s="116"/>
      <c r="Z690" s="65" t="str">
        <f t="shared" si="225"/>
        <v/>
      </c>
      <c r="AA690" s="65" t="str">
        <f t="shared" si="226"/>
        <v/>
      </c>
      <c r="AB690" s="65" t="str">
        <f t="shared" si="227"/>
        <v/>
      </c>
      <c r="AC690" s="65" t="str">
        <f t="shared" si="228"/>
        <v/>
      </c>
      <c r="AD690" s="65" t="str">
        <f t="shared" si="229"/>
        <v/>
      </c>
      <c r="AE690" s="65" t="str">
        <f t="shared" si="230"/>
        <v/>
      </c>
      <c r="AF690" s="65" t="str">
        <f t="shared" si="231"/>
        <v/>
      </c>
      <c r="AG690" s="65" t="str">
        <f t="shared" si="232"/>
        <v/>
      </c>
      <c r="AH690" s="38"/>
      <c r="AI690" s="38"/>
      <c r="AJ690" s="38"/>
      <c r="AK690" s="38"/>
      <c r="AL690" s="85" t="str">
        <f t="shared" si="237"/>
        <v/>
      </c>
      <c r="AM690" s="85" t="str">
        <f t="shared" si="233"/>
        <v/>
      </c>
      <c r="AN690" s="85" t="str">
        <f t="shared" si="234"/>
        <v/>
      </c>
      <c r="AO690" s="85" t="str">
        <f t="shared" si="235"/>
        <v/>
      </c>
      <c r="AP690" s="143" t="str">
        <f t="shared" si="238"/>
        <v/>
      </c>
      <c r="AQ690" s="66" t="str">
        <f t="shared" si="239"/>
        <v/>
      </c>
      <c r="AR690" s="46" t="str">
        <f>IFERROR(IF(ISNUMBER('Opsparede løndele dec20-mar21'!K688),AQ690+'Opsparede løndele dec20-mar21'!K688,AQ690),"")</f>
        <v/>
      </c>
    </row>
    <row r="691" spans="1:44" x14ac:dyDescent="0.25">
      <c r="A691" s="52" t="str">
        <f t="shared" si="240"/>
        <v/>
      </c>
      <c r="B691" s="5"/>
      <c r="C691" s="6"/>
      <c r="D691" s="7"/>
      <c r="E691" s="8"/>
      <c r="F691" s="8"/>
      <c r="G691" s="60" t="str">
        <f t="shared" si="244"/>
        <v/>
      </c>
      <c r="H691" s="60" t="str">
        <f t="shared" si="244"/>
        <v/>
      </c>
      <c r="I691" s="60" t="str">
        <f t="shared" si="244"/>
        <v/>
      </c>
      <c r="J691" s="60" t="str">
        <f t="shared" si="244"/>
        <v/>
      </c>
      <c r="L691" s="115" t="str">
        <f t="shared" si="236"/>
        <v/>
      </c>
      <c r="Y691" s="116"/>
      <c r="Z691" s="65" t="str">
        <f t="shared" si="225"/>
        <v/>
      </c>
      <c r="AA691" s="65" t="str">
        <f t="shared" si="226"/>
        <v/>
      </c>
      <c r="AB691" s="65" t="str">
        <f t="shared" si="227"/>
        <v/>
      </c>
      <c r="AC691" s="65" t="str">
        <f t="shared" si="228"/>
        <v/>
      </c>
      <c r="AD691" s="65" t="str">
        <f t="shared" si="229"/>
        <v/>
      </c>
      <c r="AE691" s="65" t="str">
        <f t="shared" si="230"/>
        <v/>
      </c>
      <c r="AF691" s="65" t="str">
        <f t="shared" si="231"/>
        <v/>
      </c>
      <c r="AG691" s="65" t="str">
        <f t="shared" si="232"/>
        <v/>
      </c>
      <c r="AH691" s="38"/>
      <c r="AI691" s="38"/>
      <c r="AJ691" s="38"/>
      <c r="AK691" s="38"/>
      <c r="AL691" s="85" t="str">
        <f t="shared" si="237"/>
        <v/>
      </c>
      <c r="AM691" s="85" t="str">
        <f t="shared" si="233"/>
        <v/>
      </c>
      <c r="AN691" s="85" t="str">
        <f t="shared" si="234"/>
        <v/>
      </c>
      <c r="AO691" s="85" t="str">
        <f t="shared" si="235"/>
        <v/>
      </c>
      <c r="AP691" s="143" t="str">
        <f t="shared" si="238"/>
        <v/>
      </c>
      <c r="AQ691" s="66" t="str">
        <f t="shared" si="239"/>
        <v/>
      </c>
      <c r="AR691" s="46" t="str">
        <f>IFERROR(IF(ISNUMBER('Opsparede løndele dec20-mar21'!K689),AQ691+'Opsparede løndele dec20-mar21'!K689,AQ691),"")</f>
        <v/>
      </c>
    </row>
    <row r="692" spans="1:44" x14ac:dyDescent="0.25">
      <c r="A692" s="52" t="str">
        <f t="shared" si="240"/>
        <v/>
      </c>
      <c r="B692" s="5"/>
      <c r="C692" s="6"/>
      <c r="D692" s="7"/>
      <c r="E692" s="8"/>
      <c r="F692" s="8"/>
      <c r="G692" s="60" t="str">
        <f t="shared" si="244"/>
        <v/>
      </c>
      <c r="H692" s="60" t="str">
        <f t="shared" si="244"/>
        <v/>
      </c>
      <c r="I692" s="60" t="str">
        <f t="shared" si="244"/>
        <v/>
      </c>
      <c r="J692" s="60" t="str">
        <f t="shared" si="244"/>
        <v/>
      </c>
      <c r="L692" s="115" t="str">
        <f t="shared" si="236"/>
        <v/>
      </c>
      <c r="Y692" s="116"/>
      <c r="Z692" s="65" t="str">
        <f t="shared" si="225"/>
        <v/>
      </c>
      <c r="AA692" s="65" t="str">
        <f t="shared" si="226"/>
        <v/>
      </c>
      <c r="AB692" s="65" t="str">
        <f t="shared" si="227"/>
        <v/>
      </c>
      <c r="AC692" s="65" t="str">
        <f t="shared" si="228"/>
        <v/>
      </c>
      <c r="AD692" s="65" t="str">
        <f t="shared" si="229"/>
        <v/>
      </c>
      <c r="AE692" s="65" t="str">
        <f t="shared" si="230"/>
        <v/>
      </c>
      <c r="AF692" s="65" t="str">
        <f t="shared" si="231"/>
        <v/>
      </c>
      <c r="AG692" s="65" t="str">
        <f t="shared" si="232"/>
        <v/>
      </c>
      <c r="AH692" s="38"/>
      <c r="AI692" s="38"/>
      <c r="AJ692" s="38"/>
      <c r="AK692" s="38"/>
      <c r="AL692" s="85" t="str">
        <f t="shared" si="237"/>
        <v/>
      </c>
      <c r="AM692" s="85" t="str">
        <f t="shared" si="233"/>
        <v/>
      </c>
      <c r="AN692" s="85" t="str">
        <f t="shared" si="234"/>
        <v/>
      </c>
      <c r="AO692" s="85" t="str">
        <f t="shared" si="235"/>
        <v/>
      </c>
      <c r="AP692" s="143" t="str">
        <f t="shared" si="238"/>
        <v/>
      </c>
      <c r="AQ692" s="66" t="str">
        <f t="shared" si="239"/>
        <v/>
      </c>
      <c r="AR692" s="46" t="str">
        <f>IFERROR(IF(ISNUMBER('Opsparede løndele dec20-mar21'!K690),AQ692+'Opsparede løndele dec20-mar21'!K690,AQ692),"")</f>
        <v/>
      </c>
    </row>
    <row r="693" spans="1:44" x14ac:dyDescent="0.25">
      <c r="A693" s="52" t="str">
        <f t="shared" si="240"/>
        <v/>
      </c>
      <c r="B693" s="5"/>
      <c r="C693" s="6"/>
      <c r="D693" s="7"/>
      <c r="E693" s="8"/>
      <c r="F693" s="8"/>
      <c r="G693" s="60" t="str">
        <f t="shared" si="244"/>
        <v/>
      </c>
      <c r="H693" s="60" t="str">
        <f t="shared" si="244"/>
        <v/>
      </c>
      <c r="I693" s="60" t="str">
        <f t="shared" si="244"/>
        <v/>
      </c>
      <c r="J693" s="60" t="str">
        <f t="shared" si="244"/>
        <v/>
      </c>
      <c r="L693" s="115" t="str">
        <f t="shared" si="236"/>
        <v/>
      </c>
      <c r="Y693" s="116"/>
      <c r="Z693" s="65" t="str">
        <f t="shared" si="225"/>
        <v/>
      </c>
      <c r="AA693" s="65" t="str">
        <f t="shared" si="226"/>
        <v/>
      </c>
      <c r="AB693" s="65" t="str">
        <f t="shared" si="227"/>
        <v/>
      </c>
      <c r="AC693" s="65" t="str">
        <f t="shared" si="228"/>
        <v/>
      </c>
      <c r="AD693" s="65" t="str">
        <f t="shared" si="229"/>
        <v/>
      </c>
      <c r="AE693" s="65" t="str">
        <f t="shared" si="230"/>
        <v/>
      </c>
      <c r="AF693" s="65" t="str">
        <f t="shared" si="231"/>
        <v/>
      </c>
      <c r="AG693" s="65" t="str">
        <f t="shared" si="232"/>
        <v/>
      </c>
      <c r="AH693" s="38"/>
      <c r="AI693" s="38"/>
      <c r="AJ693" s="38"/>
      <c r="AK693" s="38"/>
      <c r="AL693" s="85" t="str">
        <f t="shared" si="237"/>
        <v/>
      </c>
      <c r="AM693" s="85" t="str">
        <f t="shared" si="233"/>
        <v/>
      </c>
      <c r="AN693" s="85" t="str">
        <f t="shared" si="234"/>
        <v/>
      </c>
      <c r="AO693" s="85" t="str">
        <f t="shared" si="235"/>
        <v/>
      </c>
      <c r="AP693" s="143" t="str">
        <f t="shared" si="238"/>
        <v/>
      </c>
      <c r="AQ693" s="66" t="str">
        <f t="shared" si="239"/>
        <v/>
      </c>
      <c r="AR693" s="46" t="str">
        <f>IFERROR(IF(ISNUMBER('Opsparede løndele dec20-mar21'!K691),AQ693+'Opsparede løndele dec20-mar21'!K691,AQ693),"")</f>
        <v/>
      </c>
    </row>
    <row r="694" spans="1:44" x14ac:dyDescent="0.25">
      <c r="A694" s="52" t="str">
        <f t="shared" si="240"/>
        <v/>
      </c>
      <c r="B694" s="5"/>
      <c r="C694" s="6"/>
      <c r="D694" s="7"/>
      <c r="E694" s="8"/>
      <c r="F694" s="8"/>
      <c r="G694" s="60" t="str">
        <f t="shared" si="244"/>
        <v/>
      </c>
      <c r="H694" s="60" t="str">
        <f t="shared" si="244"/>
        <v/>
      </c>
      <c r="I694" s="60" t="str">
        <f t="shared" si="244"/>
        <v/>
      </c>
      <c r="J694" s="60" t="str">
        <f t="shared" si="244"/>
        <v/>
      </c>
      <c r="L694" s="115" t="str">
        <f t="shared" si="236"/>
        <v/>
      </c>
      <c r="Y694" s="116"/>
      <c r="Z694" s="65" t="str">
        <f t="shared" si="225"/>
        <v/>
      </c>
      <c r="AA694" s="65" t="str">
        <f t="shared" si="226"/>
        <v/>
      </c>
      <c r="AB694" s="65" t="str">
        <f t="shared" si="227"/>
        <v/>
      </c>
      <c r="AC694" s="65" t="str">
        <f t="shared" si="228"/>
        <v/>
      </c>
      <c r="AD694" s="65" t="str">
        <f t="shared" si="229"/>
        <v/>
      </c>
      <c r="AE694" s="65" t="str">
        <f t="shared" si="230"/>
        <v/>
      </c>
      <c r="AF694" s="65" t="str">
        <f t="shared" si="231"/>
        <v/>
      </c>
      <c r="AG694" s="65" t="str">
        <f t="shared" si="232"/>
        <v/>
      </c>
      <c r="AH694" s="38"/>
      <c r="AI694" s="38"/>
      <c r="AJ694" s="38"/>
      <c r="AK694" s="38"/>
      <c r="AL694" s="85" t="str">
        <f t="shared" si="237"/>
        <v/>
      </c>
      <c r="AM694" s="85" t="str">
        <f t="shared" si="233"/>
        <v/>
      </c>
      <c r="AN694" s="85" t="str">
        <f t="shared" si="234"/>
        <v/>
      </c>
      <c r="AO694" s="85" t="str">
        <f t="shared" si="235"/>
        <v/>
      </c>
      <c r="AP694" s="143" t="str">
        <f t="shared" si="238"/>
        <v/>
      </c>
      <c r="AQ694" s="66" t="str">
        <f t="shared" si="239"/>
        <v/>
      </c>
      <c r="AR694" s="46" t="str">
        <f>IFERROR(IF(ISNUMBER('Opsparede løndele dec20-mar21'!K692),AQ694+'Opsparede løndele dec20-mar21'!K692,AQ694),"")</f>
        <v/>
      </c>
    </row>
    <row r="695" spans="1:44" x14ac:dyDescent="0.25">
      <c r="A695" s="52" t="str">
        <f t="shared" si="240"/>
        <v/>
      </c>
      <c r="B695" s="5"/>
      <c r="C695" s="6"/>
      <c r="D695" s="7"/>
      <c r="E695" s="8"/>
      <c r="F695" s="8"/>
      <c r="G695" s="60" t="str">
        <f t="shared" si="244"/>
        <v/>
      </c>
      <c r="H695" s="60" t="str">
        <f t="shared" si="244"/>
        <v/>
      </c>
      <c r="I695" s="60" t="str">
        <f t="shared" si="244"/>
        <v/>
      </c>
      <c r="J695" s="60" t="str">
        <f t="shared" si="244"/>
        <v/>
      </c>
      <c r="L695" s="115" t="str">
        <f t="shared" si="236"/>
        <v/>
      </c>
      <c r="Y695" s="116"/>
      <c r="Z695" s="65" t="str">
        <f t="shared" si="225"/>
        <v/>
      </c>
      <c r="AA695" s="65" t="str">
        <f t="shared" si="226"/>
        <v/>
      </c>
      <c r="AB695" s="65" t="str">
        <f t="shared" si="227"/>
        <v/>
      </c>
      <c r="AC695" s="65" t="str">
        <f t="shared" si="228"/>
        <v/>
      </c>
      <c r="AD695" s="65" t="str">
        <f t="shared" si="229"/>
        <v/>
      </c>
      <c r="AE695" s="65" t="str">
        <f t="shared" si="230"/>
        <v/>
      </c>
      <c r="AF695" s="65" t="str">
        <f t="shared" si="231"/>
        <v/>
      </c>
      <c r="AG695" s="65" t="str">
        <f t="shared" si="232"/>
        <v/>
      </c>
      <c r="AH695" s="38"/>
      <c r="AI695" s="38"/>
      <c r="AJ695" s="38"/>
      <c r="AK695" s="38"/>
      <c r="AL695" s="85" t="str">
        <f t="shared" si="237"/>
        <v/>
      </c>
      <c r="AM695" s="85" t="str">
        <f t="shared" si="233"/>
        <v/>
      </c>
      <c r="AN695" s="85" t="str">
        <f t="shared" si="234"/>
        <v/>
      </c>
      <c r="AO695" s="85" t="str">
        <f t="shared" si="235"/>
        <v/>
      </c>
      <c r="AP695" s="143" t="str">
        <f t="shared" si="238"/>
        <v/>
      </c>
      <c r="AQ695" s="66" t="str">
        <f t="shared" si="239"/>
        <v/>
      </c>
      <c r="AR695" s="46" t="str">
        <f>IFERROR(IF(ISNUMBER('Opsparede løndele dec20-mar21'!K693),AQ695+'Opsparede løndele dec20-mar21'!K693,AQ695),"")</f>
        <v/>
      </c>
    </row>
    <row r="696" spans="1:44" x14ac:dyDescent="0.25">
      <c r="A696" s="52" t="str">
        <f t="shared" si="240"/>
        <v/>
      </c>
      <c r="B696" s="5"/>
      <c r="C696" s="6"/>
      <c r="D696" s="7"/>
      <c r="E696" s="8"/>
      <c r="F696" s="8"/>
      <c r="G696" s="60" t="str">
        <f t="shared" si="244"/>
        <v/>
      </c>
      <c r="H696" s="60" t="str">
        <f t="shared" si="244"/>
        <v/>
      </c>
      <c r="I696" s="60" t="str">
        <f t="shared" si="244"/>
        <v/>
      </c>
      <c r="J696" s="60" t="str">
        <f t="shared" si="244"/>
        <v/>
      </c>
      <c r="L696" s="115" t="str">
        <f t="shared" si="236"/>
        <v/>
      </c>
      <c r="Y696" s="116"/>
      <c r="Z696" s="65" t="str">
        <f t="shared" si="225"/>
        <v/>
      </c>
      <c r="AA696" s="65" t="str">
        <f t="shared" si="226"/>
        <v/>
      </c>
      <c r="AB696" s="65" t="str">
        <f t="shared" si="227"/>
        <v/>
      </c>
      <c r="AC696" s="65" t="str">
        <f t="shared" si="228"/>
        <v/>
      </c>
      <c r="AD696" s="65" t="str">
        <f t="shared" si="229"/>
        <v/>
      </c>
      <c r="AE696" s="65" t="str">
        <f t="shared" si="230"/>
        <v/>
      </c>
      <c r="AF696" s="65" t="str">
        <f t="shared" si="231"/>
        <v/>
      </c>
      <c r="AG696" s="65" t="str">
        <f t="shared" si="232"/>
        <v/>
      </c>
      <c r="AH696" s="38"/>
      <c r="AI696" s="38"/>
      <c r="AJ696" s="38"/>
      <c r="AK696" s="38"/>
      <c r="AL696" s="85" t="str">
        <f t="shared" si="237"/>
        <v/>
      </c>
      <c r="AM696" s="85" t="str">
        <f t="shared" si="233"/>
        <v/>
      </c>
      <c r="AN696" s="85" t="str">
        <f t="shared" si="234"/>
        <v/>
      </c>
      <c r="AO696" s="85" t="str">
        <f t="shared" si="235"/>
        <v/>
      </c>
      <c r="AP696" s="143" t="str">
        <f t="shared" si="238"/>
        <v/>
      </c>
      <c r="AQ696" s="66" t="str">
        <f t="shared" si="239"/>
        <v/>
      </c>
      <c r="AR696" s="46" t="str">
        <f>IFERROR(IF(ISNUMBER('Opsparede løndele dec20-mar21'!K694),AQ696+'Opsparede løndele dec20-mar21'!K694,AQ696),"")</f>
        <v/>
      </c>
    </row>
    <row r="697" spans="1:44" x14ac:dyDescent="0.25">
      <c r="A697" s="52" t="str">
        <f t="shared" si="240"/>
        <v/>
      </c>
      <c r="B697" s="5"/>
      <c r="C697" s="6"/>
      <c r="D697" s="7"/>
      <c r="E697" s="8"/>
      <c r="F697" s="8"/>
      <c r="G697" s="60" t="str">
        <f t="shared" ref="G697:J706" si="245">IF(AND(ISNUMBER($E697),ISNUMBER($F697)),MAX(MIN(NETWORKDAYS(IF($E697&lt;=VLOOKUP(G$6,Matrix_antal_dage,5,FALSE),VLOOKUP(G$6,Matrix_antal_dage,5,FALSE),$E697),IF($F697&gt;=VLOOKUP(G$6,Matrix_antal_dage,6,FALSE),VLOOKUP(G$6,Matrix_antal_dage,6,FALSE),$F697),helligdage),VLOOKUP(G$6,Matrix_antal_dage,7,FALSE)),0),"")</f>
        <v/>
      </c>
      <c r="H697" s="60" t="str">
        <f t="shared" si="245"/>
        <v/>
      </c>
      <c r="I697" s="60" t="str">
        <f t="shared" si="245"/>
        <v/>
      </c>
      <c r="J697" s="60" t="str">
        <f t="shared" si="245"/>
        <v/>
      </c>
      <c r="L697" s="115" t="str">
        <f t="shared" si="236"/>
        <v/>
      </c>
      <c r="Y697" s="116"/>
      <c r="Z697" s="65" t="str">
        <f t="shared" si="225"/>
        <v/>
      </c>
      <c r="AA697" s="65" t="str">
        <f t="shared" si="226"/>
        <v/>
      </c>
      <c r="AB697" s="65" t="str">
        <f t="shared" si="227"/>
        <v/>
      </c>
      <c r="AC697" s="65" t="str">
        <f t="shared" si="228"/>
        <v/>
      </c>
      <c r="AD697" s="65" t="str">
        <f t="shared" si="229"/>
        <v/>
      </c>
      <c r="AE697" s="65" t="str">
        <f t="shared" si="230"/>
        <v/>
      </c>
      <c r="AF697" s="65" t="str">
        <f t="shared" si="231"/>
        <v/>
      </c>
      <c r="AG697" s="65" t="str">
        <f t="shared" si="232"/>
        <v/>
      </c>
      <c r="AH697" s="38"/>
      <c r="AI697" s="38"/>
      <c r="AJ697" s="38"/>
      <c r="AK697" s="38"/>
      <c r="AL697" s="85" t="str">
        <f t="shared" si="237"/>
        <v/>
      </c>
      <c r="AM697" s="85" t="str">
        <f t="shared" si="233"/>
        <v/>
      </c>
      <c r="AN697" s="85" t="str">
        <f t="shared" si="234"/>
        <v/>
      </c>
      <c r="AO697" s="85" t="str">
        <f t="shared" si="235"/>
        <v/>
      </c>
      <c r="AP697" s="143" t="str">
        <f t="shared" si="238"/>
        <v/>
      </c>
      <c r="AQ697" s="66" t="str">
        <f t="shared" si="239"/>
        <v/>
      </c>
      <c r="AR697" s="46" t="str">
        <f>IFERROR(IF(ISNUMBER('Opsparede løndele dec20-mar21'!K695),AQ697+'Opsparede løndele dec20-mar21'!K695,AQ697),"")</f>
        <v/>
      </c>
    </row>
    <row r="698" spans="1:44" x14ac:dyDescent="0.25">
      <c r="A698" s="52" t="str">
        <f t="shared" si="240"/>
        <v/>
      </c>
      <c r="B698" s="5"/>
      <c r="C698" s="6"/>
      <c r="D698" s="7"/>
      <c r="E698" s="8"/>
      <c r="F698" s="8"/>
      <c r="G698" s="60" t="str">
        <f t="shared" si="245"/>
        <v/>
      </c>
      <c r="H698" s="60" t="str">
        <f t="shared" si="245"/>
        <v/>
      </c>
      <c r="I698" s="60" t="str">
        <f t="shared" si="245"/>
        <v/>
      </c>
      <c r="J698" s="60" t="str">
        <f t="shared" si="245"/>
        <v/>
      </c>
      <c r="L698" s="115" t="str">
        <f t="shared" si="236"/>
        <v/>
      </c>
      <c r="Y698" s="116"/>
      <c r="Z698" s="65" t="str">
        <f t="shared" si="225"/>
        <v/>
      </c>
      <c r="AA698" s="65" t="str">
        <f t="shared" si="226"/>
        <v/>
      </c>
      <c r="AB698" s="65" t="str">
        <f t="shared" si="227"/>
        <v/>
      </c>
      <c r="AC698" s="65" t="str">
        <f t="shared" si="228"/>
        <v/>
      </c>
      <c r="AD698" s="65" t="str">
        <f t="shared" si="229"/>
        <v/>
      </c>
      <c r="AE698" s="65" t="str">
        <f t="shared" si="230"/>
        <v/>
      </c>
      <c r="AF698" s="65" t="str">
        <f t="shared" si="231"/>
        <v/>
      </c>
      <c r="AG698" s="65" t="str">
        <f t="shared" si="232"/>
        <v/>
      </c>
      <c r="AH698" s="38"/>
      <c r="AI698" s="38"/>
      <c r="AJ698" s="38"/>
      <c r="AK698" s="38"/>
      <c r="AL698" s="85" t="str">
        <f t="shared" si="237"/>
        <v/>
      </c>
      <c r="AM698" s="85" t="str">
        <f t="shared" si="233"/>
        <v/>
      </c>
      <c r="AN698" s="85" t="str">
        <f t="shared" si="234"/>
        <v/>
      </c>
      <c r="AO698" s="85" t="str">
        <f t="shared" si="235"/>
        <v/>
      </c>
      <c r="AP698" s="143" t="str">
        <f t="shared" si="238"/>
        <v/>
      </c>
      <c r="AQ698" s="66" t="str">
        <f t="shared" si="239"/>
        <v/>
      </c>
      <c r="AR698" s="46" t="str">
        <f>IFERROR(IF(ISNUMBER('Opsparede løndele dec20-mar21'!K696),AQ698+'Opsparede løndele dec20-mar21'!K696,AQ698),"")</f>
        <v/>
      </c>
    </row>
    <row r="699" spans="1:44" x14ac:dyDescent="0.25">
      <c r="A699" s="52" t="str">
        <f t="shared" si="240"/>
        <v/>
      </c>
      <c r="B699" s="5"/>
      <c r="C699" s="6"/>
      <c r="D699" s="7"/>
      <c r="E699" s="8"/>
      <c r="F699" s="8"/>
      <c r="G699" s="60" t="str">
        <f t="shared" si="245"/>
        <v/>
      </c>
      <c r="H699" s="60" t="str">
        <f t="shared" si="245"/>
        <v/>
      </c>
      <c r="I699" s="60" t="str">
        <f t="shared" si="245"/>
        <v/>
      </c>
      <c r="J699" s="60" t="str">
        <f t="shared" si="245"/>
        <v/>
      </c>
      <c r="L699" s="115" t="str">
        <f t="shared" si="236"/>
        <v/>
      </c>
      <c r="Y699" s="116"/>
      <c r="Z699" s="65" t="str">
        <f t="shared" si="225"/>
        <v/>
      </c>
      <c r="AA699" s="65" t="str">
        <f t="shared" si="226"/>
        <v/>
      </c>
      <c r="AB699" s="65" t="str">
        <f t="shared" si="227"/>
        <v/>
      </c>
      <c r="AC699" s="65" t="str">
        <f t="shared" si="228"/>
        <v/>
      </c>
      <c r="AD699" s="65" t="str">
        <f t="shared" si="229"/>
        <v/>
      </c>
      <c r="AE699" s="65" t="str">
        <f t="shared" si="230"/>
        <v/>
      </c>
      <c r="AF699" s="65" t="str">
        <f t="shared" si="231"/>
        <v/>
      </c>
      <c r="AG699" s="65" t="str">
        <f t="shared" si="232"/>
        <v/>
      </c>
      <c r="AH699" s="38"/>
      <c r="AI699" s="38"/>
      <c r="AJ699" s="38"/>
      <c r="AK699" s="38"/>
      <c r="AL699" s="85" t="str">
        <f t="shared" si="237"/>
        <v/>
      </c>
      <c r="AM699" s="85" t="str">
        <f t="shared" si="233"/>
        <v/>
      </c>
      <c r="AN699" s="85" t="str">
        <f t="shared" si="234"/>
        <v/>
      </c>
      <c r="AO699" s="85" t="str">
        <f t="shared" si="235"/>
        <v/>
      </c>
      <c r="AP699" s="143" t="str">
        <f t="shared" si="238"/>
        <v/>
      </c>
      <c r="AQ699" s="66" t="str">
        <f t="shared" si="239"/>
        <v/>
      </c>
      <c r="AR699" s="46" t="str">
        <f>IFERROR(IF(ISNUMBER('Opsparede løndele dec20-mar21'!K697),AQ699+'Opsparede løndele dec20-mar21'!K697,AQ699),"")</f>
        <v/>
      </c>
    </row>
    <row r="700" spans="1:44" x14ac:dyDescent="0.25">
      <c r="A700" s="52" t="str">
        <f t="shared" si="240"/>
        <v/>
      </c>
      <c r="B700" s="5"/>
      <c r="C700" s="6"/>
      <c r="D700" s="7"/>
      <c r="E700" s="8"/>
      <c r="F700" s="8"/>
      <c r="G700" s="60" t="str">
        <f t="shared" si="245"/>
        <v/>
      </c>
      <c r="H700" s="60" t="str">
        <f t="shared" si="245"/>
        <v/>
      </c>
      <c r="I700" s="60" t="str">
        <f t="shared" si="245"/>
        <v/>
      </c>
      <c r="J700" s="60" t="str">
        <f t="shared" si="245"/>
        <v/>
      </c>
      <c r="L700" s="115" t="str">
        <f t="shared" si="236"/>
        <v/>
      </c>
      <c r="Y700" s="116"/>
      <c r="Z700" s="65" t="str">
        <f t="shared" si="225"/>
        <v/>
      </c>
      <c r="AA700" s="65" t="str">
        <f t="shared" si="226"/>
        <v/>
      </c>
      <c r="AB700" s="65" t="str">
        <f t="shared" si="227"/>
        <v/>
      </c>
      <c r="AC700" s="65" t="str">
        <f t="shared" si="228"/>
        <v/>
      </c>
      <c r="AD700" s="65" t="str">
        <f t="shared" si="229"/>
        <v/>
      </c>
      <c r="AE700" s="65" t="str">
        <f t="shared" si="230"/>
        <v/>
      </c>
      <c r="AF700" s="65" t="str">
        <f t="shared" si="231"/>
        <v/>
      </c>
      <c r="AG700" s="65" t="str">
        <f t="shared" si="232"/>
        <v/>
      </c>
      <c r="AH700" s="38"/>
      <c r="AI700" s="38"/>
      <c r="AJ700" s="38"/>
      <c r="AK700" s="38"/>
      <c r="AL700" s="85" t="str">
        <f t="shared" si="237"/>
        <v/>
      </c>
      <c r="AM700" s="85" t="str">
        <f t="shared" si="233"/>
        <v/>
      </c>
      <c r="AN700" s="85" t="str">
        <f t="shared" si="234"/>
        <v/>
      </c>
      <c r="AO700" s="85" t="str">
        <f t="shared" si="235"/>
        <v/>
      </c>
      <c r="AP700" s="143" t="str">
        <f t="shared" si="238"/>
        <v/>
      </c>
      <c r="AQ700" s="66" t="str">
        <f t="shared" si="239"/>
        <v/>
      </c>
      <c r="AR700" s="46" t="str">
        <f>IFERROR(IF(ISNUMBER('Opsparede løndele dec20-mar21'!K698),AQ700+'Opsparede løndele dec20-mar21'!K698,AQ700),"")</f>
        <v/>
      </c>
    </row>
    <row r="701" spans="1:44" x14ac:dyDescent="0.25">
      <c r="A701" s="52" t="str">
        <f t="shared" si="240"/>
        <v/>
      </c>
      <c r="B701" s="5"/>
      <c r="C701" s="6"/>
      <c r="D701" s="7"/>
      <c r="E701" s="8"/>
      <c r="F701" s="8"/>
      <c r="G701" s="60" t="str">
        <f t="shared" si="245"/>
        <v/>
      </c>
      <c r="H701" s="60" t="str">
        <f t="shared" si="245"/>
        <v/>
      </c>
      <c r="I701" s="60" t="str">
        <f t="shared" si="245"/>
        <v/>
      </c>
      <c r="J701" s="60" t="str">
        <f t="shared" si="245"/>
        <v/>
      </c>
      <c r="L701" s="115" t="str">
        <f t="shared" si="236"/>
        <v/>
      </c>
      <c r="Y701" s="116"/>
      <c r="Z701" s="65" t="str">
        <f t="shared" si="225"/>
        <v/>
      </c>
      <c r="AA701" s="65" t="str">
        <f t="shared" si="226"/>
        <v/>
      </c>
      <c r="AB701" s="65" t="str">
        <f t="shared" si="227"/>
        <v/>
      </c>
      <c r="AC701" s="65" t="str">
        <f t="shared" si="228"/>
        <v/>
      </c>
      <c r="AD701" s="65" t="str">
        <f t="shared" si="229"/>
        <v/>
      </c>
      <c r="AE701" s="65" t="str">
        <f t="shared" si="230"/>
        <v/>
      </c>
      <c r="AF701" s="65" t="str">
        <f t="shared" si="231"/>
        <v/>
      </c>
      <c r="AG701" s="65" t="str">
        <f t="shared" si="232"/>
        <v/>
      </c>
      <c r="AH701" s="38"/>
      <c r="AI701" s="38"/>
      <c r="AJ701" s="38"/>
      <c r="AK701" s="38"/>
      <c r="AL701" s="85" t="str">
        <f t="shared" si="237"/>
        <v/>
      </c>
      <c r="AM701" s="85" t="str">
        <f t="shared" si="233"/>
        <v/>
      </c>
      <c r="AN701" s="85" t="str">
        <f t="shared" si="234"/>
        <v/>
      </c>
      <c r="AO701" s="85" t="str">
        <f t="shared" si="235"/>
        <v/>
      </c>
      <c r="AP701" s="143" t="str">
        <f t="shared" si="238"/>
        <v/>
      </c>
      <c r="AQ701" s="66" t="str">
        <f t="shared" si="239"/>
        <v/>
      </c>
      <c r="AR701" s="46" t="str">
        <f>IFERROR(IF(ISNUMBER('Opsparede løndele dec20-mar21'!K699),AQ701+'Opsparede løndele dec20-mar21'!K699,AQ701),"")</f>
        <v/>
      </c>
    </row>
    <row r="702" spans="1:44" x14ac:dyDescent="0.25">
      <c r="A702" s="52" t="str">
        <f t="shared" si="240"/>
        <v/>
      </c>
      <c r="B702" s="5"/>
      <c r="C702" s="6"/>
      <c r="D702" s="7"/>
      <c r="E702" s="8"/>
      <c r="F702" s="8"/>
      <c r="G702" s="60" t="str">
        <f t="shared" si="245"/>
        <v/>
      </c>
      <c r="H702" s="60" t="str">
        <f t="shared" si="245"/>
        <v/>
      </c>
      <c r="I702" s="60" t="str">
        <f t="shared" si="245"/>
        <v/>
      </c>
      <c r="J702" s="60" t="str">
        <f t="shared" si="245"/>
        <v/>
      </c>
      <c r="L702" s="115" t="str">
        <f t="shared" si="236"/>
        <v/>
      </c>
      <c r="Y702" s="116"/>
      <c r="Z702" s="65" t="str">
        <f t="shared" si="225"/>
        <v/>
      </c>
      <c r="AA702" s="65" t="str">
        <f t="shared" si="226"/>
        <v/>
      </c>
      <c r="AB702" s="65" t="str">
        <f t="shared" si="227"/>
        <v/>
      </c>
      <c r="AC702" s="65" t="str">
        <f t="shared" si="228"/>
        <v/>
      </c>
      <c r="AD702" s="65" t="str">
        <f t="shared" si="229"/>
        <v/>
      </c>
      <c r="AE702" s="65" t="str">
        <f t="shared" si="230"/>
        <v/>
      </c>
      <c r="AF702" s="65" t="str">
        <f t="shared" si="231"/>
        <v/>
      </c>
      <c r="AG702" s="65" t="str">
        <f t="shared" si="232"/>
        <v/>
      </c>
      <c r="AH702" s="38"/>
      <c r="AI702" s="38"/>
      <c r="AJ702" s="38"/>
      <c r="AK702" s="38"/>
      <c r="AL702" s="85" t="str">
        <f t="shared" si="237"/>
        <v/>
      </c>
      <c r="AM702" s="85" t="str">
        <f t="shared" si="233"/>
        <v/>
      </c>
      <c r="AN702" s="85" t="str">
        <f t="shared" si="234"/>
        <v/>
      </c>
      <c r="AO702" s="85" t="str">
        <f t="shared" si="235"/>
        <v/>
      </c>
      <c r="AP702" s="143" t="str">
        <f t="shared" si="238"/>
        <v/>
      </c>
      <c r="AQ702" s="66" t="str">
        <f t="shared" si="239"/>
        <v/>
      </c>
      <c r="AR702" s="46" t="str">
        <f>IFERROR(IF(ISNUMBER('Opsparede løndele dec20-mar21'!K700),AQ702+'Opsparede løndele dec20-mar21'!K700,AQ702),"")</f>
        <v/>
      </c>
    </row>
    <row r="703" spans="1:44" x14ac:dyDescent="0.25">
      <c r="A703" s="52" t="str">
        <f t="shared" si="240"/>
        <v/>
      </c>
      <c r="B703" s="5"/>
      <c r="C703" s="6"/>
      <c r="D703" s="7"/>
      <c r="E703" s="8"/>
      <c r="F703" s="8"/>
      <c r="G703" s="60" t="str">
        <f t="shared" si="245"/>
        <v/>
      </c>
      <c r="H703" s="60" t="str">
        <f t="shared" si="245"/>
        <v/>
      </c>
      <c r="I703" s="60" t="str">
        <f t="shared" si="245"/>
        <v/>
      </c>
      <c r="J703" s="60" t="str">
        <f t="shared" si="245"/>
        <v/>
      </c>
      <c r="L703" s="115" t="str">
        <f t="shared" si="236"/>
        <v/>
      </c>
      <c r="Y703" s="116"/>
      <c r="Z703" s="65" t="str">
        <f t="shared" si="225"/>
        <v/>
      </c>
      <c r="AA703" s="65" t="str">
        <f t="shared" si="226"/>
        <v/>
      </c>
      <c r="AB703" s="65" t="str">
        <f t="shared" si="227"/>
        <v/>
      </c>
      <c r="AC703" s="65" t="str">
        <f t="shared" si="228"/>
        <v/>
      </c>
      <c r="AD703" s="65" t="str">
        <f t="shared" si="229"/>
        <v/>
      </c>
      <c r="AE703" s="65" t="str">
        <f t="shared" si="230"/>
        <v/>
      </c>
      <c r="AF703" s="65" t="str">
        <f t="shared" si="231"/>
        <v/>
      </c>
      <c r="AG703" s="65" t="str">
        <f t="shared" si="232"/>
        <v/>
      </c>
      <c r="AH703" s="38"/>
      <c r="AI703" s="38"/>
      <c r="AJ703" s="38"/>
      <c r="AK703" s="38"/>
      <c r="AL703" s="85" t="str">
        <f t="shared" si="237"/>
        <v/>
      </c>
      <c r="AM703" s="85" t="str">
        <f t="shared" si="233"/>
        <v/>
      </c>
      <c r="AN703" s="85" t="str">
        <f t="shared" si="234"/>
        <v/>
      </c>
      <c r="AO703" s="85" t="str">
        <f t="shared" si="235"/>
        <v/>
      </c>
      <c r="AP703" s="143" t="str">
        <f t="shared" si="238"/>
        <v/>
      </c>
      <c r="AQ703" s="66" t="str">
        <f t="shared" si="239"/>
        <v/>
      </c>
      <c r="AR703" s="46" t="str">
        <f>IFERROR(IF(ISNUMBER('Opsparede løndele dec20-mar21'!K701),AQ703+'Opsparede løndele dec20-mar21'!K701,AQ703),"")</f>
        <v/>
      </c>
    </row>
    <row r="704" spans="1:44" x14ac:dyDescent="0.25">
      <c r="A704" s="52" t="str">
        <f t="shared" si="240"/>
        <v/>
      </c>
      <c r="B704" s="5"/>
      <c r="C704" s="6"/>
      <c r="D704" s="7"/>
      <c r="E704" s="8"/>
      <c r="F704" s="8"/>
      <c r="G704" s="60" t="str">
        <f t="shared" si="245"/>
        <v/>
      </c>
      <c r="H704" s="60" t="str">
        <f t="shared" si="245"/>
        <v/>
      </c>
      <c r="I704" s="60" t="str">
        <f t="shared" si="245"/>
        <v/>
      </c>
      <c r="J704" s="60" t="str">
        <f t="shared" si="245"/>
        <v/>
      </c>
      <c r="L704" s="115" t="str">
        <f t="shared" si="236"/>
        <v/>
      </c>
      <c r="Y704" s="116"/>
      <c r="Z704" s="65" t="str">
        <f t="shared" si="225"/>
        <v/>
      </c>
      <c r="AA704" s="65" t="str">
        <f t="shared" si="226"/>
        <v/>
      </c>
      <c r="AB704" s="65" t="str">
        <f t="shared" si="227"/>
        <v/>
      </c>
      <c r="AC704" s="65" t="str">
        <f t="shared" si="228"/>
        <v/>
      </c>
      <c r="AD704" s="65" t="str">
        <f t="shared" si="229"/>
        <v/>
      </c>
      <c r="AE704" s="65" t="str">
        <f t="shared" si="230"/>
        <v/>
      </c>
      <c r="AF704" s="65" t="str">
        <f t="shared" si="231"/>
        <v/>
      </c>
      <c r="AG704" s="65" t="str">
        <f t="shared" si="232"/>
        <v/>
      </c>
      <c r="AH704" s="38"/>
      <c r="AI704" s="38"/>
      <c r="AJ704" s="38"/>
      <c r="AK704" s="38"/>
      <c r="AL704" s="85" t="str">
        <f t="shared" si="237"/>
        <v/>
      </c>
      <c r="AM704" s="85" t="str">
        <f t="shared" si="233"/>
        <v/>
      </c>
      <c r="AN704" s="85" t="str">
        <f t="shared" si="234"/>
        <v/>
      </c>
      <c r="AO704" s="85" t="str">
        <f t="shared" si="235"/>
        <v/>
      </c>
      <c r="AP704" s="143" t="str">
        <f t="shared" si="238"/>
        <v/>
      </c>
      <c r="AQ704" s="66" t="str">
        <f t="shared" si="239"/>
        <v/>
      </c>
      <c r="AR704" s="46" t="str">
        <f>IFERROR(IF(ISNUMBER('Opsparede løndele dec20-mar21'!K702),AQ704+'Opsparede løndele dec20-mar21'!K702,AQ704),"")</f>
        <v/>
      </c>
    </row>
    <row r="705" spans="1:44" x14ac:dyDescent="0.25">
      <c r="A705" s="52" t="str">
        <f t="shared" si="240"/>
        <v/>
      </c>
      <c r="B705" s="5"/>
      <c r="C705" s="6"/>
      <c r="D705" s="7"/>
      <c r="E705" s="8"/>
      <c r="F705" s="8"/>
      <c r="G705" s="60" t="str">
        <f t="shared" si="245"/>
        <v/>
      </c>
      <c r="H705" s="60" t="str">
        <f t="shared" si="245"/>
        <v/>
      </c>
      <c r="I705" s="60" t="str">
        <f t="shared" si="245"/>
        <v/>
      </c>
      <c r="J705" s="60" t="str">
        <f t="shared" si="245"/>
        <v/>
      </c>
      <c r="L705" s="115" t="str">
        <f t="shared" si="236"/>
        <v/>
      </c>
      <c r="Y705" s="116"/>
      <c r="Z705" s="65" t="str">
        <f t="shared" si="225"/>
        <v/>
      </c>
      <c r="AA705" s="65" t="str">
        <f t="shared" si="226"/>
        <v/>
      </c>
      <c r="AB705" s="65" t="str">
        <f t="shared" si="227"/>
        <v/>
      </c>
      <c r="AC705" s="65" t="str">
        <f t="shared" si="228"/>
        <v/>
      </c>
      <c r="AD705" s="65" t="str">
        <f t="shared" si="229"/>
        <v/>
      </c>
      <c r="AE705" s="65" t="str">
        <f t="shared" si="230"/>
        <v/>
      </c>
      <c r="AF705" s="65" t="str">
        <f t="shared" si="231"/>
        <v/>
      </c>
      <c r="AG705" s="65" t="str">
        <f t="shared" si="232"/>
        <v/>
      </c>
      <c r="AH705" s="38"/>
      <c r="AI705" s="38"/>
      <c r="AJ705" s="38"/>
      <c r="AK705" s="38"/>
      <c r="AL705" s="85" t="str">
        <f t="shared" si="237"/>
        <v/>
      </c>
      <c r="AM705" s="85" t="str">
        <f t="shared" si="233"/>
        <v/>
      </c>
      <c r="AN705" s="85" t="str">
        <f t="shared" si="234"/>
        <v/>
      </c>
      <c r="AO705" s="85" t="str">
        <f t="shared" si="235"/>
        <v/>
      </c>
      <c r="AP705" s="143" t="str">
        <f t="shared" si="238"/>
        <v/>
      </c>
      <c r="AQ705" s="66" t="str">
        <f t="shared" si="239"/>
        <v/>
      </c>
      <c r="AR705" s="46" t="str">
        <f>IFERROR(IF(ISNUMBER('Opsparede løndele dec20-mar21'!K703),AQ705+'Opsparede løndele dec20-mar21'!K703,AQ705),"")</f>
        <v/>
      </c>
    </row>
    <row r="706" spans="1:44" x14ac:dyDescent="0.25">
      <c r="A706" s="52" t="str">
        <f t="shared" si="240"/>
        <v/>
      </c>
      <c r="B706" s="5"/>
      <c r="C706" s="6"/>
      <c r="D706" s="7"/>
      <c r="E706" s="8"/>
      <c r="F706" s="8"/>
      <c r="G706" s="60" t="str">
        <f t="shared" si="245"/>
        <v/>
      </c>
      <c r="H706" s="60" t="str">
        <f t="shared" si="245"/>
        <v/>
      </c>
      <c r="I706" s="60" t="str">
        <f t="shared" si="245"/>
        <v/>
      </c>
      <c r="J706" s="60" t="str">
        <f t="shared" si="245"/>
        <v/>
      </c>
      <c r="L706" s="115" t="str">
        <f t="shared" si="236"/>
        <v/>
      </c>
      <c r="Y706" s="116"/>
      <c r="Z706" s="65" t="str">
        <f t="shared" si="225"/>
        <v/>
      </c>
      <c r="AA706" s="65" t="str">
        <f t="shared" si="226"/>
        <v/>
      </c>
      <c r="AB706" s="65" t="str">
        <f t="shared" si="227"/>
        <v/>
      </c>
      <c r="AC706" s="65" t="str">
        <f t="shared" si="228"/>
        <v/>
      </c>
      <c r="AD706" s="65" t="str">
        <f t="shared" si="229"/>
        <v/>
      </c>
      <c r="AE706" s="65" t="str">
        <f t="shared" si="230"/>
        <v/>
      </c>
      <c r="AF706" s="65" t="str">
        <f t="shared" si="231"/>
        <v/>
      </c>
      <c r="AG706" s="65" t="str">
        <f t="shared" si="232"/>
        <v/>
      </c>
      <c r="AH706" s="38"/>
      <c r="AI706" s="38"/>
      <c r="AJ706" s="38"/>
      <c r="AK706" s="38"/>
      <c r="AL706" s="85" t="str">
        <f t="shared" si="237"/>
        <v/>
      </c>
      <c r="AM706" s="85" t="str">
        <f t="shared" si="233"/>
        <v/>
      </c>
      <c r="AN706" s="85" t="str">
        <f t="shared" si="234"/>
        <v/>
      </c>
      <c r="AO706" s="85" t="str">
        <f t="shared" si="235"/>
        <v/>
      </c>
      <c r="AP706" s="143" t="str">
        <f t="shared" si="238"/>
        <v/>
      </c>
      <c r="AQ706" s="66" t="str">
        <f t="shared" si="239"/>
        <v/>
      </c>
      <c r="AR706" s="46" t="str">
        <f>IFERROR(IF(ISNUMBER('Opsparede løndele dec20-mar21'!K704),AQ706+'Opsparede løndele dec20-mar21'!K704,AQ706),"")</f>
        <v/>
      </c>
    </row>
    <row r="707" spans="1:44" x14ac:dyDescent="0.25">
      <c r="A707" s="52" t="str">
        <f t="shared" si="240"/>
        <v/>
      </c>
      <c r="B707" s="5"/>
      <c r="C707" s="6"/>
      <c r="D707" s="7"/>
      <c r="E707" s="8"/>
      <c r="F707" s="8"/>
      <c r="G707" s="60" t="str">
        <f t="shared" ref="G707:J716" si="246">IF(AND(ISNUMBER($E707),ISNUMBER($F707)),MAX(MIN(NETWORKDAYS(IF($E707&lt;=VLOOKUP(G$6,Matrix_antal_dage,5,FALSE),VLOOKUP(G$6,Matrix_antal_dage,5,FALSE),$E707),IF($F707&gt;=VLOOKUP(G$6,Matrix_antal_dage,6,FALSE),VLOOKUP(G$6,Matrix_antal_dage,6,FALSE),$F707),helligdage),VLOOKUP(G$6,Matrix_antal_dage,7,FALSE)),0),"")</f>
        <v/>
      </c>
      <c r="H707" s="60" t="str">
        <f t="shared" si="246"/>
        <v/>
      </c>
      <c r="I707" s="60" t="str">
        <f t="shared" si="246"/>
        <v/>
      </c>
      <c r="J707" s="60" t="str">
        <f t="shared" si="246"/>
        <v/>
      </c>
      <c r="L707" s="115" t="str">
        <f t="shared" si="236"/>
        <v/>
      </c>
      <c r="Y707" s="116"/>
      <c r="Z707" s="65" t="str">
        <f t="shared" si="225"/>
        <v/>
      </c>
      <c r="AA707" s="65" t="str">
        <f t="shared" si="226"/>
        <v/>
      </c>
      <c r="AB707" s="65" t="str">
        <f t="shared" si="227"/>
        <v/>
      </c>
      <c r="AC707" s="65" t="str">
        <f t="shared" si="228"/>
        <v/>
      </c>
      <c r="AD707" s="65" t="str">
        <f t="shared" si="229"/>
        <v/>
      </c>
      <c r="AE707" s="65" t="str">
        <f t="shared" si="230"/>
        <v/>
      </c>
      <c r="AF707" s="65" t="str">
        <f t="shared" si="231"/>
        <v/>
      </c>
      <c r="AG707" s="65" t="str">
        <f t="shared" si="232"/>
        <v/>
      </c>
      <c r="AH707" s="38"/>
      <c r="AI707" s="38"/>
      <c r="AJ707" s="38"/>
      <c r="AK707" s="38"/>
      <c r="AL707" s="85" t="str">
        <f t="shared" si="237"/>
        <v/>
      </c>
      <c r="AM707" s="85" t="str">
        <f t="shared" si="233"/>
        <v/>
      </c>
      <c r="AN707" s="85" t="str">
        <f t="shared" si="234"/>
        <v/>
      </c>
      <c r="AO707" s="85" t="str">
        <f t="shared" si="235"/>
        <v/>
      </c>
      <c r="AP707" s="143" t="str">
        <f t="shared" si="238"/>
        <v/>
      </c>
      <c r="AQ707" s="66" t="str">
        <f t="shared" si="239"/>
        <v/>
      </c>
      <c r="AR707" s="46" t="str">
        <f>IFERROR(IF(ISNUMBER('Opsparede løndele dec20-mar21'!K705),AQ707+'Opsparede løndele dec20-mar21'!K705,AQ707),"")</f>
        <v/>
      </c>
    </row>
    <row r="708" spans="1:44" x14ac:dyDescent="0.25">
      <c r="A708" s="52" t="str">
        <f t="shared" si="240"/>
        <v/>
      </c>
      <c r="B708" s="5"/>
      <c r="C708" s="6"/>
      <c r="D708" s="7"/>
      <c r="E708" s="8"/>
      <c r="F708" s="8"/>
      <c r="G708" s="60" t="str">
        <f t="shared" si="246"/>
        <v/>
      </c>
      <c r="H708" s="60" t="str">
        <f t="shared" si="246"/>
        <v/>
      </c>
      <c r="I708" s="60" t="str">
        <f t="shared" si="246"/>
        <v/>
      </c>
      <c r="J708" s="60" t="str">
        <f t="shared" si="246"/>
        <v/>
      </c>
      <c r="L708" s="115" t="str">
        <f t="shared" si="236"/>
        <v/>
      </c>
      <c r="Y708" s="116"/>
      <c r="Z708" s="65" t="str">
        <f t="shared" si="225"/>
        <v/>
      </c>
      <c r="AA708" s="65" t="str">
        <f t="shared" si="226"/>
        <v/>
      </c>
      <c r="AB708" s="65" t="str">
        <f t="shared" si="227"/>
        <v/>
      </c>
      <c r="AC708" s="65" t="str">
        <f t="shared" si="228"/>
        <v/>
      </c>
      <c r="AD708" s="65" t="str">
        <f t="shared" si="229"/>
        <v/>
      </c>
      <c r="AE708" s="65" t="str">
        <f t="shared" si="230"/>
        <v/>
      </c>
      <c r="AF708" s="65" t="str">
        <f t="shared" si="231"/>
        <v/>
      </c>
      <c r="AG708" s="65" t="str">
        <f t="shared" si="232"/>
        <v/>
      </c>
      <c r="AH708" s="38"/>
      <c r="AI708" s="38"/>
      <c r="AJ708" s="38"/>
      <c r="AK708" s="38"/>
      <c r="AL708" s="85" t="str">
        <f t="shared" si="237"/>
        <v/>
      </c>
      <c r="AM708" s="85" t="str">
        <f t="shared" si="233"/>
        <v/>
      </c>
      <c r="AN708" s="85" t="str">
        <f t="shared" si="234"/>
        <v/>
      </c>
      <c r="AO708" s="85" t="str">
        <f t="shared" si="235"/>
        <v/>
      </c>
      <c r="AP708" s="143" t="str">
        <f t="shared" si="238"/>
        <v/>
      </c>
      <c r="AQ708" s="66" t="str">
        <f t="shared" si="239"/>
        <v/>
      </c>
      <c r="AR708" s="46" t="str">
        <f>IFERROR(IF(ISNUMBER('Opsparede løndele dec20-mar21'!K706),AQ708+'Opsparede løndele dec20-mar21'!K706,AQ708),"")</f>
        <v/>
      </c>
    </row>
    <row r="709" spans="1:44" x14ac:dyDescent="0.25">
      <c r="A709" s="52" t="str">
        <f t="shared" si="240"/>
        <v/>
      </c>
      <c r="B709" s="5"/>
      <c r="C709" s="6"/>
      <c r="D709" s="7"/>
      <c r="E709" s="8"/>
      <c r="F709" s="8"/>
      <c r="G709" s="60" t="str">
        <f t="shared" si="246"/>
        <v/>
      </c>
      <c r="H709" s="60" t="str">
        <f t="shared" si="246"/>
        <v/>
      </c>
      <c r="I709" s="60" t="str">
        <f t="shared" si="246"/>
        <v/>
      </c>
      <c r="J709" s="60" t="str">
        <f t="shared" si="246"/>
        <v/>
      </c>
      <c r="L709" s="115" t="str">
        <f t="shared" si="236"/>
        <v/>
      </c>
      <c r="Y709" s="116"/>
      <c r="Z709" s="65" t="str">
        <f t="shared" si="225"/>
        <v/>
      </c>
      <c r="AA709" s="65" t="str">
        <f t="shared" si="226"/>
        <v/>
      </c>
      <c r="AB709" s="65" t="str">
        <f t="shared" si="227"/>
        <v/>
      </c>
      <c r="AC709" s="65" t="str">
        <f t="shared" si="228"/>
        <v/>
      </c>
      <c r="AD709" s="65" t="str">
        <f t="shared" si="229"/>
        <v/>
      </c>
      <c r="AE709" s="65" t="str">
        <f t="shared" si="230"/>
        <v/>
      </c>
      <c r="AF709" s="65" t="str">
        <f t="shared" si="231"/>
        <v/>
      </c>
      <c r="AG709" s="65" t="str">
        <f t="shared" si="232"/>
        <v/>
      </c>
      <c r="AH709" s="38"/>
      <c r="AI709" s="38"/>
      <c r="AJ709" s="38"/>
      <c r="AK709" s="38"/>
      <c r="AL709" s="85" t="str">
        <f t="shared" si="237"/>
        <v/>
      </c>
      <c r="AM709" s="85" t="str">
        <f t="shared" si="233"/>
        <v/>
      </c>
      <c r="AN709" s="85" t="str">
        <f t="shared" si="234"/>
        <v/>
      </c>
      <c r="AO709" s="85" t="str">
        <f t="shared" si="235"/>
        <v/>
      </c>
      <c r="AP709" s="143" t="str">
        <f t="shared" si="238"/>
        <v/>
      </c>
      <c r="AQ709" s="66" t="str">
        <f t="shared" si="239"/>
        <v/>
      </c>
      <c r="AR709" s="46" t="str">
        <f>IFERROR(IF(ISNUMBER('Opsparede løndele dec20-mar21'!K707),AQ709+'Opsparede løndele dec20-mar21'!K707,AQ709),"")</f>
        <v/>
      </c>
    </row>
    <row r="710" spans="1:44" x14ac:dyDescent="0.25">
      <c r="A710" s="52" t="str">
        <f t="shared" si="240"/>
        <v/>
      </c>
      <c r="B710" s="5"/>
      <c r="C710" s="6"/>
      <c r="D710" s="7"/>
      <c r="E710" s="8"/>
      <c r="F710" s="8"/>
      <c r="G710" s="60" t="str">
        <f t="shared" si="246"/>
        <v/>
      </c>
      <c r="H710" s="60" t="str">
        <f t="shared" si="246"/>
        <v/>
      </c>
      <c r="I710" s="60" t="str">
        <f t="shared" si="246"/>
        <v/>
      </c>
      <c r="J710" s="60" t="str">
        <f t="shared" si="246"/>
        <v/>
      </c>
      <c r="L710" s="115" t="str">
        <f t="shared" si="236"/>
        <v/>
      </c>
      <c r="Y710" s="116"/>
      <c r="Z710" s="65" t="str">
        <f t="shared" si="225"/>
        <v/>
      </c>
      <c r="AA710" s="65" t="str">
        <f t="shared" si="226"/>
        <v/>
      </c>
      <c r="AB710" s="65" t="str">
        <f t="shared" si="227"/>
        <v/>
      </c>
      <c r="AC710" s="65" t="str">
        <f t="shared" si="228"/>
        <v/>
      </c>
      <c r="AD710" s="65" t="str">
        <f t="shared" si="229"/>
        <v/>
      </c>
      <c r="AE710" s="65" t="str">
        <f t="shared" si="230"/>
        <v/>
      </c>
      <c r="AF710" s="65" t="str">
        <f t="shared" si="231"/>
        <v/>
      </c>
      <c r="AG710" s="65" t="str">
        <f t="shared" si="232"/>
        <v/>
      </c>
      <c r="AH710" s="38"/>
      <c r="AI710" s="38"/>
      <c r="AJ710" s="38"/>
      <c r="AK710" s="38"/>
      <c r="AL710" s="85" t="str">
        <f t="shared" si="237"/>
        <v/>
      </c>
      <c r="AM710" s="85" t="str">
        <f t="shared" si="233"/>
        <v/>
      </c>
      <c r="AN710" s="85" t="str">
        <f t="shared" si="234"/>
        <v/>
      </c>
      <c r="AO710" s="85" t="str">
        <f t="shared" si="235"/>
        <v/>
      </c>
      <c r="AP710" s="143" t="str">
        <f t="shared" si="238"/>
        <v/>
      </c>
      <c r="AQ710" s="66" t="str">
        <f t="shared" si="239"/>
        <v/>
      </c>
      <c r="AR710" s="46" t="str">
        <f>IFERROR(IF(ISNUMBER('Opsparede løndele dec20-mar21'!K708),AQ710+'Opsparede løndele dec20-mar21'!K708,AQ710),"")</f>
        <v/>
      </c>
    </row>
    <row r="711" spans="1:44" x14ac:dyDescent="0.25">
      <c r="A711" s="52" t="str">
        <f t="shared" si="240"/>
        <v/>
      </c>
      <c r="B711" s="5"/>
      <c r="C711" s="6"/>
      <c r="D711" s="7"/>
      <c r="E711" s="8"/>
      <c r="F711" s="8"/>
      <c r="G711" s="60" t="str">
        <f t="shared" si="246"/>
        <v/>
      </c>
      <c r="H711" s="60" t="str">
        <f t="shared" si="246"/>
        <v/>
      </c>
      <c r="I711" s="60" t="str">
        <f t="shared" si="246"/>
        <v/>
      </c>
      <c r="J711" s="60" t="str">
        <f t="shared" si="246"/>
        <v/>
      </c>
      <c r="L711" s="115" t="str">
        <f t="shared" si="236"/>
        <v/>
      </c>
      <c r="Y711" s="116"/>
      <c r="Z711" s="65" t="str">
        <f t="shared" ref="Z711:Z774" si="247">IF(AND(ISNUMBER($Y711),ISNUMBER(M711)),(IF($B711="","",IF(MIN(M711,Q711)*$L711&gt;30000*IF($Y711&gt;37,37,$Y711)/37,30000*IF($Y711&gt;37,37,$Y711)/37,MIN(M711,Q711)*$L711))),"")</f>
        <v/>
      </c>
      <c r="AA711" s="65" t="str">
        <f t="shared" ref="AA711:AA774" si="248">IF(AND(ISNUMBER($Y711),ISNUMBER(N711)),(IF($B711="","",IF(MIN(N711,R711)*$L711&gt;30000*IF($Y711&gt;37,37,$Y711)/37,30000*IF($Y711&gt;37,37,$Y711)/37,MIN(N711,R711)*$L711))),"")</f>
        <v/>
      </c>
      <c r="AB711" s="65" t="str">
        <f t="shared" ref="AB711:AB774" si="249">IF(AND(ISNUMBER($Y711),ISNUMBER(O711)),(IF($B711="","",IF(MIN(O711,S711)*$L711&gt;30000*IF($Y711&gt;37,37,$Y711)/37,30000*IF($Y711&gt;37,37,$Y711)/37,MIN(O711,S711)*$L711))),"")</f>
        <v/>
      </c>
      <c r="AC711" s="65" t="str">
        <f t="shared" ref="AC711:AC774" si="250">IF(AND(ISNUMBER($Y711),ISNUMBER(P711)),(IF($B711="","",IF(MIN(P711,T711)*$L711&gt;30000*IF($Y711&gt;37,37,$Y711)/37,30000*IF($Y711&gt;37,37,$Y711)/37,MIN(P711,T711)*$L711))),"")</f>
        <v/>
      </c>
      <c r="AD711" s="65" t="str">
        <f t="shared" ref="AD711:AD774" si="251">IF(ISNUMBER(Z711),(MIN(Z711,MIN(M711,Q711)-U711)),"")</f>
        <v/>
      </c>
      <c r="AE711" s="65" t="str">
        <f t="shared" ref="AE711:AE774" si="252">IF(ISNUMBER(AA711),(MIN(AA711,MIN(N711,R711)-V711)),"")</f>
        <v/>
      </c>
      <c r="AF711" s="65" t="str">
        <f t="shared" ref="AF711:AF774" si="253">IF(ISNUMBER(AB711),(MIN(AB711,MIN(O711,S711)-W711)),"")</f>
        <v/>
      </c>
      <c r="AG711" s="65" t="str">
        <f t="shared" ref="AG711:AG774" si="254">IF(ISNUMBER(AC711),(MIN(AC711,MIN(P711,T711)-X711)),"")</f>
        <v/>
      </c>
      <c r="AH711" s="38"/>
      <c r="AI711" s="38"/>
      <c r="AJ711" s="38"/>
      <c r="AK711" s="38"/>
      <c r="AL711" s="85" t="str">
        <f t="shared" si="237"/>
        <v/>
      </c>
      <c r="AM711" s="85" t="str">
        <f t="shared" ref="AM711:AM774" si="255">IF(ISNUMBER(AI711),MIN(AE711/VLOOKUP(H$6,Matrix_antal_dage,4,FALSE)*(H711-AI711),30000),"")</f>
        <v/>
      </c>
      <c r="AN711" s="85" t="str">
        <f t="shared" ref="AN711:AN774" si="256">IF(ISNUMBER(AJ711),MIN(AF711/VLOOKUP(I$6,Matrix_antal_dage,4,FALSE)*(I711-AJ711),30000),"")</f>
        <v/>
      </c>
      <c r="AO711" s="85" t="str">
        <f t="shared" ref="AO711:AO774" si="257">IF(ISNUMBER(AK711),MIN(AG711/VLOOKUP(J$6,Matrix_antal_dage,4,FALSE)*(J711-AK711),30000),"")</f>
        <v/>
      </c>
      <c r="AP711" s="143" t="str">
        <f t="shared" si="238"/>
        <v/>
      </c>
      <c r="AQ711" s="66" t="str">
        <f t="shared" si="239"/>
        <v/>
      </c>
      <c r="AR711" s="46" t="str">
        <f>IFERROR(IF(ISNUMBER('Opsparede løndele dec20-mar21'!K709),AQ711+'Opsparede løndele dec20-mar21'!K709,AQ711),"")</f>
        <v/>
      </c>
    </row>
    <row r="712" spans="1:44" x14ac:dyDescent="0.25">
      <c r="A712" s="52" t="str">
        <f t="shared" si="240"/>
        <v/>
      </c>
      <c r="B712" s="5"/>
      <c r="C712" s="6"/>
      <c r="D712" s="7"/>
      <c r="E712" s="8"/>
      <c r="F712" s="8"/>
      <c r="G712" s="60" t="str">
        <f t="shared" si="246"/>
        <v/>
      </c>
      <c r="H712" s="60" t="str">
        <f t="shared" si="246"/>
        <v/>
      </c>
      <c r="I712" s="60" t="str">
        <f t="shared" si="246"/>
        <v/>
      </c>
      <c r="J712" s="60" t="str">
        <f t="shared" si="246"/>
        <v/>
      </c>
      <c r="L712" s="115" t="str">
        <f t="shared" ref="L712:L775" si="258">IF(K712="","",IF(K712="Funktionær",0.75,IF(K712="Ikke-funktionær",0.9,IF(K712="Elev/lærling",0.9))))</f>
        <v/>
      </c>
      <c r="Y712" s="116"/>
      <c r="Z712" s="65" t="str">
        <f t="shared" si="247"/>
        <v/>
      </c>
      <c r="AA712" s="65" t="str">
        <f t="shared" si="248"/>
        <v/>
      </c>
      <c r="AB712" s="65" t="str">
        <f t="shared" si="249"/>
        <v/>
      </c>
      <c r="AC712" s="65" t="str">
        <f t="shared" si="250"/>
        <v/>
      </c>
      <c r="AD712" s="65" t="str">
        <f t="shared" si="251"/>
        <v/>
      </c>
      <c r="AE712" s="65" t="str">
        <f t="shared" si="252"/>
        <v/>
      </c>
      <c r="AF712" s="65" t="str">
        <f t="shared" si="253"/>
        <v/>
      </c>
      <c r="AG712" s="65" t="str">
        <f t="shared" si="254"/>
        <v/>
      </c>
      <c r="AH712" s="38"/>
      <c r="AI712" s="38"/>
      <c r="AJ712" s="38"/>
      <c r="AK712" s="38"/>
      <c r="AL712" s="85" t="str">
        <f t="shared" ref="AL712:AL775" si="259">IF(ISNUMBER(AH712),MIN(AD712/VLOOKUP(G$6,Matrix_antal_dage,4,FALSE)*(G712-AH712),30000),"")</f>
        <v/>
      </c>
      <c r="AM712" s="85" t="str">
        <f t="shared" si="255"/>
        <v/>
      </c>
      <c r="AN712" s="85" t="str">
        <f t="shared" si="256"/>
        <v/>
      </c>
      <c r="AO712" s="85" t="str">
        <f t="shared" si="257"/>
        <v/>
      </c>
      <c r="AP712" s="143" t="str">
        <f t="shared" ref="AP712:AP775" si="260">IFERROR(IF(AND(ISNUMBER(AH712),ISNUMBER(AI712)),(IF(E712&lt;=DATE(2021,1,1),3,IF(E712=DATE(2021,1,2),2,IF(E712=DATE(2021,1,3),1,IF(E712&gt;DATE(2021,1,3),0))))/7*5)/31*IF(AND(ISNUMBER(AD712),ISNUMBER(AE712)),SUM(AD712:AE712)/2,IF(ISNUMBER(AD712),AD712,IF(ISNUMBER(AE712),AE712))),""),"")</f>
        <v/>
      </c>
      <c r="AQ712" s="66" t="str">
        <f t="shared" ref="AQ712:AQ775" si="261">IF(ISNUMBER(AP712),MAX(SUM(AL712:AO712)-AP712,0),IF(SUM(AL712:AO712)&gt;0,SUM(AL712:AO712),""))</f>
        <v/>
      </c>
      <c r="AR712" s="46" t="str">
        <f>IFERROR(IF(ISNUMBER('Opsparede løndele dec20-mar21'!K710),AQ712+'Opsparede løndele dec20-mar21'!K710,AQ712),"")</f>
        <v/>
      </c>
    </row>
    <row r="713" spans="1:44" x14ac:dyDescent="0.25">
      <c r="A713" s="52" t="str">
        <f t="shared" ref="A713:A776" si="262">IF(B713="","",A712+1)</f>
        <v/>
      </c>
      <c r="B713" s="5"/>
      <c r="C713" s="6"/>
      <c r="D713" s="7"/>
      <c r="E713" s="8"/>
      <c r="F713" s="8"/>
      <c r="G713" s="60" t="str">
        <f t="shared" si="246"/>
        <v/>
      </c>
      <c r="H713" s="60" t="str">
        <f t="shared" si="246"/>
        <v/>
      </c>
      <c r="I713" s="60" t="str">
        <f t="shared" si="246"/>
        <v/>
      </c>
      <c r="J713" s="60" t="str">
        <f t="shared" si="246"/>
        <v/>
      </c>
      <c r="L713" s="115" t="str">
        <f t="shared" si="258"/>
        <v/>
      </c>
      <c r="Y713" s="116"/>
      <c r="Z713" s="65" t="str">
        <f t="shared" si="247"/>
        <v/>
      </c>
      <c r="AA713" s="65" t="str">
        <f t="shared" si="248"/>
        <v/>
      </c>
      <c r="AB713" s="65" t="str">
        <f t="shared" si="249"/>
        <v/>
      </c>
      <c r="AC713" s="65" t="str">
        <f t="shared" si="250"/>
        <v/>
      </c>
      <c r="AD713" s="65" t="str">
        <f t="shared" si="251"/>
        <v/>
      </c>
      <c r="AE713" s="65" t="str">
        <f t="shared" si="252"/>
        <v/>
      </c>
      <c r="AF713" s="65" t="str">
        <f t="shared" si="253"/>
        <v/>
      </c>
      <c r="AG713" s="65" t="str">
        <f t="shared" si="254"/>
        <v/>
      </c>
      <c r="AH713" s="38"/>
      <c r="AI713" s="38"/>
      <c r="AJ713" s="38"/>
      <c r="AK713" s="38"/>
      <c r="AL713" s="85" t="str">
        <f t="shared" si="259"/>
        <v/>
      </c>
      <c r="AM713" s="85" t="str">
        <f t="shared" si="255"/>
        <v/>
      </c>
      <c r="AN713" s="85" t="str">
        <f t="shared" si="256"/>
        <v/>
      </c>
      <c r="AO713" s="85" t="str">
        <f t="shared" si="257"/>
        <v/>
      </c>
      <c r="AP713" s="143" t="str">
        <f t="shared" si="260"/>
        <v/>
      </c>
      <c r="AQ713" s="66" t="str">
        <f t="shared" si="261"/>
        <v/>
      </c>
      <c r="AR713" s="46" t="str">
        <f>IFERROR(IF(ISNUMBER('Opsparede løndele dec20-mar21'!K711),AQ713+'Opsparede løndele dec20-mar21'!K711,AQ713),"")</f>
        <v/>
      </c>
    </row>
    <row r="714" spans="1:44" x14ac:dyDescent="0.25">
      <c r="A714" s="52" t="str">
        <f t="shared" si="262"/>
        <v/>
      </c>
      <c r="B714" s="5"/>
      <c r="C714" s="6"/>
      <c r="D714" s="7"/>
      <c r="E714" s="8"/>
      <c r="F714" s="8"/>
      <c r="G714" s="60" t="str">
        <f t="shared" si="246"/>
        <v/>
      </c>
      <c r="H714" s="60" t="str">
        <f t="shared" si="246"/>
        <v/>
      </c>
      <c r="I714" s="60" t="str">
        <f t="shared" si="246"/>
        <v/>
      </c>
      <c r="J714" s="60" t="str">
        <f t="shared" si="246"/>
        <v/>
      </c>
      <c r="L714" s="115" t="str">
        <f t="shared" si="258"/>
        <v/>
      </c>
      <c r="Y714" s="116"/>
      <c r="Z714" s="65" t="str">
        <f t="shared" si="247"/>
        <v/>
      </c>
      <c r="AA714" s="65" t="str">
        <f t="shared" si="248"/>
        <v/>
      </c>
      <c r="AB714" s="65" t="str">
        <f t="shared" si="249"/>
        <v/>
      </c>
      <c r="AC714" s="65" t="str">
        <f t="shared" si="250"/>
        <v/>
      </c>
      <c r="AD714" s="65" t="str">
        <f t="shared" si="251"/>
        <v/>
      </c>
      <c r="AE714" s="65" t="str">
        <f t="shared" si="252"/>
        <v/>
      </c>
      <c r="AF714" s="65" t="str">
        <f t="shared" si="253"/>
        <v/>
      </c>
      <c r="AG714" s="65" t="str">
        <f t="shared" si="254"/>
        <v/>
      </c>
      <c r="AH714" s="38"/>
      <c r="AI714" s="38"/>
      <c r="AJ714" s="38"/>
      <c r="AK714" s="38"/>
      <c r="AL714" s="85" t="str">
        <f t="shared" si="259"/>
        <v/>
      </c>
      <c r="AM714" s="85" t="str">
        <f t="shared" si="255"/>
        <v/>
      </c>
      <c r="AN714" s="85" t="str">
        <f t="shared" si="256"/>
        <v/>
      </c>
      <c r="AO714" s="85" t="str">
        <f t="shared" si="257"/>
        <v/>
      </c>
      <c r="AP714" s="143" t="str">
        <f t="shared" si="260"/>
        <v/>
      </c>
      <c r="AQ714" s="66" t="str">
        <f t="shared" si="261"/>
        <v/>
      </c>
      <c r="AR714" s="46" t="str">
        <f>IFERROR(IF(ISNUMBER('Opsparede løndele dec20-mar21'!K712),AQ714+'Opsparede løndele dec20-mar21'!K712,AQ714),"")</f>
        <v/>
      </c>
    </row>
    <row r="715" spans="1:44" x14ac:dyDescent="0.25">
      <c r="A715" s="52" t="str">
        <f t="shared" si="262"/>
        <v/>
      </c>
      <c r="B715" s="5"/>
      <c r="C715" s="6"/>
      <c r="D715" s="7"/>
      <c r="E715" s="8"/>
      <c r="F715" s="8"/>
      <c r="G715" s="60" t="str">
        <f t="shared" si="246"/>
        <v/>
      </c>
      <c r="H715" s="60" t="str">
        <f t="shared" si="246"/>
        <v/>
      </c>
      <c r="I715" s="60" t="str">
        <f t="shared" si="246"/>
        <v/>
      </c>
      <c r="J715" s="60" t="str">
        <f t="shared" si="246"/>
        <v/>
      </c>
      <c r="L715" s="115" t="str">
        <f t="shared" si="258"/>
        <v/>
      </c>
      <c r="Y715" s="116"/>
      <c r="Z715" s="65" t="str">
        <f t="shared" si="247"/>
        <v/>
      </c>
      <c r="AA715" s="65" t="str">
        <f t="shared" si="248"/>
        <v/>
      </c>
      <c r="AB715" s="65" t="str">
        <f t="shared" si="249"/>
        <v/>
      </c>
      <c r="AC715" s="65" t="str">
        <f t="shared" si="250"/>
        <v/>
      </c>
      <c r="AD715" s="65" t="str">
        <f t="shared" si="251"/>
        <v/>
      </c>
      <c r="AE715" s="65" t="str">
        <f t="shared" si="252"/>
        <v/>
      </c>
      <c r="AF715" s="65" t="str">
        <f t="shared" si="253"/>
        <v/>
      </c>
      <c r="AG715" s="65" t="str">
        <f t="shared" si="254"/>
        <v/>
      </c>
      <c r="AH715" s="38"/>
      <c r="AI715" s="38"/>
      <c r="AJ715" s="38"/>
      <c r="AK715" s="38"/>
      <c r="AL715" s="85" t="str">
        <f t="shared" si="259"/>
        <v/>
      </c>
      <c r="AM715" s="85" t="str">
        <f t="shared" si="255"/>
        <v/>
      </c>
      <c r="AN715" s="85" t="str">
        <f t="shared" si="256"/>
        <v/>
      </c>
      <c r="AO715" s="85" t="str">
        <f t="shared" si="257"/>
        <v/>
      </c>
      <c r="AP715" s="143" t="str">
        <f t="shared" si="260"/>
        <v/>
      </c>
      <c r="AQ715" s="66" t="str">
        <f t="shared" si="261"/>
        <v/>
      </c>
      <c r="AR715" s="46" t="str">
        <f>IFERROR(IF(ISNUMBER('Opsparede løndele dec20-mar21'!K713),AQ715+'Opsparede løndele dec20-mar21'!K713,AQ715),"")</f>
        <v/>
      </c>
    </row>
    <row r="716" spans="1:44" x14ac:dyDescent="0.25">
      <c r="A716" s="52" t="str">
        <f t="shared" si="262"/>
        <v/>
      </c>
      <c r="B716" s="5"/>
      <c r="C716" s="6"/>
      <c r="D716" s="7"/>
      <c r="E716" s="8"/>
      <c r="F716" s="8"/>
      <c r="G716" s="60" t="str">
        <f t="shared" si="246"/>
        <v/>
      </c>
      <c r="H716" s="60" t="str">
        <f t="shared" si="246"/>
        <v/>
      </c>
      <c r="I716" s="60" t="str">
        <f t="shared" si="246"/>
        <v/>
      </c>
      <c r="J716" s="60" t="str">
        <f t="shared" si="246"/>
        <v/>
      </c>
      <c r="L716" s="115" t="str">
        <f t="shared" si="258"/>
        <v/>
      </c>
      <c r="Y716" s="116"/>
      <c r="Z716" s="65" t="str">
        <f t="shared" si="247"/>
        <v/>
      </c>
      <c r="AA716" s="65" t="str">
        <f t="shared" si="248"/>
        <v/>
      </c>
      <c r="AB716" s="65" t="str">
        <f t="shared" si="249"/>
        <v/>
      </c>
      <c r="AC716" s="65" t="str">
        <f t="shared" si="250"/>
        <v/>
      </c>
      <c r="AD716" s="65" t="str">
        <f t="shared" si="251"/>
        <v/>
      </c>
      <c r="AE716" s="65" t="str">
        <f t="shared" si="252"/>
        <v/>
      </c>
      <c r="AF716" s="65" t="str">
        <f t="shared" si="253"/>
        <v/>
      </c>
      <c r="AG716" s="65" t="str">
        <f t="shared" si="254"/>
        <v/>
      </c>
      <c r="AH716" s="38"/>
      <c r="AI716" s="38"/>
      <c r="AJ716" s="38"/>
      <c r="AK716" s="38"/>
      <c r="AL716" s="85" t="str">
        <f t="shared" si="259"/>
        <v/>
      </c>
      <c r="AM716" s="85" t="str">
        <f t="shared" si="255"/>
        <v/>
      </c>
      <c r="AN716" s="85" t="str">
        <f t="shared" si="256"/>
        <v/>
      </c>
      <c r="AO716" s="85" t="str">
        <f t="shared" si="257"/>
        <v/>
      </c>
      <c r="AP716" s="143" t="str">
        <f t="shared" si="260"/>
        <v/>
      </c>
      <c r="AQ716" s="66" t="str">
        <f t="shared" si="261"/>
        <v/>
      </c>
      <c r="AR716" s="46" t="str">
        <f>IFERROR(IF(ISNUMBER('Opsparede løndele dec20-mar21'!K714),AQ716+'Opsparede løndele dec20-mar21'!K714,AQ716),"")</f>
        <v/>
      </c>
    </row>
    <row r="717" spans="1:44" x14ac:dyDescent="0.25">
      <c r="A717" s="52" t="str">
        <f t="shared" si="262"/>
        <v/>
      </c>
      <c r="B717" s="5"/>
      <c r="C717" s="6"/>
      <c r="D717" s="7"/>
      <c r="E717" s="8"/>
      <c r="F717" s="8"/>
      <c r="G717" s="60" t="str">
        <f t="shared" ref="G717:J726" si="263">IF(AND(ISNUMBER($E717),ISNUMBER($F717)),MAX(MIN(NETWORKDAYS(IF($E717&lt;=VLOOKUP(G$6,Matrix_antal_dage,5,FALSE),VLOOKUP(G$6,Matrix_antal_dage,5,FALSE),$E717),IF($F717&gt;=VLOOKUP(G$6,Matrix_antal_dage,6,FALSE),VLOOKUP(G$6,Matrix_antal_dage,6,FALSE),$F717),helligdage),VLOOKUP(G$6,Matrix_antal_dage,7,FALSE)),0),"")</f>
        <v/>
      </c>
      <c r="H717" s="60" t="str">
        <f t="shared" si="263"/>
        <v/>
      </c>
      <c r="I717" s="60" t="str">
        <f t="shared" si="263"/>
        <v/>
      </c>
      <c r="J717" s="60" t="str">
        <f t="shared" si="263"/>
        <v/>
      </c>
      <c r="L717" s="115" t="str">
        <f t="shared" si="258"/>
        <v/>
      </c>
      <c r="Y717" s="116"/>
      <c r="Z717" s="65" t="str">
        <f t="shared" si="247"/>
        <v/>
      </c>
      <c r="AA717" s="65" t="str">
        <f t="shared" si="248"/>
        <v/>
      </c>
      <c r="AB717" s="65" t="str">
        <f t="shared" si="249"/>
        <v/>
      </c>
      <c r="AC717" s="65" t="str">
        <f t="shared" si="250"/>
        <v/>
      </c>
      <c r="AD717" s="65" t="str">
        <f t="shared" si="251"/>
        <v/>
      </c>
      <c r="AE717" s="65" t="str">
        <f t="shared" si="252"/>
        <v/>
      </c>
      <c r="AF717" s="65" t="str">
        <f t="shared" si="253"/>
        <v/>
      </c>
      <c r="AG717" s="65" t="str">
        <f t="shared" si="254"/>
        <v/>
      </c>
      <c r="AH717" s="38"/>
      <c r="AI717" s="38"/>
      <c r="AJ717" s="38"/>
      <c r="AK717" s="38"/>
      <c r="AL717" s="85" t="str">
        <f t="shared" si="259"/>
        <v/>
      </c>
      <c r="AM717" s="85" t="str">
        <f t="shared" si="255"/>
        <v/>
      </c>
      <c r="AN717" s="85" t="str">
        <f t="shared" si="256"/>
        <v/>
      </c>
      <c r="AO717" s="85" t="str">
        <f t="shared" si="257"/>
        <v/>
      </c>
      <c r="AP717" s="143" t="str">
        <f t="shared" si="260"/>
        <v/>
      </c>
      <c r="AQ717" s="66" t="str">
        <f t="shared" si="261"/>
        <v/>
      </c>
      <c r="AR717" s="46" t="str">
        <f>IFERROR(IF(ISNUMBER('Opsparede løndele dec20-mar21'!K715),AQ717+'Opsparede løndele dec20-mar21'!K715,AQ717),"")</f>
        <v/>
      </c>
    </row>
    <row r="718" spans="1:44" x14ac:dyDescent="0.25">
      <c r="A718" s="52" t="str">
        <f t="shared" si="262"/>
        <v/>
      </c>
      <c r="B718" s="5"/>
      <c r="C718" s="6"/>
      <c r="D718" s="7"/>
      <c r="E718" s="8"/>
      <c r="F718" s="8"/>
      <c r="G718" s="60" t="str">
        <f t="shared" si="263"/>
        <v/>
      </c>
      <c r="H718" s="60" t="str">
        <f t="shared" si="263"/>
        <v/>
      </c>
      <c r="I718" s="60" t="str">
        <f t="shared" si="263"/>
        <v/>
      </c>
      <c r="J718" s="60" t="str">
        <f t="shared" si="263"/>
        <v/>
      </c>
      <c r="L718" s="115" t="str">
        <f t="shared" si="258"/>
        <v/>
      </c>
      <c r="Y718" s="116"/>
      <c r="Z718" s="65" t="str">
        <f t="shared" si="247"/>
        <v/>
      </c>
      <c r="AA718" s="65" t="str">
        <f t="shared" si="248"/>
        <v/>
      </c>
      <c r="AB718" s="65" t="str">
        <f t="shared" si="249"/>
        <v/>
      </c>
      <c r="AC718" s="65" t="str">
        <f t="shared" si="250"/>
        <v/>
      </c>
      <c r="AD718" s="65" t="str">
        <f t="shared" si="251"/>
        <v/>
      </c>
      <c r="AE718" s="65" t="str">
        <f t="shared" si="252"/>
        <v/>
      </c>
      <c r="AF718" s="65" t="str">
        <f t="shared" si="253"/>
        <v/>
      </c>
      <c r="AG718" s="65" t="str">
        <f t="shared" si="254"/>
        <v/>
      </c>
      <c r="AH718" s="38"/>
      <c r="AI718" s="38"/>
      <c r="AJ718" s="38"/>
      <c r="AK718" s="38"/>
      <c r="AL718" s="85" t="str">
        <f t="shared" si="259"/>
        <v/>
      </c>
      <c r="AM718" s="85" t="str">
        <f t="shared" si="255"/>
        <v/>
      </c>
      <c r="AN718" s="85" t="str">
        <f t="shared" si="256"/>
        <v/>
      </c>
      <c r="AO718" s="85" t="str">
        <f t="shared" si="257"/>
        <v/>
      </c>
      <c r="AP718" s="143" t="str">
        <f t="shared" si="260"/>
        <v/>
      </c>
      <c r="AQ718" s="66" t="str">
        <f t="shared" si="261"/>
        <v/>
      </c>
      <c r="AR718" s="46" t="str">
        <f>IFERROR(IF(ISNUMBER('Opsparede løndele dec20-mar21'!K716),AQ718+'Opsparede løndele dec20-mar21'!K716,AQ718),"")</f>
        <v/>
      </c>
    </row>
    <row r="719" spans="1:44" x14ac:dyDescent="0.25">
      <c r="A719" s="52" t="str">
        <f t="shared" si="262"/>
        <v/>
      </c>
      <c r="B719" s="5"/>
      <c r="C719" s="6"/>
      <c r="D719" s="7"/>
      <c r="E719" s="8"/>
      <c r="F719" s="8"/>
      <c r="G719" s="60" t="str">
        <f t="shared" si="263"/>
        <v/>
      </c>
      <c r="H719" s="60" t="str">
        <f t="shared" si="263"/>
        <v/>
      </c>
      <c r="I719" s="60" t="str">
        <f t="shared" si="263"/>
        <v/>
      </c>
      <c r="J719" s="60" t="str">
        <f t="shared" si="263"/>
        <v/>
      </c>
      <c r="L719" s="115" t="str">
        <f t="shared" si="258"/>
        <v/>
      </c>
      <c r="Y719" s="116"/>
      <c r="Z719" s="65" t="str">
        <f t="shared" si="247"/>
        <v/>
      </c>
      <c r="AA719" s="65" t="str">
        <f t="shared" si="248"/>
        <v/>
      </c>
      <c r="AB719" s="65" t="str">
        <f t="shared" si="249"/>
        <v/>
      </c>
      <c r="AC719" s="65" t="str">
        <f t="shared" si="250"/>
        <v/>
      </c>
      <c r="AD719" s="65" t="str">
        <f t="shared" si="251"/>
        <v/>
      </c>
      <c r="AE719" s="65" t="str">
        <f t="shared" si="252"/>
        <v/>
      </c>
      <c r="AF719" s="65" t="str">
        <f t="shared" si="253"/>
        <v/>
      </c>
      <c r="AG719" s="65" t="str">
        <f t="shared" si="254"/>
        <v/>
      </c>
      <c r="AH719" s="38"/>
      <c r="AI719" s="38"/>
      <c r="AJ719" s="38"/>
      <c r="AK719" s="38"/>
      <c r="AL719" s="85" t="str">
        <f t="shared" si="259"/>
        <v/>
      </c>
      <c r="AM719" s="85" t="str">
        <f t="shared" si="255"/>
        <v/>
      </c>
      <c r="AN719" s="85" t="str">
        <f t="shared" si="256"/>
        <v/>
      </c>
      <c r="AO719" s="85" t="str">
        <f t="shared" si="257"/>
        <v/>
      </c>
      <c r="AP719" s="143" t="str">
        <f t="shared" si="260"/>
        <v/>
      </c>
      <c r="AQ719" s="66" t="str">
        <f t="shared" si="261"/>
        <v/>
      </c>
      <c r="AR719" s="46" t="str">
        <f>IFERROR(IF(ISNUMBER('Opsparede løndele dec20-mar21'!K717),AQ719+'Opsparede løndele dec20-mar21'!K717,AQ719),"")</f>
        <v/>
      </c>
    </row>
    <row r="720" spans="1:44" x14ac:dyDescent="0.25">
      <c r="A720" s="52" t="str">
        <f t="shared" si="262"/>
        <v/>
      </c>
      <c r="B720" s="5"/>
      <c r="C720" s="6"/>
      <c r="D720" s="7"/>
      <c r="E720" s="8"/>
      <c r="F720" s="8"/>
      <c r="G720" s="60" t="str">
        <f t="shared" si="263"/>
        <v/>
      </c>
      <c r="H720" s="60" t="str">
        <f t="shared" si="263"/>
        <v/>
      </c>
      <c r="I720" s="60" t="str">
        <f t="shared" si="263"/>
        <v/>
      </c>
      <c r="J720" s="60" t="str">
        <f t="shared" si="263"/>
        <v/>
      </c>
      <c r="L720" s="115" t="str">
        <f t="shared" si="258"/>
        <v/>
      </c>
      <c r="Y720" s="116"/>
      <c r="Z720" s="65" t="str">
        <f t="shared" si="247"/>
        <v/>
      </c>
      <c r="AA720" s="65" t="str">
        <f t="shared" si="248"/>
        <v/>
      </c>
      <c r="AB720" s="65" t="str">
        <f t="shared" si="249"/>
        <v/>
      </c>
      <c r="AC720" s="65" t="str">
        <f t="shared" si="250"/>
        <v/>
      </c>
      <c r="AD720" s="65" t="str">
        <f t="shared" si="251"/>
        <v/>
      </c>
      <c r="AE720" s="65" t="str">
        <f t="shared" si="252"/>
        <v/>
      </c>
      <c r="AF720" s="65" t="str">
        <f t="shared" si="253"/>
        <v/>
      </c>
      <c r="AG720" s="65" t="str">
        <f t="shared" si="254"/>
        <v/>
      </c>
      <c r="AH720" s="38"/>
      <c r="AI720" s="38"/>
      <c r="AJ720" s="38"/>
      <c r="AK720" s="38"/>
      <c r="AL720" s="85" t="str">
        <f t="shared" si="259"/>
        <v/>
      </c>
      <c r="AM720" s="85" t="str">
        <f t="shared" si="255"/>
        <v/>
      </c>
      <c r="AN720" s="85" t="str">
        <f t="shared" si="256"/>
        <v/>
      </c>
      <c r="AO720" s="85" t="str">
        <f t="shared" si="257"/>
        <v/>
      </c>
      <c r="AP720" s="143" t="str">
        <f t="shared" si="260"/>
        <v/>
      </c>
      <c r="AQ720" s="66" t="str">
        <f t="shared" si="261"/>
        <v/>
      </c>
      <c r="AR720" s="46" t="str">
        <f>IFERROR(IF(ISNUMBER('Opsparede løndele dec20-mar21'!K718),AQ720+'Opsparede løndele dec20-mar21'!K718,AQ720),"")</f>
        <v/>
      </c>
    </row>
    <row r="721" spans="1:44" x14ac:dyDescent="0.25">
      <c r="A721" s="52" t="str">
        <f t="shared" si="262"/>
        <v/>
      </c>
      <c r="B721" s="5"/>
      <c r="C721" s="6"/>
      <c r="D721" s="7"/>
      <c r="E721" s="8"/>
      <c r="F721" s="8"/>
      <c r="G721" s="60" t="str">
        <f t="shared" si="263"/>
        <v/>
      </c>
      <c r="H721" s="60" t="str">
        <f t="shared" si="263"/>
        <v/>
      </c>
      <c r="I721" s="60" t="str">
        <f t="shared" si="263"/>
        <v/>
      </c>
      <c r="J721" s="60" t="str">
        <f t="shared" si="263"/>
        <v/>
      </c>
      <c r="L721" s="115" t="str">
        <f t="shared" si="258"/>
        <v/>
      </c>
      <c r="Y721" s="116"/>
      <c r="Z721" s="65" t="str">
        <f t="shared" si="247"/>
        <v/>
      </c>
      <c r="AA721" s="65" t="str">
        <f t="shared" si="248"/>
        <v/>
      </c>
      <c r="AB721" s="65" t="str">
        <f t="shared" si="249"/>
        <v/>
      </c>
      <c r="AC721" s="65" t="str">
        <f t="shared" si="250"/>
        <v/>
      </c>
      <c r="AD721" s="65" t="str">
        <f t="shared" si="251"/>
        <v/>
      </c>
      <c r="AE721" s="65" t="str">
        <f t="shared" si="252"/>
        <v/>
      </c>
      <c r="AF721" s="65" t="str">
        <f t="shared" si="253"/>
        <v/>
      </c>
      <c r="AG721" s="65" t="str">
        <f t="shared" si="254"/>
        <v/>
      </c>
      <c r="AH721" s="38"/>
      <c r="AI721" s="38"/>
      <c r="AJ721" s="38"/>
      <c r="AK721" s="38"/>
      <c r="AL721" s="85" t="str">
        <f t="shared" si="259"/>
        <v/>
      </c>
      <c r="AM721" s="85" t="str">
        <f t="shared" si="255"/>
        <v/>
      </c>
      <c r="AN721" s="85" t="str">
        <f t="shared" si="256"/>
        <v/>
      </c>
      <c r="AO721" s="85" t="str">
        <f t="shared" si="257"/>
        <v/>
      </c>
      <c r="AP721" s="143" t="str">
        <f t="shared" si="260"/>
        <v/>
      </c>
      <c r="AQ721" s="66" t="str">
        <f t="shared" si="261"/>
        <v/>
      </c>
      <c r="AR721" s="46" t="str">
        <f>IFERROR(IF(ISNUMBER('Opsparede løndele dec20-mar21'!K719),AQ721+'Opsparede løndele dec20-mar21'!K719,AQ721),"")</f>
        <v/>
      </c>
    </row>
    <row r="722" spans="1:44" x14ac:dyDescent="0.25">
      <c r="A722" s="52" t="str">
        <f t="shared" si="262"/>
        <v/>
      </c>
      <c r="B722" s="5"/>
      <c r="C722" s="6"/>
      <c r="D722" s="7"/>
      <c r="E722" s="8"/>
      <c r="F722" s="8"/>
      <c r="G722" s="60" t="str">
        <f t="shared" si="263"/>
        <v/>
      </c>
      <c r="H722" s="60" t="str">
        <f t="shared" si="263"/>
        <v/>
      </c>
      <c r="I722" s="60" t="str">
        <f t="shared" si="263"/>
        <v/>
      </c>
      <c r="J722" s="60" t="str">
        <f t="shared" si="263"/>
        <v/>
      </c>
      <c r="L722" s="115" t="str">
        <f t="shared" si="258"/>
        <v/>
      </c>
      <c r="Y722" s="116"/>
      <c r="Z722" s="65" t="str">
        <f t="shared" si="247"/>
        <v/>
      </c>
      <c r="AA722" s="65" t="str">
        <f t="shared" si="248"/>
        <v/>
      </c>
      <c r="AB722" s="65" t="str">
        <f t="shared" si="249"/>
        <v/>
      </c>
      <c r="AC722" s="65" t="str">
        <f t="shared" si="250"/>
        <v/>
      </c>
      <c r="AD722" s="65" t="str">
        <f t="shared" si="251"/>
        <v/>
      </c>
      <c r="AE722" s="65" t="str">
        <f t="shared" si="252"/>
        <v/>
      </c>
      <c r="AF722" s="65" t="str">
        <f t="shared" si="253"/>
        <v/>
      </c>
      <c r="AG722" s="65" t="str">
        <f t="shared" si="254"/>
        <v/>
      </c>
      <c r="AH722" s="38"/>
      <c r="AI722" s="38"/>
      <c r="AJ722" s="38"/>
      <c r="AK722" s="38"/>
      <c r="AL722" s="85" t="str">
        <f t="shared" si="259"/>
        <v/>
      </c>
      <c r="AM722" s="85" t="str">
        <f t="shared" si="255"/>
        <v/>
      </c>
      <c r="AN722" s="85" t="str">
        <f t="shared" si="256"/>
        <v/>
      </c>
      <c r="AO722" s="85" t="str">
        <f t="shared" si="257"/>
        <v/>
      </c>
      <c r="AP722" s="143" t="str">
        <f t="shared" si="260"/>
        <v/>
      </c>
      <c r="AQ722" s="66" t="str">
        <f t="shared" si="261"/>
        <v/>
      </c>
      <c r="AR722" s="46" t="str">
        <f>IFERROR(IF(ISNUMBER('Opsparede løndele dec20-mar21'!K720),AQ722+'Opsparede løndele dec20-mar21'!K720,AQ722),"")</f>
        <v/>
      </c>
    </row>
    <row r="723" spans="1:44" x14ac:dyDescent="0.25">
      <c r="A723" s="52" t="str">
        <f t="shared" si="262"/>
        <v/>
      </c>
      <c r="B723" s="5"/>
      <c r="C723" s="6"/>
      <c r="D723" s="7"/>
      <c r="E723" s="8"/>
      <c r="F723" s="8"/>
      <c r="G723" s="60" t="str">
        <f t="shared" si="263"/>
        <v/>
      </c>
      <c r="H723" s="60" t="str">
        <f t="shared" si="263"/>
        <v/>
      </c>
      <c r="I723" s="60" t="str">
        <f t="shared" si="263"/>
        <v/>
      </c>
      <c r="J723" s="60" t="str">
        <f t="shared" si="263"/>
        <v/>
      </c>
      <c r="L723" s="115" t="str">
        <f t="shared" si="258"/>
        <v/>
      </c>
      <c r="Y723" s="116"/>
      <c r="Z723" s="65" t="str">
        <f t="shared" si="247"/>
        <v/>
      </c>
      <c r="AA723" s="65" t="str">
        <f t="shared" si="248"/>
        <v/>
      </c>
      <c r="AB723" s="65" t="str">
        <f t="shared" si="249"/>
        <v/>
      </c>
      <c r="AC723" s="65" t="str">
        <f t="shared" si="250"/>
        <v/>
      </c>
      <c r="AD723" s="65" t="str">
        <f t="shared" si="251"/>
        <v/>
      </c>
      <c r="AE723" s="65" t="str">
        <f t="shared" si="252"/>
        <v/>
      </c>
      <c r="AF723" s="65" t="str">
        <f t="shared" si="253"/>
        <v/>
      </c>
      <c r="AG723" s="65" t="str">
        <f t="shared" si="254"/>
        <v/>
      </c>
      <c r="AH723" s="38"/>
      <c r="AI723" s="38"/>
      <c r="AJ723" s="38"/>
      <c r="AK723" s="38"/>
      <c r="AL723" s="85" t="str">
        <f t="shared" si="259"/>
        <v/>
      </c>
      <c r="AM723" s="85" t="str">
        <f t="shared" si="255"/>
        <v/>
      </c>
      <c r="AN723" s="85" t="str">
        <f t="shared" si="256"/>
        <v/>
      </c>
      <c r="AO723" s="85" t="str">
        <f t="shared" si="257"/>
        <v/>
      </c>
      <c r="AP723" s="143" t="str">
        <f t="shared" si="260"/>
        <v/>
      </c>
      <c r="AQ723" s="66" t="str">
        <f t="shared" si="261"/>
        <v/>
      </c>
      <c r="AR723" s="46" t="str">
        <f>IFERROR(IF(ISNUMBER('Opsparede løndele dec20-mar21'!K721),AQ723+'Opsparede løndele dec20-mar21'!K721,AQ723),"")</f>
        <v/>
      </c>
    </row>
    <row r="724" spans="1:44" x14ac:dyDescent="0.25">
      <c r="A724" s="52" t="str">
        <f t="shared" si="262"/>
        <v/>
      </c>
      <c r="B724" s="5"/>
      <c r="C724" s="6"/>
      <c r="D724" s="7"/>
      <c r="E724" s="8"/>
      <c r="F724" s="8"/>
      <c r="G724" s="60" t="str">
        <f t="shared" si="263"/>
        <v/>
      </c>
      <c r="H724" s="60" t="str">
        <f t="shared" si="263"/>
        <v/>
      </c>
      <c r="I724" s="60" t="str">
        <f t="shared" si="263"/>
        <v/>
      </c>
      <c r="J724" s="60" t="str">
        <f t="shared" si="263"/>
        <v/>
      </c>
      <c r="L724" s="115" t="str">
        <f t="shared" si="258"/>
        <v/>
      </c>
      <c r="Y724" s="116"/>
      <c r="Z724" s="65" t="str">
        <f t="shared" si="247"/>
        <v/>
      </c>
      <c r="AA724" s="65" t="str">
        <f t="shared" si="248"/>
        <v/>
      </c>
      <c r="AB724" s="65" t="str">
        <f t="shared" si="249"/>
        <v/>
      </c>
      <c r="AC724" s="65" t="str">
        <f t="shared" si="250"/>
        <v/>
      </c>
      <c r="AD724" s="65" t="str">
        <f t="shared" si="251"/>
        <v/>
      </c>
      <c r="AE724" s="65" t="str">
        <f t="shared" si="252"/>
        <v/>
      </c>
      <c r="AF724" s="65" t="str">
        <f t="shared" si="253"/>
        <v/>
      </c>
      <c r="AG724" s="65" t="str">
        <f t="shared" si="254"/>
        <v/>
      </c>
      <c r="AH724" s="38"/>
      <c r="AI724" s="38"/>
      <c r="AJ724" s="38"/>
      <c r="AK724" s="38"/>
      <c r="AL724" s="85" t="str">
        <f t="shared" si="259"/>
        <v/>
      </c>
      <c r="AM724" s="85" t="str">
        <f t="shared" si="255"/>
        <v/>
      </c>
      <c r="AN724" s="85" t="str">
        <f t="shared" si="256"/>
        <v/>
      </c>
      <c r="AO724" s="85" t="str">
        <f t="shared" si="257"/>
        <v/>
      </c>
      <c r="AP724" s="143" t="str">
        <f t="shared" si="260"/>
        <v/>
      </c>
      <c r="AQ724" s="66" t="str">
        <f t="shared" si="261"/>
        <v/>
      </c>
      <c r="AR724" s="46" t="str">
        <f>IFERROR(IF(ISNUMBER('Opsparede løndele dec20-mar21'!K722),AQ724+'Opsparede løndele dec20-mar21'!K722,AQ724),"")</f>
        <v/>
      </c>
    </row>
    <row r="725" spans="1:44" x14ac:dyDescent="0.25">
      <c r="A725" s="52" t="str">
        <f t="shared" si="262"/>
        <v/>
      </c>
      <c r="B725" s="5"/>
      <c r="C725" s="6"/>
      <c r="D725" s="7"/>
      <c r="E725" s="8"/>
      <c r="F725" s="8"/>
      <c r="G725" s="60" t="str">
        <f t="shared" si="263"/>
        <v/>
      </c>
      <c r="H725" s="60" t="str">
        <f t="shared" si="263"/>
        <v/>
      </c>
      <c r="I725" s="60" t="str">
        <f t="shared" si="263"/>
        <v/>
      </c>
      <c r="J725" s="60" t="str">
        <f t="shared" si="263"/>
        <v/>
      </c>
      <c r="L725" s="115" t="str">
        <f t="shared" si="258"/>
        <v/>
      </c>
      <c r="Y725" s="116"/>
      <c r="Z725" s="65" t="str">
        <f t="shared" si="247"/>
        <v/>
      </c>
      <c r="AA725" s="65" t="str">
        <f t="shared" si="248"/>
        <v/>
      </c>
      <c r="AB725" s="65" t="str">
        <f t="shared" si="249"/>
        <v/>
      </c>
      <c r="AC725" s="65" t="str">
        <f t="shared" si="250"/>
        <v/>
      </c>
      <c r="AD725" s="65" t="str">
        <f t="shared" si="251"/>
        <v/>
      </c>
      <c r="AE725" s="65" t="str">
        <f t="shared" si="252"/>
        <v/>
      </c>
      <c r="AF725" s="65" t="str">
        <f t="shared" si="253"/>
        <v/>
      </c>
      <c r="AG725" s="65" t="str">
        <f t="shared" si="254"/>
        <v/>
      </c>
      <c r="AH725" s="38"/>
      <c r="AI725" s="38"/>
      <c r="AJ725" s="38"/>
      <c r="AK725" s="38"/>
      <c r="AL725" s="85" t="str">
        <f t="shared" si="259"/>
        <v/>
      </c>
      <c r="AM725" s="85" t="str">
        <f t="shared" si="255"/>
        <v/>
      </c>
      <c r="AN725" s="85" t="str">
        <f t="shared" si="256"/>
        <v/>
      </c>
      <c r="AO725" s="85" t="str">
        <f t="shared" si="257"/>
        <v/>
      </c>
      <c r="AP725" s="143" t="str">
        <f t="shared" si="260"/>
        <v/>
      </c>
      <c r="AQ725" s="66" t="str">
        <f t="shared" si="261"/>
        <v/>
      </c>
      <c r="AR725" s="46" t="str">
        <f>IFERROR(IF(ISNUMBER('Opsparede løndele dec20-mar21'!K723),AQ725+'Opsparede løndele dec20-mar21'!K723,AQ725),"")</f>
        <v/>
      </c>
    </row>
    <row r="726" spans="1:44" x14ac:dyDescent="0.25">
      <c r="A726" s="52" t="str">
        <f t="shared" si="262"/>
        <v/>
      </c>
      <c r="B726" s="5"/>
      <c r="C726" s="6"/>
      <c r="D726" s="7"/>
      <c r="E726" s="8"/>
      <c r="F726" s="8"/>
      <c r="G726" s="60" t="str">
        <f t="shared" si="263"/>
        <v/>
      </c>
      <c r="H726" s="60" t="str">
        <f t="shared" si="263"/>
        <v/>
      </c>
      <c r="I726" s="60" t="str">
        <f t="shared" si="263"/>
        <v/>
      </c>
      <c r="J726" s="60" t="str">
        <f t="shared" si="263"/>
        <v/>
      </c>
      <c r="L726" s="115" t="str">
        <f t="shared" si="258"/>
        <v/>
      </c>
      <c r="Y726" s="116"/>
      <c r="Z726" s="65" t="str">
        <f t="shared" si="247"/>
        <v/>
      </c>
      <c r="AA726" s="65" t="str">
        <f t="shared" si="248"/>
        <v/>
      </c>
      <c r="AB726" s="65" t="str">
        <f t="shared" si="249"/>
        <v/>
      </c>
      <c r="AC726" s="65" t="str">
        <f t="shared" si="250"/>
        <v/>
      </c>
      <c r="AD726" s="65" t="str">
        <f t="shared" si="251"/>
        <v/>
      </c>
      <c r="AE726" s="65" t="str">
        <f t="shared" si="252"/>
        <v/>
      </c>
      <c r="AF726" s="65" t="str">
        <f t="shared" si="253"/>
        <v/>
      </c>
      <c r="AG726" s="65" t="str">
        <f t="shared" si="254"/>
        <v/>
      </c>
      <c r="AH726" s="38"/>
      <c r="AI726" s="38"/>
      <c r="AJ726" s="38"/>
      <c r="AK726" s="38"/>
      <c r="AL726" s="85" t="str">
        <f t="shared" si="259"/>
        <v/>
      </c>
      <c r="AM726" s="85" t="str">
        <f t="shared" si="255"/>
        <v/>
      </c>
      <c r="AN726" s="85" t="str">
        <f t="shared" si="256"/>
        <v/>
      </c>
      <c r="AO726" s="85" t="str">
        <f t="shared" si="257"/>
        <v/>
      </c>
      <c r="AP726" s="143" t="str">
        <f t="shared" si="260"/>
        <v/>
      </c>
      <c r="AQ726" s="66" t="str">
        <f t="shared" si="261"/>
        <v/>
      </c>
      <c r="AR726" s="46" t="str">
        <f>IFERROR(IF(ISNUMBER('Opsparede løndele dec20-mar21'!K724),AQ726+'Opsparede løndele dec20-mar21'!K724,AQ726),"")</f>
        <v/>
      </c>
    </row>
    <row r="727" spans="1:44" x14ac:dyDescent="0.25">
      <c r="A727" s="52" t="str">
        <f t="shared" si="262"/>
        <v/>
      </c>
      <c r="B727" s="5"/>
      <c r="C727" s="6"/>
      <c r="D727" s="7"/>
      <c r="E727" s="8"/>
      <c r="F727" s="8"/>
      <c r="G727" s="60" t="str">
        <f t="shared" ref="G727:J736" si="264">IF(AND(ISNUMBER($E727),ISNUMBER($F727)),MAX(MIN(NETWORKDAYS(IF($E727&lt;=VLOOKUP(G$6,Matrix_antal_dage,5,FALSE),VLOOKUP(G$6,Matrix_antal_dage,5,FALSE),$E727),IF($F727&gt;=VLOOKUP(G$6,Matrix_antal_dage,6,FALSE),VLOOKUP(G$6,Matrix_antal_dage,6,FALSE),$F727),helligdage),VLOOKUP(G$6,Matrix_antal_dage,7,FALSE)),0),"")</f>
        <v/>
      </c>
      <c r="H727" s="60" t="str">
        <f t="shared" si="264"/>
        <v/>
      </c>
      <c r="I727" s="60" t="str">
        <f t="shared" si="264"/>
        <v/>
      </c>
      <c r="J727" s="60" t="str">
        <f t="shared" si="264"/>
        <v/>
      </c>
      <c r="L727" s="115" t="str">
        <f t="shared" si="258"/>
        <v/>
      </c>
      <c r="Y727" s="116"/>
      <c r="Z727" s="65" t="str">
        <f t="shared" si="247"/>
        <v/>
      </c>
      <c r="AA727" s="65" t="str">
        <f t="shared" si="248"/>
        <v/>
      </c>
      <c r="AB727" s="65" t="str">
        <f t="shared" si="249"/>
        <v/>
      </c>
      <c r="AC727" s="65" t="str">
        <f t="shared" si="250"/>
        <v/>
      </c>
      <c r="AD727" s="65" t="str">
        <f t="shared" si="251"/>
        <v/>
      </c>
      <c r="AE727" s="65" t="str">
        <f t="shared" si="252"/>
        <v/>
      </c>
      <c r="AF727" s="65" t="str">
        <f t="shared" si="253"/>
        <v/>
      </c>
      <c r="AG727" s="65" t="str">
        <f t="shared" si="254"/>
        <v/>
      </c>
      <c r="AH727" s="38"/>
      <c r="AI727" s="38"/>
      <c r="AJ727" s="38"/>
      <c r="AK727" s="38"/>
      <c r="AL727" s="85" t="str">
        <f t="shared" si="259"/>
        <v/>
      </c>
      <c r="AM727" s="85" t="str">
        <f t="shared" si="255"/>
        <v/>
      </c>
      <c r="AN727" s="85" t="str">
        <f t="shared" si="256"/>
        <v/>
      </c>
      <c r="AO727" s="85" t="str">
        <f t="shared" si="257"/>
        <v/>
      </c>
      <c r="AP727" s="143" t="str">
        <f t="shared" si="260"/>
        <v/>
      </c>
      <c r="AQ727" s="66" t="str">
        <f t="shared" si="261"/>
        <v/>
      </c>
      <c r="AR727" s="46" t="str">
        <f>IFERROR(IF(ISNUMBER('Opsparede løndele dec20-mar21'!K725),AQ727+'Opsparede løndele dec20-mar21'!K725,AQ727),"")</f>
        <v/>
      </c>
    </row>
    <row r="728" spans="1:44" x14ac:dyDescent="0.25">
      <c r="A728" s="52" t="str">
        <f t="shared" si="262"/>
        <v/>
      </c>
      <c r="B728" s="5"/>
      <c r="C728" s="6"/>
      <c r="D728" s="7"/>
      <c r="E728" s="8"/>
      <c r="F728" s="8"/>
      <c r="G728" s="60" t="str">
        <f t="shared" si="264"/>
        <v/>
      </c>
      <c r="H728" s="60" t="str">
        <f t="shared" si="264"/>
        <v/>
      </c>
      <c r="I728" s="60" t="str">
        <f t="shared" si="264"/>
        <v/>
      </c>
      <c r="J728" s="60" t="str">
        <f t="shared" si="264"/>
        <v/>
      </c>
      <c r="L728" s="115" t="str">
        <f t="shared" si="258"/>
        <v/>
      </c>
      <c r="Y728" s="116"/>
      <c r="Z728" s="65" t="str">
        <f t="shared" si="247"/>
        <v/>
      </c>
      <c r="AA728" s="65" t="str">
        <f t="shared" si="248"/>
        <v/>
      </c>
      <c r="AB728" s="65" t="str">
        <f t="shared" si="249"/>
        <v/>
      </c>
      <c r="AC728" s="65" t="str">
        <f t="shared" si="250"/>
        <v/>
      </c>
      <c r="AD728" s="65" t="str">
        <f t="shared" si="251"/>
        <v/>
      </c>
      <c r="AE728" s="65" t="str">
        <f t="shared" si="252"/>
        <v/>
      </c>
      <c r="AF728" s="65" t="str">
        <f t="shared" si="253"/>
        <v/>
      </c>
      <c r="AG728" s="65" t="str">
        <f t="shared" si="254"/>
        <v/>
      </c>
      <c r="AH728" s="38"/>
      <c r="AI728" s="38"/>
      <c r="AJ728" s="38"/>
      <c r="AK728" s="38"/>
      <c r="AL728" s="85" t="str">
        <f t="shared" si="259"/>
        <v/>
      </c>
      <c r="AM728" s="85" t="str">
        <f t="shared" si="255"/>
        <v/>
      </c>
      <c r="AN728" s="85" t="str">
        <f t="shared" si="256"/>
        <v/>
      </c>
      <c r="AO728" s="85" t="str">
        <f t="shared" si="257"/>
        <v/>
      </c>
      <c r="AP728" s="143" t="str">
        <f t="shared" si="260"/>
        <v/>
      </c>
      <c r="AQ728" s="66" t="str">
        <f t="shared" si="261"/>
        <v/>
      </c>
      <c r="AR728" s="46" t="str">
        <f>IFERROR(IF(ISNUMBER('Opsparede løndele dec20-mar21'!K726),AQ728+'Opsparede løndele dec20-mar21'!K726,AQ728),"")</f>
        <v/>
      </c>
    </row>
    <row r="729" spans="1:44" x14ac:dyDescent="0.25">
      <c r="A729" s="52" t="str">
        <f t="shared" si="262"/>
        <v/>
      </c>
      <c r="B729" s="5"/>
      <c r="C729" s="6"/>
      <c r="D729" s="7"/>
      <c r="E729" s="8"/>
      <c r="F729" s="8"/>
      <c r="G729" s="60" t="str">
        <f t="shared" si="264"/>
        <v/>
      </c>
      <c r="H729" s="60" t="str">
        <f t="shared" si="264"/>
        <v/>
      </c>
      <c r="I729" s="60" t="str">
        <f t="shared" si="264"/>
        <v/>
      </c>
      <c r="J729" s="60" t="str">
        <f t="shared" si="264"/>
        <v/>
      </c>
      <c r="L729" s="115" t="str">
        <f t="shared" si="258"/>
        <v/>
      </c>
      <c r="Y729" s="116"/>
      <c r="Z729" s="65" t="str">
        <f t="shared" si="247"/>
        <v/>
      </c>
      <c r="AA729" s="65" t="str">
        <f t="shared" si="248"/>
        <v/>
      </c>
      <c r="AB729" s="65" t="str">
        <f t="shared" si="249"/>
        <v/>
      </c>
      <c r="AC729" s="65" t="str">
        <f t="shared" si="250"/>
        <v/>
      </c>
      <c r="AD729" s="65" t="str">
        <f t="shared" si="251"/>
        <v/>
      </c>
      <c r="AE729" s="65" t="str">
        <f t="shared" si="252"/>
        <v/>
      </c>
      <c r="AF729" s="65" t="str">
        <f t="shared" si="253"/>
        <v/>
      </c>
      <c r="AG729" s="65" t="str">
        <f t="shared" si="254"/>
        <v/>
      </c>
      <c r="AH729" s="38"/>
      <c r="AI729" s="38"/>
      <c r="AJ729" s="38"/>
      <c r="AK729" s="38"/>
      <c r="AL729" s="85" t="str">
        <f t="shared" si="259"/>
        <v/>
      </c>
      <c r="AM729" s="85" t="str">
        <f t="shared" si="255"/>
        <v/>
      </c>
      <c r="AN729" s="85" t="str">
        <f t="shared" si="256"/>
        <v/>
      </c>
      <c r="AO729" s="85" t="str">
        <f t="shared" si="257"/>
        <v/>
      </c>
      <c r="AP729" s="143" t="str">
        <f t="shared" si="260"/>
        <v/>
      </c>
      <c r="AQ729" s="66" t="str">
        <f t="shared" si="261"/>
        <v/>
      </c>
      <c r="AR729" s="46" t="str">
        <f>IFERROR(IF(ISNUMBER('Opsparede løndele dec20-mar21'!K727),AQ729+'Opsparede løndele dec20-mar21'!K727,AQ729),"")</f>
        <v/>
      </c>
    </row>
    <row r="730" spans="1:44" x14ac:dyDescent="0.25">
      <c r="A730" s="52" t="str">
        <f t="shared" si="262"/>
        <v/>
      </c>
      <c r="B730" s="5"/>
      <c r="C730" s="6"/>
      <c r="D730" s="7"/>
      <c r="E730" s="8"/>
      <c r="F730" s="8"/>
      <c r="G730" s="60" t="str">
        <f t="shared" si="264"/>
        <v/>
      </c>
      <c r="H730" s="60" t="str">
        <f t="shared" si="264"/>
        <v/>
      </c>
      <c r="I730" s="60" t="str">
        <f t="shared" si="264"/>
        <v/>
      </c>
      <c r="J730" s="60" t="str">
        <f t="shared" si="264"/>
        <v/>
      </c>
      <c r="L730" s="115" t="str">
        <f t="shared" si="258"/>
        <v/>
      </c>
      <c r="Y730" s="116"/>
      <c r="Z730" s="65" t="str">
        <f t="shared" si="247"/>
        <v/>
      </c>
      <c r="AA730" s="65" t="str">
        <f t="shared" si="248"/>
        <v/>
      </c>
      <c r="AB730" s="65" t="str">
        <f t="shared" si="249"/>
        <v/>
      </c>
      <c r="AC730" s="65" t="str">
        <f t="shared" si="250"/>
        <v/>
      </c>
      <c r="AD730" s="65" t="str">
        <f t="shared" si="251"/>
        <v/>
      </c>
      <c r="AE730" s="65" t="str">
        <f t="shared" si="252"/>
        <v/>
      </c>
      <c r="AF730" s="65" t="str">
        <f t="shared" si="253"/>
        <v/>
      </c>
      <c r="AG730" s="65" t="str">
        <f t="shared" si="254"/>
        <v/>
      </c>
      <c r="AH730" s="38"/>
      <c r="AI730" s="38"/>
      <c r="AJ730" s="38"/>
      <c r="AK730" s="38"/>
      <c r="AL730" s="85" t="str">
        <f t="shared" si="259"/>
        <v/>
      </c>
      <c r="AM730" s="85" t="str">
        <f t="shared" si="255"/>
        <v/>
      </c>
      <c r="AN730" s="85" t="str">
        <f t="shared" si="256"/>
        <v/>
      </c>
      <c r="AO730" s="85" t="str">
        <f t="shared" si="257"/>
        <v/>
      </c>
      <c r="AP730" s="143" t="str">
        <f t="shared" si="260"/>
        <v/>
      </c>
      <c r="AQ730" s="66" t="str">
        <f t="shared" si="261"/>
        <v/>
      </c>
      <c r="AR730" s="46" t="str">
        <f>IFERROR(IF(ISNUMBER('Opsparede løndele dec20-mar21'!K728),AQ730+'Opsparede løndele dec20-mar21'!K728,AQ730),"")</f>
        <v/>
      </c>
    </row>
    <row r="731" spans="1:44" x14ac:dyDescent="0.25">
      <c r="A731" s="52" t="str">
        <f t="shared" si="262"/>
        <v/>
      </c>
      <c r="B731" s="5"/>
      <c r="C731" s="6"/>
      <c r="D731" s="7"/>
      <c r="E731" s="8"/>
      <c r="F731" s="8"/>
      <c r="G731" s="60" t="str">
        <f t="shared" si="264"/>
        <v/>
      </c>
      <c r="H731" s="60" t="str">
        <f t="shared" si="264"/>
        <v/>
      </c>
      <c r="I731" s="60" t="str">
        <f t="shared" si="264"/>
        <v/>
      </c>
      <c r="J731" s="60" t="str">
        <f t="shared" si="264"/>
        <v/>
      </c>
      <c r="L731" s="115" t="str">
        <f t="shared" si="258"/>
        <v/>
      </c>
      <c r="Y731" s="116"/>
      <c r="Z731" s="65" t="str">
        <f t="shared" si="247"/>
        <v/>
      </c>
      <c r="AA731" s="65" t="str">
        <f t="shared" si="248"/>
        <v/>
      </c>
      <c r="AB731" s="65" t="str">
        <f t="shared" si="249"/>
        <v/>
      </c>
      <c r="AC731" s="65" t="str">
        <f t="shared" si="250"/>
        <v/>
      </c>
      <c r="AD731" s="65" t="str">
        <f t="shared" si="251"/>
        <v/>
      </c>
      <c r="AE731" s="65" t="str">
        <f t="shared" si="252"/>
        <v/>
      </c>
      <c r="AF731" s="65" t="str">
        <f t="shared" si="253"/>
        <v/>
      </c>
      <c r="AG731" s="65" t="str">
        <f t="shared" si="254"/>
        <v/>
      </c>
      <c r="AH731" s="38"/>
      <c r="AI731" s="38"/>
      <c r="AJ731" s="38"/>
      <c r="AK731" s="38"/>
      <c r="AL731" s="85" t="str">
        <f t="shared" si="259"/>
        <v/>
      </c>
      <c r="AM731" s="85" t="str">
        <f t="shared" si="255"/>
        <v/>
      </c>
      <c r="AN731" s="85" t="str">
        <f t="shared" si="256"/>
        <v/>
      </c>
      <c r="AO731" s="85" t="str">
        <f t="shared" si="257"/>
        <v/>
      </c>
      <c r="AP731" s="143" t="str">
        <f t="shared" si="260"/>
        <v/>
      </c>
      <c r="AQ731" s="66" t="str">
        <f t="shared" si="261"/>
        <v/>
      </c>
      <c r="AR731" s="46" t="str">
        <f>IFERROR(IF(ISNUMBER('Opsparede løndele dec20-mar21'!K729),AQ731+'Opsparede løndele dec20-mar21'!K729,AQ731),"")</f>
        <v/>
      </c>
    </row>
    <row r="732" spans="1:44" x14ac:dyDescent="0.25">
      <c r="A732" s="52" t="str">
        <f t="shared" si="262"/>
        <v/>
      </c>
      <c r="B732" s="5"/>
      <c r="C732" s="6"/>
      <c r="D732" s="7"/>
      <c r="E732" s="8"/>
      <c r="F732" s="8"/>
      <c r="G732" s="60" t="str">
        <f t="shared" si="264"/>
        <v/>
      </c>
      <c r="H732" s="60" t="str">
        <f t="shared" si="264"/>
        <v/>
      </c>
      <c r="I732" s="60" t="str">
        <f t="shared" si="264"/>
        <v/>
      </c>
      <c r="J732" s="60" t="str">
        <f t="shared" si="264"/>
        <v/>
      </c>
      <c r="L732" s="115" t="str">
        <f t="shared" si="258"/>
        <v/>
      </c>
      <c r="Y732" s="116"/>
      <c r="Z732" s="65" t="str">
        <f t="shared" si="247"/>
        <v/>
      </c>
      <c r="AA732" s="65" t="str">
        <f t="shared" si="248"/>
        <v/>
      </c>
      <c r="AB732" s="65" t="str">
        <f t="shared" si="249"/>
        <v/>
      </c>
      <c r="AC732" s="65" t="str">
        <f t="shared" si="250"/>
        <v/>
      </c>
      <c r="AD732" s="65" t="str">
        <f t="shared" si="251"/>
        <v/>
      </c>
      <c r="AE732" s="65" t="str">
        <f t="shared" si="252"/>
        <v/>
      </c>
      <c r="AF732" s="65" t="str">
        <f t="shared" si="253"/>
        <v/>
      </c>
      <c r="AG732" s="65" t="str">
        <f t="shared" si="254"/>
        <v/>
      </c>
      <c r="AH732" s="38"/>
      <c r="AI732" s="38"/>
      <c r="AJ732" s="38"/>
      <c r="AK732" s="38"/>
      <c r="AL732" s="85" t="str">
        <f t="shared" si="259"/>
        <v/>
      </c>
      <c r="AM732" s="85" t="str">
        <f t="shared" si="255"/>
        <v/>
      </c>
      <c r="AN732" s="85" t="str">
        <f t="shared" si="256"/>
        <v/>
      </c>
      <c r="AO732" s="85" t="str">
        <f t="shared" si="257"/>
        <v/>
      </c>
      <c r="AP732" s="143" t="str">
        <f t="shared" si="260"/>
        <v/>
      </c>
      <c r="AQ732" s="66" t="str">
        <f t="shared" si="261"/>
        <v/>
      </c>
      <c r="AR732" s="46" t="str">
        <f>IFERROR(IF(ISNUMBER('Opsparede løndele dec20-mar21'!K730),AQ732+'Opsparede løndele dec20-mar21'!K730,AQ732),"")</f>
        <v/>
      </c>
    </row>
    <row r="733" spans="1:44" x14ac:dyDescent="0.25">
      <c r="A733" s="52" t="str">
        <f t="shared" si="262"/>
        <v/>
      </c>
      <c r="B733" s="5"/>
      <c r="C733" s="6"/>
      <c r="D733" s="7"/>
      <c r="E733" s="8"/>
      <c r="F733" s="8"/>
      <c r="G733" s="60" t="str">
        <f t="shared" si="264"/>
        <v/>
      </c>
      <c r="H733" s="60" t="str">
        <f t="shared" si="264"/>
        <v/>
      </c>
      <c r="I733" s="60" t="str">
        <f t="shared" si="264"/>
        <v/>
      </c>
      <c r="J733" s="60" t="str">
        <f t="shared" si="264"/>
        <v/>
      </c>
      <c r="L733" s="115" t="str">
        <f t="shared" si="258"/>
        <v/>
      </c>
      <c r="Y733" s="116"/>
      <c r="Z733" s="65" t="str">
        <f t="shared" si="247"/>
        <v/>
      </c>
      <c r="AA733" s="65" t="str">
        <f t="shared" si="248"/>
        <v/>
      </c>
      <c r="AB733" s="65" t="str">
        <f t="shared" si="249"/>
        <v/>
      </c>
      <c r="AC733" s="65" t="str">
        <f t="shared" si="250"/>
        <v/>
      </c>
      <c r="AD733" s="65" t="str">
        <f t="shared" si="251"/>
        <v/>
      </c>
      <c r="AE733" s="65" t="str">
        <f t="shared" si="252"/>
        <v/>
      </c>
      <c r="AF733" s="65" t="str">
        <f t="shared" si="253"/>
        <v/>
      </c>
      <c r="AG733" s="65" t="str">
        <f t="shared" si="254"/>
        <v/>
      </c>
      <c r="AH733" s="38"/>
      <c r="AI733" s="38"/>
      <c r="AJ733" s="38"/>
      <c r="AK733" s="38"/>
      <c r="AL733" s="85" t="str">
        <f t="shared" si="259"/>
        <v/>
      </c>
      <c r="AM733" s="85" t="str">
        <f t="shared" si="255"/>
        <v/>
      </c>
      <c r="AN733" s="85" t="str">
        <f t="shared" si="256"/>
        <v/>
      </c>
      <c r="AO733" s="85" t="str">
        <f t="shared" si="257"/>
        <v/>
      </c>
      <c r="AP733" s="143" t="str">
        <f t="shared" si="260"/>
        <v/>
      </c>
      <c r="AQ733" s="66" t="str">
        <f t="shared" si="261"/>
        <v/>
      </c>
      <c r="AR733" s="46" t="str">
        <f>IFERROR(IF(ISNUMBER('Opsparede løndele dec20-mar21'!K731),AQ733+'Opsparede løndele dec20-mar21'!K731,AQ733),"")</f>
        <v/>
      </c>
    </row>
    <row r="734" spans="1:44" x14ac:dyDescent="0.25">
      <c r="A734" s="52" t="str">
        <f t="shared" si="262"/>
        <v/>
      </c>
      <c r="B734" s="5"/>
      <c r="C734" s="6"/>
      <c r="D734" s="7"/>
      <c r="E734" s="8"/>
      <c r="F734" s="8"/>
      <c r="G734" s="60" t="str">
        <f t="shared" si="264"/>
        <v/>
      </c>
      <c r="H734" s="60" t="str">
        <f t="shared" si="264"/>
        <v/>
      </c>
      <c r="I734" s="60" t="str">
        <f t="shared" si="264"/>
        <v/>
      </c>
      <c r="J734" s="60" t="str">
        <f t="shared" si="264"/>
        <v/>
      </c>
      <c r="L734" s="115" t="str">
        <f t="shared" si="258"/>
        <v/>
      </c>
      <c r="Y734" s="116"/>
      <c r="Z734" s="65" t="str">
        <f t="shared" si="247"/>
        <v/>
      </c>
      <c r="AA734" s="65" t="str">
        <f t="shared" si="248"/>
        <v/>
      </c>
      <c r="AB734" s="65" t="str">
        <f t="shared" si="249"/>
        <v/>
      </c>
      <c r="AC734" s="65" t="str">
        <f t="shared" si="250"/>
        <v/>
      </c>
      <c r="AD734" s="65" t="str">
        <f t="shared" si="251"/>
        <v/>
      </c>
      <c r="AE734" s="65" t="str">
        <f t="shared" si="252"/>
        <v/>
      </c>
      <c r="AF734" s="65" t="str">
        <f t="shared" si="253"/>
        <v/>
      </c>
      <c r="AG734" s="65" t="str">
        <f t="shared" si="254"/>
        <v/>
      </c>
      <c r="AH734" s="38"/>
      <c r="AI734" s="38"/>
      <c r="AJ734" s="38"/>
      <c r="AK734" s="38"/>
      <c r="AL734" s="85" t="str">
        <f t="shared" si="259"/>
        <v/>
      </c>
      <c r="AM734" s="85" t="str">
        <f t="shared" si="255"/>
        <v/>
      </c>
      <c r="AN734" s="85" t="str">
        <f t="shared" si="256"/>
        <v/>
      </c>
      <c r="AO734" s="85" t="str">
        <f t="shared" si="257"/>
        <v/>
      </c>
      <c r="AP734" s="143" t="str">
        <f t="shared" si="260"/>
        <v/>
      </c>
      <c r="AQ734" s="66" t="str">
        <f t="shared" si="261"/>
        <v/>
      </c>
      <c r="AR734" s="46" t="str">
        <f>IFERROR(IF(ISNUMBER('Opsparede løndele dec20-mar21'!K732),AQ734+'Opsparede løndele dec20-mar21'!K732,AQ734),"")</f>
        <v/>
      </c>
    </row>
    <row r="735" spans="1:44" x14ac:dyDescent="0.25">
      <c r="A735" s="52" t="str">
        <f t="shared" si="262"/>
        <v/>
      </c>
      <c r="B735" s="5"/>
      <c r="C735" s="6"/>
      <c r="D735" s="7"/>
      <c r="E735" s="8"/>
      <c r="F735" s="8"/>
      <c r="G735" s="60" t="str">
        <f t="shared" si="264"/>
        <v/>
      </c>
      <c r="H735" s="60" t="str">
        <f t="shared" si="264"/>
        <v/>
      </c>
      <c r="I735" s="60" t="str">
        <f t="shared" si="264"/>
        <v/>
      </c>
      <c r="J735" s="60" t="str">
        <f t="shared" si="264"/>
        <v/>
      </c>
      <c r="L735" s="115" t="str">
        <f t="shared" si="258"/>
        <v/>
      </c>
      <c r="Y735" s="116"/>
      <c r="Z735" s="65" t="str">
        <f t="shared" si="247"/>
        <v/>
      </c>
      <c r="AA735" s="65" t="str">
        <f t="shared" si="248"/>
        <v/>
      </c>
      <c r="AB735" s="65" t="str">
        <f t="shared" si="249"/>
        <v/>
      </c>
      <c r="AC735" s="65" t="str">
        <f t="shared" si="250"/>
        <v/>
      </c>
      <c r="AD735" s="65" t="str">
        <f t="shared" si="251"/>
        <v/>
      </c>
      <c r="AE735" s="65" t="str">
        <f t="shared" si="252"/>
        <v/>
      </c>
      <c r="AF735" s="65" t="str">
        <f t="shared" si="253"/>
        <v/>
      </c>
      <c r="AG735" s="65" t="str">
        <f t="shared" si="254"/>
        <v/>
      </c>
      <c r="AH735" s="38"/>
      <c r="AI735" s="38"/>
      <c r="AJ735" s="38"/>
      <c r="AK735" s="38"/>
      <c r="AL735" s="85" t="str">
        <f t="shared" si="259"/>
        <v/>
      </c>
      <c r="AM735" s="85" t="str">
        <f t="shared" si="255"/>
        <v/>
      </c>
      <c r="AN735" s="85" t="str">
        <f t="shared" si="256"/>
        <v/>
      </c>
      <c r="AO735" s="85" t="str">
        <f t="shared" si="257"/>
        <v/>
      </c>
      <c r="AP735" s="143" t="str">
        <f t="shared" si="260"/>
        <v/>
      </c>
      <c r="AQ735" s="66" t="str">
        <f t="shared" si="261"/>
        <v/>
      </c>
      <c r="AR735" s="46" t="str">
        <f>IFERROR(IF(ISNUMBER('Opsparede løndele dec20-mar21'!K733),AQ735+'Opsparede løndele dec20-mar21'!K733,AQ735),"")</f>
        <v/>
      </c>
    </row>
    <row r="736" spans="1:44" x14ac:dyDescent="0.25">
      <c r="A736" s="52" t="str">
        <f t="shared" si="262"/>
        <v/>
      </c>
      <c r="B736" s="5"/>
      <c r="C736" s="6"/>
      <c r="D736" s="7"/>
      <c r="E736" s="8"/>
      <c r="F736" s="8"/>
      <c r="G736" s="60" t="str">
        <f t="shared" si="264"/>
        <v/>
      </c>
      <c r="H736" s="60" t="str">
        <f t="shared" si="264"/>
        <v/>
      </c>
      <c r="I736" s="60" t="str">
        <f t="shared" si="264"/>
        <v/>
      </c>
      <c r="J736" s="60" t="str">
        <f t="shared" si="264"/>
        <v/>
      </c>
      <c r="L736" s="115" t="str">
        <f t="shared" si="258"/>
        <v/>
      </c>
      <c r="Y736" s="116"/>
      <c r="Z736" s="65" t="str">
        <f t="shared" si="247"/>
        <v/>
      </c>
      <c r="AA736" s="65" t="str">
        <f t="shared" si="248"/>
        <v/>
      </c>
      <c r="AB736" s="65" t="str">
        <f t="shared" si="249"/>
        <v/>
      </c>
      <c r="AC736" s="65" t="str">
        <f t="shared" si="250"/>
        <v/>
      </c>
      <c r="AD736" s="65" t="str">
        <f t="shared" si="251"/>
        <v/>
      </c>
      <c r="AE736" s="65" t="str">
        <f t="shared" si="252"/>
        <v/>
      </c>
      <c r="AF736" s="65" t="str">
        <f t="shared" si="253"/>
        <v/>
      </c>
      <c r="AG736" s="65" t="str">
        <f t="shared" si="254"/>
        <v/>
      </c>
      <c r="AH736" s="38"/>
      <c r="AI736" s="38"/>
      <c r="AJ736" s="38"/>
      <c r="AK736" s="38"/>
      <c r="AL736" s="85" t="str">
        <f t="shared" si="259"/>
        <v/>
      </c>
      <c r="AM736" s="85" t="str">
        <f t="shared" si="255"/>
        <v/>
      </c>
      <c r="AN736" s="85" t="str">
        <f t="shared" si="256"/>
        <v/>
      </c>
      <c r="AO736" s="85" t="str">
        <f t="shared" si="257"/>
        <v/>
      </c>
      <c r="AP736" s="143" t="str">
        <f t="shared" si="260"/>
        <v/>
      </c>
      <c r="AQ736" s="66" t="str">
        <f t="shared" si="261"/>
        <v/>
      </c>
      <c r="AR736" s="46" t="str">
        <f>IFERROR(IF(ISNUMBER('Opsparede løndele dec20-mar21'!K734),AQ736+'Opsparede løndele dec20-mar21'!K734,AQ736),"")</f>
        <v/>
      </c>
    </row>
    <row r="737" spans="1:44" x14ac:dyDescent="0.25">
      <c r="A737" s="52" t="str">
        <f t="shared" si="262"/>
        <v/>
      </c>
      <c r="B737" s="5"/>
      <c r="C737" s="6"/>
      <c r="D737" s="7"/>
      <c r="E737" s="8"/>
      <c r="F737" s="8"/>
      <c r="G737" s="60" t="str">
        <f t="shared" ref="G737:J746" si="265">IF(AND(ISNUMBER($E737),ISNUMBER($F737)),MAX(MIN(NETWORKDAYS(IF($E737&lt;=VLOOKUP(G$6,Matrix_antal_dage,5,FALSE),VLOOKUP(G$6,Matrix_antal_dage,5,FALSE),$E737),IF($F737&gt;=VLOOKUP(G$6,Matrix_antal_dage,6,FALSE),VLOOKUP(G$6,Matrix_antal_dage,6,FALSE),$F737),helligdage),VLOOKUP(G$6,Matrix_antal_dage,7,FALSE)),0),"")</f>
        <v/>
      </c>
      <c r="H737" s="60" t="str">
        <f t="shared" si="265"/>
        <v/>
      </c>
      <c r="I737" s="60" t="str">
        <f t="shared" si="265"/>
        <v/>
      </c>
      <c r="J737" s="60" t="str">
        <f t="shared" si="265"/>
        <v/>
      </c>
      <c r="L737" s="115" t="str">
        <f t="shared" si="258"/>
        <v/>
      </c>
      <c r="Y737" s="116"/>
      <c r="Z737" s="65" t="str">
        <f t="shared" si="247"/>
        <v/>
      </c>
      <c r="AA737" s="65" t="str">
        <f t="shared" si="248"/>
        <v/>
      </c>
      <c r="AB737" s="65" t="str">
        <f t="shared" si="249"/>
        <v/>
      </c>
      <c r="AC737" s="65" t="str">
        <f t="shared" si="250"/>
        <v/>
      </c>
      <c r="AD737" s="65" t="str">
        <f t="shared" si="251"/>
        <v/>
      </c>
      <c r="AE737" s="65" t="str">
        <f t="shared" si="252"/>
        <v/>
      </c>
      <c r="AF737" s="65" t="str">
        <f t="shared" si="253"/>
        <v/>
      </c>
      <c r="AG737" s="65" t="str">
        <f t="shared" si="254"/>
        <v/>
      </c>
      <c r="AH737" s="38"/>
      <c r="AI737" s="38"/>
      <c r="AJ737" s="38"/>
      <c r="AK737" s="38"/>
      <c r="AL737" s="85" t="str">
        <f t="shared" si="259"/>
        <v/>
      </c>
      <c r="AM737" s="85" t="str">
        <f t="shared" si="255"/>
        <v/>
      </c>
      <c r="AN737" s="85" t="str">
        <f t="shared" si="256"/>
        <v/>
      </c>
      <c r="AO737" s="85" t="str">
        <f t="shared" si="257"/>
        <v/>
      </c>
      <c r="AP737" s="143" t="str">
        <f t="shared" si="260"/>
        <v/>
      </c>
      <c r="AQ737" s="66" t="str">
        <f t="shared" si="261"/>
        <v/>
      </c>
      <c r="AR737" s="46" t="str">
        <f>IFERROR(IF(ISNUMBER('Opsparede løndele dec20-mar21'!K735),AQ737+'Opsparede løndele dec20-mar21'!K735,AQ737),"")</f>
        <v/>
      </c>
    </row>
    <row r="738" spans="1:44" x14ac:dyDescent="0.25">
      <c r="A738" s="52" t="str">
        <f t="shared" si="262"/>
        <v/>
      </c>
      <c r="B738" s="5"/>
      <c r="C738" s="6"/>
      <c r="D738" s="7"/>
      <c r="E738" s="8"/>
      <c r="F738" s="8"/>
      <c r="G738" s="60" t="str">
        <f t="shared" si="265"/>
        <v/>
      </c>
      <c r="H738" s="60" t="str">
        <f t="shared" si="265"/>
        <v/>
      </c>
      <c r="I738" s="60" t="str">
        <f t="shared" si="265"/>
        <v/>
      </c>
      <c r="J738" s="60" t="str">
        <f t="shared" si="265"/>
        <v/>
      </c>
      <c r="L738" s="115" t="str">
        <f t="shared" si="258"/>
        <v/>
      </c>
      <c r="Y738" s="116"/>
      <c r="Z738" s="65" t="str">
        <f t="shared" si="247"/>
        <v/>
      </c>
      <c r="AA738" s="65" t="str">
        <f t="shared" si="248"/>
        <v/>
      </c>
      <c r="AB738" s="65" t="str">
        <f t="shared" si="249"/>
        <v/>
      </c>
      <c r="AC738" s="65" t="str">
        <f t="shared" si="250"/>
        <v/>
      </c>
      <c r="AD738" s="65" t="str">
        <f t="shared" si="251"/>
        <v/>
      </c>
      <c r="AE738" s="65" t="str">
        <f t="shared" si="252"/>
        <v/>
      </c>
      <c r="AF738" s="65" t="str">
        <f t="shared" si="253"/>
        <v/>
      </c>
      <c r="AG738" s="65" t="str">
        <f t="shared" si="254"/>
        <v/>
      </c>
      <c r="AH738" s="38"/>
      <c r="AI738" s="38"/>
      <c r="AJ738" s="38"/>
      <c r="AK738" s="38"/>
      <c r="AL738" s="85" t="str">
        <f t="shared" si="259"/>
        <v/>
      </c>
      <c r="AM738" s="85" t="str">
        <f t="shared" si="255"/>
        <v/>
      </c>
      <c r="AN738" s="85" t="str">
        <f t="shared" si="256"/>
        <v/>
      </c>
      <c r="AO738" s="85" t="str">
        <f t="shared" si="257"/>
        <v/>
      </c>
      <c r="AP738" s="143" t="str">
        <f t="shared" si="260"/>
        <v/>
      </c>
      <c r="AQ738" s="66" t="str">
        <f t="shared" si="261"/>
        <v/>
      </c>
      <c r="AR738" s="46" t="str">
        <f>IFERROR(IF(ISNUMBER('Opsparede løndele dec20-mar21'!K736),AQ738+'Opsparede løndele dec20-mar21'!K736,AQ738),"")</f>
        <v/>
      </c>
    </row>
    <row r="739" spans="1:44" x14ac:dyDescent="0.25">
      <c r="A739" s="52" t="str">
        <f t="shared" si="262"/>
        <v/>
      </c>
      <c r="B739" s="5"/>
      <c r="C739" s="6"/>
      <c r="D739" s="7"/>
      <c r="E739" s="8"/>
      <c r="F739" s="8"/>
      <c r="G739" s="60" t="str">
        <f t="shared" si="265"/>
        <v/>
      </c>
      <c r="H739" s="60" t="str">
        <f t="shared" si="265"/>
        <v/>
      </c>
      <c r="I739" s="60" t="str">
        <f t="shared" si="265"/>
        <v/>
      </c>
      <c r="J739" s="60" t="str">
        <f t="shared" si="265"/>
        <v/>
      </c>
      <c r="L739" s="115" t="str">
        <f t="shared" si="258"/>
        <v/>
      </c>
      <c r="Y739" s="116"/>
      <c r="Z739" s="65" t="str">
        <f t="shared" si="247"/>
        <v/>
      </c>
      <c r="AA739" s="65" t="str">
        <f t="shared" si="248"/>
        <v/>
      </c>
      <c r="AB739" s="65" t="str">
        <f t="shared" si="249"/>
        <v/>
      </c>
      <c r="AC739" s="65" t="str">
        <f t="shared" si="250"/>
        <v/>
      </c>
      <c r="AD739" s="65" t="str">
        <f t="shared" si="251"/>
        <v/>
      </c>
      <c r="AE739" s="65" t="str">
        <f t="shared" si="252"/>
        <v/>
      </c>
      <c r="AF739" s="65" t="str">
        <f t="shared" si="253"/>
        <v/>
      </c>
      <c r="AG739" s="65" t="str">
        <f t="shared" si="254"/>
        <v/>
      </c>
      <c r="AH739" s="38"/>
      <c r="AI739" s="38"/>
      <c r="AJ739" s="38"/>
      <c r="AK739" s="38"/>
      <c r="AL739" s="85" t="str">
        <f t="shared" si="259"/>
        <v/>
      </c>
      <c r="AM739" s="85" t="str">
        <f t="shared" si="255"/>
        <v/>
      </c>
      <c r="AN739" s="85" t="str">
        <f t="shared" si="256"/>
        <v/>
      </c>
      <c r="AO739" s="85" t="str">
        <f t="shared" si="257"/>
        <v/>
      </c>
      <c r="AP739" s="143" t="str">
        <f t="shared" si="260"/>
        <v/>
      </c>
      <c r="AQ739" s="66" t="str">
        <f t="shared" si="261"/>
        <v/>
      </c>
      <c r="AR739" s="46" t="str">
        <f>IFERROR(IF(ISNUMBER('Opsparede løndele dec20-mar21'!K737),AQ739+'Opsparede løndele dec20-mar21'!K737,AQ739),"")</f>
        <v/>
      </c>
    </row>
    <row r="740" spans="1:44" x14ac:dyDescent="0.25">
      <c r="A740" s="52" t="str">
        <f t="shared" si="262"/>
        <v/>
      </c>
      <c r="B740" s="5"/>
      <c r="C740" s="6"/>
      <c r="D740" s="7"/>
      <c r="E740" s="8"/>
      <c r="F740" s="8"/>
      <c r="G740" s="60" t="str">
        <f t="shared" si="265"/>
        <v/>
      </c>
      <c r="H740" s="60" t="str">
        <f t="shared" si="265"/>
        <v/>
      </c>
      <c r="I740" s="60" t="str">
        <f t="shared" si="265"/>
        <v/>
      </c>
      <c r="J740" s="60" t="str">
        <f t="shared" si="265"/>
        <v/>
      </c>
      <c r="L740" s="115" t="str">
        <f t="shared" si="258"/>
        <v/>
      </c>
      <c r="Y740" s="116"/>
      <c r="Z740" s="65" t="str">
        <f t="shared" si="247"/>
        <v/>
      </c>
      <c r="AA740" s="65" t="str">
        <f t="shared" si="248"/>
        <v/>
      </c>
      <c r="AB740" s="65" t="str">
        <f t="shared" si="249"/>
        <v/>
      </c>
      <c r="AC740" s="65" t="str">
        <f t="shared" si="250"/>
        <v/>
      </c>
      <c r="AD740" s="65" t="str">
        <f t="shared" si="251"/>
        <v/>
      </c>
      <c r="AE740" s="65" t="str">
        <f t="shared" si="252"/>
        <v/>
      </c>
      <c r="AF740" s="65" t="str">
        <f t="shared" si="253"/>
        <v/>
      </c>
      <c r="AG740" s="65" t="str">
        <f t="shared" si="254"/>
        <v/>
      </c>
      <c r="AH740" s="38"/>
      <c r="AI740" s="38"/>
      <c r="AJ740" s="38"/>
      <c r="AK740" s="38"/>
      <c r="AL740" s="85" t="str">
        <f t="shared" si="259"/>
        <v/>
      </c>
      <c r="AM740" s="85" t="str">
        <f t="shared" si="255"/>
        <v/>
      </c>
      <c r="AN740" s="85" t="str">
        <f t="shared" si="256"/>
        <v/>
      </c>
      <c r="AO740" s="85" t="str">
        <f t="shared" si="257"/>
        <v/>
      </c>
      <c r="AP740" s="143" t="str">
        <f t="shared" si="260"/>
        <v/>
      </c>
      <c r="AQ740" s="66" t="str">
        <f t="shared" si="261"/>
        <v/>
      </c>
      <c r="AR740" s="46" t="str">
        <f>IFERROR(IF(ISNUMBER('Opsparede løndele dec20-mar21'!K738),AQ740+'Opsparede løndele dec20-mar21'!K738,AQ740),"")</f>
        <v/>
      </c>
    </row>
    <row r="741" spans="1:44" x14ac:dyDescent="0.25">
      <c r="A741" s="52" t="str">
        <f t="shared" si="262"/>
        <v/>
      </c>
      <c r="B741" s="5"/>
      <c r="C741" s="6"/>
      <c r="D741" s="7"/>
      <c r="E741" s="8"/>
      <c r="F741" s="8"/>
      <c r="G741" s="60" t="str">
        <f t="shared" si="265"/>
        <v/>
      </c>
      <c r="H741" s="60" t="str">
        <f t="shared" si="265"/>
        <v/>
      </c>
      <c r="I741" s="60" t="str">
        <f t="shared" si="265"/>
        <v/>
      </c>
      <c r="J741" s="60" t="str">
        <f t="shared" si="265"/>
        <v/>
      </c>
      <c r="L741" s="115" t="str">
        <f t="shared" si="258"/>
        <v/>
      </c>
      <c r="Y741" s="116"/>
      <c r="Z741" s="65" t="str">
        <f t="shared" si="247"/>
        <v/>
      </c>
      <c r="AA741" s="65" t="str">
        <f t="shared" si="248"/>
        <v/>
      </c>
      <c r="AB741" s="65" t="str">
        <f t="shared" si="249"/>
        <v/>
      </c>
      <c r="AC741" s="65" t="str">
        <f t="shared" si="250"/>
        <v/>
      </c>
      <c r="AD741" s="65" t="str">
        <f t="shared" si="251"/>
        <v/>
      </c>
      <c r="AE741" s="65" t="str">
        <f t="shared" si="252"/>
        <v/>
      </c>
      <c r="AF741" s="65" t="str">
        <f t="shared" si="253"/>
        <v/>
      </c>
      <c r="AG741" s="65" t="str">
        <f t="shared" si="254"/>
        <v/>
      </c>
      <c r="AH741" s="38"/>
      <c r="AI741" s="38"/>
      <c r="AJ741" s="38"/>
      <c r="AK741" s="38"/>
      <c r="AL741" s="85" t="str">
        <f t="shared" si="259"/>
        <v/>
      </c>
      <c r="AM741" s="85" t="str">
        <f t="shared" si="255"/>
        <v/>
      </c>
      <c r="AN741" s="85" t="str">
        <f t="shared" si="256"/>
        <v/>
      </c>
      <c r="AO741" s="85" t="str">
        <f t="shared" si="257"/>
        <v/>
      </c>
      <c r="AP741" s="143" t="str">
        <f t="shared" si="260"/>
        <v/>
      </c>
      <c r="AQ741" s="66" t="str">
        <f t="shared" si="261"/>
        <v/>
      </c>
      <c r="AR741" s="46" t="str">
        <f>IFERROR(IF(ISNUMBER('Opsparede løndele dec20-mar21'!K739),AQ741+'Opsparede løndele dec20-mar21'!K739,AQ741),"")</f>
        <v/>
      </c>
    </row>
    <row r="742" spans="1:44" x14ac:dyDescent="0.25">
      <c r="A742" s="52" t="str">
        <f t="shared" si="262"/>
        <v/>
      </c>
      <c r="B742" s="5"/>
      <c r="C742" s="6"/>
      <c r="D742" s="7"/>
      <c r="E742" s="8"/>
      <c r="F742" s="8"/>
      <c r="G742" s="60" t="str">
        <f t="shared" si="265"/>
        <v/>
      </c>
      <c r="H742" s="60" t="str">
        <f t="shared" si="265"/>
        <v/>
      </c>
      <c r="I742" s="60" t="str">
        <f t="shared" si="265"/>
        <v/>
      </c>
      <c r="J742" s="60" t="str">
        <f t="shared" si="265"/>
        <v/>
      </c>
      <c r="L742" s="115" t="str">
        <f t="shared" si="258"/>
        <v/>
      </c>
      <c r="Y742" s="116"/>
      <c r="Z742" s="65" t="str">
        <f t="shared" si="247"/>
        <v/>
      </c>
      <c r="AA742" s="65" t="str">
        <f t="shared" si="248"/>
        <v/>
      </c>
      <c r="AB742" s="65" t="str">
        <f t="shared" si="249"/>
        <v/>
      </c>
      <c r="AC742" s="65" t="str">
        <f t="shared" si="250"/>
        <v/>
      </c>
      <c r="AD742" s="65" t="str">
        <f t="shared" si="251"/>
        <v/>
      </c>
      <c r="AE742" s="65" t="str">
        <f t="shared" si="252"/>
        <v/>
      </c>
      <c r="AF742" s="65" t="str">
        <f t="shared" si="253"/>
        <v/>
      </c>
      <c r="AG742" s="65" t="str">
        <f t="shared" si="254"/>
        <v/>
      </c>
      <c r="AH742" s="38"/>
      <c r="AI742" s="38"/>
      <c r="AJ742" s="38"/>
      <c r="AK742" s="38"/>
      <c r="AL742" s="85" t="str">
        <f t="shared" si="259"/>
        <v/>
      </c>
      <c r="AM742" s="85" t="str">
        <f t="shared" si="255"/>
        <v/>
      </c>
      <c r="AN742" s="85" t="str">
        <f t="shared" si="256"/>
        <v/>
      </c>
      <c r="AO742" s="85" t="str">
        <f t="shared" si="257"/>
        <v/>
      </c>
      <c r="AP742" s="143" t="str">
        <f t="shared" si="260"/>
        <v/>
      </c>
      <c r="AQ742" s="66" t="str">
        <f t="shared" si="261"/>
        <v/>
      </c>
      <c r="AR742" s="46" t="str">
        <f>IFERROR(IF(ISNUMBER('Opsparede løndele dec20-mar21'!K740),AQ742+'Opsparede løndele dec20-mar21'!K740,AQ742),"")</f>
        <v/>
      </c>
    </row>
    <row r="743" spans="1:44" x14ac:dyDescent="0.25">
      <c r="A743" s="52" t="str">
        <f t="shared" si="262"/>
        <v/>
      </c>
      <c r="B743" s="5"/>
      <c r="C743" s="6"/>
      <c r="D743" s="7"/>
      <c r="E743" s="8"/>
      <c r="F743" s="8"/>
      <c r="G743" s="60" t="str">
        <f t="shared" si="265"/>
        <v/>
      </c>
      <c r="H743" s="60" t="str">
        <f t="shared" si="265"/>
        <v/>
      </c>
      <c r="I743" s="60" t="str">
        <f t="shared" si="265"/>
        <v/>
      </c>
      <c r="J743" s="60" t="str">
        <f t="shared" si="265"/>
        <v/>
      </c>
      <c r="L743" s="115" t="str">
        <f t="shared" si="258"/>
        <v/>
      </c>
      <c r="Y743" s="116"/>
      <c r="Z743" s="65" t="str">
        <f t="shared" si="247"/>
        <v/>
      </c>
      <c r="AA743" s="65" t="str">
        <f t="shared" si="248"/>
        <v/>
      </c>
      <c r="AB743" s="65" t="str">
        <f t="shared" si="249"/>
        <v/>
      </c>
      <c r="AC743" s="65" t="str">
        <f t="shared" si="250"/>
        <v/>
      </c>
      <c r="AD743" s="65" t="str">
        <f t="shared" si="251"/>
        <v/>
      </c>
      <c r="AE743" s="65" t="str">
        <f t="shared" si="252"/>
        <v/>
      </c>
      <c r="AF743" s="65" t="str">
        <f t="shared" si="253"/>
        <v/>
      </c>
      <c r="AG743" s="65" t="str">
        <f t="shared" si="254"/>
        <v/>
      </c>
      <c r="AH743" s="38"/>
      <c r="AI743" s="38"/>
      <c r="AJ743" s="38"/>
      <c r="AK743" s="38"/>
      <c r="AL743" s="85" t="str">
        <f t="shared" si="259"/>
        <v/>
      </c>
      <c r="AM743" s="85" t="str">
        <f t="shared" si="255"/>
        <v/>
      </c>
      <c r="AN743" s="85" t="str">
        <f t="shared" si="256"/>
        <v/>
      </c>
      <c r="AO743" s="85" t="str">
        <f t="shared" si="257"/>
        <v/>
      </c>
      <c r="AP743" s="143" t="str">
        <f t="shared" si="260"/>
        <v/>
      </c>
      <c r="AQ743" s="66" t="str">
        <f t="shared" si="261"/>
        <v/>
      </c>
      <c r="AR743" s="46" t="str">
        <f>IFERROR(IF(ISNUMBER('Opsparede løndele dec20-mar21'!K741),AQ743+'Opsparede løndele dec20-mar21'!K741,AQ743),"")</f>
        <v/>
      </c>
    </row>
    <row r="744" spans="1:44" x14ac:dyDescent="0.25">
      <c r="A744" s="52" t="str">
        <f t="shared" si="262"/>
        <v/>
      </c>
      <c r="B744" s="5"/>
      <c r="C744" s="6"/>
      <c r="D744" s="7"/>
      <c r="E744" s="8"/>
      <c r="F744" s="8"/>
      <c r="G744" s="60" t="str">
        <f t="shared" si="265"/>
        <v/>
      </c>
      <c r="H744" s="60" t="str">
        <f t="shared" si="265"/>
        <v/>
      </c>
      <c r="I744" s="60" t="str">
        <f t="shared" si="265"/>
        <v/>
      </c>
      <c r="J744" s="60" t="str">
        <f t="shared" si="265"/>
        <v/>
      </c>
      <c r="L744" s="115" t="str">
        <f t="shared" si="258"/>
        <v/>
      </c>
      <c r="Y744" s="116"/>
      <c r="Z744" s="65" t="str">
        <f t="shared" si="247"/>
        <v/>
      </c>
      <c r="AA744" s="65" t="str">
        <f t="shared" si="248"/>
        <v/>
      </c>
      <c r="AB744" s="65" t="str">
        <f t="shared" si="249"/>
        <v/>
      </c>
      <c r="AC744" s="65" t="str">
        <f t="shared" si="250"/>
        <v/>
      </c>
      <c r="AD744" s="65" t="str">
        <f t="shared" si="251"/>
        <v/>
      </c>
      <c r="AE744" s="65" t="str">
        <f t="shared" si="252"/>
        <v/>
      </c>
      <c r="AF744" s="65" t="str">
        <f t="shared" si="253"/>
        <v/>
      </c>
      <c r="AG744" s="65" t="str">
        <f t="shared" si="254"/>
        <v/>
      </c>
      <c r="AH744" s="38"/>
      <c r="AI744" s="38"/>
      <c r="AJ744" s="38"/>
      <c r="AK744" s="38"/>
      <c r="AL744" s="85" t="str">
        <f t="shared" si="259"/>
        <v/>
      </c>
      <c r="AM744" s="85" t="str">
        <f t="shared" si="255"/>
        <v/>
      </c>
      <c r="AN744" s="85" t="str">
        <f t="shared" si="256"/>
        <v/>
      </c>
      <c r="AO744" s="85" t="str">
        <f t="shared" si="257"/>
        <v/>
      </c>
      <c r="AP744" s="143" t="str">
        <f t="shared" si="260"/>
        <v/>
      </c>
      <c r="AQ744" s="66" t="str">
        <f t="shared" si="261"/>
        <v/>
      </c>
      <c r="AR744" s="46" t="str">
        <f>IFERROR(IF(ISNUMBER('Opsparede løndele dec20-mar21'!K742),AQ744+'Opsparede løndele dec20-mar21'!K742,AQ744),"")</f>
        <v/>
      </c>
    </row>
    <row r="745" spans="1:44" x14ac:dyDescent="0.25">
      <c r="A745" s="52" t="str">
        <f t="shared" si="262"/>
        <v/>
      </c>
      <c r="B745" s="5"/>
      <c r="C745" s="6"/>
      <c r="D745" s="7"/>
      <c r="E745" s="8"/>
      <c r="F745" s="8"/>
      <c r="G745" s="60" t="str">
        <f t="shared" si="265"/>
        <v/>
      </c>
      <c r="H745" s="60" t="str">
        <f t="shared" si="265"/>
        <v/>
      </c>
      <c r="I745" s="60" t="str">
        <f t="shared" si="265"/>
        <v/>
      </c>
      <c r="J745" s="60" t="str">
        <f t="shared" si="265"/>
        <v/>
      </c>
      <c r="L745" s="115" t="str">
        <f t="shared" si="258"/>
        <v/>
      </c>
      <c r="Y745" s="116"/>
      <c r="Z745" s="65" t="str">
        <f t="shared" si="247"/>
        <v/>
      </c>
      <c r="AA745" s="65" t="str">
        <f t="shared" si="248"/>
        <v/>
      </c>
      <c r="AB745" s="65" t="str">
        <f t="shared" si="249"/>
        <v/>
      </c>
      <c r="AC745" s="65" t="str">
        <f t="shared" si="250"/>
        <v/>
      </c>
      <c r="AD745" s="65" t="str">
        <f t="shared" si="251"/>
        <v/>
      </c>
      <c r="AE745" s="65" t="str">
        <f t="shared" si="252"/>
        <v/>
      </c>
      <c r="AF745" s="65" t="str">
        <f t="shared" si="253"/>
        <v/>
      </c>
      <c r="AG745" s="65" t="str">
        <f t="shared" si="254"/>
        <v/>
      </c>
      <c r="AH745" s="38"/>
      <c r="AI745" s="38"/>
      <c r="AJ745" s="38"/>
      <c r="AK745" s="38"/>
      <c r="AL745" s="85" t="str">
        <f t="shared" si="259"/>
        <v/>
      </c>
      <c r="AM745" s="85" t="str">
        <f t="shared" si="255"/>
        <v/>
      </c>
      <c r="AN745" s="85" t="str">
        <f t="shared" si="256"/>
        <v/>
      </c>
      <c r="AO745" s="85" t="str">
        <f t="shared" si="257"/>
        <v/>
      </c>
      <c r="AP745" s="143" t="str">
        <f t="shared" si="260"/>
        <v/>
      </c>
      <c r="AQ745" s="66" t="str">
        <f t="shared" si="261"/>
        <v/>
      </c>
      <c r="AR745" s="46" t="str">
        <f>IFERROR(IF(ISNUMBER('Opsparede løndele dec20-mar21'!K743),AQ745+'Opsparede løndele dec20-mar21'!K743,AQ745),"")</f>
        <v/>
      </c>
    </row>
    <row r="746" spans="1:44" x14ac:dyDescent="0.25">
      <c r="A746" s="52" t="str">
        <f t="shared" si="262"/>
        <v/>
      </c>
      <c r="B746" s="5"/>
      <c r="C746" s="6"/>
      <c r="D746" s="7"/>
      <c r="E746" s="8"/>
      <c r="F746" s="8"/>
      <c r="G746" s="60" t="str">
        <f t="shared" si="265"/>
        <v/>
      </c>
      <c r="H746" s="60" t="str">
        <f t="shared" si="265"/>
        <v/>
      </c>
      <c r="I746" s="60" t="str">
        <f t="shared" si="265"/>
        <v/>
      </c>
      <c r="J746" s="60" t="str">
        <f t="shared" si="265"/>
        <v/>
      </c>
      <c r="L746" s="115" t="str">
        <f t="shared" si="258"/>
        <v/>
      </c>
      <c r="Y746" s="116"/>
      <c r="Z746" s="65" t="str">
        <f t="shared" si="247"/>
        <v/>
      </c>
      <c r="AA746" s="65" t="str">
        <f t="shared" si="248"/>
        <v/>
      </c>
      <c r="AB746" s="65" t="str">
        <f t="shared" si="249"/>
        <v/>
      </c>
      <c r="AC746" s="65" t="str">
        <f t="shared" si="250"/>
        <v/>
      </c>
      <c r="AD746" s="65" t="str">
        <f t="shared" si="251"/>
        <v/>
      </c>
      <c r="AE746" s="65" t="str">
        <f t="shared" si="252"/>
        <v/>
      </c>
      <c r="AF746" s="65" t="str">
        <f t="shared" si="253"/>
        <v/>
      </c>
      <c r="AG746" s="65" t="str">
        <f t="shared" si="254"/>
        <v/>
      </c>
      <c r="AH746" s="38"/>
      <c r="AI746" s="38"/>
      <c r="AJ746" s="38"/>
      <c r="AK746" s="38"/>
      <c r="AL746" s="85" t="str">
        <f t="shared" si="259"/>
        <v/>
      </c>
      <c r="AM746" s="85" t="str">
        <f t="shared" si="255"/>
        <v/>
      </c>
      <c r="AN746" s="85" t="str">
        <f t="shared" si="256"/>
        <v/>
      </c>
      <c r="AO746" s="85" t="str">
        <f t="shared" si="257"/>
        <v/>
      </c>
      <c r="AP746" s="143" t="str">
        <f t="shared" si="260"/>
        <v/>
      </c>
      <c r="AQ746" s="66" t="str">
        <f t="shared" si="261"/>
        <v/>
      </c>
      <c r="AR746" s="46" t="str">
        <f>IFERROR(IF(ISNUMBER('Opsparede løndele dec20-mar21'!K744),AQ746+'Opsparede løndele dec20-mar21'!K744,AQ746),"")</f>
        <v/>
      </c>
    </row>
    <row r="747" spans="1:44" x14ac:dyDescent="0.25">
      <c r="A747" s="52" t="str">
        <f t="shared" si="262"/>
        <v/>
      </c>
      <c r="B747" s="5"/>
      <c r="C747" s="6"/>
      <c r="D747" s="7"/>
      <c r="E747" s="8"/>
      <c r="F747" s="8"/>
      <c r="G747" s="60" t="str">
        <f t="shared" ref="G747:J756" si="266">IF(AND(ISNUMBER($E747),ISNUMBER($F747)),MAX(MIN(NETWORKDAYS(IF($E747&lt;=VLOOKUP(G$6,Matrix_antal_dage,5,FALSE),VLOOKUP(G$6,Matrix_antal_dage,5,FALSE),$E747),IF($F747&gt;=VLOOKUP(G$6,Matrix_antal_dage,6,FALSE),VLOOKUP(G$6,Matrix_antal_dage,6,FALSE),$F747),helligdage),VLOOKUP(G$6,Matrix_antal_dage,7,FALSE)),0),"")</f>
        <v/>
      </c>
      <c r="H747" s="60" t="str">
        <f t="shared" si="266"/>
        <v/>
      </c>
      <c r="I747" s="60" t="str">
        <f t="shared" si="266"/>
        <v/>
      </c>
      <c r="J747" s="60" t="str">
        <f t="shared" si="266"/>
        <v/>
      </c>
      <c r="L747" s="115" t="str">
        <f t="shared" si="258"/>
        <v/>
      </c>
      <c r="Y747" s="116"/>
      <c r="Z747" s="65" t="str">
        <f t="shared" si="247"/>
        <v/>
      </c>
      <c r="AA747" s="65" t="str">
        <f t="shared" si="248"/>
        <v/>
      </c>
      <c r="AB747" s="65" t="str">
        <f t="shared" si="249"/>
        <v/>
      </c>
      <c r="AC747" s="65" t="str">
        <f t="shared" si="250"/>
        <v/>
      </c>
      <c r="AD747" s="65" t="str">
        <f t="shared" si="251"/>
        <v/>
      </c>
      <c r="AE747" s="65" t="str">
        <f t="shared" si="252"/>
        <v/>
      </c>
      <c r="AF747" s="65" t="str">
        <f t="shared" si="253"/>
        <v/>
      </c>
      <c r="AG747" s="65" t="str">
        <f t="shared" si="254"/>
        <v/>
      </c>
      <c r="AH747" s="38"/>
      <c r="AI747" s="38"/>
      <c r="AJ747" s="38"/>
      <c r="AK747" s="38"/>
      <c r="AL747" s="85" t="str">
        <f t="shared" si="259"/>
        <v/>
      </c>
      <c r="AM747" s="85" t="str">
        <f t="shared" si="255"/>
        <v/>
      </c>
      <c r="AN747" s="85" t="str">
        <f t="shared" si="256"/>
        <v/>
      </c>
      <c r="AO747" s="85" t="str">
        <f t="shared" si="257"/>
        <v/>
      </c>
      <c r="AP747" s="143" t="str">
        <f t="shared" si="260"/>
        <v/>
      </c>
      <c r="AQ747" s="66" t="str">
        <f t="shared" si="261"/>
        <v/>
      </c>
      <c r="AR747" s="46" t="str">
        <f>IFERROR(IF(ISNUMBER('Opsparede løndele dec20-mar21'!K745),AQ747+'Opsparede løndele dec20-mar21'!K745,AQ747),"")</f>
        <v/>
      </c>
    </row>
    <row r="748" spans="1:44" x14ac:dyDescent="0.25">
      <c r="A748" s="52" t="str">
        <f t="shared" si="262"/>
        <v/>
      </c>
      <c r="B748" s="5"/>
      <c r="C748" s="6"/>
      <c r="D748" s="7"/>
      <c r="E748" s="8"/>
      <c r="F748" s="8"/>
      <c r="G748" s="60" t="str">
        <f t="shared" si="266"/>
        <v/>
      </c>
      <c r="H748" s="60" t="str">
        <f t="shared" si="266"/>
        <v/>
      </c>
      <c r="I748" s="60" t="str">
        <f t="shared" si="266"/>
        <v/>
      </c>
      <c r="J748" s="60" t="str">
        <f t="shared" si="266"/>
        <v/>
      </c>
      <c r="L748" s="115" t="str">
        <f t="shared" si="258"/>
        <v/>
      </c>
      <c r="Y748" s="116"/>
      <c r="Z748" s="65" t="str">
        <f t="shared" si="247"/>
        <v/>
      </c>
      <c r="AA748" s="65" t="str">
        <f t="shared" si="248"/>
        <v/>
      </c>
      <c r="AB748" s="65" t="str">
        <f t="shared" si="249"/>
        <v/>
      </c>
      <c r="AC748" s="65" t="str">
        <f t="shared" si="250"/>
        <v/>
      </c>
      <c r="AD748" s="65" t="str">
        <f t="shared" si="251"/>
        <v/>
      </c>
      <c r="AE748" s="65" t="str">
        <f t="shared" si="252"/>
        <v/>
      </c>
      <c r="AF748" s="65" t="str">
        <f t="shared" si="253"/>
        <v/>
      </c>
      <c r="AG748" s="65" t="str">
        <f t="shared" si="254"/>
        <v/>
      </c>
      <c r="AH748" s="38"/>
      <c r="AI748" s="38"/>
      <c r="AJ748" s="38"/>
      <c r="AK748" s="38"/>
      <c r="AL748" s="85" t="str">
        <f t="shared" si="259"/>
        <v/>
      </c>
      <c r="AM748" s="85" t="str">
        <f t="shared" si="255"/>
        <v/>
      </c>
      <c r="AN748" s="85" t="str">
        <f t="shared" si="256"/>
        <v/>
      </c>
      <c r="AO748" s="85" t="str">
        <f t="shared" si="257"/>
        <v/>
      </c>
      <c r="AP748" s="143" t="str">
        <f t="shared" si="260"/>
        <v/>
      </c>
      <c r="AQ748" s="66" t="str">
        <f t="shared" si="261"/>
        <v/>
      </c>
      <c r="AR748" s="46" t="str">
        <f>IFERROR(IF(ISNUMBER('Opsparede løndele dec20-mar21'!K746),AQ748+'Opsparede løndele dec20-mar21'!K746,AQ748),"")</f>
        <v/>
      </c>
    </row>
    <row r="749" spans="1:44" x14ac:dyDescent="0.25">
      <c r="A749" s="52" t="str">
        <f t="shared" si="262"/>
        <v/>
      </c>
      <c r="B749" s="5"/>
      <c r="C749" s="6"/>
      <c r="D749" s="7"/>
      <c r="E749" s="8"/>
      <c r="F749" s="8"/>
      <c r="G749" s="60" t="str">
        <f t="shared" si="266"/>
        <v/>
      </c>
      <c r="H749" s="60" t="str">
        <f t="shared" si="266"/>
        <v/>
      </c>
      <c r="I749" s="60" t="str">
        <f t="shared" si="266"/>
        <v/>
      </c>
      <c r="J749" s="60" t="str">
        <f t="shared" si="266"/>
        <v/>
      </c>
      <c r="L749" s="115" t="str">
        <f t="shared" si="258"/>
        <v/>
      </c>
      <c r="Y749" s="116"/>
      <c r="Z749" s="65" t="str">
        <f t="shared" si="247"/>
        <v/>
      </c>
      <c r="AA749" s="65" t="str">
        <f t="shared" si="248"/>
        <v/>
      </c>
      <c r="AB749" s="65" t="str">
        <f t="shared" si="249"/>
        <v/>
      </c>
      <c r="AC749" s="65" t="str">
        <f t="shared" si="250"/>
        <v/>
      </c>
      <c r="AD749" s="65" t="str">
        <f t="shared" si="251"/>
        <v/>
      </c>
      <c r="AE749" s="65" t="str">
        <f t="shared" si="252"/>
        <v/>
      </c>
      <c r="AF749" s="65" t="str">
        <f t="shared" si="253"/>
        <v/>
      </c>
      <c r="AG749" s="65" t="str">
        <f t="shared" si="254"/>
        <v/>
      </c>
      <c r="AH749" s="38"/>
      <c r="AI749" s="38"/>
      <c r="AJ749" s="38"/>
      <c r="AK749" s="38"/>
      <c r="AL749" s="85" t="str">
        <f t="shared" si="259"/>
        <v/>
      </c>
      <c r="AM749" s="85" t="str">
        <f t="shared" si="255"/>
        <v/>
      </c>
      <c r="AN749" s="85" t="str">
        <f t="shared" si="256"/>
        <v/>
      </c>
      <c r="AO749" s="85" t="str">
        <f t="shared" si="257"/>
        <v/>
      </c>
      <c r="AP749" s="143" t="str">
        <f t="shared" si="260"/>
        <v/>
      </c>
      <c r="AQ749" s="66" t="str">
        <f t="shared" si="261"/>
        <v/>
      </c>
      <c r="AR749" s="46" t="str">
        <f>IFERROR(IF(ISNUMBER('Opsparede løndele dec20-mar21'!K747),AQ749+'Opsparede løndele dec20-mar21'!K747,AQ749),"")</f>
        <v/>
      </c>
    </row>
    <row r="750" spans="1:44" x14ac:dyDescent="0.25">
      <c r="A750" s="52" t="str">
        <f t="shared" si="262"/>
        <v/>
      </c>
      <c r="B750" s="5"/>
      <c r="C750" s="6"/>
      <c r="D750" s="7"/>
      <c r="E750" s="8"/>
      <c r="F750" s="8"/>
      <c r="G750" s="60" t="str">
        <f t="shared" si="266"/>
        <v/>
      </c>
      <c r="H750" s="60" t="str">
        <f t="shared" si="266"/>
        <v/>
      </c>
      <c r="I750" s="60" t="str">
        <f t="shared" si="266"/>
        <v/>
      </c>
      <c r="J750" s="60" t="str">
        <f t="shared" si="266"/>
        <v/>
      </c>
      <c r="L750" s="115" t="str">
        <f t="shared" si="258"/>
        <v/>
      </c>
      <c r="Y750" s="116"/>
      <c r="Z750" s="65" t="str">
        <f t="shared" si="247"/>
        <v/>
      </c>
      <c r="AA750" s="65" t="str">
        <f t="shared" si="248"/>
        <v/>
      </c>
      <c r="AB750" s="65" t="str">
        <f t="shared" si="249"/>
        <v/>
      </c>
      <c r="AC750" s="65" t="str">
        <f t="shared" si="250"/>
        <v/>
      </c>
      <c r="AD750" s="65" t="str">
        <f t="shared" si="251"/>
        <v/>
      </c>
      <c r="AE750" s="65" t="str">
        <f t="shared" si="252"/>
        <v/>
      </c>
      <c r="AF750" s="65" t="str">
        <f t="shared" si="253"/>
        <v/>
      </c>
      <c r="AG750" s="65" t="str">
        <f t="shared" si="254"/>
        <v/>
      </c>
      <c r="AH750" s="38"/>
      <c r="AI750" s="38"/>
      <c r="AJ750" s="38"/>
      <c r="AK750" s="38"/>
      <c r="AL750" s="85" t="str">
        <f t="shared" si="259"/>
        <v/>
      </c>
      <c r="AM750" s="85" t="str">
        <f t="shared" si="255"/>
        <v/>
      </c>
      <c r="AN750" s="85" t="str">
        <f t="shared" si="256"/>
        <v/>
      </c>
      <c r="AO750" s="85" t="str">
        <f t="shared" si="257"/>
        <v/>
      </c>
      <c r="AP750" s="143" t="str">
        <f t="shared" si="260"/>
        <v/>
      </c>
      <c r="AQ750" s="66" t="str">
        <f t="shared" si="261"/>
        <v/>
      </c>
      <c r="AR750" s="46" t="str">
        <f>IFERROR(IF(ISNUMBER('Opsparede løndele dec20-mar21'!K748),AQ750+'Opsparede løndele dec20-mar21'!K748,AQ750),"")</f>
        <v/>
      </c>
    </row>
    <row r="751" spans="1:44" x14ac:dyDescent="0.25">
      <c r="A751" s="52" t="str">
        <f t="shared" si="262"/>
        <v/>
      </c>
      <c r="B751" s="5"/>
      <c r="C751" s="6"/>
      <c r="D751" s="7"/>
      <c r="E751" s="8"/>
      <c r="F751" s="8"/>
      <c r="G751" s="60" t="str">
        <f t="shared" si="266"/>
        <v/>
      </c>
      <c r="H751" s="60" t="str">
        <f t="shared" si="266"/>
        <v/>
      </c>
      <c r="I751" s="60" t="str">
        <f t="shared" si="266"/>
        <v/>
      </c>
      <c r="J751" s="60" t="str">
        <f t="shared" si="266"/>
        <v/>
      </c>
      <c r="L751" s="115" t="str">
        <f t="shared" si="258"/>
        <v/>
      </c>
      <c r="Y751" s="116"/>
      <c r="Z751" s="65" t="str">
        <f t="shared" si="247"/>
        <v/>
      </c>
      <c r="AA751" s="65" t="str">
        <f t="shared" si="248"/>
        <v/>
      </c>
      <c r="AB751" s="65" t="str">
        <f t="shared" si="249"/>
        <v/>
      </c>
      <c r="AC751" s="65" t="str">
        <f t="shared" si="250"/>
        <v/>
      </c>
      <c r="AD751" s="65" t="str">
        <f t="shared" si="251"/>
        <v/>
      </c>
      <c r="AE751" s="65" t="str">
        <f t="shared" si="252"/>
        <v/>
      </c>
      <c r="AF751" s="65" t="str">
        <f t="shared" si="253"/>
        <v/>
      </c>
      <c r="AG751" s="65" t="str">
        <f t="shared" si="254"/>
        <v/>
      </c>
      <c r="AH751" s="38"/>
      <c r="AI751" s="38"/>
      <c r="AJ751" s="38"/>
      <c r="AK751" s="38"/>
      <c r="AL751" s="85" t="str">
        <f t="shared" si="259"/>
        <v/>
      </c>
      <c r="AM751" s="85" t="str">
        <f t="shared" si="255"/>
        <v/>
      </c>
      <c r="AN751" s="85" t="str">
        <f t="shared" si="256"/>
        <v/>
      </c>
      <c r="AO751" s="85" t="str">
        <f t="shared" si="257"/>
        <v/>
      </c>
      <c r="AP751" s="143" t="str">
        <f t="shared" si="260"/>
        <v/>
      </c>
      <c r="AQ751" s="66" t="str">
        <f t="shared" si="261"/>
        <v/>
      </c>
      <c r="AR751" s="46" t="str">
        <f>IFERROR(IF(ISNUMBER('Opsparede løndele dec20-mar21'!K749),AQ751+'Opsparede løndele dec20-mar21'!K749,AQ751),"")</f>
        <v/>
      </c>
    </row>
    <row r="752" spans="1:44" x14ac:dyDescent="0.25">
      <c r="A752" s="52" t="str">
        <f t="shared" si="262"/>
        <v/>
      </c>
      <c r="B752" s="5"/>
      <c r="C752" s="6"/>
      <c r="D752" s="7"/>
      <c r="E752" s="8"/>
      <c r="F752" s="8"/>
      <c r="G752" s="60" t="str">
        <f t="shared" si="266"/>
        <v/>
      </c>
      <c r="H752" s="60" t="str">
        <f t="shared" si="266"/>
        <v/>
      </c>
      <c r="I752" s="60" t="str">
        <f t="shared" si="266"/>
        <v/>
      </c>
      <c r="J752" s="60" t="str">
        <f t="shared" si="266"/>
        <v/>
      </c>
      <c r="L752" s="115" t="str">
        <f t="shared" si="258"/>
        <v/>
      </c>
      <c r="Y752" s="116"/>
      <c r="Z752" s="65" t="str">
        <f t="shared" si="247"/>
        <v/>
      </c>
      <c r="AA752" s="65" t="str">
        <f t="shared" si="248"/>
        <v/>
      </c>
      <c r="AB752" s="65" t="str">
        <f t="shared" si="249"/>
        <v/>
      </c>
      <c r="AC752" s="65" t="str">
        <f t="shared" si="250"/>
        <v/>
      </c>
      <c r="AD752" s="65" t="str">
        <f t="shared" si="251"/>
        <v/>
      </c>
      <c r="AE752" s="65" t="str">
        <f t="shared" si="252"/>
        <v/>
      </c>
      <c r="AF752" s="65" t="str">
        <f t="shared" si="253"/>
        <v/>
      </c>
      <c r="AG752" s="65" t="str">
        <f t="shared" si="254"/>
        <v/>
      </c>
      <c r="AH752" s="38"/>
      <c r="AI752" s="38"/>
      <c r="AJ752" s="38"/>
      <c r="AK752" s="38"/>
      <c r="AL752" s="85" t="str">
        <f t="shared" si="259"/>
        <v/>
      </c>
      <c r="AM752" s="85" t="str">
        <f t="shared" si="255"/>
        <v/>
      </c>
      <c r="AN752" s="85" t="str">
        <f t="shared" si="256"/>
        <v/>
      </c>
      <c r="AO752" s="85" t="str">
        <f t="shared" si="257"/>
        <v/>
      </c>
      <c r="AP752" s="143" t="str">
        <f t="shared" si="260"/>
        <v/>
      </c>
      <c r="AQ752" s="66" t="str">
        <f t="shared" si="261"/>
        <v/>
      </c>
      <c r="AR752" s="46" t="str">
        <f>IFERROR(IF(ISNUMBER('Opsparede løndele dec20-mar21'!K750),AQ752+'Opsparede løndele dec20-mar21'!K750,AQ752),"")</f>
        <v/>
      </c>
    </row>
    <row r="753" spans="1:44" x14ac:dyDescent="0.25">
      <c r="A753" s="52" t="str">
        <f t="shared" si="262"/>
        <v/>
      </c>
      <c r="B753" s="5"/>
      <c r="C753" s="6"/>
      <c r="D753" s="7"/>
      <c r="E753" s="8"/>
      <c r="F753" s="8"/>
      <c r="G753" s="60" t="str">
        <f t="shared" si="266"/>
        <v/>
      </c>
      <c r="H753" s="60" t="str">
        <f t="shared" si="266"/>
        <v/>
      </c>
      <c r="I753" s="60" t="str">
        <f t="shared" si="266"/>
        <v/>
      </c>
      <c r="J753" s="60" t="str">
        <f t="shared" si="266"/>
        <v/>
      </c>
      <c r="L753" s="115" t="str">
        <f t="shared" si="258"/>
        <v/>
      </c>
      <c r="Y753" s="116"/>
      <c r="Z753" s="65" t="str">
        <f t="shared" si="247"/>
        <v/>
      </c>
      <c r="AA753" s="65" t="str">
        <f t="shared" si="248"/>
        <v/>
      </c>
      <c r="AB753" s="65" t="str">
        <f t="shared" si="249"/>
        <v/>
      </c>
      <c r="AC753" s="65" t="str">
        <f t="shared" si="250"/>
        <v/>
      </c>
      <c r="AD753" s="65" t="str">
        <f t="shared" si="251"/>
        <v/>
      </c>
      <c r="AE753" s="65" t="str">
        <f t="shared" si="252"/>
        <v/>
      </c>
      <c r="AF753" s="65" t="str">
        <f t="shared" si="253"/>
        <v/>
      </c>
      <c r="AG753" s="65" t="str">
        <f t="shared" si="254"/>
        <v/>
      </c>
      <c r="AH753" s="38"/>
      <c r="AI753" s="38"/>
      <c r="AJ753" s="38"/>
      <c r="AK753" s="38"/>
      <c r="AL753" s="85" t="str">
        <f t="shared" si="259"/>
        <v/>
      </c>
      <c r="AM753" s="85" t="str">
        <f t="shared" si="255"/>
        <v/>
      </c>
      <c r="AN753" s="85" t="str">
        <f t="shared" si="256"/>
        <v/>
      </c>
      <c r="AO753" s="85" t="str">
        <f t="shared" si="257"/>
        <v/>
      </c>
      <c r="AP753" s="143" t="str">
        <f t="shared" si="260"/>
        <v/>
      </c>
      <c r="AQ753" s="66" t="str">
        <f t="shared" si="261"/>
        <v/>
      </c>
      <c r="AR753" s="46" t="str">
        <f>IFERROR(IF(ISNUMBER('Opsparede løndele dec20-mar21'!K751),AQ753+'Opsparede løndele dec20-mar21'!K751,AQ753),"")</f>
        <v/>
      </c>
    </row>
    <row r="754" spans="1:44" x14ac:dyDescent="0.25">
      <c r="A754" s="52" t="str">
        <f t="shared" si="262"/>
        <v/>
      </c>
      <c r="B754" s="5"/>
      <c r="C754" s="6"/>
      <c r="D754" s="7"/>
      <c r="E754" s="8"/>
      <c r="F754" s="8"/>
      <c r="G754" s="60" t="str">
        <f t="shared" si="266"/>
        <v/>
      </c>
      <c r="H754" s="60" t="str">
        <f t="shared" si="266"/>
        <v/>
      </c>
      <c r="I754" s="60" t="str">
        <f t="shared" si="266"/>
        <v/>
      </c>
      <c r="J754" s="60" t="str">
        <f t="shared" si="266"/>
        <v/>
      </c>
      <c r="L754" s="115" t="str">
        <f t="shared" si="258"/>
        <v/>
      </c>
      <c r="Y754" s="116"/>
      <c r="Z754" s="65" t="str">
        <f t="shared" si="247"/>
        <v/>
      </c>
      <c r="AA754" s="65" t="str">
        <f t="shared" si="248"/>
        <v/>
      </c>
      <c r="AB754" s="65" t="str">
        <f t="shared" si="249"/>
        <v/>
      </c>
      <c r="AC754" s="65" t="str">
        <f t="shared" si="250"/>
        <v/>
      </c>
      <c r="AD754" s="65" t="str">
        <f t="shared" si="251"/>
        <v/>
      </c>
      <c r="AE754" s="65" t="str">
        <f t="shared" si="252"/>
        <v/>
      </c>
      <c r="AF754" s="65" t="str">
        <f t="shared" si="253"/>
        <v/>
      </c>
      <c r="AG754" s="65" t="str">
        <f t="shared" si="254"/>
        <v/>
      </c>
      <c r="AH754" s="38"/>
      <c r="AI754" s="38"/>
      <c r="AJ754" s="38"/>
      <c r="AK754" s="38"/>
      <c r="AL754" s="85" t="str">
        <f t="shared" si="259"/>
        <v/>
      </c>
      <c r="AM754" s="85" t="str">
        <f t="shared" si="255"/>
        <v/>
      </c>
      <c r="AN754" s="85" t="str">
        <f t="shared" si="256"/>
        <v/>
      </c>
      <c r="AO754" s="85" t="str">
        <f t="shared" si="257"/>
        <v/>
      </c>
      <c r="AP754" s="143" t="str">
        <f t="shared" si="260"/>
        <v/>
      </c>
      <c r="AQ754" s="66" t="str">
        <f t="shared" si="261"/>
        <v/>
      </c>
      <c r="AR754" s="46" t="str">
        <f>IFERROR(IF(ISNUMBER('Opsparede løndele dec20-mar21'!K752),AQ754+'Opsparede løndele dec20-mar21'!K752,AQ754),"")</f>
        <v/>
      </c>
    </row>
    <row r="755" spans="1:44" x14ac:dyDescent="0.25">
      <c r="A755" s="52" t="str">
        <f t="shared" si="262"/>
        <v/>
      </c>
      <c r="B755" s="5"/>
      <c r="C755" s="6"/>
      <c r="D755" s="7"/>
      <c r="E755" s="8"/>
      <c r="F755" s="8"/>
      <c r="G755" s="60" t="str">
        <f t="shared" si="266"/>
        <v/>
      </c>
      <c r="H755" s="60" t="str">
        <f t="shared" si="266"/>
        <v/>
      </c>
      <c r="I755" s="60" t="str">
        <f t="shared" si="266"/>
        <v/>
      </c>
      <c r="J755" s="60" t="str">
        <f t="shared" si="266"/>
        <v/>
      </c>
      <c r="L755" s="115" t="str">
        <f t="shared" si="258"/>
        <v/>
      </c>
      <c r="Y755" s="116"/>
      <c r="Z755" s="65" t="str">
        <f t="shared" si="247"/>
        <v/>
      </c>
      <c r="AA755" s="65" t="str">
        <f t="shared" si="248"/>
        <v/>
      </c>
      <c r="AB755" s="65" t="str">
        <f t="shared" si="249"/>
        <v/>
      </c>
      <c r="AC755" s="65" t="str">
        <f t="shared" si="250"/>
        <v/>
      </c>
      <c r="AD755" s="65" t="str">
        <f t="shared" si="251"/>
        <v/>
      </c>
      <c r="AE755" s="65" t="str">
        <f t="shared" si="252"/>
        <v/>
      </c>
      <c r="AF755" s="65" t="str">
        <f t="shared" si="253"/>
        <v/>
      </c>
      <c r="AG755" s="65" t="str">
        <f t="shared" si="254"/>
        <v/>
      </c>
      <c r="AH755" s="38"/>
      <c r="AI755" s="38"/>
      <c r="AJ755" s="38"/>
      <c r="AK755" s="38"/>
      <c r="AL755" s="85" t="str">
        <f t="shared" si="259"/>
        <v/>
      </c>
      <c r="AM755" s="85" t="str">
        <f t="shared" si="255"/>
        <v/>
      </c>
      <c r="AN755" s="85" t="str">
        <f t="shared" si="256"/>
        <v/>
      </c>
      <c r="AO755" s="85" t="str">
        <f t="shared" si="257"/>
        <v/>
      </c>
      <c r="AP755" s="143" t="str">
        <f t="shared" si="260"/>
        <v/>
      </c>
      <c r="AQ755" s="66" t="str">
        <f t="shared" si="261"/>
        <v/>
      </c>
      <c r="AR755" s="46" t="str">
        <f>IFERROR(IF(ISNUMBER('Opsparede løndele dec20-mar21'!K753),AQ755+'Opsparede løndele dec20-mar21'!K753,AQ755),"")</f>
        <v/>
      </c>
    </row>
    <row r="756" spans="1:44" x14ac:dyDescent="0.25">
      <c r="A756" s="52" t="str">
        <f t="shared" si="262"/>
        <v/>
      </c>
      <c r="B756" s="5"/>
      <c r="C756" s="6"/>
      <c r="D756" s="7"/>
      <c r="E756" s="8"/>
      <c r="F756" s="8"/>
      <c r="G756" s="60" t="str">
        <f t="shared" si="266"/>
        <v/>
      </c>
      <c r="H756" s="60" t="str">
        <f t="shared" si="266"/>
        <v/>
      </c>
      <c r="I756" s="60" t="str">
        <f t="shared" si="266"/>
        <v/>
      </c>
      <c r="J756" s="60" t="str">
        <f t="shared" si="266"/>
        <v/>
      </c>
      <c r="L756" s="115" t="str">
        <f t="shared" si="258"/>
        <v/>
      </c>
      <c r="Y756" s="116"/>
      <c r="Z756" s="65" t="str">
        <f t="shared" si="247"/>
        <v/>
      </c>
      <c r="AA756" s="65" t="str">
        <f t="shared" si="248"/>
        <v/>
      </c>
      <c r="AB756" s="65" t="str">
        <f t="shared" si="249"/>
        <v/>
      </c>
      <c r="AC756" s="65" t="str">
        <f t="shared" si="250"/>
        <v/>
      </c>
      <c r="AD756" s="65" t="str">
        <f t="shared" si="251"/>
        <v/>
      </c>
      <c r="AE756" s="65" t="str">
        <f t="shared" si="252"/>
        <v/>
      </c>
      <c r="AF756" s="65" t="str">
        <f t="shared" si="253"/>
        <v/>
      </c>
      <c r="AG756" s="65" t="str">
        <f t="shared" si="254"/>
        <v/>
      </c>
      <c r="AH756" s="38"/>
      <c r="AI756" s="38"/>
      <c r="AJ756" s="38"/>
      <c r="AK756" s="38"/>
      <c r="AL756" s="85" t="str">
        <f t="shared" si="259"/>
        <v/>
      </c>
      <c r="AM756" s="85" t="str">
        <f t="shared" si="255"/>
        <v/>
      </c>
      <c r="AN756" s="85" t="str">
        <f t="shared" si="256"/>
        <v/>
      </c>
      <c r="AO756" s="85" t="str">
        <f t="shared" si="257"/>
        <v/>
      </c>
      <c r="AP756" s="143" t="str">
        <f t="shared" si="260"/>
        <v/>
      </c>
      <c r="AQ756" s="66" t="str">
        <f t="shared" si="261"/>
        <v/>
      </c>
      <c r="AR756" s="46" t="str">
        <f>IFERROR(IF(ISNUMBER('Opsparede løndele dec20-mar21'!K754),AQ756+'Opsparede løndele dec20-mar21'!K754,AQ756),"")</f>
        <v/>
      </c>
    </row>
    <row r="757" spans="1:44" x14ac:dyDescent="0.25">
      <c r="A757" s="52" t="str">
        <f t="shared" si="262"/>
        <v/>
      </c>
      <c r="B757" s="5"/>
      <c r="C757" s="6"/>
      <c r="D757" s="7"/>
      <c r="E757" s="8"/>
      <c r="F757" s="8"/>
      <c r="G757" s="60" t="str">
        <f t="shared" ref="G757:J766" si="267">IF(AND(ISNUMBER($E757),ISNUMBER($F757)),MAX(MIN(NETWORKDAYS(IF($E757&lt;=VLOOKUP(G$6,Matrix_antal_dage,5,FALSE),VLOOKUP(G$6,Matrix_antal_dage,5,FALSE),$E757),IF($F757&gt;=VLOOKUP(G$6,Matrix_antal_dage,6,FALSE),VLOOKUP(G$6,Matrix_antal_dage,6,FALSE),$F757),helligdage),VLOOKUP(G$6,Matrix_antal_dage,7,FALSE)),0),"")</f>
        <v/>
      </c>
      <c r="H757" s="60" t="str">
        <f t="shared" si="267"/>
        <v/>
      </c>
      <c r="I757" s="60" t="str">
        <f t="shared" si="267"/>
        <v/>
      </c>
      <c r="J757" s="60" t="str">
        <f t="shared" si="267"/>
        <v/>
      </c>
      <c r="L757" s="115" t="str">
        <f t="shared" si="258"/>
        <v/>
      </c>
      <c r="Y757" s="116"/>
      <c r="Z757" s="65" t="str">
        <f t="shared" si="247"/>
        <v/>
      </c>
      <c r="AA757" s="65" t="str">
        <f t="shared" si="248"/>
        <v/>
      </c>
      <c r="AB757" s="65" t="str">
        <f t="shared" si="249"/>
        <v/>
      </c>
      <c r="AC757" s="65" t="str">
        <f t="shared" si="250"/>
        <v/>
      </c>
      <c r="AD757" s="65" t="str">
        <f t="shared" si="251"/>
        <v/>
      </c>
      <c r="AE757" s="65" t="str">
        <f t="shared" si="252"/>
        <v/>
      </c>
      <c r="AF757" s="65" t="str">
        <f t="shared" si="253"/>
        <v/>
      </c>
      <c r="AG757" s="65" t="str">
        <f t="shared" si="254"/>
        <v/>
      </c>
      <c r="AH757" s="38"/>
      <c r="AI757" s="38"/>
      <c r="AJ757" s="38"/>
      <c r="AK757" s="38"/>
      <c r="AL757" s="85" t="str">
        <f t="shared" si="259"/>
        <v/>
      </c>
      <c r="AM757" s="85" t="str">
        <f t="shared" si="255"/>
        <v/>
      </c>
      <c r="AN757" s="85" t="str">
        <f t="shared" si="256"/>
        <v/>
      </c>
      <c r="AO757" s="85" t="str">
        <f t="shared" si="257"/>
        <v/>
      </c>
      <c r="AP757" s="143" t="str">
        <f t="shared" si="260"/>
        <v/>
      </c>
      <c r="AQ757" s="66" t="str">
        <f t="shared" si="261"/>
        <v/>
      </c>
      <c r="AR757" s="46" t="str">
        <f>IFERROR(IF(ISNUMBER('Opsparede løndele dec20-mar21'!K755),AQ757+'Opsparede løndele dec20-mar21'!K755,AQ757),"")</f>
        <v/>
      </c>
    </row>
    <row r="758" spans="1:44" x14ac:dyDescent="0.25">
      <c r="A758" s="52" t="str">
        <f t="shared" si="262"/>
        <v/>
      </c>
      <c r="B758" s="5"/>
      <c r="C758" s="6"/>
      <c r="D758" s="7"/>
      <c r="E758" s="8"/>
      <c r="F758" s="8"/>
      <c r="G758" s="60" t="str">
        <f t="shared" si="267"/>
        <v/>
      </c>
      <c r="H758" s="60" t="str">
        <f t="shared" si="267"/>
        <v/>
      </c>
      <c r="I758" s="60" t="str">
        <f t="shared" si="267"/>
        <v/>
      </c>
      <c r="J758" s="60" t="str">
        <f t="shared" si="267"/>
        <v/>
      </c>
      <c r="L758" s="115" t="str">
        <f t="shared" si="258"/>
        <v/>
      </c>
      <c r="Y758" s="116"/>
      <c r="Z758" s="65" t="str">
        <f t="shared" si="247"/>
        <v/>
      </c>
      <c r="AA758" s="65" t="str">
        <f t="shared" si="248"/>
        <v/>
      </c>
      <c r="AB758" s="65" t="str">
        <f t="shared" si="249"/>
        <v/>
      </c>
      <c r="AC758" s="65" t="str">
        <f t="shared" si="250"/>
        <v/>
      </c>
      <c r="AD758" s="65" t="str">
        <f t="shared" si="251"/>
        <v/>
      </c>
      <c r="AE758" s="65" t="str">
        <f t="shared" si="252"/>
        <v/>
      </c>
      <c r="AF758" s="65" t="str">
        <f t="shared" si="253"/>
        <v/>
      </c>
      <c r="AG758" s="65" t="str">
        <f t="shared" si="254"/>
        <v/>
      </c>
      <c r="AH758" s="38"/>
      <c r="AI758" s="38"/>
      <c r="AJ758" s="38"/>
      <c r="AK758" s="38"/>
      <c r="AL758" s="85" t="str">
        <f t="shared" si="259"/>
        <v/>
      </c>
      <c r="AM758" s="85" t="str">
        <f t="shared" si="255"/>
        <v/>
      </c>
      <c r="AN758" s="85" t="str">
        <f t="shared" si="256"/>
        <v/>
      </c>
      <c r="AO758" s="85" t="str">
        <f t="shared" si="257"/>
        <v/>
      </c>
      <c r="AP758" s="143" t="str">
        <f t="shared" si="260"/>
        <v/>
      </c>
      <c r="AQ758" s="66" t="str">
        <f t="shared" si="261"/>
        <v/>
      </c>
      <c r="AR758" s="46" t="str">
        <f>IFERROR(IF(ISNUMBER('Opsparede løndele dec20-mar21'!K756),AQ758+'Opsparede løndele dec20-mar21'!K756,AQ758),"")</f>
        <v/>
      </c>
    </row>
    <row r="759" spans="1:44" x14ac:dyDescent="0.25">
      <c r="A759" s="52" t="str">
        <f t="shared" si="262"/>
        <v/>
      </c>
      <c r="B759" s="5"/>
      <c r="C759" s="6"/>
      <c r="D759" s="7"/>
      <c r="E759" s="8"/>
      <c r="F759" s="8"/>
      <c r="G759" s="60" t="str">
        <f t="shared" si="267"/>
        <v/>
      </c>
      <c r="H759" s="60" t="str">
        <f t="shared" si="267"/>
        <v/>
      </c>
      <c r="I759" s="60" t="str">
        <f t="shared" si="267"/>
        <v/>
      </c>
      <c r="J759" s="60" t="str">
        <f t="shared" si="267"/>
        <v/>
      </c>
      <c r="L759" s="115" t="str">
        <f t="shared" si="258"/>
        <v/>
      </c>
      <c r="Y759" s="116"/>
      <c r="Z759" s="65" t="str">
        <f t="shared" si="247"/>
        <v/>
      </c>
      <c r="AA759" s="65" t="str">
        <f t="shared" si="248"/>
        <v/>
      </c>
      <c r="AB759" s="65" t="str">
        <f t="shared" si="249"/>
        <v/>
      </c>
      <c r="AC759" s="65" t="str">
        <f t="shared" si="250"/>
        <v/>
      </c>
      <c r="AD759" s="65" t="str">
        <f t="shared" si="251"/>
        <v/>
      </c>
      <c r="AE759" s="65" t="str">
        <f t="shared" si="252"/>
        <v/>
      </c>
      <c r="AF759" s="65" t="str">
        <f t="shared" si="253"/>
        <v/>
      </c>
      <c r="AG759" s="65" t="str">
        <f t="shared" si="254"/>
        <v/>
      </c>
      <c r="AH759" s="38"/>
      <c r="AI759" s="38"/>
      <c r="AJ759" s="38"/>
      <c r="AK759" s="38"/>
      <c r="AL759" s="85" t="str">
        <f t="shared" si="259"/>
        <v/>
      </c>
      <c r="AM759" s="85" t="str">
        <f t="shared" si="255"/>
        <v/>
      </c>
      <c r="AN759" s="85" t="str">
        <f t="shared" si="256"/>
        <v/>
      </c>
      <c r="AO759" s="85" t="str">
        <f t="shared" si="257"/>
        <v/>
      </c>
      <c r="AP759" s="143" t="str">
        <f t="shared" si="260"/>
        <v/>
      </c>
      <c r="AQ759" s="66" t="str">
        <f t="shared" si="261"/>
        <v/>
      </c>
      <c r="AR759" s="46" t="str">
        <f>IFERROR(IF(ISNUMBER('Opsparede løndele dec20-mar21'!K757),AQ759+'Opsparede løndele dec20-mar21'!K757,AQ759),"")</f>
        <v/>
      </c>
    </row>
    <row r="760" spans="1:44" x14ac:dyDescent="0.25">
      <c r="A760" s="52" t="str">
        <f t="shared" si="262"/>
        <v/>
      </c>
      <c r="B760" s="5"/>
      <c r="C760" s="6"/>
      <c r="D760" s="7"/>
      <c r="E760" s="8"/>
      <c r="F760" s="8"/>
      <c r="G760" s="60" t="str">
        <f t="shared" si="267"/>
        <v/>
      </c>
      <c r="H760" s="60" t="str">
        <f t="shared" si="267"/>
        <v/>
      </c>
      <c r="I760" s="60" t="str">
        <f t="shared" si="267"/>
        <v/>
      </c>
      <c r="J760" s="60" t="str">
        <f t="shared" si="267"/>
        <v/>
      </c>
      <c r="L760" s="115" t="str">
        <f t="shared" si="258"/>
        <v/>
      </c>
      <c r="Y760" s="116"/>
      <c r="Z760" s="65" t="str">
        <f t="shared" si="247"/>
        <v/>
      </c>
      <c r="AA760" s="65" t="str">
        <f t="shared" si="248"/>
        <v/>
      </c>
      <c r="AB760" s="65" t="str">
        <f t="shared" si="249"/>
        <v/>
      </c>
      <c r="AC760" s="65" t="str">
        <f t="shared" si="250"/>
        <v/>
      </c>
      <c r="AD760" s="65" t="str">
        <f t="shared" si="251"/>
        <v/>
      </c>
      <c r="AE760" s="65" t="str">
        <f t="shared" si="252"/>
        <v/>
      </c>
      <c r="AF760" s="65" t="str">
        <f t="shared" si="253"/>
        <v/>
      </c>
      <c r="AG760" s="65" t="str">
        <f t="shared" si="254"/>
        <v/>
      </c>
      <c r="AH760" s="38"/>
      <c r="AI760" s="38"/>
      <c r="AJ760" s="38"/>
      <c r="AK760" s="38"/>
      <c r="AL760" s="85" t="str">
        <f t="shared" si="259"/>
        <v/>
      </c>
      <c r="AM760" s="85" t="str">
        <f t="shared" si="255"/>
        <v/>
      </c>
      <c r="AN760" s="85" t="str">
        <f t="shared" si="256"/>
        <v/>
      </c>
      <c r="AO760" s="85" t="str">
        <f t="shared" si="257"/>
        <v/>
      </c>
      <c r="AP760" s="143" t="str">
        <f t="shared" si="260"/>
        <v/>
      </c>
      <c r="AQ760" s="66" t="str">
        <f t="shared" si="261"/>
        <v/>
      </c>
      <c r="AR760" s="46" t="str">
        <f>IFERROR(IF(ISNUMBER('Opsparede løndele dec20-mar21'!K758),AQ760+'Opsparede løndele dec20-mar21'!K758,AQ760),"")</f>
        <v/>
      </c>
    </row>
    <row r="761" spans="1:44" x14ac:dyDescent="0.25">
      <c r="A761" s="52" t="str">
        <f t="shared" si="262"/>
        <v/>
      </c>
      <c r="B761" s="5"/>
      <c r="C761" s="6"/>
      <c r="D761" s="7"/>
      <c r="E761" s="8"/>
      <c r="F761" s="8"/>
      <c r="G761" s="60" t="str">
        <f t="shared" si="267"/>
        <v/>
      </c>
      <c r="H761" s="60" t="str">
        <f t="shared" si="267"/>
        <v/>
      </c>
      <c r="I761" s="60" t="str">
        <f t="shared" si="267"/>
        <v/>
      </c>
      <c r="J761" s="60" t="str">
        <f t="shared" si="267"/>
        <v/>
      </c>
      <c r="L761" s="115" t="str">
        <f t="shared" si="258"/>
        <v/>
      </c>
      <c r="Y761" s="116"/>
      <c r="Z761" s="65" t="str">
        <f t="shared" si="247"/>
        <v/>
      </c>
      <c r="AA761" s="65" t="str">
        <f t="shared" si="248"/>
        <v/>
      </c>
      <c r="AB761" s="65" t="str">
        <f t="shared" si="249"/>
        <v/>
      </c>
      <c r="AC761" s="65" t="str">
        <f t="shared" si="250"/>
        <v/>
      </c>
      <c r="AD761" s="65" t="str">
        <f t="shared" si="251"/>
        <v/>
      </c>
      <c r="AE761" s="65" t="str">
        <f t="shared" si="252"/>
        <v/>
      </c>
      <c r="AF761" s="65" t="str">
        <f t="shared" si="253"/>
        <v/>
      </c>
      <c r="AG761" s="65" t="str">
        <f t="shared" si="254"/>
        <v/>
      </c>
      <c r="AH761" s="38"/>
      <c r="AI761" s="38"/>
      <c r="AJ761" s="38"/>
      <c r="AK761" s="38"/>
      <c r="AL761" s="85" t="str">
        <f t="shared" si="259"/>
        <v/>
      </c>
      <c r="AM761" s="85" t="str">
        <f t="shared" si="255"/>
        <v/>
      </c>
      <c r="AN761" s="85" t="str">
        <f t="shared" si="256"/>
        <v/>
      </c>
      <c r="AO761" s="85" t="str">
        <f t="shared" si="257"/>
        <v/>
      </c>
      <c r="AP761" s="143" t="str">
        <f t="shared" si="260"/>
        <v/>
      </c>
      <c r="AQ761" s="66" t="str">
        <f t="shared" si="261"/>
        <v/>
      </c>
      <c r="AR761" s="46" t="str">
        <f>IFERROR(IF(ISNUMBER('Opsparede løndele dec20-mar21'!K759),AQ761+'Opsparede løndele dec20-mar21'!K759,AQ761),"")</f>
        <v/>
      </c>
    </row>
    <row r="762" spans="1:44" x14ac:dyDescent="0.25">
      <c r="A762" s="52" t="str">
        <f t="shared" si="262"/>
        <v/>
      </c>
      <c r="B762" s="5"/>
      <c r="C762" s="6"/>
      <c r="D762" s="7"/>
      <c r="E762" s="8"/>
      <c r="F762" s="8"/>
      <c r="G762" s="60" t="str">
        <f t="shared" si="267"/>
        <v/>
      </c>
      <c r="H762" s="60" t="str">
        <f t="shared" si="267"/>
        <v/>
      </c>
      <c r="I762" s="60" t="str">
        <f t="shared" si="267"/>
        <v/>
      </c>
      <c r="J762" s="60" t="str">
        <f t="shared" si="267"/>
        <v/>
      </c>
      <c r="L762" s="115" t="str">
        <f t="shared" si="258"/>
        <v/>
      </c>
      <c r="Y762" s="116"/>
      <c r="Z762" s="65" t="str">
        <f t="shared" si="247"/>
        <v/>
      </c>
      <c r="AA762" s="65" t="str">
        <f t="shared" si="248"/>
        <v/>
      </c>
      <c r="AB762" s="65" t="str">
        <f t="shared" si="249"/>
        <v/>
      </c>
      <c r="AC762" s="65" t="str">
        <f t="shared" si="250"/>
        <v/>
      </c>
      <c r="AD762" s="65" t="str">
        <f t="shared" si="251"/>
        <v/>
      </c>
      <c r="AE762" s="65" t="str">
        <f t="shared" si="252"/>
        <v/>
      </c>
      <c r="AF762" s="65" t="str">
        <f t="shared" si="253"/>
        <v/>
      </c>
      <c r="AG762" s="65" t="str">
        <f t="shared" si="254"/>
        <v/>
      </c>
      <c r="AH762" s="38"/>
      <c r="AI762" s="38"/>
      <c r="AJ762" s="38"/>
      <c r="AK762" s="38"/>
      <c r="AL762" s="85" t="str">
        <f t="shared" si="259"/>
        <v/>
      </c>
      <c r="AM762" s="85" t="str">
        <f t="shared" si="255"/>
        <v/>
      </c>
      <c r="AN762" s="85" t="str">
        <f t="shared" si="256"/>
        <v/>
      </c>
      <c r="AO762" s="85" t="str">
        <f t="shared" si="257"/>
        <v/>
      </c>
      <c r="AP762" s="143" t="str">
        <f t="shared" si="260"/>
        <v/>
      </c>
      <c r="AQ762" s="66" t="str">
        <f t="shared" si="261"/>
        <v/>
      </c>
      <c r="AR762" s="46" t="str">
        <f>IFERROR(IF(ISNUMBER('Opsparede løndele dec20-mar21'!K760),AQ762+'Opsparede løndele dec20-mar21'!K760,AQ762),"")</f>
        <v/>
      </c>
    </row>
    <row r="763" spans="1:44" x14ac:dyDescent="0.25">
      <c r="A763" s="52" t="str">
        <f t="shared" si="262"/>
        <v/>
      </c>
      <c r="B763" s="5"/>
      <c r="C763" s="6"/>
      <c r="D763" s="7"/>
      <c r="E763" s="8"/>
      <c r="F763" s="8"/>
      <c r="G763" s="60" t="str">
        <f t="shared" si="267"/>
        <v/>
      </c>
      <c r="H763" s="60" t="str">
        <f t="shared" si="267"/>
        <v/>
      </c>
      <c r="I763" s="60" t="str">
        <f t="shared" si="267"/>
        <v/>
      </c>
      <c r="J763" s="60" t="str">
        <f t="shared" si="267"/>
        <v/>
      </c>
      <c r="L763" s="115" t="str">
        <f t="shared" si="258"/>
        <v/>
      </c>
      <c r="Y763" s="116"/>
      <c r="Z763" s="65" t="str">
        <f t="shared" si="247"/>
        <v/>
      </c>
      <c r="AA763" s="65" t="str">
        <f t="shared" si="248"/>
        <v/>
      </c>
      <c r="AB763" s="65" t="str">
        <f t="shared" si="249"/>
        <v/>
      </c>
      <c r="AC763" s="65" t="str">
        <f t="shared" si="250"/>
        <v/>
      </c>
      <c r="AD763" s="65" t="str">
        <f t="shared" si="251"/>
        <v/>
      </c>
      <c r="AE763" s="65" t="str">
        <f t="shared" si="252"/>
        <v/>
      </c>
      <c r="AF763" s="65" t="str">
        <f t="shared" si="253"/>
        <v/>
      </c>
      <c r="AG763" s="65" t="str">
        <f t="shared" si="254"/>
        <v/>
      </c>
      <c r="AH763" s="38"/>
      <c r="AI763" s="38"/>
      <c r="AJ763" s="38"/>
      <c r="AK763" s="38"/>
      <c r="AL763" s="85" t="str">
        <f t="shared" si="259"/>
        <v/>
      </c>
      <c r="AM763" s="85" t="str">
        <f t="shared" si="255"/>
        <v/>
      </c>
      <c r="AN763" s="85" t="str">
        <f t="shared" si="256"/>
        <v/>
      </c>
      <c r="AO763" s="85" t="str">
        <f t="shared" si="257"/>
        <v/>
      </c>
      <c r="AP763" s="143" t="str">
        <f t="shared" si="260"/>
        <v/>
      </c>
      <c r="AQ763" s="66" t="str">
        <f t="shared" si="261"/>
        <v/>
      </c>
      <c r="AR763" s="46" t="str">
        <f>IFERROR(IF(ISNUMBER('Opsparede løndele dec20-mar21'!K761),AQ763+'Opsparede løndele dec20-mar21'!K761,AQ763),"")</f>
        <v/>
      </c>
    </row>
    <row r="764" spans="1:44" x14ac:dyDescent="0.25">
      <c r="A764" s="52" t="str">
        <f t="shared" si="262"/>
        <v/>
      </c>
      <c r="B764" s="5"/>
      <c r="C764" s="6"/>
      <c r="D764" s="7"/>
      <c r="E764" s="8"/>
      <c r="F764" s="8"/>
      <c r="G764" s="60" t="str">
        <f t="shared" si="267"/>
        <v/>
      </c>
      <c r="H764" s="60" t="str">
        <f t="shared" si="267"/>
        <v/>
      </c>
      <c r="I764" s="60" t="str">
        <f t="shared" si="267"/>
        <v/>
      </c>
      <c r="J764" s="60" t="str">
        <f t="shared" si="267"/>
        <v/>
      </c>
      <c r="L764" s="115" t="str">
        <f t="shared" si="258"/>
        <v/>
      </c>
      <c r="Y764" s="116"/>
      <c r="Z764" s="65" t="str">
        <f t="shared" si="247"/>
        <v/>
      </c>
      <c r="AA764" s="65" t="str">
        <f t="shared" si="248"/>
        <v/>
      </c>
      <c r="AB764" s="65" t="str">
        <f t="shared" si="249"/>
        <v/>
      </c>
      <c r="AC764" s="65" t="str">
        <f t="shared" si="250"/>
        <v/>
      </c>
      <c r="AD764" s="65" t="str">
        <f t="shared" si="251"/>
        <v/>
      </c>
      <c r="AE764" s="65" t="str">
        <f t="shared" si="252"/>
        <v/>
      </c>
      <c r="AF764" s="65" t="str">
        <f t="shared" si="253"/>
        <v/>
      </c>
      <c r="AG764" s="65" t="str">
        <f t="shared" si="254"/>
        <v/>
      </c>
      <c r="AH764" s="38"/>
      <c r="AI764" s="38"/>
      <c r="AJ764" s="38"/>
      <c r="AK764" s="38"/>
      <c r="AL764" s="85" t="str">
        <f t="shared" si="259"/>
        <v/>
      </c>
      <c r="AM764" s="85" t="str">
        <f t="shared" si="255"/>
        <v/>
      </c>
      <c r="AN764" s="85" t="str">
        <f t="shared" si="256"/>
        <v/>
      </c>
      <c r="AO764" s="85" t="str">
        <f t="shared" si="257"/>
        <v/>
      </c>
      <c r="AP764" s="143" t="str">
        <f t="shared" si="260"/>
        <v/>
      </c>
      <c r="AQ764" s="66" t="str">
        <f t="shared" si="261"/>
        <v/>
      </c>
      <c r="AR764" s="46" t="str">
        <f>IFERROR(IF(ISNUMBER('Opsparede løndele dec20-mar21'!K762),AQ764+'Opsparede løndele dec20-mar21'!K762,AQ764),"")</f>
        <v/>
      </c>
    </row>
    <row r="765" spans="1:44" x14ac:dyDescent="0.25">
      <c r="A765" s="52" t="str">
        <f t="shared" si="262"/>
        <v/>
      </c>
      <c r="B765" s="5"/>
      <c r="C765" s="6"/>
      <c r="D765" s="7"/>
      <c r="E765" s="8"/>
      <c r="F765" s="8"/>
      <c r="G765" s="60" t="str">
        <f t="shared" si="267"/>
        <v/>
      </c>
      <c r="H765" s="60" t="str">
        <f t="shared" si="267"/>
        <v/>
      </c>
      <c r="I765" s="60" t="str">
        <f t="shared" si="267"/>
        <v/>
      </c>
      <c r="J765" s="60" t="str">
        <f t="shared" si="267"/>
        <v/>
      </c>
      <c r="L765" s="115" t="str">
        <f t="shared" si="258"/>
        <v/>
      </c>
      <c r="Y765" s="116"/>
      <c r="Z765" s="65" t="str">
        <f t="shared" si="247"/>
        <v/>
      </c>
      <c r="AA765" s="65" t="str">
        <f t="shared" si="248"/>
        <v/>
      </c>
      <c r="AB765" s="65" t="str">
        <f t="shared" si="249"/>
        <v/>
      </c>
      <c r="AC765" s="65" t="str">
        <f t="shared" si="250"/>
        <v/>
      </c>
      <c r="AD765" s="65" t="str">
        <f t="shared" si="251"/>
        <v/>
      </c>
      <c r="AE765" s="65" t="str">
        <f t="shared" si="252"/>
        <v/>
      </c>
      <c r="AF765" s="65" t="str">
        <f t="shared" si="253"/>
        <v/>
      </c>
      <c r="AG765" s="65" t="str">
        <f t="shared" si="254"/>
        <v/>
      </c>
      <c r="AH765" s="38"/>
      <c r="AI765" s="38"/>
      <c r="AJ765" s="38"/>
      <c r="AK765" s="38"/>
      <c r="AL765" s="85" t="str">
        <f t="shared" si="259"/>
        <v/>
      </c>
      <c r="AM765" s="85" t="str">
        <f t="shared" si="255"/>
        <v/>
      </c>
      <c r="AN765" s="85" t="str">
        <f t="shared" si="256"/>
        <v/>
      </c>
      <c r="AO765" s="85" t="str">
        <f t="shared" si="257"/>
        <v/>
      </c>
      <c r="AP765" s="143" t="str">
        <f t="shared" si="260"/>
        <v/>
      </c>
      <c r="AQ765" s="66" t="str">
        <f t="shared" si="261"/>
        <v/>
      </c>
      <c r="AR765" s="46" t="str">
        <f>IFERROR(IF(ISNUMBER('Opsparede løndele dec20-mar21'!K763),AQ765+'Opsparede løndele dec20-mar21'!K763,AQ765),"")</f>
        <v/>
      </c>
    </row>
    <row r="766" spans="1:44" x14ac:dyDescent="0.25">
      <c r="A766" s="52" t="str">
        <f t="shared" si="262"/>
        <v/>
      </c>
      <c r="B766" s="5"/>
      <c r="C766" s="6"/>
      <c r="D766" s="7"/>
      <c r="E766" s="8"/>
      <c r="F766" s="8"/>
      <c r="G766" s="60" t="str">
        <f t="shared" si="267"/>
        <v/>
      </c>
      <c r="H766" s="60" t="str">
        <f t="shared" si="267"/>
        <v/>
      </c>
      <c r="I766" s="60" t="str">
        <f t="shared" si="267"/>
        <v/>
      </c>
      <c r="J766" s="60" t="str">
        <f t="shared" si="267"/>
        <v/>
      </c>
      <c r="L766" s="115" t="str">
        <f t="shared" si="258"/>
        <v/>
      </c>
      <c r="Y766" s="116"/>
      <c r="Z766" s="65" t="str">
        <f t="shared" si="247"/>
        <v/>
      </c>
      <c r="AA766" s="65" t="str">
        <f t="shared" si="248"/>
        <v/>
      </c>
      <c r="AB766" s="65" t="str">
        <f t="shared" si="249"/>
        <v/>
      </c>
      <c r="AC766" s="65" t="str">
        <f t="shared" si="250"/>
        <v/>
      </c>
      <c r="AD766" s="65" t="str">
        <f t="shared" si="251"/>
        <v/>
      </c>
      <c r="AE766" s="65" t="str">
        <f t="shared" si="252"/>
        <v/>
      </c>
      <c r="AF766" s="65" t="str">
        <f t="shared" si="253"/>
        <v/>
      </c>
      <c r="AG766" s="65" t="str">
        <f t="shared" si="254"/>
        <v/>
      </c>
      <c r="AH766" s="38"/>
      <c r="AI766" s="38"/>
      <c r="AJ766" s="38"/>
      <c r="AK766" s="38"/>
      <c r="AL766" s="85" t="str">
        <f t="shared" si="259"/>
        <v/>
      </c>
      <c r="AM766" s="85" t="str">
        <f t="shared" si="255"/>
        <v/>
      </c>
      <c r="AN766" s="85" t="str">
        <f t="shared" si="256"/>
        <v/>
      </c>
      <c r="AO766" s="85" t="str">
        <f t="shared" si="257"/>
        <v/>
      </c>
      <c r="AP766" s="143" t="str">
        <f t="shared" si="260"/>
        <v/>
      </c>
      <c r="AQ766" s="66" t="str">
        <f t="shared" si="261"/>
        <v/>
      </c>
      <c r="AR766" s="46" t="str">
        <f>IFERROR(IF(ISNUMBER('Opsparede løndele dec20-mar21'!K764),AQ766+'Opsparede løndele dec20-mar21'!K764,AQ766),"")</f>
        <v/>
      </c>
    </row>
    <row r="767" spans="1:44" x14ac:dyDescent="0.25">
      <c r="A767" s="52" t="str">
        <f t="shared" si="262"/>
        <v/>
      </c>
      <c r="B767" s="5"/>
      <c r="C767" s="6"/>
      <c r="D767" s="7"/>
      <c r="E767" s="8"/>
      <c r="F767" s="8"/>
      <c r="G767" s="60" t="str">
        <f t="shared" ref="G767:J776" si="268">IF(AND(ISNUMBER($E767),ISNUMBER($F767)),MAX(MIN(NETWORKDAYS(IF($E767&lt;=VLOOKUP(G$6,Matrix_antal_dage,5,FALSE),VLOOKUP(G$6,Matrix_antal_dage,5,FALSE),$E767),IF($F767&gt;=VLOOKUP(G$6,Matrix_antal_dage,6,FALSE),VLOOKUP(G$6,Matrix_antal_dage,6,FALSE),$F767),helligdage),VLOOKUP(G$6,Matrix_antal_dage,7,FALSE)),0),"")</f>
        <v/>
      </c>
      <c r="H767" s="60" t="str">
        <f t="shared" si="268"/>
        <v/>
      </c>
      <c r="I767" s="60" t="str">
        <f t="shared" si="268"/>
        <v/>
      </c>
      <c r="J767" s="60" t="str">
        <f t="shared" si="268"/>
        <v/>
      </c>
      <c r="L767" s="115" t="str">
        <f t="shared" si="258"/>
        <v/>
      </c>
      <c r="Y767" s="116"/>
      <c r="Z767" s="65" t="str">
        <f t="shared" si="247"/>
        <v/>
      </c>
      <c r="AA767" s="65" t="str">
        <f t="shared" si="248"/>
        <v/>
      </c>
      <c r="AB767" s="65" t="str">
        <f t="shared" si="249"/>
        <v/>
      </c>
      <c r="AC767" s="65" t="str">
        <f t="shared" si="250"/>
        <v/>
      </c>
      <c r="AD767" s="65" t="str">
        <f t="shared" si="251"/>
        <v/>
      </c>
      <c r="AE767" s="65" t="str">
        <f t="shared" si="252"/>
        <v/>
      </c>
      <c r="AF767" s="65" t="str">
        <f t="shared" si="253"/>
        <v/>
      </c>
      <c r="AG767" s="65" t="str">
        <f t="shared" si="254"/>
        <v/>
      </c>
      <c r="AH767" s="38"/>
      <c r="AI767" s="38"/>
      <c r="AJ767" s="38"/>
      <c r="AK767" s="38"/>
      <c r="AL767" s="85" t="str">
        <f t="shared" si="259"/>
        <v/>
      </c>
      <c r="AM767" s="85" t="str">
        <f t="shared" si="255"/>
        <v/>
      </c>
      <c r="AN767" s="85" t="str">
        <f t="shared" si="256"/>
        <v/>
      </c>
      <c r="AO767" s="85" t="str">
        <f t="shared" si="257"/>
        <v/>
      </c>
      <c r="AP767" s="143" t="str">
        <f t="shared" si="260"/>
        <v/>
      </c>
      <c r="AQ767" s="66" t="str">
        <f t="shared" si="261"/>
        <v/>
      </c>
      <c r="AR767" s="46" t="str">
        <f>IFERROR(IF(ISNUMBER('Opsparede løndele dec20-mar21'!K765),AQ767+'Opsparede løndele dec20-mar21'!K765,AQ767),"")</f>
        <v/>
      </c>
    </row>
    <row r="768" spans="1:44" x14ac:dyDescent="0.25">
      <c r="A768" s="52" t="str">
        <f t="shared" si="262"/>
        <v/>
      </c>
      <c r="B768" s="5"/>
      <c r="C768" s="6"/>
      <c r="D768" s="7"/>
      <c r="E768" s="8"/>
      <c r="F768" s="8"/>
      <c r="G768" s="60" t="str">
        <f t="shared" si="268"/>
        <v/>
      </c>
      <c r="H768" s="60" t="str">
        <f t="shared" si="268"/>
        <v/>
      </c>
      <c r="I768" s="60" t="str">
        <f t="shared" si="268"/>
        <v/>
      </c>
      <c r="J768" s="60" t="str">
        <f t="shared" si="268"/>
        <v/>
      </c>
      <c r="L768" s="115" t="str">
        <f t="shared" si="258"/>
        <v/>
      </c>
      <c r="Y768" s="116"/>
      <c r="Z768" s="65" t="str">
        <f t="shared" si="247"/>
        <v/>
      </c>
      <c r="AA768" s="65" t="str">
        <f t="shared" si="248"/>
        <v/>
      </c>
      <c r="AB768" s="65" t="str">
        <f t="shared" si="249"/>
        <v/>
      </c>
      <c r="AC768" s="65" t="str">
        <f t="shared" si="250"/>
        <v/>
      </c>
      <c r="AD768" s="65" t="str">
        <f t="shared" si="251"/>
        <v/>
      </c>
      <c r="AE768" s="65" t="str">
        <f t="shared" si="252"/>
        <v/>
      </c>
      <c r="AF768" s="65" t="str">
        <f t="shared" si="253"/>
        <v/>
      </c>
      <c r="AG768" s="65" t="str">
        <f t="shared" si="254"/>
        <v/>
      </c>
      <c r="AH768" s="38"/>
      <c r="AI768" s="38"/>
      <c r="AJ768" s="38"/>
      <c r="AK768" s="38"/>
      <c r="AL768" s="85" t="str">
        <f t="shared" si="259"/>
        <v/>
      </c>
      <c r="AM768" s="85" t="str">
        <f t="shared" si="255"/>
        <v/>
      </c>
      <c r="AN768" s="85" t="str">
        <f t="shared" si="256"/>
        <v/>
      </c>
      <c r="AO768" s="85" t="str">
        <f t="shared" si="257"/>
        <v/>
      </c>
      <c r="AP768" s="143" t="str">
        <f t="shared" si="260"/>
        <v/>
      </c>
      <c r="AQ768" s="66" t="str">
        <f t="shared" si="261"/>
        <v/>
      </c>
      <c r="AR768" s="46" t="str">
        <f>IFERROR(IF(ISNUMBER('Opsparede løndele dec20-mar21'!K766),AQ768+'Opsparede løndele dec20-mar21'!K766,AQ768),"")</f>
        <v/>
      </c>
    </row>
    <row r="769" spans="1:44" x14ac:dyDescent="0.25">
      <c r="A769" s="52" t="str">
        <f t="shared" si="262"/>
        <v/>
      </c>
      <c r="B769" s="5"/>
      <c r="C769" s="6"/>
      <c r="D769" s="7"/>
      <c r="E769" s="8"/>
      <c r="F769" s="8"/>
      <c r="G769" s="60" t="str">
        <f t="shared" si="268"/>
        <v/>
      </c>
      <c r="H769" s="60" t="str">
        <f t="shared" si="268"/>
        <v/>
      </c>
      <c r="I769" s="60" t="str">
        <f t="shared" si="268"/>
        <v/>
      </c>
      <c r="J769" s="60" t="str">
        <f t="shared" si="268"/>
        <v/>
      </c>
      <c r="L769" s="115" t="str">
        <f t="shared" si="258"/>
        <v/>
      </c>
      <c r="Y769" s="116"/>
      <c r="Z769" s="65" t="str">
        <f t="shared" si="247"/>
        <v/>
      </c>
      <c r="AA769" s="65" t="str">
        <f t="shared" si="248"/>
        <v/>
      </c>
      <c r="AB769" s="65" t="str">
        <f t="shared" si="249"/>
        <v/>
      </c>
      <c r="AC769" s="65" t="str">
        <f t="shared" si="250"/>
        <v/>
      </c>
      <c r="AD769" s="65" t="str">
        <f t="shared" si="251"/>
        <v/>
      </c>
      <c r="AE769" s="65" t="str">
        <f t="shared" si="252"/>
        <v/>
      </c>
      <c r="AF769" s="65" t="str">
        <f t="shared" si="253"/>
        <v/>
      </c>
      <c r="AG769" s="65" t="str">
        <f t="shared" si="254"/>
        <v/>
      </c>
      <c r="AH769" s="38"/>
      <c r="AI769" s="38"/>
      <c r="AJ769" s="38"/>
      <c r="AK769" s="38"/>
      <c r="AL769" s="85" t="str">
        <f t="shared" si="259"/>
        <v/>
      </c>
      <c r="AM769" s="85" t="str">
        <f t="shared" si="255"/>
        <v/>
      </c>
      <c r="AN769" s="85" t="str">
        <f t="shared" si="256"/>
        <v/>
      </c>
      <c r="AO769" s="85" t="str">
        <f t="shared" si="257"/>
        <v/>
      </c>
      <c r="AP769" s="143" t="str">
        <f t="shared" si="260"/>
        <v/>
      </c>
      <c r="AQ769" s="66" t="str">
        <f t="shared" si="261"/>
        <v/>
      </c>
      <c r="AR769" s="46" t="str">
        <f>IFERROR(IF(ISNUMBER('Opsparede løndele dec20-mar21'!K767),AQ769+'Opsparede løndele dec20-mar21'!K767,AQ769),"")</f>
        <v/>
      </c>
    </row>
    <row r="770" spans="1:44" x14ac:dyDescent="0.25">
      <c r="A770" s="52" t="str">
        <f t="shared" si="262"/>
        <v/>
      </c>
      <c r="B770" s="5"/>
      <c r="C770" s="6"/>
      <c r="D770" s="7"/>
      <c r="E770" s="8"/>
      <c r="F770" s="8"/>
      <c r="G770" s="60" t="str">
        <f t="shared" si="268"/>
        <v/>
      </c>
      <c r="H770" s="60" t="str">
        <f t="shared" si="268"/>
        <v/>
      </c>
      <c r="I770" s="60" t="str">
        <f t="shared" si="268"/>
        <v/>
      </c>
      <c r="J770" s="60" t="str">
        <f t="shared" si="268"/>
        <v/>
      </c>
      <c r="L770" s="115" t="str">
        <f t="shared" si="258"/>
        <v/>
      </c>
      <c r="Y770" s="116"/>
      <c r="Z770" s="65" t="str">
        <f t="shared" si="247"/>
        <v/>
      </c>
      <c r="AA770" s="65" t="str">
        <f t="shared" si="248"/>
        <v/>
      </c>
      <c r="AB770" s="65" t="str">
        <f t="shared" si="249"/>
        <v/>
      </c>
      <c r="AC770" s="65" t="str">
        <f t="shared" si="250"/>
        <v/>
      </c>
      <c r="AD770" s="65" t="str">
        <f t="shared" si="251"/>
        <v/>
      </c>
      <c r="AE770" s="65" t="str">
        <f t="shared" si="252"/>
        <v/>
      </c>
      <c r="AF770" s="65" t="str">
        <f t="shared" si="253"/>
        <v/>
      </c>
      <c r="AG770" s="65" t="str">
        <f t="shared" si="254"/>
        <v/>
      </c>
      <c r="AH770" s="38"/>
      <c r="AI770" s="38"/>
      <c r="AJ770" s="38"/>
      <c r="AK770" s="38"/>
      <c r="AL770" s="85" t="str">
        <f t="shared" si="259"/>
        <v/>
      </c>
      <c r="AM770" s="85" t="str">
        <f t="shared" si="255"/>
        <v/>
      </c>
      <c r="AN770" s="85" t="str">
        <f t="shared" si="256"/>
        <v/>
      </c>
      <c r="AO770" s="85" t="str">
        <f t="shared" si="257"/>
        <v/>
      </c>
      <c r="AP770" s="143" t="str">
        <f t="shared" si="260"/>
        <v/>
      </c>
      <c r="AQ770" s="66" t="str">
        <f t="shared" si="261"/>
        <v/>
      </c>
      <c r="AR770" s="46" t="str">
        <f>IFERROR(IF(ISNUMBER('Opsparede løndele dec20-mar21'!K768),AQ770+'Opsparede løndele dec20-mar21'!K768,AQ770),"")</f>
        <v/>
      </c>
    </row>
    <row r="771" spans="1:44" x14ac:dyDescent="0.25">
      <c r="A771" s="52" t="str">
        <f t="shared" si="262"/>
        <v/>
      </c>
      <c r="B771" s="5"/>
      <c r="C771" s="6"/>
      <c r="D771" s="7"/>
      <c r="E771" s="8"/>
      <c r="F771" s="8"/>
      <c r="G771" s="60" t="str">
        <f t="shared" si="268"/>
        <v/>
      </c>
      <c r="H771" s="60" t="str">
        <f t="shared" si="268"/>
        <v/>
      </c>
      <c r="I771" s="60" t="str">
        <f t="shared" si="268"/>
        <v/>
      </c>
      <c r="J771" s="60" t="str">
        <f t="shared" si="268"/>
        <v/>
      </c>
      <c r="L771" s="115" t="str">
        <f t="shared" si="258"/>
        <v/>
      </c>
      <c r="Y771" s="116"/>
      <c r="Z771" s="65" t="str">
        <f t="shared" si="247"/>
        <v/>
      </c>
      <c r="AA771" s="65" t="str">
        <f t="shared" si="248"/>
        <v/>
      </c>
      <c r="AB771" s="65" t="str">
        <f t="shared" si="249"/>
        <v/>
      </c>
      <c r="AC771" s="65" t="str">
        <f t="shared" si="250"/>
        <v/>
      </c>
      <c r="AD771" s="65" t="str">
        <f t="shared" si="251"/>
        <v/>
      </c>
      <c r="AE771" s="65" t="str">
        <f t="shared" si="252"/>
        <v/>
      </c>
      <c r="AF771" s="65" t="str">
        <f t="shared" si="253"/>
        <v/>
      </c>
      <c r="AG771" s="65" t="str">
        <f t="shared" si="254"/>
        <v/>
      </c>
      <c r="AH771" s="38"/>
      <c r="AI771" s="38"/>
      <c r="AJ771" s="38"/>
      <c r="AK771" s="38"/>
      <c r="AL771" s="85" t="str">
        <f t="shared" si="259"/>
        <v/>
      </c>
      <c r="AM771" s="85" t="str">
        <f t="shared" si="255"/>
        <v/>
      </c>
      <c r="AN771" s="85" t="str">
        <f t="shared" si="256"/>
        <v/>
      </c>
      <c r="AO771" s="85" t="str">
        <f t="shared" si="257"/>
        <v/>
      </c>
      <c r="AP771" s="143" t="str">
        <f t="shared" si="260"/>
        <v/>
      </c>
      <c r="AQ771" s="66" t="str">
        <f t="shared" si="261"/>
        <v/>
      </c>
      <c r="AR771" s="46" t="str">
        <f>IFERROR(IF(ISNUMBER('Opsparede løndele dec20-mar21'!K769),AQ771+'Opsparede løndele dec20-mar21'!K769,AQ771),"")</f>
        <v/>
      </c>
    </row>
    <row r="772" spans="1:44" x14ac:dyDescent="0.25">
      <c r="A772" s="52" t="str">
        <f t="shared" si="262"/>
        <v/>
      </c>
      <c r="B772" s="5"/>
      <c r="C772" s="6"/>
      <c r="D772" s="7"/>
      <c r="E772" s="8"/>
      <c r="F772" s="8"/>
      <c r="G772" s="60" t="str">
        <f t="shared" si="268"/>
        <v/>
      </c>
      <c r="H772" s="60" t="str">
        <f t="shared" si="268"/>
        <v/>
      </c>
      <c r="I772" s="60" t="str">
        <f t="shared" si="268"/>
        <v/>
      </c>
      <c r="J772" s="60" t="str">
        <f t="shared" si="268"/>
        <v/>
      </c>
      <c r="L772" s="115" t="str">
        <f t="shared" si="258"/>
        <v/>
      </c>
      <c r="Y772" s="116"/>
      <c r="Z772" s="65" t="str">
        <f t="shared" si="247"/>
        <v/>
      </c>
      <c r="AA772" s="65" t="str">
        <f t="shared" si="248"/>
        <v/>
      </c>
      <c r="AB772" s="65" t="str">
        <f t="shared" si="249"/>
        <v/>
      </c>
      <c r="AC772" s="65" t="str">
        <f t="shared" si="250"/>
        <v/>
      </c>
      <c r="AD772" s="65" t="str">
        <f t="shared" si="251"/>
        <v/>
      </c>
      <c r="AE772" s="65" t="str">
        <f t="shared" si="252"/>
        <v/>
      </c>
      <c r="AF772" s="65" t="str">
        <f t="shared" si="253"/>
        <v/>
      </c>
      <c r="AG772" s="65" t="str">
        <f t="shared" si="254"/>
        <v/>
      </c>
      <c r="AH772" s="38"/>
      <c r="AI772" s="38"/>
      <c r="AJ772" s="38"/>
      <c r="AK772" s="38"/>
      <c r="AL772" s="85" t="str">
        <f t="shared" si="259"/>
        <v/>
      </c>
      <c r="AM772" s="85" t="str">
        <f t="shared" si="255"/>
        <v/>
      </c>
      <c r="AN772" s="85" t="str">
        <f t="shared" si="256"/>
        <v/>
      </c>
      <c r="AO772" s="85" t="str">
        <f t="shared" si="257"/>
        <v/>
      </c>
      <c r="AP772" s="143" t="str">
        <f t="shared" si="260"/>
        <v/>
      </c>
      <c r="AQ772" s="66" t="str">
        <f t="shared" si="261"/>
        <v/>
      </c>
      <c r="AR772" s="46" t="str">
        <f>IFERROR(IF(ISNUMBER('Opsparede løndele dec20-mar21'!K770),AQ772+'Opsparede løndele dec20-mar21'!K770,AQ772),"")</f>
        <v/>
      </c>
    </row>
    <row r="773" spans="1:44" x14ac:dyDescent="0.25">
      <c r="A773" s="52" t="str">
        <f t="shared" si="262"/>
        <v/>
      </c>
      <c r="B773" s="5"/>
      <c r="C773" s="6"/>
      <c r="D773" s="7"/>
      <c r="E773" s="8"/>
      <c r="F773" s="8"/>
      <c r="G773" s="60" t="str">
        <f t="shared" si="268"/>
        <v/>
      </c>
      <c r="H773" s="60" t="str">
        <f t="shared" si="268"/>
        <v/>
      </c>
      <c r="I773" s="60" t="str">
        <f t="shared" si="268"/>
        <v/>
      </c>
      <c r="J773" s="60" t="str">
        <f t="shared" si="268"/>
        <v/>
      </c>
      <c r="L773" s="115" t="str">
        <f t="shared" si="258"/>
        <v/>
      </c>
      <c r="Y773" s="116"/>
      <c r="Z773" s="65" t="str">
        <f t="shared" si="247"/>
        <v/>
      </c>
      <c r="AA773" s="65" t="str">
        <f t="shared" si="248"/>
        <v/>
      </c>
      <c r="AB773" s="65" t="str">
        <f t="shared" si="249"/>
        <v/>
      </c>
      <c r="AC773" s="65" t="str">
        <f t="shared" si="250"/>
        <v/>
      </c>
      <c r="AD773" s="65" t="str">
        <f t="shared" si="251"/>
        <v/>
      </c>
      <c r="AE773" s="65" t="str">
        <f t="shared" si="252"/>
        <v/>
      </c>
      <c r="AF773" s="65" t="str">
        <f t="shared" si="253"/>
        <v/>
      </c>
      <c r="AG773" s="65" t="str">
        <f t="shared" si="254"/>
        <v/>
      </c>
      <c r="AH773" s="38"/>
      <c r="AI773" s="38"/>
      <c r="AJ773" s="38"/>
      <c r="AK773" s="38"/>
      <c r="AL773" s="85" t="str">
        <f t="shared" si="259"/>
        <v/>
      </c>
      <c r="AM773" s="85" t="str">
        <f t="shared" si="255"/>
        <v/>
      </c>
      <c r="AN773" s="85" t="str">
        <f t="shared" si="256"/>
        <v/>
      </c>
      <c r="AO773" s="85" t="str">
        <f t="shared" si="257"/>
        <v/>
      </c>
      <c r="AP773" s="143" t="str">
        <f t="shared" si="260"/>
        <v/>
      </c>
      <c r="AQ773" s="66" t="str">
        <f t="shared" si="261"/>
        <v/>
      </c>
      <c r="AR773" s="46" t="str">
        <f>IFERROR(IF(ISNUMBER('Opsparede løndele dec20-mar21'!K771),AQ773+'Opsparede løndele dec20-mar21'!K771,AQ773),"")</f>
        <v/>
      </c>
    </row>
    <row r="774" spans="1:44" x14ac:dyDescent="0.25">
      <c r="A774" s="52" t="str">
        <f t="shared" si="262"/>
        <v/>
      </c>
      <c r="B774" s="5"/>
      <c r="C774" s="6"/>
      <c r="D774" s="7"/>
      <c r="E774" s="8"/>
      <c r="F774" s="8"/>
      <c r="G774" s="60" t="str">
        <f t="shared" si="268"/>
        <v/>
      </c>
      <c r="H774" s="60" t="str">
        <f t="shared" si="268"/>
        <v/>
      </c>
      <c r="I774" s="60" t="str">
        <f t="shared" si="268"/>
        <v/>
      </c>
      <c r="J774" s="60" t="str">
        <f t="shared" si="268"/>
        <v/>
      </c>
      <c r="L774" s="115" t="str">
        <f t="shared" si="258"/>
        <v/>
      </c>
      <c r="Y774" s="116"/>
      <c r="Z774" s="65" t="str">
        <f t="shared" si="247"/>
        <v/>
      </c>
      <c r="AA774" s="65" t="str">
        <f t="shared" si="248"/>
        <v/>
      </c>
      <c r="AB774" s="65" t="str">
        <f t="shared" si="249"/>
        <v/>
      </c>
      <c r="AC774" s="65" t="str">
        <f t="shared" si="250"/>
        <v/>
      </c>
      <c r="AD774" s="65" t="str">
        <f t="shared" si="251"/>
        <v/>
      </c>
      <c r="AE774" s="65" t="str">
        <f t="shared" si="252"/>
        <v/>
      </c>
      <c r="AF774" s="65" t="str">
        <f t="shared" si="253"/>
        <v/>
      </c>
      <c r="AG774" s="65" t="str">
        <f t="shared" si="254"/>
        <v/>
      </c>
      <c r="AH774" s="38"/>
      <c r="AI774" s="38"/>
      <c r="AJ774" s="38"/>
      <c r="AK774" s="38"/>
      <c r="AL774" s="85" t="str">
        <f t="shared" si="259"/>
        <v/>
      </c>
      <c r="AM774" s="85" t="str">
        <f t="shared" si="255"/>
        <v/>
      </c>
      <c r="AN774" s="85" t="str">
        <f t="shared" si="256"/>
        <v/>
      </c>
      <c r="AO774" s="85" t="str">
        <f t="shared" si="257"/>
        <v/>
      </c>
      <c r="AP774" s="143" t="str">
        <f t="shared" si="260"/>
        <v/>
      </c>
      <c r="AQ774" s="66" t="str">
        <f t="shared" si="261"/>
        <v/>
      </c>
      <c r="AR774" s="46" t="str">
        <f>IFERROR(IF(ISNUMBER('Opsparede løndele dec20-mar21'!K772),AQ774+'Opsparede løndele dec20-mar21'!K772,AQ774),"")</f>
        <v/>
      </c>
    </row>
    <row r="775" spans="1:44" x14ac:dyDescent="0.25">
      <c r="A775" s="52" t="str">
        <f t="shared" si="262"/>
        <v/>
      </c>
      <c r="B775" s="5"/>
      <c r="C775" s="6"/>
      <c r="D775" s="7"/>
      <c r="E775" s="8"/>
      <c r="F775" s="8"/>
      <c r="G775" s="60" t="str">
        <f t="shared" si="268"/>
        <v/>
      </c>
      <c r="H775" s="60" t="str">
        <f t="shared" si="268"/>
        <v/>
      </c>
      <c r="I775" s="60" t="str">
        <f t="shared" si="268"/>
        <v/>
      </c>
      <c r="J775" s="60" t="str">
        <f t="shared" si="268"/>
        <v/>
      </c>
      <c r="L775" s="115" t="str">
        <f t="shared" si="258"/>
        <v/>
      </c>
      <c r="Y775" s="116"/>
      <c r="Z775" s="65" t="str">
        <f t="shared" ref="Z775:Z838" si="269">IF(AND(ISNUMBER($Y775),ISNUMBER(M775)),(IF($B775="","",IF(MIN(M775,Q775)*$L775&gt;30000*IF($Y775&gt;37,37,$Y775)/37,30000*IF($Y775&gt;37,37,$Y775)/37,MIN(M775,Q775)*$L775))),"")</f>
        <v/>
      </c>
      <c r="AA775" s="65" t="str">
        <f t="shared" ref="AA775:AA838" si="270">IF(AND(ISNUMBER($Y775),ISNUMBER(N775)),(IF($B775="","",IF(MIN(N775,R775)*$L775&gt;30000*IF($Y775&gt;37,37,$Y775)/37,30000*IF($Y775&gt;37,37,$Y775)/37,MIN(N775,R775)*$L775))),"")</f>
        <v/>
      </c>
      <c r="AB775" s="65" t="str">
        <f t="shared" ref="AB775:AB838" si="271">IF(AND(ISNUMBER($Y775),ISNUMBER(O775)),(IF($B775="","",IF(MIN(O775,S775)*$L775&gt;30000*IF($Y775&gt;37,37,$Y775)/37,30000*IF($Y775&gt;37,37,$Y775)/37,MIN(O775,S775)*$L775))),"")</f>
        <v/>
      </c>
      <c r="AC775" s="65" t="str">
        <f t="shared" ref="AC775:AC838" si="272">IF(AND(ISNUMBER($Y775),ISNUMBER(P775)),(IF($B775="","",IF(MIN(P775,T775)*$L775&gt;30000*IF($Y775&gt;37,37,$Y775)/37,30000*IF($Y775&gt;37,37,$Y775)/37,MIN(P775,T775)*$L775))),"")</f>
        <v/>
      </c>
      <c r="AD775" s="65" t="str">
        <f t="shared" ref="AD775:AD838" si="273">IF(ISNUMBER(Z775),(MIN(Z775,MIN(M775,Q775)-U775)),"")</f>
        <v/>
      </c>
      <c r="AE775" s="65" t="str">
        <f t="shared" ref="AE775:AE838" si="274">IF(ISNUMBER(AA775),(MIN(AA775,MIN(N775,R775)-V775)),"")</f>
        <v/>
      </c>
      <c r="AF775" s="65" t="str">
        <f t="shared" ref="AF775:AF838" si="275">IF(ISNUMBER(AB775),(MIN(AB775,MIN(O775,S775)-W775)),"")</f>
        <v/>
      </c>
      <c r="AG775" s="65" t="str">
        <f t="shared" ref="AG775:AG838" si="276">IF(ISNUMBER(AC775),(MIN(AC775,MIN(P775,T775)-X775)),"")</f>
        <v/>
      </c>
      <c r="AH775" s="38"/>
      <c r="AI775" s="38"/>
      <c r="AJ775" s="38"/>
      <c r="AK775" s="38"/>
      <c r="AL775" s="85" t="str">
        <f t="shared" si="259"/>
        <v/>
      </c>
      <c r="AM775" s="85" t="str">
        <f t="shared" ref="AM775:AM838" si="277">IF(ISNUMBER(AI775),MIN(AE775/VLOOKUP(H$6,Matrix_antal_dage,4,FALSE)*(H775-AI775),30000),"")</f>
        <v/>
      </c>
      <c r="AN775" s="85" t="str">
        <f t="shared" ref="AN775:AN838" si="278">IF(ISNUMBER(AJ775),MIN(AF775/VLOOKUP(I$6,Matrix_antal_dage,4,FALSE)*(I775-AJ775),30000),"")</f>
        <v/>
      </c>
      <c r="AO775" s="85" t="str">
        <f t="shared" ref="AO775:AO838" si="279">IF(ISNUMBER(AK775),MIN(AG775/VLOOKUP(J$6,Matrix_antal_dage,4,FALSE)*(J775-AK775),30000),"")</f>
        <v/>
      </c>
      <c r="AP775" s="143" t="str">
        <f t="shared" si="260"/>
        <v/>
      </c>
      <c r="AQ775" s="66" t="str">
        <f t="shared" si="261"/>
        <v/>
      </c>
      <c r="AR775" s="46" t="str">
        <f>IFERROR(IF(ISNUMBER('Opsparede løndele dec20-mar21'!K773),AQ775+'Opsparede løndele dec20-mar21'!K773,AQ775),"")</f>
        <v/>
      </c>
    </row>
    <row r="776" spans="1:44" x14ac:dyDescent="0.25">
      <c r="A776" s="52" t="str">
        <f t="shared" si="262"/>
        <v/>
      </c>
      <c r="B776" s="5"/>
      <c r="C776" s="6"/>
      <c r="D776" s="7"/>
      <c r="E776" s="8"/>
      <c r="F776" s="8"/>
      <c r="G776" s="60" t="str">
        <f t="shared" si="268"/>
        <v/>
      </c>
      <c r="H776" s="60" t="str">
        <f t="shared" si="268"/>
        <v/>
      </c>
      <c r="I776" s="60" t="str">
        <f t="shared" si="268"/>
        <v/>
      </c>
      <c r="J776" s="60" t="str">
        <f t="shared" si="268"/>
        <v/>
      </c>
      <c r="L776" s="115" t="str">
        <f t="shared" ref="L776:L839" si="280">IF(K776="","",IF(K776="Funktionær",0.75,IF(K776="Ikke-funktionær",0.9,IF(K776="Elev/lærling",0.9))))</f>
        <v/>
      </c>
      <c r="Y776" s="116"/>
      <c r="Z776" s="65" t="str">
        <f t="shared" si="269"/>
        <v/>
      </c>
      <c r="AA776" s="65" t="str">
        <f t="shared" si="270"/>
        <v/>
      </c>
      <c r="AB776" s="65" t="str">
        <f t="shared" si="271"/>
        <v/>
      </c>
      <c r="AC776" s="65" t="str">
        <f t="shared" si="272"/>
        <v/>
      </c>
      <c r="AD776" s="65" t="str">
        <f t="shared" si="273"/>
        <v/>
      </c>
      <c r="AE776" s="65" t="str">
        <f t="shared" si="274"/>
        <v/>
      </c>
      <c r="AF776" s="65" t="str">
        <f t="shared" si="275"/>
        <v/>
      </c>
      <c r="AG776" s="65" t="str">
        <f t="shared" si="276"/>
        <v/>
      </c>
      <c r="AH776" s="38"/>
      <c r="AI776" s="38"/>
      <c r="AJ776" s="38"/>
      <c r="AK776" s="38"/>
      <c r="AL776" s="85" t="str">
        <f t="shared" ref="AL776:AL839" si="281">IF(ISNUMBER(AH776),MIN(AD776/VLOOKUP(G$6,Matrix_antal_dage,4,FALSE)*(G776-AH776),30000),"")</f>
        <v/>
      </c>
      <c r="AM776" s="85" t="str">
        <f t="shared" si="277"/>
        <v/>
      </c>
      <c r="AN776" s="85" t="str">
        <f t="shared" si="278"/>
        <v/>
      </c>
      <c r="AO776" s="85" t="str">
        <f t="shared" si="279"/>
        <v/>
      </c>
      <c r="AP776" s="143" t="str">
        <f t="shared" ref="AP776:AP839" si="282">IFERROR(IF(AND(ISNUMBER(AH776),ISNUMBER(AI776)),(IF(E776&lt;=DATE(2021,1,1),3,IF(E776=DATE(2021,1,2),2,IF(E776=DATE(2021,1,3),1,IF(E776&gt;DATE(2021,1,3),0))))/7*5)/31*IF(AND(ISNUMBER(AD776),ISNUMBER(AE776)),SUM(AD776:AE776)/2,IF(ISNUMBER(AD776),AD776,IF(ISNUMBER(AE776),AE776))),""),"")</f>
        <v/>
      </c>
      <c r="AQ776" s="66" t="str">
        <f t="shared" ref="AQ776:AQ839" si="283">IF(ISNUMBER(AP776),MAX(SUM(AL776:AO776)-AP776,0),IF(SUM(AL776:AO776)&gt;0,SUM(AL776:AO776),""))</f>
        <v/>
      </c>
      <c r="AR776" s="46" t="str">
        <f>IFERROR(IF(ISNUMBER('Opsparede løndele dec20-mar21'!K774),AQ776+'Opsparede løndele dec20-mar21'!K774,AQ776),"")</f>
        <v/>
      </c>
    </row>
    <row r="777" spans="1:44" x14ac:dyDescent="0.25">
      <c r="A777" s="52" t="str">
        <f t="shared" ref="A777:A840" si="284">IF(B777="","",A776+1)</f>
        <v/>
      </c>
      <c r="B777" s="5"/>
      <c r="C777" s="6"/>
      <c r="D777" s="7"/>
      <c r="E777" s="8"/>
      <c r="F777" s="8"/>
      <c r="G777" s="60" t="str">
        <f t="shared" ref="G777:J786" si="285">IF(AND(ISNUMBER($E777),ISNUMBER($F777)),MAX(MIN(NETWORKDAYS(IF($E777&lt;=VLOOKUP(G$6,Matrix_antal_dage,5,FALSE),VLOOKUP(G$6,Matrix_antal_dage,5,FALSE),$E777),IF($F777&gt;=VLOOKUP(G$6,Matrix_antal_dage,6,FALSE),VLOOKUP(G$6,Matrix_antal_dage,6,FALSE),$F777),helligdage),VLOOKUP(G$6,Matrix_antal_dage,7,FALSE)),0),"")</f>
        <v/>
      </c>
      <c r="H777" s="60" t="str">
        <f t="shared" si="285"/>
        <v/>
      </c>
      <c r="I777" s="60" t="str">
        <f t="shared" si="285"/>
        <v/>
      </c>
      <c r="J777" s="60" t="str">
        <f t="shared" si="285"/>
        <v/>
      </c>
      <c r="L777" s="115" t="str">
        <f t="shared" si="280"/>
        <v/>
      </c>
      <c r="Y777" s="116"/>
      <c r="Z777" s="65" t="str">
        <f t="shared" si="269"/>
        <v/>
      </c>
      <c r="AA777" s="65" t="str">
        <f t="shared" si="270"/>
        <v/>
      </c>
      <c r="AB777" s="65" t="str">
        <f t="shared" si="271"/>
        <v/>
      </c>
      <c r="AC777" s="65" t="str">
        <f t="shared" si="272"/>
        <v/>
      </c>
      <c r="AD777" s="65" t="str">
        <f t="shared" si="273"/>
        <v/>
      </c>
      <c r="AE777" s="65" t="str">
        <f t="shared" si="274"/>
        <v/>
      </c>
      <c r="AF777" s="65" t="str">
        <f t="shared" si="275"/>
        <v/>
      </c>
      <c r="AG777" s="65" t="str">
        <f t="shared" si="276"/>
        <v/>
      </c>
      <c r="AH777" s="38"/>
      <c r="AI777" s="38"/>
      <c r="AJ777" s="38"/>
      <c r="AK777" s="38"/>
      <c r="AL777" s="85" t="str">
        <f t="shared" si="281"/>
        <v/>
      </c>
      <c r="AM777" s="85" t="str">
        <f t="shared" si="277"/>
        <v/>
      </c>
      <c r="AN777" s="85" t="str">
        <f t="shared" si="278"/>
        <v/>
      </c>
      <c r="AO777" s="85" t="str">
        <f t="shared" si="279"/>
        <v/>
      </c>
      <c r="AP777" s="143" t="str">
        <f t="shared" si="282"/>
        <v/>
      </c>
      <c r="AQ777" s="66" t="str">
        <f t="shared" si="283"/>
        <v/>
      </c>
      <c r="AR777" s="46" t="str">
        <f>IFERROR(IF(ISNUMBER('Opsparede løndele dec20-mar21'!K775),AQ777+'Opsparede løndele dec20-mar21'!K775,AQ777),"")</f>
        <v/>
      </c>
    </row>
    <row r="778" spans="1:44" x14ac:dyDescent="0.25">
      <c r="A778" s="52" t="str">
        <f t="shared" si="284"/>
        <v/>
      </c>
      <c r="B778" s="5"/>
      <c r="C778" s="6"/>
      <c r="D778" s="7"/>
      <c r="E778" s="8"/>
      <c r="F778" s="8"/>
      <c r="G778" s="60" t="str">
        <f t="shared" si="285"/>
        <v/>
      </c>
      <c r="H778" s="60" t="str">
        <f t="shared" si="285"/>
        <v/>
      </c>
      <c r="I778" s="60" t="str">
        <f t="shared" si="285"/>
        <v/>
      </c>
      <c r="J778" s="60" t="str">
        <f t="shared" si="285"/>
        <v/>
      </c>
      <c r="L778" s="115" t="str">
        <f t="shared" si="280"/>
        <v/>
      </c>
      <c r="Y778" s="116"/>
      <c r="Z778" s="65" t="str">
        <f t="shared" si="269"/>
        <v/>
      </c>
      <c r="AA778" s="65" t="str">
        <f t="shared" si="270"/>
        <v/>
      </c>
      <c r="AB778" s="65" t="str">
        <f t="shared" si="271"/>
        <v/>
      </c>
      <c r="AC778" s="65" t="str">
        <f t="shared" si="272"/>
        <v/>
      </c>
      <c r="AD778" s="65" t="str">
        <f t="shared" si="273"/>
        <v/>
      </c>
      <c r="AE778" s="65" t="str">
        <f t="shared" si="274"/>
        <v/>
      </c>
      <c r="AF778" s="65" t="str">
        <f t="shared" si="275"/>
        <v/>
      </c>
      <c r="AG778" s="65" t="str">
        <f t="shared" si="276"/>
        <v/>
      </c>
      <c r="AH778" s="38"/>
      <c r="AI778" s="38"/>
      <c r="AJ778" s="38"/>
      <c r="AK778" s="38"/>
      <c r="AL778" s="85" t="str">
        <f t="shared" si="281"/>
        <v/>
      </c>
      <c r="AM778" s="85" t="str">
        <f t="shared" si="277"/>
        <v/>
      </c>
      <c r="AN778" s="85" t="str">
        <f t="shared" si="278"/>
        <v/>
      </c>
      <c r="AO778" s="85" t="str">
        <f t="shared" si="279"/>
        <v/>
      </c>
      <c r="AP778" s="143" t="str">
        <f t="shared" si="282"/>
        <v/>
      </c>
      <c r="AQ778" s="66" t="str">
        <f t="shared" si="283"/>
        <v/>
      </c>
      <c r="AR778" s="46" t="str">
        <f>IFERROR(IF(ISNUMBER('Opsparede løndele dec20-mar21'!K776),AQ778+'Opsparede løndele dec20-mar21'!K776,AQ778),"")</f>
        <v/>
      </c>
    </row>
    <row r="779" spans="1:44" x14ac:dyDescent="0.25">
      <c r="A779" s="52" t="str">
        <f t="shared" si="284"/>
        <v/>
      </c>
      <c r="B779" s="5"/>
      <c r="C779" s="6"/>
      <c r="D779" s="7"/>
      <c r="E779" s="8"/>
      <c r="F779" s="8"/>
      <c r="G779" s="60" t="str">
        <f t="shared" si="285"/>
        <v/>
      </c>
      <c r="H779" s="60" t="str">
        <f t="shared" si="285"/>
        <v/>
      </c>
      <c r="I779" s="60" t="str">
        <f t="shared" si="285"/>
        <v/>
      </c>
      <c r="J779" s="60" t="str">
        <f t="shared" si="285"/>
        <v/>
      </c>
      <c r="L779" s="115" t="str">
        <f t="shared" si="280"/>
        <v/>
      </c>
      <c r="Y779" s="116"/>
      <c r="Z779" s="65" t="str">
        <f t="shared" si="269"/>
        <v/>
      </c>
      <c r="AA779" s="65" t="str">
        <f t="shared" si="270"/>
        <v/>
      </c>
      <c r="AB779" s="65" t="str">
        <f t="shared" si="271"/>
        <v/>
      </c>
      <c r="AC779" s="65" t="str">
        <f t="shared" si="272"/>
        <v/>
      </c>
      <c r="AD779" s="65" t="str">
        <f t="shared" si="273"/>
        <v/>
      </c>
      <c r="AE779" s="65" t="str">
        <f t="shared" si="274"/>
        <v/>
      </c>
      <c r="AF779" s="65" t="str">
        <f t="shared" si="275"/>
        <v/>
      </c>
      <c r="AG779" s="65" t="str">
        <f t="shared" si="276"/>
        <v/>
      </c>
      <c r="AH779" s="38"/>
      <c r="AI779" s="38"/>
      <c r="AJ779" s="38"/>
      <c r="AK779" s="38"/>
      <c r="AL779" s="85" t="str">
        <f t="shared" si="281"/>
        <v/>
      </c>
      <c r="AM779" s="85" t="str">
        <f t="shared" si="277"/>
        <v/>
      </c>
      <c r="AN779" s="85" t="str">
        <f t="shared" si="278"/>
        <v/>
      </c>
      <c r="AO779" s="85" t="str">
        <f t="shared" si="279"/>
        <v/>
      </c>
      <c r="AP779" s="143" t="str">
        <f t="shared" si="282"/>
        <v/>
      </c>
      <c r="AQ779" s="66" t="str">
        <f t="shared" si="283"/>
        <v/>
      </c>
      <c r="AR779" s="46" t="str">
        <f>IFERROR(IF(ISNUMBER('Opsparede løndele dec20-mar21'!K777),AQ779+'Opsparede løndele dec20-mar21'!K777,AQ779),"")</f>
        <v/>
      </c>
    </row>
    <row r="780" spans="1:44" x14ac:dyDescent="0.25">
      <c r="A780" s="52" t="str">
        <f t="shared" si="284"/>
        <v/>
      </c>
      <c r="B780" s="5"/>
      <c r="C780" s="6"/>
      <c r="D780" s="7"/>
      <c r="E780" s="8"/>
      <c r="F780" s="8"/>
      <c r="G780" s="60" t="str">
        <f t="shared" si="285"/>
        <v/>
      </c>
      <c r="H780" s="60" t="str">
        <f t="shared" si="285"/>
        <v/>
      </c>
      <c r="I780" s="60" t="str">
        <f t="shared" si="285"/>
        <v/>
      </c>
      <c r="J780" s="60" t="str">
        <f t="shared" si="285"/>
        <v/>
      </c>
      <c r="L780" s="115" t="str">
        <f t="shared" si="280"/>
        <v/>
      </c>
      <c r="Y780" s="116"/>
      <c r="Z780" s="65" t="str">
        <f t="shared" si="269"/>
        <v/>
      </c>
      <c r="AA780" s="65" t="str">
        <f t="shared" si="270"/>
        <v/>
      </c>
      <c r="AB780" s="65" t="str">
        <f t="shared" si="271"/>
        <v/>
      </c>
      <c r="AC780" s="65" t="str">
        <f t="shared" si="272"/>
        <v/>
      </c>
      <c r="AD780" s="65" t="str">
        <f t="shared" si="273"/>
        <v/>
      </c>
      <c r="AE780" s="65" t="str">
        <f t="shared" si="274"/>
        <v/>
      </c>
      <c r="AF780" s="65" t="str">
        <f t="shared" si="275"/>
        <v/>
      </c>
      <c r="AG780" s="65" t="str">
        <f t="shared" si="276"/>
        <v/>
      </c>
      <c r="AH780" s="38"/>
      <c r="AI780" s="38"/>
      <c r="AJ780" s="38"/>
      <c r="AK780" s="38"/>
      <c r="AL780" s="85" t="str">
        <f t="shared" si="281"/>
        <v/>
      </c>
      <c r="AM780" s="85" t="str">
        <f t="shared" si="277"/>
        <v/>
      </c>
      <c r="AN780" s="85" t="str">
        <f t="shared" si="278"/>
        <v/>
      </c>
      <c r="AO780" s="85" t="str">
        <f t="shared" si="279"/>
        <v/>
      </c>
      <c r="AP780" s="143" t="str">
        <f t="shared" si="282"/>
        <v/>
      </c>
      <c r="AQ780" s="66" t="str">
        <f t="shared" si="283"/>
        <v/>
      </c>
      <c r="AR780" s="46" t="str">
        <f>IFERROR(IF(ISNUMBER('Opsparede løndele dec20-mar21'!K778),AQ780+'Opsparede løndele dec20-mar21'!K778,AQ780),"")</f>
        <v/>
      </c>
    </row>
    <row r="781" spans="1:44" x14ac:dyDescent="0.25">
      <c r="A781" s="52" t="str">
        <f t="shared" si="284"/>
        <v/>
      </c>
      <c r="B781" s="5"/>
      <c r="C781" s="6"/>
      <c r="D781" s="7"/>
      <c r="E781" s="8"/>
      <c r="F781" s="8"/>
      <c r="G781" s="60" t="str">
        <f t="shared" si="285"/>
        <v/>
      </c>
      <c r="H781" s="60" t="str">
        <f t="shared" si="285"/>
        <v/>
      </c>
      <c r="I781" s="60" t="str">
        <f t="shared" si="285"/>
        <v/>
      </c>
      <c r="J781" s="60" t="str">
        <f t="shared" si="285"/>
        <v/>
      </c>
      <c r="L781" s="115" t="str">
        <f t="shared" si="280"/>
        <v/>
      </c>
      <c r="Y781" s="116"/>
      <c r="Z781" s="65" t="str">
        <f t="shared" si="269"/>
        <v/>
      </c>
      <c r="AA781" s="65" t="str">
        <f t="shared" si="270"/>
        <v/>
      </c>
      <c r="AB781" s="65" t="str">
        <f t="shared" si="271"/>
        <v/>
      </c>
      <c r="AC781" s="65" t="str">
        <f t="shared" si="272"/>
        <v/>
      </c>
      <c r="AD781" s="65" t="str">
        <f t="shared" si="273"/>
        <v/>
      </c>
      <c r="AE781" s="65" t="str">
        <f t="shared" si="274"/>
        <v/>
      </c>
      <c r="AF781" s="65" t="str">
        <f t="shared" si="275"/>
        <v/>
      </c>
      <c r="AG781" s="65" t="str">
        <f t="shared" si="276"/>
        <v/>
      </c>
      <c r="AH781" s="38"/>
      <c r="AI781" s="38"/>
      <c r="AJ781" s="38"/>
      <c r="AK781" s="38"/>
      <c r="AL781" s="85" t="str">
        <f t="shared" si="281"/>
        <v/>
      </c>
      <c r="AM781" s="85" t="str">
        <f t="shared" si="277"/>
        <v/>
      </c>
      <c r="AN781" s="85" t="str">
        <f t="shared" si="278"/>
        <v/>
      </c>
      <c r="AO781" s="85" t="str">
        <f t="shared" si="279"/>
        <v/>
      </c>
      <c r="AP781" s="143" t="str">
        <f t="shared" si="282"/>
        <v/>
      </c>
      <c r="AQ781" s="66" t="str">
        <f t="shared" si="283"/>
        <v/>
      </c>
      <c r="AR781" s="46" t="str">
        <f>IFERROR(IF(ISNUMBER('Opsparede løndele dec20-mar21'!K779),AQ781+'Opsparede løndele dec20-mar21'!K779,AQ781),"")</f>
        <v/>
      </c>
    </row>
    <row r="782" spans="1:44" x14ac:dyDescent="0.25">
      <c r="A782" s="52" t="str">
        <f t="shared" si="284"/>
        <v/>
      </c>
      <c r="B782" s="5"/>
      <c r="C782" s="6"/>
      <c r="D782" s="7"/>
      <c r="E782" s="8"/>
      <c r="F782" s="8"/>
      <c r="G782" s="60" t="str">
        <f t="shared" si="285"/>
        <v/>
      </c>
      <c r="H782" s="60" t="str">
        <f t="shared" si="285"/>
        <v/>
      </c>
      <c r="I782" s="60" t="str">
        <f t="shared" si="285"/>
        <v/>
      </c>
      <c r="J782" s="60" t="str">
        <f t="shared" si="285"/>
        <v/>
      </c>
      <c r="L782" s="115" t="str">
        <f t="shared" si="280"/>
        <v/>
      </c>
      <c r="Y782" s="116"/>
      <c r="Z782" s="65" t="str">
        <f t="shared" si="269"/>
        <v/>
      </c>
      <c r="AA782" s="65" t="str">
        <f t="shared" si="270"/>
        <v/>
      </c>
      <c r="AB782" s="65" t="str">
        <f t="shared" si="271"/>
        <v/>
      </c>
      <c r="AC782" s="65" t="str">
        <f t="shared" si="272"/>
        <v/>
      </c>
      <c r="AD782" s="65" t="str">
        <f t="shared" si="273"/>
        <v/>
      </c>
      <c r="AE782" s="65" t="str">
        <f t="shared" si="274"/>
        <v/>
      </c>
      <c r="AF782" s="65" t="str">
        <f t="shared" si="275"/>
        <v/>
      </c>
      <c r="AG782" s="65" t="str">
        <f t="shared" si="276"/>
        <v/>
      </c>
      <c r="AH782" s="38"/>
      <c r="AI782" s="38"/>
      <c r="AJ782" s="38"/>
      <c r="AK782" s="38"/>
      <c r="AL782" s="85" t="str">
        <f t="shared" si="281"/>
        <v/>
      </c>
      <c r="AM782" s="85" t="str">
        <f t="shared" si="277"/>
        <v/>
      </c>
      <c r="AN782" s="85" t="str">
        <f t="shared" si="278"/>
        <v/>
      </c>
      <c r="AO782" s="85" t="str">
        <f t="shared" si="279"/>
        <v/>
      </c>
      <c r="AP782" s="143" t="str">
        <f t="shared" si="282"/>
        <v/>
      </c>
      <c r="AQ782" s="66" t="str">
        <f t="shared" si="283"/>
        <v/>
      </c>
      <c r="AR782" s="46" t="str">
        <f>IFERROR(IF(ISNUMBER('Opsparede løndele dec20-mar21'!K780),AQ782+'Opsparede løndele dec20-mar21'!K780,AQ782),"")</f>
        <v/>
      </c>
    </row>
    <row r="783" spans="1:44" x14ac:dyDescent="0.25">
      <c r="A783" s="52" t="str">
        <f t="shared" si="284"/>
        <v/>
      </c>
      <c r="B783" s="5"/>
      <c r="C783" s="6"/>
      <c r="D783" s="7"/>
      <c r="E783" s="8"/>
      <c r="F783" s="8"/>
      <c r="G783" s="60" t="str">
        <f t="shared" si="285"/>
        <v/>
      </c>
      <c r="H783" s="60" t="str">
        <f t="shared" si="285"/>
        <v/>
      </c>
      <c r="I783" s="60" t="str">
        <f t="shared" si="285"/>
        <v/>
      </c>
      <c r="J783" s="60" t="str">
        <f t="shared" si="285"/>
        <v/>
      </c>
      <c r="L783" s="115" t="str">
        <f t="shared" si="280"/>
        <v/>
      </c>
      <c r="Y783" s="116"/>
      <c r="Z783" s="65" t="str">
        <f t="shared" si="269"/>
        <v/>
      </c>
      <c r="AA783" s="65" t="str">
        <f t="shared" si="270"/>
        <v/>
      </c>
      <c r="AB783" s="65" t="str">
        <f t="shared" si="271"/>
        <v/>
      </c>
      <c r="AC783" s="65" t="str">
        <f t="shared" si="272"/>
        <v/>
      </c>
      <c r="AD783" s="65" t="str">
        <f t="shared" si="273"/>
        <v/>
      </c>
      <c r="AE783" s="65" t="str">
        <f t="shared" si="274"/>
        <v/>
      </c>
      <c r="AF783" s="65" t="str">
        <f t="shared" si="275"/>
        <v/>
      </c>
      <c r="AG783" s="65" t="str">
        <f t="shared" si="276"/>
        <v/>
      </c>
      <c r="AH783" s="38"/>
      <c r="AI783" s="38"/>
      <c r="AJ783" s="38"/>
      <c r="AK783" s="38"/>
      <c r="AL783" s="85" t="str">
        <f t="shared" si="281"/>
        <v/>
      </c>
      <c r="AM783" s="85" t="str">
        <f t="shared" si="277"/>
        <v/>
      </c>
      <c r="AN783" s="85" t="str">
        <f t="shared" si="278"/>
        <v/>
      </c>
      <c r="AO783" s="85" t="str">
        <f t="shared" si="279"/>
        <v/>
      </c>
      <c r="AP783" s="143" t="str">
        <f t="shared" si="282"/>
        <v/>
      </c>
      <c r="AQ783" s="66" t="str">
        <f t="shared" si="283"/>
        <v/>
      </c>
      <c r="AR783" s="46" t="str">
        <f>IFERROR(IF(ISNUMBER('Opsparede løndele dec20-mar21'!K781),AQ783+'Opsparede løndele dec20-mar21'!K781,AQ783),"")</f>
        <v/>
      </c>
    </row>
    <row r="784" spans="1:44" x14ac:dyDescent="0.25">
      <c r="A784" s="52" t="str">
        <f t="shared" si="284"/>
        <v/>
      </c>
      <c r="B784" s="5"/>
      <c r="C784" s="6"/>
      <c r="D784" s="7"/>
      <c r="E784" s="8"/>
      <c r="F784" s="8"/>
      <c r="G784" s="60" t="str">
        <f t="shared" si="285"/>
        <v/>
      </c>
      <c r="H784" s="60" t="str">
        <f t="shared" si="285"/>
        <v/>
      </c>
      <c r="I784" s="60" t="str">
        <f t="shared" si="285"/>
        <v/>
      </c>
      <c r="J784" s="60" t="str">
        <f t="shared" si="285"/>
        <v/>
      </c>
      <c r="L784" s="115" t="str">
        <f t="shared" si="280"/>
        <v/>
      </c>
      <c r="Y784" s="116"/>
      <c r="Z784" s="65" t="str">
        <f t="shared" si="269"/>
        <v/>
      </c>
      <c r="AA784" s="65" t="str">
        <f t="shared" si="270"/>
        <v/>
      </c>
      <c r="AB784" s="65" t="str">
        <f t="shared" si="271"/>
        <v/>
      </c>
      <c r="AC784" s="65" t="str">
        <f t="shared" si="272"/>
        <v/>
      </c>
      <c r="AD784" s="65" t="str">
        <f t="shared" si="273"/>
        <v/>
      </c>
      <c r="AE784" s="65" t="str">
        <f t="shared" si="274"/>
        <v/>
      </c>
      <c r="AF784" s="65" t="str">
        <f t="shared" si="275"/>
        <v/>
      </c>
      <c r="AG784" s="65" t="str">
        <f t="shared" si="276"/>
        <v/>
      </c>
      <c r="AH784" s="38"/>
      <c r="AI784" s="38"/>
      <c r="AJ784" s="38"/>
      <c r="AK784" s="38"/>
      <c r="AL784" s="85" t="str">
        <f t="shared" si="281"/>
        <v/>
      </c>
      <c r="AM784" s="85" t="str">
        <f t="shared" si="277"/>
        <v/>
      </c>
      <c r="AN784" s="85" t="str">
        <f t="shared" si="278"/>
        <v/>
      </c>
      <c r="AO784" s="85" t="str">
        <f t="shared" si="279"/>
        <v/>
      </c>
      <c r="AP784" s="143" t="str">
        <f t="shared" si="282"/>
        <v/>
      </c>
      <c r="AQ784" s="66" t="str">
        <f t="shared" si="283"/>
        <v/>
      </c>
      <c r="AR784" s="46" t="str">
        <f>IFERROR(IF(ISNUMBER('Opsparede løndele dec20-mar21'!K782),AQ784+'Opsparede løndele dec20-mar21'!K782,AQ784),"")</f>
        <v/>
      </c>
    </row>
    <row r="785" spans="1:44" x14ac:dyDescent="0.25">
      <c r="A785" s="52" t="str">
        <f t="shared" si="284"/>
        <v/>
      </c>
      <c r="B785" s="5"/>
      <c r="C785" s="6"/>
      <c r="D785" s="7"/>
      <c r="E785" s="8"/>
      <c r="F785" s="8"/>
      <c r="G785" s="60" t="str">
        <f t="shared" si="285"/>
        <v/>
      </c>
      <c r="H785" s="60" t="str">
        <f t="shared" si="285"/>
        <v/>
      </c>
      <c r="I785" s="60" t="str">
        <f t="shared" si="285"/>
        <v/>
      </c>
      <c r="J785" s="60" t="str">
        <f t="shared" si="285"/>
        <v/>
      </c>
      <c r="L785" s="115" t="str">
        <f t="shared" si="280"/>
        <v/>
      </c>
      <c r="Y785" s="116"/>
      <c r="Z785" s="65" t="str">
        <f t="shared" si="269"/>
        <v/>
      </c>
      <c r="AA785" s="65" t="str">
        <f t="shared" si="270"/>
        <v/>
      </c>
      <c r="AB785" s="65" t="str">
        <f t="shared" si="271"/>
        <v/>
      </c>
      <c r="AC785" s="65" t="str">
        <f t="shared" si="272"/>
        <v/>
      </c>
      <c r="AD785" s="65" t="str">
        <f t="shared" si="273"/>
        <v/>
      </c>
      <c r="AE785" s="65" t="str">
        <f t="shared" si="274"/>
        <v/>
      </c>
      <c r="AF785" s="65" t="str">
        <f t="shared" si="275"/>
        <v/>
      </c>
      <c r="AG785" s="65" t="str">
        <f t="shared" si="276"/>
        <v/>
      </c>
      <c r="AH785" s="38"/>
      <c r="AI785" s="38"/>
      <c r="AJ785" s="38"/>
      <c r="AK785" s="38"/>
      <c r="AL785" s="85" t="str">
        <f t="shared" si="281"/>
        <v/>
      </c>
      <c r="AM785" s="85" t="str">
        <f t="shared" si="277"/>
        <v/>
      </c>
      <c r="AN785" s="85" t="str">
        <f t="shared" si="278"/>
        <v/>
      </c>
      <c r="AO785" s="85" t="str">
        <f t="shared" si="279"/>
        <v/>
      </c>
      <c r="AP785" s="143" t="str">
        <f t="shared" si="282"/>
        <v/>
      </c>
      <c r="AQ785" s="66" t="str">
        <f t="shared" si="283"/>
        <v/>
      </c>
      <c r="AR785" s="46" t="str">
        <f>IFERROR(IF(ISNUMBER('Opsparede løndele dec20-mar21'!K783),AQ785+'Opsparede løndele dec20-mar21'!K783,AQ785),"")</f>
        <v/>
      </c>
    </row>
    <row r="786" spans="1:44" x14ac:dyDescent="0.25">
      <c r="A786" s="52" t="str">
        <f t="shared" si="284"/>
        <v/>
      </c>
      <c r="B786" s="5"/>
      <c r="C786" s="6"/>
      <c r="D786" s="7"/>
      <c r="E786" s="8"/>
      <c r="F786" s="8"/>
      <c r="G786" s="60" t="str">
        <f t="shared" si="285"/>
        <v/>
      </c>
      <c r="H786" s="60" t="str">
        <f t="shared" si="285"/>
        <v/>
      </c>
      <c r="I786" s="60" t="str">
        <f t="shared" si="285"/>
        <v/>
      </c>
      <c r="J786" s="60" t="str">
        <f t="shared" si="285"/>
        <v/>
      </c>
      <c r="L786" s="115" t="str">
        <f t="shared" si="280"/>
        <v/>
      </c>
      <c r="Y786" s="116"/>
      <c r="Z786" s="65" t="str">
        <f t="shared" si="269"/>
        <v/>
      </c>
      <c r="AA786" s="65" t="str">
        <f t="shared" si="270"/>
        <v/>
      </c>
      <c r="AB786" s="65" t="str">
        <f t="shared" si="271"/>
        <v/>
      </c>
      <c r="AC786" s="65" t="str">
        <f t="shared" si="272"/>
        <v/>
      </c>
      <c r="AD786" s="65" t="str">
        <f t="shared" si="273"/>
        <v/>
      </c>
      <c r="AE786" s="65" t="str">
        <f t="shared" si="274"/>
        <v/>
      </c>
      <c r="AF786" s="65" t="str">
        <f t="shared" si="275"/>
        <v/>
      </c>
      <c r="AG786" s="65" t="str">
        <f t="shared" si="276"/>
        <v/>
      </c>
      <c r="AH786" s="38"/>
      <c r="AI786" s="38"/>
      <c r="AJ786" s="38"/>
      <c r="AK786" s="38"/>
      <c r="AL786" s="85" t="str">
        <f t="shared" si="281"/>
        <v/>
      </c>
      <c r="AM786" s="85" t="str">
        <f t="shared" si="277"/>
        <v/>
      </c>
      <c r="AN786" s="85" t="str">
        <f t="shared" si="278"/>
        <v/>
      </c>
      <c r="AO786" s="85" t="str">
        <f t="shared" si="279"/>
        <v/>
      </c>
      <c r="AP786" s="143" t="str">
        <f t="shared" si="282"/>
        <v/>
      </c>
      <c r="AQ786" s="66" t="str">
        <f t="shared" si="283"/>
        <v/>
      </c>
      <c r="AR786" s="46" t="str">
        <f>IFERROR(IF(ISNUMBER('Opsparede løndele dec20-mar21'!K784),AQ786+'Opsparede løndele dec20-mar21'!K784,AQ786),"")</f>
        <v/>
      </c>
    </row>
    <row r="787" spans="1:44" x14ac:dyDescent="0.25">
      <c r="A787" s="52" t="str">
        <f t="shared" si="284"/>
        <v/>
      </c>
      <c r="B787" s="5"/>
      <c r="C787" s="6"/>
      <c r="D787" s="7"/>
      <c r="E787" s="8"/>
      <c r="F787" s="8"/>
      <c r="G787" s="60" t="str">
        <f t="shared" ref="G787:J796" si="286">IF(AND(ISNUMBER($E787),ISNUMBER($F787)),MAX(MIN(NETWORKDAYS(IF($E787&lt;=VLOOKUP(G$6,Matrix_antal_dage,5,FALSE),VLOOKUP(G$6,Matrix_antal_dage,5,FALSE),$E787),IF($F787&gt;=VLOOKUP(G$6,Matrix_antal_dage,6,FALSE),VLOOKUP(G$6,Matrix_antal_dage,6,FALSE),$F787),helligdage),VLOOKUP(G$6,Matrix_antal_dage,7,FALSE)),0),"")</f>
        <v/>
      </c>
      <c r="H787" s="60" t="str">
        <f t="shared" si="286"/>
        <v/>
      </c>
      <c r="I787" s="60" t="str">
        <f t="shared" si="286"/>
        <v/>
      </c>
      <c r="J787" s="60" t="str">
        <f t="shared" si="286"/>
        <v/>
      </c>
      <c r="L787" s="115" t="str">
        <f t="shared" si="280"/>
        <v/>
      </c>
      <c r="Y787" s="116"/>
      <c r="Z787" s="65" t="str">
        <f t="shared" si="269"/>
        <v/>
      </c>
      <c r="AA787" s="65" t="str">
        <f t="shared" si="270"/>
        <v/>
      </c>
      <c r="AB787" s="65" t="str">
        <f t="shared" si="271"/>
        <v/>
      </c>
      <c r="AC787" s="65" t="str">
        <f t="shared" si="272"/>
        <v/>
      </c>
      <c r="AD787" s="65" t="str">
        <f t="shared" si="273"/>
        <v/>
      </c>
      <c r="AE787" s="65" t="str">
        <f t="shared" si="274"/>
        <v/>
      </c>
      <c r="AF787" s="65" t="str">
        <f t="shared" si="275"/>
        <v/>
      </c>
      <c r="AG787" s="65" t="str">
        <f t="shared" si="276"/>
        <v/>
      </c>
      <c r="AH787" s="38"/>
      <c r="AI787" s="38"/>
      <c r="AJ787" s="38"/>
      <c r="AK787" s="38"/>
      <c r="AL787" s="85" t="str">
        <f t="shared" si="281"/>
        <v/>
      </c>
      <c r="AM787" s="85" t="str">
        <f t="shared" si="277"/>
        <v/>
      </c>
      <c r="AN787" s="85" t="str">
        <f t="shared" si="278"/>
        <v/>
      </c>
      <c r="AO787" s="85" t="str">
        <f t="shared" si="279"/>
        <v/>
      </c>
      <c r="AP787" s="143" t="str">
        <f t="shared" si="282"/>
        <v/>
      </c>
      <c r="AQ787" s="66" t="str">
        <f t="shared" si="283"/>
        <v/>
      </c>
      <c r="AR787" s="46" t="str">
        <f>IFERROR(IF(ISNUMBER('Opsparede løndele dec20-mar21'!K785),AQ787+'Opsparede løndele dec20-mar21'!K785,AQ787),"")</f>
        <v/>
      </c>
    </row>
    <row r="788" spans="1:44" x14ac:dyDescent="0.25">
      <c r="A788" s="52" t="str">
        <f t="shared" si="284"/>
        <v/>
      </c>
      <c r="B788" s="5"/>
      <c r="C788" s="6"/>
      <c r="D788" s="7"/>
      <c r="E788" s="8"/>
      <c r="F788" s="8"/>
      <c r="G788" s="60" t="str">
        <f t="shared" si="286"/>
        <v/>
      </c>
      <c r="H788" s="60" t="str">
        <f t="shared" si="286"/>
        <v/>
      </c>
      <c r="I788" s="60" t="str">
        <f t="shared" si="286"/>
        <v/>
      </c>
      <c r="J788" s="60" t="str">
        <f t="shared" si="286"/>
        <v/>
      </c>
      <c r="L788" s="115" t="str">
        <f t="shared" si="280"/>
        <v/>
      </c>
      <c r="Y788" s="116"/>
      <c r="Z788" s="65" t="str">
        <f t="shared" si="269"/>
        <v/>
      </c>
      <c r="AA788" s="65" t="str">
        <f t="shared" si="270"/>
        <v/>
      </c>
      <c r="AB788" s="65" t="str">
        <f t="shared" si="271"/>
        <v/>
      </c>
      <c r="AC788" s="65" t="str">
        <f t="shared" si="272"/>
        <v/>
      </c>
      <c r="AD788" s="65" t="str">
        <f t="shared" si="273"/>
        <v/>
      </c>
      <c r="AE788" s="65" t="str">
        <f t="shared" si="274"/>
        <v/>
      </c>
      <c r="AF788" s="65" t="str">
        <f t="shared" si="275"/>
        <v/>
      </c>
      <c r="AG788" s="65" t="str">
        <f t="shared" si="276"/>
        <v/>
      </c>
      <c r="AH788" s="38"/>
      <c r="AI788" s="38"/>
      <c r="AJ788" s="38"/>
      <c r="AK788" s="38"/>
      <c r="AL788" s="85" t="str">
        <f t="shared" si="281"/>
        <v/>
      </c>
      <c r="AM788" s="85" t="str">
        <f t="shared" si="277"/>
        <v/>
      </c>
      <c r="AN788" s="85" t="str">
        <f t="shared" si="278"/>
        <v/>
      </c>
      <c r="AO788" s="85" t="str">
        <f t="shared" si="279"/>
        <v/>
      </c>
      <c r="AP788" s="143" t="str">
        <f t="shared" si="282"/>
        <v/>
      </c>
      <c r="AQ788" s="66" t="str">
        <f t="shared" si="283"/>
        <v/>
      </c>
      <c r="AR788" s="46" t="str">
        <f>IFERROR(IF(ISNUMBER('Opsparede løndele dec20-mar21'!K786),AQ788+'Opsparede løndele dec20-mar21'!K786,AQ788),"")</f>
        <v/>
      </c>
    </row>
    <row r="789" spans="1:44" x14ac:dyDescent="0.25">
      <c r="A789" s="52" t="str">
        <f t="shared" si="284"/>
        <v/>
      </c>
      <c r="B789" s="5"/>
      <c r="C789" s="6"/>
      <c r="D789" s="7"/>
      <c r="E789" s="8"/>
      <c r="F789" s="8"/>
      <c r="G789" s="60" t="str">
        <f t="shared" si="286"/>
        <v/>
      </c>
      <c r="H789" s="60" t="str">
        <f t="shared" si="286"/>
        <v/>
      </c>
      <c r="I789" s="60" t="str">
        <f t="shared" si="286"/>
        <v/>
      </c>
      <c r="J789" s="60" t="str">
        <f t="shared" si="286"/>
        <v/>
      </c>
      <c r="L789" s="115" t="str">
        <f t="shared" si="280"/>
        <v/>
      </c>
      <c r="Y789" s="116"/>
      <c r="Z789" s="65" t="str">
        <f t="shared" si="269"/>
        <v/>
      </c>
      <c r="AA789" s="65" t="str">
        <f t="shared" si="270"/>
        <v/>
      </c>
      <c r="AB789" s="65" t="str">
        <f t="shared" si="271"/>
        <v/>
      </c>
      <c r="AC789" s="65" t="str">
        <f t="shared" si="272"/>
        <v/>
      </c>
      <c r="AD789" s="65" t="str">
        <f t="shared" si="273"/>
        <v/>
      </c>
      <c r="AE789" s="65" t="str">
        <f t="shared" si="274"/>
        <v/>
      </c>
      <c r="AF789" s="65" t="str">
        <f t="shared" si="275"/>
        <v/>
      </c>
      <c r="AG789" s="65" t="str">
        <f t="shared" si="276"/>
        <v/>
      </c>
      <c r="AH789" s="38"/>
      <c r="AI789" s="38"/>
      <c r="AJ789" s="38"/>
      <c r="AK789" s="38"/>
      <c r="AL789" s="85" t="str">
        <f t="shared" si="281"/>
        <v/>
      </c>
      <c r="AM789" s="85" t="str">
        <f t="shared" si="277"/>
        <v/>
      </c>
      <c r="AN789" s="85" t="str">
        <f t="shared" si="278"/>
        <v/>
      </c>
      <c r="AO789" s="85" t="str">
        <f t="shared" si="279"/>
        <v/>
      </c>
      <c r="AP789" s="143" t="str">
        <f t="shared" si="282"/>
        <v/>
      </c>
      <c r="AQ789" s="66" t="str">
        <f t="shared" si="283"/>
        <v/>
      </c>
      <c r="AR789" s="46" t="str">
        <f>IFERROR(IF(ISNUMBER('Opsparede løndele dec20-mar21'!K787),AQ789+'Opsparede løndele dec20-mar21'!K787,AQ789),"")</f>
        <v/>
      </c>
    </row>
    <row r="790" spans="1:44" x14ac:dyDescent="0.25">
      <c r="A790" s="52" t="str">
        <f t="shared" si="284"/>
        <v/>
      </c>
      <c r="B790" s="5"/>
      <c r="C790" s="6"/>
      <c r="D790" s="7"/>
      <c r="E790" s="8"/>
      <c r="F790" s="8"/>
      <c r="G790" s="60" t="str">
        <f t="shared" si="286"/>
        <v/>
      </c>
      <c r="H790" s="60" t="str">
        <f t="shared" si="286"/>
        <v/>
      </c>
      <c r="I790" s="60" t="str">
        <f t="shared" si="286"/>
        <v/>
      </c>
      <c r="J790" s="60" t="str">
        <f t="shared" si="286"/>
        <v/>
      </c>
      <c r="L790" s="115" t="str">
        <f t="shared" si="280"/>
        <v/>
      </c>
      <c r="Y790" s="116"/>
      <c r="Z790" s="65" t="str">
        <f t="shared" si="269"/>
        <v/>
      </c>
      <c r="AA790" s="65" t="str">
        <f t="shared" si="270"/>
        <v/>
      </c>
      <c r="AB790" s="65" t="str">
        <f t="shared" si="271"/>
        <v/>
      </c>
      <c r="AC790" s="65" t="str">
        <f t="shared" si="272"/>
        <v/>
      </c>
      <c r="AD790" s="65" t="str">
        <f t="shared" si="273"/>
        <v/>
      </c>
      <c r="AE790" s="65" t="str">
        <f t="shared" si="274"/>
        <v/>
      </c>
      <c r="AF790" s="65" t="str">
        <f t="shared" si="275"/>
        <v/>
      </c>
      <c r="AG790" s="65" t="str">
        <f t="shared" si="276"/>
        <v/>
      </c>
      <c r="AH790" s="38"/>
      <c r="AI790" s="38"/>
      <c r="AJ790" s="38"/>
      <c r="AK790" s="38"/>
      <c r="AL790" s="85" t="str">
        <f t="shared" si="281"/>
        <v/>
      </c>
      <c r="AM790" s="85" t="str">
        <f t="shared" si="277"/>
        <v/>
      </c>
      <c r="AN790" s="85" t="str">
        <f t="shared" si="278"/>
        <v/>
      </c>
      <c r="AO790" s="85" t="str">
        <f t="shared" si="279"/>
        <v/>
      </c>
      <c r="AP790" s="143" t="str">
        <f t="shared" si="282"/>
        <v/>
      </c>
      <c r="AQ790" s="66" t="str">
        <f t="shared" si="283"/>
        <v/>
      </c>
      <c r="AR790" s="46" t="str">
        <f>IFERROR(IF(ISNUMBER('Opsparede løndele dec20-mar21'!K788),AQ790+'Opsparede løndele dec20-mar21'!K788,AQ790),"")</f>
        <v/>
      </c>
    </row>
    <row r="791" spans="1:44" x14ac:dyDescent="0.25">
      <c r="A791" s="52" t="str">
        <f t="shared" si="284"/>
        <v/>
      </c>
      <c r="B791" s="5"/>
      <c r="C791" s="6"/>
      <c r="D791" s="7"/>
      <c r="E791" s="8"/>
      <c r="F791" s="8"/>
      <c r="G791" s="60" t="str">
        <f t="shared" si="286"/>
        <v/>
      </c>
      <c r="H791" s="60" t="str">
        <f t="shared" si="286"/>
        <v/>
      </c>
      <c r="I791" s="60" t="str">
        <f t="shared" si="286"/>
        <v/>
      </c>
      <c r="J791" s="60" t="str">
        <f t="shared" si="286"/>
        <v/>
      </c>
      <c r="L791" s="115" t="str">
        <f t="shared" si="280"/>
        <v/>
      </c>
      <c r="Y791" s="116"/>
      <c r="Z791" s="65" t="str">
        <f t="shared" si="269"/>
        <v/>
      </c>
      <c r="AA791" s="65" t="str">
        <f t="shared" si="270"/>
        <v/>
      </c>
      <c r="AB791" s="65" t="str">
        <f t="shared" si="271"/>
        <v/>
      </c>
      <c r="AC791" s="65" t="str">
        <f t="shared" si="272"/>
        <v/>
      </c>
      <c r="AD791" s="65" t="str">
        <f t="shared" si="273"/>
        <v/>
      </c>
      <c r="AE791" s="65" t="str">
        <f t="shared" si="274"/>
        <v/>
      </c>
      <c r="AF791" s="65" t="str">
        <f t="shared" si="275"/>
        <v/>
      </c>
      <c r="AG791" s="65" t="str">
        <f t="shared" si="276"/>
        <v/>
      </c>
      <c r="AH791" s="38"/>
      <c r="AI791" s="38"/>
      <c r="AJ791" s="38"/>
      <c r="AK791" s="38"/>
      <c r="AL791" s="85" t="str">
        <f t="shared" si="281"/>
        <v/>
      </c>
      <c r="AM791" s="85" t="str">
        <f t="shared" si="277"/>
        <v/>
      </c>
      <c r="AN791" s="85" t="str">
        <f t="shared" si="278"/>
        <v/>
      </c>
      <c r="AO791" s="85" t="str">
        <f t="shared" si="279"/>
        <v/>
      </c>
      <c r="AP791" s="143" t="str">
        <f t="shared" si="282"/>
        <v/>
      </c>
      <c r="AQ791" s="66" t="str">
        <f t="shared" si="283"/>
        <v/>
      </c>
      <c r="AR791" s="46" t="str">
        <f>IFERROR(IF(ISNUMBER('Opsparede løndele dec20-mar21'!K789),AQ791+'Opsparede løndele dec20-mar21'!K789,AQ791),"")</f>
        <v/>
      </c>
    </row>
    <row r="792" spans="1:44" x14ac:dyDescent="0.25">
      <c r="A792" s="52" t="str">
        <f t="shared" si="284"/>
        <v/>
      </c>
      <c r="B792" s="5"/>
      <c r="C792" s="6"/>
      <c r="D792" s="7"/>
      <c r="E792" s="8"/>
      <c r="F792" s="8"/>
      <c r="G792" s="60" t="str">
        <f t="shared" si="286"/>
        <v/>
      </c>
      <c r="H792" s="60" t="str">
        <f t="shared" si="286"/>
        <v/>
      </c>
      <c r="I792" s="60" t="str">
        <f t="shared" si="286"/>
        <v/>
      </c>
      <c r="J792" s="60" t="str">
        <f t="shared" si="286"/>
        <v/>
      </c>
      <c r="L792" s="115" t="str">
        <f t="shared" si="280"/>
        <v/>
      </c>
      <c r="Y792" s="116"/>
      <c r="Z792" s="65" t="str">
        <f t="shared" si="269"/>
        <v/>
      </c>
      <c r="AA792" s="65" t="str">
        <f t="shared" si="270"/>
        <v/>
      </c>
      <c r="AB792" s="65" t="str">
        <f t="shared" si="271"/>
        <v/>
      </c>
      <c r="AC792" s="65" t="str">
        <f t="shared" si="272"/>
        <v/>
      </c>
      <c r="AD792" s="65" t="str">
        <f t="shared" si="273"/>
        <v/>
      </c>
      <c r="AE792" s="65" t="str">
        <f t="shared" si="274"/>
        <v/>
      </c>
      <c r="AF792" s="65" t="str">
        <f t="shared" si="275"/>
        <v/>
      </c>
      <c r="AG792" s="65" t="str">
        <f t="shared" si="276"/>
        <v/>
      </c>
      <c r="AH792" s="38"/>
      <c r="AI792" s="38"/>
      <c r="AJ792" s="38"/>
      <c r="AK792" s="38"/>
      <c r="AL792" s="85" t="str">
        <f t="shared" si="281"/>
        <v/>
      </c>
      <c r="AM792" s="85" t="str">
        <f t="shared" si="277"/>
        <v/>
      </c>
      <c r="AN792" s="85" t="str">
        <f t="shared" si="278"/>
        <v/>
      </c>
      <c r="AO792" s="85" t="str">
        <f t="shared" si="279"/>
        <v/>
      </c>
      <c r="AP792" s="143" t="str">
        <f t="shared" si="282"/>
        <v/>
      </c>
      <c r="AQ792" s="66" t="str">
        <f t="shared" si="283"/>
        <v/>
      </c>
      <c r="AR792" s="46" t="str">
        <f>IFERROR(IF(ISNUMBER('Opsparede løndele dec20-mar21'!K790),AQ792+'Opsparede løndele dec20-mar21'!K790,AQ792),"")</f>
        <v/>
      </c>
    </row>
    <row r="793" spans="1:44" x14ac:dyDescent="0.25">
      <c r="A793" s="52" t="str">
        <f t="shared" si="284"/>
        <v/>
      </c>
      <c r="B793" s="5"/>
      <c r="C793" s="6"/>
      <c r="D793" s="7"/>
      <c r="E793" s="8"/>
      <c r="F793" s="8"/>
      <c r="G793" s="60" t="str">
        <f t="shared" si="286"/>
        <v/>
      </c>
      <c r="H793" s="60" t="str">
        <f t="shared" si="286"/>
        <v/>
      </c>
      <c r="I793" s="60" t="str">
        <f t="shared" si="286"/>
        <v/>
      </c>
      <c r="J793" s="60" t="str">
        <f t="shared" si="286"/>
        <v/>
      </c>
      <c r="L793" s="115" t="str">
        <f t="shared" si="280"/>
        <v/>
      </c>
      <c r="Y793" s="116"/>
      <c r="Z793" s="65" t="str">
        <f t="shared" si="269"/>
        <v/>
      </c>
      <c r="AA793" s="65" t="str">
        <f t="shared" si="270"/>
        <v/>
      </c>
      <c r="AB793" s="65" t="str">
        <f t="shared" si="271"/>
        <v/>
      </c>
      <c r="AC793" s="65" t="str">
        <f t="shared" si="272"/>
        <v/>
      </c>
      <c r="AD793" s="65" t="str">
        <f t="shared" si="273"/>
        <v/>
      </c>
      <c r="AE793" s="65" t="str">
        <f t="shared" si="274"/>
        <v/>
      </c>
      <c r="AF793" s="65" t="str">
        <f t="shared" si="275"/>
        <v/>
      </c>
      <c r="AG793" s="65" t="str">
        <f t="shared" si="276"/>
        <v/>
      </c>
      <c r="AH793" s="38"/>
      <c r="AI793" s="38"/>
      <c r="AJ793" s="38"/>
      <c r="AK793" s="38"/>
      <c r="AL793" s="85" t="str">
        <f t="shared" si="281"/>
        <v/>
      </c>
      <c r="AM793" s="85" t="str">
        <f t="shared" si="277"/>
        <v/>
      </c>
      <c r="AN793" s="85" t="str">
        <f t="shared" si="278"/>
        <v/>
      </c>
      <c r="AO793" s="85" t="str">
        <f t="shared" si="279"/>
        <v/>
      </c>
      <c r="AP793" s="143" t="str">
        <f t="shared" si="282"/>
        <v/>
      </c>
      <c r="AQ793" s="66" t="str">
        <f t="shared" si="283"/>
        <v/>
      </c>
      <c r="AR793" s="46" t="str">
        <f>IFERROR(IF(ISNUMBER('Opsparede løndele dec20-mar21'!K791),AQ793+'Opsparede løndele dec20-mar21'!K791,AQ793),"")</f>
        <v/>
      </c>
    </row>
    <row r="794" spans="1:44" x14ac:dyDescent="0.25">
      <c r="A794" s="52" t="str">
        <f t="shared" si="284"/>
        <v/>
      </c>
      <c r="B794" s="5"/>
      <c r="C794" s="6"/>
      <c r="D794" s="7"/>
      <c r="E794" s="8"/>
      <c r="F794" s="8"/>
      <c r="G794" s="60" t="str">
        <f t="shared" si="286"/>
        <v/>
      </c>
      <c r="H794" s="60" t="str">
        <f t="shared" si="286"/>
        <v/>
      </c>
      <c r="I794" s="60" t="str">
        <f t="shared" si="286"/>
        <v/>
      </c>
      <c r="J794" s="60" t="str">
        <f t="shared" si="286"/>
        <v/>
      </c>
      <c r="L794" s="115" t="str">
        <f t="shared" si="280"/>
        <v/>
      </c>
      <c r="Y794" s="116"/>
      <c r="Z794" s="65" t="str">
        <f t="shared" si="269"/>
        <v/>
      </c>
      <c r="AA794" s="65" t="str">
        <f t="shared" si="270"/>
        <v/>
      </c>
      <c r="AB794" s="65" t="str">
        <f t="shared" si="271"/>
        <v/>
      </c>
      <c r="AC794" s="65" t="str">
        <f t="shared" si="272"/>
        <v/>
      </c>
      <c r="AD794" s="65" t="str">
        <f t="shared" si="273"/>
        <v/>
      </c>
      <c r="AE794" s="65" t="str">
        <f t="shared" si="274"/>
        <v/>
      </c>
      <c r="AF794" s="65" t="str">
        <f t="shared" si="275"/>
        <v/>
      </c>
      <c r="AG794" s="65" t="str">
        <f t="shared" si="276"/>
        <v/>
      </c>
      <c r="AH794" s="38"/>
      <c r="AI794" s="38"/>
      <c r="AJ794" s="38"/>
      <c r="AK794" s="38"/>
      <c r="AL794" s="85" t="str">
        <f t="shared" si="281"/>
        <v/>
      </c>
      <c r="AM794" s="85" t="str">
        <f t="shared" si="277"/>
        <v/>
      </c>
      <c r="AN794" s="85" t="str">
        <f t="shared" si="278"/>
        <v/>
      </c>
      <c r="AO794" s="85" t="str">
        <f t="shared" si="279"/>
        <v/>
      </c>
      <c r="AP794" s="143" t="str">
        <f t="shared" si="282"/>
        <v/>
      </c>
      <c r="AQ794" s="66" t="str">
        <f t="shared" si="283"/>
        <v/>
      </c>
      <c r="AR794" s="46" t="str">
        <f>IFERROR(IF(ISNUMBER('Opsparede løndele dec20-mar21'!K792),AQ794+'Opsparede løndele dec20-mar21'!K792,AQ794),"")</f>
        <v/>
      </c>
    </row>
    <row r="795" spans="1:44" x14ac:dyDescent="0.25">
      <c r="A795" s="52" t="str">
        <f t="shared" si="284"/>
        <v/>
      </c>
      <c r="B795" s="5"/>
      <c r="C795" s="6"/>
      <c r="D795" s="7"/>
      <c r="E795" s="8"/>
      <c r="F795" s="8"/>
      <c r="G795" s="60" t="str">
        <f t="shared" si="286"/>
        <v/>
      </c>
      <c r="H795" s="60" t="str">
        <f t="shared" si="286"/>
        <v/>
      </c>
      <c r="I795" s="60" t="str">
        <f t="shared" si="286"/>
        <v/>
      </c>
      <c r="J795" s="60" t="str">
        <f t="shared" si="286"/>
        <v/>
      </c>
      <c r="L795" s="115" t="str">
        <f t="shared" si="280"/>
        <v/>
      </c>
      <c r="Y795" s="116"/>
      <c r="Z795" s="65" t="str">
        <f t="shared" si="269"/>
        <v/>
      </c>
      <c r="AA795" s="65" t="str">
        <f t="shared" si="270"/>
        <v/>
      </c>
      <c r="AB795" s="65" t="str">
        <f t="shared" si="271"/>
        <v/>
      </c>
      <c r="AC795" s="65" t="str">
        <f t="shared" si="272"/>
        <v/>
      </c>
      <c r="AD795" s="65" t="str">
        <f t="shared" si="273"/>
        <v/>
      </c>
      <c r="AE795" s="65" t="str">
        <f t="shared" si="274"/>
        <v/>
      </c>
      <c r="AF795" s="65" t="str">
        <f t="shared" si="275"/>
        <v/>
      </c>
      <c r="AG795" s="65" t="str">
        <f t="shared" si="276"/>
        <v/>
      </c>
      <c r="AH795" s="38"/>
      <c r="AI795" s="38"/>
      <c r="AJ795" s="38"/>
      <c r="AK795" s="38"/>
      <c r="AL795" s="85" t="str">
        <f t="shared" si="281"/>
        <v/>
      </c>
      <c r="AM795" s="85" t="str">
        <f t="shared" si="277"/>
        <v/>
      </c>
      <c r="AN795" s="85" t="str">
        <f t="shared" si="278"/>
        <v/>
      </c>
      <c r="AO795" s="85" t="str">
        <f t="shared" si="279"/>
        <v/>
      </c>
      <c r="AP795" s="143" t="str">
        <f t="shared" si="282"/>
        <v/>
      </c>
      <c r="AQ795" s="66" t="str">
        <f t="shared" si="283"/>
        <v/>
      </c>
      <c r="AR795" s="46" t="str">
        <f>IFERROR(IF(ISNUMBER('Opsparede løndele dec20-mar21'!K793),AQ795+'Opsparede løndele dec20-mar21'!K793,AQ795),"")</f>
        <v/>
      </c>
    </row>
    <row r="796" spans="1:44" x14ac:dyDescent="0.25">
      <c r="A796" s="52" t="str">
        <f t="shared" si="284"/>
        <v/>
      </c>
      <c r="B796" s="5"/>
      <c r="C796" s="6"/>
      <c r="D796" s="7"/>
      <c r="E796" s="8"/>
      <c r="F796" s="8"/>
      <c r="G796" s="60" t="str">
        <f t="shared" si="286"/>
        <v/>
      </c>
      <c r="H796" s="60" t="str">
        <f t="shared" si="286"/>
        <v/>
      </c>
      <c r="I796" s="60" t="str">
        <f t="shared" si="286"/>
        <v/>
      </c>
      <c r="J796" s="60" t="str">
        <f t="shared" si="286"/>
        <v/>
      </c>
      <c r="L796" s="115" t="str">
        <f t="shared" si="280"/>
        <v/>
      </c>
      <c r="Y796" s="116"/>
      <c r="Z796" s="65" t="str">
        <f t="shared" si="269"/>
        <v/>
      </c>
      <c r="AA796" s="65" t="str">
        <f t="shared" si="270"/>
        <v/>
      </c>
      <c r="AB796" s="65" t="str">
        <f t="shared" si="271"/>
        <v/>
      </c>
      <c r="AC796" s="65" t="str">
        <f t="shared" si="272"/>
        <v/>
      </c>
      <c r="AD796" s="65" t="str">
        <f t="shared" si="273"/>
        <v/>
      </c>
      <c r="AE796" s="65" t="str">
        <f t="shared" si="274"/>
        <v/>
      </c>
      <c r="AF796" s="65" t="str">
        <f t="shared" si="275"/>
        <v/>
      </c>
      <c r="AG796" s="65" t="str">
        <f t="shared" si="276"/>
        <v/>
      </c>
      <c r="AH796" s="38"/>
      <c r="AI796" s="38"/>
      <c r="AJ796" s="38"/>
      <c r="AK796" s="38"/>
      <c r="AL796" s="85" t="str">
        <f t="shared" si="281"/>
        <v/>
      </c>
      <c r="AM796" s="85" t="str">
        <f t="shared" si="277"/>
        <v/>
      </c>
      <c r="AN796" s="85" t="str">
        <f t="shared" si="278"/>
        <v/>
      </c>
      <c r="AO796" s="85" t="str">
        <f t="shared" si="279"/>
        <v/>
      </c>
      <c r="AP796" s="143" t="str">
        <f t="shared" si="282"/>
        <v/>
      </c>
      <c r="AQ796" s="66" t="str">
        <f t="shared" si="283"/>
        <v/>
      </c>
      <c r="AR796" s="46" t="str">
        <f>IFERROR(IF(ISNUMBER('Opsparede løndele dec20-mar21'!K794),AQ796+'Opsparede løndele dec20-mar21'!K794,AQ796),"")</f>
        <v/>
      </c>
    </row>
    <row r="797" spans="1:44" x14ac:dyDescent="0.25">
      <c r="A797" s="52" t="str">
        <f t="shared" si="284"/>
        <v/>
      </c>
      <c r="B797" s="5"/>
      <c r="C797" s="6"/>
      <c r="D797" s="7"/>
      <c r="E797" s="8"/>
      <c r="F797" s="8"/>
      <c r="G797" s="60" t="str">
        <f t="shared" ref="G797:J806" si="287">IF(AND(ISNUMBER($E797),ISNUMBER($F797)),MAX(MIN(NETWORKDAYS(IF($E797&lt;=VLOOKUP(G$6,Matrix_antal_dage,5,FALSE),VLOOKUP(G$6,Matrix_antal_dage,5,FALSE),$E797),IF($F797&gt;=VLOOKUP(G$6,Matrix_antal_dage,6,FALSE),VLOOKUP(G$6,Matrix_antal_dage,6,FALSE),$F797),helligdage),VLOOKUP(G$6,Matrix_antal_dage,7,FALSE)),0),"")</f>
        <v/>
      </c>
      <c r="H797" s="60" t="str">
        <f t="shared" si="287"/>
        <v/>
      </c>
      <c r="I797" s="60" t="str">
        <f t="shared" si="287"/>
        <v/>
      </c>
      <c r="J797" s="60" t="str">
        <f t="shared" si="287"/>
        <v/>
      </c>
      <c r="L797" s="115" t="str">
        <f t="shared" si="280"/>
        <v/>
      </c>
      <c r="Y797" s="116"/>
      <c r="Z797" s="65" t="str">
        <f t="shared" si="269"/>
        <v/>
      </c>
      <c r="AA797" s="65" t="str">
        <f t="shared" si="270"/>
        <v/>
      </c>
      <c r="AB797" s="65" t="str">
        <f t="shared" si="271"/>
        <v/>
      </c>
      <c r="AC797" s="65" t="str">
        <f t="shared" si="272"/>
        <v/>
      </c>
      <c r="AD797" s="65" t="str">
        <f t="shared" si="273"/>
        <v/>
      </c>
      <c r="AE797" s="65" t="str">
        <f t="shared" si="274"/>
        <v/>
      </c>
      <c r="AF797" s="65" t="str">
        <f t="shared" si="275"/>
        <v/>
      </c>
      <c r="AG797" s="65" t="str">
        <f t="shared" si="276"/>
        <v/>
      </c>
      <c r="AH797" s="38"/>
      <c r="AI797" s="38"/>
      <c r="AJ797" s="38"/>
      <c r="AK797" s="38"/>
      <c r="AL797" s="85" t="str">
        <f t="shared" si="281"/>
        <v/>
      </c>
      <c r="AM797" s="85" t="str">
        <f t="shared" si="277"/>
        <v/>
      </c>
      <c r="AN797" s="85" t="str">
        <f t="shared" si="278"/>
        <v/>
      </c>
      <c r="AO797" s="85" t="str">
        <f t="shared" si="279"/>
        <v/>
      </c>
      <c r="AP797" s="143" t="str">
        <f t="shared" si="282"/>
        <v/>
      </c>
      <c r="AQ797" s="66" t="str">
        <f t="shared" si="283"/>
        <v/>
      </c>
      <c r="AR797" s="46" t="str">
        <f>IFERROR(IF(ISNUMBER('Opsparede løndele dec20-mar21'!K795),AQ797+'Opsparede løndele dec20-mar21'!K795,AQ797),"")</f>
        <v/>
      </c>
    </row>
    <row r="798" spans="1:44" x14ac:dyDescent="0.25">
      <c r="A798" s="52" t="str">
        <f t="shared" si="284"/>
        <v/>
      </c>
      <c r="B798" s="5"/>
      <c r="C798" s="6"/>
      <c r="D798" s="7"/>
      <c r="E798" s="8"/>
      <c r="F798" s="8"/>
      <c r="G798" s="60" t="str">
        <f t="shared" si="287"/>
        <v/>
      </c>
      <c r="H798" s="60" t="str">
        <f t="shared" si="287"/>
        <v/>
      </c>
      <c r="I798" s="60" t="str">
        <f t="shared" si="287"/>
        <v/>
      </c>
      <c r="J798" s="60" t="str">
        <f t="shared" si="287"/>
        <v/>
      </c>
      <c r="L798" s="115" t="str">
        <f t="shared" si="280"/>
        <v/>
      </c>
      <c r="Y798" s="116"/>
      <c r="Z798" s="65" t="str">
        <f t="shared" si="269"/>
        <v/>
      </c>
      <c r="AA798" s="65" t="str">
        <f t="shared" si="270"/>
        <v/>
      </c>
      <c r="AB798" s="65" t="str">
        <f t="shared" si="271"/>
        <v/>
      </c>
      <c r="AC798" s="65" t="str">
        <f t="shared" si="272"/>
        <v/>
      </c>
      <c r="AD798" s="65" t="str">
        <f t="shared" si="273"/>
        <v/>
      </c>
      <c r="AE798" s="65" t="str">
        <f t="shared" si="274"/>
        <v/>
      </c>
      <c r="AF798" s="65" t="str">
        <f t="shared" si="275"/>
        <v/>
      </c>
      <c r="AG798" s="65" t="str">
        <f t="shared" si="276"/>
        <v/>
      </c>
      <c r="AH798" s="38"/>
      <c r="AI798" s="38"/>
      <c r="AJ798" s="38"/>
      <c r="AK798" s="38"/>
      <c r="AL798" s="85" t="str">
        <f t="shared" si="281"/>
        <v/>
      </c>
      <c r="AM798" s="85" t="str">
        <f t="shared" si="277"/>
        <v/>
      </c>
      <c r="AN798" s="85" t="str">
        <f t="shared" si="278"/>
        <v/>
      </c>
      <c r="AO798" s="85" t="str">
        <f t="shared" si="279"/>
        <v/>
      </c>
      <c r="AP798" s="143" t="str">
        <f t="shared" si="282"/>
        <v/>
      </c>
      <c r="AQ798" s="66" t="str">
        <f t="shared" si="283"/>
        <v/>
      </c>
      <c r="AR798" s="46" t="str">
        <f>IFERROR(IF(ISNUMBER('Opsparede løndele dec20-mar21'!K796),AQ798+'Opsparede løndele dec20-mar21'!K796,AQ798),"")</f>
        <v/>
      </c>
    </row>
    <row r="799" spans="1:44" x14ac:dyDescent="0.25">
      <c r="A799" s="52" t="str">
        <f t="shared" si="284"/>
        <v/>
      </c>
      <c r="B799" s="5"/>
      <c r="C799" s="6"/>
      <c r="D799" s="7"/>
      <c r="E799" s="8"/>
      <c r="F799" s="8"/>
      <c r="G799" s="60" t="str">
        <f t="shared" si="287"/>
        <v/>
      </c>
      <c r="H799" s="60" t="str">
        <f t="shared" si="287"/>
        <v/>
      </c>
      <c r="I799" s="60" t="str">
        <f t="shared" si="287"/>
        <v/>
      </c>
      <c r="J799" s="60" t="str">
        <f t="shared" si="287"/>
        <v/>
      </c>
      <c r="L799" s="115" t="str">
        <f t="shared" si="280"/>
        <v/>
      </c>
      <c r="Y799" s="116"/>
      <c r="Z799" s="65" t="str">
        <f t="shared" si="269"/>
        <v/>
      </c>
      <c r="AA799" s="65" t="str">
        <f t="shared" si="270"/>
        <v/>
      </c>
      <c r="AB799" s="65" t="str">
        <f t="shared" si="271"/>
        <v/>
      </c>
      <c r="AC799" s="65" t="str">
        <f t="shared" si="272"/>
        <v/>
      </c>
      <c r="AD799" s="65" t="str">
        <f t="shared" si="273"/>
        <v/>
      </c>
      <c r="AE799" s="65" t="str">
        <f t="shared" si="274"/>
        <v/>
      </c>
      <c r="AF799" s="65" t="str">
        <f t="shared" si="275"/>
        <v/>
      </c>
      <c r="AG799" s="65" t="str">
        <f t="shared" si="276"/>
        <v/>
      </c>
      <c r="AH799" s="38"/>
      <c r="AI799" s="38"/>
      <c r="AJ799" s="38"/>
      <c r="AK799" s="38"/>
      <c r="AL799" s="85" t="str">
        <f t="shared" si="281"/>
        <v/>
      </c>
      <c r="AM799" s="85" t="str">
        <f t="shared" si="277"/>
        <v/>
      </c>
      <c r="AN799" s="85" t="str">
        <f t="shared" si="278"/>
        <v/>
      </c>
      <c r="AO799" s="85" t="str">
        <f t="shared" si="279"/>
        <v/>
      </c>
      <c r="AP799" s="143" t="str">
        <f t="shared" si="282"/>
        <v/>
      </c>
      <c r="AQ799" s="66" t="str">
        <f t="shared" si="283"/>
        <v/>
      </c>
      <c r="AR799" s="46" t="str">
        <f>IFERROR(IF(ISNUMBER('Opsparede løndele dec20-mar21'!K797),AQ799+'Opsparede løndele dec20-mar21'!K797,AQ799),"")</f>
        <v/>
      </c>
    </row>
    <row r="800" spans="1:44" x14ac:dyDescent="0.25">
      <c r="A800" s="52" t="str">
        <f t="shared" si="284"/>
        <v/>
      </c>
      <c r="B800" s="5"/>
      <c r="C800" s="6"/>
      <c r="D800" s="7"/>
      <c r="E800" s="8"/>
      <c r="F800" s="8"/>
      <c r="G800" s="60" t="str">
        <f t="shared" si="287"/>
        <v/>
      </c>
      <c r="H800" s="60" t="str">
        <f t="shared" si="287"/>
        <v/>
      </c>
      <c r="I800" s="60" t="str">
        <f t="shared" si="287"/>
        <v/>
      </c>
      <c r="J800" s="60" t="str">
        <f t="shared" si="287"/>
        <v/>
      </c>
      <c r="L800" s="115" t="str">
        <f t="shared" si="280"/>
        <v/>
      </c>
      <c r="Y800" s="116"/>
      <c r="Z800" s="65" t="str">
        <f t="shared" si="269"/>
        <v/>
      </c>
      <c r="AA800" s="65" t="str">
        <f t="shared" si="270"/>
        <v/>
      </c>
      <c r="AB800" s="65" t="str">
        <f t="shared" si="271"/>
        <v/>
      </c>
      <c r="AC800" s="65" t="str">
        <f t="shared" si="272"/>
        <v/>
      </c>
      <c r="AD800" s="65" t="str">
        <f t="shared" si="273"/>
        <v/>
      </c>
      <c r="AE800" s="65" t="str">
        <f t="shared" si="274"/>
        <v/>
      </c>
      <c r="AF800" s="65" t="str">
        <f t="shared" si="275"/>
        <v/>
      </c>
      <c r="AG800" s="65" t="str">
        <f t="shared" si="276"/>
        <v/>
      </c>
      <c r="AH800" s="38"/>
      <c r="AI800" s="38"/>
      <c r="AJ800" s="38"/>
      <c r="AK800" s="38"/>
      <c r="AL800" s="85" t="str">
        <f t="shared" si="281"/>
        <v/>
      </c>
      <c r="AM800" s="85" t="str">
        <f t="shared" si="277"/>
        <v/>
      </c>
      <c r="AN800" s="85" t="str">
        <f t="shared" si="278"/>
        <v/>
      </c>
      <c r="AO800" s="85" t="str">
        <f t="shared" si="279"/>
        <v/>
      </c>
      <c r="AP800" s="143" t="str">
        <f t="shared" si="282"/>
        <v/>
      </c>
      <c r="AQ800" s="66" t="str">
        <f t="shared" si="283"/>
        <v/>
      </c>
      <c r="AR800" s="46" t="str">
        <f>IFERROR(IF(ISNUMBER('Opsparede løndele dec20-mar21'!K798),AQ800+'Opsparede løndele dec20-mar21'!K798,AQ800),"")</f>
        <v/>
      </c>
    </row>
    <row r="801" spans="1:44" x14ac:dyDescent="0.25">
      <c r="A801" s="52" t="str">
        <f t="shared" si="284"/>
        <v/>
      </c>
      <c r="B801" s="5"/>
      <c r="C801" s="6"/>
      <c r="D801" s="7"/>
      <c r="E801" s="8"/>
      <c r="F801" s="8"/>
      <c r="G801" s="60" t="str">
        <f t="shared" si="287"/>
        <v/>
      </c>
      <c r="H801" s="60" t="str">
        <f t="shared" si="287"/>
        <v/>
      </c>
      <c r="I801" s="60" t="str">
        <f t="shared" si="287"/>
        <v/>
      </c>
      <c r="J801" s="60" t="str">
        <f t="shared" si="287"/>
        <v/>
      </c>
      <c r="L801" s="115" t="str">
        <f t="shared" si="280"/>
        <v/>
      </c>
      <c r="Y801" s="116"/>
      <c r="Z801" s="65" t="str">
        <f t="shared" si="269"/>
        <v/>
      </c>
      <c r="AA801" s="65" t="str">
        <f t="shared" si="270"/>
        <v/>
      </c>
      <c r="AB801" s="65" t="str">
        <f t="shared" si="271"/>
        <v/>
      </c>
      <c r="AC801" s="65" t="str">
        <f t="shared" si="272"/>
        <v/>
      </c>
      <c r="AD801" s="65" t="str">
        <f t="shared" si="273"/>
        <v/>
      </c>
      <c r="AE801" s="65" t="str">
        <f t="shared" si="274"/>
        <v/>
      </c>
      <c r="AF801" s="65" t="str">
        <f t="shared" si="275"/>
        <v/>
      </c>
      <c r="AG801" s="65" t="str">
        <f t="shared" si="276"/>
        <v/>
      </c>
      <c r="AH801" s="38"/>
      <c r="AI801" s="38"/>
      <c r="AJ801" s="38"/>
      <c r="AK801" s="38"/>
      <c r="AL801" s="85" t="str">
        <f t="shared" si="281"/>
        <v/>
      </c>
      <c r="AM801" s="85" t="str">
        <f t="shared" si="277"/>
        <v/>
      </c>
      <c r="AN801" s="85" t="str">
        <f t="shared" si="278"/>
        <v/>
      </c>
      <c r="AO801" s="85" t="str">
        <f t="shared" si="279"/>
        <v/>
      </c>
      <c r="AP801" s="143" t="str">
        <f t="shared" si="282"/>
        <v/>
      </c>
      <c r="AQ801" s="66" t="str">
        <f t="shared" si="283"/>
        <v/>
      </c>
      <c r="AR801" s="46" t="str">
        <f>IFERROR(IF(ISNUMBER('Opsparede løndele dec20-mar21'!K799),AQ801+'Opsparede løndele dec20-mar21'!K799,AQ801),"")</f>
        <v/>
      </c>
    </row>
    <row r="802" spans="1:44" x14ac:dyDescent="0.25">
      <c r="A802" s="52" t="str">
        <f t="shared" si="284"/>
        <v/>
      </c>
      <c r="B802" s="5"/>
      <c r="C802" s="6"/>
      <c r="D802" s="7"/>
      <c r="E802" s="8"/>
      <c r="F802" s="8"/>
      <c r="G802" s="60" t="str">
        <f t="shared" si="287"/>
        <v/>
      </c>
      <c r="H802" s="60" t="str">
        <f t="shared" si="287"/>
        <v/>
      </c>
      <c r="I802" s="60" t="str">
        <f t="shared" si="287"/>
        <v/>
      </c>
      <c r="J802" s="60" t="str">
        <f t="shared" si="287"/>
        <v/>
      </c>
      <c r="L802" s="115" t="str">
        <f t="shared" si="280"/>
        <v/>
      </c>
      <c r="Y802" s="116"/>
      <c r="Z802" s="65" t="str">
        <f t="shared" si="269"/>
        <v/>
      </c>
      <c r="AA802" s="65" t="str">
        <f t="shared" si="270"/>
        <v/>
      </c>
      <c r="AB802" s="65" t="str">
        <f t="shared" si="271"/>
        <v/>
      </c>
      <c r="AC802" s="65" t="str">
        <f t="shared" si="272"/>
        <v/>
      </c>
      <c r="AD802" s="65" t="str">
        <f t="shared" si="273"/>
        <v/>
      </c>
      <c r="AE802" s="65" t="str">
        <f t="shared" si="274"/>
        <v/>
      </c>
      <c r="AF802" s="65" t="str">
        <f t="shared" si="275"/>
        <v/>
      </c>
      <c r="AG802" s="65" t="str">
        <f t="shared" si="276"/>
        <v/>
      </c>
      <c r="AH802" s="38"/>
      <c r="AI802" s="38"/>
      <c r="AJ802" s="38"/>
      <c r="AK802" s="38"/>
      <c r="AL802" s="85" t="str">
        <f t="shared" si="281"/>
        <v/>
      </c>
      <c r="AM802" s="85" t="str">
        <f t="shared" si="277"/>
        <v/>
      </c>
      <c r="AN802" s="85" t="str">
        <f t="shared" si="278"/>
        <v/>
      </c>
      <c r="AO802" s="85" t="str">
        <f t="shared" si="279"/>
        <v/>
      </c>
      <c r="AP802" s="143" t="str">
        <f t="shared" si="282"/>
        <v/>
      </c>
      <c r="AQ802" s="66" t="str">
        <f t="shared" si="283"/>
        <v/>
      </c>
      <c r="AR802" s="46" t="str">
        <f>IFERROR(IF(ISNUMBER('Opsparede løndele dec20-mar21'!K800),AQ802+'Opsparede løndele dec20-mar21'!K800,AQ802),"")</f>
        <v/>
      </c>
    </row>
    <row r="803" spans="1:44" x14ac:dyDescent="0.25">
      <c r="A803" s="52" t="str">
        <f t="shared" si="284"/>
        <v/>
      </c>
      <c r="B803" s="5"/>
      <c r="C803" s="6"/>
      <c r="D803" s="7"/>
      <c r="E803" s="8"/>
      <c r="F803" s="8"/>
      <c r="G803" s="60" t="str">
        <f t="shared" si="287"/>
        <v/>
      </c>
      <c r="H803" s="60" t="str">
        <f t="shared" si="287"/>
        <v/>
      </c>
      <c r="I803" s="60" t="str">
        <f t="shared" si="287"/>
        <v/>
      </c>
      <c r="J803" s="60" t="str">
        <f t="shared" si="287"/>
        <v/>
      </c>
      <c r="L803" s="115" t="str">
        <f t="shared" si="280"/>
        <v/>
      </c>
      <c r="Y803" s="116"/>
      <c r="Z803" s="65" t="str">
        <f t="shared" si="269"/>
        <v/>
      </c>
      <c r="AA803" s="65" t="str">
        <f t="shared" si="270"/>
        <v/>
      </c>
      <c r="AB803" s="65" t="str">
        <f t="shared" si="271"/>
        <v/>
      </c>
      <c r="AC803" s="65" t="str">
        <f t="shared" si="272"/>
        <v/>
      </c>
      <c r="AD803" s="65" t="str">
        <f t="shared" si="273"/>
        <v/>
      </c>
      <c r="AE803" s="65" t="str">
        <f t="shared" si="274"/>
        <v/>
      </c>
      <c r="AF803" s="65" t="str">
        <f t="shared" si="275"/>
        <v/>
      </c>
      <c r="AG803" s="65" t="str">
        <f t="shared" si="276"/>
        <v/>
      </c>
      <c r="AH803" s="38"/>
      <c r="AI803" s="38"/>
      <c r="AJ803" s="38"/>
      <c r="AK803" s="38"/>
      <c r="AL803" s="85" t="str">
        <f t="shared" si="281"/>
        <v/>
      </c>
      <c r="AM803" s="85" t="str">
        <f t="shared" si="277"/>
        <v/>
      </c>
      <c r="AN803" s="85" t="str">
        <f t="shared" si="278"/>
        <v/>
      </c>
      <c r="AO803" s="85" t="str">
        <f t="shared" si="279"/>
        <v/>
      </c>
      <c r="AP803" s="143" t="str">
        <f t="shared" si="282"/>
        <v/>
      </c>
      <c r="AQ803" s="66" t="str">
        <f t="shared" si="283"/>
        <v/>
      </c>
      <c r="AR803" s="46" t="str">
        <f>IFERROR(IF(ISNUMBER('Opsparede løndele dec20-mar21'!K801),AQ803+'Opsparede løndele dec20-mar21'!K801,AQ803),"")</f>
        <v/>
      </c>
    </row>
    <row r="804" spans="1:44" x14ac:dyDescent="0.25">
      <c r="A804" s="52" t="str">
        <f t="shared" si="284"/>
        <v/>
      </c>
      <c r="B804" s="5"/>
      <c r="C804" s="6"/>
      <c r="D804" s="7"/>
      <c r="E804" s="8"/>
      <c r="F804" s="8"/>
      <c r="G804" s="60" t="str">
        <f t="shared" si="287"/>
        <v/>
      </c>
      <c r="H804" s="60" t="str">
        <f t="shared" si="287"/>
        <v/>
      </c>
      <c r="I804" s="60" t="str">
        <f t="shared" si="287"/>
        <v/>
      </c>
      <c r="J804" s="60" t="str">
        <f t="shared" si="287"/>
        <v/>
      </c>
      <c r="L804" s="115" t="str">
        <f t="shared" si="280"/>
        <v/>
      </c>
      <c r="Y804" s="116"/>
      <c r="Z804" s="65" t="str">
        <f t="shared" si="269"/>
        <v/>
      </c>
      <c r="AA804" s="65" t="str">
        <f t="shared" si="270"/>
        <v/>
      </c>
      <c r="AB804" s="65" t="str">
        <f t="shared" si="271"/>
        <v/>
      </c>
      <c r="AC804" s="65" t="str">
        <f t="shared" si="272"/>
        <v/>
      </c>
      <c r="AD804" s="65" t="str">
        <f t="shared" si="273"/>
        <v/>
      </c>
      <c r="AE804" s="65" t="str">
        <f t="shared" si="274"/>
        <v/>
      </c>
      <c r="AF804" s="65" t="str">
        <f t="shared" si="275"/>
        <v/>
      </c>
      <c r="AG804" s="65" t="str">
        <f t="shared" si="276"/>
        <v/>
      </c>
      <c r="AH804" s="38"/>
      <c r="AI804" s="38"/>
      <c r="AJ804" s="38"/>
      <c r="AK804" s="38"/>
      <c r="AL804" s="85" t="str">
        <f t="shared" si="281"/>
        <v/>
      </c>
      <c r="AM804" s="85" t="str">
        <f t="shared" si="277"/>
        <v/>
      </c>
      <c r="AN804" s="85" t="str">
        <f t="shared" si="278"/>
        <v/>
      </c>
      <c r="AO804" s="85" t="str">
        <f t="shared" si="279"/>
        <v/>
      </c>
      <c r="AP804" s="143" t="str">
        <f t="shared" si="282"/>
        <v/>
      </c>
      <c r="AQ804" s="66" t="str">
        <f t="shared" si="283"/>
        <v/>
      </c>
      <c r="AR804" s="46" t="str">
        <f>IFERROR(IF(ISNUMBER('Opsparede løndele dec20-mar21'!K802),AQ804+'Opsparede løndele dec20-mar21'!K802,AQ804),"")</f>
        <v/>
      </c>
    </row>
    <row r="805" spans="1:44" x14ac:dyDescent="0.25">
      <c r="A805" s="52" t="str">
        <f t="shared" si="284"/>
        <v/>
      </c>
      <c r="B805" s="5"/>
      <c r="C805" s="6"/>
      <c r="D805" s="7"/>
      <c r="E805" s="8"/>
      <c r="F805" s="8"/>
      <c r="G805" s="60" t="str">
        <f t="shared" si="287"/>
        <v/>
      </c>
      <c r="H805" s="60" t="str">
        <f t="shared" si="287"/>
        <v/>
      </c>
      <c r="I805" s="60" t="str">
        <f t="shared" si="287"/>
        <v/>
      </c>
      <c r="J805" s="60" t="str">
        <f t="shared" si="287"/>
        <v/>
      </c>
      <c r="L805" s="115" t="str">
        <f t="shared" si="280"/>
        <v/>
      </c>
      <c r="Y805" s="116"/>
      <c r="Z805" s="65" t="str">
        <f t="shared" si="269"/>
        <v/>
      </c>
      <c r="AA805" s="65" t="str">
        <f t="shared" si="270"/>
        <v/>
      </c>
      <c r="AB805" s="65" t="str">
        <f t="shared" si="271"/>
        <v/>
      </c>
      <c r="AC805" s="65" t="str">
        <f t="shared" si="272"/>
        <v/>
      </c>
      <c r="AD805" s="65" t="str">
        <f t="shared" si="273"/>
        <v/>
      </c>
      <c r="AE805" s="65" t="str">
        <f t="shared" si="274"/>
        <v/>
      </c>
      <c r="AF805" s="65" t="str">
        <f t="shared" si="275"/>
        <v/>
      </c>
      <c r="AG805" s="65" t="str">
        <f t="shared" si="276"/>
        <v/>
      </c>
      <c r="AH805" s="38"/>
      <c r="AI805" s="38"/>
      <c r="AJ805" s="38"/>
      <c r="AK805" s="38"/>
      <c r="AL805" s="85" t="str">
        <f t="shared" si="281"/>
        <v/>
      </c>
      <c r="AM805" s="85" t="str">
        <f t="shared" si="277"/>
        <v/>
      </c>
      <c r="AN805" s="85" t="str">
        <f t="shared" si="278"/>
        <v/>
      </c>
      <c r="AO805" s="85" t="str">
        <f t="shared" si="279"/>
        <v/>
      </c>
      <c r="AP805" s="143" t="str">
        <f t="shared" si="282"/>
        <v/>
      </c>
      <c r="AQ805" s="66" t="str">
        <f t="shared" si="283"/>
        <v/>
      </c>
      <c r="AR805" s="46" t="str">
        <f>IFERROR(IF(ISNUMBER('Opsparede løndele dec20-mar21'!K803),AQ805+'Opsparede løndele dec20-mar21'!K803,AQ805),"")</f>
        <v/>
      </c>
    </row>
    <row r="806" spans="1:44" x14ac:dyDescent="0.25">
      <c r="A806" s="52" t="str">
        <f t="shared" si="284"/>
        <v/>
      </c>
      <c r="B806" s="5"/>
      <c r="C806" s="6"/>
      <c r="D806" s="7"/>
      <c r="E806" s="8"/>
      <c r="F806" s="8"/>
      <c r="G806" s="60" t="str">
        <f t="shared" si="287"/>
        <v/>
      </c>
      <c r="H806" s="60" t="str">
        <f t="shared" si="287"/>
        <v/>
      </c>
      <c r="I806" s="60" t="str">
        <f t="shared" si="287"/>
        <v/>
      </c>
      <c r="J806" s="60" t="str">
        <f t="shared" si="287"/>
        <v/>
      </c>
      <c r="L806" s="115" t="str">
        <f t="shared" si="280"/>
        <v/>
      </c>
      <c r="Y806" s="116"/>
      <c r="Z806" s="65" t="str">
        <f t="shared" si="269"/>
        <v/>
      </c>
      <c r="AA806" s="65" t="str">
        <f t="shared" si="270"/>
        <v/>
      </c>
      <c r="AB806" s="65" t="str">
        <f t="shared" si="271"/>
        <v/>
      </c>
      <c r="AC806" s="65" t="str">
        <f t="shared" si="272"/>
        <v/>
      </c>
      <c r="AD806" s="65" t="str">
        <f t="shared" si="273"/>
        <v/>
      </c>
      <c r="AE806" s="65" t="str">
        <f t="shared" si="274"/>
        <v/>
      </c>
      <c r="AF806" s="65" t="str">
        <f t="shared" si="275"/>
        <v/>
      </c>
      <c r="AG806" s="65" t="str">
        <f t="shared" si="276"/>
        <v/>
      </c>
      <c r="AH806" s="38"/>
      <c r="AI806" s="38"/>
      <c r="AJ806" s="38"/>
      <c r="AK806" s="38"/>
      <c r="AL806" s="85" t="str">
        <f t="shared" si="281"/>
        <v/>
      </c>
      <c r="AM806" s="85" t="str">
        <f t="shared" si="277"/>
        <v/>
      </c>
      <c r="AN806" s="85" t="str">
        <f t="shared" si="278"/>
        <v/>
      </c>
      <c r="AO806" s="85" t="str">
        <f t="shared" si="279"/>
        <v/>
      </c>
      <c r="AP806" s="143" t="str">
        <f t="shared" si="282"/>
        <v/>
      </c>
      <c r="AQ806" s="66" t="str">
        <f t="shared" si="283"/>
        <v/>
      </c>
      <c r="AR806" s="46" t="str">
        <f>IFERROR(IF(ISNUMBER('Opsparede løndele dec20-mar21'!K804),AQ806+'Opsparede løndele dec20-mar21'!K804,AQ806),"")</f>
        <v/>
      </c>
    </row>
    <row r="807" spans="1:44" x14ac:dyDescent="0.25">
      <c r="A807" s="52" t="str">
        <f t="shared" si="284"/>
        <v/>
      </c>
      <c r="B807" s="5"/>
      <c r="C807" s="6"/>
      <c r="D807" s="7"/>
      <c r="E807" s="8"/>
      <c r="F807" s="8"/>
      <c r="G807" s="60" t="str">
        <f t="shared" ref="G807:J816" si="288">IF(AND(ISNUMBER($E807),ISNUMBER($F807)),MAX(MIN(NETWORKDAYS(IF($E807&lt;=VLOOKUP(G$6,Matrix_antal_dage,5,FALSE),VLOOKUP(G$6,Matrix_antal_dage,5,FALSE),$E807),IF($F807&gt;=VLOOKUP(G$6,Matrix_antal_dage,6,FALSE),VLOOKUP(G$6,Matrix_antal_dage,6,FALSE),$F807),helligdage),VLOOKUP(G$6,Matrix_antal_dage,7,FALSE)),0),"")</f>
        <v/>
      </c>
      <c r="H807" s="60" t="str">
        <f t="shared" si="288"/>
        <v/>
      </c>
      <c r="I807" s="60" t="str">
        <f t="shared" si="288"/>
        <v/>
      </c>
      <c r="J807" s="60" t="str">
        <f t="shared" si="288"/>
        <v/>
      </c>
      <c r="L807" s="115" t="str">
        <f t="shared" si="280"/>
        <v/>
      </c>
      <c r="Y807" s="116"/>
      <c r="Z807" s="65" t="str">
        <f t="shared" si="269"/>
        <v/>
      </c>
      <c r="AA807" s="65" t="str">
        <f t="shared" si="270"/>
        <v/>
      </c>
      <c r="AB807" s="65" t="str">
        <f t="shared" si="271"/>
        <v/>
      </c>
      <c r="AC807" s="65" t="str">
        <f t="shared" si="272"/>
        <v/>
      </c>
      <c r="AD807" s="65" t="str">
        <f t="shared" si="273"/>
        <v/>
      </c>
      <c r="AE807" s="65" t="str">
        <f t="shared" si="274"/>
        <v/>
      </c>
      <c r="AF807" s="65" t="str">
        <f t="shared" si="275"/>
        <v/>
      </c>
      <c r="AG807" s="65" t="str">
        <f t="shared" si="276"/>
        <v/>
      </c>
      <c r="AH807" s="38"/>
      <c r="AI807" s="38"/>
      <c r="AJ807" s="38"/>
      <c r="AK807" s="38"/>
      <c r="AL807" s="85" t="str">
        <f t="shared" si="281"/>
        <v/>
      </c>
      <c r="AM807" s="85" t="str">
        <f t="shared" si="277"/>
        <v/>
      </c>
      <c r="AN807" s="85" t="str">
        <f t="shared" si="278"/>
        <v/>
      </c>
      <c r="AO807" s="85" t="str">
        <f t="shared" si="279"/>
        <v/>
      </c>
      <c r="AP807" s="143" t="str">
        <f t="shared" si="282"/>
        <v/>
      </c>
      <c r="AQ807" s="66" t="str">
        <f t="shared" si="283"/>
        <v/>
      </c>
      <c r="AR807" s="46" t="str">
        <f>IFERROR(IF(ISNUMBER('Opsparede løndele dec20-mar21'!K805),AQ807+'Opsparede løndele dec20-mar21'!K805,AQ807),"")</f>
        <v/>
      </c>
    </row>
    <row r="808" spans="1:44" x14ac:dyDescent="0.25">
      <c r="A808" s="52" t="str">
        <f t="shared" si="284"/>
        <v/>
      </c>
      <c r="B808" s="5"/>
      <c r="C808" s="6"/>
      <c r="D808" s="7"/>
      <c r="E808" s="8"/>
      <c r="F808" s="8"/>
      <c r="G808" s="60" t="str">
        <f t="shared" si="288"/>
        <v/>
      </c>
      <c r="H808" s="60" t="str">
        <f t="shared" si="288"/>
        <v/>
      </c>
      <c r="I808" s="60" t="str">
        <f t="shared" si="288"/>
        <v/>
      </c>
      <c r="J808" s="60" t="str">
        <f t="shared" si="288"/>
        <v/>
      </c>
      <c r="L808" s="115" t="str">
        <f t="shared" si="280"/>
        <v/>
      </c>
      <c r="Y808" s="116"/>
      <c r="Z808" s="65" t="str">
        <f t="shared" si="269"/>
        <v/>
      </c>
      <c r="AA808" s="65" t="str">
        <f t="shared" si="270"/>
        <v/>
      </c>
      <c r="AB808" s="65" t="str">
        <f t="shared" si="271"/>
        <v/>
      </c>
      <c r="AC808" s="65" t="str">
        <f t="shared" si="272"/>
        <v/>
      </c>
      <c r="AD808" s="65" t="str">
        <f t="shared" si="273"/>
        <v/>
      </c>
      <c r="AE808" s="65" t="str">
        <f t="shared" si="274"/>
        <v/>
      </c>
      <c r="AF808" s="65" t="str">
        <f t="shared" si="275"/>
        <v/>
      </c>
      <c r="AG808" s="65" t="str">
        <f t="shared" si="276"/>
        <v/>
      </c>
      <c r="AH808" s="38"/>
      <c r="AI808" s="38"/>
      <c r="AJ808" s="38"/>
      <c r="AK808" s="38"/>
      <c r="AL808" s="85" t="str">
        <f t="shared" si="281"/>
        <v/>
      </c>
      <c r="AM808" s="85" t="str">
        <f t="shared" si="277"/>
        <v/>
      </c>
      <c r="AN808" s="85" t="str">
        <f t="shared" si="278"/>
        <v/>
      </c>
      <c r="AO808" s="85" t="str">
        <f t="shared" si="279"/>
        <v/>
      </c>
      <c r="AP808" s="143" t="str">
        <f t="shared" si="282"/>
        <v/>
      </c>
      <c r="AQ808" s="66" t="str">
        <f t="shared" si="283"/>
        <v/>
      </c>
      <c r="AR808" s="46" t="str">
        <f>IFERROR(IF(ISNUMBER('Opsparede løndele dec20-mar21'!K806),AQ808+'Opsparede løndele dec20-mar21'!K806,AQ808),"")</f>
        <v/>
      </c>
    </row>
    <row r="809" spans="1:44" x14ac:dyDescent="0.25">
      <c r="A809" s="52" t="str">
        <f t="shared" si="284"/>
        <v/>
      </c>
      <c r="B809" s="5"/>
      <c r="C809" s="6"/>
      <c r="D809" s="7"/>
      <c r="E809" s="8"/>
      <c r="F809" s="8"/>
      <c r="G809" s="60" t="str">
        <f t="shared" si="288"/>
        <v/>
      </c>
      <c r="H809" s="60" t="str">
        <f t="shared" si="288"/>
        <v/>
      </c>
      <c r="I809" s="60" t="str">
        <f t="shared" si="288"/>
        <v/>
      </c>
      <c r="J809" s="60" t="str">
        <f t="shared" si="288"/>
        <v/>
      </c>
      <c r="L809" s="115" t="str">
        <f t="shared" si="280"/>
        <v/>
      </c>
      <c r="Y809" s="116"/>
      <c r="Z809" s="65" t="str">
        <f t="shared" si="269"/>
        <v/>
      </c>
      <c r="AA809" s="65" t="str">
        <f t="shared" si="270"/>
        <v/>
      </c>
      <c r="AB809" s="65" t="str">
        <f t="shared" si="271"/>
        <v/>
      </c>
      <c r="AC809" s="65" t="str">
        <f t="shared" si="272"/>
        <v/>
      </c>
      <c r="AD809" s="65" t="str">
        <f t="shared" si="273"/>
        <v/>
      </c>
      <c r="AE809" s="65" t="str">
        <f t="shared" si="274"/>
        <v/>
      </c>
      <c r="AF809" s="65" t="str">
        <f t="shared" si="275"/>
        <v/>
      </c>
      <c r="AG809" s="65" t="str">
        <f t="shared" si="276"/>
        <v/>
      </c>
      <c r="AH809" s="38"/>
      <c r="AI809" s="38"/>
      <c r="AJ809" s="38"/>
      <c r="AK809" s="38"/>
      <c r="AL809" s="85" t="str">
        <f t="shared" si="281"/>
        <v/>
      </c>
      <c r="AM809" s="85" t="str">
        <f t="shared" si="277"/>
        <v/>
      </c>
      <c r="AN809" s="85" t="str">
        <f t="shared" si="278"/>
        <v/>
      </c>
      <c r="AO809" s="85" t="str">
        <f t="shared" si="279"/>
        <v/>
      </c>
      <c r="AP809" s="143" t="str">
        <f t="shared" si="282"/>
        <v/>
      </c>
      <c r="AQ809" s="66" t="str">
        <f t="shared" si="283"/>
        <v/>
      </c>
      <c r="AR809" s="46" t="str">
        <f>IFERROR(IF(ISNUMBER('Opsparede løndele dec20-mar21'!K807),AQ809+'Opsparede løndele dec20-mar21'!K807,AQ809),"")</f>
        <v/>
      </c>
    </row>
    <row r="810" spans="1:44" x14ac:dyDescent="0.25">
      <c r="A810" s="52" t="str">
        <f t="shared" si="284"/>
        <v/>
      </c>
      <c r="B810" s="5"/>
      <c r="C810" s="6"/>
      <c r="D810" s="7"/>
      <c r="E810" s="8"/>
      <c r="F810" s="8"/>
      <c r="G810" s="60" t="str">
        <f t="shared" si="288"/>
        <v/>
      </c>
      <c r="H810" s="60" t="str">
        <f t="shared" si="288"/>
        <v/>
      </c>
      <c r="I810" s="60" t="str">
        <f t="shared" si="288"/>
        <v/>
      </c>
      <c r="J810" s="60" t="str">
        <f t="shared" si="288"/>
        <v/>
      </c>
      <c r="L810" s="115" t="str">
        <f t="shared" si="280"/>
        <v/>
      </c>
      <c r="Y810" s="116"/>
      <c r="Z810" s="65" t="str">
        <f t="shared" si="269"/>
        <v/>
      </c>
      <c r="AA810" s="65" t="str">
        <f t="shared" si="270"/>
        <v/>
      </c>
      <c r="AB810" s="65" t="str">
        <f t="shared" si="271"/>
        <v/>
      </c>
      <c r="AC810" s="65" t="str">
        <f t="shared" si="272"/>
        <v/>
      </c>
      <c r="AD810" s="65" t="str">
        <f t="shared" si="273"/>
        <v/>
      </c>
      <c r="AE810" s="65" t="str">
        <f t="shared" si="274"/>
        <v/>
      </c>
      <c r="AF810" s="65" t="str">
        <f t="shared" si="275"/>
        <v/>
      </c>
      <c r="AG810" s="65" t="str">
        <f t="shared" si="276"/>
        <v/>
      </c>
      <c r="AH810" s="38"/>
      <c r="AI810" s="38"/>
      <c r="AJ810" s="38"/>
      <c r="AK810" s="38"/>
      <c r="AL810" s="85" t="str">
        <f t="shared" si="281"/>
        <v/>
      </c>
      <c r="AM810" s="85" t="str">
        <f t="shared" si="277"/>
        <v/>
      </c>
      <c r="AN810" s="85" t="str">
        <f t="shared" si="278"/>
        <v/>
      </c>
      <c r="AO810" s="85" t="str">
        <f t="shared" si="279"/>
        <v/>
      </c>
      <c r="AP810" s="143" t="str">
        <f t="shared" si="282"/>
        <v/>
      </c>
      <c r="AQ810" s="66" t="str">
        <f t="shared" si="283"/>
        <v/>
      </c>
      <c r="AR810" s="46" t="str">
        <f>IFERROR(IF(ISNUMBER('Opsparede løndele dec20-mar21'!K808),AQ810+'Opsparede løndele dec20-mar21'!K808,AQ810),"")</f>
        <v/>
      </c>
    </row>
    <row r="811" spans="1:44" x14ac:dyDescent="0.25">
      <c r="A811" s="52" t="str">
        <f t="shared" si="284"/>
        <v/>
      </c>
      <c r="B811" s="5"/>
      <c r="C811" s="6"/>
      <c r="D811" s="7"/>
      <c r="E811" s="8"/>
      <c r="F811" s="8"/>
      <c r="G811" s="60" t="str">
        <f t="shared" si="288"/>
        <v/>
      </c>
      <c r="H811" s="60" t="str">
        <f t="shared" si="288"/>
        <v/>
      </c>
      <c r="I811" s="60" t="str">
        <f t="shared" si="288"/>
        <v/>
      </c>
      <c r="J811" s="60" t="str">
        <f t="shared" si="288"/>
        <v/>
      </c>
      <c r="L811" s="115" t="str">
        <f t="shared" si="280"/>
        <v/>
      </c>
      <c r="Y811" s="116"/>
      <c r="Z811" s="65" t="str">
        <f t="shared" si="269"/>
        <v/>
      </c>
      <c r="AA811" s="65" t="str">
        <f t="shared" si="270"/>
        <v/>
      </c>
      <c r="AB811" s="65" t="str">
        <f t="shared" si="271"/>
        <v/>
      </c>
      <c r="AC811" s="65" t="str">
        <f t="shared" si="272"/>
        <v/>
      </c>
      <c r="AD811" s="65" t="str">
        <f t="shared" si="273"/>
        <v/>
      </c>
      <c r="AE811" s="65" t="str">
        <f t="shared" si="274"/>
        <v/>
      </c>
      <c r="AF811" s="65" t="str">
        <f t="shared" si="275"/>
        <v/>
      </c>
      <c r="AG811" s="65" t="str">
        <f t="shared" si="276"/>
        <v/>
      </c>
      <c r="AH811" s="38"/>
      <c r="AI811" s="38"/>
      <c r="AJ811" s="38"/>
      <c r="AK811" s="38"/>
      <c r="AL811" s="85" t="str">
        <f t="shared" si="281"/>
        <v/>
      </c>
      <c r="AM811" s="85" t="str">
        <f t="shared" si="277"/>
        <v/>
      </c>
      <c r="AN811" s="85" t="str">
        <f t="shared" si="278"/>
        <v/>
      </c>
      <c r="AO811" s="85" t="str">
        <f t="shared" si="279"/>
        <v/>
      </c>
      <c r="AP811" s="143" t="str">
        <f t="shared" si="282"/>
        <v/>
      </c>
      <c r="AQ811" s="66" t="str">
        <f t="shared" si="283"/>
        <v/>
      </c>
      <c r="AR811" s="46" t="str">
        <f>IFERROR(IF(ISNUMBER('Opsparede løndele dec20-mar21'!K809),AQ811+'Opsparede løndele dec20-mar21'!K809,AQ811),"")</f>
        <v/>
      </c>
    </row>
    <row r="812" spans="1:44" x14ac:dyDescent="0.25">
      <c r="A812" s="52" t="str">
        <f t="shared" si="284"/>
        <v/>
      </c>
      <c r="B812" s="5"/>
      <c r="C812" s="6"/>
      <c r="D812" s="7"/>
      <c r="E812" s="8"/>
      <c r="F812" s="8"/>
      <c r="G812" s="60" t="str">
        <f t="shared" si="288"/>
        <v/>
      </c>
      <c r="H812" s="60" t="str">
        <f t="shared" si="288"/>
        <v/>
      </c>
      <c r="I812" s="60" t="str">
        <f t="shared" si="288"/>
        <v/>
      </c>
      <c r="J812" s="60" t="str">
        <f t="shared" si="288"/>
        <v/>
      </c>
      <c r="L812" s="115" t="str">
        <f t="shared" si="280"/>
        <v/>
      </c>
      <c r="Y812" s="116"/>
      <c r="Z812" s="65" t="str">
        <f t="shared" si="269"/>
        <v/>
      </c>
      <c r="AA812" s="65" t="str">
        <f t="shared" si="270"/>
        <v/>
      </c>
      <c r="AB812" s="65" t="str">
        <f t="shared" si="271"/>
        <v/>
      </c>
      <c r="AC812" s="65" t="str">
        <f t="shared" si="272"/>
        <v/>
      </c>
      <c r="AD812" s="65" t="str">
        <f t="shared" si="273"/>
        <v/>
      </c>
      <c r="AE812" s="65" t="str">
        <f t="shared" si="274"/>
        <v/>
      </c>
      <c r="AF812" s="65" t="str">
        <f t="shared" si="275"/>
        <v/>
      </c>
      <c r="AG812" s="65" t="str">
        <f t="shared" si="276"/>
        <v/>
      </c>
      <c r="AH812" s="38"/>
      <c r="AI812" s="38"/>
      <c r="AJ812" s="38"/>
      <c r="AK812" s="38"/>
      <c r="AL812" s="85" t="str">
        <f t="shared" si="281"/>
        <v/>
      </c>
      <c r="AM812" s="85" t="str">
        <f t="shared" si="277"/>
        <v/>
      </c>
      <c r="AN812" s="85" t="str">
        <f t="shared" si="278"/>
        <v/>
      </c>
      <c r="AO812" s="85" t="str">
        <f t="shared" si="279"/>
        <v/>
      </c>
      <c r="AP812" s="143" t="str">
        <f t="shared" si="282"/>
        <v/>
      </c>
      <c r="AQ812" s="66" t="str">
        <f t="shared" si="283"/>
        <v/>
      </c>
      <c r="AR812" s="46" t="str">
        <f>IFERROR(IF(ISNUMBER('Opsparede løndele dec20-mar21'!K810),AQ812+'Opsparede løndele dec20-mar21'!K810,AQ812),"")</f>
        <v/>
      </c>
    </row>
    <row r="813" spans="1:44" x14ac:dyDescent="0.25">
      <c r="A813" s="52" t="str">
        <f t="shared" si="284"/>
        <v/>
      </c>
      <c r="B813" s="5"/>
      <c r="C813" s="6"/>
      <c r="D813" s="7"/>
      <c r="E813" s="8"/>
      <c r="F813" s="8"/>
      <c r="G813" s="60" t="str">
        <f t="shared" si="288"/>
        <v/>
      </c>
      <c r="H813" s="60" t="str">
        <f t="shared" si="288"/>
        <v/>
      </c>
      <c r="I813" s="60" t="str">
        <f t="shared" si="288"/>
        <v/>
      </c>
      <c r="J813" s="60" t="str">
        <f t="shared" si="288"/>
        <v/>
      </c>
      <c r="L813" s="115" t="str">
        <f t="shared" si="280"/>
        <v/>
      </c>
      <c r="Y813" s="116"/>
      <c r="Z813" s="65" t="str">
        <f t="shared" si="269"/>
        <v/>
      </c>
      <c r="AA813" s="65" t="str">
        <f t="shared" si="270"/>
        <v/>
      </c>
      <c r="AB813" s="65" t="str">
        <f t="shared" si="271"/>
        <v/>
      </c>
      <c r="AC813" s="65" t="str">
        <f t="shared" si="272"/>
        <v/>
      </c>
      <c r="AD813" s="65" t="str">
        <f t="shared" si="273"/>
        <v/>
      </c>
      <c r="AE813" s="65" t="str">
        <f t="shared" si="274"/>
        <v/>
      </c>
      <c r="AF813" s="65" t="str">
        <f t="shared" si="275"/>
        <v/>
      </c>
      <c r="AG813" s="65" t="str">
        <f t="shared" si="276"/>
        <v/>
      </c>
      <c r="AH813" s="38"/>
      <c r="AI813" s="38"/>
      <c r="AJ813" s="38"/>
      <c r="AK813" s="38"/>
      <c r="AL813" s="85" t="str">
        <f t="shared" si="281"/>
        <v/>
      </c>
      <c r="AM813" s="85" t="str">
        <f t="shared" si="277"/>
        <v/>
      </c>
      <c r="AN813" s="85" t="str">
        <f t="shared" si="278"/>
        <v/>
      </c>
      <c r="AO813" s="85" t="str">
        <f t="shared" si="279"/>
        <v/>
      </c>
      <c r="AP813" s="143" t="str">
        <f t="shared" si="282"/>
        <v/>
      </c>
      <c r="AQ813" s="66" t="str">
        <f t="shared" si="283"/>
        <v/>
      </c>
      <c r="AR813" s="46" t="str">
        <f>IFERROR(IF(ISNUMBER('Opsparede løndele dec20-mar21'!K811),AQ813+'Opsparede løndele dec20-mar21'!K811,AQ813),"")</f>
        <v/>
      </c>
    </row>
    <row r="814" spans="1:44" x14ac:dyDescent="0.25">
      <c r="A814" s="52" t="str">
        <f t="shared" si="284"/>
        <v/>
      </c>
      <c r="B814" s="5"/>
      <c r="C814" s="6"/>
      <c r="D814" s="7"/>
      <c r="E814" s="8"/>
      <c r="F814" s="8"/>
      <c r="G814" s="60" t="str">
        <f t="shared" si="288"/>
        <v/>
      </c>
      <c r="H814" s="60" t="str">
        <f t="shared" si="288"/>
        <v/>
      </c>
      <c r="I814" s="60" t="str">
        <f t="shared" si="288"/>
        <v/>
      </c>
      <c r="J814" s="60" t="str">
        <f t="shared" si="288"/>
        <v/>
      </c>
      <c r="L814" s="115" t="str">
        <f t="shared" si="280"/>
        <v/>
      </c>
      <c r="Y814" s="116"/>
      <c r="Z814" s="65" t="str">
        <f t="shared" si="269"/>
        <v/>
      </c>
      <c r="AA814" s="65" t="str">
        <f t="shared" si="270"/>
        <v/>
      </c>
      <c r="AB814" s="65" t="str">
        <f t="shared" si="271"/>
        <v/>
      </c>
      <c r="AC814" s="65" t="str">
        <f t="shared" si="272"/>
        <v/>
      </c>
      <c r="AD814" s="65" t="str">
        <f t="shared" si="273"/>
        <v/>
      </c>
      <c r="AE814" s="65" t="str">
        <f t="shared" si="274"/>
        <v/>
      </c>
      <c r="AF814" s="65" t="str">
        <f t="shared" si="275"/>
        <v/>
      </c>
      <c r="AG814" s="65" t="str">
        <f t="shared" si="276"/>
        <v/>
      </c>
      <c r="AH814" s="38"/>
      <c r="AI814" s="38"/>
      <c r="AJ814" s="38"/>
      <c r="AK814" s="38"/>
      <c r="AL814" s="85" t="str">
        <f t="shared" si="281"/>
        <v/>
      </c>
      <c r="AM814" s="85" t="str">
        <f t="shared" si="277"/>
        <v/>
      </c>
      <c r="AN814" s="85" t="str">
        <f t="shared" si="278"/>
        <v/>
      </c>
      <c r="AO814" s="85" t="str">
        <f t="shared" si="279"/>
        <v/>
      </c>
      <c r="AP814" s="143" t="str">
        <f t="shared" si="282"/>
        <v/>
      </c>
      <c r="AQ814" s="66" t="str">
        <f t="shared" si="283"/>
        <v/>
      </c>
      <c r="AR814" s="46" t="str">
        <f>IFERROR(IF(ISNUMBER('Opsparede løndele dec20-mar21'!K812),AQ814+'Opsparede løndele dec20-mar21'!K812,AQ814),"")</f>
        <v/>
      </c>
    </row>
    <row r="815" spans="1:44" x14ac:dyDescent="0.25">
      <c r="A815" s="52" t="str">
        <f t="shared" si="284"/>
        <v/>
      </c>
      <c r="B815" s="5"/>
      <c r="C815" s="6"/>
      <c r="D815" s="7"/>
      <c r="E815" s="8"/>
      <c r="F815" s="8"/>
      <c r="G815" s="60" t="str">
        <f t="shared" si="288"/>
        <v/>
      </c>
      <c r="H815" s="60" t="str">
        <f t="shared" si="288"/>
        <v/>
      </c>
      <c r="I815" s="60" t="str">
        <f t="shared" si="288"/>
        <v/>
      </c>
      <c r="J815" s="60" t="str">
        <f t="shared" si="288"/>
        <v/>
      </c>
      <c r="L815" s="115" t="str">
        <f t="shared" si="280"/>
        <v/>
      </c>
      <c r="Y815" s="116"/>
      <c r="Z815" s="65" t="str">
        <f t="shared" si="269"/>
        <v/>
      </c>
      <c r="AA815" s="65" t="str">
        <f t="shared" si="270"/>
        <v/>
      </c>
      <c r="AB815" s="65" t="str">
        <f t="shared" si="271"/>
        <v/>
      </c>
      <c r="AC815" s="65" t="str">
        <f t="shared" si="272"/>
        <v/>
      </c>
      <c r="AD815" s="65" t="str">
        <f t="shared" si="273"/>
        <v/>
      </c>
      <c r="AE815" s="65" t="str">
        <f t="shared" si="274"/>
        <v/>
      </c>
      <c r="AF815" s="65" t="str">
        <f t="shared" si="275"/>
        <v/>
      </c>
      <c r="AG815" s="65" t="str">
        <f t="shared" si="276"/>
        <v/>
      </c>
      <c r="AH815" s="38"/>
      <c r="AI815" s="38"/>
      <c r="AJ815" s="38"/>
      <c r="AK815" s="38"/>
      <c r="AL815" s="85" t="str">
        <f t="shared" si="281"/>
        <v/>
      </c>
      <c r="AM815" s="85" t="str">
        <f t="shared" si="277"/>
        <v/>
      </c>
      <c r="AN815" s="85" t="str">
        <f t="shared" si="278"/>
        <v/>
      </c>
      <c r="AO815" s="85" t="str">
        <f t="shared" si="279"/>
        <v/>
      </c>
      <c r="AP815" s="143" t="str">
        <f t="shared" si="282"/>
        <v/>
      </c>
      <c r="AQ815" s="66" t="str">
        <f t="shared" si="283"/>
        <v/>
      </c>
      <c r="AR815" s="46" t="str">
        <f>IFERROR(IF(ISNUMBER('Opsparede løndele dec20-mar21'!K813),AQ815+'Opsparede løndele dec20-mar21'!K813,AQ815),"")</f>
        <v/>
      </c>
    </row>
    <row r="816" spans="1:44" x14ac:dyDescent="0.25">
      <c r="A816" s="52" t="str">
        <f t="shared" si="284"/>
        <v/>
      </c>
      <c r="B816" s="5"/>
      <c r="C816" s="6"/>
      <c r="D816" s="7"/>
      <c r="E816" s="8"/>
      <c r="F816" s="8"/>
      <c r="G816" s="60" t="str">
        <f t="shared" si="288"/>
        <v/>
      </c>
      <c r="H816" s="60" t="str">
        <f t="shared" si="288"/>
        <v/>
      </c>
      <c r="I816" s="60" t="str">
        <f t="shared" si="288"/>
        <v/>
      </c>
      <c r="J816" s="60" t="str">
        <f t="shared" si="288"/>
        <v/>
      </c>
      <c r="L816" s="115" t="str">
        <f t="shared" si="280"/>
        <v/>
      </c>
      <c r="Y816" s="116"/>
      <c r="Z816" s="65" t="str">
        <f t="shared" si="269"/>
        <v/>
      </c>
      <c r="AA816" s="65" t="str">
        <f t="shared" si="270"/>
        <v/>
      </c>
      <c r="AB816" s="65" t="str">
        <f t="shared" si="271"/>
        <v/>
      </c>
      <c r="AC816" s="65" t="str">
        <f t="shared" si="272"/>
        <v/>
      </c>
      <c r="AD816" s="65" t="str">
        <f t="shared" si="273"/>
        <v/>
      </c>
      <c r="AE816" s="65" t="str">
        <f t="shared" si="274"/>
        <v/>
      </c>
      <c r="AF816" s="65" t="str">
        <f t="shared" si="275"/>
        <v/>
      </c>
      <c r="AG816" s="65" t="str">
        <f t="shared" si="276"/>
        <v/>
      </c>
      <c r="AH816" s="38"/>
      <c r="AI816" s="38"/>
      <c r="AJ816" s="38"/>
      <c r="AK816" s="38"/>
      <c r="AL816" s="85" t="str">
        <f t="shared" si="281"/>
        <v/>
      </c>
      <c r="AM816" s="85" t="str">
        <f t="shared" si="277"/>
        <v/>
      </c>
      <c r="AN816" s="85" t="str">
        <f t="shared" si="278"/>
        <v/>
      </c>
      <c r="AO816" s="85" t="str">
        <f t="shared" si="279"/>
        <v/>
      </c>
      <c r="AP816" s="143" t="str">
        <f t="shared" si="282"/>
        <v/>
      </c>
      <c r="AQ816" s="66" t="str">
        <f t="shared" si="283"/>
        <v/>
      </c>
      <c r="AR816" s="46" t="str">
        <f>IFERROR(IF(ISNUMBER('Opsparede løndele dec20-mar21'!K814),AQ816+'Opsparede løndele dec20-mar21'!K814,AQ816),"")</f>
        <v/>
      </c>
    </row>
    <row r="817" spans="1:44" x14ac:dyDescent="0.25">
      <c r="A817" s="52" t="str">
        <f t="shared" si="284"/>
        <v/>
      </c>
      <c r="B817" s="5"/>
      <c r="C817" s="6"/>
      <c r="D817" s="7"/>
      <c r="E817" s="8"/>
      <c r="F817" s="8"/>
      <c r="G817" s="60" t="str">
        <f t="shared" ref="G817:J826" si="289">IF(AND(ISNUMBER($E817),ISNUMBER($F817)),MAX(MIN(NETWORKDAYS(IF($E817&lt;=VLOOKUP(G$6,Matrix_antal_dage,5,FALSE),VLOOKUP(G$6,Matrix_antal_dage,5,FALSE),$E817),IF($F817&gt;=VLOOKUP(G$6,Matrix_antal_dage,6,FALSE),VLOOKUP(G$6,Matrix_antal_dage,6,FALSE),$F817),helligdage),VLOOKUP(G$6,Matrix_antal_dage,7,FALSE)),0),"")</f>
        <v/>
      </c>
      <c r="H817" s="60" t="str">
        <f t="shared" si="289"/>
        <v/>
      </c>
      <c r="I817" s="60" t="str">
        <f t="shared" si="289"/>
        <v/>
      </c>
      <c r="J817" s="60" t="str">
        <f t="shared" si="289"/>
        <v/>
      </c>
      <c r="L817" s="115" t="str">
        <f t="shared" si="280"/>
        <v/>
      </c>
      <c r="Y817" s="116"/>
      <c r="Z817" s="65" t="str">
        <f t="shared" si="269"/>
        <v/>
      </c>
      <c r="AA817" s="65" t="str">
        <f t="shared" si="270"/>
        <v/>
      </c>
      <c r="AB817" s="65" t="str">
        <f t="shared" si="271"/>
        <v/>
      </c>
      <c r="AC817" s="65" t="str">
        <f t="shared" si="272"/>
        <v/>
      </c>
      <c r="AD817" s="65" t="str">
        <f t="shared" si="273"/>
        <v/>
      </c>
      <c r="AE817" s="65" t="str">
        <f t="shared" si="274"/>
        <v/>
      </c>
      <c r="AF817" s="65" t="str">
        <f t="shared" si="275"/>
        <v/>
      </c>
      <c r="AG817" s="65" t="str">
        <f t="shared" si="276"/>
        <v/>
      </c>
      <c r="AH817" s="38"/>
      <c r="AI817" s="38"/>
      <c r="AJ817" s="38"/>
      <c r="AK817" s="38"/>
      <c r="AL817" s="85" t="str">
        <f t="shared" si="281"/>
        <v/>
      </c>
      <c r="AM817" s="85" t="str">
        <f t="shared" si="277"/>
        <v/>
      </c>
      <c r="AN817" s="85" t="str">
        <f t="shared" si="278"/>
        <v/>
      </c>
      <c r="AO817" s="85" t="str">
        <f t="shared" si="279"/>
        <v/>
      </c>
      <c r="AP817" s="143" t="str">
        <f t="shared" si="282"/>
        <v/>
      </c>
      <c r="AQ817" s="66" t="str">
        <f t="shared" si="283"/>
        <v/>
      </c>
      <c r="AR817" s="46" t="str">
        <f>IFERROR(IF(ISNUMBER('Opsparede løndele dec20-mar21'!K815),AQ817+'Opsparede løndele dec20-mar21'!K815,AQ817),"")</f>
        <v/>
      </c>
    </row>
    <row r="818" spans="1:44" x14ac:dyDescent="0.25">
      <c r="A818" s="52" t="str">
        <f t="shared" si="284"/>
        <v/>
      </c>
      <c r="B818" s="5"/>
      <c r="C818" s="6"/>
      <c r="D818" s="7"/>
      <c r="E818" s="8"/>
      <c r="F818" s="8"/>
      <c r="G818" s="60" t="str">
        <f t="shared" si="289"/>
        <v/>
      </c>
      <c r="H818" s="60" t="str">
        <f t="shared" si="289"/>
        <v/>
      </c>
      <c r="I818" s="60" t="str">
        <f t="shared" si="289"/>
        <v/>
      </c>
      <c r="J818" s="60" t="str">
        <f t="shared" si="289"/>
        <v/>
      </c>
      <c r="L818" s="115" t="str">
        <f t="shared" si="280"/>
        <v/>
      </c>
      <c r="Y818" s="116"/>
      <c r="Z818" s="65" t="str">
        <f t="shared" si="269"/>
        <v/>
      </c>
      <c r="AA818" s="65" t="str">
        <f t="shared" si="270"/>
        <v/>
      </c>
      <c r="AB818" s="65" t="str">
        <f t="shared" si="271"/>
        <v/>
      </c>
      <c r="AC818" s="65" t="str">
        <f t="shared" si="272"/>
        <v/>
      </c>
      <c r="AD818" s="65" t="str">
        <f t="shared" si="273"/>
        <v/>
      </c>
      <c r="AE818" s="65" t="str">
        <f t="shared" si="274"/>
        <v/>
      </c>
      <c r="AF818" s="65" t="str">
        <f t="shared" si="275"/>
        <v/>
      </c>
      <c r="AG818" s="65" t="str">
        <f t="shared" si="276"/>
        <v/>
      </c>
      <c r="AH818" s="38"/>
      <c r="AI818" s="38"/>
      <c r="AJ818" s="38"/>
      <c r="AK818" s="38"/>
      <c r="AL818" s="85" t="str">
        <f t="shared" si="281"/>
        <v/>
      </c>
      <c r="AM818" s="85" t="str">
        <f t="shared" si="277"/>
        <v/>
      </c>
      <c r="AN818" s="85" t="str">
        <f t="shared" si="278"/>
        <v/>
      </c>
      <c r="AO818" s="85" t="str">
        <f t="shared" si="279"/>
        <v/>
      </c>
      <c r="AP818" s="143" t="str">
        <f t="shared" si="282"/>
        <v/>
      </c>
      <c r="AQ818" s="66" t="str">
        <f t="shared" si="283"/>
        <v/>
      </c>
      <c r="AR818" s="46" t="str">
        <f>IFERROR(IF(ISNUMBER('Opsparede løndele dec20-mar21'!K816),AQ818+'Opsparede løndele dec20-mar21'!K816,AQ818),"")</f>
        <v/>
      </c>
    </row>
    <row r="819" spans="1:44" x14ac:dyDescent="0.25">
      <c r="A819" s="52" t="str">
        <f t="shared" si="284"/>
        <v/>
      </c>
      <c r="B819" s="5"/>
      <c r="C819" s="6"/>
      <c r="D819" s="7"/>
      <c r="E819" s="8"/>
      <c r="F819" s="8"/>
      <c r="G819" s="60" t="str">
        <f t="shared" si="289"/>
        <v/>
      </c>
      <c r="H819" s="60" t="str">
        <f t="shared" si="289"/>
        <v/>
      </c>
      <c r="I819" s="60" t="str">
        <f t="shared" si="289"/>
        <v/>
      </c>
      <c r="J819" s="60" t="str">
        <f t="shared" si="289"/>
        <v/>
      </c>
      <c r="L819" s="115" t="str">
        <f t="shared" si="280"/>
        <v/>
      </c>
      <c r="Y819" s="116"/>
      <c r="Z819" s="65" t="str">
        <f t="shared" si="269"/>
        <v/>
      </c>
      <c r="AA819" s="65" t="str">
        <f t="shared" si="270"/>
        <v/>
      </c>
      <c r="AB819" s="65" t="str">
        <f t="shared" si="271"/>
        <v/>
      </c>
      <c r="AC819" s="65" t="str">
        <f t="shared" si="272"/>
        <v/>
      </c>
      <c r="AD819" s="65" t="str">
        <f t="shared" si="273"/>
        <v/>
      </c>
      <c r="AE819" s="65" t="str">
        <f t="shared" si="274"/>
        <v/>
      </c>
      <c r="AF819" s="65" t="str">
        <f t="shared" si="275"/>
        <v/>
      </c>
      <c r="AG819" s="65" t="str">
        <f t="shared" si="276"/>
        <v/>
      </c>
      <c r="AH819" s="38"/>
      <c r="AI819" s="38"/>
      <c r="AJ819" s="38"/>
      <c r="AK819" s="38"/>
      <c r="AL819" s="85" t="str">
        <f t="shared" si="281"/>
        <v/>
      </c>
      <c r="AM819" s="85" t="str">
        <f t="shared" si="277"/>
        <v/>
      </c>
      <c r="AN819" s="85" t="str">
        <f t="shared" si="278"/>
        <v/>
      </c>
      <c r="AO819" s="85" t="str">
        <f t="shared" si="279"/>
        <v/>
      </c>
      <c r="AP819" s="143" t="str">
        <f t="shared" si="282"/>
        <v/>
      </c>
      <c r="AQ819" s="66" t="str">
        <f t="shared" si="283"/>
        <v/>
      </c>
      <c r="AR819" s="46" t="str">
        <f>IFERROR(IF(ISNUMBER('Opsparede løndele dec20-mar21'!K817),AQ819+'Opsparede løndele dec20-mar21'!K817,AQ819),"")</f>
        <v/>
      </c>
    </row>
    <row r="820" spans="1:44" x14ac:dyDescent="0.25">
      <c r="A820" s="52" t="str">
        <f t="shared" si="284"/>
        <v/>
      </c>
      <c r="B820" s="5"/>
      <c r="C820" s="6"/>
      <c r="D820" s="7"/>
      <c r="E820" s="8"/>
      <c r="F820" s="8"/>
      <c r="G820" s="60" t="str">
        <f t="shared" si="289"/>
        <v/>
      </c>
      <c r="H820" s="60" t="str">
        <f t="shared" si="289"/>
        <v/>
      </c>
      <c r="I820" s="60" t="str">
        <f t="shared" si="289"/>
        <v/>
      </c>
      <c r="J820" s="60" t="str">
        <f t="shared" si="289"/>
        <v/>
      </c>
      <c r="L820" s="115" t="str">
        <f t="shared" si="280"/>
        <v/>
      </c>
      <c r="Y820" s="116"/>
      <c r="Z820" s="65" t="str">
        <f t="shared" si="269"/>
        <v/>
      </c>
      <c r="AA820" s="65" t="str">
        <f t="shared" si="270"/>
        <v/>
      </c>
      <c r="AB820" s="65" t="str">
        <f t="shared" si="271"/>
        <v/>
      </c>
      <c r="AC820" s="65" t="str">
        <f t="shared" si="272"/>
        <v/>
      </c>
      <c r="AD820" s="65" t="str">
        <f t="shared" si="273"/>
        <v/>
      </c>
      <c r="AE820" s="65" t="str">
        <f t="shared" si="274"/>
        <v/>
      </c>
      <c r="AF820" s="65" t="str">
        <f t="shared" si="275"/>
        <v/>
      </c>
      <c r="AG820" s="65" t="str">
        <f t="shared" si="276"/>
        <v/>
      </c>
      <c r="AH820" s="38"/>
      <c r="AI820" s="38"/>
      <c r="AJ820" s="38"/>
      <c r="AK820" s="38"/>
      <c r="AL820" s="85" t="str">
        <f t="shared" si="281"/>
        <v/>
      </c>
      <c r="AM820" s="85" t="str">
        <f t="shared" si="277"/>
        <v/>
      </c>
      <c r="AN820" s="85" t="str">
        <f t="shared" si="278"/>
        <v/>
      </c>
      <c r="AO820" s="85" t="str">
        <f t="shared" si="279"/>
        <v/>
      </c>
      <c r="AP820" s="143" t="str">
        <f t="shared" si="282"/>
        <v/>
      </c>
      <c r="AQ820" s="66" t="str">
        <f t="shared" si="283"/>
        <v/>
      </c>
      <c r="AR820" s="46" t="str">
        <f>IFERROR(IF(ISNUMBER('Opsparede løndele dec20-mar21'!K818),AQ820+'Opsparede løndele dec20-mar21'!K818,AQ820),"")</f>
        <v/>
      </c>
    </row>
    <row r="821" spans="1:44" x14ac:dyDescent="0.25">
      <c r="A821" s="52" t="str">
        <f t="shared" si="284"/>
        <v/>
      </c>
      <c r="B821" s="5"/>
      <c r="C821" s="6"/>
      <c r="D821" s="7"/>
      <c r="E821" s="8"/>
      <c r="F821" s="8"/>
      <c r="G821" s="60" t="str">
        <f t="shared" si="289"/>
        <v/>
      </c>
      <c r="H821" s="60" t="str">
        <f t="shared" si="289"/>
        <v/>
      </c>
      <c r="I821" s="60" t="str">
        <f t="shared" si="289"/>
        <v/>
      </c>
      <c r="J821" s="60" t="str">
        <f t="shared" si="289"/>
        <v/>
      </c>
      <c r="L821" s="115" t="str">
        <f t="shared" si="280"/>
        <v/>
      </c>
      <c r="Y821" s="116"/>
      <c r="Z821" s="65" t="str">
        <f t="shared" si="269"/>
        <v/>
      </c>
      <c r="AA821" s="65" t="str">
        <f t="shared" si="270"/>
        <v/>
      </c>
      <c r="AB821" s="65" t="str">
        <f t="shared" si="271"/>
        <v/>
      </c>
      <c r="AC821" s="65" t="str">
        <f t="shared" si="272"/>
        <v/>
      </c>
      <c r="AD821" s="65" t="str">
        <f t="shared" si="273"/>
        <v/>
      </c>
      <c r="AE821" s="65" t="str">
        <f t="shared" si="274"/>
        <v/>
      </c>
      <c r="AF821" s="65" t="str">
        <f t="shared" si="275"/>
        <v/>
      </c>
      <c r="AG821" s="65" t="str">
        <f t="shared" si="276"/>
        <v/>
      </c>
      <c r="AH821" s="38"/>
      <c r="AI821" s="38"/>
      <c r="AJ821" s="38"/>
      <c r="AK821" s="38"/>
      <c r="AL821" s="85" t="str">
        <f t="shared" si="281"/>
        <v/>
      </c>
      <c r="AM821" s="85" t="str">
        <f t="shared" si="277"/>
        <v/>
      </c>
      <c r="AN821" s="85" t="str">
        <f t="shared" si="278"/>
        <v/>
      </c>
      <c r="AO821" s="85" t="str">
        <f t="shared" si="279"/>
        <v/>
      </c>
      <c r="AP821" s="143" t="str">
        <f t="shared" si="282"/>
        <v/>
      </c>
      <c r="AQ821" s="66" t="str">
        <f t="shared" si="283"/>
        <v/>
      </c>
      <c r="AR821" s="46" t="str">
        <f>IFERROR(IF(ISNUMBER('Opsparede løndele dec20-mar21'!K819),AQ821+'Opsparede løndele dec20-mar21'!K819,AQ821),"")</f>
        <v/>
      </c>
    </row>
    <row r="822" spans="1:44" x14ac:dyDescent="0.25">
      <c r="A822" s="52" t="str">
        <f t="shared" si="284"/>
        <v/>
      </c>
      <c r="B822" s="5"/>
      <c r="C822" s="6"/>
      <c r="D822" s="7"/>
      <c r="E822" s="8"/>
      <c r="F822" s="8"/>
      <c r="G822" s="60" t="str">
        <f t="shared" si="289"/>
        <v/>
      </c>
      <c r="H822" s="60" t="str">
        <f t="shared" si="289"/>
        <v/>
      </c>
      <c r="I822" s="60" t="str">
        <f t="shared" si="289"/>
        <v/>
      </c>
      <c r="J822" s="60" t="str">
        <f t="shared" si="289"/>
        <v/>
      </c>
      <c r="L822" s="115" t="str">
        <f t="shared" si="280"/>
        <v/>
      </c>
      <c r="Y822" s="116"/>
      <c r="Z822" s="65" t="str">
        <f t="shared" si="269"/>
        <v/>
      </c>
      <c r="AA822" s="65" t="str">
        <f t="shared" si="270"/>
        <v/>
      </c>
      <c r="AB822" s="65" t="str">
        <f t="shared" si="271"/>
        <v/>
      </c>
      <c r="AC822" s="65" t="str">
        <f t="shared" si="272"/>
        <v/>
      </c>
      <c r="AD822" s="65" t="str">
        <f t="shared" si="273"/>
        <v/>
      </c>
      <c r="AE822" s="65" t="str">
        <f t="shared" si="274"/>
        <v/>
      </c>
      <c r="AF822" s="65" t="str">
        <f t="shared" si="275"/>
        <v/>
      </c>
      <c r="AG822" s="65" t="str">
        <f t="shared" si="276"/>
        <v/>
      </c>
      <c r="AH822" s="38"/>
      <c r="AI822" s="38"/>
      <c r="AJ822" s="38"/>
      <c r="AK822" s="38"/>
      <c r="AL822" s="85" t="str">
        <f t="shared" si="281"/>
        <v/>
      </c>
      <c r="AM822" s="85" t="str">
        <f t="shared" si="277"/>
        <v/>
      </c>
      <c r="AN822" s="85" t="str">
        <f t="shared" si="278"/>
        <v/>
      </c>
      <c r="AO822" s="85" t="str">
        <f t="shared" si="279"/>
        <v/>
      </c>
      <c r="AP822" s="143" t="str">
        <f t="shared" si="282"/>
        <v/>
      </c>
      <c r="AQ822" s="66" t="str">
        <f t="shared" si="283"/>
        <v/>
      </c>
      <c r="AR822" s="46" t="str">
        <f>IFERROR(IF(ISNUMBER('Opsparede løndele dec20-mar21'!K820),AQ822+'Opsparede løndele dec20-mar21'!K820,AQ822),"")</f>
        <v/>
      </c>
    </row>
    <row r="823" spans="1:44" x14ac:dyDescent="0.25">
      <c r="A823" s="52" t="str">
        <f t="shared" si="284"/>
        <v/>
      </c>
      <c r="B823" s="5"/>
      <c r="C823" s="6"/>
      <c r="D823" s="7"/>
      <c r="E823" s="8"/>
      <c r="F823" s="8"/>
      <c r="G823" s="60" t="str">
        <f t="shared" si="289"/>
        <v/>
      </c>
      <c r="H823" s="60" t="str">
        <f t="shared" si="289"/>
        <v/>
      </c>
      <c r="I823" s="60" t="str">
        <f t="shared" si="289"/>
        <v/>
      </c>
      <c r="J823" s="60" t="str">
        <f t="shared" si="289"/>
        <v/>
      </c>
      <c r="L823" s="115" t="str">
        <f t="shared" si="280"/>
        <v/>
      </c>
      <c r="Y823" s="116"/>
      <c r="Z823" s="65" t="str">
        <f t="shared" si="269"/>
        <v/>
      </c>
      <c r="AA823" s="65" t="str">
        <f t="shared" si="270"/>
        <v/>
      </c>
      <c r="AB823" s="65" t="str">
        <f t="shared" si="271"/>
        <v/>
      </c>
      <c r="AC823" s="65" t="str">
        <f t="shared" si="272"/>
        <v/>
      </c>
      <c r="AD823" s="65" t="str">
        <f t="shared" si="273"/>
        <v/>
      </c>
      <c r="AE823" s="65" t="str">
        <f t="shared" si="274"/>
        <v/>
      </c>
      <c r="AF823" s="65" t="str">
        <f t="shared" si="275"/>
        <v/>
      </c>
      <c r="AG823" s="65" t="str">
        <f t="shared" si="276"/>
        <v/>
      </c>
      <c r="AH823" s="38"/>
      <c r="AI823" s="38"/>
      <c r="AJ823" s="38"/>
      <c r="AK823" s="38"/>
      <c r="AL823" s="85" t="str">
        <f t="shared" si="281"/>
        <v/>
      </c>
      <c r="AM823" s="85" t="str">
        <f t="shared" si="277"/>
        <v/>
      </c>
      <c r="AN823" s="85" t="str">
        <f t="shared" si="278"/>
        <v/>
      </c>
      <c r="AO823" s="85" t="str">
        <f t="shared" si="279"/>
        <v/>
      </c>
      <c r="AP823" s="143" t="str">
        <f t="shared" si="282"/>
        <v/>
      </c>
      <c r="AQ823" s="66" t="str">
        <f t="shared" si="283"/>
        <v/>
      </c>
      <c r="AR823" s="46" t="str">
        <f>IFERROR(IF(ISNUMBER('Opsparede løndele dec20-mar21'!K821),AQ823+'Opsparede løndele dec20-mar21'!K821,AQ823),"")</f>
        <v/>
      </c>
    </row>
    <row r="824" spans="1:44" x14ac:dyDescent="0.25">
      <c r="A824" s="52" t="str">
        <f t="shared" si="284"/>
        <v/>
      </c>
      <c r="B824" s="5"/>
      <c r="C824" s="6"/>
      <c r="D824" s="7"/>
      <c r="E824" s="8"/>
      <c r="F824" s="8"/>
      <c r="G824" s="60" t="str">
        <f t="shared" si="289"/>
        <v/>
      </c>
      <c r="H824" s="60" t="str">
        <f t="shared" si="289"/>
        <v/>
      </c>
      <c r="I824" s="60" t="str">
        <f t="shared" si="289"/>
        <v/>
      </c>
      <c r="J824" s="60" t="str">
        <f t="shared" si="289"/>
        <v/>
      </c>
      <c r="L824" s="115" t="str">
        <f t="shared" si="280"/>
        <v/>
      </c>
      <c r="Y824" s="116"/>
      <c r="Z824" s="65" t="str">
        <f t="shared" si="269"/>
        <v/>
      </c>
      <c r="AA824" s="65" t="str">
        <f t="shared" si="270"/>
        <v/>
      </c>
      <c r="AB824" s="65" t="str">
        <f t="shared" si="271"/>
        <v/>
      </c>
      <c r="AC824" s="65" t="str">
        <f t="shared" si="272"/>
        <v/>
      </c>
      <c r="AD824" s="65" t="str">
        <f t="shared" si="273"/>
        <v/>
      </c>
      <c r="AE824" s="65" t="str">
        <f t="shared" si="274"/>
        <v/>
      </c>
      <c r="AF824" s="65" t="str">
        <f t="shared" si="275"/>
        <v/>
      </c>
      <c r="AG824" s="65" t="str">
        <f t="shared" si="276"/>
        <v/>
      </c>
      <c r="AH824" s="38"/>
      <c r="AI824" s="38"/>
      <c r="AJ824" s="38"/>
      <c r="AK824" s="38"/>
      <c r="AL824" s="85" t="str">
        <f t="shared" si="281"/>
        <v/>
      </c>
      <c r="AM824" s="85" t="str">
        <f t="shared" si="277"/>
        <v/>
      </c>
      <c r="AN824" s="85" t="str">
        <f t="shared" si="278"/>
        <v/>
      </c>
      <c r="AO824" s="85" t="str">
        <f t="shared" si="279"/>
        <v/>
      </c>
      <c r="AP824" s="143" t="str">
        <f t="shared" si="282"/>
        <v/>
      </c>
      <c r="AQ824" s="66" t="str">
        <f t="shared" si="283"/>
        <v/>
      </c>
      <c r="AR824" s="46" t="str">
        <f>IFERROR(IF(ISNUMBER('Opsparede løndele dec20-mar21'!K822),AQ824+'Opsparede løndele dec20-mar21'!K822,AQ824),"")</f>
        <v/>
      </c>
    </row>
    <row r="825" spans="1:44" x14ac:dyDescent="0.25">
      <c r="A825" s="52" t="str">
        <f t="shared" si="284"/>
        <v/>
      </c>
      <c r="B825" s="5"/>
      <c r="C825" s="6"/>
      <c r="D825" s="7"/>
      <c r="E825" s="8"/>
      <c r="F825" s="8"/>
      <c r="G825" s="60" t="str">
        <f t="shared" si="289"/>
        <v/>
      </c>
      <c r="H825" s="60" t="str">
        <f t="shared" si="289"/>
        <v/>
      </c>
      <c r="I825" s="60" t="str">
        <f t="shared" si="289"/>
        <v/>
      </c>
      <c r="J825" s="60" t="str">
        <f t="shared" si="289"/>
        <v/>
      </c>
      <c r="L825" s="115" t="str">
        <f t="shared" si="280"/>
        <v/>
      </c>
      <c r="Y825" s="116"/>
      <c r="Z825" s="65" t="str">
        <f t="shared" si="269"/>
        <v/>
      </c>
      <c r="AA825" s="65" t="str">
        <f t="shared" si="270"/>
        <v/>
      </c>
      <c r="AB825" s="65" t="str">
        <f t="shared" si="271"/>
        <v/>
      </c>
      <c r="AC825" s="65" t="str">
        <f t="shared" si="272"/>
        <v/>
      </c>
      <c r="AD825" s="65" t="str">
        <f t="shared" si="273"/>
        <v/>
      </c>
      <c r="AE825" s="65" t="str">
        <f t="shared" si="274"/>
        <v/>
      </c>
      <c r="AF825" s="65" t="str">
        <f t="shared" si="275"/>
        <v/>
      </c>
      <c r="AG825" s="65" t="str">
        <f t="shared" si="276"/>
        <v/>
      </c>
      <c r="AH825" s="38"/>
      <c r="AI825" s="38"/>
      <c r="AJ825" s="38"/>
      <c r="AK825" s="38"/>
      <c r="AL825" s="85" t="str">
        <f t="shared" si="281"/>
        <v/>
      </c>
      <c r="AM825" s="85" t="str">
        <f t="shared" si="277"/>
        <v/>
      </c>
      <c r="AN825" s="85" t="str">
        <f t="shared" si="278"/>
        <v/>
      </c>
      <c r="AO825" s="85" t="str">
        <f t="shared" si="279"/>
        <v/>
      </c>
      <c r="AP825" s="143" t="str">
        <f t="shared" si="282"/>
        <v/>
      </c>
      <c r="AQ825" s="66" t="str">
        <f t="shared" si="283"/>
        <v/>
      </c>
      <c r="AR825" s="46" t="str">
        <f>IFERROR(IF(ISNUMBER('Opsparede løndele dec20-mar21'!K823),AQ825+'Opsparede løndele dec20-mar21'!K823,AQ825),"")</f>
        <v/>
      </c>
    </row>
    <row r="826" spans="1:44" x14ac:dyDescent="0.25">
      <c r="A826" s="52" t="str">
        <f t="shared" si="284"/>
        <v/>
      </c>
      <c r="B826" s="5"/>
      <c r="C826" s="6"/>
      <c r="D826" s="7"/>
      <c r="E826" s="8"/>
      <c r="F826" s="8"/>
      <c r="G826" s="60" t="str">
        <f t="shared" si="289"/>
        <v/>
      </c>
      <c r="H826" s="60" t="str">
        <f t="shared" si="289"/>
        <v/>
      </c>
      <c r="I826" s="60" t="str">
        <f t="shared" si="289"/>
        <v/>
      </c>
      <c r="J826" s="60" t="str">
        <f t="shared" si="289"/>
        <v/>
      </c>
      <c r="L826" s="115" t="str">
        <f t="shared" si="280"/>
        <v/>
      </c>
      <c r="Y826" s="116"/>
      <c r="Z826" s="65" t="str">
        <f t="shared" si="269"/>
        <v/>
      </c>
      <c r="AA826" s="65" t="str">
        <f t="shared" si="270"/>
        <v/>
      </c>
      <c r="AB826" s="65" t="str">
        <f t="shared" si="271"/>
        <v/>
      </c>
      <c r="AC826" s="65" t="str">
        <f t="shared" si="272"/>
        <v/>
      </c>
      <c r="AD826" s="65" t="str">
        <f t="shared" si="273"/>
        <v/>
      </c>
      <c r="AE826" s="65" t="str">
        <f t="shared" si="274"/>
        <v/>
      </c>
      <c r="AF826" s="65" t="str">
        <f t="shared" si="275"/>
        <v/>
      </c>
      <c r="AG826" s="65" t="str">
        <f t="shared" si="276"/>
        <v/>
      </c>
      <c r="AH826" s="38"/>
      <c r="AI826" s="38"/>
      <c r="AJ826" s="38"/>
      <c r="AK826" s="38"/>
      <c r="AL826" s="85" t="str">
        <f t="shared" si="281"/>
        <v/>
      </c>
      <c r="AM826" s="85" t="str">
        <f t="shared" si="277"/>
        <v/>
      </c>
      <c r="AN826" s="85" t="str">
        <f t="shared" si="278"/>
        <v/>
      </c>
      <c r="AO826" s="85" t="str">
        <f t="shared" si="279"/>
        <v/>
      </c>
      <c r="AP826" s="143" t="str">
        <f t="shared" si="282"/>
        <v/>
      </c>
      <c r="AQ826" s="66" t="str">
        <f t="shared" si="283"/>
        <v/>
      </c>
      <c r="AR826" s="46" t="str">
        <f>IFERROR(IF(ISNUMBER('Opsparede løndele dec20-mar21'!K824),AQ826+'Opsparede løndele dec20-mar21'!K824,AQ826),"")</f>
        <v/>
      </c>
    </row>
    <row r="827" spans="1:44" x14ac:dyDescent="0.25">
      <c r="A827" s="52" t="str">
        <f t="shared" si="284"/>
        <v/>
      </c>
      <c r="B827" s="5"/>
      <c r="C827" s="6"/>
      <c r="D827" s="7"/>
      <c r="E827" s="8"/>
      <c r="F827" s="8"/>
      <c r="G827" s="60" t="str">
        <f t="shared" ref="G827:J836" si="290">IF(AND(ISNUMBER($E827),ISNUMBER($F827)),MAX(MIN(NETWORKDAYS(IF($E827&lt;=VLOOKUP(G$6,Matrix_antal_dage,5,FALSE),VLOOKUP(G$6,Matrix_antal_dage,5,FALSE),$E827),IF($F827&gt;=VLOOKUP(G$6,Matrix_antal_dage,6,FALSE),VLOOKUP(G$6,Matrix_antal_dage,6,FALSE),$F827),helligdage),VLOOKUP(G$6,Matrix_antal_dage,7,FALSE)),0),"")</f>
        <v/>
      </c>
      <c r="H827" s="60" t="str">
        <f t="shared" si="290"/>
        <v/>
      </c>
      <c r="I827" s="60" t="str">
        <f t="shared" si="290"/>
        <v/>
      </c>
      <c r="J827" s="60" t="str">
        <f t="shared" si="290"/>
        <v/>
      </c>
      <c r="L827" s="115" t="str">
        <f t="shared" si="280"/>
        <v/>
      </c>
      <c r="Y827" s="116"/>
      <c r="Z827" s="65" t="str">
        <f t="shared" si="269"/>
        <v/>
      </c>
      <c r="AA827" s="65" t="str">
        <f t="shared" si="270"/>
        <v/>
      </c>
      <c r="AB827" s="65" t="str">
        <f t="shared" si="271"/>
        <v/>
      </c>
      <c r="AC827" s="65" t="str">
        <f t="shared" si="272"/>
        <v/>
      </c>
      <c r="AD827" s="65" t="str">
        <f t="shared" si="273"/>
        <v/>
      </c>
      <c r="AE827" s="65" t="str">
        <f t="shared" si="274"/>
        <v/>
      </c>
      <c r="AF827" s="65" t="str">
        <f t="shared" si="275"/>
        <v/>
      </c>
      <c r="AG827" s="65" t="str">
        <f t="shared" si="276"/>
        <v/>
      </c>
      <c r="AH827" s="38"/>
      <c r="AI827" s="38"/>
      <c r="AJ827" s="38"/>
      <c r="AK827" s="38"/>
      <c r="AL827" s="85" t="str">
        <f t="shared" si="281"/>
        <v/>
      </c>
      <c r="AM827" s="85" t="str">
        <f t="shared" si="277"/>
        <v/>
      </c>
      <c r="AN827" s="85" t="str">
        <f t="shared" si="278"/>
        <v/>
      </c>
      <c r="AO827" s="85" t="str">
        <f t="shared" si="279"/>
        <v/>
      </c>
      <c r="AP827" s="143" t="str">
        <f t="shared" si="282"/>
        <v/>
      </c>
      <c r="AQ827" s="66" t="str">
        <f t="shared" si="283"/>
        <v/>
      </c>
      <c r="AR827" s="46" t="str">
        <f>IFERROR(IF(ISNUMBER('Opsparede løndele dec20-mar21'!K825),AQ827+'Opsparede løndele dec20-mar21'!K825,AQ827),"")</f>
        <v/>
      </c>
    </row>
    <row r="828" spans="1:44" x14ac:dyDescent="0.25">
      <c r="A828" s="52" t="str">
        <f t="shared" si="284"/>
        <v/>
      </c>
      <c r="B828" s="5"/>
      <c r="C828" s="6"/>
      <c r="D828" s="7"/>
      <c r="E828" s="8"/>
      <c r="F828" s="8"/>
      <c r="G828" s="60" t="str">
        <f t="shared" si="290"/>
        <v/>
      </c>
      <c r="H828" s="60" t="str">
        <f t="shared" si="290"/>
        <v/>
      </c>
      <c r="I828" s="60" t="str">
        <f t="shared" si="290"/>
        <v/>
      </c>
      <c r="J828" s="60" t="str">
        <f t="shared" si="290"/>
        <v/>
      </c>
      <c r="L828" s="115" t="str">
        <f t="shared" si="280"/>
        <v/>
      </c>
      <c r="Y828" s="116"/>
      <c r="Z828" s="65" t="str">
        <f t="shared" si="269"/>
        <v/>
      </c>
      <c r="AA828" s="65" t="str">
        <f t="shared" si="270"/>
        <v/>
      </c>
      <c r="AB828" s="65" t="str">
        <f t="shared" si="271"/>
        <v/>
      </c>
      <c r="AC828" s="65" t="str">
        <f t="shared" si="272"/>
        <v/>
      </c>
      <c r="AD828" s="65" t="str">
        <f t="shared" si="273"/>
        <v/>
      </c>
      <c r="AE828" s="65" t="str">
        <f t="shared" si="274"/>
        <v/>
      </c>
      <c r="AF828" s="65" t="str">
        <f t="shared" si="275"/>
        <v/>
      </c>
      <c r="AG828" s="65" t="str">
        <f t="shared" si="276"/>
        <v/>
      </c>
      <c r="AH828" s="38"/>
      <c r="AI828" s="38"/>
      <c r="AJ828" s="38"/>
      <c r="AK828" s="38"/>
      <c r="AL828" s="85" t="str">
        <f t="shared" si="281"/>
        <v/>
      </c>
      <c r="AM828" s="85" t="str">
        <f t="shared" si="277"/>
        <v/>
      </c>
      <c r="AN828" s="85" t="str">
        <f t="shared" si="278"/>
        <v/>
      </c>
      <c r="AO828" s="85" t="str">
        <f t="shared" si="279"/>
        <v/>
      </c>
      <c r="AP828" s="143" t="str">
        <f t="shared" si="282"/>
        <v/>
      </c>
      <c r="AQ828" s="66" t="str">
        <f t="shared" si="283"/>
        <v/>
      </c>
      <c r="AR828" s="46" t="str">
        <f>IFERROR(IF(ISNUMBER('Opsparede løndele dec20-mar21'!K826),AQ828+'Opsparede løndele dec20-mar21'!K826,AQ828),"")</f>
        <v/>
      </c>
    </row>
    <row r="829" spans="1:44" x14ac:dyDescent="0.25">
      <c r="A829" s="52" t="str">
        <f t="shared" si="284"/>
        <v/>
      </c>
      <c r="B829" s="5"/>
      <c r="C829" s="6"/>
      <c r="D829" s="7"/>
      <c r="E829" s="8"/>
      <c r="F829" s="8"/>
      <c r="G829" s="60" t="str">
        <f t="shared" si="290"/>
        <v/>
      </c>
      <c r="H829" s="60" t="str">
        <f t="shared" si="290"/>
        <v/>
      </c>
      <c r="I829" s="60" t="str">
        <f t="shared" si="290"/>
        <v/>
      </c>
      <c r="J829" s="60" t="str">
        <f t="shared" si="290"/>
        <v/>
      </c>
      <c r="L829" s="115" t="str">
        <f t="shared" si="280"/>
        <v/>
      </c>
      <c r="Y829" s="116"/>
      <c r="Z829" s="65" t="str">
        <f t="shared" si="269"/>
        <v/>
      </c>
      <c r="AA829" s="65" t="str">
        <f t="shared" si="270"/>
        <v/>
      </c>
      <c r="AB829" s="65" t="str">
        <f t="shared" si="271"/>
        <v/>
      </c>
      <c r="AC829" s="65" t="str">
        <f t="shared" si="272"/>
        <v/>
      </c>
      <c r="AD829" s="65" t="str">
        <f t="shared" si="273"/>
        <v/>
      </c>
      <c r="AE829" s="65" t="str">
        <f t="shared" si="274"/>
        <v/>
      </c>
      <c r="AF829" s="65" t="str">
        <f t="shared" si="275"/>
        <v/>
      </c>
      <c r="AG829" s="65" t="str">
        <f t="shared" si="276"/>
        <v/>
      </c>
      <c r="AH829" s="38"/>
      <c r="AI829" s="38"/>
      <c r="AJ829" s="38"/>
      <c r="AK829" s="38"/>
      <c r="AL829" s="85" t="str">
        <f t="shared" si="281"/>
        <v/>
      </c>
      <c r="AM829" s="85" t="str">
        <f t="shared" si="277"/>
        <v/>
      </c>
      <c r="AN829" s="85" t="str">
        <f t="shared" si="278"/>
        <v/>
      </c>
      <c r="AO829" s="85" t="str">
        <f t="shared" si="279"/>
        <v/>
      </c>
      <c r="AP829" s="143" t="str">
        <f t="shared" si="282"/>
        <v/>
      </c>
      <c r="AQ829" s="66" t="str">
        <f t="shared" si="283"/>
        <v/>
      </c>
      <c r="AR829" s="46" t="str">
        <f>IFERROR(IF(ISNUMBER('Opsparede løndele dec20-mar21'!K827),AQ829+'Opsparede løndele dec20-mar21'!K827,AQ829),"")</f>
        <v/>
      </c>
    </row>
    <row r="830" spans="1:44" x14ac:dyDescent="0.25">
      <c r="A830" s="52" t="str">
        <f t="shared" si="284"/>
        <v/>
      </c>
      <c r="B830" s="5"/>
      <c r="C830" s="6"/>
      <c r="D830" s="7"/>
      <c r="E830" s="8"/>
      <c r="F830" s="8"/>
      <c r="G830" s="60" t="str">
        <f t="shared" si="290"/>
        <v/>
      </c>
      <c r="H830" s="60" t="str">
        <f t="shared" si="290"/>
        <v/>
      </c>
      <c r="I830" s="60" t="str">
        <f t="shared" si="290"/>
        <v/>
      </c>
      <c r="J830" s="60" t="str">
        <f t="shared" si="290"/>
        <v/>
      </c>
      <c r="L830" s="115" t="str">
        <f t="shared" si="280"/>
        <v/>
      </c>
      <c r="Y830" s="116"/>
      <c r="Z830" s="65" t="str">
        <f t="shared" si="269"/>
        <v/>
      </c>
      <c r="AA830" s="65" t="str">
        <f t="shared" si="270"/>
        <v/>
      </c>
      <c r="AB830" s="65" t="str">
        <f t="shared" si="271"/>
        <v/>
      </c>
      <c r="AC830" s="65" t="str">
        <f t="shared" si="272"/>
        <v/>
      </c>
      <c r="AD830" s="65" t="str">
        <f t="shared" si="273"/>
        <v/>
      </c>
      <c r="AE830" s="65" t="str">
        <f t="shared" si="274"/>
        <v/>
      </c>
      <c r="AF830" s="65" t="str">
        <f t="shared" si="275"/>
        <v/>
      </c>
      <c r="AG830" s="65" t="str">
        <f t="shared" si="276"/>
        <v/>
      </c>
      <c r="AH830" s="38"/>
      <c r="AI830" s="38"/>
      <c r="AJ830" s="38"/>
      <c r="AK830" s="38"/>
      <c r="AL830" s="85" t="str">
        <f t="shared" si="281"/>
        <v/>
      </c>
      <c r="AM830" s="85" t="str">
        <f t="shared" si="277"/>
        <v/>
      </c>
      <c r="AN830" s="85" t="str">
        <f t="shared" si="278"/>
        <v/>
      </c>
      <c r="AO830" s="85" t="str">
        <f t="shared" si="279"/>
        <v/>
      </c>
      <c r="AP830" s="143" t="str">
        <f t="shared" si="282"/>
        <v/>
      </c>
      <c r="AQ830" s="66" t="str">
        <f t="shared" si="283"/>
        <v/>
      </c>
      <c r="AR830" s="46" t="str">
        <f>IFERROR(IF(ISNUMBER('Opsparede løndele dec20-mar21'!K828),AQ830+'Opsparede løndele dec20-mar21'!K828,AQ830),"")</f>
        <v/>
      </c>
    </row>
    <row r="831" spans="1:44" x14ac:dyDescent="0.25">
      <c r="A831" s="52" t="str">
        <f t="shared" si="284"/>
        <v/>
      </c>
      <c r="B831" s="5"/>
      <c r="C831" s="6"/>
      <c r="D831" s="7"/>
      <c r="E831" s="8"/>
      <c r="F831" s="8"/>
      <c r="G831" s="60" t="str">
        <f t="shared" si="290"/>
        <v/>
      </c>
      <c r="H831" s="60" t="str">
        <f t="shared" si="290"/>
        <v/>
      </c>
      <c r="I831" s="60" t="str">
        <f t="shared" si="290"/>
        <v/>
      </c>
      <c r="J831" s="60" t="str">
        <f t="shared" si="290"/>
        <v/>
      </c>
      <c r="L831" s="115" t="str">
        <f t="shared" si="280"/>
        <v/>
      </c>
      <c r="Y831" s="116"/>
      <c r="Z831" s="65" t="str">
        <f t="shared" si="269"/>
        <v/>
      </c>
      <c r="AA831" s="65" t="str">
        <f t="shared" si="270"/>
        <v/>
      </c>
      <c r="AB831" s="65" t="str">
        <f t="shared" si="271"/>
        <v/>
      </c>
      <c r="AC831" s="65" t="str">
        <f t="shared" si="272"/>
        <v/>
      </c>
      <c r="AD831" s="65" t="str">
        <f t="shared" si="273"/>
        <v/>
      </c>
      <c r="AE831" s="65" t="str">
        <f t="shared" si="274"/>
        <v/>
      </c>
      <c r="AF831" s="65" t="str">
        <f t="shared" si="275"/>
        <v/>
      </c>
      <c r="AG831" s="65" t="str">
        <f t="shared" si="276"/>
        <v/>
      </c>
      <c r="AH831" s="38"/>
      <c r="AI831" s="38"/>
      <c r="AJ831" s="38"/>
      <c r="AK831" s="38"/>
      <c r="AL831" s="85" t="str">
        <f t="shared" si="281"/>
        <v/>
      </c>
      <c r="AM831" s="85" t="str">
        <f t="shared" si="277"/>
        <v/>
      </c>
      <c r="AN831" s="85" t="str">
        <f t="shared" si="278"/>
        <v/>
      </c>
      <c r="AO831" s="85" t="str">
        <f t="shared" si="279"/>
        <v/>
      </c>
      <c r="AP831" s="143" t="str">
        <f t="shared" si="282"/>
        <v/>
      </c>
      <c r="AQ831" s="66" t="str">
        <f t="shared" si="283"/>
        <v/>
      </c>
      <c r="AR831" s="46" t="str">
        <f>IFERROR(IF(ISNUMBER('Opsparede løndele dec20-mar21'!K829),AQ831+'Opsparede løndele dec20-mar21'!K829,AQ831),"")</f>
        <v/>
      </c>
    </row>
    <row r="832" spans="1:44" x14ac:dyDescent="0.25">
      <c r="A832" s="52" t="str">
        <f t="shared" si="284"/>
        <v/>
      </c>
      <c r="B832" s="5"/>
      <c r="C832" s="6"/>
      <c r="D832" s="7"/>
      <c r="E832" s="8"/>
      <c r="F832" s="8"/>
      <c r="G832" s="60" t="str">
        <f t="shared" si="290"/>
        <v/>
      </c>
      <c r="H832" s="60" t="str">
        <f t="shared" si="290"/>
        <v/>
      </c>
      <c r="I832" s="60" t="str">
        <f t="shared" si="290"/>
        <v/>
      </c>
      <c r="J832" s="60" t="str">
        <f t="shared" si="290"/>
        <v/>
      </c>
      <c r="L832" s="115" t="str">
        <f t="shared" si="280"/>
        <v/>
      </c>
      <c r="Y832" s="116"/>
      <c r="Z832" s="65" t="str">
        <f t="shared" si="269"/>
        <v/>
      </c>
      <c r="AA832" s="65" t="str">
        <f t="shared" si="270"/>
        <v/>
      </c>
      <c r="AB832" s="65" t="str">
        <f t="shared" si="271"/>
        <v/>
      </c>
      <c r="AC832" s="65" t="str">
        <f t="shared" si="272"/>
        <v/>
      </c>
      <c r="AD832" s="65" t="str">
        <f t="shared" si="273"/>
        <v/>
      </c>
      <c r="AE832" s="65" t="str">
        <f t="shared" si="274"/>
        <v/>
      </c>
      <c r="AF832" s="65" t="str">
        <f t="shared" si="275"/>
        <v/>
      </c>
      <c r="AG832" s="65" t="str">
        <f t="shared" si="276"/>
        <v/>
      </c>
      <c r="AH832" s="38"/>
      <c r="AI832" s="38"/>
      <c r="AJ832" s="38"/>
      <c r="AK832" s="38"/>
      <c r="AL832" s="85" t="str">
        <f t="shared" si="281"/>
        <v/>
      </c>
      <c r="AM832" s="85" t="str">
        <f t="shared" si="277"/>
        <v/>
      </c>
      <c r="AN832" s="85" t="str">
        <f t="shared" si="278"/>
        <v/>
      </c>
      <c r="AO832" s="85" t="str">
        <f t="shared" si="279"/>
        <v/>
      </c>
      <c r="AP832" s="143" t="str">
        <f t="shared" si="282"/>
        <v/>
      </c>
      <c r="AQ832" s="66" t="str">
        <f t="shared" si="283"/>
        <v/>
      </c>
      <c r="AR832" s="46" t="str">
        <f>IFERROR(IF(ISNUMBER('Opsparede løndele dec20-mar21'!K830),AQ832+'Opsparede løndele dec20-mar21'!K830,AQ832),"")</f>
        <v/>
      </c>
    </row>
    <row r="833" spans="1:44" x14ac:dyDescent="0.25">
      <c r="A833" s="52" t="str">
        <f t="shared" si="284"/>
        <v/>
      </c>
      <c r="B833" s="5"/>
      <c r="C833" s="6"/>
      <c r="D833" s="7"/>
      <c r="E833" s="8"/>
      <c r="F833" s="8"/>
      <c r="G833" s="60" t="str">
        <f t="shared" si="290"/>
        <v/>
      </c>
      <c r="H833" s="60" t="str">
        <f t="shared" si="290"/>
        <v/>
      </c>
      <c r="I833" s="60" t="str">
        <f t="shared" si="290"/>
        <v/>
      </c>
      <c r="J833" s="60" t="str">
        <f t="shared" si="290"/>
        <v/>
      </c>
      <c r="L833" s="115" t="str">
        <f t="shared" si="280"/>
        <v/>
      </c>
      <c r="Y833" s="116"/>
      <c r="Z833" s="65" t="str">
        <f t="shared" si="269"/>
        <v/>
      </c>
      <c r="AA833" s="65" t="str">
        <f t="shared" si="270"/>
        <v/>
      </c>
      <c r="AB833" s="65" t="str">
        <f t="shared" si="271"/>
        <v/>
      </c>
      <c r="AC833" s="65" t="str">
        <f t="shared" si="272"/>
        <v/>
      </c>
      <c r="AD833" s="65" t="str">
        <f t="shared" si="273"/>
        <v/>
      </c>
      <c r="AE833" s="65" t="str">
        <f t="shared" si="274"/>
        <v/>
      </c>
      <c r="AF833" s="65" t="str">
        <f t="shared" si="275"/>
        <v/>
      </c>
      <c r="AG833" s="65" t="str">
        <f t="shared" si="276"/>
        <v/>
      </c>
      <c r="AH833" s="38"/>
      <c r="AI833" s="38"/>
      <c r="AJ833" s="38"/>
      <c r="AK833" s="38"/>
      <c r="AL833" s="85" t="str">
        <f t="shared" si="281"/>
        <v/>
      </c>
      <c r="AM833" s="85" t="str">
        <f t="shared" si="277"/>
        <v/>
      </c>
      <c r="AN833" s="85" t="str">
        <f t="shared" si="278"/>
        <v/>
      </c>
      <c r="AO833" s="85" t="str">
        <f t="shared" si="279"/>
        <v/>
      </c>
      <c r="AP833" s="143" t="str">
        <f t="shared" si="282"/>
        <v/>
      </c>
      <c r="AQ833" s="66" t="str">
        <f t="shared" si="283"/>
        <v/>
      </c>
      <c r="AR833" s="46" t="str">
        <f>IFERROR(IF(ISNUMBER('Opsparede løndele dec20-mar21'!K831),AQ833+'Opsparede løndele dec20-mar21'!K831,AQ833),"")</f>
        <v/>
      </c>
    </row>
    <row r="834" spans="1:44" x14ac:dyDescent="0.25">
      <c r="A834" s="52" t="str">
        <f t="shared" si="284"/>
        <v/>
      </c>
      <c r="B834" s="5"/>
      <c r="C834" s="6"/>
      <c r="D834" s="7"/>
      <c r="E834" s="8"/>
      <c r="F834" s="8"/>
      <c r="G834" s="60" t="str">
        <f t="shared" si="290"/>
        <v/>
      </c>
      <c r="H834" s="60" t="str">
        <f t="shared" si="290"/>
        <v/>
      </c>
      <c r="I834" s="60" t="str">
        <f t="shared" si="290"/>
        <v/>
      </c>
      <c r="J834" s="60" t="str">
        <f t="shared" si="290"/>
        <v/>
      </c>
      <c r="L834" s="115" t="str">
        <f t="shared" si="280"/>
        <v/>
      </c>
      <c r="Y834" s="116"/>
      <c r="Z834" s="65" t="str">
        <f t="shared" si="269"/>
        <v/>
      </c>
      <c r="AA834" s="65" t="str">
        <f t="shared" si="270"/>
        <v/>
      </c>
      <c r="AB834" s="65" t="str">
        <f t="shared" si="271"/>
        <v/>
      </c>
      <c r="AC834" s="65" t="str">
        <f t="shared" si="272"/>
        <v/>
      </c>
      <c r="AD834" s="65" t="str">
        <f t="shared" si="273"/>
        <v/>
      </c>
      <c r="AE834" s="65" t="str">
        <f t="shared" si="274"/>
        <v/>
      </c>
      <c r="AF834" s="65" t="str">
        <f t="shared" si="275"/>
        <v/>
      </c>
      <c r="AG834" s="65" t="str">
        <f t="shared" si="276"/>
        <v/>
      </c>
      <c r="AH834" s="38"/>
      <c r="AI834" s="38"/>
      <c r="AJ834" s="38"/>
      <c r="AK834" s="38"/>
      <c r="AL834" s="85" t="str">
        <f t="shared" si="281"/>
        <v/>
      </c>
      <c r="AM834" s="85" t="str">
        <f t="shared" si="277"/>
        <v/>
      </c>
      <c r="AN834" s="85" t="str">
        <f t="shared" si="278"/>
        <v/>
      </c>
      <c r="AO834" s="85" t="str">
        <f t="shared" si="279"/>
        <v/>
      </c>
      <c r="AP834" s="143" t="str">
        <f t="shared" si="282"/>
        <v/>
      </c>
      <c r="AQ834" s="66" t="str">
        <f t="shared" si="283"/>
        <v/>
      </c>
      <c r="AR834" s="46" t="str">
        <f>IFERROR(IF(ISNUMBER('Opsparede løndele dec20-mar21'!K832),AQ834+'Opsparede løndele dec20-mar21'!K832,AQ834),"")</f>
        <v/>
      </c>
    </row>
    <row r="835" spans="1:44" x14ac:dyDescent="0.25">
      <c r="A835" s="52" t="str">
        <f t="shared" si="284"/>
        <v/>
      </c>
      <c r="B835" s="5"/>
      <c r="C835" s="6"/>
      <c r="D835" s="7"/>
      <c r="E835" s="8"/>
      <c r="F835" s="8"/>
      <c r="G835" s="60" t="str">
        <f t="shared" si="290"/>
        <v/>
      </c>
      <c r="H835" s="60" t="str">
        <f t="shared" si="290"/>
        <v/>
      </c>
      <c r="I835" s="60" t="str">
        <f t="shared" si="290"/>
        <v/>
      </c>
      <c r="J835" s="60" t="str">
        <f t="shared" si="290"/>
        <v/>
      </c>
      <c r="L835" s="115" t="str">
        <f t="shared" si="280"/>
        <v/>
      </c>
      <c r="Y835" s="116"/>
      <c r="Z835" s="65" t="str">
        <f t="shared" si="269"/>
        <v/>
      </c>
      <c r="AA835" s="65" t="str">
        <f t="shared" si="270"/>
        <v/>
      </c>
      <c r="AB835" s="65" t="str">
        <f t="shared" si="271"/>
        <v/>
      </c>
      <c r="AC835" s="65" t="str">
        <f t="shared" si="272"/>
        <v/>
      </c>
      <c r="AD835" s="65" t="str">
        <f t="shared" si="273"/>
        <v/>
      </c>
      <c r="AE835" s="65" t="str">
        <f t="shared" si="274"/>
        <v/>
      </c>
      <c r="AF835" s="65" t="str">
        <f t="shared" si="275"/>
        <v/>
      </c>
      <c r="AG835" s="65" t="str">
        <f t="shared" si="276"/>
        <v/>
      </c>
      <c r="AH835" s="38"/>
      <c r="AI835" s="38"/>
      <c r="AJ835" s="38"/>
      <c r="AK835" s="38"/>
      <c r="AL835" s="85" t="str">
        <f t="shared" si="281"/>
        <v/>
      </c>
      <c r="AM835" s="85" t="str">
        <f t="shared" si="277"/>
        <v/>
      </c>
      <c r="AN835" s="85" t="str">
        <f t="shared" si="278"/>
        <v/>
      </c>
      <c r="AO835" s="85" t="str">
        <f t="shared" si="279"/>
        <v/>
      </c>
      <c r="AP835" s="143" t="str">
        <f t="shared" si="282"/>
        <v/>
      </c>
      <c r="AQ835" s="66" t="str">
        <f t="shared" si="283"/>
        <v/>
      </c>
      <c r="AR835" s="46" t="str">
        <f>IFERROR(IF(ISNUMBER('Opsparede løndele dec20-mar21'!K833),AQ835+'Opsparede løndele dec20-mar21'!K833,AQ835),"")</f>
        <v/>
      </c>
    </row>
    <row r="836" spans="1:44" x14ac:dyDescent="0.25">
      <c r="A836" s="52" t="str">
        <f t="shared" si="284"/>
        <v/>
      </c>
      <c r="B836" s="5"/>
      <c r="C836" s="6"/>
      <c r="D836" s="7"/>
      <c r="E836" s="8"/>
      <c r="F836" s="8"/>
      <c r="G836" s="60" t="str">
        <f t="shared" si="290"/>
        <v/>
      </c>
      <c r="H836" s="60" t="str">
        <f t="shared" si="290"/>
        <v/>
      </c>
      <c r="I836" s="60" t="str">
        <f t="shared" si="290"/>
        <v/>
      </c>
      <c r="J836" s="60" t="str">
        <f t="shared" si="290"/>
        <v/>
      </c>
      <c r="L836" s="115" t="str">
        <f t="shared" si="280"/>
        <v/>
      </c>
      <c r="Y836" s="116"/>
      <c r="Z836" s="65" t="str">
        <f t="shared" si="269"/>
        <v/>
      </c>
      <c r="AA836" s="65" t="str">
        <f t="shared" si="270"/>
        <v/>
      </c>
      <c r="AB836" s="65" t="str">
        <f t="shared" si="271"/>
        <v/>
      </c>
      <c r="AC836" s="65" t="str">
        <f t="shared" si="272"/>
        <v/>
      </c>
      <c r="AD836" s="65" t="str">
        <f t="shared" si="273"/>
        <v/>
      </c>
      <c r="AE836" s="65" t="str">
        <f t="shared" si="274"/>
        <v/>
      </c>
      <c r="AF836" s="65" t="str">
        <f t="shared" si="275"/>
        <v/>
      </c>
      <c r="AG836" s="65" t="str">
        <f t="shared" si="276"/>
        <v/>
      </c>
      <c r="AH836" s="38"/>
      <c r="AI836" s="38"/>
      <c r="AJ836" s="38"/>
      <c r="AK836" s="38"/>
      <c r="AL836" s="85" t="str">
        <f t="shared" si="281"/>
        <v/>
      </c>
      <c r="AM836" s="85" t="str">
        <f t="shared" si="277"/>
        <v/>
      </c>
      <c r="AN836" s="85" t="str">
        <f t="shared" si="278"/>
        <v/>
      </c>
      <c r="AO836" s="85" t="str">
        <f t="shared" si="279"/>
        <v/>
      </c>
      <c r="AP836" s="143" t="str">
        <f t="shared" si="282"/>
        <v/>
      </c>
      <c r="AQ836" s="66" t="str">
        <f t="shared" si="283"/>
        <v/>
      </c>
      <c r="AR836" s="46" t="str">
        <f>IFERROR(IF(ISNUMBER('Opsparede løndele dec20-mar21'!K834),AQ836+'Opsparede løndele dec20-mar21'!K834,AQ836),"")</f>
        <v/>
      </c>
    </row>
    <row r="837" spans="1:44" x14ac:dyDescent="0.25">
      <c r="A837" s="52" t="str">
        <f t="shared" si="284"/>
        <v/>
      </c>
      <c r="B837" s="5"/>
      <c r="C837" s="6"/>
      <c r="D837" s="7"/>
      <c r="E837" s="8"/>
      <c r="F837" s="8"/>
      <c r="G837" s="60" t="str">
        <f t="shared" ref="G837:J846" si="291">IF(AND(ISNUMBER($E837),ISNUMBER($F837)),MAX(MIN(NETWORKDAYS(IF($E837&lt;=VLOOKUP(G$6,Matrix_antal_dage,5,FALSE),VLOOKUP(G$6,Matrix_antal_dage,5,FALSE),$E837),IF($F837&gt;=VLOOKUP(G$6,Matrix_antal_dage,6,FALSE),VLOOKUP(G$6,Matrix_antal_dage,6,FALSE),$F837),helligdage),VLOOKUP(G$6,Matrix_antal_dage,7,FALSE)),0),"")</f>
        <v/>
      </c>
      <c r="H837" s="60" t="str">
        <f t="shared" si="291"/>
        <v/>
      </c>
      <c r="I837" s="60" t="str">
        <f t="shared" si="291"/>
        <v/>
      </c>
      <c r="J837" s="60" t="str">
        <f t="shared" si="291"/>
        <v/>
      </c>
      <c r="L837" s="115" t="str">
        <f t="shared" si="280"/>
        <v/>
      </c>
      <c r="Y837" s="116"/>
      <c r="Z837" s="65" t="str">
        <f t="shared" si="269"/>
        <v/>
      </c>
      <c r="AA837" s="65" t="str">
        <f t="shared" si="270"/>
        <v/>
      </c>
      <c r="AB837" s="65" t="str">
        <f t="shared" si="271"/>
        <v/>
      </c>
      <c r="AC837" s="65" t="str">
        <f t="shared" si="272"/>
        <v/>
      </c>
      <c r="AD837" s="65" t="str">
        <f t="shared" si="273"/>
        <v/>
      </c>
      <c r="AE837" s="65" t="str">
        <f t="shared" si="274"/>
        <v/>
      </c>
      <c r="AF837" s="65" t="str">
        <f t="shared" si="275"/>
        <v/>
      </c>
      <c r="AG837" s="65" t="str">
        <f t="shared" si="276"/>
        <v/>
      </c>
      <c r="AH837" s="38"/>
      <c r="AI837" s="38"/>
      <c r="AJ837" s="38"/>
      <c r="AK837" s="38"/>
      <c r="AL837" s="85" t="str">
        <f t="shared" si="281"/>
        <v/>
      </c>
      <c r="AM837" s="85" t="str">
        <f t="shared" si="277"/>
        <v/>
      </c>
      <c r="AN837" s="85" t="str">
        <f t="shared" si="278"/>
        <v/>
      </c>
      <c r="AO837" s="85" t="str">
        <f t="shared" si="279"/>
        <v/>
      </c>
      <c r="AP837" s="143" t="str">
        <f t="shared" si="282"/>
        <v/>
      </c>
      <c r="AQ837" s="66" t="str">
        <f t="shared" si="283"/>
        <v/>
      </c>
      <c r="AR837" s="46" t="str">
        <f>IFERROR(IF(ISNUMBER('Opsparede løndele dec20-mar21'!K835),AQ837+'Opsparede løndele dec20-mar21'!K835,AQ837),"")</f>
        <v/>
      </c>
    </row>
    <row r="838" spans="1:44" x14ac:dyDescent="0.25">
      <c r="A838" s="52" t="str">
        <f t="shared" si="284"/>
        <v/>
      </c>
      <c r="B838" s="5"/>
      <c r="C838" s="6"/>
      <c r="D838" s="7"/>
      <c r="E838" s="8"/>
      <c r="F838" s="8"/>
      <c r="G838" s="60" t="str">
        <f t="shared" si="291"/>
        <v/>
      </c>
      <c r="H838" s="60" t="str">
        <f t="shared" si="291"/>
        <v/>
      </c>
      <c r="I838" s="60" t="str">
        <f t="shared" si="291"/>
        <v/>
      </c>
      <c r="J838" s="60" t="str">
        <f t="shared" si="291"/>
        <v/>
      </c>
      <c r="L838" s="115" t="str">
        <f t="shared" si="280"/>
        <v/>
      </c>
      <c r="Y838" s="116"/>
      <c r="Z838" s="65" t="str">
        <f t="shared" si="269"/>
        <v/>
      </c>
      <c r="AA838" s="65" t="str">
        <f t="shared" si="270"/>
        <v/>
      </c>
      <c r="AB838" s="65" t="str">
        <f t="shared" si="271"/>
        <v/>
      </c>
      <c r="AC838" s="65" t="str">
        <f t="shared" si="272"/>
        <v/>
      </c>
      <c r="AD838" s="65" t="str">
        <f t="shared" si="273"/>
        <v/>
      </c>
      <c r="AE838" s="65" t="str">
        <f t="shared" si="274"/>
        <v/>
      </c>
      <c r="AF838" s="65" t="str">
        <f t="shared" si="275"/>
        <v/>
      </c>
      <c r="AG838" s="65" t="str">
        <f t="shared" si="276"/>
        <v/>
      </c>
      <c r="AH838" s="38"/>
      <c r="AI838" s="38"/>
      <c r="AJ838" s="38"/>
      <c r="AK838" s="38"/>
      <c r="AL838" s="85" t="str">
        <f t="shared" si="281"/>
        <v/>
      </c>
      <c r="AM838" s="85" t="str">
        <f t="shared" si="277"/>
        <v/>
      </c>
      <c r="AN838" s="85" t="str">
        <f t="shared" si="278"/>
        <v/>
      </c>
      <c r="AO838" s="85" t="str">
        <f t="shared" si="279"/>
        <v/>
      </c>
      <c r="AP838" s="143" t="str">
        <f t="shared" si="282"/>
        <v/>
      </c>
      <c r="AQ838" s="66" t="str">
        <f t="shared" si="283"/>
        <v/>
      </c>
      <c r="AR838" s="46" t="str">
        <f>IFERROR(IF(ISNUMBER('Opsparede løndele dec20-mar21'!K836),AQ838+'Opsparede løndele dec20-mar21'!K836,AQ838),"")</f>
        <v/>
      </c>
    </row>
    <row r="839" spans="1:44" x14ac:dyDescent="0.25">
      <c r="A839" s="52" t="str">
        <f t="shared" si="284"/>
        <v/>
      </c>
      <c r="B839" s="5"/>
      <c r="C839" s="6"/>
      <c r="D839" s="7"/>
      <c r="E839" s="8"/>
      <c r="F839" s="8"/>
      <c r="G839" s="60" t="str">
        <f t="shared" si="291"/>
        <v/>
      </c>
      <c r="H839" s="60" t="str">
        <f t="shared" si="291"/>
        <v/>
      </c>
      <c r="I839" s="60" t="str">
        <f t="shared" si="291"/>
        <v/>
      </c>
      <c r="J839" s="60" t="str">
        <f t="shared" si="291"/>
        <v/>
      </c>
      <c r="L839" s="115" t="str">
        <f t="shared" si="280"/>
        <v/>
      </c>
      <c r="Y839" s="116"/>
      <c r="Z839" s="65" t="str">
        <f t="shared" ref="Z839:Z902" si="292">IF(AND(ISNUMBER($Y839),ISNUMBER(M839)),(IF($B839="","",IF(MIN(M839,Q839)*$L839&gt;30000*IF($Y839&gt;37,37,$Y839)/37,30000*IF($Y839&gt;37,37,$Y839)/37,MIN(M839,Q839)*$L839))),"")</f>
        <v/>
      </c>
      <c r="AA839" s="65" t="str">
        <f t="shared" ref="AA839:AA902" si="293">IF(AND(ISNUMBER($Y839),ISNUMBER(N839)),(IF($B839="","",IF(MIN(N839,R839)*$L839&gt;30000*IF($Y839&gt;37,37,$Y839)/37,30000*IF($Y839&gt;37,37,$Y839)/37,MIN(N839,R839)*$L839))),"")</f>
        <v/>
      </c>
      <c r="AB839" s="65" t="str">
        <f t="shared" ref="AB839:AB902" si="294">IF(AND(ISNUMBER($Y839),ISNUMBER(O839)),(IF($B839="","",IF(MIN(O839,S839)*$L839&gt;30000*IF($Y839&gt;37,37,$Y839)/37,30000*IF($Y839&gt;37,37,$Y839)/37,MIN(O839,S839)*$L839))),"")</f>
        <v/>
      </c>
      <c r="AC839" s="65" t="str">
        <f t="shared" ref="AC839:AC902" si="295">IF(AND(ISNUMBER($Y839),ISNUMBER(P839)),(IF($B839="","",IF(MIN(P839,T839)*$L839&gt;30000*IF($Y839&gt;37,37,$Y839)/37,30000*IF($Y839&gt;37,37,$Y839)/37,MIN(P839,T839)*$L839))),"")</f>
        <v/>
      </c>
      <c r="AD839" s="65" t="str">
        <f t="shared" ref="AD839:AD902" si="296">IF(ISNUMBER(Z839),(MIN(Z839,MIN(M839,Q839)-U839)),"")</f>
        <v/>
      </c>
      <c r="AE839" s="65" t="str">
        <f t="shared" ref="AE839:AE902" si="297">IF(ISNUMBER(AA839),(MIN(AA839,MIN(N839,R839)-V839)),"")</f>
        <v/>
      </c>
      <c r="AF839" s="65" t="str">
        <f t="shared" ref="AF839:AF902" si="298">IF(ISNUMBER(AB839),(MIN(AB839,MIN(O839,S839)-W839)),"")</f>
        <v/>
      </c>
      <c r="AG839" s="65" t="str">
        <f t="shared" ref="AG839:AG902" si="299">IF(ISNUMBER(AC839),(MIN(AC839,MIN(P839,T839)-X839)),"")</f>
        <v/>
      </c>
      <c r="AH839" s="38"/>
      <c r="AI839" s="38"/>
      <c r="AJ839" s="38"/>
      <c r="AK839" s="38"/>
      <c r="AL839" s="85" t="str">
        <f t="shared" si="281"/>
        <v/>
      </c>
      <c r="AM839" s="85" t="str">
        <f t="shared" ref="AM839:AM902" si="300">IF(ISNUMBER(AI839),MIN(AE839/VLOOKUP(H$6,Matrix_antal_dage,4,FALSE)*(H839-AI839),30000),"")</f>
        <v/>
      </c>
      <c r="AN839" s="85" t="str">
        <f t="shared" ref="AN839:AN902" si="301">IF(ISNUMBER(AJ839),MIN(AF839/VLOOKUP(I$6,Matrix_antal_dage,4,FALSE)*(I839-AJ839),30000),"")</f>
        <v/>
      </c>
      <c r="AO839" s="85" t="str">
        <f t="shared" ref="AO839:AO902" si="302">IF(ISNUMBER(AK839),MIN(AG839/VLOOKUP(J$6,Matrix_antal_dage,4,FALSE)*(J839-AK839),30000),"")</f>
        <v/>
      </c>
      <c r="AP839" s="143" t="str">
        <f t="shared" si="282"/>
        <v/>
      </c>
      <c r="AQ839" s="66" t="str">
        <f t="shared" si="283"/>
        <v/>
      </c>
      <c r="AR839" s="46" t="str">
        <f>IFERROR(IF(ISNUMBER('Opsparede løndele dec20-mar21'!K837),AQ839+'Opsparede løndele dec20-mar21'!K837,AQ839),"")</f>
        <v/>
      </c>
    </row>
    <row r="840" spans="1:44" x14ac:dyDescent="0.25">
      <c r="A840" s="52" t="str">
        <f t="shared" si="284"/>
        <v/>
      </c>
      <c r="B840" s="5"/>
      <c r="C840" s="6"/>
      <c r="D840" s="7"/>
      <c r="E840" s="8"/>
      <c r="F840" s="8"/>
      <c r="G840" s="60" t="str">
        <f t="shared" si="291"/>
        <v/>
      </c>
      <c r="H840" s="60" t="str">
        <f t="shared" si="291"/>
        <v/>
      </c>
      <c r="I840" s="60" t="str">
        <f t="shared" si="291"/>
        <v/>
      </c>
      <c r="J840" s="60" t="str">
        <f t="shared" si="291"/>
        <v/>
      </c>
      <c r="L840" s="115" t="str">
        <f t="shared" ref="L840:L903" si="303">IF(K840="","",IF(K840="Funktionær",0.75,IF(K840="Ikke-funktionær",0.9,IF(K840="Elev/lærling",0.9))))</f>
        <v/>
      </c>
      <c r="Y840" s="116"/>
      <c r="Z840" s="65" t="str">
        <f t="shared" si="292"/>
        <v/>
      </c>
      <c r="AA840" s="65" t="str">
        <f t="shared" si="293"/>
        <v/>
      </c>
      <c r="AB840" s="65" t="str">
        <f t="shared" si="294"/>
        <v/>
      </c>
      <c r="AC840" s="65" t="str">
        <f t="shared" si="295"/>
        <v/>
      </c>
      <c r="AD840" s="65" t="str">
        <f t="shared" si="296"/>
        <v/>
      </c>
      <c r="AE840" s="65" t="str">
        <f t="shared" si="297"/>
        <v/>
      </c>
      <c r="AF840" s="65" t="str">
        <f t="shared" si="298"/>
        <v/>
      </c>
      <c r="AG840" s="65" t="str">
        <f t="shared" si="299"/>
        <v/>
      </c>
      <c r="AH840" s="38"/>
      <c r="AI840" s="38"/>
      <c r="AJ840" s="38"/>
      <c r="AK840" s="38"/>
      <c r="AL840" s="85" t="str">
        <f t="shared" ref="AL840:AL903" si="304">IF(ISNUMBER(AH840),MIN(AD840/VLOOKUP(G$6,Matrix_antal_dage,4,FALSE)*(G840-AH840),30000),"")</f>
        <v/>
      </c>
      <c r="AM840" s="85" t="str">
        <f t="shared" si="300"/>
        <v/>
      </c>
      <c r="AN840" s="85" t="str">
        <f t="shared" si="301"/>
        <v/>
      </c>
      <c r="AO840" s="85" t="str">
        <f t="shared" si="302"/>
        <v/>
      </c>
      <c r="AP840" s="143" t="str">
        <f t="shared" ref="AP840:AP903" si="305">IFERROR(IF(AND(ISNUMBER(AH840),ISNUMBER(AI840)),(IF(E840&lt;=DATE(2021,1,1),3,IF(E840=DATE(2021,1,2),2,IF(E840=DATE(2021,1,3),1,IF(E840&gt;DATE(2021,1,3),0))))/7*5)/31*IF(AND(ISNUMBER(AD840),ISNUMBER(AE840)),SUM(AD840:AE840)/2,IF(ISNUMBER(AD840),AD840,IF(ISNUMBER(AE840),AE840))),""),"")</f>
        <v/>
      </c>
      <c r="AQ840" s="66" t="str">
        <f t="shared" ref="AQ840:AQ903" si="306">IF(ISNUMBER(AP840),MAX(SUM(AL840:AO840)-AP840,0),IF(SUM(AL840:AO840)&gt;0,SUM(AL840:AO840),""))</f>
        <v/>
      </c>
      <c r="AR840" s="46" t="str">
        <f>IFERROR(IF(ISNUMBER('Opsparede løndele dec20-mar21'!K838),AQ840+'Opsparede løndele dec20-mar21'!K838,AQ840),"")</f>
        <v/>
      </c>
    </row>
    <row r="841" spans="1:44" x14ac:dyDescent="0.25">
      <c r="A841" s="52" t="str">
        <f t="shared" ref="A841:A904" si="307">IF(B841="","",A840+1)</f>
        <v/>
      </c>
      <c r="B841" s="5"/>
      <c r="C841" s="6"/>
      <c r="D841" s="7"/>
      <c r="E841" s="8"/>
      <c r="F841" s="8"/>
      <c r="G841" s="60" t="str">
        <f t="shared" si="291"/>
        <v/>
      </c>
      <c r="H841" s="60" t="str">
        <f t="shared" si="291"/>
        <v/>
      </c>
      <c r="I841" s="60" t="str">
        <f t="shared" si="291"/>
        <v/>
      </c>
      <c r="J841" s="60" t="str">
        <f t="shared" si="291"/>
        <v/>
      </c>
      <c r="L841" s="115" t="str">
        <f t="shared" si="303"/>
        <v/>
      </c>
      <c r="Y841" s="116"/>
      <c r="Z841" s="65" t="str">
        <f t="shared" si="292"/>
        <v/>
      </c>
      <c r="AA841" s="65" t="str">
        <f t="shared" si="293"/>
        <v/>
      </c>
      <c r="AB841" s="65" t="str">
        <f t="shared" si="294"/>
        <v/>
      </c>
      <c r="AC841" s="65" t="str">
        <f t="shared" si="295"/>
        <v/>
      </c>
      <c r="AD841" s="65" t="str">
        <f t="shared" si="296"/>
        <v/>
      </c>
      <c r="AE841" s="65" t="str">
        <f t="shared" si="297"/>
        <v/>
      </c>
      <c r="AF841" s="65" t="str">
        <f t="shared" si="298"/>
        <v/>
      </c>
      <c r="AG841" s="65" t="str">
        <f t="shared" si="299"/>
        <v/>
      </c>
      <c r="AH841" s="38"/>
      <c r="AI841" s="38"/>
      <c r="AJ841" s="38"/>
      <c r="AK841" s="38"/>
      <c r="AL841" s="85" t="str">
        <f t="shared" si="304"/>
        <v/>
      </c>
      <c r="AM841" s="85" t="str">
        <f t="shared" si="300"/>
        <v/>
      </c>
      <c r="AN841" s="85" t="str">
        <f t="shared" si="301"/>
        <v/>
      </c>
      <c r="AO841" s="85" t="str">
        <f t="shared" si="302"/>
        <v/>
      </c>
      <c r="AP841" s="143" t="str">
        <f t="shared" si="305"/>
        <v/>
      </c>
      <c r="AQ841" s="66" t="str">
        <f t="shared" si="306"/>
        <v/>
      </c>
      <c r="AR841" s="46" t="str">
        <f>IFERROR(IF(ISNUMBER('Opsparede løndele dec20-mar21'!K839),AQ841+'Opsparede løndele dec20-mar21'!K839,AQ841),"")</f>
        <v/>
      </c>
    </row>
    <row r="842" spans="1:44" x14ac:dyDescent="0.25">
      <c r="A842" s="52" t="str">
        <f t="shared" si="307"/>
        <v/>
      </c>
      <c r="B842" s="5"/>
      <c r="C842" s="6"/>
      <c r="D842" s="7"/>
      <c r="E842" s="8"/>
      <c r="F842" s="8"/>
      <c r="G842" s="60" t="str">
        <f t="shared" si="291"/>
        <v/>
      </c>
      <c r="H842" s="60" t="str">
        <f t="shared" si="291"/>
        <v/>
      </c>
      <c r="I842" s="60" t="str">
        <f t="shared" si="291"/>
        <v/>
      </c>
      <c r="J842" s="60" t="str">
        <f t="shared" si="291"/>
        <v/>
      </c>
      <c r="L842" s="115" t="str">
        <f t="shared" si="303"/>
        <v/>
      </c>
      <c r="Y842" s="116"/>
      <c r="Z842" s="65" t="str">
        <f t="shared" si="292"/>
        <v/>
      </c>
      <c r="AA842" s="65" t="str">
        <f t="shared" si="293"/>
        <v/>
      </c>
      <c r="AB842" s="65" t="str">
        <f t="shared" si="294"/>
        <v/>
      </c>
      <c r="AC842" s="65" t="str">
        <f t="shared" si="295"/>
        <v/>
      </c>
      <c r="AD842" s="65" t="str">
        <f t="shared" si="296"/>
        <v/>
      </c>
      <c r="AE842" s="65" t="str">
        <f t="shared" si="297"/>
        <v/>
      </c>
      <c r="AF842" s="65" t="str">
        <f t="shared" si="298"/>
        <v/>
      </c>
      <c r="AG842" s="65" t="str">
        <f t="shared" si="299"/>
        <v/>
      </c>
      <c r="AH842" s="38"/>
      <c r="AI842" s="38"/>
      <c r="AJ842" s="38"/>
      <c r="AK842" s="38"/>
      <c r="AL842" s="85" t="str">
        <f t="shared" si="304"/>
        <v/>
      </c>
      <c r="AM842" s="85" t="str">
        <f t="shared" si="300"/>
        <v/>
      </c>
      <c r="AN842" s="85" t="str">
        <f t="shared" si="301"/>
        <v/>
      </c>
      <c r="AO842" s="85" t="str">
        <f t="shared" si="302"/>
        <v/>
      </c>
      <c r="AP842" s="143" t="str">
        <f t="shared" si="305"/>
        <v/>
      </c>
      <c r="AQ842" s="66" t="str">
        <f t="shared" si="306"/>
        <v/>
      </c>
      <c r="AR842" s="46" t="str">
        <f>IFERROR(IF(ISNUMBER('Opsparede løndele dec20-mar21'!K840),AQ842+'Opsparede løndele dec20-mar21'!K840,AQ842),"")</f>
        <v/>
      </c>
    </row>
    <row r="843" spans="1:44" x14ac:dyDescent="0.25">
      <c r="A843" s="52" t="str">
        <f t="shared" si="307"/>
        <v/>
      </c>
      <c r="B843" s="5"/>
      <c r="C843" s="6"/>
      <c r="D843" s="7"/>
      <c r="E843" s="8"/>
      <c r="F843" s="8"/>
      <c r="G843" s="60" t="str">
        <f t="shared" si="291"/>
        <v/>
      </c>
      <c r="H843" s="60" t="str">
        <f t="shared" si="291"/>
        <v/>
      </c>
      <c r="I843" s="60" t="str">
        <f t="shared" si="291"/>
        <v/>
      </c>
      <c r="J843" s="60" t="str">
        <f t="shared" si="291"/>
        <v/>
      </c>
      <c r="L843" s="115" t="str">
        <f t="shared" si="303"/>
        <v/>
      </c>
      <c r="Y843" s="116"/>
      <c r="Z843" s="65" t="str">
        <f t="shared" si="292"/>
        <v/>
      </c>
      <c r="AA843" s="65" t="str">
        <f t="shared" si="293"/>
        <v/>
      </c>
      <c r="AB843" s="65" t="str">
        <f t="shared" si="294"/>
        <v/>
      </c>
      <c r="AC843" s="65" t="str">
        <f t="shared" si="295"/>
        <v/>
      </c>
      <c r="AD843" s="65" t="str">
        <f t="shared" si="296"/>
        <v/>
      </c>
      <c r="AE843" s="65" t="str">
        <f t="shared" si="297"/>
        <v/>
      </c>
      <c r="AF843" s="65" t="str">
        <f t="shared" si="298"/>
        <v/>
      </c>
      <c r="AG843" s="65" t="str">
        <f t="shared" si="299"/>
        <v/>
      </c>
      <c r="AH843" s="38"/>
      <c r="AI843" s="38"/>
      <c r="AJ843" s="38"/>
      <c r="AK843" s="38"/>
      <c r="AL843" s="85" t="str">
        <f t="shared" si="304"/>
        <v/>
      </c>
      <c r="AM843" s="85" t="str">
        <f t="shared" si="300"/>
        <v/>
      </c>
      <c r="AN843" s="85" t="str">
        <f t="shared" si="301"/>
        <v/>
      </c>
      <c r="AO843" s="85" t="str">
        <f t="shared" si="302"/>
        <v/>
      </c>
      <c r="AP843" s="143" t="str">
        <f t="shared" si="305"/>
        <v/>
      </c>
      <c r="AQ843" s="66" t="str">
        <f t="shared" si="306"/>
        <v/>
      </c>
      <c r="AR843" s="46" t="str">
        <f>IFERROR(IF(ISNUMBER('Opsparede løndele dec20-mar21'!K841),AQ843+'Opsparede løndele dec20-mar21'!K841,AQ843),"")</f>
        <v/>
      </c>
    </row>
    <row r="844" spans="1:44" x14ac:dyDescent="0.25">
      <c r="A844" s="52" t="str">
        <f t="shared" si="307"/>
        <v/>
      </c>
      <c r="B844" s="5"/>
      <c r="C844" s="6"/>
      <c r="D844" s="7"/>
      <c r="E844" s="8"/>
      <c r="F844" s="8"/>
      <c r="G844" s="60" t="str">
        <f t="shared" si="291"/>
        <v/>
      </c>
      <c r="H844" s="60" t="str">
        <f t="shared" si="291"/>
        <v/>
      </c>
      <c r="I844" s="60" t="str">
        <f t="shared" si="291"/>
        <v/>
      </c>
      <c r="J844" s="60" t="str">
        <f t="shared" si="291"/>
        <v/>
      </c>
      <c r="L844" s="115" t="str">
        <f t="shared" si="303"/>
        <v/>
      </c>
      <c r="Y844" s="116"/>
      <c r="Z844" s="65" t="str">
        <f t="shared" si="292"/>
        <v/>
      </c>
      <c r="AA844" s="65" t="str">
        <f t="shared" si="293"/>
        <v/>
      </c>
      <c r="AB844" s="65" t="str">
        <f t="shared" si="294"/>
        <v/>
      </c>
      <c r="AC844" s="65" t="str">
        <f t="shared" si="295"/>
        <v/>
      </c>
      <c r="AD844" s="65" t="str">
        <f t="shared" si="296"/>
        <v/>
      </c>
      <c r="AE844" s="65" t="str">
        <f t="shared" si="297"/>
        <v/>
      </c>
      <c r="AF844" s="65" t="str">
        <f t="shared" si="298"/>
        <v/>
      </c>
      <c r="AG844" s="65" t="str">
        <f t="shared" si="299"/>
        <v/>
      </c>
      <c r="AH844" s="38"/>
      <c r="AI844" s="38"/>
      <c r="AJ844" s="38"/>
      <c r="AK844" s="38"/>
      <c r="AL844" s="85" t="str">
        <f t="shared" si="304"/>
        <v/>
      </c>
      <c r="AM844" s="85" t="str">
        <f t="shared" si="300"/>
        <v/>
      </c>
      <c r="AN844" s="85" t="str">
        <f t="shared" si="301"/>
        <v/>
      </c>
      <c r="AO844" s="85" t="str">
        <f t="shared" si="302"/>
        <v/>
      </c>
      <c r="AP844" s="143" t="str">
        <f t="shared" si="305"/>
        <v/>
      </c>
      <c r="AQ844" s="66" t="str">
        <f t="shared" si="306"/>
        <v/>
      </c>
      <c r="AR844" s="46" t="str">
        <f>IFERROR(IF(ISNUMBER('Opsparede løndele dec20-mar21'!K842),AQ844+'Opsparede løndele dec20-mar21'!K842,AQ844),"")</f>
        <v/>
      </c>
    </row>
    <row r="845" spans="1:44" x14ac:dyDescent="0.25">
      <c r="A845" s="52" t="str">
        <f t="shared" si="307"/>
        <v/>
      </c>
      <c r="B845" s="5"/>
      <c r="C845" s="6"/>
      <c r="D845" s="7"/>
      <c r="E845" s="8"/>
      <c r="F845" s="8"/>
      <c r="G845" s="60" t="str">
        <f t="shared" si="291"/>
        <v/>
      </c>
      <c r="H845" s="60" t="str">
        <f t="shared" si="291"/>
        <v/>
      </c>
      <c r="I845" s="60" t="str">
        <f t="shared" si="291"/>
        <v/>
      </c>
      <c r="J845" s="60" t="str">
        <f t="shared" si="291"/>
        <v/>
      </c>
      <c r="L845" s="115" t="str">
        <f t="shared" si="303"/>
        <v/>
      </c>
      <c r="Y845" s="116"/>
      <c r="Z845" s="65" t="str">
        <f t="shared" si="292"/>
        <v/>
      </c>
      <c r="AA845" s="65" t="str">
        <f t="shared" si="293"/>
        <v/>
      </c>
      <c r="AB845" s="65" t="str">
        <f t="shared" si="294"/>
        <v/>
      </c>
      <c r="AC845" s="65" t="str">
        <f t="shared" si="295"/>
        <v/>
      </c>
      <c r="AD845" s="65" t="str">
        <f t="shared" si="296"/>
        <v/>
      </c>
      <c r="AE845" s="65" t="str">
        <f t="shared" si="297"/>
        <v/>
      </c>
      <c r="AF845" s="65" t="str">
        <f t="shared" si="298"/>
        <v/>
      </c>
      <c r="AG845" s="65" t="str">
        <f t="shared" si="299"/>
        <v/>
      </c>
      <c r="AH845" s="38"/>
      <c r="AI845" s="38"/>
      <c r="AJ845" s="38"/>
      <c r="AK845" s="38"/>
      <c r="AL845" s="85" t="str">
        <f t="shared" si="304"/>
        <v/>
      </c>
      <c r="AM845" s="85" t="str">
        <f t="shared" si="300"/>
        <v/>
      </c>
      <c r="AN845" s="85" t="str">
        <f t="shared" si="301"/>
        <v/>
      </c>
      <c r="AO845" s="85" t="str">
        <f t="shared" si="302"/>
        <v/>
      </c>
      <c r="AP845" s="143" t="str">
        <f t="shared" si="305"/>
        <v/>
      </c>
      <c r="AQ845" s="66" t="str">
        <f t="shared" si="306"/>
        <v/>
      </c>
      <c r="AR845" s="46" t="str">
        <f>IFERROR(IF(ISNUMBER('Opsparede løndele dec20-mar21'!K843),AQ845+'Opsparede løndele dec20-mar21'!K843,AQ845),"")</f>
        <v/>
      </c>
    </row>
    <row r="846" spans="1:44" x14ac:dyDescent="0.25">
      <c r="A846" s="52" t="str">
        <f t="shared" si="307"/>
        <v/>
      </c>
      <c r="B846" s="5"/>
      <c r="C846" s="6"/>
      <c r="D846" s="7"/>
      <c r="E846" s="8"/>
      <c r="F846" s="8"/>
      <c r="G846" s="60" t="str">
        <f t="shared" si="291"/>
        <v/>
      </c>
      <c r="H846" s="60" t="str">
        <f t="shared" si="291"/>
        <v/>
      </c>
      <c r="I846" s="60" t="str">
        <f t="shared" si="291"/>
        <v/>
      </c>
      <c r="J846" s="60" t="str">
        <f t="shared" si="291"/>
        <v/>
      </c>
      <c r="L846" s="115" t="str">
        <f t="shared" si="303"/>
        <v/>
      </c>
      <c r="Y846" s="116"/>
      <c r="Z846" s="65" t="str">
        <f t="shared" si="292"/>
        <v/>
      </c>
      <c r="AA846" s="65" t="str">
        <f t="shared" si="293"/>
        <v/>
      </c>
      <c r="AB846" s="65" t="str">
        <f t="shared" si="294"/>
        <v/>
      </c>
      <c r="AC846" s="65" t="str">
        <f t="shared" si="295"/>
        <v/>
      </c>
      <c r="AD846" s="65" t="str">
        <f t="shared" si="296"/>
        <v/>
      </c>
      <c r="AE846" s="65" t="str">
        <f t="shared" si="297"/>
        <v/>
      </c>
      <c r="AF846" s="65" t="str">
        <f t="shared" si="298"/>
        <v/>
      </c>
      <c r="AG846" s="65" t="str">
        <f t="shared" si="299"/>
        <v/>
      </c>
      <c r="AH846" s="38"/>
      <c r="AI846" s="38"/>
      <c r="AJ846" s="38"/>
      <c r="AK846" s="38"/>
      <c r="AL846" s="85" t="str">
        <f t="shared" si="304"/>
        <v/>
      </c>
      <c r="AM846" s="85" t="str">
        <f t="shared" si="300"/>
        <v/>
      </c>
      <c r="AN846" s="85" t="str">
        <f t="shared" si="301"/>
        <v/>
      </c>
      <c r="AO846" s="85" t="str">
        <f t="shared" si="302"/>
        <v/>
      </c>
      <c r="AP846" s="143" t="str">
        <f t="shared" si="305"/>
        <v/>
      </c>
      <c r="AQ846" s="66" t="str">
        <f t="shared" si="306"/>
        <v/>
      </c>
      <c r="AR846" s="46" t="str">
        <f>IFERROR(IF(ISNUMBER('Opsparede løndele dec20-mar21'!K844),AQ846+'Opsparede løndele dec20-mar21'!K844,AQ846),"")</f>
        <v/>
      </c>
    </row>
    <row r="847" spans="1:44" x14ac:dyDescent="0.25">
      <c r="A847" s="52" t="str">
        <f t="shared" si="307"/>
        <v/>
      </c>
      <c r="B847" s="5"/>
      <c r="C847" s="6"/>
      <c r="D847" s="7"/>
      <c r="E847" s="8"/>
      <c r="F847" s="8"/>
      <c r="G847" s="60" t="str">
        <f t="shared" ref="G847:J856" si="308">IF(AND(ISNUMBER($E847),ISNUMBER($F847)),MAX(MIN(NETWORKDAYS(IF($E847&lt;=VLOOKUP(G$6,Matrix_antal_dage,5,FALSE),VLOOKUP(G$6,Matrix_antal_dage,5,FALSE),$E847),IF($F847&gt;=VLOOKUP(G$6,Matrix_antal_dage,6,FALSE),VLOOKUP(G$6,Matrix_antal_dage,6,FALSE),$F847),helligdage),VLOOKUP(G$6,Matrix_antal_dage,7,FALSE)),0),"")</f>
        <v/>
      </c>
      <c r="H847" s="60" t="str">
        <f t="shared" si="308"/>
        <v/>
      </c>
      <c r="I847" s="60" t="str">
        <f t="shared" si="308"/>
        <v/>
      </c>
      <c r="J847" s="60" t="str">
        <f t="shared" si="308"/>
        <v/>
      </c>
      <c r="L847" s="115" t="str">
        <f t="shared" si="303"/>
        <v/>
      </c>
      <c r="Y847" s="116"/>
      <c r="Z847" s="65" t="str">
        <f t="shared" si="292"/>
        <v/>
      </c>
      <c r="AA847" s="65" t="str">
        <f t="shared" si="293"/>
        <v/>
      </c>
      <c r="AB847" s="65" t="str">
        <f t="shared" si="294"/>
        <v/>
      </c>
      <c r="AC847" s="65" t="str">
        <f t="shared" si="295"/>
        <v/>
      </c>
      <c r="AD847" s="65" t="str">
        <f t="shared" si="296"/>
        <v/>
      </c>
      <c r="AE847" s="65" t="str">
        <f t="shared" si="297"/>
        <v/>
      </c>
      <c r="AF847" s="65" t="str">
        <f t="shared" si="298"/>
        <v/>
      </c>
      <c r="AG847" s="65" t="str">
        <f t="shared" si="299"/>
        <v/>
      </c>
      <c r="AH847" s="38"/>
      <c r="AI847" s="38"/>
      <c r="AJ847" s="38"/>
      <c r="AK847" s="38"/>
      <c r="AL847" s="85" t="str">
        <f t="shared" si="304"/>
        <v/>
      </c>
      <c r="AM847" s="85" t="str">
        <f t="shared" si="300"/>
        <v/>
      </c>
      <c r="AN847" s="85" t="str">
        <f t="shared" si="301"/>
        <v/>
      </c>
      <c r="AO847" s="85" t="str">
        <f t="shared" si="302"/>
        <v/>
      </c>
      <c r="AP847" s="143" t="str">
        <f t="shared" si="305"/>
        <v/>
      </c>
      <c r="AQ847" s="66" t="str">
        <f t="shared" si="306"/>
        <v/>
      </c>
      <c r="AR847" s="46" t="str">
        <f>IFERROR(IF(ISNUMBER('Opsparede løndele dec20-mar21'!K845),AQ847+'Opsparede løndele dec20-mar21'!K845,AQ847),"")</f>
        <v/>
      </c>
    </row>
    <row r="848" spans="1:44" x14ac:dyDescent="0.25">
      <c r="A848" s="52" t="str">
        <f t="shared" si="307"/>
        <v/>
      </c>
      <c r="B848" s="5"/>
      <c r="C848" s="6"/>
      <c r="D848" s="7"/>
      <c r="E848" s="8"/>
      <c r="F848" s="8"/>
      <c r="G848" s="60" t="str">
        <f t="shared" si="308"/>
        <v/>
      </c>
      <c r="H848" s="60" t="str">
        <f t="shared" si="308"/>
        <v/>
      </c>
      <c r="I848" s="60" t="str">
        <f t="shared" si="308"/>
        <v/>
      </c>
      <c r="J848" s="60" t="str">
        <f t="shared" si="308"/>
        <v/>
      </c>
      <c r="L848" s="115" t="str">
        <f t="shared" si="303"/>
        <v/>
      </c>
      <c r="Y848" s="116"/>
      <c r="Z848" s="65" t="str">
        <f t="shared" si="292"/>
        <v/>
      </c>
      <c r="AA848" s="65" t="str">
        <f t="shared" si="293"/>
        <v/>
      </c>
      <c r="AB848" s="65" t="str">
        <f t="shared" si="294"/>
        <v/>
      </c>
      <c r="AC848" s="65" t="str">
        <f t="shared" si="295"/>
        <v/>
      </c>
      <c r="AD848" s="65" t="str">
        <f t="shared" si="296"/>
        <v/>
      </c>
      <c r="AE848" s="65" t="str">
        <f t="shared" si="297"/>
        <v/>
      </c>
      <c r="AF848" s="65" t="str">
        <f t="shared" si="298"/>
        <v/>
      </c>
      <c r="AG848" s="65" t="str">
        <f t="shared" si="299"/>
        <v/>
      </c>
      <c r="AH848" s="38"/>
      <c r="AI848" s="38"/>
      <c r="AJ848" s="38"/>
      <c r="AK848" s="38"/>
      <c r="AL848" s="85" t="str">
        <f t="shared" si="304"/>
        <v/>
      </c>
      <c r="AM848" s="85" t="str">
        <f t="shared" si="300"/>
        <v/>
      </c>
      <c r="AN848" s="85" t="str">
        <f t="shared" si="301"/>
        <v/>
      </c>
      <c r="AO848" s="85" t="str">
        <f t="shared" si="302"/>
        <v/>
      </c>
      <c r="AP848" s="143" t="str">
        <f t="shared" si="305"/>
        <v/>
      </c>
      <c r="AQ848" s="66" t="str">
        <f t="shared" si="306"/>
        <v/>
      </c>
      <c r="AR848" s="46" t="str">
        <f>IFERROR(IF(ISNUMBER('Opsparede løndele dec20-mar21'!K846),AQ848+'Opsparede løndele dec20-mar21'!K846,AQ848),"")</f>
        <v/>
      </c>
    </row>
    <row r="849" spans="1:44" x14ac:dyDescent="0.25">
      <c r="A849" s="52" t="str">
        <f t="shared" si="307"/>
        <v/>
      </c>
      <c r="B849" s="5"/>
      <c r="C849" s="6"/>
      <c r="D849" s="7"/>
      <c r="E849" s="8"/>
      <c r="F849" s="8"/>
      <c r="G849" s="60" t="str">
        <f t="shared" si="308"/>
        <v/>
      </c>
      <c r="H849" s="60" t="str">
        <f t="shared" si="308"/>
        <v/>
      </c>
      <c r="I849" s="60" t="str">
        <f t="shared" si="308"/>
        <v/>
      </c>
      <c r="J849" s="60" t="str">
        <f t="shared" si="308"/>
        <v/>
      </c>
      <c r="L849" s="115" t="str">
        <f t="shared" si="303"/>
        <v/>
      </c>
      <c r="Y849" s="116"/>
      <c r="Z849" s="65" t="str">
        <f t="shared" si="292"/>
        <v/>
      </c>
      <c r="AA849" s="65" t="str">
        <f t="shared" si="293"/>
        <v/>
      </c>
      <c r="AB849" s="65" t="str">
        <f t="shared" si="294"/>
        <v/>
      </c>
      <c r="AC849" s="65" t="str">
        <f t="shared" si="295"/>
        <v/>
      </c>
      <c r="AD849" s="65" t="str">
        <f t="shared" si="296"/>
        <v/>
      </c>
      <c r="AE849" s="65" t="str">
        <f t="shared" si="297"/>
        <v/>
      </c>
      <c r="AF849" s="65" t="str">
        <f t="shared" si="298"/>
        <v/>
      </c>
      <c r="AG849" s="65" t="str">
        <f t="shared" si="299"/>
        <v/>
      </c>
      <c r="AH849" s="38"/>
      <c r="AI849" s="38"/>
      <c r="AJ849" s="38"/>
      <c r="AK849" s="38"/>
      <c r="AL849" s="85" t="str">
        <f t="shared" si="304"/>
        <v/>
      </c>
      <c r="AM849" s="85" t="str">
        <f t="shared" si="300"/>
        <v/>
      </c>
      <c r="AN849" s="85" t="str">
        <f t="shared" si="301"/>
        <v/>
      </c>
      <c r="AO849" s="85" t="str">
        <f t="shared" si="302"/>
        <v/>
      </c>
      <c r="AP849" s="143" t="str">
        <f t="shared" si="305"/>
        <v/>
      </c>
      <c r="AQ849" s="66" t="str">
        <f t="shared" si="306"/>
        <v/>
      </c>
      <c r="AR849" s="46" t="str">
        <f>IFERROR(IF(ISNUMBER('Opsparede løndele dec20-mar21'!K847),AQ849+'Opsparede løndele dec20-mar21'!K847,AQ849),"")</f>
        <v/>
      </c>
    </row>
    <row r="850" spans="1:44" x14ac:dyDescent="0.25">
      <c r="A850" s="52" t="str">
        <f t="shared" si="307"/>
        <v/>
      </c>
      <c r="B850" s="5"/>
      <c r="C850" s="6"/>
      <c r="D850" s="7"/>
      <c r="E850" s="8"/>
      <c r="F850" s="8"/>
      <c r="G850" s="60" t="str">
        <f t="shared" si="308"/>
        <v/>
      </c>
      <c r="H850" s="60" t="str">
        <f t="shared" si="308"/>
        <v/>
      </c>
      <c r="I850" s="60" t="str">
        <f t="shared" si="308"/>
        <v/>
      </c>
      <c r="J850" s="60" t="str">
        <f t="shared" si="308"/>
        <v/>
      </c>
      <c r="L850" s="115" t="str">
        <f t="shared" si="303"/>
        <v/>
      </c>
      <c r="Y850" s="116"/>
      <c r="Z850" s="65" t="str">
        <f t="shared" si="292"/>
        <v/>
      </c>
      <c r="AA850" s="65" t="str">
        <f t="shared" si="293"/>
        <v/>
      </c>
      <c r="AB850" s="65" t="str">
        <f t="shared" si="294"/>
        <v/>
      </c>
      <c r="AC850" s="65" t="str">
        <f t="shared" si="295"/>
        <v/>
      </c>
      <c r="AD850" s="65" t="str">
        <f t="shared" si="296"/>
        <v/>
      </c>
      <c r="AE850" s="65" t="str">
        <f t="shared" si="297"/>
        <v/>
      </c>
      <c r="AF850" s="65" t="str">
        <f t="shared" si="298"/>
        <v/>
      </c>
      <c r="AG850" s="65" t="str">
        <f t="shared" si="299"/>
        <v/>
      </c>
      <c r="AH850" s="38"/>
      <c r="AI850" s="38"/>
      <c r="AJ850" s="38"/>
      <c r="AK850" s="38"/>
      <c r="AL850" s="85" t="str">
        <f t="shared" si="304"/>
        <v/>
      </c>
      <c r="AM850" s="85" t="str">
        <f t="shared" si="300"/>
        <v/>
      </c>
      <c r="AN850" s="85" t="str">
        <f t="shared" si="301"/>
        <v/>
      </c>
      <c r="AO850" s="85" t="str">
        <f t="shared" si="302"/>
        <v/>
      </c>
      <c r="AP850" s="143" t="str">
        <f t="shared" si="305"/>
        <v/>
      </c>
      <c r="AQ850" s="66" t="str">
        <f t="shared" si="306"/>
        <v/>
      </c>
      <c r="AR850" s="46" t="str">
        <f>IFERROR(IF(ISNUMBER('Opsparede løndele dec20-mar21'!K848),AQ850+'Opsparede løndele dec20-mar21'!K848,AQ850),"")</f>
        <v/>
      </c>
    </row>
    <row r="851" spans="1:44" x14ac:dyDescent="0.25">
      <c r="A851" s="52" t="str">
        <f t="shared" si="307"/>
        <v/>
      </c>
      <c r="B851" s="5"/>
      <c r="C851" s="6"/>
      <c r="D851" s="7"/>
      <c r="E851" s="8"/>
      <c r="F851" s="8"/>
      <c r="G851" s="60" t="str">
        <f t="shared" si="308"/>
        <v/>
      </c>
      <c r="H851" s="60" t="str">
        <f t="shared" si="308"/>
        <v/>
      </c>
      <c r="I851" s="60" t="str">
        <f t="shared" si="308"/>
        <v/>
      </c>
      <c r="J851" s="60" t="str">
        <f t="shared" si="308"/>
        <v/>
      </c>
      <c r="L851" s="115" t="str">
        <f t="shared" si="303"/>
        <v/>
      </c>
      <c r="Y851" s="116"/>
      <c r="Z851" s="65" t="str">
        <f t="shared" si="292"/>
        <v/>
      </c>
      <c r="AA851" s="65" t="str">
        <f t="shared" si="293"/>
        <v/>
      </c>
      <c r="AB851" s="65" t="str">
        <f t="shared" si="294"/>
        <v/>
      </c>
      <c r="AC851" s="65" t="str">
        <f t="shared" si="295"/>
        <v/>
      </c>
      <c r="AD851" s="65" t="str">
        <f t="shared" si="296"/>
        <v/>
      </c>
      <c r="AE851" s="65" t="str">
        <f t="shared" si="297"/>
        <v/>
      </c>
      <c r="AF851" s="65" t="str">
        <f t="shared" si="298"/>
        <v/>
      </c>
      <c r="AG851" s="65" t="str">
        <f t="shared" si="299"/>
        <v/>
      </c>
      <c r="AH851" s="38"/>
      <c r="AI851" s="38"/>
      <c r="AJ851" s="38"/>
      <c r="AK851" s="38"/>
      <c r="AL851" s="85" t="str">
        <f t="shared" si="304"/>
        <v/>
      </c>
      <c r="AM851" s="85" t="str">
        <f t="shared" si="300"/>
        <v/>
      </c>
      <c r="AN851" s="85" t="str">
        <f t="shared" si="301"/>
        <v/>
      </c>
      <c r="AO851" s="85" t="str">
        <f t="shared" si="302"/>
        <v/>
      </c>
      <c r="AP851" s="143" t="str">
        <f t="shared" si="305"/>
        <v/>
      </c>
      <c r="AQ851" s="66" t="str">
        <f t="shared" si="306"/>
        <v/>
      </c>
      <c r="AR851" s="46" t="str">
        <f>IFERROR(IF(ISNUMBER('Opsparede løndele dec20-mar21'!K849),AQ851+'Opsparede løndele dec20-mar21'!K849,AQ851),"")</f>
        <v/>
      </c>
    </row>
    <row r="852" spans="1:44" x14ac:dyDescent="0.25">
      <c r="A852" s="52" t="str">
        <f t="shared" si="307"/>
        <v/>
      </c>
      <c r="B852" s="5"/>
      <c r="C852" s="6"/>
      <c r="D852" s="7"/>
      <c r="E852" s="8"/>
      <c r="F852" s="8"/>
      <c r="G852" s="60" t="str">
        <f t="shared" si="308"/>
        <v/>
      </c>
      <c r="H852" s="60" t="str">
        <f t="shared" si="308"/>
        <v/>
      </c>
      <c r="I852" s="60" t="str">
        <f t="shared" si="308"/>
        <v/>
      </c>
      <c r="J852" s="60" t="str">
        <f t="shared" si="308"/>
        <v/>
      </c>
      <c r="L852" s="115" t="str">
        <f t="shared" si="303"/>
        <v/>
      </c>
      <c r="Y852" s="116"/>
      <c r="Z852" s="65" t="str">
        <f t="shared" si="292"/>
        <v/>
      </c>
      <c r="AA852" s="65" t="str">
        <f t="shared" si="293"/>
        <v/>
      </c>
      <c r="AB852" s="65" t="str">
        <f t="shared" si="294"/>
        <v/>
      </c>
      <c r="AC852" s="65" t="str">
        <f t="shared" si="295"/>
        <v/>
      </c>
      <c r="AD852" s="65" t="str">
        <f t="shared" si="296"/>
        <v/>
      </c>
      <c r="AE852" s="65" t="str">
        <f t="shared" si="297"/>
        <v/>
      </c>
      <c r="AF852" s="65" t="str">
        <f t="shared" si="298"/>
        <v/>
      </c>
      <c r="AG852" s="65" t="str">
        <f t="shared" si="299"/>
        <v/>
      </c>
      <c r="AH852" s="38"/>
      <c r="AI852" s="38"/>
      <c r="AJ852" s="38"/>
      <c r="AK852" s="38"/>
      <c r="AL852" s="85" t="str">
        <f t="shared" si="304"/>
        <v/>
      </c>
      <c r="AM852" s="85" t="str">
        <f t="shared" si="300"/>
        <v/>
      </c>
      <c r="AN852" s="85" t="str">
        <f t="shared" si="301"/>
        <v/>
      </c>
      <c r="AO852" s="85" t="str">
        <f t="shared" si="302"/>
        <v/>
      </c>
      <c r="AP852" s="143" t="str">
        <f t="shared" si="305"/>
        <v/>
      </c>
      <c r="AQ852" s="66" t="str">
        <f t="shared" si="306"/>
        <v/>
      </c>
      <c r="AR852" s="46" t="str">
        <f>IFERROR(IF(ISNUMBER('Opsparede løndele dec20-mar21'!K850),AQ852+'Opsparede løndele dec20-mar21'!K850,AQ852),"")</f>
        <v/>
      </c>
    </row>
    <row r="853" spans="1:44" x14ac:dyDescent="0.25">
      <c r="A853" s="52" t="str">
        <f t="shared" si="307"/>
        <v/>
      </c>
      <c r="B853" s="5"/>
      <c r="C853" s="6"/>
      <c r="D853" s="7"/>
      <c r="E853" s="8"/>
      <c r="F853" s="8"/>
      <c r="G853" s="60" t="str">
        <f t="shared" si="308"/>
        <v/>
      </c>
      <c r="H853" s="60" t="str">
        <f t="shared" si="308"/>
        <v/>
      </c>
      <c r="I853" s="60" t="str">
        <f t="shared" si="308"/>
        <v/>
      </c>
      <c r="J853" s="60" t="str">
        <f t="shared" si="308"/>
        <v/>
      </c>
      <c r="L853" s="115" t="str">
        <f t="shared" si="303"/>
        <v/>
      </c>
      <c r="Y853" s="116"/>
      <c r="Z853" s="65" t="str">
        <f t="shared" si="292"/>
        <v/>
      </c>
      <c r="AA853" s="65" t="str">
        <f t="shared" si="293"/>
        <v/>
      </c>
      <c r="AB853" s="65" t="str">
        <f t="shared" si="294"/>
        <v/>
      </c>
      <c r="AC853" s="65" t="str">
        <f t="shared" si="295"/>
        <v/>
      </c>
      <c r="AD853" s="65" t="str">
        <f t="shared" si="296"/>
        <v/>
      </c>
      <c r="AE853" s="65" t="str">
        <f t="shared" si="297"/>
        <v/>
      </c>
      <c r="AF853" s="65" t="str">
        <f t="shared" si="298"/>
        <v/>
      </c>
      <c r="AG853" s="65" t="str">
        <f t="shared" si="299"/>
        <v/>
      </c>
      <c r="AH853" s="38"/>
      <c r="AI853" s="38"/>
      <c r="AJ853" s="38"/>
      <c r="AK853" s="38"/>
      <c r="AL853" s="85" t="str">
        <f t="shared" si="304"/>
        <v/>
      </c>
      <c r="AM853" s="85" t="str">
        <f t="shared" si="300"/>
        <v/>
      </c>
      <c r="AN853" s="85" t="str">
        <f t="shared" si="301"/>
        <v/>
      </c>
      <c r="AO853" s="85" t="str">
        <f t="shared" si="302"/>
        <v/>
      </c>
      <c r="AP853" s="143" t="str">
        <f t="shared" si="305"/>
        <v/>
      </c>
      <c r="AQ853" s="66" t="str">
        <f t="shared" si="306"/>
        <v/>
      </c>
      <c r="AR853" s="46" t="str">
        <f>IFERROR(IF(ISNUMBER('Opsparede løndele dec20-mar21'!K851),AQ853+'Opsparede løndele dec20-mar21'!K851,AQ853),"")</f>
        <v/>
      </c>
    </row>
    <row r="854" spans="1:44" x14ac:dyDescent="0.25">
      <c r="A854" s="52" t="str">
        <f t="shared" si="307"/>
        <v/>
      </c>
      <c r="B854" s="5"/>
      <c r="C854" s="6"/>
      <c r="D854" s="7"/>
      <c r="E854" s="8"/>
      <c r="F854" s="8"/>
      <c r="G854" s="60" t="str">
        <f t="shared" si="308"/>
        <v/>
      </c>
      <c r="H854" s="60" t="str">
        <f t="shared" si="308"/>
        <v/>
      </c>
      <c r="I854" s="60" t="str">
        <f t="shared" si="308"/>
        <v/>
      </c>
      <c r="J854" s="60" t="str">
        <f t="shared" si="308"/>
        <v/>
      </c>
      <c r="L854" s="115" t="str">
        <f t="shared" si="303"/>
        <v/>
      </c>
      <c r="Y854" s="116"/>
      <c r="Z854" s="65" t="str">
        <f t="shared" si="292"/>
        <v/>
      </c>
      <c r="AA854" s="65" t="str">
        <f t="shared" si="293"/>
        <v/>
      </c>
      <c r="AB854" s="65" t="str">
        <f t="shared" si="294"/>
        <v/>
      </c>
      <c r="AC854" s="65" t="str">
        <f t="shared" si="295"/>
        <v/>
      </c>
      <c r="AD854" s="65" t="str">
        <f t="shared" si="296"/>
        <v/>
      </c>
      <c r="AE854" s="65" t="str">
        <f t="shared" si="297"/>
        <v/>
      </c>
      <c r="AF854" s="65" t="str">
        <f t="shared" si="298"/>
        <v/>
      </c>
      <c r="AG854" s="65" t="str">
        <f t="shared" si="299"/>
        <v/>
      </c>
      <c r="AH854" s="38"/>
      <c r="AI854" s="38"/>
      <c r="AJ854" s="38"/>
      <c r="AK854" s="38"/>
      <c r="AL854" s="85" t="str">
        <f t="shared" si="304"/>
        <v/>
      </c>
      <c r="AM854" s="85" t="str">
        <f t="shared" si="300"/>
        <v/>
      </c>
      <c r="AN854" s="85" t="str">
        <f t="shared" si="301"/>
        <v/>
      </c>
      <c r="AO854" s="85" t="str">
        <f t="shared" si="302"/>
        <v/>
      </c>
      <c r="AP854" s="143" t="str">
        <f t="shared" si="305"/>
        <v/>
      </c>
      <c r="AQ854" s="66" t="str">
        <f t="shared" si="306"/>
        <v/>
      </c>
      <c r="AR854" s="46" t="str">
        <f>IFERROR(IF(ISNUMBER('Opsparede løndele dec20-mar21'!K852),AQ854+'Opsparede løndele dec20-mar21'!K852,AQ854),"")</f>
        <v/>
      </c>
    </row>
    <row r="855" spans="1:44" x14ac:dyDescent="0.25">
      <c r="A855" s="52" t="str">
        <f t="shared" si="307"/>
        <v/>
      </c>
      <c r="B855" s="5"/>
      <c r="C855" s="6"/>
      <c r="D855" s="7"/>
      <c r="E855" s="8"/>
      <c r="F855" s="8"/>
      <c r="G855" s="60" t="str">
        <f t="shared" si="308"/>
        <v/>
      </c>
      <c r="H855" s="60" t="str">
        <f t="shared" si="308"/>
        <v/>
      </c>
      <c r="I855" s="60" t="str">
        <f t="shared" si="308"/>
        <v/>
      </c>
      <c r="J855" s="60" t="str">
        <f t="shared" si="308"/>
        <v/>
      </c>
      <c r="L855" s="115" t="str">
        <f t="shared" si="303"/>
        <v/>
      </c>
      <c r="Y855" s="116"/>
      <c r="Z855" s="65" t="str">
        <f t="shared" si="292"/>
        <v/>
      </c>
      <c r="AA855" s="65" t="str">
        <f t="shared" si="293"/>
        <v/>
      </c>
      <c r="AB855" s="65" t="str">
        <f t="shared" si="294"/>
        <v/>
      </c>
      <c r="AC855" s="65" t="str">
        <f t="shared" si="295"/>
        <v/>
      </c>
      <c r="AD855" s="65" t="str">
        <f t="shared" si="296"/>
        <v/>
      </c>
      <c r="AE855" s="65" t="str">
        <f t="shared" si="297"/>
        <v/>
      </c>
      <c r="AF855" s="65" t="str">
        <f t="shared" si="298"/>
        <v/>
      </c>
      <c r="AG855" s="65" t="str">
        <f t="shared" si="299"/>
        <v/>
      </c>
      <c r="AH855" s="38"/>
      <c r="AI855" s="38"/>
      <c r="AJ855" s="38"/>
      <c r="AK855" s="38"/>
      <c r="AL855" s="85" t="str">
        <f t="shared" si="304"/>
        <v/>
      </c>
      <c r="AM855" s="85" t="str">
        <f t="shared" si="300"/>
        <v/>
      </c>
      <c r="AN855" s="85" t="str">
        <f t="shared" si="301"/>
        <v/>
      </c>
      <c r="AO855" s="85" t="str">
        <f t="shared" si="302"/>
        <v/>
      </c>
      <c r="AP855" s="143" t="str">
        <f t="shared" si="305"/>
        <v/>
      </c>
      <c r="AQ855" s="66" t="str">
        <f t="shared" si="306"/>
        <v/>
      </c>
      <c r="AR855" s="46" t="str">
        <f>IFERROR(IF(ISNUMBER('Opsparede løndele dec20-mar21'!K853),AQ855+'Opsparede løndele dec20-mar21'!K853,AQ855),"")</f>
        <v/>
      </c>
    </row>
    <row r="856" spans="1:44" x14ac:dyDescent="0.25">
      <c r="A856" s="52" t="str">
        <f t="shared" si="307"/>
        <v/>
      </c>
      <c r="B856" s="5"/>
      <c r="C856" s="6"/>
      <c r="D856" s="7"/>
      <c r="E856" s="8"/>
      <c r="F856" s="8"/>
      <c r="G856" s="60" t="str">
        <f t="shared" si="308"/>
        <v/>
      </c>
      <c r="H856" s="60" t="str">
        <f t="shared" si="308"/>
        <v/>
      </c>
      <c r="I856" s="60" t="str">
        <f t="shared" si="308"/>
        <v/>
      </c>
      <c r="J856" s="60" t="str">
        <f t="shared" si="308"/>
        <v/>
      </c>
      <c r="L856" s="115" t="str">
        <f t="shared" si="303"/>
        <v/>
      </c>
      <c r="Y856" s="116"/>
      <c r="Z856" s="65" t="str">
        <f t="shared" si="292"/>
        <v/>
      </c>
      <c r="AA856" s="65" t="str">
        <f t="shared" si="293"/>
        <v/>
      </c>
      <c r="AB856" s="65" t="str">
        <f t="shared" si="294"/>
        <v/>
      </c>
      <c r="AC856" s="65" t="str">
        <f t="shared" si="295"/>
        <v/>
      </c>
      <c r="AD856" s="65" t="str">
        <f t="shared" si="296"/>
        <v/>
      </c>
      <c r="AE856" s="65" t="str">
        <f t="shared" si="297"/>
        <v/>
      </c>
      <c r="AF856" s="65" t="str">
        <f t="shared" si="298"/>
        <v/>
      </c>
      <c r="AG856" s="65" t="str">
        <f t="shared" si="299"/>
        <v/>
      </c>
      <c r="AH856" s="38"/>
      <c r="AI856" s="38"/>
      <c r="AJ856" s="38"/>
      <c r="AK856" s="38"/>
      <c r="AL856" s="85" t="str">
        <f t="shared" si="304"/>
        <v/>
      </c>
      <c r="AM856" s="85" t="str">
        <f t="shared" si="300"/>
        <v/>
      </c>
      <c r="AN856" s="85" t="str">
        <f t="shared" si="301"/>
        <v/>
      </c>
      <c r="AO856" s="85" t="str">
        <f t="shared" si="302"/>
        <v/>
      </c>
      <c r="AP856" s="143" t="str">
        <f t="shared" si="305"/>
        <v/>
      </c>
      <c r="AQ856" s="66" t="str">
        <f t="shared" si="306"/>
        <v/>
      </c>
      <c r="AR856" s="46" t="str">
        <f>IFERROR(IF(ISNUMBER('Opsparede løndele dec20-mar21'!K854),AQ856+'Opsparede løndele dec20-mar21'!K854,AQ856),"")</f>
        <v/>
      </c>
    </row>
    <row r="857" spans="1:44" x14ac:dyDescent="0.25">
      <c r="A857" s="52" t="str">
        <f t="shared" si="307"/>
        <v/>
      </c>
      <c r="B857" s="5"/>
      <c r="C857" s="6"/>
      <c r="D857" s="7"/>
      <c r="E857" s="8"/>
      <c r="F857" s="8"/>
      <c r="G857" s="60" t="str">
        <f t="shared" ref="G857:J866" si="309">IF(AND(ISNUMBER($E857),ISNUMBER($F857)),MAX(MIN(NETWORKDAYS(IF($E857&lt;=VLOOKUP(G$6,Matrix_antal_dage,5,FALSE),VLOOKUP(G$6,Matrix_antal_dage,5,FALSE),$E857),IF($F857&gt;=VLOOKUP(G$6,Matrix_antal_dage,6,FALSE),VLOOKUP(G$6,Matrix_antal_dage,6,FALSE),$F857),helligdage),VLOOKUP(G$6,Matrix_antal_dage,7,FALSE)),0),"")</f>
        <v/>
      </c>
      <c r="H857" s="60" t="str">
        <f t="shared" si="309"/>
        <v/>
      </c>
      <c r="I857" s="60" t="str">
        <f t="shared" si="309"/>
        <v/>
      </c>
      <c r="J857" s="60" t="str">
        <f t="shared" si="309"/>
        <v/>
      </c>
      <c r="L857" s="115" t="str">
        <f t="shared" si="303"/>
        <v/>
      </c>
      <c r="Y857" s="116"/>
      <c r="Z857" s="65" t="str">
        <f t="shared" si="292"/>
        <v/>
      </c>
      <c r="AA857" s="65" t="str">
        <f t="shared" si="293"/>
        <v/>
      </c>
      <c r="AB857" s="65" t="str">
        <f t="shared" si="294"/>
        <v/>
      </c>
      <c r="AC857" s="65" t="str">
        <f t="shared" si="295"/>
        <v/>
      </c>
      <c r="AD857" s="65" t="str">
        <f t="shared" si="296"/>
        <v/>
      </c>
      <c r="AE857" s="65" t="str">
        <f t="shared" si="297"/>
        <v/>
      </c>
      <c r="AF857" s="65" t="str">
        <f t="shared" si="298"/>
        <v/>
      </c>
      <c r="AG857" s="65" t="str">
        <f t="shared" si="299"/>
        <v/>
      </c>
      <c r="AH857" s="38"/>
      <c r="AI857" s="38"/>
      <c r="AJ857" s="38"/>
      <c r="AK857" s="38"/>
      <c r="AL857" s="85" t="str">
        <f t="shared" si="304"/>
        <v/>
      </c>
      <c r="AM857" s="85" t="str">
        <f t="shared" si="300"/>
        <v/>
      </c>
      <c r="AN857" s="85" t="str">
        <f t="shared" si="301"/>
        <v/>
      </c>
      <c r="AO857" s="85" t="str">
        <f t="shared" si="302"/>
        <v/>
      </c>
      <c r="AP857" s="143" t="str">
        <f t="shared" si="305"/>
        <v/>
      </c>
      <c r="AQ857" s="66" t="str">
        <f t="shared" si="306"/>
        <v/>
      </c>
      <c r="AR857" s="46" t="str">
        <f>IFERROR(IF(ISNUMBER('Opsparede løndele dec20-mar21'!K855),AQ857+'Opsparede løndele dec20-mar21'!K855,AQ857),"")</f>
        <v/>
      </c>
    </row>
    <row r="858" spans="1:44" x14ac:dyDescent="0.25">
      <c r="A858" s="52" t="str">
        <f t="shared" si="307"/>
        <v/>
      </c>
      <c r="B858" s="5"/>
      <c r="C858" s="6"/>
      <c r="D858" s="7"/>
      <c r="E858" s="8"/>
      <c r="F858" s="8"/>
      <c r="G858" s="60" t="str">
        <f t="shared" si="309"/>
        <v/>
      </c>
      <c r="H858" s="60" t="str">
        <f t="shared" si="309"/>
        <v/>
      </c>
      <c r="I858" s="60" t="str">
        <f t="shared" si="309"/>
        <v/>
      </c>
      <c r="J858" s="60" t="str">
        <f t="shared" si="309"/>
        <v/>
      </c>
      <c r="L858" s="115" t="str">
        <f t="shared" si="303"/>
        <v/>
      </c>
      <c r="Y858" s="116"/>
      <c r="Z858" s="65" t="str">
        <f t="shared" si="292"/>
        <v/>
      </c>
      <c r="AA858" s="65" t="str">
        <f t="shared" si="293"/>
        <v/>
      </c>
      <c r="AB858" s="65" t="str">
        <f t="shared" si="294"/>
        <v/>
      </c>
      <c r="AC858" s="65" t="str">
        <f t="shared" si="295"/>
        <v/>
      </c>
      <c r="AD858" s="65" t="str">
        <f t="shared" si="296"/>
        <v/>
      </c>
      <c r="AE858" s="65" t="str">
        <f t="shared" si="297"/>
        <v/>
      </c>
      <c r="AF858" s="65" t="str">
        <f t="shared" si="298"/>
        <v/>
      </c>
      <c r="AG858" s="65" t="str">
        <f t="shared" si="299"/>
        <v/>
      </c>
      <c r="AH858" s="38"/>
      <c r="AI858" s="38"/>
      <c r="AJ858" s="38"/>
      <c r="AK858" s="38"/>
      <c r="AL858" s="85" t="str">
        <f t="shared" si="304"/>
        <v/>
      </c>
      <c r="AM858" s="85" t="str">
        <f t="shared" si="300"/>
        <v/>
      </c>
      <c r="AN858" s="85" t="str">
        <f t="shared" si="301"/>
        <v/>
      </c>
      <c r="AO858" s="85" t="str">
        <f t="shared" si="302"/>
        <v/>
      </c>
      <c r="AP858" s="143" t="str">
        <f t="shared" si="305"/>
        <v/>
      </c>
      <c r="AQ858" s="66" t="str">
        <f t="shared" si="306"/>
        <v/>
      </c>
      <c r="AR858" s="46" t="str">
        <f>IFERROR(IF(ISNUMBER('Opsparede løndele dec20-mar21'!K856),AQ858+'Opsparede løndele dec20-mar21'!K856,AQ858),"")</f>
        <v/>
      </c>
    </row>
    <row r="859" spans="1:44" x14ac:dyDescent="0.25">
      <c r="A859" s="52" t="str">
        <f t="shared" si="307"/>
        <v/>
      </c>
      <c r="B859" s="5"/>
      <c r="C859" s="6"/>
      <c r="D859" s="7"/>
      <c r="E859" s="8"/>
      <c r="F859" s="8"/>
      <c r="G859" s="60" t="str">
        <f t="shared" si="309"/>
        <v/>
      </c>
      <c r="H859" s="60" t="str">
        <f t="shared" si="309"/>
        <v/>
      </c>
      <c r="I859" s="60" t="str">
        <f t="shared" si="309"/>
        <v/>
      </c>
      <c r="J859" s="60" t="str">
        <f t="shared" si="309"/>
        <v/>
      </c>
      <c r="L859" s="115" t="str">
        <f t="shared" si="303"/>
        <v/>
      </c>
      <c r="Y859" s="116"/>
      <c r="Z859" s="65" t="str">
        <f t="shared" si="292"/>
        <v/>
      </c>
      <c r="AA859" s="65" t="str">
        <f t="shared" si="293"/>
        <v/>
      </c>
      <c r="AB859" s="65" t="str">
        <f t="shared" si="294"/>
        <v/>
      </c>
      <c r="AC859" s="65" t="str">
        <f t="shared" si="295"/>
        <v/>
      </c>
      <c r="AD859" s="65" t="str">
        <f t="shared" si="296"/>
        <v/>
      </c>
      <c r="AE859" s="65" t="str">
        <f t="shared" si="297"/>
        <v/>
      </c>
      <c r="AF859" s="65" t="str">
        <f t="shared" si="298"/>
        <v/>
      </c>
      <c r="AG859" s="65" t="str">
        <f t="shared" si="299"/>
        <v/>
      </c>
      <c r="AH859" s="38"/>
      <c r="AI859" s="38"/>
      <c r="AJ859" s="38"/>
      <c r="AK859" s="38"/>
      <c r="AL859" s="85" t="str">
        <f t="shared" si="304"/>
        <v/>
      </c>
      <c r="AM859" s="85" t="str">
        <f t="shared" si="300"/>
        <v/>
      </c>
      <c r="AN859" s="85" t="str">
        <f t="shared" si="301"/>
        <v/>
      </c>
      <c r="AO859" s="85" t="str">
        <f t="shared" si="302"/>
        <v/>
      </c>
      <c r="AP859" s="143" t="str">
        <f t="shared" si="305"/>
        <v/>
      </c>
      <c r="AQ859" s="66" t="str">
        <f t="shared" si="306"/>
        <v/>
      </c>
      <c r="AR859" s="46" t="str">
        <f>IFERROR(IF(ISNUMBER('Opsparede løndele dec20-mar21'!K857),AQ859+'Opsparede løndele dec20-mar21'!K857,AQ859),"")</f>
        <v/>
      </c>
    </row>
    <row r="860" spans="1:44" x14ac:dyDescent="0.25">
      <c r="A860" s="52" t="str">
        <f t="shared" si="307"/>
        <v/>
      </c>
      <c r="B860" s="5"/>
      <c r="C860" s="6"/>
      <c r="D860" s="7"/>
      <c r="E860" s="8"/>
      <c r="F860" s="8"/>
      <c r="G860" s="60" t="str">
        <f t="shared" si="309"/>
        <v/>
      </c>
      <c r="H860" s="60" t="str">
        <f t="shared" si="309"/>
        <v/>
      </c>
      <c r="I860" s="60" t="str">
        <f t="shared" si="309"/>
        <v/>
      </c>
      <c r="J860" s="60" t="str">
        <f t="shared" si="309"/>
        <v/>
      </c>
      <c r="L860" s="115" t="str">
        <f t="shared" si="303"/>
        <v/>
      </c>
      <c r="Y860" s="116"/>
      <c r="Z860" s="65" t="str">
        <f t="shared" si="292"/>
        <v/>
      </c>
      <c r="AA860" s="65" t="str">
        <f t="shared" si="293"/>
        <v/>
      </c>
      <c r="AB860" s="65" t="str">
        <f t="shared" si="294"/>
        <v/>
      </c>
      <c r="AC860" s="65" t="str">
        <f t="shared" si="295"/>
        <v/>
      </c>
      <c r="AD860" s="65" t="str">
        <f t="shared" si="296"/>
        <v/>
      </c>
      <c r="AE860" s="65" t="str">
        <f t="shared" si="297"/>
        <v/>
      </c>
      <c r="AF860" s="65" t="str">
        <f t="shared" si="298"/>
        <v/>
      </c>
      <c r="AG860" s="65" t="str">
        <f t="shared" si="299"/>
        <v/>
      </c>
      <c r="AH860" s="38"/>
      <c r="AI860" s="38"/>
      <c r="AJ860" s="38"/>
      <c r="AK860" s="38"/>
      <c r="AL860" s="85" t="str">
        <f t="shared" si="304"/>
        <v/>
      </c>
      <c r="AM860" s="85" t="str">
        <f t="shared" si="300"/>
        <v/>
      </c>
      <c r="AN860" s="85" t="str">
        <f t="shared" si="301"/>
        <v/>
      </c>
      <c r="AO860" s="85" t="str">
        <f t="shared" si="302"/>
        <v/>
      </c>
      <c r="AP860" s="143" t="str">
        <f t="shared" si="305"/>
        <v/>
      </c>
      <c r="AQ860" s="66" t="str">
        <f t="shared" si="306"/>
        <v/>
      </c>
      <c r="AR860" s="46" t="str">
        <f>IFERROR(IF(ISNUMBER('Opsparede løndele dec20-mar21'!K858),AQ860+'Opsparede løndele dec20-mar21'!K858,AQ860),"")</f>
        <v/>
      </c>
    </row>
    <row r="861" spans="1:44" x14ac:dyDescent="0.25">
      <c r="A861" s="52" t="str">
        <f t="shared" si="307"/>
        <v/>
      </c>
      <c r="B861" s="5"/>
      <c r="C861" s="6"/>
      <c r="D861" s="7"/>
      <c r="E861" s="8"/>
      <c r="F861" s="8"/>
      <c r="G861" s="60" t="str">
        <f t="shared" si="309"/>
        <v/>
      </c>
      <c r="H861" s="60" t="str">
        <f t="shared" si="309"/>
        <v/>
      </c>
      <c r="I861" s="60" t="str">
        <f t="shared" si="309"/>
        <v/>
      </c>
      <c r="J861" s="60" t="str">
        <f t="shared" si="309"/>
        <v/>
      </c>
      <c r="L861" s="115" t="str">
        <f t="shared" si="303"/>
        <v/>
      </c>
      <c r="Y861" s="116"/>
      <c r="Z861" s="65" t="str">
        <f t="shared" si="292"/>
        <v/>
      </c>
      <c r="AA861" s="65" t="str">
        <f t="shared" si="293"/>
        <v/>
      </c>
      <c r="AB861" s="65" t="str">
        <f t="shared" si="294"/>
        <v/>
      </c>
      <c r="AC861" s="65" t="str">
        <f t="shared" si="295"/>
        <v/>
      </c>
      <c r="AD861" s="65" t="str">
        <f t="shared" si="296"/>
        <v/>
      </c>
      <c r="AE861" s="65" t="str">
        <f t="shared" si="297"/>
        <v/>
      </c>
      <c r="AF861" s="65" t="str">
        <f t="shared" si="298"/>
        <v/>
      </c>
      <c r="AG861" s="65" t="str">
        <f t="shared" si="299"/>
        <v/>
      </c>
      <c r="AH861" s="38"/>
      <c r="AI861" s="38"/>
      <c r="AJ861" s="38"/>
      <c r="AK861" s="38"/>
      <c r="AL861" s="85" t="str">
        <f t="shared" si="304"/>
        <v/>
      </c>
      <c r="AM861" s="85" t="str">
        <f t="shared" si="300"/>
        <v/>
      </c>
      <c r="AN861" s="85" t="str">
        <f t="shared" si="301"/>
        <v/>
      </c>
      <c r="AO861" s="85" t="str">
        <f t="shared" si="302"/>
        <v/>
      </c>
      <c r="AP861" s="143" t="str">
        <f t="shared" si="305"/>
        <v/>
      </c>
      <c r="AQ861" s="66" t="str">
        <f t="shared" si="306"/>
        <v/>
      </c>
      <c r="AR861" s="46" t="str">
        <f>IFERROR(IF(ISNUMBER('Opsparede løndele dec20-mar21'!K859),AQ861+'Opsparede løndele dec20-mar21'!K859,AQ861),"")</f>
        <v/>
      </c>
    </row>
    <row r="862" spans="1:44" x14ac:dyDescent="0.25">
      <c r="A862" s="52" t="str">
        <f t="shared" si="307"/>
        <v/>
      </c>
      <c r="B862" s="5"/>
      <c r="C862" s="6"/>
      <c r="D862" s="7"/>
      <c r="E862" s="8"/>
      <c r="F862" s="8"/>
      <c r="G862" s="60" t="str">
        <f t="shared" si="309"/>
        <v/>
      </c>
      <c r="H862" s="60" t="str">
        <f t="shared" si="309"/>
        <v/>
      </c>
      <c r="I862" s="60" t="str">
        <f t="shared" si="309"/>
        <v/>
      </c>
      <c r="J862" s="60" t="str">
        <f t="shared" si="309"/>
        <v/>
      </c>
      <c r="L862" s="115" t="str">
        <f t="shared" si="303"/>
        <v/>
      </c>
      <c r="Y862" s="116"/>
      <c r="Z862" s="65" t="str">
        <f t="shared" si="292"/>
        <v/>
      </c>
      <c r="AA862" s="65" t="str">
        <f t="shared" si="293"/>
        <v/>
      </c>
      <c r="AB862" s="65" t="str">
        <f t="shared" si="294"/>
        <v/>
      </c>
      <c r="AC862" s="65" t="str">
        <f t="shared" si="295"/>
        <v/>
      </c>
      <c r="AD862" s="65" t="str">
        <f t="shared" si="296"/>
        <v/>
      </c>
      <c r="AE862" s="65" t="str">
        <f t="shared" si="297"/>
        <v/>
      </c>
      <c r="AF862" s="65" t="str">
        <f t="shared" si="298"/>
        <v/>
      </c>
      <c r="AG862" s="65" t="str">
        <f t="shared" si="299"/>
        <v/>
      </c>
      <c r="AH862" s="38"/>
      <c r="AI862" s="38"/>
      <c r="AJ862" s="38"/>
      <c r="AK862" s="38"/>
      <c r="AL862" s="85" t="str">
        <f t="shared" si="304"/>
        <v/>
      </c>
      <c r="AM862" s="85" t="str">
        <f t="shared" si="300"/>
        <v/>
      </c>
      <c r="AN862" s="85" t="str">
        <f t="shared" si="301"/>
        <v/>
      </c>
      <c r="AO862" s="85" t="str">
        <f t="shared" si="302"/>
        <v/>
      </c>
      <c r="AP862" s="143" t="str">
        <f t="shared" si="305"/>
        <v/>
      </c>
      <c r="AQ862" s="66" t="str">
        <f t="shared" si="306"/>
        <v/>
      </c>
      <c r="AR862" s="46" t="str">
        <f>IFERROR(IF(ISNUMBER('Opsparede løndele dec20-mar21'!K860),AQ862+'Opsparede løndele dec20-mar21'!K860,AQ862),"")</f>
        <v/>
      </c>
    </row>
    <row r="863" spans="1:44" x14ac:dyDescent="0.25">
      <c r="A863" s="52" t="str">
        <f t="shared" si="307"/>
        <v/>
      </c>
      <c r="B863" s="5"/>
      <c r="C863" s="6"/>
      <c r="D863" s="7"/>
      <c r="E863" s="8"/>
      <c r="F863" s="8"/>
      <c r="G863" s="60" t="str">
        <f t="shared" si="309"/>
        <v/>
      </c>
      <c r="H863" s="60" t="str">
        <f t="shared" si="309"/>
        <v/>
      </c>
      <c r="I863" s="60" t="str">
        <f t="shared" si="309"/>
        <v/>
      </c>
      <c r="J863" s="60" t="str">
        <f t="shared" si="309"/>
        <v/>
      </c>
      <c r="L863" s="115" t="str">
        <f t="shared" si="303"/>
        <v/>
      </c>
      <c r="Y863" s="116"/>
      <c r="Z863" s="65" t="str">
        <f t="shared" si="292"/>
        <v/>
      </c>
      <c r="AA863" s="65" t="str">
        <f t="shared" si="293"/>
        <v/>
      </c>
      <c r="AB863" s="65" t="str">
        <f t="shared" si="294"/>
        <v/>
      </c>
      <c r="AC863" s="65" t="str">
        <f t="shared" si="295"/>
        <v/>
      </c>
      <c r="AD863" s="65" t="str">
        <f t="shared" si="296"/>
        <v/>
      </c>
      <c r="AE863" s="65" t="str">
        <f t="shared" si="297"/>
        <v/>
      </c>
      <c r="AF863" s="65" t="str">
        <f t="shared" si="298"/>
        <v/>
      </c>
      <c r="AG863" s="65" t="str">
        <f t="shared" si="299"/>
        <v/>
      </c>
      <c r="AH863" s="38"/>
      <c r="AI863" s="38"/>
      <c r="AJ863" s="38"/>
      <c r="AK863" s="38"/>
      <c r="AL863" s="85" t="str">
        <f t="shared" si="304"/>
        <v/>
      </c>
      <c r="AM863" s="85" t="str">
        <f t="shared" si="300"/>
        <v/>
      </c>
      <c r="AN863" s="85" t="str">
        <f t="shared" si="301"/>
        <v/>
      </c>
      <c r="AO863" s="85" t="str">
        <f t="shared" si="302"/>
        <v/>
      </c>
      <c r="AP863" s="143" t="str">
        <f t="shared" si="305"/>
        <v/>
      </c>
      <c r="AQ863" s="66" t="str">
        <f t="shared" si="306"/>
        <v/>
      </c>
      <c r="AR863" s="46" t="str">
        <f>IFERROR(IF(ISNUMBER('Opsparede løndele dec20-mar21'!K861),AQ863+'Opsparede løndele dec20-mar21'!K861,AQ863),"")</f>
        <v/>
      </c>
    </row>
    <row r="864" spans="1:44" x14ac:dyDescent="0.25">
      <c r="A864" s="52" t="str">
        <f t="shared" si="307"/>
        <v/>
      </c>
      <c r="B864" s="5"/>
      <c r="C864" s="6"/>
      <c r="D864" s="7"/>
      <c r="E864" s="8"/>
      <c r="F864" s="8"/>
      <c r="G864" s="60" t="str">
        <f t="shared" si="309"/>
        <v/>
      </c>
      <c r="H864" s="60" t="str">
        <f t="shared" si="309"/>
        <v/>
      </c>
      <c r="I864" s="60" t="str">
        <f t="shared" si="309"/>
        <v/>
      </c>
      <c r="J864" s="60" t="str">
        <f t="shared" si="309"/>
        <v/>
      </c>
      <c r="L864" s="115" t="str">
        <f t="shared" si="303"/>
        <v/>
      </c>
      <c r="Y864" s="116"/>
      <c r="Z864" s="65" t="str">
        <f t="shared" si="292"/>
        <v/>
      </c>
      <c r="AA864" s="65" t="str">
        <f t="shared" si="293"/>
        <v/>
      </c>
      <c r="AB864" s="65" t="str">
        <f t="shared" si="294"/>
        <v/>
      </c>
      <c r="AC864" s="65" t="str">
        <f t="shared" si="295"/>
        <v/>
      </c>
      <c r="AD864" s="65" t="str">
        <f t="shared" si="296"/>
        <v/>
      </c>
      <c r="AE864" s="65" t="str">
        <f t="shared" si="297"/>
        <v/>
      </c>
      <c r="AF864" s="65" t="str">
        <f t="shared" si="298"/>
        <v/>
      </c>
      <c r="AG864" s="65" t="str">
        <f t="shared" si="299"/>
        <v/>
      </c>
      <c r="AH864" s="38"/>
      <c r="AI864" s="38"/>
      <c r="AJ864" s="38"/>
      <c r="AK864" s="38"/>
      <c r="AL864" s="85" t="str">
        <f t="shared" si="304"/>
        <v/>
      </c>
      <c r="AM864" s="85" t="str">
        <f t="shared" si="300"/>
        <v/>
      </c>
      <c r="AN864" s="85" t="str">
        <f t="shared" si="301"/>
        <v/>
      </c>
      <c r="AO864" s="85" t="str">
        <f t="shared" si="302"/>
        <v/>
      </c>
      <c r="AP864" s="143" t="str">
        <f t="shared" si="305"/>
        <v/>
      </c>
      <c r="AQ864" s="66" t="str">
        <f t="shared" si="306"/>
        <v/>
      </c>
      <c r="AR864" s="46" t="str">
        <f>IFERROR(IF(ISNUMBER('Opsparede løndele dec20-mar21'!K862),AQ864+'Opsparede løndele dec20-mar21'!K862,AQ864),"")</f>
        <v/>
      </c>
    </row>
    <row r="865" spans="1:44" x14ac:dyDescent="0.25">
      <c r="A865" s="52" t="str">
        <f t="shared" si="307"/>
        <v/>
      </c>
      <c r="B865" s="5"/>
      <c r="C865" s="6"/>
      <c r="D865" s="7"/>
      <c r="E865" s="8"/>
      <c r="F865" s="8"/>
      <c r="G865" s="60" t="str">
        <f t="shared" si="309"/>
        <v/>
      </c>
      <c r="H865" s="60" t="str">
        <f t="shared" si="309"/>
        <v/>
      </c>
      <c r="I865" s="60" t="str">
        <f t="shared" si="309"/>
        <v/>
      </c>
      <c r="J865" s="60" t="str">
        <f t="shared" si="309"/>
        <v/>
      </c>
      <c r="L865" s="115" t="str">
        <f t="shared" si="303"/>
        <v/>
      </c>
      <c r="Y865" s="116"/>
      <c r="Z865" s="65" t="str">
        <f t="shared" si="292"/>
        <v/>
      </c>
      <c r="AA865" s="65" t="str">
        <f t="shared" si="293"/>
        <v/>
      </c>
      <c r="AB865" s="65" t="str">
        <f t="shared" si="294"/>
        <v/>
      </c>
      <c r="AC865" s="65" t="str">
        <f t="shared" si="295"/>
        <v/>
      </c>
      <c r="AD865" s="65" t="str">
        <f t="shared" si="296"/>
        <v/>
      </c>
      <c r="AE865" s="65" t="str">
        <f t="shared" si="297"/>
        <v/>
      </c>
      <c r="AF865" s="65" t="str">
        <f t="shared" si="298"/>
        <v/>
      </c>
      <c r="AG865" s="65" t="str">
        <f t="shared" si="299"/>
        <v/>
      </c>
      <c r="AH865" s="38"/>
      <c r="AI865" s="38"/>
      <c r="AJ865" s="38"/>
      <c r="AK865" s="38"/>
      <c r="AL865" s="85" t="str">
        <f t="shared" si="304"/>
        <v/>
      </c>
      <c r="AM865" s="85" t="str">
        <f t="shared" si="300"/>
        <v/>
      </c>
      <c r="AN865" s="85" t="str">
        <f t="shared" si="301"/>
        <v/>
      </c>
      <c r="AO865" s="85" t="str">
        <f t="shared" si="302"/>
        <v/>
      </c>
      <c r="AP865" s="143" t="str">
        <f t="shared" si="305"/>
        <v/>
      </c>
      <c r="AQ865" s="66" t="str">
        <f t="shared" si="306"/>
        <v/>
      </c>
      <c r="AR865" s="46" t="str">
        <f>IFERROR(IF(ISNUMBER('Opsparede løndele dec20-mar21'!K863),AQ865+'Opsparede løndele dec20-mar21'!K863,AQ865),"")</f>
        <v/>
      </c>
    </row>
    <row r="866" spans="1:44" x14ac:dyDescent="0.25">
      <c r="A866" s="52" t="str">
        <f t="shared" si="307"/>
        <v/>
      </c>
      <c r="B866" s="5"/>
      <c r="C866" s="6"/>
      <c r="D866" s="7"/>
      <c r="E866" s="8"/>
      <c r="F866" s="8"/>
      <c r="G866" s="60" t="str">
        <f t="shared" si="309"/>
        <v/>
      </c>
      <c r="H866" s="60" t="str">
        <f t="shared" si="309"/>
        <v/>
      </c>
      <c r="I866" s="60" t="str">
        <f t="shared" si="309"/>
        <v/>
      </c>
      <c r="J866" s="60" t="str">
        <f t="shared" si="309"/>
        <v/>
      </c>
      <c r="L866" s="115" t="str">
        <f t="shared" si="303"/>
        <v/>
      </c>
      <c r="Y866" s="116"/>
      <c r="Z866" s="65" t="str">
        <f t="shared" si="292"/>
        <v/>
      </c>
      <c r="AA866" s="65" t="str">
        <f t="shared" si="293"/>
        <v/>
      </c>
      <c r="AB866" s="65" t="str">
        <f t="shared" si="294"/>
        <v/>
      </c>
      <c r="AC866" s="65" t="str">
        <f t="shared" si="295"/>
        <v/>
      </c>
      <c r="AD866" s="65" t="str">
        <f t="shared" si="296"/>
        <v/>
      </c>
      <c r="AE866" s="65" t="str">
        <f t="shared" si="297"/>
        <v/>
      </c>
      <c r="AF866" s="65" t="str">
        <f t="shared" si="298"/>
        <v/>
      </c>
      <c r="AG866" s="65" t="str">
        <f t="shared" si="299"/>
        <v/>
      </c>
      <c r="AH866" s="38"/>
      <c r="AI866" s="38"/>
      <c r="AJ866" s="38"/>
      <c r="AK866" s="38"/>
      <c r="AL866" s="85" t="str">
        <f t="shared" si="304"/>
        <v/>
      </c>
      <c r="AM866" s="85" t="str">
        <f t="shared" si="300"/>
        <v/>
      </c>
      <c r="AN866" s="85" t="str">
        <f t="shared" si="301"/>
        <v/>
      </c>
      <c r="AO866" s="85" t="str">
        <f t="shared" si="302"/>
        <v/>
      </c>
      <c r="AP866" s="143" t="str">
        <f t="shared" si="305"/>
        <v/>
      </c>
      <c r="AQ866" s="66" t="str">
        <f t="shared" si="306"/>
        <v/>
      </c>
      <c r="AR866" s="46" t="str">
        <f>IFERROR(IF(ISNUMBER('Opsparede løndele dec20-mar21'!K864),AQ866+'Opsparede løndele dec20-mar21'!K864,AQ866),"")</f>
        <v/>
      </c>
    </row>
    <row r="867" spans="1:44" x14ac:dyDescent="0.25">
      <c r="A867" s="52" t="str">
        <f t="shared" si="307"/>
        <v/>
      </c>
      <c r="B867" s="5"/>
      <c r="C867" s="6"/>
      <c r="D867" s="7"/>
      <c r="E867" s="8"/>
      <c r="F867" s="8"/>
      <c r="G867" s="60" t="str">
        <f t="shared" ref="G867:J876" si="310">IF(AND(ISNUMBER($E867),ISNUMBER($F867)),MAX(MIN(NETWORKDAYS(IF($E867&lt;=VLOOKUP(G$6,Matrix_antal_dage,5,FALSE),VLOOKUP(G$6,Matrix_antal_dage,5,FALSE),$E867),IF($F867&gt;=VLOOKUP(G$6,Matrix_antal_dage,6,FALSE),VLOOKUP(G$6,Matrix_antal_dage,6,FALSE),$F867),helligdage),VLOOKUP(G$6,Matrix_antal_dage,7,FALSE)),0),"")</f>
        <v/>
      </c>
      <c r="H867" s="60" t="str">
        <f t="shared" si="310"/>
        <v/>
      </c>
      <c r="I867" s="60" t="str">
        <f t="shared" si="310"/>
        <v/>
      </c>
      <c r="J867" s="60" t="str">
        <f t="shared" si="310"/>
        <v/>
      </c>
      <c r="L867" s="115" t="str">
        <f t="shared" si="303"/>
        <v/>
      </c>
      <c r="Y867" s="116"/>
      <c r="Z867" s="65" t="str">
        <f t="shared" si="292"/>
        <v/>
      </c>
      <c r="AA867" s="65" t="str">
        <f t="shared" si="293"/>
        <v/>
      </c>
      <c r="AB867" s="65" t="str">
        <f t="shared" si="294"/>
        <v/>
      </c>
      <c r="AC867" s="65" t="str">
        <f t="shared" si="295"/>
        <v/>
      </c>
      <c r="AD867" s="65" t="str">
        <f t="shared" si="296"/>
        <v/>
      </c>
      <c r="AE867" s="65" t="str">
        <f t="shared" si="297"/>
        <v/>
      </c>
      <c r="AF867" s="65" t="str">
        <f t="shared" si="298"/>
        <v/>
      </c>
      <c r="AG867" s="65" t="str">
        <f t="shared" si="299"/>
        <v/>
      </c>
      <c r="AH867" s="38"/>
      <c r="AI867" s="38"/>
      <c r="AJ867" s="38"/>
      <c r="AK867" s="38"/>
      <c r="AL867" s="85" t="str">
        <f t="shared" si="304"/>
        <v/>
      </c>
      <c r="AM867" s="85" t="str">
        <f t="shared" si="300"/>
        <v/>
      </c>
      <c r="AN867" s="85" t="str">
        <f t="shared" si="301"/>
        <v/>
      </c>
      <c r="AO867" s="85" t="str">
        <f t="shared" si="302"/>
        <v/>
      </c>
      <c r="AP867" s="143" t="str">
        <f t="shared" si="305"/>
        <v/>
      </c>
      <c r="AQ867" s="66" t="str">
        <f t="shared" si="306"/>
        <v/>
      </c>
      <c r="AR867" s="46" t="str">
        <f>IFERROR(IF(ISNUMBER('Opsparede løndele dec20-mar21'!K865),AQ867+'Opsparede løndele dec20-mar21'!K865,AQ867),"")</f>
        <v/>
      </c>
    </row>
    <row r="868" spans="1:44" x14ac:dyDescent="0.25">
      <c r="A868" s="52" t="str">
        <f t="shared" si="307"/>
        <v/>
      </c>
      <c r="B868" s="5"/>
      <c r="C868" s="6"/>
      <c r="D868" s="7"/>
      <c r="E868" s="8"/>
      <c r="F868" s="8"/>
      <c r="G868" s="60" t="str">
        <f t="shared" si="310"/>
        <v/>
      </c>
      <c r="H868" s="60" t="str">
        <f t="shared" si="310"/>
        <v/>
      </c>
      <c r="I868" s="60" t="str">
        <f t="shared" si="310"/>
        <v/>
      </c>
      <c r="J868" s="60" t="str">
        <f t="shared" si="310"/>
        <v/>
      </c>
      <c r="L868" s="115" t="str">
        <f t="shared" si="303"/>
        <v/>
      </c>
      <c r="Y868" s="116"/>
      <c r="Z868" s="65" t="str">
        <f t="shared" si="292"/>
        <v/>
      </c>
      <c r="AA868" s="65" t="str">
        <f t="shared" si="293"/>
        <v/>
      </c>
      <c r="AB868" s="65" t="str">
        <f t="shared" si="294"/>
        <v/>
      </c>
      <c r="AC868" s="65" t="str">
        <f t="shared" si="295"/>
        <v/>
      </c>
      <c r="AD868" s="65" t="str">
        <f t="shared" si="296"/>
        <v/>
      </c>
      <c r="AE868" s="65" t="str">
        <f t="shared" si="297"/>
        <v/>
      </c>
      <c r="AF868" s="65" t="str">
        <f t="shared" si="298"/>
        <v/>
      </c>
      <c r="AG868" s="65" t="str">
        <f t="shared" si="299"/>
        <v/>
      </c>
      <c r="AH868" s="38"/>
      <c r="AI868" s="38"/>
      <c r="AJ868" s="38"/>
      <c r="AK868" s="38"/>
      <c r="AL868" s="85" t="str">
        <f t="shared" si="304"/>
        <v/>
      </c>
      <c r="AM868" s="85" t="str">
        <f t="shared" si="300"/>
        <v/>
      </c>
      <c r="AN868" s="85" t="str">
        <f t="shared" si="301"/>
        <v/>
      </c>
      <c r="AO868" s="85" t="str">
        <f t="shared" si="302"/>
        <v/>
      </c>
      <c r="AP868" s="143" t="str">
        <f t="shared" si="305"/>
        <v/>
      </c>
      <c r="AQ868" s="66" t="str">
        <f t="shared" si="306"/>
        <v/>
      </c>
      <c r="AR868" s="46" t="str">
        <f>IFERROR(IF(ISNUMBER('Opsparede løndele dec20-mar21'!K866),AQ868+'Opsparede løndele dec20-mar21'!K866,AQ868),"")</f>
        <v/>
      </c>
    </row>
    <row r="869" spans="1:44" x14ac:dyDescent="0.25">
      <c r="A869" s="52" t="str">
        <f t="shared" si="307"/>
        <v/>
      </c>
      <c r="B869" s="5"/>
      <c r="C869" s="6"/>
      <c r="D869" s="7"/>
      <c r="E869" s="8"/>
      <c r="F869" s="8"/>
      <c r="G869" s="60" t="str">
        <f t="shared" si="310"/>
        <v/>
      </c>
      <c r="H869" s="60" t="str">
        <f t="shared" si="310"/>
        <v/>
      </c>
      <c r="I869" s="60" t="str">
        <f t="shared" si="310"/>
        <v/>
      </c>
      <c r="J869" s="60" t="str">
        <f t="shared" si="310"/>
        <v/>
      </c>
      <c r="L869" s="115" t="str">
        <f t="shared" si="303"/>
        <v/>
      </c>
      <c r="Y869" s="116"/>
      <c r="Z869" s="65" t="str">
        <f t="shared" si="292"/>
        <v/>
      </c>
      <c r="AA869" s="65" t="str">
        <f t="shared" si="293"/>
        <v/>
      </c>
      <c r="AB869" s="65" t="str">
        <f t="shared" si="294"/>
        <v/>
      </c>
      <c r="AC869" s="65" t="str">
        <f t="shared" si="295"/>
        <v/>
      </c>
      <c r="AD869" s="65" t="str">
        <f t="shared" si="296"/>
        <v/>
      </c>
      <c r="AE869" s="65" t="str">
        <f t="shared" si="297"/>
        <v/>
      </c>
      <c r="AF869" s="65" t="str">
        <f t="shared" si="298"/>
        <v/>
      </c>
      <c r="AG869" s="65" t="str">
        <f t="shared" si="299"/>
        <v/>
      </c>
      <c r="AH869" s="38"/>
      <c r="AI869" s="38"/>
      <c r="AJ869" s="38"/>
      <c r="AK869" s="38"/>
      <c r="AL869" s="85" t="str">
        <f t="shared" si="304"/>
        <v/>
      </c>
      <c r="AM869" s="85" t="str">
        <f t="shared" si="300"/>
        <v/>
      </c>
      <c r="AN869" s="85" t="str">
        <f t="shared" si="301"/>
        <v/>
      </c>
      <c r="AO869" s="85" t="str">
        <f t="shared" si="302"/>
        <v/>
      </c>
      <c r="AP869" s="143" t="str">
        <f t="shared" si="305"/>
        <v/>
      </c>
      <c r="AQ869" s="66" t="str">
        <f t="shared" si="306"/>
        <v/>
      </c>
      <c r="AR869" s="46" t="str">
        <f>IFERROR(IF(ISNUMBER('Opsparede løndele dec20-mar21'!K867),AQ869+'Opsparede løndele dec20-mar21'!K867,AQ869),"")</f>
        <v/>
      </c>
    </row>
    <row r="870" spans="1:44" x14ac:dyDescent="0.25">
      <c r="A870" s="52" t="str">
        <f t="shared" si="307"/>
        <v/>
      </c>
      <c r="B870" s="5"/>
      <c r="C870" s="6"/>
      <c r="D870" s="7"/>
      <c r="E870" s="8"/>
      <c r="F870" s="8"/>
      <c r="G870" s="60" t="str">
        <f t="shared" si="310"/>
        <v/>
      </c>
      <c r="H870" s="60" t="str">
        <f t="shared" si="310"/>
        <v/>
      </c>
      <c r="I870" s="60" t="str">
        <f t="shared" si="310"/>
        <v/>
      </c>
      <c r="J870" s="60" t="str">
        <f t="shared" si="310"/>
        <v/>
      </c>
      <c r="L870" s="115" t="str">
        <f t="shared" si="303"/>
        <v/>
      </c>
      <c r="Y870" s="116"/>
      <c r="Z870" s="65" t="str">
        <f t="shared" si="292"/>
        <v/>
      </c>
      <c r="AA870" s="65" t="str">
        <f t="shared" si="293"/>
        <v/>
      </c>
      <c r="AB870" s="65" t="str">
        <f t="shared" si="294"/>
        <v/>
      </c>
      <c r="AC870" s="65" t="str">
        <f t="shared" si="295"/>
        <v/>
      </c>
      <c r="AD870" s="65" t="str">
        <f t="shared" si="296"/>
        <v/>
      </c>
      <c r="AE870" s="65" t="str">
        <f t="shared" si="297"/>
        <v/>
      </c>
      <c r="AF870" s="65" t="str">
        <f t="shared" si="298"/>
        <v/>
      </c>
      <c r="AG870" s="65" t="str">
        <f t="shared" si="299"/>
        <v/>
      </c>
      <c r="AH870" s="38"/>
      <c r="AI870" s="38"/>
      <c r="AJ870" s="38"/>
      <c r="AK870" s="38"/>
      <c r="AL870" s="85" t="str">
        <f t="shared" si="304"/>
        <v/>
      </c>
      <c r="AM870" s="85" t="str">
        <f t="shared" si="300"/>
        <v/>
      </c>
      <c r="AN870" s="85" t="str">
        <f t="shared" si="301"/>
        <v/>
      </c>
      <c r="AO870" s="85" t="str">
        <f t="shared" si="302"/>
        <v/>
      </c>
      <c r="AP870" s="143" t="str">
        <f t="shared" si="305"/>
        <v/>
      </c>
      <c r="AQ870" s="66" t="str">
        <f t="shared" si="306"/>
        <v/>
      </c>
      <c r="AR870" s="46" t="str">
        <f>IFERROR(IF(ISNUMBER('Opsparede løndele dec20-mar21'!K868),AQ870+'Opsparede løndele dec20-mar21'!K868,AQ870),"")</f>
        <v/>
      </c>
    </row>
    <row r="871" spans="1:44" x14ac:dyDescent="0.25">
      <c r="A871" s="52" t="str">
        <f t="shared" si="307"/>
        <v/>
      </c>
      <c r="B871" s="5"/>
      <c r="C871" s="6"/>
      <c r="D871" s="7"/>
      <c r="E871" s="8"/>
      <c r="F871" s="8"/>
      <c r="G871" s="60" t="str">
        <f t="shared" si="310"/>
        <v/>
      </c>
      <c r="H871" s="60" t="str">
        <f t="shared" si="310"/>
        <v/>
      </c>
      <c r="I871" s="60" t="str">
        <f t="shared" si="310"/>
        <v/>
      </c>
      <c r="J871" s="60" t="str">
        <f t="shared" si="310"/>
        <v/>
      </c>
      <c r="L871" s="115" t="str">
        <f t="shared" si="303"/>
        <v/>
      </c>
      <c r="Y871" s="116"/>
      <c r="Z871" s="65" t="str">
        <f t="shared" si="292"/>
        <v/>
      </c>
      <c r="AA871" s="65" t="str">
        <f t="shared" si="293"/>
        <v/>
      </c>
      <c r="AB871" s="65" t="str">
        <f t="shared" si="294"/>
        <v/>
      </c>
      <c r="AC871" s="65" t="str">
        <f t="shared" si="295"/>
        <v/>
      </c>
      <c r="AD871" s="65" t="str">
        <f t="shared" si="296"/>
        <v/>
      </c>
      <c r="AE871" s="65" t="str">
        <f t="shared" si="297"/>
        <v/>
      </c>
      <c r="AF871" s="65" t="str">
        <f t="shared" si="298"/>
        <v/>
      </c>
      <c r="AG871" s="65" t="str">
        <f t="shared" si="299"/>
        <v/>
      </c>
      <c r="AH871" s="38"/>
      <c r="AI871" s="38"/>
      <c r="AJ871" s="38"/>
      <c r="AK871" s="38"/>
      <c r="AL871" s="85" t="str">
        <f t="shared" si="304"/>
        <v/>
      </c>
      <c r="AM871" s="85" t="str">
        <f t="shared" si="300"/>
        <v/>
      </c>
      <c r="AN871" s="85" t="str">
        <f t="shared" si="301"/>
        <v/>
      </c>
      <c r="AO871" s="85" t="str">
        <f t="shared" si="302"/>
        <v/>
      </c>
      <c r="AP871" s="143" t="str">
        <f t="shared" si="305"/>
        <v/>
      </c>
      <c r="AQ871" s="66" t="str">
        <f t="shared" si="306"/>
        <v/>
      </c>
      <c r="AR871" s="46" t="str">
        <f>IFERROR(IF(ISNUMBER('Opsparede løndele dec20-mar21'!K869),AQ871+'Opsparede løndele dec20-mar21'!K869,AQ871),"")</f>
        <v/>
      </c>
    </row>
    <row r="872" spans="1:44" x14ac:dyDescent="0.25">
      <c r="A872" s="52" t="str">
        <f t="shared" si="307"/>
        <v/>
      </c>
      <c r="B872" s="5"/>
      <c r="C872" s="6"/>
      <c r="D872" s="7"/>
      <c r="E872" s="8"/>
      <c r="F872" s="8"/>
      <c r="G872" s="60" t="str">
        <f t="shared" si="310"/>
        <v/>
      </c>
      <c r="H872" s="60" t="str">
        <f t="shared" si="310"/>
        <v/>
      </c>
      <c r="I872" s="60" t="str">
        <f t="shared" si="310"/>
        <v/>
      </c>
      <c r="J872" s="60" t="str">
        <f t="shared" si="310"/>
        <v/>
      </c>
      <c r="L872" s="115" t="str">
        <f t="shared" si="303"/>
        <v/>
      </c>
      <c r="Y872" s="116"/>
      <c r="Z872" s="65" t="str">
        <f t="shared" si="292"/>
        <v/>
      </c>
      <c r="AA872" s="65" t="str">
        <f t="shared" si="293"/>
        <v/>
      </c>
      <c r="AB872" s="65" t="str">
        <f t="shared" si="294"/>
        <v/>
      </c>
      <c r="AC872" s="65" t="str">
        <f t="shared" si="295"/>
        <v/>
      </c>
      <c r="AD872" s="65" t="str">
        <f t="shared" si="296"/>
        <v/>
      </c>
      <c r="AE872" s="65" t="str">
        <f t="shared" si="297"/>
        <v/>
      </c>
      <c r="AF872" s="65" t="str">
        <f t="shared" si="298"/>
        <v/>
      </c>
      <c r="AG872" s="65" t="str">
        <f t="shared" si="299"/>
        <v/>
      </c>
      <c r="AH872" s="38"/>
      <c r="AI872" s="38"/>
      <c r="AJ872" s="38"/>
      <c r="AK872" s="38"/>
      <c r="AL872" s="85" t="str">
        <f t="shared" si="304"/>
        <v/>
      </c>
      <c r="AM872" s="85" t="str">
        <f t="shared" si="300"/>
        <v/>
      </c>
      <c r="AN872" s="85" t="str">
        <f t="shared" si="301"/>
        <v/>
      </c>
      <c r="AO872" s="85" t="str">
        <f t="shared" si="302"/>
        <v/>
      </c>
      <c r="AP872" s="143" t="str">
        <f t="shared" si="305"/>
        <v/>
      </c>
      <c r="AQ872" s="66" t="str">
        <f t="shared" si="306"/>
        <v/>
      </c>
      <c r="AR872" s="46" t="str">
        <f>IFERROR(IF(ISNUMBER('Opsparede løndele dec20-mar21'!K870),AQ872+'Opsparede løndele dec20-mar21'!K870,AQ872),"")</f>
        <v/>
      </c>
    </row>
    <row r="873" spans="1:44" x14ac:dyDescent="0.25">
      <c r="A873" s="52" t="str">
        <f t="shared" si="307"/>
        <v/>
      </c>
      <c r="B873" s="5"/>
      <c r="C873" s="6"/>
      <c r="D873" s="7"/>
      <c r="E873" s="8"/>
      <c r="F873" s="8"/>
      <c r="G873" s="60" t="str">
        <f t="shared" si="310"/>
        <v/>
      </c>
      <c r="H873" s="60" t="str">
        <f t="shared" si="310"/>
        <v/>
      </c>
      <c r="I873" s="60" t="str">
        <f t="shared" si="310"/>
        <v/>
      </c>
      <c r="J873" s="60" t="str">
        <f t="shared" si="310"/>
        <v/>
      </c>
      <c r="L873" s="115" t="str">
        <f t="shared" si="303"/>
        <v/>
      </c>
      <c r="Y873" s="116"/>
      <c r="Z873" s="65" t="str">
        <f t="shared" si="292"/>
        <v/>
      </c>
      <c r="AA873" s="65" t="str">
        <f t="shared" si="293"/>
        <v/>
      </c>
      <c r="AB873" s="65" t="str">
        <f t="shared" si="294"/>
        <v/>
      </c>
      <c r="AC873" s="65" t="str">
        <f t="shared" si="295"/>
        <v/>
      </c>
      <c r="AD873" s="65" t="str">
        <f t="shared" si="296"/>
        <v/>
      </c>
      <c r="AE873" s="65" t="str">
        <f t="shared" si="297"/>
        <v/>
      </c>
      <c r="AF873" s="65" t="str">
        <f t="shared" si="298"/>
        <v/>
      </c>
      <c r="AG873" s="65" t="str">
        <f t="shared" si="299"/>
        <v/>
      </c>
      <c r="AH873" s="38"/>
      <c r="AI873" s="38"/>
      <c r="AJ873" s="38"/>
      <c r="AK873" s="38"/>
      <c r="AL873" s="85" t="str">
        <f t="shared" si="304"/>
        <v/>
      </c>
      <c r="AM873" s="85" t="str">
        <f t="shared" si="300"/>
        <v/>
      </c>
      <c r="AN873" s="85" t="str">
        <f t="shared" si="301"/>
        <v/>
      </c>
      <c r="AO873" s="85" t="str">
        <f t="shared" si="302"/>
        <v/>
      </c>
      <c r="AP873" s="143" t="str">
        <f t="shared" si="305"/>
        <v/>
      </c>
      <c r="AQ873" s="66" t="str">
        <f t="shared" si="306"/>
        <v/>
      </c>
      <c r="AR873" s="46" t="str">
        <f>IFERROR(IF(ISNUMBER('Opsparede løndele dec20-mar21'!K871),AQ873+'Opsparede løndele dec20-mar21'!K871,AQ873),"")</f>
        <v/>
      </c>
    </row>
    <row r="874" spans="1:44" x14ac:dyDescent="0.25">
      <c r="A874" s="52" t="str">
        <f t="shared" si="307"/>
        <v/>
      </c>
      <c r="B874" s="5"/>
      <c r="C874" s="6"/>
      <c r="D874" s="7"/>
      <c r="E874" s="8"/>
      <c r="F874" s="8"/>
      <c r="G874" s="60" t="str">
        <f t="shared" si="310"/>
        <v/>
      </c>
      <c r="H874" s="60" t="str">
        <f t="shared" si="310"/>
        <v/>
      </c>
      <c r="I874" s="60" t="str">
        <f t="shared" si="310"/>
        <v/>
      </c>
      <c r="J874" s="60" t="str">
        <f t="shared" si="310"/>
        <v/>
      </c>
      <c r="L874" s="115" t="str">
        <f t="shared" si="303"/>
        <v/>
      </c>
      <c r="Y874" s="116"/>
      <c r="Z874" s="65" t="str">
        <f t="shared" si="292"/>
        <v/>
      </c>
      <c r="AA874" s="65" t="str">
        <f t="shared" si="293"/>
        <v/>
      </c>
      <c r="AB874" s="65" t="str">
        <f t="shared" si="294"/>
        <v/>
      </c>
      <c r="AC874" s="65" t="str">
        <f t="shared" si="295"/>
        <v/>
      </c>
      <c r="AD874" s="65" t="str">
        <f t="shared" si="296"/>
        <v/>
      </c>
      <c r="AE874" s="65" t="str">
        <f t="shared" si="297"/>
        <v/>
      </c>
      <c r="AF874" s="65" t="str">
        <f t="shared" si="298"/>
        <v/>
      </c>
      <c r="AG874" s="65" t="str">
        <f t="shared" si="299"/>
        <v/>
      </c>
      <c r="AH874" s="38"/>
      <c r="AI874" s="38"/>
      <c r="AJ874" s="38"/>
      <c r="AK874" s="38"/>
      <c r="AL874" s="85" t="str">
        <f t="shared" si="304"/>
        <v/>
      </c>
      <c r="AM874" s="85" t="str">
        <f t="shared" si="300"/>
        <v/>
      </c>
      <c r="AN874" s="85" t="str">
        <f t="shared" si="301"/>
        <v/>
      </c>
      <c r="AO874" s="85" t="str">
        <f t="shared" si="302"/>
        <v/>
      </c>
      <c r="AP874" s="143" t="str">
        <f t="shared" si="305"/>
        <v/>
      </c>
      <c r="AQ874" s="66" t="str">
        <f t="shared" si="306"/>
        <v/>
      </c>
      <c r="AR874" s="46" t="str">
        <f>IFERROR(IF(ISNUMBER('Opsparede løndele dec20-mar21'!K872),AQ874+'Opsparede løndele dec20-mar21'!K872,AQ874),"")</f>
        <v/>
      </c>
    </row>
    <row r="875" spans="1:44" x14ac:dyDescent="0.25">
      <c r="A875" s="52" t="str">
        <f t="shared" si="307"/>
        <v/>
      </c>
      <c r="B875" s="5"/>
      <c r="C875" s="6"/>
      <c r="D875" s="7"/>
      <c r="E875" s="8"/>
      <c r="F875" s="8"/>
      <c r="G875" s="60" t="str">
        <f t="shared" si="310"/>
        <v/>
      </c>
      <c r="H875" s="60" t="str">
        <f t="shared" si="310"/>
        <v/>
      </c>
      <c r="I875" s="60" t="str">
        <f t="shared" si="310"/>
        <v/>
      </c>
      <c r="J875" s="60" t="str">
        <f t="shared" si="310"/>
        <v/>
      </c>
      <c r="L875" s="115" t="str">
        <f t="shared" si="303"/>
        <v/>
      </c>
      <c r="Y875" s="116"/>
      <c r="Z875" s="65" t="str">
        <f t="shared" si="292"/>
        <v/>
      </c>
      <c r="AA875" s="65" t="str">
        <f t="shared" si="293"/>
        <v/>
      </c>
      <c r="AB875" s="65" t="str">
        <f t="shared" si="294"/>
        <v/>
      </c>
      <c r="AC875" s="65" t="str">
        <f t="shared" si="295"/>
        <v/>
      </c>
      <c r="AD875" s="65" t="str">
        <f t="shared" si="296"/>
        <v/>
      </c>
      <c r="AE875" s="65" t="str">
        <f t="shared" si="297"/>
        <v/>
      </c>
      <c r="AF875" s="65" t="str">
        <f t="shared" si="298"/>
        <v/>
      </c>
      <c r="AG875" s="65" t="str">
        <f t="shared" si="299"/>
        <v/>
      </c>
      <c r="AH875" s="38"/>
      <c r="AI875" s="38"/>
      <c r="AJ875" s="38"/>
      <c r="AK875" s="38"/>
      <c r="AL875" s="85" t="str">
        <f t="shared" si="304"/>
        <v/>
      </c>
      <c r="AM875" s="85" t="str">
        <f t="shared" si="300"/>
        <v/>
      </c>
      <c r="AN875" s="85" t="str">
        <f t="shared" si="301"/>
        <v/>
      </c>
      <c r="AO875" s="85" t="str">
        <f t="shared" si="302"/>
        <v/>
      </c>
      <c r="AP875" s="143" t="str">
        <f t="shared" si="305"/>
        <v/>
      </c>
      <c r="AQ875" s="66" t="str">
        <f t="shared" si="306"/>
        <v/>
      </c>
      <c r="AR875" s="46" t="str">
        <f>IFERROR(IF(ISNUMBER('Opsparede løndele dec20-mar21'!K873),AQ875+'Opsparede løndele dec20-mar21'!K873,AQ875),"")</f>
        <v/>
      </c>
    </row>
    <row r="876" spans="1:44" x14ac:dyDescent="0.25">
      <c r="A876" s="52" t="str">
        <f t="shared" si="307"/>
        <v/>
      </c>
      <c r="B876" s="5"/>
      <c r="C876" s="6"/>
      <c r="D876" s="7"/>
      <c r="E876" s="8"/>
      <c r="F876" s="8"/>
      <c r="G876" s="60" t="str">
        <f t="shared" si="310"/>
        <v/>
      </c>
      <c r="H876" s="60" t="str">
        <f t="shared" si="310"/>
        <v/>
      </c>
      <c r="I876" s="60" t="str">
        <f t="shared" si="310"/>
        <v/>
      </c>
      <c r="J876" s="60" t="str">
        <f t="shared" si="310"/>
        <v/>
      </c>
      <c r="L876" s="115" t="str">
        <f t="shared" si="303"/>
        <v/>
      </c>
      <c r="Y876" s="116"/>
      <c r="Z876" s="65" t="str">
        <f t="shared" si="292"/>
        <v/>
      </c>
      <c r="AA876" s="65" t="str">
        <f t="shared" si="293"/>
        <v/>
      </c>
      <c r="AB876" s="65" t="str">
        <f t="shared" si="294"/>
        <v/>
      </c>
      <c r="AC876" s="65" t="str">
        <f t="shared" si="295"/>
        <v/>
      </c>
      <c r="AD876" s="65" t="str">
        <f t="shared" si="296"/>
        <v/>
      </c>
      <c r="AE876" s="65" t="str">
        <f t="shared" si="297"/>
        <v/>
      </c>
      <c r="AF876" s="65" t="str">
        <f t="shared" si="298"/>
        <v/>
      </c>
      <c r="AG876" s="65" t="str">
        <f t="shared" si="299"/>
        <v/>
      </c>
      <c r="AH876" s="38"/>
      <c r="AI876" s="38"/>
      <c r="AJ876" s="38"/>
      <c r="AK876" s="38"/>
      <c r="AL876" s="85" t="str">
        <f t="shared" si="304"/>
        <v/>
      </c>
      <c r="AM876" s="85" t="str">
        <f t="shared" si="300"/>
        <v/>
      </c>
      <c r="AN876" s="85" t="str">
        <f t="shared" si="301"/>
        <v/>
      </c>
      <c r="AO876" s="85" t="str">
        <f t="shared" si="302"/>
        <v/>
      </c>
      <c r="AP876" s="143" t="str">
        <f t="shared" si="305"/>
        <v/>
      </c>
      <c r="AQ876" s="66" t="str">
        <f t="shared" si="306"/>
        <v/>
      </c>
      <c r="AR876" s="46" t="str">
        <f>IFERROR(IF(ISNUMBER('Opsparede løndele dec20-mar21'!K874),AQ876+'Opsparede løndele dec20-mar21'!K874,AQ876),"")</f>
        <v/>
      </c>
    </row>
    <row r="877" spans="1:44" x14ac:dyDescent="0.25">
      <c r="A877" s="52" t="str">
        <f t="shared" si="307"/>
        <v/>
      </c>
      <c r="B877" s="5"/>
      <c r="C877" s="6"/>
      <c r="D877" s="7"/>
      <c r="E877" s="8"/>
      <c r="F877" s="8"/>
      <c r="G877" s="60" t="str">
        <f t="shared" ref="G877:J886" si="311">IF(AND(ISNUMBER($E877),ISNUMBER($F877)),MAX(MIN(NETWORKDAYS(IF($E877&lt;=VLOOKUP(G$6,Matrix_antal_dage,5,FALSE),VLOOKUP(G$6,Matrix_antal_dage,5,FALSE),$E877),IF($F877&gt;=VLOOKUP(G$6,Matrix_antal_dage,6,FALSE),VLOOKUP(G$6,Matrix_antal_dage,6,FALSE),$F877),helligdage),VLOOKUP(G$6,Matrix_antal_dage,7,FALSE)),0),"")</f>
        <v/>
      </c>
      <c r="H877" s="60" t="str">
        <f t="shared" si="311"/>
        <v/>
      </c>
      <c r="I877" s="60" t="str">
        <f t="shared" si="311"/>
        <v/>
      </c>
      <c r="J877" s="60" t="str">
        <f t="shared" si="311"/>
        <v/>
      </c>
      <c r="L877" s="115" t="str">
        <f t="shared" si="303"/>
        <v/>
      </c>
      <c r="Y877" s="116"/>
      <c r="Z877" s="65" t="str">
        <f t="shared" si="292"/>
        <v/>
      </c>
      <c r="AA877" s="65" t="str">
        <f t="shared" si="293"/>
        <v/>
      </c>
      <c r="AB877" s="65" t="str">
        <f t="shared" si="294"/>
        <v/>
      </c>
      <c r="AC877" s="65" t="str">
        <f t="shared" si="295"/>
        <v/>
      </c>
      <c r="AD877" s="65" t="str">
        <f t="shared" si="296"/>
        <v/>
      </c>
      <c r="AE877" s="65" t="str">
        <f t="shared" si="297"/>
        <v/>
      </c>
      <c r="AF877" s="65" t="str">
        <f t="shared" si="298"/>
        <v/>
      </c>
      <c r="AG877" s="65" t="str">
        <f t="shared" si="299"/>
        <v/>
      </c>
      <c r="AH877" s="38"/>
      <c r="AI877" s="38"/>
      <c r="AJ877" s="38"/>
      <c r="AK877" s="38"/>
      <c r="AL877" s="85" t="str">
        <f t="shared" si="304"/>
        <v/>
      </c>
      <c r="AM877" s="85" t="str">
        <f t="shared" si="300"/>
        <v/>
      </c>
      <c r="AN877" s="85" t="str">
        <f t="shared" si="301"/>
        <v/>
      </c>
      <c r="AO877" s="85" t="str">
        <f t="shared" si="302"/>
        <v/>
      </c>
      <c r="AP877" s="143" t="str">
        <f t="shared" si="305"/>
        <v/>
      </c>
      <c r="AQ877" s="66" t="str">
        <f t="shared" si="306"/>
        <v/>
      </c>
      <c r="AR877" s="46" t="str">
        <f>IFERROR(IF(ISNUMBER('Opsparede løndele dec20-mar21'!K875),AQ877+'Opsparede løndele dec20-mar21'!K875,AQ877),"")</f>
        <v/>
      </c>
    </row>
    <row r="878" spans="1:44" x14ac:dyDescent="0.25">
      <c r="A878" s="52" t="str">
        <f t="shared" si="307"/>
        <v/>
      </c>
      <c r="B878" s="5"/>
      <c r="C878" s="6"/>
      <c r="D878" s="7"/>
      <c r="E878" s="8"/>
      <c r="F878" s="8"/>
      <c r="G878" s="60" t="str">
        <f t="shared" si="311"/>
        <v/>
      </c>
      <c r="H878" s="60" t="str">
        <f t="shared" si="311"/>
        <v/>
      </c>
      <c r="I878" s="60" t="str">
        <f t="shared" si="311"/>
        <v/>
      </c>
      <c r="J878" s="60" t="str">
        <f t="shared" si="311"/>
        <v/>
      </c>
      <c r="L878" s="115" t="str">
        <f t="shared" si="303"/>
        <v/>
      </c>
      <c r="Y878" s="116"/>
      <c r="Z878" s="65" t="str">
        <f t="shared" si="292"/>
        <v/>
      </c>
      <c r="AA878" s="65" t="str">
        <f t="shared" si="293"/>
        <v/>
      </c>
      <c r="AB878" s="65" t="str">
        <f t="shared" si="294"/>
        <v/>
      </c>
      <c r="AC878" s="65" t="str">
        <f t="shared" si="295"/>
        <v/>
      </c>
      <c r="AD878" s="65" t="str">
        <f t="shared" si="296"/>
        <v/>
      </c>
      <c r="AE878" s="65" t="str">
        <f t="shared" si="297"/>
        <v/>
      </c>
      <c r="AF878" s="65" t="str">
        <f t="shared" si="298"/>
        <v/>
      </c>
      <c r="AG878" s="65" t="str">
        <f t="shared" si="299"/>
        <v/>
      </c>
      <c r="AH878" s="38"/>
      <c r="AI878" s="38"/>
      <c r="AJ878" s="38"/>
      <c r="AK878" s="38"/>
      <c r="AL878" s="85" t="str">
        <f t="shared" si="304"/>
        <v/>
      </c>
      <c r="AM878" s="85" t="str">
        <f t="shared" si="300"/>
        <v/>
      </c>
      <c r="AN878" s="85" t="str">
        <f t="shared" si="301"/>
        <v/>
      </c>
      <c r="AO878" s="85" t="str">
        <f t="shared" si="302"/>
        <v/>
      </c>
      <c r="AP878" s="143" t="str">
        <f t="shared" si="305"/>
        <v/>
      </c>
      <c r="AQ878" s="66" t="str">
        <f t="shared" si="306"/>
        <v/>
      </c>
      <c r="AR878" s="46" t="str">
        <f>IFERROR(IF(ISNUMBER('Opsparede løndele dec20-mar21'!K876),AQ878+'Opsparede løndele dec20-mar21'!K876,AQ878),"")</f>
        <v/>
      </c>
    </row>
    <row r="879" spans="1:44" x14ac:dyDescent="0.25">
      <c r="A879" s="52" t="str">
        <f t="shared" si="307"/>
        <v/>
      </c>
      <c r="B879" s="5"/>
      <c r="C879" s="6"/>
      <c r="D879" s="7"/>
      <c r="E879" s="8"/>
      <c r="F879" s="8"/>
      <c r="G879" s="60" t="str">
        <f t="shared" si="311"/>
        <v/>
      </c>
      <c r="H879" s="60" t="str">
        <f t="shared" si="311"/>
        <v/>
      </c>
      <c r="I879" s="60" t="str">
        <f t="shared" si="311"/>
        <v/>
      </c>
      <c r="J879" s="60" t="str">
        <f t="shared" si="311"/>
        <v/>
      </c>
      <c r="L879" s="115" t="str">
        <f t="shared" si="303"/>
        <v/>
      </c>
      <c r="Y879" s="116"/>
      <c r="Z879" s="65" t="str">
        <f t="shared" si="292"/>
        <v/>
      </c>
      <c r="AA879" s="65" t="str">
        <f t="shared" si="293"/>
        <v/>
      </c>
      <c r="AB879" s="65" t="str">
        <f t="shared" si="294"/>
        <v/>
      </c>
      <c r="AC879" s="65" t="str">
        <f t="shared" si="295"/>
        <v/>
      </c>
      <c r="AD879" s="65" t="str">
        <f t="shared" si="296"/>
        <v/>
      </c>
      <c r="AE879" s="65" t="str">
        <f t="shared" si="297"/>
        <v/>
      </c>
      <c r="AF879" s="65" t="str">
        <f t="shared" si="298"/>
        <v/>
      </c>
      <c r="AG879" s="65" t="str">
        <f t="shared" si="299"/>
        <v/>
      </c>
      <c r="AH879" s="38"/>
      <c r="AI879" s="38"/>
      <c r="AJ879" s="38"/>
      <c r="AK879" s="38"/>
      <c r="AL879" s="85" t="str">
        <f t="shared" si="304"/>
        <v/>
      </c>
      <c r="AM879" s="85" t="str">
        <f t="shared" si="300"/>
        <v/>
      </c>
      <c r="AN879" s="85" t="str">
        <f t="shared" si="301"/>
        <v/>
      </c>
      <c r="AO879" s="85" t="str">
        <f t="shared" si="302"/>
        <v/>
      </c>
      <c r="AP879" s="143" t="str">
        <f t="shared" si="305"/>
        <v/>
      </c>
      <c r="AQ879" s="66" t="str">
        <f t="shared" si="306"/>
        <v/>
      </c>
      <c r="AR879" s="46" t="str">
        <f>IFERROR(IF(ISNUMBER('Opsparede løndele dec20-mar21'!K877),AQ879+'Opsparede løndele dec20-mar21'!K877,AQ879),"")</f>
        <v/>
      </c>
    </row>
    <row r="880" spans="1:44" x14ac:dyDescent="0.25">
      <c r="A880" s="52" t="str">
        <f t="shared" si="307"/>
        <v/>
      </c>
      <c r="B880" s="5"/>
      <c r="C880" s="6"/>
      <c r="D880" s="7"/>
      <c r="E880" s="8"/>
      <c r="F880" s="8"/>
      <c r="G880" s="60" t="str">
        <f t="shared" si="311"/>
        <v/>
      </c>
      <c r="H880" s="60" t="str">
        <f t="shared" si="311"/>
        <v/>
      </c>
      <c r="I880" s="60" t="str">
        <f t="shared" si="311"/>
        <v/>
      </c>
      <c r="J880" s="60" t="str">
        <f t="shared" si="311"/>
        <v/>
      </c>
      <c r="L880" s="115" t="str">
        <f t="shared" si="303"/>
        <v/>
      </c>
      <c r="Y880" s="116"/>
      <c r="Z880" s="65" t="str">
        <f t="shared" si="292"/>
        <v/>
      </c>
      <c r="AA880" s="65" t="str">
        <f t="shared" si="293"/>
        <v/>
      </c>
      <c r="AB880" s="65" t="str">
        <f t="shared" si="294"/>
        <v/>
      </c>
      <c r="AC880" s="65" t="str">
        <f t="shared" si="295"/>
        <v/>
      </c>
      <c r="AD880" s="65" t="str">
        <f t="shared" si="296"/>
        <v/>
      </c>
      <c r="AE880" s="65" t="str">
        <f t="shared" si="297"/>
        <v/>
      </c>
      <c r="AF880" s="65" t="str">
        <f t="shared" si="298"/>
        <v/>
      </c>
      <c r="AG880" s="65" t="str">
        <f t="shared" si="299"/>
        <v/>
      </c>
      <c r="AH880" s="38"/>
      <c r="AI880" s="38"/>
      <c r="AJ880" s="38"/>
      <c r="AK880" s="38"/>
      <c r="AL880" s="85" t="str">
        <f t="shared" si="304"/>
        <v/>
      </c>
      <c r="AM880" s="85" t="str">
        <f t="shared" si="300"/>
        <v/>
      </c>
      <c r="AN880" s="85" t="str">
        <f t="shared" si="301"/>
        <v/>
      </c>
      <c r="AO880" s="85" t="str">
        <f t="shared" si="302"/>
        <v/>
      </c>
      <c r="AP880" s="143" t="str">
        <f t="shared" si="305"/>
        <v/>
      </c>
      <c r="AQ880" s="66" t="str">
        <f t="shared" si="306"/>
        <v/>
      </c>
      <c r="AR880" s="46" t="str">
        <f>IFERROR(IF(ISNUMBER('Opsparede løndele dec20-mar21'!K878),AQ880+'Opsparede løndele dec20-mar21'!K878,AQ880),"")</f>
        <v/>
      </c>
    </row>
    <row r="881" spans="1:44" x14ac:dyDescent="0.25">
      <c r="A881" s="52" t="str">
        <f t="shared" si="307"/>
        <v/>
      </c>
      <c r="B881" s="5"/>
      <c r="C881" s="6"/>
      <c r="D881" s="7"/>
      <c r="E881" s="8"/>
      <c r="F881" s="8"/>
      <c r="G881" s="60" t="str">
        <f t="shared" si="311"/>
        <v/>
      </c>
      <c r="H881" s="60" t="str">
        <f t="shared" si="311"/>
        <v/>
      </c>
      <c r="I881" s="60" t="str">
        <f t="shared" si="311"/>
        <v/>
      </c>
      <c r="J881" s="60" t="str">
        <f t="shared" si="311"/>
        <v/>
      </c>
      <c r="L881" s="115" t="str">
        <f t="shared" si="303"/>
        <v/>
      </c>
      <c r="Y881" s="116"/>
      <c r="Z881" s="65" t="str">
        <f t="shared" si="292"/>
        <v/>
      </c>
      <c r="AA881" s="65" t="str">
        <f t="shared" si="293"/>
        <v/>
      </c>
      <c r="AB881" s="65" t="str">
        <f t="shared" si="294"/>
        <v/>
      </c>
      <c r="AC881" s="65" t="str">
        <f t="shared" si="295"/>
        <v/>
      </c>
      <c r="AD881" s="65" t="str">
        <f t="shared" si="296"/>
        <v/>
      </c>
      <c r="AE881" s="65" t="str">
        <f t="shared" si="297"/>
        <v/>
      </c>
      <c r="AF881" s="65" t="str">
        <f t="shared" si="298"/>
        <v/>
      </c>
      <c r="AG881" s="65" t="str">
        <f t="shared" si="299"/>
        <v/>
      </c>
      <c r="AH881" s="38"/>
      <c r="AI881" s="38"/>
      <c r="AJ881" s="38"/>
      <c r="AK881" s="38"/>
      <c r="AL881" s="85" t="str">
        <f t="shared" si="304"/>
        <v/>
      </c>
      <c r="AM881" s="85" t="str">
        <f t="shared" si="300"/>
        <v/>
      </c>
      <c r="AN881" s="85" t="str">
        <f t="shared" si="301"/>
        <v/>
      </c>
      <c r="AO881" s="85" t="str">
        <f t="shared" si="302"/>
        <v/>
      </c>
      <c r="AP881" s="143" t="str">
        <f t="shared" si="305"/>
        <v/>
      </c>
      <c r="AQ881" s="66" t="str">
        <f t="shared" si="306"/>
        <v/>
      </c>
      <c r="AR881" s="46" t="str">
        <f>IFERROR(IF(ISNUMBER('Opsparede løndele dec20-mar21'!K879),AQ881+'Opsparede løndele dec20-mar21'!K879,AQ881),"")</f>
        <v/>
      </c>
    </row>
    <row r="882" spans="1:44" x14ac:dyDescent="0.25">
      <c r="A882" s="52" t="str">
        <f t="shared" si="307"/>
        <v/>
      </c>
      <c r="B882" s="5"/>
      <c r="C882" s="6"/>
      <c r="D882" s="7"/>
      <c r="E882" s="8"/>
      <c r="F882" s="8"/>
      <c r="G882" s="60" t="str">
        <f t="shared" si="311"/>
        <v/>
      </c>
      <c r="H882" s="60" t="str">
        <f t="shared" si="311"/>
        <v/>
      </c>
      <c r="I882" s="60" t="str">
        <f t="shared" si="311"/>
        <v/>
      </c>
      <c r="J882" s="60" t="str">
        <f t="shared" si="311"/>
        <v/>
      </c>
      <c r="L882" s="115" t="str">
        <f t="shared" si="303"/>
        <v/>
      </c>
      <c r="Y882" s="116"/>
      <c r="Z882" s="65" t="str">
        <f t="shared" si="292"/>
        <v/>
      </c>
      <c r="AA882" s="65" t="str">
        <f t="shared" si="293"/>
        <v/>
      </c>
      <c r="AB882" s="65" t="str">
        <f t="shared" si="294"/>
        <v/>
      </c>
      <c r="AC882" s="65" t="str">
        <f t="shared" si="295"/>
        <v/>
      </c>
      <c r="AD882" s="65" t="str">
        <f t="shared" si="296"/>
        <v/>
      </c>
      <c r="AE882" s="65" t="str">
        <f t="shared" si="297"/>
        <v/>
      </c>
      <c r="AF882" s="65" t="str">
        <f t="shared" si="298"/>
        <v/>
      </c>
      <c r="AG882" s="65" t="str">
        <f t="shared" si="299"/>
        <v/>
      </c>
      <c r="AH882" s="38"/>
      <c r="AI882" s="38"/>
      <c r="AJ882" s="38"/>
      <c r="AK882" s="38"/>
      <c r="AL882" s="85" t="str">
        <f t="shared" si="304"/>
        <v/>
      </c>
      <c r="AM882" s="85" t="str">
        <f t="shared" si="300"/>
        <v/>
      </c>
      <c r="AN882" s="85" t="str">
        <f t="shared" si="301"/>
        <v/>
      </c>
      <c r="AO882" s="85" t="str">
        <f t="shared" si="302"/>
        <v/>
      </c>
      <c r="AP882" s="143" t="str">
        <f t="shared" si="305"/>
        <v/>
      </c>
      <c r="AQ882" s="66" t="str">
        <f t="shared" si="306"/>
        <v/>
      </c>
      <c r="AR882" s="46" t="str">
        <f>IFERROR(IF(ISNUMBER('Opsparede løndele dec20-mar21'!K880),AQ882+'Opsparede løndele dec20-mar21'!K880,AQ882),"")</f>
        <v/>
      </c>
    </row>
    <row r="883" spans="1:44" x14ac:dyDescent="0.25">
      <c r="A883" s="52" t="str">
        <f t="shared" si="307"/>
        <v/>
      </c>
      <c r="B883" s="5"/>
      <c r="C883" s="6"/>
      <c r="D883" s="7"/>
      <c r="E883" s="8"/>
      <c r="F883" s="8"/>
      <c r="G883" s="60" t="str">
        <f t="shared" si="311"/>
        <v/>
      </c>
      <c r="H883" s="60" t="str">
        <f t="shared" si="311"/>
        <v/>
      </c>
      <c r="I883" s="60" t="str">
        <f t="shared" si="311"/>
        <v/>
      </c>
      <c r="J883" s="60" t="str">
        <f t="shared" si="311"/>
        <v/>
      </c>
      <c r="L883" s="115" t="str">
        <f t="shared" si="303"/>
        <v/>
      </c>
      <c r="Y883" s="116"/>
      <c r="Z883" s="65" t="str">
        <f t="shared" si="292"/>
        <v/>
      </c>
      <c r="AA883" s="65" t="str">
        <f t="shared" si="293"/>
        <v/>
      </c>
      <c r="AB883" s="65" t="str">
        <f t="shared" si="294"/>
        <v/>
      </c>
      <c r="AC883" s="65" t="str">
        <f t="shared" si="295"/>
        <v/>
      </c>
      <c r="AD883" s="65" t="str">
        <f t="shared" si="296"/>
        <v/>
      </c>
      <c r="AE883" s="65" t="str">
        <f t="shared" si="297"/>
        <v/>
      </c>
      <c r="AF883" s="65" t="str">
        <f t="shared" si="298"/>
        <v/>
      </c>
      <c r="AG883" s="65" t="str">
        <f t="shared" si="299"/>
        <v/>
      </c>
      <c r="AH883" s="38"/>
      <c r="AI883" s="38"/>
      <c r="AJ883" s="38"/>
      <c r="AK883" s="38"/>
      <c r="AL883" s="85" t="str">
        <f t="shared" si="304"/>
        <v/>
      </c>
      <c r="AM883" s="85" t="str">
        <f t="shared" si="300"/>
        <v/>
      </c>
      <c r="AN883" s="85" t="str">
        <f t="shared" si="301"/>
        <v/>
      </c>
      <c r="AO883" s="85" t="str">
        <f t="shared" si="302"/>
        <v/>
      </c>
      <c r="AP883" s="143" t="str">
        <f t="shared" si="305"/>
        <v/>
      </c>
      <c r="AQ883" s="66" t="str">
        <f t="shared" si="306"/>
        <v/>
      </c>
      <c r="AR883" s="46" t="str">
        <f>IFERROR(IF(ISNUMBER('Opsparede løndele dec20-mar21'!K881),AQ883+'Opsparede løndele dec20-mar21'!K881,AQ883),"")</f>
        <v/>
      </c>
    </row>
    <row r="884" spans="1:44" x14ac:dyDescent="0.25">
      <c r="A884" s="52" t="str">
        <f t="shared" si="307"/>
        <v/>
      </c>
      <c r="B884" s="5"/>
      <c r="C884" s="6"/>
      <c r="D884" s="7"/>
      <c r="E884" s="8"/>
      <c r="F884" s="8"/>
      <c r="G884" s="60" t="str">
        <f t="shared" si="311"/>
        <v/>
      </c>
      <c r="H884" s="60" t="str">
        <f t="shared" si="311"/>
        <v/>
      </c>
      <c r="I884" s="60" t="str">
        <f t="shared" si="311"/>
        <v/>
      </c>
      <c r="J884" s="60" t="str">
        <f t="shared" si="311"/>
        <v/>
      </c>
      <c r="L884" s="115" t="str">
        <f t="shared" si="303"/>
        <v/>
      </c>
      <c r="Y884" s="116"/>
      <c r="Z884" s="65" t="str">
        <f t="shared" si="292"/>
        <v/>
      </c>
      <c r="AA884" s="65" t="str">
        <f t="shared" si="293"/>
        <v/>
      </c>
      <c r="AB884" s="65" t="str">
        <f t="shared" si="294"/>
        <v/>
      </c>
      <c r="AC884" s="65" t="str">
        <f t="shared" si="295"/>
        <v/>
      </c>
      <c r="AD884" s="65" t="str">
        <f t="shared" si="296"/>
        <v/>
      </c>
      <c r="AE884" s="65" t="str">
        <f t="shared" si="297"/>
        <v/>
      </c>
      <c r="AF884" s="65" t="str">
        <f t="shared" si="298"/>
        <v/>
      </c>
      <c r="AG884" s="65" t="str">
        <f t="shared" si="299"/>
        <v/>
      </c>
      <c r="AH884" s="38"/>
      <c r="AI884" s="38"/>
      <c r="AJ884" s="38"/>
      <c r="AK884" s="38"/>
      <c r="AL884" s="85" t="str">
        <f t="shared" si="304"/>
        <v/>
      </c>
      <c r="AM884" s="85" t="str">
        <f t="shared" si="300"/>
        <v/>
      </c>
      <c r="AN884" s="85" t="str">
        <f t="shared" si="301"/>
        <v/>
      </c>
      <c r="AO884" s="85" t="str">
        <f t="shared" si="302"/>
        <v/>
      </c>
      <c r="AP884" s="143" t="str">
        <f t="shared" si="305"/>
        <v/>
      </c>
      <c r="AQ884" s="66" t="str">
        <f t="shared" si="306"/>
        <v/>
      </c>
      <c r="AR884" s="46" t="str">
        <f>IFERROR(IF(ISNUMBER('Opsparede løndele dec20-mar21'!K882),AQ884+'Opsparede løndele dec20-mar21'!K882,AQ884),"")</f>
        <v/>
      </c>
    </row>
    <row r="885" spans="1:44" x14ac:dyDescent="0.25">
      <c r="A885" s="52" t="str">
        <f t="shared" si="307"/>
        <v/>
      </c>
      <c r="B885" s="5"/>
      <c r="C885" s="6"/>
      <c r="D885" s="7"/>
      <c r="E885" s="8"/>
      <c r="F885" s="8"/>
      <c r="G885" s="60" t="str">
        <f t="shared" si="311"/>
        <v/>
      </c>
      <c r="H885" s="60" t="str">
        <f t="shared" si="311"/>
        <v/>
      </c>
      <c r="I885" s="60" t="str">
        <f t="shared" si="311"/>
        <v/>
      </c>
      <c r="J885" s="60" t="str">
        <f t="shared" si="311"/>
        <v/>
      </c>
      <c r="L885" s="115" t="str">
        <f t="shared" si="303"/>
        <v/>
      </c>
      <c r="Y885" s="116"/>
      <c r="Z885" s="65" t="str">
        <f t="shared" si="292"/>
        <v/>
      </c>
      <c r="AA885" s="65" t="str">
        <f t="shared" si="293"/>
        <v/>
      </c>
      <c r="AB885" s="65" t="str">
        <f t="shared" si="294"/>
        <v/>
      </c>
      <c r="AC885" s="65" t="str">
        <f t="shared" si="295"/>
        <v/>
      </c>
      <c r="AD885" s="65" t="str">
        <f t="shared" si="296"/>
        <v/>
      </c>
      <c r="AE885" s="65" t="str">
        <f t="shared" si="297"/>
        <v/>
      </c>
      <c r="AF885" s="65" t="str">
        <f t="shared" si="298"/>
        <v/>
      </c>
      <c r="AG885" s="65" t="str">
        <f t="shared" si="299"/>
        <v/>
      </c>
      <c r="AH885" s="38"/>
      <c r="AI885" s="38"/>
      <c r="AJ885" s="38"/>
      <c r="AK885" s="38"/>
      <c r="AL885" s="85" t="str">
        <f t="shared" si="304"/>
        <v/>
      </c>
      <c r="AM885" s="85" t="str">
        <f t="shared" si="300"/>
        <v/>
      </c>
      <c r="AN885" s="85" t="str">
        <f t="shared" si="301"/>
        <v/>
      </c>
      <c r="AO885" s="85" t="str">
        <f t="shared" si="302"/>
        <v/>
      </c>
      <c r="AP885" s="143" t="str">
        <f t="shared" si="305"/>
        <v/>
      </c>
      <c r="AQ885" s="66" t="str">
        <f t="shared" si="306"/>
        <v/>
      </c>
      <c r="AR885" s="46" t="str">
        <f>IFERROR(IF(ISNUMBER('Opsparede løndele dec20-mar21'!K883),AQ885+'Opsparede løndele dec20-mar21'!K883,AQ885),"")</f>
        <v/>
      </c>
    </row>
    <row r="886" spans="1:44" x14ac:dyDescent="0.25">
      <c r="A886" s="52" t="str">
        <f t="shared" si="307"/>
        <v/>
      </c>
      <c r="B886" s="5"/>
      <c r="C886" s="6"/>
      <c r="D886" s="7"/>
      <c r="E886" s="8"/>
      <c r="F886" s="8"/>
      <c r="G886" s="60" t="str">
        <f t="shared" si="311"/>
        <v/>
      </c>
      <c r="H886" s="60" t="str">
        <f t="shared" si="311"/>
        <v/>
      </c>
      <c r="I886" s="60" t="str">
        <f t="shared" si="311"/>
        <v/>
      </c>
      <c r="J886" s="60" t="str">
        <f t="shared" si="311"/>
        <v/>
      </c>
      <c r="L886" s="115" t="str">
        <f t="shared" si="303"/>
        <v/>
      </c>
      <c r="Y886" s="116"/>
      <c r="Z886" s="65" t="str">
        <f t="shared" si="292"/>
        <v/>
      </c>
      <c r="AA886" s="65" t="str">
        <f t="shared" si="293"/>
        <v/>
      </c>
      <c r="AB886" s="65" t="str">
        <f t="shared" si="294"/>
        <v/>
      </c>
      <c r="AC886" s="65" t="str">
        <f t="shared" si="295"/>
        <v/>
      </c>
      <c r="AD886" s="65" t="str">
        <f t="shared" si="296"/>
        <v/>
      </c>
      <c r="AE886" s="65" t="str">
        <f t="shared" si="297"/>
        <v/>
      </c>
      <c r="AF886" s="65" t="str">
        <f t="shared" si="298"/>
        <v/>
      </c>
      <c r="AG886" s="65" t="str">
        <f t="shared" si="299"/>
        <v/>
      </c>
      <c r="AH886" s="38"/>
      <c r="AI886" s="38"/>
      <c r="AJ886" s="38"/>
      <c r="AK886" s="38"/>
      <c r="AL886" s="85" t="str">
        <f t="shared" si="304"/>
        <v/>
      </c>
      <c r="AM886" s="85" t="str">
        <f t="shared" si="300"/>
        <v/>
      </c>
      <c r="AN886" s="85" t="str">
        <f t="shared" si="301"/>
        <v/>
      </c>
      <c r="AO886" s="85" t="str">
        <f t="shared" si="302"/>
        <v/>
      </c>
      <c r="AP886" s="143" t="str">
        <f t="shared" si="305"/>
        <v/>
      </c>
      <c r="AQ886" s="66" t="str">
        <f t="shared" si="306"/>
        <v/>
      </c>
      <c r="AR886" s="46" t="str">
        <f>IFERROR(IF(ISNUMBER('Opsparede løndele dec20-mar21'!K884),AQ886+'Opsparede løndele dec20-mar21'!K884,AQ886),"")</f>
        <v/>
      </c>
    </row>
    <row r="887" spans="1:44" x14ac:dyDescent="0.25">
      <c r="A887" s="52" t="str">
        <f t="shared" si="307"/>
        <v/>
      </c>
      <c r="B887" s="5"/>
      <c r="C887" s="6"/>
      <c r="D887" s="7"/>
      <c r="E887" s="8"/>
      <c r="F887" s="8"/>
      <c r="G887" s="60" t="str">
        <f t="shared" ref="G887:J896" si="312">IF(AND(ISNUMBER($E887),ISNUMBER($F887)),MAX(MIN(NETWORKDAYS(IF($E887&lt;=VLOOKUP(G$6,Matrix_antal_dage,5,FALSE),VLOOKUP(G$6,Matrix_antal_dage,5,FALSE),$E887),IF($F887&gt;=VLOOKUP(G$6,Matrix_antal_dage,6,FALSE),VLOOKUP(G$6,Matrix_antal_dage,6,FALSE),$F887),helligdage),VLOOKUP(G$6,Matrix_antal_dage,7,FALSE)),0),"")</f>
        <v/>
      </c>
      <c r="H887" s="60" t="str">
        <f t="shared" si="312"/>
        <v/>
      </c>
      <c r="I887" s="60" t="str">
        <f t="shared" si="312"/>
        <v/>
      </c>
      <c r="J887" s="60" t="str">
        <f t="shared" si="312"/>
        <v/>
      </c>
      <c r="L887" s="115" t="str">
        <f t="shared" si="303"/>
        <v/>
      </c>
      <c r="Y887" s="116"/>
      <c r="Z887" s="65" t="str">
        <f t="shared" si="292"/>
        <v/>
      </c>
      <c r="AA887" s="65" t="str">
        <f t="shared" si="293"/>
        <v/>
      </c>
      <c r="AB887" s="65" t="str">
        <f t="shared" si="294"/>
        <v/>
      </c>
      <c r="AC887" s="65" t="str">
        <f t="shared" si="295"/>
        <v/>
      </c>
      <c r="AD887" s="65" t="str">
        <f t="shared" si="296"/>
        <v/>
      </c>
      <c r="AE887" s="65" t="str">
        <f t="shared" si="297"/>
        <v/>
      </c>
      <c r="AF887" s="65" t="str">
        <f t="shared" si="298"/>
        <v/>
      </c>
      <c r="AG887" s="65" t="str">
        <f t="shared" si="299"/>
        <v/>
      </c>
      <c r="AH887" s="38"/>
      <c r="AI887" s="38"/>
      <c r="AJ887" s="38"/>
      <c r="AK887" s="38"/>
      <c r="AL887" s="85" t="str">
        <f t="shared" si="304"/>
        <v/>
      </c>
      <c r="AM887" s="85" t="str">
        <f t="shared" si="300"/>
        <v/>
      </c>
      <c r="AN887" s="85" t="str">
        <f t="shared" si="301"/>
        <v/>
      </c>
      <c r="AO887" s="85" t="str">
        <f t="shared" si="302"/>
        <v/>
      </c>
      <c r="AP887" s="143" t="str">
        <f t="shared" si="305"/>
        <v/>
      </c>
      <c r="AQ887" s="66" t="str">
        <f t="shared" si="306"/>
        <v/>
      </c>
      <c r="AR887" s="46" t="str">
        <f>IFERROR(IF(ISNUMBER('Opsparede løndele dec20-mar21'!K885),AQ887+'Opsparede løndele dec20-mar21'!K885,AQ887),"")</f>
        <v/>
      </c>
    </row>
    <row r="888" spans="1:44" x14ac:dyDescent="0.25">
      <c r="A888" s="52" t="str">
        <f t="shared" si="307"/>
        <v/>
      </c>
      <c r="B888" s="5"/>
      <c r="C888" s="6"/>
      <c r="D888" s="7"/>
      <c r="E888" s="8"/>
      <c r="F888" s="8"/>
      <c r="G888" s="60" t="str">
        <f t="shared" si="312"/>
        <v/>
      </c>
      <c r="H888" s="60" t="str">
        <f t="shared" si="312"/>
        <v/>
      </c>
      <c r="I888" s="60" t="str">
        <f t="shared" si="312"/>
        <v/>
      </c>
      <c r="J888" s="60" t="str">
        <f t="shared" si="312"/>
        <v/>
      </c>
      <c r="L888" s="115" t="str">
        <f t="shared" si="303"/>
        <v/>
      </c>
      <c r="Y888" s="116"/>
      <c r="Z888" s="65" t="str">
        <f t="shared" si="292"/>
        <v/>
      </c>
      <c r="AA888" s="65" t="str">
        <f t="shared" si="293"/>
        <v/>
      </c>
      <c r="AB888" s="65" t="str">
        <f t="shared" si="294"/>
        <v/>
      </c>
      <c r="AC888" s="65" t="str">
        <f t="shared" si="295"/>
        <v/>
      </c>
      <c r="AD888" s="65" t="str">
        <f t="shared" si="296"/>
        <v/>
      </c>
      <c r="AE888" s="65" t="str">
        <f t="shared" si="297"/>
        <v/>
      </c>
      <c r="AF888" s="65" t="str">
        <f t="shared" si="298"/>
        <v/>
      </c>
      <c r="AG888" s="65" t="str">
        <f t="shared" si="299"/>
        <v/>
      </c>
      <c r="AH888" s="38"/>
      <c r="AI888" s="38"/>
      <c r="AJ888" s="38"/>
      <c r="AK888" s="38"/>
      <c r="AL888" s="85" t="str">
        <f t="shared" si="304"/>
        <v/>
      </c>
      <c r="AM888" s="85" t="str">
        <f t="shared" si="300"/>
        <v/>
      </c>
      <c r="AN888" s="85" t="str">
        <f t="shared" si="301"/>
        <v/>
      </c>
      <c r="AO888" s="85" t="str">
        <f t="shared" si="302"/>
        <v/>
      </c>
      <c r="AP888" s="143" t="str">
        <f t="shared" si="305"/>
        <v/>
      </c>
      <c r="AQ888" s="66" t="str">
        <f t="shared" si="306"/>
        <v/>
      </c>
      <c r="AR888" s="46" t="str">
        <f>IFERROR(IF(ISNUMBER('Opsparede løndele dec20-mar21'!K886),AQ888+'Opsparede løndele dec20-mar21'!K886,AQ888),"")</f>
        <v/>
      </c>
    </row>
    <row r="889" spans="1:44" x14ac:dyDescent="0.25">
      <c r="A889" s="52" t="str">
        <f t="shared" si="307"/>
        <v/>
      </c>
      <c r="B889" s="5"/>
      <c r="C889" s="6"/>
      <c r="D889" s="7"/>
      <c r="E889" s="8"/>
      <c r="F889" s="8"/>
      <c r="G889" s="60" t="str">
        <f t="shared" si="312"/>
        <v/>
      </c>
      <c r="H889" s="60" t="str">
        <f t="shared" si="312"/>
        <v/>
      </c>
      <c r="I889" s="60" t="str">
        <f t="shared" si="312"/>
        <v/>
      </c>
      <c r="J889" s="60" t="str">
        <f t="shared" si="312"/>
        <v/>
      </c>
      <c r="L889" s="115" t="str">
        <f t="shared" si="303"/>
        <v/>
      </c>
      <c r="Y889" s="116"/>
      <c r="Z889" s="65" t="str">
        <f t="shared" si="292"/>
        <v/>
      </c>
      <c r="AA889" s="65" t="str">
        <f t="shared" si="293"/>
        <v/>
      </c>
      <c r="AB889" s="65" t="str">
        <f t="shared" si="294"/>
        <v/>
      </c>
      <c r="AC889" s="65" t="str">
        <f t="shared" si="295"/>
        <v/>
      </c>
      <c r="AD889" s="65" t="str">
        <f t="shared" si="296"/>
        <v/>
      </c>
      <c r="AE889" s="65" t="str">
        <f t="shared" si="297"/>
        <v/>
      </c>
      <c r="AF889" s="65" t="str">
        <f t="shared" si="298"/>
        <v/>
      </c>
      <c r="AG889" s="65" t="str">
        <f t="shared" si="299"/>
        <v/>
      </c>
      <c r="AH889" s="38"/>
      <c r="AI889" s="38"/>
      <c r="AJ889" s="38"/>
      <c r="AK889" s="38"/>
      <c r="AL889" s="85" t="str">
        <f t="shared" si="304"/>
        <v/>
      </c>
      <c r="AM889" s="85" t="str">
        <f t="shared" si="300"/>
        <v/>
      </c>
      <c r="AN889" s="85" t="str">
        <f t="shared" si="301"/>
        <v/>
      </c>
      <c r="AO889" s="85" t="str">
        <f t="shared" si="302"/>
        <v/>
      </c>
      <c r="AP889" s="143" t="str">
        <f t="shared" si="305"/>
        <v/>
      </c>
      <c r="AQ889" s="66" t="str">
        <f t="shared" si="306"/>
        <v/>
      </c>
      <c r="AR889" s="46" t="str">
        <f>IFERROR(IF(ISNUMBER('Opsparede løndele dec20-mar21'!K887),AQ889+'Opsparede løndele dec20-mar21'!K887,AQ889),"")</f>
        <v/>
      </c>
    </row>
    <row r="890" spans="1:44" x14ac:dyDescent="0.25">
      <c r="A890" s="52" t="str">
        <f t="shared" si="307"/>
        <v/>
      </c>
      <c r="B890" s="5"/>
      <c r="C890" s="6"/>
      <c r="D890" s="7"/>
      <c r="E890" s="8"/>
      <c r="F890" s="8"/>
      <c r="G890" s="60" t="str">
        <f t="shared" si="312"/>
        <v/>
      </c>
      <c r="H890" s="60" t="str">
        <f t="shared" si="312"/>
        <v/>
      </c>
      <c r="I890" s="60" t="str">
        <f t="shared" si="312"/>
        <v/>
      </c>
      <c r="J890" s="60" t="str">
        <f t="shared" si="312"/>
        <v/>
      </c>
      <c r="L890" s="115" t="str">
        <f t="shared" si="303"/>
        <v/>
      </c>
      <c r="Y890" s="116"/>
      <c r="Z890" s="65" t="str">
        <f t="shared" si="292"/>
        <v/>
      </c>
      <c r="AA890" s="65" t="str">
        <f t="shared" si="293"/>
        <v/>
      </c>
      <c r="AB890" s="65" t="str">
        <f t="shared" si="294"/>
        <v/>
      </c>
      <c r="AC890" s="65" t="str">
        <f t="shared" si="295"/>
        <v/>
      </c>
      <c r="AD890" s="65" t="str">
        <f t="shared" si="296"/>
        <v/>
      </c>
      <c r="AE890" s="65" t="str">
        <f t="shared" si="297"/>
        <v/>
      </c>
      <c r="AF890" s="65" t="str">
        <f t="shared" si="298"/>
        <v/>
      </c>
      <c r="AG890" s="65" t="str">
        <f t="shared" si="299"/>
        <v/>
      </c>
      <c r="AH890" s="38"/>
      <c r="AI890" s="38"/>
      <c r="AJ890" s="38"/>
      <c r="AK890" s="38"/>
      <c r="AL890" s="85" t="str">
        <f t="shared" si="304"/>
        <v/>
      </c>
      <c r="AM890" s="85" t="str">
        <f t="shared" si="300"/>
        <v/>
      </c>
      <c r="AN890" s="85" t="str">
        <f t="shared" si="301"/>
        <v/>
      </c>
      <c r="AO890" s="85" t="str">
        <f t="shared" si="302"/>
        <v/>
      </c>
      <c r="AP890" s="143" t="str">
        <f t="shared" si="305"/>
        <v/>
      </c>
      <c r="AQ890" s="66" t="str">
        <f t="shared" si="306"/>
        <v/>
      </c>
      <c r="AR890" s="46" t="str">
        <f>IFERROR(IF(ISNUMBER('Opsparede løndele dec20-mar21'!K888),AQ890+'Opsparede løndele dec20-mar21'!K888,AQ890),"")</f>
        <v/>
      </c>
    </row>
    <row r="891" spans="1:44" x14ac:dyDescent="0.25">
      <c r="A891" s="52" t="str">
        <f t="shared" si="307"/>
        <v/>
      </c>
      <c r="B891" s="5"/>
      <c r="C891" s="6"/>
      <c r="D891" s="7"/>
      <c r="E891" s="8"/>
      <c r="F891" s="8"/>
      <c r="G891" s="60" t="str">
        <f t="shared" si="312"/>
        <v/>
      </c>
      <c r="H891" s="60" t="str">
        <f t="shared" si="312"/>
        <v/>
      </c>
      <c r="I891" s="60" t="str">
        <f t="shared" si="312"/>
        <v/>
      </c>
      <c r="J891" s="60" t="str">
        <f t="shared" si="312"/>
        <v/>
      </c>
      <c r="L891" s="115" t="str">
        <f t="shared" si="303"/>
        <v/>
      </c>
      <c r="Y891" s="116"/>
      <c r="Z891" s="65" t="str">
        <f t="shared" si="292"/>
        <v/>
      </c>
      <c r="AA891" s="65" t="str">
        <f t="shared" si="293"/>
        <v/>
      </c>
      <c r="AB891" s="65" t="str">
        <f t="shared" si="294"/>
        <v/>
      </c>
      <c r="AC891" s="65" t="str">
        <f t="shared" si="295"/>
        <v/>
      </c>
      <c r="AD891" s="65" t="str">
        <f t="shared" si="296"/>
        <v/>
      </c>
      <c r="AE891" s="65" t="str">
        <f t="shared" si="297"/>
        <v/>
      </c>
      <c r="AF891" s="65" t="str">
        <f t="shared" si="298"/>
        <v/>
      </c>
      <c r="AG891" s="65" t="str">
        <f t="shared" si="299"/>
        <v/>
      </c>
      <c r="AH891" s="38"/>
      <c r="AI891" s="38"/>
      <c r="AJ891" s="38"/>
      <c r="AK891" s="38"/>
      <c r="AL891" s="85" t="str">
        <f t="shared" si="304"/>
        <v/>
      </c>
      <c r="AM891" s="85" t="str">
        <f t="shared" si="300"/>
        <v/>
      </c>
      <c r="AN891" s="85" t="str">
        <f t="shared" si="301"/>
        <v/>
      </c>
      <c r="AO891" s="85" t="str">
        <f t="shared" si="302"/>
        <v/>
      </c>
      <c r="AP891" s="143" t="str">
        <f t="shared" si="305"/>
        <v/>
      </c>
      <c r="AQ891" s="66" t="str">
        <f t="shared" si="306"/>
        <v/>
      </c>
      <c r="AR891" s="46" t="str">
        <f>IFERROR(IF(ISNUMBER('Opsparede løndele dec20-mar21'!K889),AQ891+'Opsparede løndele dec20-mar21'!K889,AQ891),"")</f>
        <v/>
      </c>
    </row>
    <row r="892" spans="1:44" x14ac:dyDescent="0.25">
      <c r="A892" s="52" t="str">
        <f t="shared" si="307"/>
        <v/>
      </c>
      <c r="B892" s="5"/>
      <c r="C892" s="6"/>
      <c r="D892" s="7"/>
      <c r="E892" s="8"/>
      <c r="F892" s="8"/>
      <c r="G892" s="60" t="str">
        <f t="shared" si="312"/>
        <v/>
      </c>
      <c r="H892" s="60" t="str">
        <f t="shared" si="312"/>
        <v/>
      </c>
      <c r="I892" s="60" t="str">
        <f t="shared" si="312"/>
        <v/>
      </c>
      <c r="J892" s="60" t="str">
        <f t="shared" si="312"/>
        <v/>
      </c>
      <c r="L892" s="115" t="str">
        <f t="shared" si="303"/>
        <v/>
      </c>
      <c r="Y892" s="116"/>
      <c r="Z892" s="65" t="str">
        <f t="shared" si="292"/>
        <v/>
      </c>
      <c r="AA892" s="65" t="str">
        <f t="shared" si="293"/>
        <v/>
      </c>
      <c r="AB892" s="65" t="str">
        <f t="shared" si="294"/>
        <v/>
      </c>
      <c r="AC892" s="65" t="str">
        <f t="shared" si="295"/>
        <v/>
      </c>
      <c r="AD892" s="65" t="str">
        <f t="shared" si="296"/>
        <v/>
      </c>
      <c r="AE892" s="65" t="str">
        <f t="shared" si="297"/>
        <v/>
      </c>
      <c r="AF892" s="65" t="str">
        <f t="shared" si="298"/>
        <v/>
      </c>
      <c r="AG892" s="65" t="str">
        <f t="shared" si="299"/>
        <v/>
      </c>
      <c r="AH892" s="38"/>
      <c r="AI892" s="38"/>
      <c r="AJ892" s="38"/>
      <c r="AK892" s="38"/>
      <c r="AL892" s="85" t="str">
        <f t="shared" si="304"/>
        <v/>
      </c>
      <c r="AM892" s="85" t="str">
        <f t="shared" si="300"/>
        <v/>
      </c>
      <c r="AN892" s="85" t="str">
        <f t="shared" si="301"/>
        <v/>
      </c>
      <c r="AO892" s="85" t="str">
        <f t="shared" si="302"/>
        <v/>
      </c>
      <c r="AP892" s="143" t="str">
        <f t="shared" si="305"/>
        <v/>
      </c>
      <c r="AQ892" s="66" t="str">
        <f t="shared" si="306"/>
        <v/>
      </c>
      <c r="AR892" s="46" t="str">
        <f>IFERROR(IF(ISNUMBER('Opsparede løndele dec20-mar21'!K890),AQ892+'Opsparede løndele dec20-mar21'!K890,AQ892),"")</f>
        <v/>
      </c>
    </row>
    <row r="893" spans="1:44" x14ac:dyDescent="0.25">
      <c r="A893" s="52" t="str">
        <f t="shared" si="307"/>
        <v/>
      </c>
      <c r="B893" s="5"/>
      <c r="C893" s="6"/>
      <c r="D893" s="7"/>
      <c r="E893" s="8"/>
      <c r="F893" s="8"/>
      <c r="G893" s="60" t="str">
        <f t="shared" si="312"/>
        <v/>
      </c>
      <c r="H893" s="60" t="str">
        <f t="shared" si="312"/>
        <v/>
      </c>
      <c r="I893" s="60" t="str">
        <f t="shared" si="312"/>
        <v/>
      </c>
      <c r="J893" s="60" t="str">
        <f t="shared" si="312"/>
        <v/>
      </c>
      <c r="L893" s="115" t="str">
        <f t="shared" si="303"/>
        <v/>
      </c>
      <c r="Y893" s="116"/>
      <c r="Z893" s="65" t="str">
        <f t="shared" si="292"/>
        <v/>
      </c>
      <c r="AA893" s="65" t="str">
        <f t="shared" si="293"/>
        <v/>
      </c>
      <c r="AB893" s="65" t="str">
        <f t="shared" si="294"/>
        <v/>
      </c>
      <c r="AC893" s="65" t="str">
        <f t="shared" si="295"/>
        <v/>
      </c>
      <c r="AD893" s="65" t="str">
        <f t="shared" si="296"/>
        <v/>
      </c>
      <c r="AE893" s="65" t="str">
        <f t="shared" si="297"/>
        <v/>
      </c>
      <c r="AF893" s="65" t="str">
        <f t="shared" si="298"/>
        <v/>
      </c>
      <c r="AG893" s="65" t="str">
        <f t="shared" si="299"/>
        <v/>
      </c>
      <c r="AH893" s="38"/>
      <c r="AI893" s="38"/>
      <c r="AJ893" s="38"/>
      <c r="AK893" s="38"/>
      <c r="AL893" s="85" t="str">
        <f t="shared" si="304"/>
        <v/>
      </c>
      <c r="AM893" s="85" t="str">
        <f t="shared" si="300"/>
        <v/>
      </c>
      <c r="AN893" s="85" t="str">
        <f t="shared" si="301"/>
        <v/>
      </c>
      <c r="AO893" s="85" t="str">
        <f t="shared" si="302"/>
        <v/>
      </c>
      <c r="AP893" s="143" t="str">
        <f t="shared" si="305"/>
        <v/>
      </c>
      <c r="AQ893" s="66" t="str">
        <f t="shared" si="306"/>
        <v/>
      </c>
      <c r="AR893" s="46" t="str">
        <f>IFERROR(IF(ISNUMBER('Opsparede løndele dec20-mar21'!K891),AQ893+'Opsparede løndele dec20-mar21'!K891,AQ893),"")</f>
        <v/>
      </c>
    </row>
    <row r="894" spans="1:44" x14ac:dyDescent="0.25">
      <c r="A894" s="52" t="str">
        <f t="shared" si="307"/>
        <v/>
      </c>
      <c r="B894" s="5"/>
      <c r="C894" s="6"/>
      <c r="D894" s="7"/>
      <c r="E894" s="8"/>
      <c r="F894" s="8"/>
      <c r="G894" s="60" t="str">
        <f t="shared" si="312"/>
        <v/>
      </c>
      <c r="H894" s="60" t="str">
        <f t="shared" si="312"/>
        <v/>
      </c>
      <c r="I894" s="60" t="str">
        <f t="shared" si="312"/>
        <v/>
      </c>
      <c r="J894" s="60" t="str">
        <f t="shared" si="312"/>
        <v/>
      </c>
      <c r="L894" s="115" t="str">
        <f t="shared" si="303"/>
        <v/>
      </c>
      <c r="Y894" s="116"/>
      <c r="Z894" s="65" t="str">
        <f t="shared" si="292"/>
        <v/>
      </c>
      <c r="AA894" s="65" t="str">
        <f t="shared" si="293"/>
        <v/>
      </c>
      <c r="AB894" s="65" t="str">
        <f t="shared" si="294"/>
        <v/>
      </c>
      <c r="AC894" s="65" t="str">
        <f t="shared" si="295"/>
        <v/>
      </c>
      <c r="AD894" s="65" t="str">
        <f t="shared" si="296"/>
        <v/>
      </c>
      <c r="AE894" s="65" t="str">
        <f t="shared" si="297"/>
        <v/>
      </c>
      <c r="AF894" s="65" t="str">
        <f t="shared" si="298"/>
        <v/>
      </c>
      <c r="AG894" s="65" t="str">
        <f t="shared" si="299"/>
        <v/>
      </c>
      <c r="AH894" s="38"/>
      <c r="AI894" s="38"/>
      <c r="AJ894" s="38"/>
      <c r="AK894" s="38"/>
      <c r="AL894" s="85" t="str">
        <f t="shared" si="304"/>
        <v/>
      </c>
      <c r="AM894" s="85" t="str">
        <f t="shared" si="300"/>
        <v/>
      </c>
      <c r="AN894" s="85" t="str">
        <f t="shared" si="301"/>
        <v/>
      </c>
      <c r="AO894" s="85" t="str">
        <f t="shared" si="302"/>
        <v/>
      </c>
      <c r="AP894" s="143" t="str">
        <f t="shared" si="305"/>
        <v/>
      </c>
      <c r="AQ894" s="66" t="str">
        <f t="shared" si="306"/>
        <v/>
      </c>
      <c r="AR894" s="46" t="str">
        <f>IFERROR(IF(ISNUMBER('Opsparede løndele dec20-mar21'!K892),AQ894+'Opsparede løndele dec20-mar21'!K892,AQ894),"")</f>
        <v/>
      </c>
    </row>
    <row r="895" spans="1:44" x14ac:dyDescent="0.25">
      <c r="A895" s="52" t="str">
        <f t="shared" si="307"/>
        <v/>
      </c>
      <c r="B895" s="5"/>
      <c r="C895" s="6"/>
      <c r="D895" s="7"/>
      <c r="E895" s="8"/>
      <c r="F895" s="8"/>
      <c r="G895" s="60" t="str">
        <f t="shared" si="312"/>
        <v/>
      </c>
      <c r="H895" s="60" t="str">
        <f t="shared" si="312"/>
        <v/>
      </c>
      <c r="I895" s="60" t="str">
        <f t="shared" si="312"/>
        <v/>
      </c>
      <c r="J895" s="60" t="str">
        <f t="shared" si="312"/>
        <v/>
      </c>
      <c r="L895" s="115" t="str">
        <f t="shared" si="303"/>
        <v/>
      </c>
      <c r="Y895" s="116"/>
      <c r="Z895" s="65" t="str">
        <f t="shared" si="292"/>
        <v/>
      </c>
      <c r="AA895" s="65" t="str">
        <f t="shared" si="293"/>
        <v/>
      </c>
      <c r="AB895" s="65" t="str">
        <f t="shared" si="294"/>
        <v/>
      </c>
      <c r="AC895" s="65" t="str">
        <f t="shared" si="295"/>
        <v/>
      </c>
      <c r="AD895" s="65" t="str">
        <f t="shared" si="296"/>
        <v/>
      </c>
      <c r="AE895" s="65" t="str">
        <f t="shared" si="297"/>
        <v/>
      </c>
      <c r="AF895" s="65" t="str">
        <f t="shared" si="298"/>
        <v/>
      </c>
      <c r="AG895" s="65" t="str">
        <f t="shared" si="299"/>
        <v/>
      </c>
      <c r="AH895" s="38"/>
      <c r="AI895" s="38"/>
      <c r="AJ895" s="38"/>
      <c r="AK895" s="38"/>
      <c r="AL895" s="85" t="str">
        <f t="shared" si="304"/>
        <v/>
      </c>
      <c r="AM895" s="85" t="str">
        <f t="shared" si="300"/>
        <v/>
      </c>
      <c r="AN895" s="85" t="str">
        <f t="shared" si="301"/>
        <v/>
      </c>
      <c r="AO895" s="85" t="str">
        <f t="shared" si="302"/>
        <v/>
      </c>
      <c r="AP895" s="143" t="str">
        <f t="shared" si="305"/>
        <v/>
      </c>
      <c r="AQ895" s="66" t="str">
        <f t="shared" si="306"/>
        <v/>
      </c>
      <c r="AR895" s="46" t="str">
        <f>IFERROR(IF(ISNUMBER('Opsparede løndele dec20-mar21'!K893),AQ895+'Opsparede løndele dec20-mar21'!K893,AQ895),"")</f>
        <v/>
      </c>
    </row>
    <row r="896" spans="1:44" x14ac:dyDescent="0.25">
      <c r="A896" s="52" t="str">
        <f t="shared" si="307"/>
        <v/>
      </c>
      <c r="B896" s="5"/>
      <c r="C896" s="6"/>
      <c r="D896" s="7"/>
      <c r="E896" s="8"/>
      <c r="F896" s="8"/>
      <c r="G896" s="60" t="str">
        <f t="shared" si="312"/>
        <v/>
      </c>
      <c r="H896" s="60" t="str">
        <f t="shared" si="312"/>
        <v/>
      </c>
      <c r="I896" s="60" t="str">
        <f t="shared" si="312"/>
        <v/>
      </c>
      <c r="J896" s="60" t="str">
        <f t="shared" si="312"/>
        <v/>
      </c>
      <c r="L896" s="115" t="str">
        <f t="shared" si="303"/>
        <v/>
      </c>
      <c r="Y896" s="116"/>
      <c r="Z896" s="65" t="str">
        <f t="shared" si="292"/>
        <v/>
      </c>
      <c r="AA896" s="65" t="str">
        <f t="shared" si="293"/>
        <v/>
      </c>
      <c r="AB896" s="65" t="str">
        <f t="shared" si="294"/>
        <v/>
      </c>
      <c r="AC896" s="65" t="str">
        <f t="shared" si="295"/>
        <v/>
      </c>
      <c r="AD896" s="65" t="str">
        <f t="shared" si="296"/>
        <v/>
      </c>
      <c r="AE896" s="65" t="str">
        <f t="shared" si="297"/>
        <v/>
      </c>
      <c r="AF896" s="65" t="str">
        <f t="shared" si="298"/>
        <v/>
      </c>
      <c r="AG896" s="65" t="str">
        <f t="shared" si="299"/>
        <v/>
      </c>
      <c r="AH896" s="38"/>
      <c r="AI896" s="38"/>
      <c r="AJ896" s="38"/>
      <c r="AK896" s="38"/>
      <c r="AL896" s="85" t="str">
        <f t="shared" si="304"/>
        <v/>
      </c>
      <c r="AM896" s="85" t="str">
        <f t="shared" si="300"/>
        <v/>
      </c>
      <c r="AN896" s="85" t="str">
        <f t="shared" si="301"/>
        <v/>
      </c>
      <c r="AO896" s="85" t="str">
        <f t="shared" si="302"/>
        <v/>
      </c>
      <c r="AP896" s="143" t="str">
        <f t="shared" si="305"/>
        <v/>
      </c>
      <c r="AQ896" s="66" t="str">
        <f t="shared" si="306"/>
        <v/>
      </c>
      <c r="AR896" s="46" t="str">
        <f>IFERROR(IF(ISNUMBER('Opsparede løndele dec20-mar21'!K894),AQ896+'Opsparede løndele dec20-mar21'!K894,AQ896),"")</f>
        <v/>
      </c>
    </row>
    <row r="897" spans="1:44" x14ac:dyDescent="0.25">
      <c r="A897" s="52" t="str">
        <f t="shared" si="307"/>
        <v/>
      </c>
      <c r="B897" s="5"/>
      <c r="C897" s="6"/>
      <c r="D897" s="7"/>
      <c r="E897" s="8"/>
      <c r="F897" s="8"/>
      <c r="G897" s="60" t="str">
        <f t="shared" ref="G897:J906" si="313">IF(AND(ISNUMBER($E897),ISNUMBER($F897)),MAX(MIN(NETWORKDAYS(IF($E897&lt;=VLOOKUP(G$6,Matrix_antal_dage,5,FALSE),VLOOKUP(G$6,Matrix_antal_dage,5,FALSE),$E897),IF($F897&gt;=VLOOKUP(G$6,Matrix_antal_dage,6,FALSE),VLOOKUP(G$6,Matrix_antal_dage,6,FALSE),$F897),helligdage),VLOOKUP(G$6,Matrix_antal_dage,7,FALSE)),0),"")</f>
        <v/>
      </c>
      <c r="H897" s="60" t="str">
        <f t="shared" si="313"/>
        <v/>
      </c>
      <c r="I897" s="60" t="str">
        <f t="shared" si="313"/>
        <v/>
      </c>
      <c r="J897" s="60" t="str">
        <f t="shared" si="313"/>
        <v/>
      </c>
      <c r="L897" s="115" t="str">
        <f t="shared" si="303"/>
        <v/>
      </c>
      <c r="Y897" s="116"/>
      <c r="Z897" s="65" t="str">
        <f t="shared" si="292"/>
        <v/>
      </c>
      <c r="AA897" s="65" t="str">
        <f t="shared" si="293"/>
        <v/>
      </c>
      <c r="AB897" s="65" t="str">
        <f t="shared" si="294"/>
        <v/>
      </c>
      <c r="AC897" s="65" t="str">
        <f t="shared" si="295"/>
        <v/>
      </c>
      <c r="AD897" s="65" t="str">
        <f t="shared" si="296"/>
        <v/>
      </c>
      <c r="AE897" s="65" t="str">
        <f t="shared" si="297"/>
        <v/>
      </c>
      <c r="AF897" s="65" t="str">
        <f t="shared" si="298"/>
        <v/>
      </c>
      <c r="AG897" s="65" t="str">
        <f t="shared" si="299"/>
        <v/>
      </c>
      <c r="AH897" s="38"/>
      <c r="AI897" s="38"/>
      <c r="AJ897" s="38"/>
      <c r="AK897" s="38"/>
      <c r="AL897" s="85" t="str">
        <f t="shared" si="304"/>
        <v/>
      </c>
      <c r="AM897" s="85" t="str">
        <f t="shared" si="300"/>
        <v/>
      </c>
      <c r="AN897" s="85" t="str">
        <f t="shared" si="301"/>
        <v/>
      </c>
      <c r="AO897" s="85" t="str">
        <f t="shared" si="302"/>
        <v/>
      </c>
      <c r="AP897" s="143" t="str">
        <f t="shared" si="305"/>
        <v/>
      </c>
      <c r="AQ897" s="66" t="str">
        <f t="shared" si="306"/>
        <v/>
      </c>
      <c r="AR897" s="46" t="str">
        <f>IFERROR(IF(ISNUMBER('Opsparede løndele dec20-mar21'!K895),AQ897+'Opsparede løndele dec20-mar21'!K895,AQ897),"")</f>
        <v/>
      </c>
    </row>
    <row r="898" spans="1:44" x14ac:dyDescent="0.25">
      <c r="A898" s="52" t="str">
        <f t="shared" si="307"/>
        <v/>
      </c>
      <c r="B898" s="5"/>
      <c r="C898" s="6"/>
      <c r="D898" s="7"/>
      <c r="E898" s="8"/>
      <c r="F898" s="8"/>
      <c r="G898" s="60" t="str">
        <f t="shared" si="313"/>
        <v/>
      </c>
      <c r="H898" s="60" t="str">
        <f t="shared" si="313"/>
        <v/>
      </c>
      <c r="I898" s="60" t="str">
        <f t="shared" si="313"/>
        <v/>
      </c>
      <c r="J898" s="60" t="str">
        <f t="shared" si="313"/>
        <v/>
      </c>
      <c r="L898" s="115" t="str">
        <f t="shared" si="303"/>
        <v/>
      </c>
      <c r="Y898" s="116"/>
      <c r="Z898" s="65" t="str">
        <f t="shared" si="292"/>
        <v/>
      </c>
      <c r="AA898" s="65" t="str">
        <f t="shared" si="293"/>
        <v/>
      </c>
      <c r="AB898" s="65" t="str">
        <f t="shared" si="294"/>
        <v/>
      </c>
      <c r="AC898" s="65" t="str">
        <f t="shared" si="295"/>
        <v/>
      </c>
      <c r="AD898" s="65" t="str">
        <f t="shared" si="296"/>
        <v/>
      </c>
      <c r="AE898" s="65" t="str">
        <f t="shared" si="297"/>
        <v/>
      </c>
      <c r="AF898" s="65" t="str">
        <f t="shared" si="298"/>
        <v/>
      </c>
      <c r="AG898" s="65" t="str">
        <f t="shared" si="299"/>
        <v/>
      </c>
      <c r="AH898" s="38"/>
      <c r="AI898" s="38"/>
      <c r="AJ898" s="38"/>
      <c r="AK898" s="38"/>
      <c r="AL898" s="85" t="str">
        <f t="shared" si="304"/>
        <v/>
      </c>
      <c r="AM898" s="85" t="str">
        <f t="shared" si="300"/>
        <v/>
      </c>
      <c r="AN898" s="85" t="str">
        <f t="shared" si="301"/>
        <v/>
      </c>
      <c r="AO898" s="85" t="str">
        <f t="shared" si="302"/>
        <v/>
      </c>
      <c r="AP898" s="143" t="str">
        <f t="shared" si="305"/>
        <v/>
      </c>
      <c r="AQ898" s="66" t="str">
        <f t="shared" si="306"/>
        <v/>
      </c>
      <c r="AR898" s="46" t="str">
        <f>IFERROR(IF(ISNUMBER('Opsparede løndele dec20-mar21'!K896),AQ898+'Opsparede løndele dec20-mar21'!K896,AQ898),"")</f>
        <v/>
      </c>
    </row>
    <row r="899" spans="1:44" x14ac:dyDescent="0.25">
      <c r="A899" s="52" t="str">
        <f t="shared" si="307"/>
        <v/>
      </c>
      <c r="B899" s="5"/>
      <c r="C899" s="6"/>
      <c r="D899" s="7"/>
      <c r="E899" s="8"/>
      <c r="F899" s="8"/>
      <c r="G899" s="60" t="str">
        <f t="shared" si="313"/>
        <v/>
      </c>
      <c r="H899" s="60" t="str">
        <f t="shared" si="313"/>
        <v/>
      </c>
      <c r="I899" s="60" t="str">
        <f t="shared" si="313"/>
        <v/>
      </c>
      <c r="J899" s="60" t="str">
        <f t="shared" si="313"/>
        <v/>
      </c>
      <c r="L899" s="115" t="str">
        <f t="shared" si="303"/>
        <v/>
      </c>
      <c r="Y899" s="116"/>
      <c r="Z899" s="65" t="str">
        <f t="shared" si="292"/>
        <v/>
      </c>
      <c r="AA899" s="65" t="str">
        <f t="shared" si="293"/>
        <v/>
      </c>
      <c r="AB899" s="65" t="str">
        <f t="shared" si="294"/>
        <v/>
      </c>
      <c r="AC899" s="65" t="str">
        <f t="shared" si="295"/>
        <v/>
      </c>
      <c r="AD899" s="65" t="str">
        <f t="shared" si="296"/>
        <v/>
      </c>
      <c r="AE899" s="65" t="str">
        <f t="shared" si="297"/>
        <v/>
      </c>
      <c r="AF899" s="65" t="str">
        <f t="shared" si="298"/>
        <v/>
      </c>
      <c r="AG899" s="65" t="str">
        <f t="shared" si="299"/>
        <v/>
      </c>
      <c r="AH899" s="38"/>
      <c r="AI899" s="38"/>
      <c r="AJ899" s="38"/>
      <c r="AK899" s="38"/>
      <c r="AL899" s="85" t="str">
        <f t="shared" si="304"/>
        <v/>
      </c>
      <c r="AM899" s="85" t="str">
        <f t="shared" si="300"/>
        <v/>
      </c>
      <c r="AN899" s="85" t="str">
        <f t="shared" si="301"/>
        <v/>
      </c>
      <c r="AO899" s="85" t="str">
        <f t="shared" si="302"/>
        <v/>
      </c>
      <c r="AP899" s="143" t="str">
        <f t="shared" si="305"/>
        <v/>
      </c>
      <c r="AQ899" s="66" t="str">
        <f t="shared" si="306"/>
        <v/>
      </c>
      <c r="AR899" s="46" t="str">
        <f>IFERROR(IF(ISNUMBER('Opsparede løndele dec20-mar21'!K897),AQ899+'Opsparede løndele dec20-mar21'!K897,AQ899),"")</f>
        <v/>
      </c>
    </row>
    <row r="900" spans="1:44" x14ac:dyDescent="0.25">
      <c r="A900" s="52" t="str">
        <f t="shared" si="307"/>
        <v/>
      </c>
      <c r="B900" s="5"/>
      <c r="C900" s="6"/>
      <c r="D900" s="7"/>
      <c r="E900" s="8"/>
      <c r="F900" s="8"/>
      <c r="G900" s="60" t="str">
        <f t="shared" si="313"/>
        <v/>
      </c>
      <c r="H900" s="60" t="str">
        <f t="shared" si="313"/>
        <v/>
      </c>
      <c r="I900" s="60" t="str">
        <f t="shared" si="313"/>
        <v/>
      </c>
      <c r="J900" s="60" t="str">
        <f t="shared" si="313"/>
        <v/>
      </c>
      <c r="L900" s="115" t="str">
        <f t="shared" si="303"/>
        <v/>
      </c>
      <c r="Y900" s="116"/>
      <c r="Z900" s="65" t="str">
        <f t="shared" si="292"/>
        <v/>
      </c>
      <c r="AA900" s="65" t="str">
        <f t="shared" si="293"/>
        <v/>
      </c>
      <c r="AB900" s="65" t="str">
        <f t="shared" si="294"/>
        <v/>
      </c>
      <c r="AC900" s="65" t="str">
        <f t="shared" si="295"/>
        <v/>
      </c>
      <c r="AD900" s="65" t="str">
        <f t="shared" si="296"/>
        <v/>
      </c>
      <c r="AE900" s="65" t="str">
        <f t="shared" si="297"/>
        <v/>
      </c>
      <c r="AF900" s="65" t="str">
        <f t="shared" si="298"/>
        <v/>
      </c>
      <c r="AG900" s="65" t="str">
        <f t="shared" si="299"/>
        <v/>
      </c>
      <c r="AH900" s="38"/>
      <c r="AI900" s="38"/>
      <c r="AJ900" s="38"/>
      <c r="AK900" s="38"/>
      <c r="AL900" s="85" t="str">
        <f t="shared" si="304"/>
        <v/>
      </c>
      <c r="AM900" s="85" t="str">
        <f t="shared" si="300"/>
        <v/>
      </c>
      <c r="AN900" s="85" t="str">
        <f t="shared" si="301"/>
        <v/>
      </c>
      <c r="AO900" s="85" t="str">
        <f t="shared" si="302"/>
        <v/>
      </c>
      <c r="AP900" s="143" t="str">
        <f t="shared" si="305"/>
        <v/>
      </c>
      <c r="AQ900" s="66" t="str">
        <f t="shared" si="306"/>
        <v/>
      </c>
      <c r="AR900" s="46" t="str">
        <f>IFERROR(IF(ISNUMBER('Opsparede løndele dec20-mar21'!K898),AQ900+'Opsparede løndele dec20-mar21'!K898,AQ900),"")</f>
        <v/>
      </c>
    </row>
    <row r="901" spans="1:44" x14ac:dyDescent="0.25">
      <c r="A901" s="52" t="str">
        <f t="shared" si="307"/>
        <v/>
      </c>
      <c r="B901" s="5"/>
      <c r="C901" s="6"/>
      <c r="D901" s="7"/>
      <c r="E901" s="8"/>
      <c r="F901" s="8"/>
      <c r="G901" s="60" t="str">
        <f t="shared" si="313"/>
        <v/>
      </c>
      <c r="H901" s="60" t="str">
        <f t="shared" si="313"/>
        <v/>
      </c>
      <c r="I901" s="60" t="str">
        <f t="shared" si="313"/>
        <v/>
      </c>
      <c r="J901" s="60" t="str">
        <f t="shared" si="313"/>
        <v/>
      </c>
      <c r="L901" s="115" t="str">
        <f t="shared" si="303"/>
        <v/>
      </c>
      <c r="Y901" s="116"/>
      <c r="Z901" s="65" t="str">
        <f t="shared" si="292"/>
        <v/>
      </c>
      <c r="AA901" s="65" t="str">
        <f t="shared" si="293"/>
        <v/>
      </c>
      <c r="AB901" s="65" t="str">
        <f t="shared" si="294"/>
        <v/>
      </c>
      <c r="AC901" s="65" t="str">
        <f t="shared" si="295"/>
        <v/>
      </c>
      <c r="AD901" s="65" t="str">
        <f t="shared" si="296"/>
        <v/>
      </c>
      <c r="AE901" s="65" t="str">
        <f t="shared" si="297"/>
        <v/>
      </c>
      <c r="AF901" s="65" t="str">
        <f t="shared" si="298"/>
        <v/>
      </c>
      <c r="AG901" s="65" t="str">
        <f t="shared" si="299"/>
        <v/>
      </c>
      <c r="AH901" s="38"/>
      <c r="AI901" s="38"/>
      <c r="AJ901" s="38"/>
      <c r="AK901" s="38"/>
      <c r="AL901" s="85" t="str">
        <f t="shared" si="304"/>
        <v/>
      </c>
      <c r="AM901" s="85" t="str">
        <f t="shared" si="300"/>
        <v/>
      </c>
      <c r="AN901" s="85" t="str">
        <f t="shared" si="301"/>
        <v/>
      </c>
      <c r="AO901" s="85" t="str">
        <f t="shared" si="302"/>
        <v/>
      </c>
      <c r="AP901" s="143" t="str">
        <f t="shared" si="305"/>
        <v/>
      </c>
      <c r="AQ901" s="66" t="str">
        <f t="shared" si="306"/>
        <v/>
      </c>
      <c r="AR901" s="46" t="str">
        <f>IFERROR(IF(ISNUMBER('Opsparede løndele dec20-mar21'!K899),AQ901+'Opsparede løndele dec20-mar21'!K899,AQ901),"")</f>
        <v/>
      </c>
    </row>
    <row r="902" spans="1:44" x14ac:dyDescent="0.25">
      <c r="A902" s="52" t="str">
        <f t="shared" si="307"/>
        <v/>
      </c>
      <c r="B902" s="5"/>
      <c r="C902" s="6"/>
      <c r="D902" s="7"/>
      <c r="E902" s="8"/>
      <c r="F902" s="8"/>
      <c r="G902" s="60" t="str">
        <f t="shared" si="313"/>
        <v/>
      </c>
      <c r="H902" s="60" t="str">
        <f t="shared" si="313"/>
        <v/>
      </c>
      <c r="I902" s="60" t="str">
        <f t="shared" si="313"/>
        <v/>
      </c>
      <c r="J902" s="60" t="str">
        <f t="shared" si="313"/>
        <v/>
      </c>
      <c r="L902" s="115" t="str">
        <f t="shared" si="303"/>
        <v/>
      </c>
      <c r="Y902" s="116"/>
      <c r="Z902" s="65" t="str">
        <f t="shared" si="292"/>
        <v/>
      </c>
      <c r="AA902" s="65" t="str">
        <f t="shared" si="293"/>
        <v/>
      </c>
      <c r="AB902" s="65" t="str">
        <f t="shared" si="294"/>
        <v/>
      </c>
      <c r="AC902" s="65" t="str">
        <f t="shared" si="295"/>
        <v/>
      </c>
      <c r="AD902" s="65" t="str">
        <f t="shared" si="296"/>
        <v/>
      </c>
      <c r="AE902" s="65" t="str">
        <f t="shared" si="297"/>
        <v/>
      </c>
      <c r="AF902" s="65" t="str">
        <f t="shared" si="298"/>
        <v/>
      </c>
      <c r="AG902" s="65" t="str">
        <f t="shared" si="299"/>
        <v/>
      </c>
      <c r="AH902" s="38"/>
      <c r="AI902" s="38"/>
      <c r="AJ902" s="38"/>
      <c r="AK902" s="38"/>
      <c r="AL902" s="85" t="str">
        <f t="shared" si="304"/>
        <v/>
      </c>
      <c r="AM902" s="85" t="str">
        <f t="shared" si="300"/>
        <v/>
      </c>
      <c r="AN902" s="85" t="str">
        <f t="shared" si="301"/>
        <v/>
      </c>
      <c r="AO902" s="85" t="str">
        <f t="shared" si="302"/>
        <v/>
      </c>
      <c r="AP902" s="143" t="str">
        <f t="shared" si="305"/>
        <v/>
      </c>
      <c r="AQ902" s="66" t="str">
        <f t="shared" si="306"/>
        <v/>
      </c>
      <c r="AR902" s="46" t="str">
        <f>IFERROR(IF(ISNUMBER('Opsparede løndele dec20-mar21'!K900),AQ902+'Opsparede løndele dec20-mar21'!K900,AQ902),"")</f>
        <v/>
      </c>
    </row>
    <row r="903" spans="1:44" x14ac:dyDescent="0.25">
      <c r="A903" s="52" t="str">
        <f t="shared" si="307"/>
        <v/>
      </c>
      <c r="B903" s="5"/>
      <c r="C903" s="6"/>
      <c r="D903" s="7"/>
      <c r="E903" s="8"/>
      <c r="F903" s="8"/>
      <c r="G903" s="60" t="str">
        <f t="shared" si="313"/>
        <v/>
      </c>
      <c r="H903" s="60" t="str">
        <f t="shared" si="313"/>
        <v/>
      </c>
      <c r="I903" s="60" t="str">
        <f t="shared" si="313"/>
        <v/>
      </c>
      <c r="J903" s="60" t="str">
        <f t="shared" si="313"/>
        <v/>
      </c>
      <c r="L903" s="115" t="str">
        <f t="shared" si="303"/>
        <v/>
      </c>
      <c r="Y903" s="116"/>
      <c r="Z903" s="65" t="str">
        <f t="shared" ref="Z903:Z966" si="314">IF(AND(ISNUMBER($Y903),ISNUMBER(M903)),(IF($B903="","",IF(MIN(M903,Q903)*$L903&gt;30000*IF($Y903&gt;37,37,$Y903)/37,30000*IF($Y903&gt;37,37,$Y903)/37,MIN(M903,Q903)*$L903))),"")</f>
        <v/>
      </c>
      <c r="AA903" s="65" t="str">
        <f t="shared" ref="AA903:AA966" si="315">IF(AND(ISNUMBER($Y903),ISNUMBER(N903)),(IF($B903="","",IF(MIN(N903,R903)*$L903&gt;30000*IF($Y903&gt;37,37,$Y903)/37,30000*IF($Y903&gt;37,37,$Y903)/37,MIN(N903,R903)*$L903))),"")</f>
        <v/>
      </c>
      <c r="AB903" s="65" t="str">
        <f t="shared" ref="AB903:AB966" si="316">IF(AND(ISNUMBER($Y903),ISNUMBER(O903)),(IF($B903="","",IF(MIN(O903,S903)*$L903&gt;30000*IF($Y903&gt;37,37,$Y903)/37,30000*IF($Y903&gt;37,37,$Y903)/37,MIN(O903,S903)*$L903))),"")</f>
        <v/>
      </c>
      <c r="AC903" s="65" t="str">
        <f t="shared" ref="AC903:AC966" si="317">IF(AND(ISNUMBER($Y903),ISNUMBER(P903)),(IF($B903="","",IF(MIN(P903,T903)*$L903&gt;30000*IF($Y903&gt;37,37,$Y903)/37,30000*IF($Y903&gt;37,37,$Y903)/37,MIN(P903,T903)*$L903))),"")</f>
        <v/>
      </c>
      <c r="AD903" s="65" t="str">
        <f t="shared" ref="AD903:AD966" si="318">IF(ISNUMBER(Z903),(MIN(Z903,MIN(M903,Q903)-U903)),"")</f>
        <v/>
      </c>
      <c r="AE903" s="65" t="str">
        <f t="shared" ref="AE903:AE966" si="319">IF(ISNUMBER(AA903),(MIN(AA903,MIN(N903,R903)-V903)),"")</f>
        <v/>
      </c>
      <c r="AF903" s="65" t="str">
        <f t="shared" ref="AF903:AF966" si="320">IF(ISNUMBER(AB903),(MIN(AB903,MIN(O903,S903)-W903)),"")</f>
        <v/>
      </c>
      <c r="AG903" s="65" t="str">
        <f t="shared" ref="AG903:AG966" si="321">IF(ISNUMBER(AC903),(MIN(AC903,MIN(P903,T903)-X903)),"")</f>
        <v/>
      </c>
      <c r="AH903" s="38"/>
      <c r="AI903" s="38"/>
      <c r="AJ903" s="38"/>
      <c r="AK903" s="38"/>
      <c r="AL903" s="85" t="str">
        <f t="shared" si="304"/>
        <v/>
      </c>
      <c r="AM903" s="85" t="str">
        <f t="shared" ref="AM903:AM966" si="322">IF(ISNUMBER(AI903),MIN(AE903/VLOOKUP(H$6,Matrix_antal_dage,4,FALSE)*(H903-AI903),30000),"")</f>
        <v/>
      </c>
      <c r="AN903" s="85" t="str">
        <f t="shared" ref="AN903:AN966" si="323">IF(ISNUMBER(AJ903),MIN(AF903/VLOOKUP(I$6,Matrix_antal_dage,4,FALSE)*(I903-AJ903),30000),"")</f>
        <v/>
      </c>
      <c r="AO903" s="85" t="str">
        <f t="shared" ref="AO903:AO966" si="324">IF(ISNUMBER(AK903),MIN(AG903/VLOOKUP(J$6,Matrix_antal_dage,4,FALSE)*(J903-AK903),30000),"")</f>
        <v/>
      </c>
      <c r="AP903" s="143" t="str">
        <f t="shared" si="305"/>
        <v/>
      </c>
      <c r="AQ903" s="66" t="str">
        <f t="shared" si="306"/>
        <v/>
      </c>
      <c r="AR903" s="46" t="str">
        <f>IFERROR(IF(ISNUMBER('Opsparede løndele dec20-mar21'!K901),AQ903+'Opsparede løndele dec20-mar21'!K901,AQ903),"")</f>
        <v/>
      </c>
    </row>
    <row r="904" spans="1:44" x14ac:dyDescent="0.25">
      <c r="A904" s="52" t="str">
        <f t="shared" si="307"/>
        <v/>
      </c>
      <c r="B904" s="5"/>
      <c r="C904" s="6"/>
      <c r="D904" s="7"/>
      <c r="E904" s="8"/>
      <c r="F904" s="8"/>
      <c r="G904" s="60" t="str">
        <f t="shared" si="313"/>
        <v/>
      </c>
      <c r="H904" s="60" t="str">
        <f t="shared" si="313"/>
        <v/>
      </c>
      <c r="I904" s="60" t="str">
        <f t="shared" si="313"/>
        <v/>
      </c>
      <c r="J904" s="60" t="str">
        <f t="shared" si="313"/>
        <v/>
      </c>
      <c r="L904" s="115" t="str">
        <f t="shared" ref="L904:L967" si="325">IF(K904="","",IF(K904="Funktionær",0.75,IF(K904="Ikke-funktionær",0.9,IF(K904="Elev/lærling",0.9))))</f>
        <v/>
      </c>
      <c r="Y904" s="116"/>
      <c r="Z904" s="65" t="str">
        <f t="shared" si="314"/>
        <v/>
      </c>
      <c r="AA904" s="65" t="str">
        <f t="shared" si="315"/>
        <v/>
      </c>
      <c r="AB904" s="65" t="str">
        <f t="shared" si="316"/>
        <v/>
      </c>
      <c r="AC904" s="65" t="str">
        <f t="shared" si="317"/>
        <v/>
      </c>
      <c r="AD904" s="65" t="str">
        <f t="shared" si="318"/>
        <v/>
      </c>
      <c r="AE904" s="65" t="str">
        <f t="shared" si="319"/>
        <v/>
      </c>
      <c r="AF904" s="65" t="str">
        <f t="shared" si="320"/>
        <v/>
      </c>
      <c r="AG904" s="65" t="str">
        <f t="shared" si="321"/>
        <v/>
      </c>
      <c r="AH904" s="38"/>
      <c r="AI904" s="38"/>
      <c r="AJ904" s="38"/>
      <c r="AK904" s="38"/>
      <c r="AL904" s="85" t="str">
        <f t="shared" ref="AL904:AL967" si="326">IF(ISNUMBER(AH904),MIN(AD904/VLOOKUP(G$6,Matrix_antal_dage,4,FALSE)*(G904-AH904),30000),"")</f>
        <v/>
      </c>
      <c r="AM904" s="85" t="str">
        <f t="shared" si="322"/>
        <v/>
      </c>
      <c r="AN904" s="85" t="str">
        <f t="shared" si="323"/>
        <v/>
      </c>
      <c r="AO904" s="85" t="str">
        <f t="shared" si="324"/>
        <v/>
      </c>
      <c r="AP904" s="143" t="str">
        <f t="shared" ref="AP904:AP967" si="327">IFERROR(IF(AND(ISNUMBER(AH904),ISNUMBER(AI904)),(IF(E904&lt;=DATE(2021,1,1),3,IF(E904=DATE(2021,1,2),2,IF(E904=DATE(2021,1,3),1,IF(E904&gt;DATE(2021,1,3),0))))/7*5)/31*IF(AND(ISNUMBER(AD904),ISNUMBER(AE904)),SUM(AD904:AE904)/2,IF(ISNUMBER(AD904),AD904,IF(ISNUMBER(AE904),AE904))),""),"")</f>
        <v/>
      </c>
      <c r="AQ904" s="66" t="str">
        <f t="shared" ref="AQ904:AQ967" si="328">IF(ISNUMBER(AP904),MAX(SUM(AL904:AO904)-AP904,0),IF(SUM(AL904:AO904)&gt;0,SUM(AL904:AO904),""))</f>
        <v/>
      </c>
      <c r="AR904" s="46" t="str">
        <f>IFERROR(IF(ISNUMBER('Opsparede løndele dec20-mar21'!K902),AQ904+'Opsparede løndele dec20-mar21'!K902,AQ904),"")</f>
        <v/>
      </c>
    </row>
    <row r="905" spans="1:44" x14ac:dyDescent="0.25">
      <c r="A905" s="52" t="str">
        <f t="shared" ref="A905:A968" si="329">IF(B905="","",A904+1)</f>
        <v/>
      </c>
      <c r="B905" s="5"/>
      <c r="C905" s="6"/>
      <c r="D905" s="7"/>
      <c r="E905" s="8"/>
      <c r="F905" s="8"/>
      <c r="G905" s="60" t="str">
        <f t="shared" si="313"/>
        <v/>
      </c>
      <c r="H905" s="60" t="str">
        <f t="shared" si="313"/>
        <v/>
      </c>
      <c r="I905" s="60" t="str">
        <f t="shared" si="313"/>
        <v/>
      </c>
      <c r="J905" s="60" t="str">
        <f t="shared" si="313"/>
        <v/>
      </c>
      <c r="L905" s="115" t="str">
        <f t="shared" si="325"/>
        <v/>
      </c>
      <c r="Y905" s="116"/>
      <c r="Z905" s="65" t="str">
        <f t="shared" si="314"/>
        <v/>
      </c>
      <c r="AA905" s="65" t="str">
        <f t="shared" si="315"/>
        <v/>
      </c>
      <c r="AB905" s="65" t="str">
        <f t="shared" si="316"/>
        <v/>
      </c>
      <c r="AC905" s="65" t="str">
        <f t="shared" si="317"/>
        <v/>
      </c>
      <c r="AD905" s="65" t="str">
        <f t="shared" si="318"/>
        <v/>
      </c>
      <c r="AE905" s="65" t="str">
        <f t="shared" si="319"/>
        <v/>
      </c>
      <c r="AF905" s="65" t="str">
        <f t="shared" si="320"/>
        <v/>
      </c>
      <c r="AG905" s="65" t="str">
        <f t="shared" si="321"/>
        <v/>
      </c>
      <c r="AH905" s="38"/>
      <c r="AI905" s="38"/>
      <c r="AJ905" s="38"/>
      <c r="AK905" s="38"/>
      <c r="AL905" s="85" t="str">
        <f t="shared" si="326"/>
        <v/>
      </c>
      <c r="AM905" s="85" t="str">
        <f t="shared" si="322"/>
        <v/>
      </c>
      <c r="AN905" s="85" t="str">
        <f t="shared" si="323"/>
        <v/>
      </c>
      <c r="AO905" s="85" t="str">
        <f t="shared" si="324"/>
        <v/>
      </c>
      <c r="AP905" s="143" t="str">
        <f t="shared" si="327"/>
        <v/>
      </c>
      <c r="AQ905" s="66" t="str">
        <f t="shared" si="328"/>
        <v/>
      </c>
      <c r="AR905" s="46" t="str">
        <f>IFERROR(IF(ISNUMBER('Opsparede løndele dec20-mar21'!K903),AQ905+'Opsparede løndele dec20-mar21'!K903,AQ905),"")</f>
        <v/>
      </c>
    </row>
    <row r="906" spans="1:44" x14ac:dyDescent="0.25">
      <c r="A906" s="52" t="str">
        <f t="shared" si="329"/>
        <v/>
      </c>
      <c r="B906" s="5"/>
      <c r="C906" s="6"/>
      <c r="D906" s="7"/>
      <c r="E906" s="8"/>
      <c r="F906" s="8"/>
      <c r="G906" s="60" t="str">
        <f t="shared" si="313"/>
        <v/>
      </c>
      <c r="H906" s="60" t="str">
        <f t="shared" si="313"/>
        <v/>
      </c>
      <c r="I906" s="60" t="str">
        <f t="shared" si="313"/>
        <v/>
      </c>
      <c r="J906" s="60" t="str">
        <f t="shared" si="313"/>
        <v/>
      </c>
      <c r="L906" s="115" t="str">
        <f t="shared" si="325"/>
        <v/>
      </c>
      <c r="Y906" s="116"/>
      <c r="Z906" s="65" t="str">
        <f t="shared" si="314"/>
        <v/>
      </c>
      <c r="AA906" s="65" t="str">
        <f t="shared" si="315"/>
        <v/>
      </c>
      <c r="AB906" s="65" t="str">
        <f t="shared" si="316"/>
        <v/>
      </c>
      <c r="AC906" s="65" t="str">
        <f t="shared" si="317"/>
        <v/>
      </c>
      <c r="AD906" s="65" t="str">
        <f t="shared" si="318"/>
        <v/>
      </c>
      <c r="AE906" s="65" t="str">
        <f t="shared" si="319"/>
        <v/>
      </c>
      <c r="AF906" s="65" t="str">
        <f t="shared" si="320"/>
        <v/>
      </c>
      <c r="AG906" s="65" t="str">
        <f t="shared" si="321"/>
        <v/>
      </c>
      <c r="AH906" s="38"/>
      <c r="AI906" s="38"/>
      <c r="AJ906" s="38"/>
      <c r="AK906" s="38"/>
      <c r="AL906" s="85" t="str">
        <f t="shared" si="326"/>
        <v/>
      </c>
      <c r="AM906" s="85" t="str">
        <f t="shared" si="322"/>
        <v/>
      </c>
      <c r="AN906" s="85" t="str">
        <f t="shared" si="323"/>
        <v/>
      </c>
      <c r="AO906" s="85" t="str">
        <f t="shared" si="324"/>
        <v/>
      </c>
      <c r="AP906" s="143" t="str">
        <f t="shared" si="327"/>
        <v/>
      </c>
      <c r="AQ906" s="66" t="str">
        <f t="shared" si="328"/>
        <v/>
      </c>
      <c r="AR906" s="46" t="str">
        <f>IFERROR(IF(ISNUMBER('Opsparede løndele dec20-mar21'!K904),AQ906+'Opsparede løndele dec20-mar21'!K904,AQ906),"")</f>
        <v/>
      </c>
    </row>
    <row r="907" spans="1:44" x14ac:dyDescent="0.25">
      <c r="A907" s="52" t="str">
        <f t="shared" si="329"/>
        <v/>
      </c>
      <c r="B907" s="5"/>
      <c r="C907" s="6"/>
      <c r="D907" s="7"/>
      <c r="E907" s="8"/>
      <c r="F907" s="8"/>
      <c r="G907" s="60" t="str">
        <f t="shared" ref="G907:J916" si="330">IF(AND(ISNUMBER($E907),ISNUMBER($F907)),MAX(MIN(NETWORKDAYS(IF($E907&lt;=VLOOKUP(G$6,Matrix_antal_dage,5,FALSE),VLOOKUP(G$6,Matrix_antal_dage,5,FALSE),$E907),IF($F907&gt;=VLOOKUP(G$6,Matrix_antal_dage,6,FALSE),VLOOKUP(G$6,Matrix_antal_dage,6,FALSE),$F907),helligdage),VLOOKUP(G$6,Matrix_antal_dage,7,FALSE)),0),"")</f>
        <v/>
      </c>
      <c r="H907" s="60" t="str">
        <f t="shared" si="330"/>
        <v/>
      </c>
      <c r="I907" s="60" t="str">
        <f t="shared" si="330"/>
        <v/>
      </c>
      <c r="J907" s="60" t="str">
        <f t="shared" si="330"/>
        <v/>
      </c>
      <c r="L907" s="115" t="str">
        <f t="shared" si="325"/>
        <v/>
      </c>
      <c r="Y907" s="116"/>
      <c r="Z907" s="65" t="str">
        <f t="shared" si="314"/>
        <v/>
      </c>
      <c r="AA907" s="65" t="str">
        <f t="shared" si="315"/>
        <v/>
      </c>
      <c r="AB907" s="65" t="str">
        <f t="shared" si="316"/>
        <v/>
      </c>
      <c r="AC907" s="65" t="str">
        <f t="shared" si="317"/>
        <v/>
      </c>
      <c r="AD907" s="65" t="str">
        <f t="shared" si="318"/>
        <v/>
      </c>
      <c r="AE907" s="65" t="str">
        <f t="shared" si="319"/>
        <v/>
      </c>
      <c r="AF907" s="65" t="str">
        <f t="shared" si="320"/>
        <v/>
      </c>
      <c r="AG907" s="65" t="str">
        <f t="shared" si="321"/>
        <v/>
      </c>
      <c r="AH907" s="38"/>
      <c r="AI907" s="38"/>
      <c r="AJ907" s="38"/>
      <c r="AK907" s="38"/>
      <c r="AL907" s="85" t="str">
        <f t="shared" si="326"/>
        <v/>
      </c>
      <c r="AM907" s="85" t="str">
        <f t="shared" si="322"/>
        <v/>
      </c>
      <c r="AN907" s="85" t="str">
        <f t="shared" si="323"/>
        <v/>
      </c>
      <c r="AO907" s="85" t="str">
        <f t="shared" si="324"/>
        <v/>
      </c>
      <c r="AP907" s="143" t="str">
        <f t="shared" si="327"/>
        <v/>
      </c>
      <c r="AQ907" s="66" t="str">
        <f t="shared" si="328"/>
        <v/>
      </c>
      <c r="AR907" s="46" t="str">
        <f>IFERROR(IF(ISNUMBER('Opsparede løndele dec20-mar21'!K905),AQ907+'Opsparede løndele dec20-mar21'!K905,AQ907),"")</f>
        <v/>
      </c>
    </row>
    <row r="908" spans="1:44" x14ac:dyDescent="0.25">
      <c r="A908" s="52" t="str">
        <f t="shared" si="329"/>
        <v/>
      </c>
      <c r="B908" s="5"/>
      <c r="C908" s="6"/>
      <c r="D908" s="7"/>
      <c r="E908" s="8"/>
      <c r="F908" s="8"/>
      <c r="G908" s="60" t="str">
        <f t="shared" si="330"/>
        <v/>
      </c>
      <c r="H908" s="60" t="str">
        <f t="shared" si="330"/>
        <v/>
      </c>
      <c r="I908" s="60" t="str">
        <f t="shared" si="330"/>
        <v/>
      </c>
      <c r="J908" s="60" t="str">
        <f t="shared" si="330"/>
        <v/>
      </c>
      <c r="L908" s="115" t="str">
        <f t="shared" si="325"/>
        <v/>
      </c>
      <c r="Y908" s="116"/>
      <c r="Z908" s="65" t="str">
        <f t="shared" si="314"/>
        <v/>
      </c>
      <c r="AA908" s="65" t="str">
        <f t="shared" si="315"/>
        <v/>
      </c>
      <c r="AB908" s="65" t="str">
        <f t="shared" si="316"/>
        <v/>
      </c>
      <c r="AC908" s="65" t="str">
        <f t="shared" si="317"/>
        <v/>
      </c>
      <c r="AD908" s="65" t="str">
        <f t="shared" si="318"/>
        <v/>
      </c>
      <c r="AE908" s="65" t="str">
        <f t="shared" si="319"/>
        <v/>
      </c>
      <c r="AF908" s="65" t="str">
        <f t="shared" si="320"/>
        <v/>
      </c>
      <c r="AG908" s="65" t="str">
        <f t="shared" si="321"/>
        <v/>
      </c>
      <c r="AH908" s="38"/>
      <c r="AI908" s="38"/>
      <c r="AJ908" s="38"/>
      <c r="AK908" s="38"/>
      <c r="AL908" s="85" t="str">
        <f t="shared" si="326"/>
        <v/>
      </c>
      <c r="AM908" s="85" t="str">
        <f t="shared" si="322"/>
        <v/>
      </c>
      <c r="AN908" s="85" t="str">
        <f t="shared" si="323"/>
        <v/>
      </c>
      <c r="AO908" s="85" t="str">
        <f t="shared" si="324"/>
        <v/>
      </c>
      <c r="AP908" s="143" t="str">
        <f t="shared" si="327"/>
        <v/>
      </c>
      <c r="AQ908" s="66" t="str">
        <f t="shared" si="328"/>
        <v/>
      </c>
      <c r="AR908" s="46" t="str">
        <f>IFERROR(IF(ISNUMBER('Opsparede løndele dec20-mar21'!K906),AQ908+'Opsparede løndele dec20-mar21'!K906,AQ908),"")</f>
        <v/>
      </c>
    </row>
    <row r="909" spans="1:44" x14ac:dyDescent="0.25">
      <c r="A909" s="52" t="str">
        <f t="shared" si="329"/>
        <v/>
      </c>
      <c r="B909" s="5"/>
      <c r="C909" s="6"/>
      <c r="D909" s="7"/>
      <c r="E909" s="8"/>
      <c r="F909" s="8"/>
      <c r="G909" s="60" t="str">
        <f t="shared" si="330"/>
        <v/>
      </c>
      <c r="H909" s="60" t="str">
        <f t="shared" si="330"/>
        <v/>
      </c>
      <c r="I909" s="60" t="str">
        <f t="shared" si="330"/>
        <v/>
      </c>
      <c r="J909" s="60" t="str">
        <f t="shared" si="330"/>
        <v/>
      </c>
      <c r="L909" s="115" t="str">
        <f t="shared" si="325"/>
        <v/>
      </c>
      <c r="Y909" s="116"/>
      <c r="Z909" s="65" t="str">
        <f t="shared" si="314"/>
        <v/>
      </c>
      <c r="AA909" s="65" t="str">
        <f t="shared" si="315"/>
        <v/>
      </c>
      <c r="AB909" s="65" t="str">
        <f t="shared" si="316"/>
        <v/>
      </c>
      <c r="AC909" s="65" t="str">
        <f t="shared" si="317"/>
        <v/>
      </c>
      <c r="AD909" s="65" t="str">
        <f t="shared" si="318"/>
        <v/>
      </c>
      <c r="AE909" s="65" t="str">
        <f t="shared" si="319"/>
        <v/>
      </c>
      <c r="AF909" s="65" t="str">
        <f t="shared" si="320"/>
        <v/>
      </c>
      <c r="AG909" s="65" t="str">
        <f t="shared" si="321"/>
        <v/>
      </c>
      <c r="AH909" s="38"/>
      <c r="AI909" s="38"/>
      <c r="AJ909" s="38"/>
      <c r="AK909" s="38"/>
      <c r="AL909" s="85" t="str">
        <f t="shared" si="326"/>
        <v/>
      </c>
      <c r="AM909" s="85" t="str">
        <f t="shared" si="322"/>
        <v/>
      </c>
      <c r="AN909" s="85" t="str">
        <f t="shared" si="323"/>
        <v/>
      </c>
      <c r="AO909" s="85" t="str">
        <f t="shared" si="324"/>
        <v/>
      </c>
      <c r="AP909" s="143" t="str">
        <f t="shared" si="327"/>
        <v/>
      </c>
      <c r="AQ909" s="66" t="str">
        <f t="shared" si="328"/>
        <v/>
      </c>
      <c r="AR909" s="46" t="str">
        <f>IFERROR(IF(ISNUMBER('Opsparede løndele dec20-mar21'!K907),AQ909+'Opsparede løndele dec20-mar21'!K907,AQ909),"")</f>
        <v/>
      </c>
    </row>
    <row r="910" spans="1:44" x14ac:dyDescent="0.25">
      <c r="A910" s="52" t="str">
        <f t="shared" si="329"/>
        <v/>
      </c>
      <c r="B910" s="5"/>
      <c r="C910" s="6"/>
      <c r="D910" s="7"/>
      <c r="E910" s="8"/>
      <c r="F910" s="8"/>
      <c r="G910" s="60" t="str">
        <f t="shared" si="330"/>
        <v/>
      </c>
      <c r="H910" s="60" t="str">
        <f t="shared" si="330"/>
        <v/>
      </c>
      <c r="I910" s="60" t="str">
        <f t="shared" si="330"/>
        <v/>
      </c>
      <c r="J910" s="60" t="str">
        <f t="shared" si="330"/>
        <v/>
      </c>
      <c r="L910" s="115" t="str">
        <f t="shared" si="325"/>
        <v/>
      </c>
      <c r="Y910" s="116"/>
      <c r="Z910" s="65" t="str">
        <f t="shared" si="314"/>
        <v/>
      </c>
      <c r="AA910" s="65" t="str">
        <f t="shared" si="315"/>
        <v/>
      </c>
      <c r="AB910" s="65" t="str">
        <f t="shared" si="316"/>
        <v/>
      </c>
      <c r="AC910" s="65" t="str">
        <f t="shared" si="317"/>
        <v/>
      </c>
      <c r="AD910" s="65" t="str">
        <f t="shared" si="318"/>
        <v/>
      </c>
      <c r="AE910" s="65" t="str">
        <f t="shared" si="319"/>
        <v/>
      </c>
      <c r="AF910" s="65" t="str">
        <f t="shared" si="320"/>
        <v/>
      </c>
      <c r="AG910" s="65" t="str">
        <f t="shared" si="321"/>
        <v/>
      </c>
      <c r="AH910" s="38"/>
      <c r="AI910" s="38"/>
      <c r="AJ910" s="38"/>
      <c r="AK910" s="38"/>
      <c r="AL910" s="85" t="str">
        <f t="shared" si="326"/>
        <v/>
      </c>
      <c r="AM910" s="85" t="str">
        <f t="shared" si="322"/>
        <v/>
      </c>
      <c r="AN910" s="85" t="str">
        <f t="shared" si="323"/>
        <v/>
      </c>
      <c r="AO910" s="85" t="str">
        <f t="shared" si="324"/>
        <v/>
      </c>
      <c r="AP910" s="143" t="str">
        <f t="shared" si="327"/>
        <v/>
      </c>
      <c r="AQ910" s="66" t="str">
        <f t="shared" si="328"/>
        <v/>
      </c>
      <c r="AR910" s="46" t="str">
        <f>IFERROR(IF(ISNUMBER('Opsparede løndele dec20-mar21'!K908),AQ910+'Opsparede løndele dec20-mar21'!K908,AQ910),"")</f>
        <v/>
      </c>
    </row>
    <row r="911" spans="1:44" x14ac:dyDescent="0.25">
      <c r="A911" s="52" t="str">
        <f t="shared" si="329"/>
        <v/>
      </c>
      <c r="B911" s="5"/>
      <c r="C911" s="6"/>
      <c r="D911" s="7"/>
      <c r="E911" s="8"/>
      <c r="F911" s="8"/>
      <c r="G911" s="60" t="str">
        <f t="shared" si="330"/>
        <v/>
      </c>
      <c r="H911" s="60" t="str">
        <f t="shared" si="330"/>
        <v/>
      </c>
      <c r="I911" s="60" t="str">
        <f t="shared" si="330"/>
        <v/>
      </c>
      <c r="J911" s="60" t="str">
        <f t="shared" si="330"/>
        <v/>
      </c>
      <c r="L911" s="115" t="str">
        <f t="shared" si="325"/>
        <v/>
      </c>
      <c r="Y911" s="116"/>
      <c r="Z911" s="65" t="str">
        <f t="shared" si="314"/>
        <v/>
      </c>
      <c r="AA911" s="65" t="str">
        <f t="shared" si="315"/>
        <v/>
      </c>
      <c r="AB911" s="65" t="str">
        <f t="shared" si="316"/>
        <v/>
      </c>
      <c r="AC911" s="65" t="str">
        <f t="shared" si="317"/>
        <v/>
      </c>
      <c r="AD911" s="65" t="str">
        <f t="shared" si="318"/>
        <v/>
      </c>
      <c r="AE911" s="65" t="str">
        <f t="shared" si="319"/>
        <v/>
      </c>
      <c r="AF911" s="65" t="str">
        <f t="shared" si="320"/>
        <v/>
      </c>
      <c r="AG911" s="65" t="str">
        <f t="shared" si="321"/>
        <v/>
      </c>
      <c r="AH911" s="38"/>
      <c r="AI911" s="38"/>
      <c r="AJ911" s="38"/>
      <c r="AK911" s="38"/>
      <c r="AL911" s="85" t="str">
        <f t="shared" si="326"/>
        <v/>
      </c>
      <c r="AM911" s="85" t="str">
        <f t="shared" si="322"/>
        <v/>
      </c>
      <c r="AN911" s="85" t="str">
        <f t="shared" si="323"/>
        <v/>
      </c>
      <c r="AO911" s="85" t="str">
        <f t="shared" si="324"/>
        <v/>
      </c>
      <c r="AP911" s="143" t="str">
        <f t="shared" si="327"/>
        <v/>
      </c>
      <c r="AQ911" s="66" t="str">
        <f t="shared" si="328"/>
        <v/>
      </c>
      <c r="AR911" s="46" t="str">
        <f>IFERROR(IF(ISNUMBER('Opsparede løndele dec20-mar21'!K909),AQ911+'Opsparede løndele dec20-mar21'!K909,AQ911),"")</f>
        <v/>
      </c>
    </row>
    <row r="912" spans="1:44" x14ac:dyDescent="0.25">
      <c r="A912" s="52" t="str">
        <f t="shared" si="329"/>
        <v/>
      </c>
      <c r="B912" s="5"/>
      <c r="C912" s="6"/>
      <c r="D912" s="7"/>
      <c r="E912" s="8"/>
      <c r="F912" s="8"/>
      <c r="G912" s="60" t="str">
        <f t="shared" si="330"/>
        <v/>
      </c>
      <c r="H912" s="60" t="str">
        <f t="shared" si="330"/>
        <v/>
      </c>
      <c r="I912" s="60" t="str">
        <f t="shared" si="330"/>
        <v/>
      </c>
      <c r="J912" s="60" t="str">
        <f t="shared" si="330"/>
        <v/>
      </c>
      <c r="L912" s="115" t="str">
        <f t="shared" si="325"/>
        <v/>
      </c>
      <c r="Y912" s="116"/>
      <c r="Z912" s="65" t="str">
        <f t="shared" si="314"/>
        <v/>
      </c>
      <c r="AA912" s="65" t="str">
        <f t="shared" si="315"/>
        <v/>
      </c>
      <c r="AB912" s="65" t="str">
        <f t="shared" si="316"/>
        <v/>
      </c>
      <c r="AC912" s="65" t="str">
        <f t="shared" si="317"/>
        <v/>
      </c>
      <c r="AD912" s="65" t="str">
        <f t="shared" si="318"/>
        <v/>
      </c>
      <c r="AE912" s="65" t="str">
        <f t="shared" si="319"/>
        <v/>
      </c>
      <c r="AF912" s="65" t="str">
        <f t="shared" si="320"/>
        <v/>
      </c>
      <c r="AG912" s="65" t="str">
        <f t="shared" si="321"/>
        <v/>
      </c>
      <c r="AH912" s="38"/>
      <c r="AI912" s="38"/>
      <c r="AJ912" s="38"/>
      <c r="AK912" s="38"/>
      <c r="AL912" s="85" t="str">
        <f t="shared" si="326"/>
        <v/>
      </c>
      <c r="AM912" s="85" t="str">
        <f t="shared" si="322"/>
        <v/>
      </c>
      <c r="AN912" s="85" t="str">
        <f t="shared" si="323"/>
        <v/>
      </c>
      <c r="AO912" s="85" t="str">
        <f t="shared" si="324"/>
        <v/>
      </c>
      <c r="AP912" s="143" t="str">
        <f t="shared" si="327"/>
        <v/>
      </c>
      <c r="AQ912" s="66" t="str">
        <f t="shared" si="328"/>
        <v/>
      </c>
      <c r="AR912" s="46" t="str">
        <f>IFERROR(IF(ISNUMBER('Opsparede løndele dec20-mar21'!K910),AQ912+'Opsparede løndele dec20-mar21'!K910,AQ912),"")</f>
        <v/>
      </c>
    </row>
    <row r="913" spans="1:44" x14ac:dyDescent="0.25">
      <c r="A913" s="52" t="str">
        <f t="shared" si="329"/>
        <v/>
      </c>
      <c r="B913" s="5"/>
      <c r="C913" s="6"/>
      <c r="D913" s="7"/>
      <c r="E913" s="8"/>
      <c r="F913" s="8"/>
      <c r="G913" s="60" t="str">
        <f t="shared" si="330"/>
        <v/>
      </c>
      <c r="H913" s="60" t="str">
        <f t="shared" si="330"/>
        <v/>
      </c>
      <c r="I913" s="60" t="str">
        <f t="shared" si="330"/>
        <v/>
      </c>
      <c r="J913" s="60" t="str">
        <f t="shared" si="330"/>
        <v/>
      </c>
      <c r="L913" s="115" t="str">
        <f t="shared" si="325"/>
        <v/>
      </c>
      <c r="Y913" s="116"/>
      <c r="Z913" s="65" t="str">
        <f t="shared" si="314"/>
        <v/>
      </c>
      <c r="AA913" s="65" t="str">
        <f t="shared" si="315"/>
        <v/>
      </c>
      <c r="AB913" s="65" t="str">
        <f t="shared" si="316"/>
        <v/>
      </c>
      <c r="AC913" s="65" t="str">
        <f t="shared" si="317"/>
        <v/>
      </c>
      <c r="AD913" s="65" t="str">
        <f t="shared" si="318"/>
        <v/>
      </c>
      <c r="AE913" s="65" t="str">
        <f t="shared" si="319"/>
        <v/>
      </c>
      <c r="AF913" s="65" t="str">
        <f t="shared" si="320"/>
        <v/>
      </c>
      <c r="AG913" s="65" t="str">
        <f t="shared" si="321"/>
        <v/>
      </c>
      <c r="AH913" s="38"/>
      <c r="AI913" s="38"/>
      <c r="AJ913" s="38"/>
      <c r="AK913" s="38"/>
      <c r="AL913" s="85" t="str">
        <f t="shared" si="326"/>
        <v/>
      </c>
      <c r="AM913" s="85" t="str">
        <f t="shared" si="322"/>
        <v/>
      </c>
      <c r="AN913" s="85" t="str">
        <f t="shared" si="323"/>
        <v/>
      </c>
      <c r="AO913" s="85" t="str">
        <f t="shared" si="324"/>
        <v/>
      </c>
      <c r="AP913" s="143" t="str">
        <f t="shared" si="327"/>
        <v/>
      </c>
      <c r="AQ913" s="66" t="str">
        <f t="shared" si="328"/>
        <v/>
      </c>
      <c r="AR913" s="46" t="str">
        <f>IFERROR(IF(ISNUMBER('Opsparede løndele dec20-mar21'!K911),AQ913+'Opsparede løndele dec20-mar21'!K911,AQ913),"")</f>
        <v/>
      </c>
    </row>
    <row r="914" spans="1:44" x14ac:dyDescent="0.25">
      <c r="A914" s="52" t="str">
        <f t="shared" si="329"/>
        <v/>
      </c>
      <c r="B914" s="5"/>
      <c r="C914" s="6"/>
      <c r="D914" s="7"/>
      <c r="E914" s="8"/>
      <c r="F914" s="8"/>
      <c r="G914" s="60" t="str">
        <f t="shared" si="330"/>
        <v/>
      </c>
      <c r="H914" s="60" t="str">
        <f t="shared" si="330"/>
        <v/>
      </c>
      <c r="I914" s="60" t="str">
        <f t="shared" si="330"/>
        <v/>
      </c>
      <c r="J914" s="60" t="str">
        <f t="shared" si="330"/>
        <v/>
      </c>
      <c r="L914" s="115" t="str">
        <f t="shared" si="325"/>
        <v/>
      </c>
      <c r="Y914" s="116"/>
      <c r="Z914" s="65" t="str">
        <f t="shared" si="314"/>
        <v/>
      </c>
      <c r="AA914" s="65" t="str">
        <f t="shared" si="315"/>
        <v/>
      </c>
      <c r="AB914" s="65" t="str">
        <f t="shared" si="316"/>
        <v/>
      </c>
      <c r="AC914" s="65" t="str">
        <f t="shared" si="317"/>
        <v/>
      </c>
      <c r="AD914" s="65" t="str">
        <f t="shared" si="318"/>
        <v/>
      </c>
      <c r="AE914" s="65" t="str">
        <f t="shared" si="319"/>
        <v/>
      </c>
      <c r="AF914" s="65" t="str">
        <f t="shared" si="320"/>
        <v/>
      </c>
      <c r="AG914" s="65" t="str">
        <f t="shared" si="321"/>
        <v/>
      </c>
      <c r="AH914" s="38"/>
      <c r="AI914" s="38"/>
      <c r="AJ914" s="38"/>
      <c r="AK914" s="38"/>
      <c r="AL914" s="85" t="str">
        <f t="shared" si="326"/>
        <v/>
      </c>
      <c r="AM914" s="85" t="str">
        <f t="shared" si="322"/>
        <v/>
      </c>
      <c r="AN914" s="85" t="str">
        <f t="shared" si="323"/>
        <v/>
      </c>
      <c r="AO914" s="85" t="str">
        <f t="shared" si="324"/>
        <v/>
      </c>
      <c r="AP914" s="143" t="str">
        <f t="shared" si="327"/>
        <v/>
      </c>
      <c r="AQ914" s="66" t="str">
        <f t="shared" si="328"/>
        <v/>
      </c>
      <c r="AR914" s="46" t="str">
        <f>IFERROR(IF(ISNUMBER('Opsparede løndele dec20-mar21'!K912),AQ914+'Opsparede løndele dec20-mar21'!K912,AQ914),"")</f>
        <v/>
      </c>
    </row>
    <row r="915" spans="1:44" x14ac:dyDescent="0.25">
      <c r="A915" s="52" t="str">
        <f t="shared" si="329"/>
        <v/>
      </c>
      <c r="B915" s="5"/>
      <c r="C915" s="6"/>
      <c r="D915" s="7"/>
      <c r="E915" s="8"/>
      <c r="F915" s="8"/>
      <c r="G915" s="60" t="str">
        <f t="shared" si="330"/>
        <v/>
      </c>
      <c r="H915" s="60" t="str">
        <f t="shared" si="330"/>
        <v/>
      </c>
      <c r="I915" s="60" t="str">
        <f t="shared" si="330"/>
        <v/>
      </c>
      <c r="J915" s="60" t="str">
        <f t="shared" si="330"/>
        <v/>
      </c>
      <c r="L915" s="115" t="str">
        <f t="shared" si="325"/>
        <v/>
      </c>
      <c r="Y915" s="116"/>
      <c r="Z915" s="65" t="str">
        <f t="shared" si="314"/>
        <v/>
      </c>
      <c r="AA915" s="65" t="str">
        <f t="shared" si="315"/>
        <v/>
      </c>
      <c r="AB915" s="65" t="str">
        <f t="shared" si="316"/>
        <v/>
      </c>
      <c r="AC915" s="65" t="str">
        <f t="shared" si="317"/>
        <v/>
      </c>
      <c r="AD915" s="65" t="str">
        <f t="shared" si="318"/>
        <v/>
      </c>
      <c r="AE915" s="65" t="str">
        <f t="shared" si="319"/>
        <v/>
      </c>
      <c r="AF915" s="65" t="str">
        <f t="shared" si="320"/>
        <v/>
      </c>
      <c r="AG915" s="65" t="str">
        <f t="shared" si="321"/>
        <v/>
      </c>
      <c r="AH915" s="38"/>
      <c r="AI915" s="38"/>
      <c r="AJ915" s="38"/>
      <c r="AK915" s="38"/>
      <c r="AL915" s="85" t="str">
        <f t="shared" si="326"/>
        <v/>
      </c>
      <c r="AM915" s="85" t="str">
        <f t="shared" si="322"/>
        <v/>
      </c>
      <c r="AN915" s="85" t="str">
        <f t="shared" si="323"/>
        <v/>
      </c>
      <c r="AO915" s="85" t="str">
        <f t="shared" si="324"/>
        <v/>
      </c>
      <c r="AP915" s="143" t="str">
        <f t="shared" si="327"/>
        <v/>
      </c>
      <c r="AQ915" s="66" t="str">
        <f t="shared" si="328"/>
        <v/>
      </c>
      <c r="AR915" s="46" t="str">
        <f>IFERROR(IF(ISNUMBER('Opsparede løndele dec20-mar21'!K913),AQ915+'Opsparede løndele dec20-mar21'!K913,AQ915),"")</f>
        <v/>
      </c>
    </row>
    <row r="916" spans="1:44" x14ac:dyDescent="0.25">
      <c r="A916" s="52" t="str">
        <f t="shared" si="329"/>
        <v/>
      </c>
      <c r="B916" s="5"/>
      <c r="C916" s="6"/>
      <c r="D916" s="7"/>
      <c r="E916" s="8"/>
      <c r="F916" s="8"/>
      <c r="G916" s="60" t="str">
        <f t="shared" si="330"/>
        <v/>
      </c>
      <c r="H916" s="60" t="str">
        <f t="shared" si="330"/>
        <v/>
      </c>
      <c r="I916" s="60" t="str">
        <f t="shared" si="330"/>
        <v/>
      </c>
      <c r="J916" s="60" t="str">
        <f t="shared" si="330"/>
        <v/>
      </c>
      <c r="L916" s="115" t="str">
        <f t="shared" si="325"/>
        <v/>
      </c>
      <c r="Y916" s="116"/>
      <c r="Z916" s="65" t="str">
        <f t="shared" si="314"/>
        <v/>
      </c>
      <c r="AA916" s="65" t="str">
        <f t="shared" si="315"/>
        <v/>
      </c>
      <c r="AB916" s="65" t="str">
        <f t="shared" si="316"/>
        <v/>
      </c>
      <c r="AC916" s="65" t="str">
        <f t="shared" si="317"/>
        <v/>
      </c>
      <c r="AD916" s="65" t="str">
        <f t="shared" si="318"/>
        <v/>
      </c>
      <c r="AE916" s="65" t="str">
        <f t="shared" si="319"/>
        <v/>
      </c>
      <c r="AF916" s="65" t="str">
        <f t="shared" si="320"/>
        <v/>
      </c>
      <c r="AG916" s="65" t="str">
        <f t="shared" si="321"/>
        <v/>
      </c>
      <c r="AH916" s="38"/>
      <c r="AI916" s="38"/>
      <c r="AJ916" s="38"/>
      <c r="AK916" s="38"/>
      <c r="AL916" s="85" t="str">
        <f t="shared" si="326"/>
        <v/>
      </c>
      <c r="AM916" s="85" t="str">
        <f t="shared" si="322"/>
        <v/>
      </c>
      <c r="AN916" s="85" t="str">
        <f t="shared" si="323"/>
        <v/>
      </c>
      <c r="AO916" s="85" t="str">
        <f t="shared" si="324"/>
        <v/>
      </c>
      <c r="AP916" s="143" t="str">
        <f t="shared" si="327"/>
        <v/>
      </c>
      <c r="AQ916" s="66" t="str">
        <f t="shared" si="328"/>
        <v/>
      </c>
      <c r="AR916" s="46" t="str">
        <f>IFERROR(IF(ISNUMBER('Opsparede løndele dec20-mar21'!K914),AQ916+'Opsparede løndele dec20-mar21'!K914,AQ916),"")</f>
        <v/>
      </c>
    </row>
    <row r="917" spans="1:44" x14ac:dyDescent="0.25">
      <c r="A917" s="52" t="str">
        <f t="shared" si="329"/>
        <v/>
      </c>
      <c r="B917" s="5"/>
      <c r="C917" s="6"/>
      <c r="D917" s="7"/>
      <c r="E917" s="8"/>
      <c r="F917" s="8"/>
      <c r="G917" s="60" t="str">
        <f t="shared" ref="G917:J926" si="331">IF(AND(ISNUMBER($E917),ISNUMBER($F917)),MAX(MIN(NETWORKDAYS(IF($E917&lt;=VLOOKUP(G$6,Matrix_antal_dage,5,FALSE),VLOOKUP(G$6,Matrix_antal_dage,5,FALSE),$E917),IF($F917&gt;=VLOOKUP(G$6,Matrix_antal_dage,6,FALSE),VLOOKUP(G$6,Matrix_antal_dage,6,FALSE),$F917),helligdage),VLOOKUP(G$6,Matrix_antal_dage,7,FALSE)),0),"")</f>
        <v/>
      </c>
      <c r="H917" s="60" t="str">
        <f t="shared" si="331"/>
        <v/>
      </c>
      <c r="I917" s="60" t="str">
        <f t="shared" si="331"/>
        <v/>
      </c>
      <c r="J917" s="60" t="str">
        <f t="shared" si="331"/>
        <v/>
      </c>
      <c r="L917" s="115" t="str">
        <f t="shared" si="325"/>
        <v/>
      </c>
      <c r="Y917" s="116"/>
      <c r="Z917" s="65" t="str">
        <f t="shared" si="314"/>
        <v/>
      </c>
      <c r="AA917" s="65" t="str">
        <f t="shared" si="315"/>
        <v/>
      </c>
      <c r="AB917" s="65" t="str">
        <f t="shared" si="316"/>
        <v/>
      </c>
      <c r="AC917" s="65" t="str">
        <f t="shared" si="317"/>
        <v/>
      </c>
      <c r="AD917" s="65" t="str">
        <f t="shared" si="318"/>
        <v/>
      </c>
      <c r="AE917" s="65" t="str">
        <f t="shared" si="319"/>
        <v/>
      </c>
      <c r="AF917" s="65" t="str">
        <f t="shared" si="320"/>
        <v/>
      </c>
      <c r="AG917" s="65" t="str">
        <f t="shared" si="321"/>
        <v/>
      </c>
      <c r="AH917" s="38"/>
      <c r="AI917" s="38"/>
      <c r="AJ917" s="38"/>
      <c r="AK917" s="38"/>
      <c r="AL917" s="85" t="str">
        <f t="shared" si="326"/>
        <v/>
      </c>
      <c r="AM917" s="85" t="str">
        <f t="shared" si="322"/>
        <v/>
      </c>
      <c r="AN917" s="85" t="str">
        <f t="shared" si="323"/>
        <v/>
      </c>
      <c r="AO917" s="85" t="str">
        <f t="shared" si="324"/>
        <v/>
      </c>
      <c r="AP917" s="143" t="str">
        <f t="shared" si="327"/>
        <v/>
      </c>
      <c r="AQ917" s="66" t="str">
        <f t="shared" si="328"/>
        <v/>
      </c>
      <c r="AR917" s="46" t="str">
        <f>IFERROR(IF(ISNUMBER('Opsparede løndele dec20-mar21'!K915),AQ917+'Opsparede løndele dec20-mar21'!K915,AQ917),"")</f>
        <v/>
      </c>
    </row>
    <row r="918" spans="1:44" x14ac:dyDescent="0.25">
      <c r="A918" s="52" t="str">
        <f t="shared" si="329"/>
        <v/>
      </c>
      <c r="B918" s="5"/>
      <c r="C918" s="6"/>
      <c r="D918" s="7"/>
      <c r="E918" s="8"/>
      <c r="F918" s="8"/>
      <c r="G918" s="60" t="str">
        <f t="shared" si="331"/>
        <v/>
      </c>
      <c r="H918" s="60" t="str">
        <f t="shared" si="331"/>
        <v/>
      </c>
      <c r="I918" s="60" t="str">
        <f t="shared" si="331"/>
        <v/>
      </c>
      <c r="J918" s="60" t="str">
        <f t="shared" si="331"/>
        <v/>
      </c>
      <c r="L918" s="115" t="str">
        <f t="shared" si="325"/>
        <v/>
      </c>
      <c r="Y918" s="116"/>
      <c r="Z918" s="65" t="str">
        <f t="shared" si="314"/>
        <v/>
      </c>
      <c r="AA918" s="65" t="str">
        <f t="shared" si="315"/>
        <v/>
      </c>
      <c r="AB918" s="65" t="str">
        <f t="shared" si="316"/>
        <v/>
      </c>
      <c r="AC918" s="65" t="str">
        <f t="shared" si="317"/>
        <v/>
      </c>
      <c r="AD918" s="65" t="str">
        <f t="shared" si="318"/>
        <v/>
      </c>
      <c r="AE918" s="65" t="str">
        <f t="shared" si="319"/>
        <v/>
      </c>
      <c r="AF918" s="65" t="str">
        <f t="shared" si="320"/>
        <v/>
      </c>
      <c r="AG918" s="65" t="str">
        <f t="shared" si="321"/>
        <v/>
      </c>
      <c r="AH918" s="38"/>
      <c r="AI918" s="38"/>
      <c r="AJ918" s="38"/>
      <c r="AK918" s="38"/>
      <c r="AL918" s="85" t="str">
        <f t="shared" si="326"/>
        <v/>
      </c>
      <c r="AM918" s="85" t="str">
        <f t="shared" si="322"/>
        <v/>
      </c>
      <c r="AN918" s="85" t="str">
        <f t="shared" si="323"/>
        <v/>
      </c>
      <c r="AO918" s="85" t="str">
        <f t="shared" si="324"/>
        <v/>
      </c>
      <c r="AP918" s="143" t="str">
        <f t="shared" si="327"/>
        <v/>
      </c>
      <c r="AQ918" s="66" t="str">
        <f t="shared" si="328"/>
        <v/>
      </c>
      <c r="AR918" s="46" t="str">
        <f>IFERROR(IF(ISNUMBER('Opsparede løndele dec20-mar21'!K916),AQ918+'Opsparede løndele dec20-mar21'!K916,AQ918),"")</f>
        <v/>
      </c>
    </row>
    <row r="919" spans="1:44" x14ac:dyDescent="0.25">
      <c r="A919" s="52" t="str">
        <f t="shared" si="329"/>
        <v/>
      </c>
      <c r="B919" s="5"/>
      <c r="C919" s="6"/>
      <c r="D919" s="7"/>
      <c r="E919" s="8"/>
      <c r="F919" s="8"/>
      <c r="G919" s="60" t="str">
        <f t="shared" si="331"/>
        <v/>
      </c>
      <c r="H919" s="60" t="str">
        <f t="shared" si="331"/>
        <v/>
      </c>
      <c r="I919" s="60" t="str">
        <f t="shared" si="331"/>
        <v/>
      </c>
      <c r="J919" s="60" t="str">
        <f t="shared" si="331"/>
        <v/>
      </c>
      <c r="L919" s="115" t="str">
        <f t="shared" si="325"/>
        <v/>
      </c>
      <c r="Y919" s="116"/>
      <c r="Z919" s="65" t="str">
        <f t="shared" si="314"/>
        <v/>
      </c>
      <c r="AA919" s="65" t="str">
        <f t="shared" si="315"/>
        <v/>
      </c>
      <c r="AB919" s="65" t="str">
        <f t="shared" si="316"/>
        <v/>
      </c>
      <c r="AC919" s="65" t="str">
        <f t="shared" si="317"/>
        <v/>
      </c>
      <c r="AD919" s="65" t="str">
        <f t="shared" si="318"/>
        <v/>
      </c>
      <c r="AE919" s="65" t="str">
        <f t="shared" si="319"/>
        <v/>
      </c>
      <c r="AF919" s="65" t="str">
        <f t="shared" si="320"/>
        <v/>
      </c>
      <c r="AG919" s="65" t="str">
        <f t="shared" si="321"/>
        <v/>
      </c>
      <c r="AH919" s="38"/>
      <c r="AI919" s="38"/>
      <c r="AJ919" s="38"/>
      <c r="AK919" s="38"/>
      <c r="AL919" s="85" t="str">
        <f t="shared" si="326"/>
        <v/>
      </c>
      <c r="AM919" s="85" t="str">
        <f t="shared" si="322"/>
        <v/>
      </c>
      <c r="AN919" s="85" t="str">
        <f t="shared" si="323"/>
        <v/>
      </c>
      <c r="AO919" s="85" t="str">
        <f t="shared" si="324"/>
        <v/>
      </c>
      <c r="AP919" s="143" t="str">
        <f t="shared" si="327"/>
        <v/>
      </c>
      <c r="AQ919" s="66" t="str">
        <f t="shared" si="328"/>
        <v/>
      </c>
      <c r="AR919" s="46" t="str">
        <f>IFERROR(IF(ISNUMBER('Opsparede løndele dec20-mar21'!K917),AQ919+'Opsparede løndele dec20-mar21'!K917,AQ919),"")</f>
        <v/>
      </c>
    </row>
    <row r="920" spans="1:44" x14ac:dyDescent="0.25">
      <c r="A920" s="52" t="str">
        <f t="shared" si="329"/>
        <v/>
      </c>
      <c r="B920" s="5"/>
      <c r="C920" s="6"/>
      <c r="D920" s="7"/>
      <c r="E920" s="8"/>
      <c r="F920" s="8"/>
      <c r="G920" s="60" t="str">
        <f t="shared" si="331"/>
        <v/>
      </c>
      <c r="H920" s="60" t="str">
        <f t="shared" si="331"/>
        <v/>
      </c>
      <c r="I920" s="60" t="str">
        <f t="shared" si="331"/>
        <v/>
      </c>
      <c r="J920" s="60" t="str">
        <f t="shared" si="331"/>
        <v/>
      </c>
      <c r="L920" s="115" t="str">
        <f t="shared" si="325"/>
        <v/>
      </c>
      <c r="Y920" s="116"/>
      <c r="Z920" s="65" t="str">
        <f t="shared" si="314"/>
        <v/>
      </c>
      <c r="AA920" s="65" t="str">
        <f t="shared" si="315"/>
        <v/>
      </c>
      <c r="AB920" s="65" t="str">
        <f t="shared" si="316"/>
        <v/>
      </c>
      <c r="AC920" s="65" t="str">
        <f t="shared" si="317"/>
        <v/>
      </c>
      <c r="AD920" s="65" t="str">
        <f t="shared" si="318"/>
        <v/>
      </c>
      <c r="AE920" s="65" t="str">
        <f t="shared" si="319"/>
        <v/>
      </c>
      <c r="AF920" s="65" t="str">
        <f t="shared" si="320"/>
        <v/>
      </c>
      <c r="AG920" s="65" t="str">
        <f t="shared" si="321"/>
        <v/>
      </c>
      <c r="AH920" s="38"/>
      <c r="AI920" s="38"/>
      <c r="AJ920" s="38"/>
      <c r="AK920" s="38"/>
      <c r="AL920" s="85" t="str">
        <f t="shared" si="326"/>
        <v/>
      </c>
      <c r="AM920" s="85" t="str">
        <f t="shared" si="322"/>
        <v/>
      </c>
      <c r="AN920" s="85" t="str">
        <f t="shared" si="323"/>
        <v/>
      </c>
      <c r="AO920" s="85" t="str">
        <f t="shared" si="324"/>
        <v/>
      </c>
      <c r="AP920" s="143" t="str">
        <f t="shared" si="327"/>
        <v/>
      </c>
      <c r="AQ920" s="66" t="str">
        <f t="shared" si="328"/>
        <v/>
      </c>
      <c r="AR920" s="46" t="str">
        <f>IFERROR(IF(ISNUMBER('Opsparede løndele dec20-mar21'!K918),AQ920+'Opsparede løndele dec20-mar21'!K918,AQ920),"")</f>
        <v/>
      </c>
    </row>
    <row r="921" spans="1:44" x14ac:dyDescent="0.25">
      <c r="A921" s="52" t="str">
        <f t="shared" si="329"/>
        <v/>
      </c>
      <c r="B921" s="5"/>
      <c r="C921" s="6"/>
      <c r="D921" s="7"/>
      <c r="E921" s="8"/>
      <c r="F921" s="8"/>
      <c r="G921" s="60" t="str">
        <f t="shared" si="331"/>
        <v/>
      </c>
      <c r="H921" s="60" t="str">
        <f t="shared" si="331"/>
        <v/>
      </c>
      <c r="I921" s="60" t="str">
        <f t="shared" si="331"/>
        <v/>
      </c>
      <c r="J921" s="60" t="str">
        <f t="shared" si="331"/>
        <v/>
      </c>
      <c r="L921" s="115" t="str">
        <f t="shared" si="325"/>
        <v/>
      </c>
      <c r="Y921" s="116"/>
      <c r="Z921" s="65" t="str">
        <f t="shared" si="314"/>
        <v/>
      </c>
      <c r="AA921" s="65" t="str">
        <f t="shared" si="315"/>
        <v/>
      </c>
      <c r="AB921" s="65" t="str">
        <f t="shared" si="316"/>
        <v/>
      </c>
      <c r="AC921" s="65" t="str">
        <f t="shared" si="317"/>
        <v/>
      </c>
      <c r="AD921" s="65" t="str">
        <f t="shared" si="318"/>
        <v/>
      </c>
      <c r="AE921" s="65" t="str">
        <f t="shared" si="319"/>
        <v/>
      </c>
      <c r="AF921" s="65" t="str">
        <f t="shared" si="320"/>
        <v/>
      </c>
      <c r="AG921" s="65" t="str">
        <f t="shared" si="321"/>
        <v/>
      </c>
      <c r="AH921" s="38"/>
      <c r="AI921" s="38"/>
      <c r="AJ921" s="38"/>
      <c r="AK921" s="38"/>
      <c r="AL921" s="85" t="str">
        <f t="shared" si="326"/>
        <v/>
      </c>
      <c r="AM921" s="85" t="str">
        <f t="shared" si="322"/>
        <v/>
      </c>
      <c r="AN921" s="85" t="str">
        <f t="shared" si="323"/>
        <v/>
      </c>
      <c r="AO921" s="85" t="str">
        <f t="shared" si="324"/>
        <v/>
      </c>
      <c r="AP921" s="143" t="str">
        <f t="shared" si="327"/>
        <v/>
      </c>
      <c r="AQ921" s="66" t="str">
        <f t="shared" si="328"/>
        <v/>
      </c>
      <c r="AR921" s="46" t="str">
        <f>IFERROR(IF(ISNUMBER('Opsparede løndele dec20-mar21'!K919),AQ921+'Opsparede løndele dec20-mar21'!K919,AQ921),"")</f>
        <v/>
      </c>
    </row>
    <row r="922" spans="1:44" x14ac:dyDescent="0.25">
      <c r="A922" s="52" t="str">
        <f t="shared" si="329"/>
        <v/>
      </c>
      <c r="B922" s="5"/>
      <c r="C922" s="6"/>
      <c r="D922" s="7"/>
      <c r="E922" s="8"/>
      <c r="F922" s="8"/>
      <c r="G922" s="60" t="str">
        <f t="shared" si="331"/>
        <v/>
      </c>
      <c r="H922" s="60" t="str">
        <f t="shared" si="331"/>
        <v/>
      </c>
      <c r="I922" s="60" t="str">
        <f t="shared" si="331"/>
        <v/>
      </c>
      <c r="J922" s="60" t="str">
        <f t="shared" si="331"/>
        <v/>
      </c>
      <c r="L922" s="115" t="str">
        <f t="shared" si="325"/>
        <v/>
      </c>
      <c r="Y922" s="116"/>
      <c r="Z922" s="65" t="str">
        <f t="shared" si="314"/>
        <v/>
      </c>
      <c r="AA922" s="65" t="str">
        <f t="shared" si="315"/>
        <v/>
      </c>
      <c r="AB922" s="65" t="str">
        <f t="shared" si="316"/>
        <v/>
      </c>
      <c r="AC922" s="65" t="str">
        <f t="shared" si="317"/>
        <v/>
      </c>
      <c r="AD922" s="65" t="str">
        <f t="shared" si="318"/>
        <v/>
      </c>
      <c r="AE922" s="65" t="str">
        <f t="shared" si="319"/>
        <v/>
      </c>
      <c r="AF922" s="65" t="str">
        <f t="shared" si="320"/>
        <v/>
      </c>
      <c r="AG922" s="65" t="str">
        <f t="shared" si="321"/>
        <v/>
      </c>
      <c r="AH922" s="38"/>
      <c r="AI922" s="38"/>
      <c r="AJ922" s="38"/>
      <c r="AK922" s="38"/>
      <c r="AL922" s="85" t="str">
        <f t="shared" si="326"/>
        <v/>
      </c>
      <c r="AM922" s="85" t="str">
        <f t="shared" si="322"/>
        <v/>
      </c>
      <c r="AN922" s="85" t="str">
        <f t="shared" si="323"/>
        <v/>
      </c>
      <c r="AO922" s="85" t="str">
        <f t="shared" si="324"/>
        <v/>
      </c>
      <c r="AP922" s="143" t="str">
        <f t="shared" si="327"/>
        <v/>
      </c>
      <c r="AQ922" s="66" t="str">
        <f t="shared" si="328"/>
        <v/>
      </c>
      <c r="AR922" s="46" t="str">
        <f>IFERROR(IF(ISNUMBER('Opsparede løndele dec20-mar21'!K920),AQ922+'Opsparede løndele dec20-mar21'!K920,AQ922),"")</f>
        <v/>
      </c>
    </row>
    <row r="923" spans="1:44" x14ac:dyDescent="0.25">
      <c r="A923" s="52" t="str">
        <f t="shared" si="329"/>
        <v/>
      </c>
      <c r="B923" s="5"/>
      <c r="C923" s="6"/>
      <c r="D923" s="7"/>
      <c r="E923" s="8"/>
      <c r="F923" s="8"/>
      <c r="G923" s="60" t="str">
        <f t="shared" si="331"/>
        <v/>
      </c>
      <c r="H923" s="60" t="str">
        <f t="shared" si="331"/>
        <v/>
      </c>
      <c r="I923" s="60" t="str">
        <f t="shared" si="331"/>
        <v/>
      </c>
      <c r="J923" s="60" t="str">
        <f t="shared" si="331"/>
        <v/>
      </c>
      <c r="L923" s="115" t="str">
        <f t="shared" si="325"/>
        <v/>
      </c>
      <c r="Y923" s="116"/>
      <c r="Z923" s="65" t="str">
        <f t="shared" si="314"/>
        <v/>
      </c>
      <c r="AA923" s="65" t="str">
        <f t="shared" si="315"/>
        <v/>
      </c>
      <c r="AB923" s="65" t="str">
        <f t="shared" si="316"/>
        <v/>
      </c>
      <c r="AC923" s="65" t="str">
        <f t="shared" si="317"/>
        <v/>
      </c>
      <c r="AD923" s="65" t="str">
        <f t="shared" si="318"/>
        <v/>
      </c>
      <c r="AE923" s="65" t="str">
        <f t="shared" si="319"/>
        <v/>
      </c>
      <c r="AF923" s="65" t="str">
        <f t="shared" si="320"/>
        <v/>
      </c>
      <c r="AG923" s="65" t="str">
        <f t="shared" si="321"/>
        <v/>
      </c>
      <c r="AH923" s="38"/>
      <c r="AI923" s="38"/>
      <c r="AJ923" s="38"/>
      <c r="AK923" s="38"/>
      <c r="AL923" s="85" t="str">
        <f t="shared" si="326"/>
        <v/>
      </c>
      <c r="AM923" s="85" t="str">
        <f t="shared" si="322"/>
        <v/>
      </c>
      <c r="AN923" s="85" t="str">
        <f t="shared" si="323"/>
        <v/>
      </c>
      <c r="AO923" s="85" t="str">
        <f t="shared" si="324"/>
        <v/>
      </c>
      <c r="AP923" s="143" t="str">
        <f t="shared" si="327"/>
        <v/>
      </c>
      <c r="AQ923" s="66" t="str">
        <f t="shared" si="328"/>
        <v/>
      </c>
      <c r="AR923" s="46" t="str">
        <f>IFERROR(IF(ISNUMBER('Opsparede løndele dec20-mar21'!K921),AQ923+'Opsparede løndele dec20-mar21'!K921,AQ923),"")</f>
        <v/>
      </c>
    </row>
    <row r="924" spans="1:44" x14ac:dyDescent="0.25">
      <c r="A924" s="52" t="str">
        <f t="shared" si="329"/>
        <v/>
      </c>
      <c r="B924" s="5"/>
      <c r="C924" s="6"/>
      <c r="D924" s="7"/>
      <c r="E924" s="8"/>
      <c r="F924" s="8"/>
      <c r="G924" s="60" t="str">
        <f t="shared" si="331"/>
        <v/>
      </c>
      <c r="H924" s="60" t="str">
        <f t="shared" si="331"/>
        <v/>
      </c>
      <c r="I924" s="60" t="str">
        <f t="shared" si="331"/>
        <v/>
      </c>
      <c r="J924" s="60" t="str">
        <f t="shared" si="331"/>
        <v/>
      </c>
      <c r="L924" s="115" t="str">
        <f t="shared" si="325"/>
        <v/>
      </c>
      <c r="Y924" s="116"/>
      <c r="Z924" s="65" t="str">
        <f t="shared" si="314"/>
        <v/>
      </c>
      <c r="AA924" s="65" t="str">
        <f t="shared" si="315"/>
        <v/>
      </c>
      <c r="AB924" s="65" t="str">
        <f t="shared" si="316"/>
        <v/>
      </c>
      <c r="AC924" s="65" t="str">
        <f t="shared" si="317"/>
        <v/>
      </c>
      <c r="AD924" s="65" t="str">
        <f t="shared" si="318"/>
        <v/>
      </c>
      <c r="AE924" s="65" t="str">
        <f t="shared" si="319"/>
        <v/>
      </c>
      <c r="AF924" s="65" t="str">
        <f t="shared" si="320"/>
        <v/>
      </c>
      <c r="AG924" s="65" t="str">
        <f t="shared" si="321"/>
        <v/>
      </c>
      <c r="AH924" s="38"/>
      <c r="AI924" s="38"/>
      <c r="AJ924" s="38"/>
      <c r="AK924" s="38"/>
      <c r="AL924" s="85" t="str">
        <f t="shared" si="326"/>
        <v/>
      </c>
      <c r="AM924" s="85" t="str">
        <f t="shared" si="322"/>
        <v/>
      </c>
      <c r="AN924" s="85" t="str">
        <f t="shared" si="323"/>
        <v/>
      </c>
      <c r="AO924" s="85" t="str">
        <f t="shared" si="324"/>
        <v/>
      </c>
      <c r="AP924" s="143" t="str">
        <f t="shared" si="327"/>
        <v/>
      </c>
      <c r="AQ924" s="66" t="str">
        <f t="shared" si="328"/>
        <v/>
      </c>
      <c r="AR924" s="46" t="str">
        <f>IFERROR(IF(ISNUMBER('Opsparede løndele dec20-mar21'!K922),AQ924+'Opsparede løndele dec20-mar21'!K922,AQ924),"")</f>
        <v/>
      </c>
    </row>
    <row r="925" spans="1:44" x14ac:dyDescent="0.25">
      <c r="A925" s="52" t="str">
        <f t="shared" si="329"/>
        <v/>
      </c>
      <c r="B925" s="5"/>
      <c r="C925" s="6"/>
      <c r="D925" s="7"/>
      <c r="E925" s="8"/>
      <c r="F925" s="8"/>
      <c r="G925" s="60" t="str">
        <f t="shared" si="331"/>
        <v/>
      </c>
      <c r="H925" s="60" t="str">
        <f t="shared" si="331"/>
        <v/>
      </c>
      <c r="I925" s="60" t="str">
        <f t="shared" si="331"/>
        <v/>
      </c>
      <c r="J925" s="60" t="str">
        <f t="shared" si="331"/>
        <v/>
      </c>
      <c r="L925" s="115" t="str">
        <f t="shared" si="325"/>
        <v/>
      </c>
      <c r="Y925" s="116"/>
      <c r="Z925" s="65" t="str">
        <f t="shared" si="314"/>
        <v/>
      </c>
      <c r="AA925" s="65" t="str">
        <f t="shared" si="315"/>
        <v/>
      </c>
      <c r="AB925" s="65" t="str">
        <f t="shared" si="316"/>
        <v/>
      </c>
      <c r="AC925" s="65" t="str">
        <f t="shared" si="317"/>
        <v/>
      </c>
      <c r="AD925" s="65" t="str">
        <f t="shared" si="318"/>
        <v/>
      </c>
      <c r="AE925" s="65" t="str">
        <f t="shared" si="319"/>
        <v/>
      </c>
      <c r="AF925" s="65" t="str">
        <f t="shared" si="320"/>
        <v/>
      </c>
      <c r="AG925" s="65" t="str">
        <f t="shared" si="321"/>
        <v/>
      </c>
      <c r="AH925" s="38"/>
      <c r="AI925" s="38"/>
      <c r="AJ925" s="38"/>
      <c r="AK925" s="38"/>
      <c r="AL925" s="85" t="str">
        <f t="shared" si="326"/>
        <v/>
      </c>
      <c r="AM925" s="85" t="str">
        <f t="shared" si="322"/>
        <v/>
      </c>
      <c r="AN925" s="85" t="str">
        <f t="shared" si="323"/>
        <v/>
      </c>
      <c r="AO925" s="85" t="str">
        <f t="shared" si="324"/>
        <v/>
      </c>
      <c r="AP925" s="143" t="str">
        <f t="shared" si="327"/>
        <v/>
      </c>
      <c r="AQ925" s="66" t="str">
        <f t="shared" si="328"/>
        <v/>
      </c>
      <c r="AR925" s="46" t="str">
        <f>IFERROR(IF(ISNUMBER('Opsparede løndele dec20-mar21'!K923),AQ925+'Opsparede løndele dec20-mar21'!K923,AQ925),"")</f>
        <v/>
      </c>
    </row>
    <row r="926" spans="1:44" x14ac:dyDescent="0.25">
      <c r="A926" s="52" t="str">
        <f t="shared" si="329"/>
        <v/>
      </c>
      <c r="B926" s="5"/>
      <c r="C926" s="6"/>
      <c r="D926" s="7"/>
      <c r="E926" s="8"/>
      <c r="F926" s="8"/>
      <c r="G926" s="60" t="str">
        <f t="shared" si="331"/>
        <v/>
      </c>
      <c r="H926" s="60" t="str">
        <f t="shared" si="331"/>
        <v/>
      </c>
      <c r="I926" s="60" t="str">
        <f t="shared" si="331"/>
        <v/>
      </c>
      <c r="J926" s="60" t="str">
        <f t="shared" si="331"/>
        <v/>
      </c>
      <c r="L926" s="115" t="str">
        <f t="shared" si="325"/>
        <v/>
      </c>
      <c r="Y926" s="116"/>
      <c r="Z926" s="65" t="str">
        <f t="shared" si="314"/>
        <v/>
      </c>
      <c r="AA926" s="65" t="str">
        <f t="shared" si="315"/>
        <v/>
      </c>
      <c r="AB926" s="65" t="str">
        <f t="shared" si="316"/>
        <v/>
      </c>
      <c r="AC926" s="65" t="str">
        <f t="shared" si="317"/>
        <v/>
      </c>
      <c r="AD926" s="65" t="str">
        <f t="shared" si="318"/>
        <v/>
      </c>
      <c r="AE926" s="65" t="str">
        <f t="shared" si="319"/>
        <v/>
      </c>
      <c r="AF926" s="65" t="str">
        <f t="shared" si="320"/>
        <v/>
      </c>
      <c r="AG926" s="65" t="str">
        <f t="shared" si="321"/>
        <v/>
      </c>
      <c r="AH926" s="38"/>
      <c r="AI926" s="38"/>
      <c r="AJ926" s="38"/>
      <c r="AK926" s="38"/>
      <c r="AL926" s="85" t="str">
        <f t="shared" si="326"/>
        <v/>
      </c>
      <c r="AM926" s="85" t="str">
        <f t="shared" si="322"/>
        <v/>
      </c>
      <c r="AN926" s="85" t="str">
        <f t="shared" si="323"/>
        <v/>
      </c>
      <c r="AO926" s="85" t="str">
        <f t="shared" si="324"/>
        <v/>
      </c>
      <c r="AP926" s="143" t="str">
        <f t="shared" si="327"/>
        <v/>
      </c>
      <c r="AQ926" s="66" t="str">
        <f t="shared" si="328"/>
        <v/>
      </c>
      <c r="AR926" s="46" t="str">
        <f>IFERROR(IF(ISNUMBER('Opsparede løndele dec20-mar21'!K924),AQ926+'Opsparede løndele dec20-mar21'!K924,AQ926),"")</f>
        <v/>
      </c>
    </row>
    <row r="927" spans="1:44" x14ac:dyDescent="0.25">
      <c r="A927" s="52" t="str">
        <f t="shared" si="329"/>
        <v/>
      </c>
      <c r="B927" s="5"/>
      <c r="C927" s="6"/>
      <c r="D927" s="7"/>
      <c r="E927" s="8"/>
      <c r="F927" s="8"/>
      <c r="G927" s="60" t="str">
        <f t="shared" ref="G927:J936" si="332">IF(AND(ISNUMBER($E927),ISNUMBER($F927)),MAX(MIN(NETWORKDAYS(IF($E927&lt;=VLOOKUP(G$6,Matrix_antal_dage,5,FALSE),VLOOKUP(G$6,Matrix_antal_dage,5,FALSE),$E927),IF($F927&gt;=VLOOKUP(G$6,Matrix_antal_dage,6,FALSE),VLOOKUP(G$6,Matrix_antal_dage,6,FALSE),$F927),helligdage),VLOOKUP(G$6,Matrix_antal_dage,7,FALSE)),0),"")</f>
        <v/>
      </c>
      <c r="H927" s="60" t="str">
        <f t="shared" si="332"/>
        <v/>
      </c>
      <c r="I927" s="60" t="str">
        <f t="shared" si="332"/>
        <v/>
      </c>
      <c r="J927" s="60" t="str">
        <f t="shared" si="332"/>
        <v/>
      </c>
      <c r="L927" s="115" t="str">
        <f t="shared" si="325"/>
        <v/>
      </c>
      <c r="Y927" s="116"/>
      <c r="Z927" s="65" t="str">
        <f t="shared" si="314"/>
        <v/>
      </c>
      <c r="AA927" s="65" t="str">
        <f t="shared" si="315"/>
        <v/>
      </c>
      <c r="AB927" s="65" t="str">
        <f t="shared" si="316"/>
        <v/>
      </c>
      <c r="AC927" s="65" t="str">
        <f t="shared" si="317"/>
        <v/>
      </c>
      <c r="AD927" s="65" t="str">
        <f t="shared" si="318"/>
        <v/>
      </c>
      <c r="AE927" s="65" t="str">
        <f t="shared" si="319"/>
        <v/>
      </c>
      <c r="AF927" s="65" t="str">
        <f t="shared" si="320"/>
        <v/>
      </c>
      <c r="AG927" s="65" t="str">
        <f t="shared" si="321"/>
        <v/>
      </c>
      <c r="AH927" s="38"/>
      <c r="AI927" s="38"/>
      <c r="AJ927" s="38"/>
      <c r="AK927" s="38"/>
      <c r="AL927" s="85" t="str">
        <f t="shared" si="326"/>
        <v/>
      </c>
      <c r="AM927" s="85" t="str">
        <f t="shared" si="322"/>
        <v/>
      </c>
      <c r="AN927" s="85" t="str">
        <f t="shared" si="323"/>
        <v/>
      </c>
      <c r="AO927" s="85" t="str">
        <f t="shared" si="324"/>
        <v/>
      </c>
      <c r="AP927" s="143" t="str">
        <f t="shared" si="327"/>
        <v/>
      </c>
      <c r="AQ927" s="66" t="str">
        <f t="shared" si="328"/>
        <v/>
      </c>
      <c r="AR927" s="46" t="str">
        <f>IFERROR(IF(ISNUMBER('Opsparede løndele dec20-mar21'!K925),AQ927+'Opsparede løndele dec20-mar21'!K925,AQ927),"")</f>
        <v/>
      </c>
    </row>
    <row r="928" spans="1:44" x14ac:dyDescent="0.25">
      <c r="A928" s="52" t="str">
        <f t="shared" si="329"/>
        <v/>
      </c>
      <c r="B928" s="5"/>
      <c r="C928" s="6"/>
      <c r="D928" s="7"/>
      <c r="E928" s="8"/>
      <c r="F928" s="8"/>
      <c r="G928" s="60" t="str">
        <f t="shared" si="332"/>
        <v/>
      </c>
      <c r="H928" s="60" t="str">
        <f t="shared" si="332"/>
        <v/>
      </c>
      <c r="I928" s="60" t="str">
        <f t="shared" si="332"/>
        <v/>
      </c>
      <c r="J928" s="60" t="str">
        <f t="shared" si="332"/>
        <v/>
      </c>
      <c r="L928" s="115" t="str">
        <f t="shared" si="325"/>
        <v/>
      </c>
      <c r="Y928" s="116"/>
      <c r="Z928" s="65" t="str">
        <f t="shared" si="314"/>
        <v/>
      </c>
      <c r="AA928" s="65" t="str">
        <f t="shared" si="315"/>
        <v/>
      </c>
      <c r="AB928" s="65" t="str">
        <f t="shared" si="316"/>
        <v/>
      </c>
      <c r="AC928" s="65" t="str">
        <f t="shared" si="317"/>
        <v/>
      </c>
      <c r="AD928" s="65" t="str">
        <f t="shared" si="318"/>
        <v/>
      </c>
      <c r="AE928" s="65" t="str">
        <f t="shared" si="319"/>
        <v/>
      </c>
      <c r="AF928" s="65" t="str">
        <f t="shared" si="320"/>
        <v/>
      </c>
      <c r="AG928" s="65" t="str">
        <f t="shared" si="321"/>
        <v/>
      </c>
      <c r="AH928" s="38"/>
      <c r="AI928" s="38"/>
      <c r="AJ928" s="38"/>
      <c r="AK928" s="38"/>
      <c r="AL928" s="85" t="str">
        <f t="shared" si="326"/>
        <v/>
      </c>
      <c r="AM928" s="85" t="str">
        <f t="shared" si="322"/>
        <v/>
      </c>
      <c r="AN928" s="85" t="str">
        <f t="shared" si="323"/>
        <v/>
      </c>
      <c r="AO928" s="85" t="str">
        <f t="shared" si="324"/>
        <v/>
      </c>
      <c r="AP928" s="143" t="str">
        <f t="shared" si="327"/>
        <v/>
      </c>
      <c r="AQ928" s="66" t="str">
        <f t="shared" si="328"/>
        <v/>
      </c>
      <c r="AR928" s="46" t="str">
        <f>IFERROR(IF(ISNUMBER('Opsparede løndele dec20-mar21'!K926),AQ928+'Opsparede løndele dec20-mar21'!K926,AQ928),"")</f>
        <v/>
      </c>
    </row>
    <row r="929" spans="1:44" x14ac:dyDescent="0.25">
      <c r="A929" s="52" t="str">
        <f t="shared" si="329"/>
        <v/>
      </c>
      <c r="B929" s="5"/>
      <c r="C929" s="6"/>
      <c r="D929" s="7"/>
      <c r="E929" s="8"/>
      <c r="F929" s="8"/>
      <c r="G929" s="60" t="str">
        <f t="shared" si="332"/>
        <v/>
      </c>
      <c r="H929" s="60" t="str">
        <f t="shared" si="332"/>
        <v/>
      </c>
      <c r="I929" s="60" t="str">
        <f t="shared" si="332"/>
        <v/>
      </c>
      <c r="J929" s="60" t="str">
        <f t="shared" si="332"/>
        <v/>
      </c>
      <c r="L929" s="115" t="str">
        <f t="shared" si="325"/>
        <v/>
      </c>
      <c r="Y929" s="116"/>
      <c r="Z929" s="65" t="str">
        <f t="shared" si="314"/>
        <v/>
      </c>
      <c r="AA929" s="65" t="str">
        <f t="shared" si="315"/>
        <v/>
      </c>
      <c r="AB929" s="65" t="str">
        <f t="shared" si="316"/>
        <v/>
      </c>
      <c r="AC929" s="65" t="str">
        <f t="shared" si="317"/>
        <v/>
      </c>
      <c r="AD929" s="65" t="str">
        <f t="shared" si="318"/>
        <v/>
      </c>
      <c r="AE929" s="65" t="str">
        <f t="shared" si="319"/>
        <v/>
      </c>
      <c r="AF929" s="65" t="str">
        <f t="shared" si="320"/>
        <v/>
      </c>
      <c r="AG929" s="65" t="str">
        <f t="shared" si="321"/>
        <v/>
      </c>
      <c r="AH929" s="38"/>
      <c r="AI929" s="38"/>
      <c r="AJ929" s="38"/>
      <c r="AK929" s="38"/>
      <c r="AL929" s="85" t="str">
        <f t="shared" si="326"/>
        <v/>
      </c>
      <c r="AM929" s="85" t="str">
        <f t="shared" si="322"/>
        <v/>
      </c>
      <c r="AN929" s="85" t="str">
        <f t="shared" si="323"/>
        <v/>
      </c>
      <c r="AO929" s="85" t="str">
        <f t="shared" si="324"/>
        <v/>
      </c>
      <c r="AP929" s="143" t="str">
        <f t="shared" si="327"/>
        <v/>
      </c>
      <c r="AQ929" s="66" t="str">
        <f t="shared" si="328"/>
        <v/>
      </c>
      <c r="AR929" s="46" t="str">
        <f>IFERROR(IF(ISNUMBER('Opsparede løndele dec20-mar21'!K927),AQ929+'Opsparede løndele dec20-mar21'!K927,AQ929),"")</f>
        <v/>
      </c>
    </row>
    <row r="930" spans="1:44" x14ac:dyDescent="0.25">
      <c r="A930" s="52" t="str">
        <f t="shared" si="329"/>
        <v/>
      </c>
      <c r="B930" s="5"/>
      <c r="C930" s="6"/>
      <c r="D930" s="7"/>
      <c r="E930" s="8"/>
      <c r="F930" s="8"/>
      <c r="G930" s="60" t="str">
        <f t="shared" si="332"/>
        <v/>
      </c>
      <c r="H930" s="60" t="str">
        <f t="shared" si="332"/>
        <v/>
      </c>
      <c r="I930" s="60" t="str">
        <f t="shared" si="332"/>
        <v/>
      </c>
      <c r="J930" s="60" t="str">
        <f t="shared" si="332"/>
        <v/>
      </c>
      <c r="L930" s="115" t="str">
        <f t="shared" si="325"/>
        <v/>
      </c>
      <c r="Y930" s="116"/>
      <c r="Z930" s="65" t="str">
        <f t="shared" si="314"/>
        <v/>
      </c>
      <c r="AA930" s="65" t="str">
        <f t="shared" si="315"/>
        <v/>
      </c>
      <c r="AB930" s="65" t="str">
        <f t="shared" si="316"/>
        <v/>
      </c>
      <c r="AC930" s="65" t="str">
        <f t="shared" si="317"/>
        <v/>
      </c>
      <c r="AD930" s="65" t="str">
        <f t="shared" si="318"/>
        <v/>
      </c>
      <c r="AE930" s="65" t="str">
        <f t="shared" si="319"/>
        <v/>
      </c>
      <c r="AF930" s="65" t="str">
        <f t="shared" si="320"/>
        <v/>
      </c>
      <c r="AG930" s="65" t="str">
        <f t="shared" si="321"/>
        <v/>
      </c>
      <c r="AH930" s="38"/>
      <c r="AI930" s="38"/>
      <c r="AJ930" s="38"/>
      <c r="AK930" s="38"/>
      <c r="AL930" s="85" t="str">
        <f t="shared" si="326"/>
        <v/>
      </c>
      <c r="AM930" s="85" t="str">
        <f t="shared" si="322"/>
        <v/>
      </c>
      <c r="AN930" s="85" t="str">
        <f t="shared" si="323"/>
        <v/>
      </c>
      <c r="AO930" s="85" t="str">
        <f t="shared" si="324"/>
        <v/>
      </c>
      <c r="AP930" s="143" t="str">
        <f t="shared" si="327"/>
        <v/>
      </c>
      <c r="AQ930" s="66" t="str">
        <f t="shared" si="328"/>
        <v/>
      </c>
      <c r="AR930" s="46" t="str">
        <f>IFERROR(IF(ISNUMBER('Opsparede løndele dec20-mar21'!K928),AQ930+'Opsparede løndele dec20-mar21'!K928,AQ930),"")</f>
        <v/>
      </c>
    </row>
    <row r="931" spans="1:44" x14ac:dyDescent="0.25">
      <c r="A931" s="52" t="str">
        <f t="shared" si="329"/>
        <v/>
      </c>
      <c r="B931" s="5"/>
      <c r="C931" s="6"/>
      <c r="D931" s="7"/>
      <c r="E931" s="8"/>
      <c r="F931" s="8"/>
      <c r="G931" s="60" t="str">
        <f t="shared" si="332"/>
        <v/>
      </c>
      <c r="H931" s="60" t="str">
        <f t="shared" si="332"/>
        <v/>
      </c>
      <c r="I931" s="60" t="str">
        <f t="shared" si="332"/>
        <v/>
      </c>
      <c r="J931" s="60" t="str">
        <f t="shared" si="332"/>
        <v/>
      </c>
      <c r="L931" s="115" t="str">
        <f t="shared" si="325"/>
        <v/>
      </c>
      <c r="Y931" s="116"/>
      <c r="Z931" s="65" t="str">
        <f t="shared" si="314"/>
        <v/>
      </c>
      <c r="AA931" s="65" t="str">
        <f t="shared" si="315"/>
        <v/>
      </c>
      <c r="AB931" s="65" t="str">
        <f t="shared" si="316"/>
        <v/>
      </c>
      <c r="AC931" s="65" t="str">
        <f t="shared" si="317"/>
        <v/>
      </c>
      <c r="AD931" s="65" t="str">
        <f t="shared" si="318"/>
        <v/>
      </c>
      <c r="AE931" s="65" t="str">
        <f t="shared" si="319"/>
        <v/>
      </c>
      <c r="AF931" s="65" t="str">
        <f t="shared" si="320"/>
        <v/>
      </c>
      <c r="AG931" s="65" t="str">
        <f t="shared" si="321"/>
        <v/>
      </c>
      <c r="AH931" s="38"/>
      <c r="AI931" s="38"/>
      <c r="AJ931" s="38"/>
      <c r="AK931" s="38"/>
      <c r="AL931" s="85" t="str">
        <f t="shared" si="326"/>
        <v/>
      </c>
      <c r="AM931" s="85" t="str">
        <f t="shared" si="322"/>
        <v/>
      </c>
      <c r="AN931" s="85" t="str">
        <f t="shared" si="323"/>
        <v/>
      </c>
      <c r="AO931" s="85" t="str">
        <f t="shared" si="324"/>
        <v/>
      </c>
      <c r="AP931" s="143" t="str">
        <f t="shared" si="327"/>
        <v/>
      </c>
      <c r="AQ931" s="66" t="str">
        <f t="shared" si="328"/>
        <v/>
      </c>
      <c r="AR931" s="46" t="str">
        <f>IFERROR(IF(ISNUMBER('Opsparede løndele dec20-mar21'!K929),AQ931+'Opsparede løndele dec20-mar21'!K929,AQ931),"")</f>
        <v/>
      </c>
    </row>
    <row r="932" spans="1:44" x14ac:dyDescent="0.25">
      <c r="A932" s="52" t="str">
        <f t="shared" si="329"/>
        <v/>
      </c>
      <c r="B932" s="5"/>
      <c r="C932" s="6"/>
      <c r="D932" s="7"/>
      <c r="E932" s="8"/>
      <c r="F932" s="8"/>
      <c r="G932" s="60" t="str">
        <f t="shared" si="332"/>
        <v/>
      </c>
      <c r="H932" s="60" t="str">
        <f t="shared" si="332"/>
        <v/>
      </c>
      <c r="I932" s="60" t="str">
        <f t="shared" si="332"/>
        <v/>
      </c>
      <c r="J932" s="60" t="str">
        <f t="shared" si="332"/>
        <v/>
      </c>
      <c r="L932" s="115" t="str">
        <f t="shared" si="325"/>
        <v/>
      </c>
      <c r="Y932" s="116"/>
      <c r="Z932" s="65" t="str">
        <f t="shared" si="314"/>
        <v/>
      </c>
      <c r="AA932" s="65" t="str">
        <f t="shared" si="315"/>
        <v/>
      </c>
      <c r="AB932" s="65" t="str">
        <f t="shared" si="316"/>
        <v/>
      </c>
      <c r="AC932" s="65" t="str">
        <f t="shared" si="317"/>
        <v/>
      </c>
      <c r="AD932" s="65" t="str">
        <f t="shared" si="318"/>
        <v/>
      </c>
      <c r="AE932" s="65" t="str">
        <f t="shared" si="319"/>
        <v/>
      </c>
      <c r="AF932" s="65" t="str">
        <f t="shared" si="320"/>
        <v/>
      </c>
      <c r="AG932" s="65" t="str">
        <f t="shared" si="321"/>
        <v/>
      </c>
      <c r="AH932" s="38"/>
      <c r="AI932" s="38"/>
      <c r="AJ932" s="38"/>
      <c r="AK932" s="38"/>
      <c r="AL932" s="85" t="str">
        <f t="shared" si="326"/>
        <v/>
      </c>
      <c r="AM932" s="85" t="str">
        <f t="shared" si="322"/>
        <v/>
      </c>
      <c r="AN932" s="85" t="str">
        <f t="shared" si="323"/>
        <v/>
      </c>
      <c r="AO932" s="85" t="str">
        <f t="shared" si="324"/>
        <v/>
      </c>
      <c r="AP932" s="143" t="str">
        <f t="shared" si="327"/>
        <v/>
      </c>
      <c r="AQ932" s="66" t="str">
        <f t="shared" si="328"/>
        <v/>
      </c>
      <c r="AR932" s="46" t="str">
        <f>IFERROR(IF(ISNUMBER('Opsparede løndele dec20-mar21'!K930),AQ932+'Opsparede løndele dec20-mar21'!K930,AQ932),"")</f>
        <v/>
      </c>
    </row>
    <row r="933" spans="1:44" x14ac:dyDescent="0.25">
      <c r="A933" s="52" t="str">
        <f t="shared" si="329"/>
        <v/>
      </c>
      <c r="B933" s="5"/>
      <c r="C933" s="6"/>
      <c r="D933" s="7"/>
      <c r="E933" s="8"/>
      <c r="F933" s="8"/>
      <c r="G933" s="60" t="str">
        <f t="shared" si="332"/>
        <v/>
      </c>
      <c r="H933" s="60" t="str">
        <f t="shared" si="332"/>
        <v/>
      </c>
      <c r="I933" s="60" t="str">
        <f t="shared" si="332"/>
        <v/>
      </c>
      <c r="J933" s="60" t="str">
        <f t="shared" si="332"/>
        <v/>
      </c>
      <c r="L933" s="115" t="str">
        <f t="shared" si="325"/>
        <v/>
      </c>
      <c r="Y933" s="116"/>
      <c r="Z933" s="65" t="str">
        <f t="shared" si="314"/>
        <v/>
      </c>
      <c r="AA933" s="65" t="str">
        <f t="shared" si="315"/>
        <v/>
      </c>
      <c r="AB933" s="65" t="str">
        <f t="shared" si="316"/>
        <v/>
      </c>
      <c r="AC933" s="65" t="str">
        <f t="shared" si="317"/>
        <v/>
      </c>
      <c r="AD933" s="65" t="str">
        <f t="shared" si="318"/>
        <v/>
      </c>
      <c r="AE933" s="65" t="str">
        <f t="shared" si="319"/>
        <v/>
      </c>
      <c r="AF933" s="65" t="str">
        <f t="shared" si="320"/>
        <v/>
      </c>
      <c r="AG933" s="65" t="str">
        <f t="shared" si="321"/>
        <v/>
      </c>
      <c r="AH933" s="38"/>
      <c r="AI933" s="38"/>
      <c r="AJ933" s="38"/>
      <c r="AK933" s="38"/>
      <c r="AL933" s="85" t="str">
        <f t="shared" si="326"/>
        <v/>
      </c>
      <c r="AM933" s="85" t="str">
        <f t="shared" si="322"/>
        <v/>
      </c>
      <c r="AN933" s="85" t="str">
        <f t="shared" si="323"/>
        <v/>
      </c>
      <c r="AO933" s="85" t="str">
        <f t="shared" si="324"/>
        <v/>
      </c>
      <c r="AP933" s="143" t="str">
        <f t="shared" si="327"/>
        <v/>
      </c>
      <c r="AQ933" s="66" t="str">
        <f t="shared" si="328"/>
        <v/>
      </c>
      <c r="AR933" s="46" t="str">
        <f>IFERROR(IF(ISNUMBER('Opsparede løndele dec20-mar21'!K931),AQ933+'Opsparede løndele dec20-mar21'!K931,AQ933),"")</f>
        <v/>
      </c>
    </row>
    <row r="934" spans="1:44" x14ac:dyDescent="0.25">
      <c r="A934" s="52" t="str">
        <f t="shared" si="329"/>
        <v/>
      </c>
      <c r="B934" s="5"/>
      <c r="C934" s="6"/>
      <c r="D934" s="7"/>
      <c r="E934" s="8"/>
      <c r="F934" s="8"/>
      <c r="G934" s="60" t="str">
        <f t="shared" si="332"/>
        <v/>
      </c>
      <c r="H934" s="60" t="str">
        <f t="shared" si="332"/>
        <v/>
      </c>
      <c r="I934" s="60" t="str">
        <f t="shared" si="332"/>
        <v/>
      </c>
      <c r="J934" s="60" t="str">
        <f t="shared" si="332"/>
        <v/>
      </c>
      <c r="L934" s="115" t="str">
        <f t="shared" si="325"/>
        <v/>
      </c>
      <c r="Y934" s="116"/>
      <c r="Z934" s="65" t="str">
        <f t="shared" si="314"/>
        <v/>
      </c>
      <c r="AA934" s="65" t="str">
        <f t="shared" si="315"/>
        <v/>
      </c>
      <c r="AB934" s="65" t="str">
        <f t="shared" si="316"/>
        <v/>
      </c>
      <c r="AC934" s="65" t="str">
        <f t="shared" si="317"/>
        <v/>
      </c>
      <c r="AD934" s="65" t="str">
        <f t="shared" si="318"/>
        <v/>
      </c>
      <c r="AE934" s="65" t="str">
        <f t="shared" si="319"/>
        <v/>
      </c>
      <c r="AF934" s="65" t="str">
        <f t="shared" si="320"/>
        <v/>
      </c>
      <c r="AG934" s="65" t="str">
        <f t="shared" si="321"/>
        <v/>
      </c>
      <c r="AH934" s="38"/>
      <c r="AI934" s="38"/>
      <c r="AJ934" s="38"/>
      <c r="AK934" s="38"/>
      <c r="AL934" s="85" t="str">
        <f t="shared" si="326"/>
        <v/>
      </c>
      <c r="AM934" s="85" t="str">
        <f t="shared" si="322"/>
        <v/>
      </c>
      <c r="AN934" s="85" t="str">
        <f t="shared" si="323"/>
        <v/>
      </c>
      <c r="AO934" s="85" t="str">
        <f t="shared" si="324"/>
        <v/>
      </c>
      <c r="AP934" s="143" t="str">
        <f t="shared" si="327"/>
        <v/>
      </c>
      <c r="AQ934" s="66" t="str">
        <f t="shared" si="328"/>
        <v/>
      </c>
      <c r="AR934" s="46" t="str">
        <f>IFERROR(IF(ISNUMBER('Opsparede løndele dec20-mar21'!K932),AQ934+'Opsparede løndele dec20-mar21'!K932,AQ934),"")</f>
        <v/>
      </c>
    </row>
    <row r="935" spans="1:44" x14ac:dyDescent="0.25">
      <c r="A935" s="52" t="str">
        <f t="shared" si="329"/>
        <v/>
      </c>
      <c r="B935" s="5"/>
      <c r="C935" s="6"/>
      <c r="D935" s="7"/>
      <c r="E935" s="8"/>
      <c r="F935" s="8"/>
      <c r="G935" s="60" t="str">
        <f t="shared" si="332"/>
        <v/>
      </c>
      <c r="H935" s="60" t="str">
        <f t="shared" si="332"/>
        <v/>
      </c>
      <c r="I935" s="60" t="str">
        <f t="shared" si="332"/>
        <v/>
      </c>
      <c r="J935" s="60" t="str">
        <f t="shared" si="332"/>
        <v/>
      </c>
      <c r="L935" s="115" t="str">
        <f t="shared" si="325"/>
        <v/>
      </c>
      <c r="Y935" s="116"/>
      <c r="Z935" s="65" t="str">
        <f t="shared" si="314"/>
        <v/>
      </c>
      <c r="AA935" s="65" t="str">
        <f t="shared" si="315"/>
        <v/>
      </c>
      <c r="AB935" s="65" t="str">
        <f t="shared" si="316"/>
        <v/>
      </c>
      <c r="AC935" s="65" t="str">
        <f t="shared" si="317"/>
        <v/>
      </c>
      <c r="AD935" s="65" t="str">
        <f t="shared" si="318"/>
        <v/>
      </c>
      <c r="AE935" s="65" t="str">
        <f t="shared" si="319"/>
        <v/>
      </c>
      <c r="AF935" s="65" t="str">
        <f t="shared" si="320"/>
        <v/>
      </c>
      <c r="AG935" s="65" t="str">
        <f t="shared" si="321"/>
        <v/>
      </c>
      <c r="AH935" s="38"/>
      <c r="AI935" s="38"/>
      <c r="AJ935" s="38"/>
      <c r="AK935" s="38"/>
      <c r="AL935" s="85" t="str">
        <f t="shared" si="326"/>
        <v/>
      </c>
      <c r="AM935" s="85" t="str">
        <f t="shared" si="322"/>
        <v/>
      </c>
      <c r="AN935" s="85" t="str">
        <f t="shared" si="323"/>
        <v/>
      </c>
      <c r="AO935" s="85" t="str">
        <f t="shared" si="324"/>
        <v/>
      </c>
      <c r="AP935" s="143" t="str">
        <f t="shared" si="327"/>
        <v/>
      </c>
      <c r="AQ935" s="66" t="str">
        <f t="shared" si="328"/>
        <v/>
      </c>
      <c r="AR935" s="46" t="str">
        <f>IFERROR(IF(ISNUMBER('Opsparede løndele dec20-mar21'!K933),AQ935+'Opsparede løndele dec20-mar21'!K933,AQ935),"")</f>
        <v/>
      </c>
    </row>
    <row r="936" spans="1:44" x14ac:dyDescent="0.25">
      <c r="A936" s="52" t="str">
        <f t="shared" si="329"/>
        <v/>
      </c>
      <c r="B936" s="5"/>
      <c r="C936" s="6"/>
      <c r="D936" s="7"/>
      <c r="E936" s="8"/>
      <c r="F936" s="8"/>
      <c r="G936" s="60" t="str">
        <f t="shared" si="332"/>
        <v/>
      </c>
      <c r="H936" s="60" t="str">
        <f t="shared" si="332"/>
        <v/>
      </c>
      <c r="I936" s="60" t="str">
        <f t="shared" si="332"/>
        <v/>
      </c>
      <c r="J936" s="60" t="str">
        <f t="shared" si="332"/>
        <v/>
      </c>
      <c r="L936" s="115" t="str">
        <f t="shared" si="325"/>
        <v/>
      </c>
      <c r="Y936" s="116"/>
      <c r="Z936" s="65" t="str">
        <f t="shared" si="314"/>
        <v/>
      </c>
      <c r="AA936" s="65" t="str">
        <f t="shared" si="315"/>
        <v/>
      </c>
      <c r="AB936" s="65" t="str">
        <f t="shared" si="316"/>
        <v/>
      </c>
      <c r="AC936" s="65" t="str">
        <f t="shared" si="317"/>
        <v/>
      </c>
      <c r="AD936" s="65" t="str">
        <f t="shared" si="318"/>
        <v/>
      </c>
      <c r="AE936" s="65" t="str">
        <f t="shared" si="319"/>
        <v/>
      </c>
      <c r="AF936" s="65" t="str">
        <f t="shared" si="320"/>
        <v/>
      </c>
      <c r="AG936" s="65" t="str">
        <f t="shared" si="321"/>
        <v/>
      </c>
      <c r="AH936" s="38"/>
      <c r="AI936" s="38"/>
      <c r="AJ936" s="38"/>
      <c r="AK936" s="38"/>
      <c r="AL936" s="85" t="str">
        <f t="shared" si="326"/>
        <v/>
      </c>
      <c r="AM936" s="85" t="str">
        <f t="shared" si="322"/>
        <v/>
      </c>
      <c r="AN936" s="85" t="str">
        <f t="shared" si="323"/>
        <v/>
      </c>
      <c r="AO936" s="85" t="str">
        <f t="shared" si="324"/>
        <v/>
      </c>
      <c r="AP936" s="143" t="str">
        <f t="shared" si="327"/>
        <v/>
      </c>
      <c r="AQ936" s="66" t="str">
        <f t="shared" si="328"/>
        <v/>
      </c>
      <c r="AR936" s="46" t="str">
        <f>IFERROR(IF(ISNUMBER('Opsparede løndele dec20-mar21'!K934),AQ936+'Opsparede løndele dec20-mar21'!K934,AQ936),"")</f>
        <v/>
      </c>
    </row>
    <row r="937" spans="1:44" x14ac:dyDescent="0.25">
      <c r="A937" s="52" t="str">
        <f t="shared" si="329"/>
        <v/>
      </c>
      <c r="B937" s="5"/>
      <c r="C937" s="6"/>
      <c r="D937" s="7"/>
      <c r="E937" s="8"/>
      <c r="F937" s="8"/>
      <c r="G937" s="60" t="str">
        <f t="shared" ref="G937:J946" si="333">IF(AND(ISNUMBER($E937),ISNUMBER($F937)),MAX(MIN(NETWORKDAYS(IF($E937&lt;=VLOOKUP(G$6,Matrix_antal_dage,5,FALSE),VLOOKUP(G$6,Matrix_antal_dage,5,FALSE),$E937),IF($F937&gt;=VLOOKUP(G$6,Matrix_antal_dage,6,FALSE),VLOOKUP(G$6,Matrix_antal_dage,6,FALSE),$F937),helligdage),VLOOKUP(G$6,Matrix_antal_dage,7,FALSE)),0),"")</f>
        <v/>
      </c>
      <c r="H937" s="60" t="str">
        <f t="shared" si="333"/>
        <v/>
      </c>
      <c r="I937" s="60" t="str">
        <f t="shared" si="333"/>
        <v/>
      </c>
      <c r="J937" s="60" t="str">
        <f t="shared" si="333"/>
        <v/>
      </c>
      <c r="L937" s="115" t="str">
        <f t="shared" si="325"/>
        <v/>
      </c>
      <c r="Y937" s="116"/>
      <c r="Z937" s="65" t="str">
        <f t="shared" si="314"/>
        <v/>
      </c>
      <c r="AA937" s="65" t="str">
        <f t="shared" si="315"/>
        <v/>
      </c>
      <c r="AB937" s="65" t="str">
        <f t="shared" si="316"/>
        <v/>
      </c>
      <c r="AC937" s="65" t="str">
        <f t="shared" si="317"/>
        <v/>
      </c>
      <c r="AD937" s="65" t="str">
        <f t="shared" si="318"/>
        <v/>
      </c>
      <c r="AE937" s="65" t="str">
        <f t="shared" si="319"/>
        <v/>
      </c>
      <c r="AF937" s="65" t="str">
        <f t="shared" si="320"/>
        <v/>
      </c>
      <c r="AG937" s="65" t="str">
        <f t="shared" si="321"/>
        <v/>
      </c>
      <c r="AH937" s="38"/>
      <c r="AI937" s="38"/>
      <c r="AJ937" s="38"/>
      <c r="AK937" s="38"/>
      <c r="AL937" s="85" t="str">
        <f t="shared" si="326"/>
        <v/>
      </c>
      <c r="AM937" s="85" t="str">
        <f t="shared" si="322"/>
        <v/>
      </c>
      <c r="AN937" s="85" t="str">
        <f t="shared" si="323"/>
        <v/>
      </c>
      <c r="AO937" s="85" t="str">
        <f t="shared" si="324"/>
        <v/>
      </c>
      <c r="AP937" s="143" t="str">
        <f t="shared" si="327"/>
        <v/>
      </c>
      <c r="AQ937" s="66" t="str">
        <f t="shared" si="328"/>
        <v/>
      </c>
      <c r="AR937" s="46" t="str">
        <f>IFERROR(IF(ISNUMBER('Opsparede løndele dec20-mar21'!K935),AQ937+'Opsparede løndele dec20-mar21'!K935,AQ937),"")</f>
        <v/>
      </c>
    </row>
    <row r="938" spans="1:44" x14ac:dyDescent="0.25">
      <c r="A938" s="52" t="str">
        <f t="shared" si="329"/>
        <v/>
      </c>
      <c r="B938" s="5"/>
      <c r="C938" s="6"/>
      <c r="D938" s="7"/>
      <c r="E938" s="8"/>
      <c r="F938" s="8"/>
      <c r="G938" s="60" t="str">
        <f t="shared" si="333"/>
        <v/>
      </c>
      <c r="H938" s="60" t="str">
        <f t="shared" si="333"/>
        <v/>
      </c>
      <c r="I938" s="60" t="str">
        <f t="shared" si="333"/>
        <v/>
      </c>
      <c r="J938" s="60" t="str">
        <f t="shared" si="333"/>
        <v/>
      </c>
      <c r="L938" s="115" t="str">
        <f t="shared" si="325"/>
        <v/>
      </c>
      <c r="Y938" s="116"/>
      <c r="Z938" s="65" t="str">
        <f t="shared" si="314"/>
        <v/>
      </c>
      <c r="AA938" s="65" t="str">
        <f t="shared" si="315"/>
        <v/>
      </c>
      <c r="AB938" s="65" t="str">
        <f t="shared" si="316"/>
        <v/>
      </c>
      <c r="AC938" s="65" t="str">
        <f t="shared" si="317"/>
        <v/>
      </c>
      <c r="AD938" s="65" t="str">
        <f t="shared" si="318"/>
        <v/>
      </c>
      <c r="AE938" s="65" t="str">
        <f t="shared" si="319"/>
        <v/>
      </c>
      <c r="AF938" s="65" t="str">
        <f t="shared" si="320"/>
        <v/>
      </c>
      <c r="AG938" s="65" t="str">
        <f t="shared" si="321"/>
        <v/>
      </c>
      <c r="AH938" s="38"/>
      <c r="AI938" s="38"/>
      <c r="AJ938" s="38"/>
      <c r="AK938" s="38"/>
      <c r="AL938" s="85" t="str">
        <f t="shared" si="326"/>
        <v/>
      </c>
      <c r="AM938" s="85" t="str">
        <f t="shared" si="322"/>
        <v/>
      </c>
      <c r="AN938" s="85" t="str">
        <f t="shared" si="323"/>
        <v/>
      </c>
      <c r="AO938" s="85" t="str">
        <f t="shared" si="324"/>
        <v/>
      </c>
      <c r="AP938" s="143" t="str">
        <f t="shared" si="327"/>
        <v/>
      </c>
      <c r="AQ938" s="66" t="str">
        <f t="shared" si="328"/>
        <v/>
      </c>
      <c r="AR938" s="46" t="str">
        <f>IFERROR(IF(ISNUMBER('Opsparede løndele dec20-mar21'!K936),AQ938+'Opsparede løndele dec20-mar21'!K936,AQ938),"")</f>
        <v/>
      </c>
    </row>
    <row r="939" spans="1:44" x14ac:dyDescent="0.25">
      <c r="A939" s="52" t="str">
        <f t="shared" si="329"/>
        <v/>
      </c>
      <c r="B939" s="5"/>
      <c r="C939" s="6"/>
      <c r="D939" s="7"/>
      <c r="E939" s="8"/>
      <c r="F939" s="8"/>
      <c r="G939" s="60" t="str">
        <f t="shared" si="333"/>
        <v/>
      </c>
      <c r="H939" s="60" t="str">
        <f t="shared" si="333"/>
        <v/>
      </c>
      <c r="I939" s="60" t="str">
        <f t="shared" si="333"/>
        <v/>
      </c>
      <c r="J939" s="60" t="str">
        <f t="shared" si="333"/>
        <v/>
      </c>
      <c r="L939" s="115" t="str">
        <f t="shared" si="325"/>
        <v/>
      </c>
      <c r="Y939" s="116"/>
      <c r="Z939" s="65" t="str">
        <f t="shared" si="314"/>
        <v/>
      </c>
      <c r="AA939" s="65" t="str">
        <f t="shared" si="315"/>
        <v/>
      </c>
      <c r="AB939" s="65" t="str">
        <f t="shared" si="316"/>
        <v/>
      </c>
      <c r="AC939" s="65" t="str">
        <f t="shared" si="317"/>
        <v/>
      </c>
      <c r="AD939" s="65" t="str">
        <f t="shared" si="318"/>
        <v/>
      </c>
      <c r="AE939" s="65" t="str">
        <f t="shared" si="319"/>
        <v/>
      </c>
      <c r="AF939" s="65" t="str">
        <f t="shared" si="320"/>
        <v/>
      </c>
      <c r="AG939" s="65" t="str">
        <f t="shared" si="321"/>
        <v/>
      </c>
      <c r="AH939" s="38"/>
      <c r="AI939" s="38"/>
      <c r="AJ939" s="38"/>
      <c r="AK939" s="38"/>
      <c r="AL939" s="85" t="str">
        <f t="shared" si="326"/>
        <v/>
      </c>
      <c r="AM939" s="85" t="str">
        <f t="shared" si="322"/>
        <v/>
      </c>
      <c r="AN939" s="85" t="str">
        <f t="shared" si="323"/>
        <v/>
      </c>
      <c r="AO939" s="85" t="str">
        <f t="shared" si="324"/>
        <v/>
      </c>
      <c r="AP939" s="143" t="str">
        <f t="shared" si="327"/>
        <v/>
      </c>
      <c r="AQ939" s="66" t="str">
        <f t="shared" si="328"/>
        <v/>
      </c>
      <c r="AR939" s="46" t="str">
        <f>IFERROR(IF(ISNUMBER('Opsparede løndele dec20-mar21'!K937),AQ939+'Opsparede løndele dec20-mar21'!K937,AQ939),"")</f>
        <v/>
      </c>
    </row>
    <row r="940" spans="1:44" x14ac:dyDescent="0.25">
      <c r="A940" s="52" t="str">
        <f t="shared" si="329"/>
        <v/>
      </c>
      <c r="B940" s="5"/>
      <c r="C940" s="6"/>
      <c r="D940" s="7"/>
      <c r="E940" s="8"/>
      <c r="F940" s="8"/>
      <c r="G940" s="60" t="str">
        <f t="shared" si="333"/>
        <v/>
      </c>
      <c r="H940" s="60" t="str">
        <f t="shared" si="333"/>
        <v/>
      </c>
      <c r="I940" s="60" t="str">
        <f t="shared" si="333"/>
        <v/>
      </c>
      <c r="J940" s="60" t="str">
        <f t="shared" si="333"/>
        <v/>
      </c>
      <c r="L940" s="115" t="str">
        <f t="shared" si="325"/>
        <v/>
      </c>
      <c r="Y940" s="116"/>
      <c r="Z940" s="65" t="str">
        <f t="shared" si="314"/>
        <v/>
      </c>
      <c r="AA940" s="65" t="str">
        <f t="shared" si="315"/>
        <v/>
      </c>
      <c r="AB940" s="65" t="str">
        <f t="shared" si="316"/>
        <v/>
      </c>
      <c r="AC940" s="65" t="str">
        <f t="shared" si="317"/>
        <v/>
      </c>
      <c r="AD940" s="65" t="str">
        <f t="shared" si="318"/>
        <v/>
      </c>
      <c r="AE940" s="65" t="str">
        <f t="shared" si="319"/>
        <v/>
      </c>
      <c r="AF940" s="65" t="str">
        <f t="shared" si="320"/>
        <v/>
      </c>
      <c r="AG940" s="65" t="str">
        <f t="shared" si="321"/>
        <v/>
      </c>
      <c r="AH940" s="38"/>
      <c r="AI940" s="38"/>
      <c r="AJ940" s="38"/>
      <c r="AK940" s="38"/>
      <c r="AL940" s="85" t="str">
        <f t="shared" si="326"/>
        <v/>
      </c>
      <c r="AM940" s="85" t="str">
        <f t="shared" si="322"/>
        <v/>
      </c>
      <c r="AN940" s="85" t="str">
        <f t="shared" si="323"/>
        <v/>
      </c>
      <c r="AO940" s="85" t="str">
        <f t="shared" si="324"/>
        <v/>
      </c>
      <c r="AP940" s="143" t="str">
        <f t="shared" si="327"/>
        <v/>
      </c>
      <c r="AQ940" s="66" t="str">
        <f t="shared" si="328"/>
        <v/>
      </c>
      <c r="AR940" s="46" t="str">
        <f>IFERROR(IF(ISNUMBER('Opsparede løndele dec20-mar21'!K938),AQ940+'Opsparede løndele dec20-mar21'!K938,AQ940),"")</f>
        <v/>
      </c>
    </row>
    <row r="941" spans="1:44" x14ac:dyDescent="0.25">
      <c r="A941" s="52" t="str">
        <f t="shared" si="329"/>
        <v/>
      </c>
      <c r="B941" s="5"/>
      <c r="C941" s="6"/>
      <c r="D941" s="7"/>
      <c r="E941" s="8"/>
      <c r="F941" s="8"/>
      <c r="G941" s="60" t="str">
        <f t="shared" si="333"/>
        <v/>
      </c>
      <c r="H941" s="60" t="str">
        <f t="shared" si="333"/>
        <v/>
      </c>
      <c r="I941" s="60" t="str">
        <f t="shared" si="333"/>
        <v/>
      </c>
      <c r="J941" s="60" t="str">
        <f t="shared" si="333"/>
        <v/>
      </c>
      <c r="L941" s="115" t="str">
        <f t="shared" si="325"/>
        <v/>
      </c>
      <c r="Y941" s="116"/>
      <c r="Z941" s="65" t="str">
        <f t="shared" si="314"/>
        <v/>
      </c>
      <c r="AA941" s="65" t="str">
        <f t="shared" si="315"/>
        <v/>
      </c>
      <c r="AB941" s="65" t="str">
        <f t="shared" si="316"/>
        <v/>
      </c>
      <c r="AC941" s="65" t="str">
        <f t="shared" si="317"/>
        <v/>
      </c>
      <c r="AD941" s="65" t="str">
        <f t="shared" si="318"/>
        <v/>
      </c>
      <c r="AE941" s="65" t="str">
        <f t="shared" si="319"/>
        <v/>
      </c>
      <c r="AF941" s="65" t="str">
        <f t="shared" si="320"/>
        <v/>
      </c>
      <c r="AG941" s="65" t="str">
        <f t="shared" si="321"/>
        <v/>
      </c>
      <c r="AH941" s="38"/>
      <c r="AI941" s="38"/>
      <c r="AJ941" s="38"/>
      <c r="AK941" s="38"/>
      <c r="AL941" s="85" t="str">
        <f t="shared" si="326"/>
        <v/>
      </c>
      <c r="AM941" s="85" t="str">
        <f t="shared" si="322"/>
        <v/>
      </c>
      <c r="AN941" s="85" t="str">
        <f t="shared" si="323"/>
        <v/>
      </c>
      <c r="AO941" s="85" t="str">
        <f t="shared" si="324"/>
        <v/>
      </c>
      <c r="AP941" s="143" t="str">
        <f t="shared" si="327"/>
        <v/>
      </c>
      <c r="AQ941" s="66" t="str">
        <f t="shared" si="328"/>
        <v/>
      </c>
      <c r="AR941" s="46" t="str">
        <f>IFERROR(IF(ISNUMBER('Opsparede løndele dec20-mar21'!K939),AQ941+'Opsparede løndele dec20-mar21'!K939,AQ941),"")</f>
        <v/>
      </c>
    </row>
    <row r="942" spans="1:44" x14ac:dyDescent="0.25">
      <c r="A942" s="52" t="str">
        <f t="shared" si="329"/>
        <v/>
      </c>
      <c r="B942" s="5"/>
      <c r="C942" s="6"/>
      <c r="D942" s="7"/>
      <c r="E942" s="8"/>
      <c r="F942" s="8"/>
      <c r="G942" s="60" t="str">
        <f t="shared" si="333"/>
        <v/>
      </c>
      <c r="H942" s="60" t="str">
        <f t="shared" si="333"/>
        <v/>
      </c>
      <c r="I942" s="60" t="str">
        <f t="shared" si="333"/>
        <v/>
      </c>
      <c r="J942" s="60" t="str">
        <f t="shared" si="333"/>
        <v/>
      </c>
      <c r="L942" s="115" t="str">
        <f t="shared" si="325"/>
        <v/>
      </c>
      <c r="Y942" s="116"/>
      <c r="Z942" s="65" t="str">
        <f t="shared" si="314"/>
        <v/>
      </c>
      <c r="AA942" s="65" t="str">
        <f t="shared" si="315"/>
        <v/>
      </c>
      <c r="AB942" s="65" t="str">
        <f t="shared" si="316"/>
        <v/>
      </c>
      <c r="AC942" s="65" t="str">
        <f t="shared" si="317"/>
        <v/>
      </c>
      <c r="AD942" s="65" t="str">
        <f t="shared" si="318"/>
        <v/>
      </c>
      <c r="AE942" s="65" t="str">
        <f t="shared" si="319"/>
        <v/>
      </c>
      <c r="AF942" s="65" t="str">
        <f t="shared" si="320"/>
        <v/>
      </c>
      <c r="AG942" s="65" t="str">
        <f t="shared" si="321"/>
        <v/>
      </c>
      <c r="AH942" s="38"/>
      <c r="AI942" s="38"/>
      <c r="AJ942" s="38"/>
      <c r="AK942" s="38"/>
      <c r="AL942" s="85" t="str">
        <f t="shared" si="326"/>
        <v/>
      </c>
      <c r="AM942" s="85" t="str">
        <f t="shared" si="322"/>
        <v/>
      </c>
      <c r="AN942" s="85" t="str">
        <f t="shared" si="323"/>
        <v/>
      </c>
      <c r="AO942" s="85" t="str">
        <f t="shared" si="324"/>
        <v/>
      </c>
      <c r="AP942" s="143" t="str">
        <f t="shared" si="327"/>
        <v/>
      </c>
      <c r="AQ942" s="66" t="str">
        <f t="shared" si="328"/>
        <v/>
      </c>
      <c r="AR942" s="46" t="str">
        <f>IFERROR(IF(ISNUMBER('Opsparede løndele dec20-mar21'!K940),AQ942+'Opsparede løndele dec20-mar21'!K940,AQ942),"")</f>
        <v/>
      </c>
    </row>
    <row r="943" spans="1:44" x14ac:dyDescent="0.25">
      <c r="A943" s="52" t="str">
        <f t="shared" si="329"/>
        <v/>
      </c>
      <c r="B943" s="5"/>
      <c r="C943" s="6"/>
      <c r="D943" s="7"/>
      <c r="E943" s="8"/>
      <c r="F943" s="8"/>
      <c r="G943" s="60" t="str">
        <f t="shared" si="333"/>
        <v/>
      </c>
      <c r="H943" s="60" t="str">
        <f t="shared" si="333"/>
        <v/>
      </c>
      <c r="I943" s="60" t="str">
        <f t="shared" si="333"/>
        <v/>
      </c>
      <c r="J943" s="60" t="str">
        <f t="shared" si="333"/>
        <v/>
      </c>
      <c r="L943" s="115" t="str">
        <f t="shared" si="325"/>
        <v/>
      </c>
      <c r="Y943" s="116"/>
      <c r="Z943" s="65" t="str">
        <f t="shared" si="314"/>
        <v/>
      </c>
      <c r="AA943" s="65" t="str">
        <f t="shared" si="315"/>
        <v/>
      </c>
      <c r="AB943" s="65" t="str">
        <f t="shared" si="316"/>
        <v/>
      </c>
      <c r="AC943" s="65" t="str">
        <f t="shared" si="317"/>
        <v/>
      </c>
      <c r="AD943" s="65" t="str">
        <f t="shared" si="318"/>
        <v/>
      </c>
      <c r="AE943" s="65" t="str">
        <f t="shared" si="319"/>
        <v/>
      </c>
      <c r="AF943" s="65" t="str">
        <f t="shared" si="320"/>
        <v/>
      </c>
      <c r="AG943" s="65" t="str">
        <f t="shared" si="321"/>
        <v/>
      </c>
      <c r="AH943" s="38"/>
      <c r="AI943" s="38"/>
      <c r="AJ943" s="38"/>
      <c r="AK943" s="38"/>
      <c r="AL943" s="85" t="str">
        <f t="shared" si="326"/>
        <v/>
      </c>
      <c r="AM943" s="85" t="str">
        <f t="shared" si="322"/>
        <v/>
      </c>
      <c r="AN943" s="85" t="str">
        <f t="shared" si="323"/>
        <v/>
      </c>
      <c r="AO943" s="85" t="str">
        <f t="shared" si="324"/>
        <v/>
      </c>
      <c r="AP943" s="143" t="str">
        <f t="shared" si="327"/>
        <v/>
      </c>
      <c r="AQ943" s="66" t="str">
        <f t="shared" si="328"/>
        <v/>
      </c>
      <c r="AR943" s="46" t="str">
        <f>IFERROR(IF(ISNUMBER('Opsparede løndele dec20-mar21'!K941),AQ943+'Opsparede løndele dec20-mar21'!K941,AQ943),"")</f>
        <v/>
      </c>
    </row>
    <row r="944" spans="1:44" x14ac:dyDescent="0.25">
      <c r="A944" s="52" t="str">
        <f t="shared" si="329"/>
        <v/>
      </c>
      <c r="B944" s="5"/>
      <c r="C944" s="6"/>
      <c r="D944" s="7"/>
      <c r="E944" s="8"/>
      <c r="F944" s="8"/>
      <c r="G944" s="60" t="str">
        <f t="shared" si="333"/>
        <v/>
      </c>
      <c r="H944" s="60" t="str">
        <f t="shared" si="333"/>
        <v/>
      </c>
      <c r="I944" s="60" t="str">
        <f t="shared" si="333"/>
        <v/>
      </c>
      <c r="J944" s="60" t="str">
        <f t="shared" si="333"/>
        <v/>
      </c>
      <c r="L944" s="115" t="str">
        <f t="shared" si="325"/>
        <v/>
      </c>
      <c r="Y944" s="116"/>
      <c r="Z944" s="65" t="str">
        <f t="shared" si="314"/>
        <v/>
      </c>
      <c r="AA944" s="65" t="str">
        <f t="shared" si="315"/>
        <v/>
      </c>
      <c r="AB944" s="65" t="str">
        <f t="shared" si="316"/>
        <v/>
      </c>
      <c r="AC944" s="65" t="str">
        <f t="shared" si="317"/>
        <v/>
      </c>
      <c r="AD944" s="65" t="str">
        <f t="shared" si="318"/>
        <v/>
      </c>
      <c r="AE944" s="65" t="str">
        <f t="shared" si="319"/>
        <v/>
      </c>
      <c r="AF944" s="65" t="str">
        <f t="shared" si="320"/>
        <v/>
      </c>
      <c r="AG944" s="65" t="str">
        <f t="shared" si="321"/>
        <v/>
      </c>
      <c r="AH944" s="38"/>
      <c r="AI944" s="38"/>
      <c r="AJ944" s="38"/>
      <c r="AK944" s="38"/>
      <c r="AL944" s="85" t="str">
        <f t="shared" si="326"/>
        <v/>
      </c>
      <c r="AM944" s="85" t="str">
        <f t="shared" si="322"/>
        <v/>
      </c>
      <c r="AN944" s="85" t="str">
        <f t="shared" si="323"/>
        <v/>
      </c>
      <c r="AO944" s="85" t="str">
        <f t="shared" si="324"/>
        <v/>
      </c>
      <c r="AP944" s="143" t="str">
        <f t="shared" si="327"/>
        <v/>
      </c>
      <c r="AQ944" s="66" t="str">
        <f t="shared" si="328"/>
        <v/>
      </c>
      <c r="AR944" s="46" t="str">
        <f>IFERROR(IF(ISNUMBER('Opsparede løndele dec20-mar21'!K942),AQ944+'Opsparede løndele dec20-mar21'!K942,AQ944),"")</f>
        <v/>
      </c>
    </row>
    <row r="945" spans="1:44" x14ac:dyDescent="0.25">
      <c r="A945" s="52" t="str">
        <f t="shared" si="329"/>
        <v/>
      </c>
      <c r="B945" s="5"/>
      <c r="C945" s="6"/>
      <c r="D945" s="7"/>
      <c r="E945" s="8"/>
      <c r="F945" s="8"/>
      <c r="G945" s="60" t="str">
        <f t="shared" si="333"/>
        <v/>
      </c>
      <c r="H945" s="60" t="str">
        <f t="shared" si="333"/>
        <v/>
      </c>
      <c r="I945" s="60" t="str">
        <f t="shared" si="333"/>
        <v/>
      </c>
      <c r="J945" s="60" t="str">
        <f t="shared" si="333"/>
        <v/>
      </c>
      <c r="L945" s="115" t="str">
        <f t="shared" si="325"/>
        <v/>
      </c>
      <c r="Y945" s="116"/>
      <c r="Z945" s="65" t="str">
        <f t="shared" si="314"/>
        <v/>
      </c>
      <c r="AA945" s="65" t="str">
        <f t="shared" si="315"/>
        <v/>
      </c>
      <c r="AB945" s="65" t="str">
        <f t="shared" si="316"/>
        <v/>
      </c>
      <c r="AC945" s="65" t="str">
        <f t="shared" si="317"/>
        <v/>
      </c>
      <c r="AD945" s="65" t="str">
        <f t="shared" si="318"/>
        <v/>
      </c>
      <c r="AE945" s="65" t="str">
        <f t="shared" si="319"/>
        <v/>
      </c>
      <c r="AF945" s="65" t="str">
        <f t="shared" si="320"/>
        <v/>
      </c>
      <c r="AG945" s="65" t="str">
        <f t="shared" si="321"/>
        <v/>
      </c>
      <c r="AH945" s="38"/>
      <c r="AI945" s="38"/>
      <c r="AJ945" s="38"/>
      <c r="AK945" s="38"/>
      <c r="AL945" s="85" t="str">
        <f t="shared" si="326"/>
        <v/>
      </c>
      <c r="AM945" s="85" t="str">
        <f t="shared" si="322"/>
        <v/>
      </c>
      <c r="AN945" s="85" t="str">
        <f t="shared" si="323"/>
        <v/>
      </c>
      <c r="AO945" s="85" t="str">
        <f t="shared" si="324"/>
        <v/>
      </c>
      <c r="AP945" s="143" t="str">
        <f t="shared" si="327"/>
        <v/>
      </c>
      <c r="AQ945" s="66" t="str">
        <f t="shared" si="328"/>
        <v/>
      </c>
      <c r="AR945" s="46" t="str">
        <f>IFERROR(IF(ISNUMBER('Opsparede løndele dec20-mar21'!K943),AQ945+'Opsparede løndele dec20-mar21'!K943,AQ945),"")</f>
        <v/>
      </c>
    </row>
    <row r="946" spans="1:44" x14ac:dyDescent="0.25">
      <c r="A946" s="52" t="str">
        <f t="shared" si="329"/>
        <v/>
      </c>
      <c r="B946" s="5"/>
      <c r="C946" s="6"/>
      <c r="D946" s="7"/>
      <c r="E946" s="8"/>
      <c r="F946" s="8"/>
      <c r="G946" s="60" t="str">
        <f t="shared" si="333"/>
        <v/>
      </c>
      <c r="H946" s="60" t="str">
        <f t="shared" si="333"/>
        <v/>
      </c>
      <c r="I946" s="60" t="str">
        <f t="shared" si="333"/>
        <v/>
      </c>
      <c r="J946" s="60" t="str">
        <f t="shared" si="333"/>
        <v/>
      </c>
      <c r="L946" s="115" t="str">
        <f t="shared" si="325"/>
        <v/>
      </c>
      <c r="Y946" s="116"/>
      <c r="Z946" s="65" t="str">
        <f t="shared" si="314"/>
        <v/>
      </c>
      <c r="AA946" s="65" t="str">
        <f t="shared" si="315"/>
        <v/>
      </c>
      <c r="AB946" s="65" t="str">
        <f t="shared" si="316"/>
        <v/>
      </c>
      <c r="AC946" s="65" t="str">
        <f t="shared" si="317"/>
        <v/>
      </c>
      <c r="AD946" s="65" t="str">
        <f t="shared" si="318"/>
        <v/>
      </c>
      <c r="AE946" s="65" t="str">
        <f t="shared" si="319"/>
        <v/>
      </c>
      <c r="AF946" s="65" t="str">
        <f t="shared" si="320"/>
        <v/>
      </c>
      <c r="AG946" s="65" t="str">
        <f t="shared" si="321"/>
        <v/>
      </c>
      <c r="AH946" s="38"/>
      <c r="AI946" s="38"/>
      <c r="AJ946" s="38"/>
      <c r="AK946" s="38"/>
      <c r="AL946" s="85" t="str">
        <f t="shared" si="326"/>
        <v/>
      </c>
      <c r="AM946" s="85" t="str">
        <f t="shared" si="322"/>
        <v/>
      </c>
      <c r="AN946" s="85" t="str">
        <f t="shared" si="323"/>
        <v/>
      </c>
      <c r="AO946" s="85" t="str">
        <f t="shared" si="324"/>
        <v/>
      </c>
      <c r="AP946" s="143" t="str">
        <f t="shared" si="327"/>
        <v/>
      </c>
      <c r="AQ946" s="66" t="str">
        <f t="shared" si="328"/>
        <v/>
      </c>
      <c r="AR946" s="46" t="str">
        <f>IFERROR(IF(ISNUMBER('Opsparede løndele dec20-mar21'!K944),AQ946+'Opsparede løndele dec20-mar21'!K944,AQ946),"")</f>
        <v/>
      </c>
    </row>
    <row r="947" spans="1:44" x14ac:dyDescent="0.25">
      <c r="A947" s="52" t="str">
        <f t="shared" si="329"/>
        <v/>
      </c>
      <c r="B947" s="5"/>
      <c r="C947" s="6"/>
      <c r="D947" s="7"/>
      <c r="E947" s="8"/>
      <c r="F947" s="8"/>
      <c r="G947" s="60" t="str">
        <f t="shared" ref="G947:J956" si="334">IF(AND(ISNUMBER($E947),ISNUMBER($F947)),MAX(MIN(NETWORKDAYS(IF($E947&lt;=VLOOKUP(G$6,Matrix_antal_dage,5,FALSE),VLOOKUP(G$6,Matrix_antal_dage,5,FALSE),$E947),IF($F947&gt;=VLOOKUP(G$6,Matrix_antal_dage,6,FALSE),VLOOKUP(G$6,Matrix_antal_dage,6,FALSE),$F947),helligdage),VLOOKUP(G$6,Matrix_antal_dage,7,FALSE)),0),"")</f>
        <v/>
      </c>
      <c r="H947" s="60" t="str">
        <f t="shared" si="334"/>
        <v/>
      </c>
      <c r="I947" s="60" t="str">
        <f t="shared" si="334"/>
        <v/>
      </c>
      <c r="J947" s="60" t="str">
        <f t="shared" si="334"/>
        <v/>
      </c>
      <c r="L947" s="115" t="str">
        <f t="shared" si="325"/>
        <v/>
      </c>
      <c r="Y947" s="116"/>
      <c r="Z947" s="65" t="str">
        <f t="shared" si="314"/>
        <v/>
      </c>
      <c r="AA947" s="65" t="str">
        <f t="shared" si="315"/>
        <v/>
      </c>
      <c r="AB947" s="65" t="str">
        <f t="shared" si="316"/>
        <v/>
      </c>
      <c r="AC947" s="65" t="str">
        <f t="shared" si="317"/>
        <v/>
      </c>
      <c r="AD947" s="65" t="str">
        <f t="shared" si="318"/>
        <v/>
      </c>
      <c r="AE947" s="65" t="str">
        <f t="shared" si="319"/>
        <v/>
      </c>
      <c r="AF947" s="65" t="str">
        <f t="shared" si="320"/>
        <v/>
      </c>
      <c r="AG947" s="65" t="str">
        <f t="shared" si="321"/>
        <v/>
      </c>
      <c r="AH947" s="38"/>
      <c r="AI947" s="38"/>
      <c r="AJ947" s="38"/>
      <c r="AK947" s="38"/>
      <c r="AL947" s="85" t="str">
        <f t="shared" si="326"/>
        <v/>
      </c>
      <c r="AM947" s="85" t="str">
        <f t="shared" si="322"/>
        <v/>
      </c>
      <c r="AN947" s="85" t="str">
        <f t="shared" si="323"/>
        <v/>
      </c>
      <c r="AO947" s="85" t="str">
        <f t="shared" si="324"/>
        <v/>
      </c>
      <c r="AP947" s="143" t="str">
        <f t="shared" si="327"/>
        <v/>
      </c>
      <c r="AQ947" s="66" t="str">
        <f t="shared" si="328"/>
        <v/>
      </c>
      <c r="AR947" s="46" t="str">
        <f>IFERROR(IF(ISNUMBER('Opsparede løndele dec20-mar21'!K945),AQ947+'Opsparede løndele dec20-mar21'!K945,AQ947),"")</f>
        <v/>
      </c>
    </row>
    <row r="948" spans="1:44" x14ac:dyDescent="0.25">
      <c r="A948" s="52" t="str">
        <f t="shared" si="329"/>
        <v/>
      </c>
      <c r="B948" s="5"/>
      <c r="C948" s="6"/>
      <c r="D948" s="7"/>
      <c r="E948" s="8"/>
      <c r="F948" s="8"/>
      <c r="G948" s="60" t="str">
        <f t="shared" si="334"/>
        <v/>
      </c>
      <c r="H948" s="60" t="str">
        <f t="shared" si="334"/>
        <v/>
      </c>
      <c r="I948" s="60" t="str">
        <f t="shared" si="334"/>
        <v/>
      </c>
      <c r="J948" s="60" t="str">
        <f t="shared" si="334"/>
        <v/>
      </c>
      <c r="L948" s="115" t="str">
        <f t="shared" si="325"/>
        <v/>
      </c>
      <c r="Y948" s="116"/>
      <c r="Z948" s="65" t="str">
        <f t="shared" si="314"/>
        <v/>
      </c>
      <c r="AA948" s="65" t="str">
        <f t="shared" si="315"/>
        <v/>
      </c>
      <c r="AB948" s="65" t="str">
        <f t="shared" si="316"/>
        <v/>
      </c>
      <c r="AC948" s="65" t="str">
        <f t="shared" si="317"/>
        <v/>
      </c>
      <c r="AD948" s="65" t="str">
        <f t="shared" si="318"/>
        <v/>
      </c>
      <c r="AE948" s="65" t="str">
        <f t="shared" si="319"/>
        <v/>
      </c>
      <c r="AF948" s="65" t="str">
        <f t="shared" si="320"/>
        <v/>
      </c>
      <c r="AG948" s="65" t="str">
        <f t="shared" si="321"/>
        <v/>
      </c>
      <c r="AH948" s="38"/>
      <c r="AI948" s="38"/>
      <c r="AJ948" s="38"/>
      <c r="AK948" s="38"/>
      <c r="AL948" s="85" t="str">
        <f t="shared" si="326"/>
        <v/>
      </c>
      <c r="AM948" s="85" t="str">
        <f t="shared" si="322"/>
        <v/>
      </c>
      <c r="AN948" s="85" t="str">
        <f t="shared" si="323"/>
        <v/>
      </c>
      <c r="AO948" s="85" t="str">
        <f t="shared" si="324"/>
        <v/>
      </c>
      <c r="AP948" s="143" t="str">
        <f t="shared" si="327"/>
        <v/>
      </c>
      <c r="AQ948" s="66" t="str">
        <f t="shared" si="328"/>
        <v/>
      </c>
      <c r="AR948" s="46" t="str">
        <f>IFERROR(IF(ISNUMBER('Opsparede løndele dec20-mar21'!K946),AQ948+'Opsparede løndele dec20-mar21'!K946,AQ948),"")</f>
        <v/>
      </c>
    </row>
    <row r="949" spans="1:44" x14ac:dyDescent="0.25">
      <c r="A949" s="52" t="str">
        <f t="shared" si="329"/>
        <v/>
      </c>
      <c r="B949" s="5"/>
      <c r="C949" s="6"/>
      <c r="D949" s="7"/>
      <c r="E949" s="8"/>
      <c r="F949" s="8"/>
      <c r="G949" s="60" t="str">
        <f t="shared" si="334"/>
        <v/>
      </c>
      <c r="H949" s="60" t="str">
        <f t="shared" si="334"/>
        <v/>
      </c>
      <c r="I949" s="60" t="str">
        <f t="shared" si="334"/>
        <v/>
      </c>
      <c r="J949" s="60" t="str">
        <f t="shared" si="334"/>
        <v/>
      </c>
      <c r="L949" s="115" t="str">
        <f t="shared" si="325"/>
        <v/>
      </c>
      <c r="Y949" s="116"/>
      <c r="Z949" s="65" t="str">
        <f t="shared" si="314"/>
        <v/>
      </c>
      <c r="AA949" s="65" t="str">
        <f t="shared" si="315"/>
        <v/>
      </c>
      <c r="AB949" s="65" t="str">
        <f t="shared" si="316"/>
        <v/>
      </c>
      <c r="AC949" s="65" t="str">
        <f t="shared" si="317"/>
        <v/>
      </c>
      <c r="AD949" s="65" t="str">
        <f t="shared" si="318"/>
        <v/>
      </c>
      <c r="AE949" s="65" t="str">
        <f t="shared" si="319"/>
        <v/>
      </c>
      <c r="AF949" s="65" t="str">
        <f t="shared" si="320"/>
        <v/>
      </c>
      <c r="AG949" s="65" t="str">
        <f t="shared" si="321"/>
        <v/>
      </c>
      <c r="AH949" s="38"/>
      <c r="AI949" s="38"/>
      <c r="AJ949" s="38"/>
      <c r="AK949" s="38"/>
      <c r="AL949" s="85" t="str">
        <f t="shared" si="326"/>
        <v/>
      </c>
      <c r="AM949" s="85" t="str">
        <f t="shared" si="322"/>
        <v/>
      </c>
      <c r="AN949" s="85" t="str">
        <f t="shared" si="323"/>
        <v/>
      </c>
      <c r="AO949" s="85" t="str">
        <f t="shared" si="324"/>
        <v/>
      </c>
      <c r="AP949" s="143" t="str">
        <f t="shared" si="327"/>
        <v/>
      </c>
      <c r="AQ949" s="66" t="str">
        <f t="shared" si="328"/>
        <v/>
      </c>
      <c r="AR949" s="46" t="str">
        <f>IFERROR(IF(ISNUMBER('Opsparede løndele dec20-mar21'!K947),AQ949+'Opsparede løndele dec20-mar21'!K947,AQ949),"")</f>
        <v/>
      </c>
    </row>
    <row r="950" spans="1:44" x14ac:dyDescent="0.25">
      <c r="A950" s="52" t="str">
        <f t="shared" si="329"/>
        <v/>
      </c>
      <c r="B950" s="5"/>
      <c r="C950" s="6"/>
      <c r="D950" s="7"/>
      <c r="E950" s="8"/>
      <c r="F950" s="8"/>
      <c r="G950" s="60" t="str">
        <f t="shared" si="334"/>
        <v/>
      </c>
      <c r="H950" s="60" t="str">
        <f t="shared" si="334"/>
        <v/>
      </c>
      <c r="I950" s="60" t="str">
        <f t="shared" si="334"/>
        <v/>
      </c>
      <c r="J950" s="60" t="str">
        <f t="shared" si="334"/>
        <v/>
      </c>
      <c r="L950" s="115" t="str">
        <f t="shared" si="325"/>
        <v/>
      </c>
      <c r="Y950" s="116"/>
      <c r="Z950" s="65" t="str">
        <f t="shared" si="314"/>
        <v/>
      </c>
      <c r="AA950" s="65" t="str">
        <f t="shared" si="315"/>
        <v/>
      </c>
      <c r="AB950" s="65" t="str">
        <f t="shared" si="316"/>
        <v/>
      </c>
      <c r="AC950" s="65" t="str">
        <f t="shared" si="317"/>
        <v/>
      </c>
      <c r="AD950" s="65" t="str">
        <f t="shared" si="318"/>
        <v/>
      </c>
      <c r="AE950" s="65" t="str">
        <f t="shared" si="319"/>
        <v/>
      </c>
      <c r="AF950" s="65" t="str">
        <f t="shared" si="320"/>
        <v/>
      </c>
      <c r="AG950" s="65" t="str">
        <f t="shared" si="321"/>
        <v/>
      </c>
      <c r="AH950" s="38"/>
      <c r="AI950" s="38"/>
      <c r="AJ950" s="38"/>
      <c r="AK950" s="38"/>
      <c r="AL950" s="85" t="str">
        <f t="shared" si="326"/>
        <v/>
      </c>
      <c r="AM950" s="85" t="str">
        <f t="shared" si="322"/>
        <v/>
      </c>
      <c r="AN950" s="85" t="str">
        <f t="shared" si="323"/>
        <v/>
      </c>
      <c r="AO950" s="85" t="str">
        <f t="shared" si="324"/>
        <v/>
      </c>
      <c r="AP950" s="143" t="str">
        <f t="shared" si="327"/>
        <v/>
      </c>
      <c r="AQ950" s="66" t="str">
        <f t="shared" si="328"/>
        <v/>
      </c>
      <c r="AR950" s="46" t="str">
        <f>IFERROR(IF(ISNUMBER('Opsparede løndele dec20-mar21'!K948),AQ950+'Opsparede løndele dec20-mar21'!K948,AQ950),"")</f>
        <v/>
      </c>
    </row>
    <row r="951" spans="1:44" x14ac:dyDescent="0.25">
      <c r="A951" s="52" t="str">
        <f t="shared" si="329"/>
        <v/>
      </c>
      <c r="B951" s="5"/>
      <c r="C951" s="6"/>
      <c r="D951" s="7"/>
      <c r="E951" s="8"/>
      <c r="F951" s="8"/>
      <c r="G951" s="60" t="str">
        <f t="shared" si="334"/>
        <v/>
      </c>
      <c r="H951" s="60" t="str">
        <f t="shared" si="334"/>
        <v/>
      </c>
      <c r="I951" s="60" t="str">
        <f t="shared" si="334"/>
        <v/>
      </c>
      <c r="J951" s="60" t="str">
        <f t="shared" si="334"/>
        <v/>
      </c>
      <c r="L951" s="115" t="str">
        <f t="shared" si="325"/>
        <v/>
      </c>
      <c r="Y951" s="116"/>
      <c r="Z951" s="65" t="str">
        <f t="shared" si="314"/>
        <v/>
      </c>
      <c r="AA951" s="65" t="str">
        <f t="shared" si="315"/>
        <v/>
      </c>
      <c r="AB951" s="65" t="str">
        <f t="shared" si="316"/>
        <v/>
      </c>
      <c r="AC951" s="65" t="str">
        <f t="shared" si="317"/>
        <v/>
      </c>
      <c r="AD951" s="65" t="str">
        <f t="shared" si="318"/>
        <v/>
      </c>
      <c r="AE951" s="65" t="str">
        <f t="shared" si="319"/>
        <v/>
      </c>
      <c r="AF951" s="65" t="str">
        <f t="shared" si="320"/>
        <v/>
      </c>
      <c r="AG951" s="65" t="str">
        <f t="shared" si="321"/>
        <v/>
      </c>
      <c r="AH951" s="38"/>
      <c r="AI951" s="38"/>
      <c r="AJ951" s="38"/>
      <c r="AK951" s="38"/>
      <c r="AL951" s="85" t="str">
        <f t="shared" si="326"/>
        <v/>
      </c>
      <c r="AM951" s="85" t="str">
        <f t="shared" si="322"/>
        <v/>
      </c>
      <c r="AN951" s="85" t="str">
        <f t="shared" si="323"/>
        <v/>
      </c>
      <c r="AO951" s="85" t="str">
        <f t="shared" si="324"/>
        <v/>
      </c>
      <c r="AP951" s="143" t="str">
        <f t="shared" si="327"/>
        <v/>
      </c>
      <c r="AQ951" s="66" t="str">
        <f t="shared" si="328"/>
        <v/>
      </c>
      <c r="AR951" s="46" t="str">
        <f>IFERROR(IF(ISNUMBER('Opsparede løndele dec20-mar21'!K949),AQ951+'Opsparede løndele dec20-mar21'!K949,AQ951),"")</f>
        <v/>
      </c>
    </row>
    <row r="952" spans="1:44" x14ac:dyDescent="0.25">
      <c r="A952" s="52" t="str">
        <f t="shared" si="329"/>
        <v/>
      </c>
      <c r="B952" s="5"/>
      <c r="C952" s="6"/>
      <c r="D952" s="7"/>
      <c r="E952" s="8"/>
      <c r="F952" s="8"/>
      <c r="G952" s="60" t="str">
        <f t="shared" si="334"/>
        <v/>
      </c>
      <c r="H952" s="60" t="str">
        <f t="shared" si="334"/>
        <v/>
      </c>
      <c r="I952" s="60" t="str">
        <f t="shared" si="334"/>
        <v/>
      </c>
      <c r="J952" s="60" t="str">
        <f t="shared" si="334"/>
        <v/>
      </c>
      <c r="L952" s="115" t="str">
        <f t="shared" si="325"/>
        <v/>
      </c>
      <c r="Y952" s="116"/>
      <c r="Z952" s="65" t="str">
        <f t="shared" si="314"/>
        <v/>
      </c>
      <c r="AA952" s="65" t="str">
        <f t="shared" si="315"/>
        <v/>
      </c>
      <c r="AB952" s="65" t="str">
        <f t="shared" si="316"/>
        <v/>
      </c>
      <c r="AC952" s="65" t="str">
        <f t="shared" si="317"/>
        <v/>
      </c>
      <c r="AD952" s="65" t="str">
        <f t="shared" si="318"/>
        <v/>
      </c>
      <c r="AE952" s="65" t="str">
        <f t="shared" si="319"/>
        <v/>
      </c>
      <c r="AF952" s="65" t="str">
        <f t="shared" si="320"/>
        <v/>
      </c>
      <c r="AG952" s="65" t="str">
        <f t="shared" si="321"/>
        <v/>
      </c>
      <c r="AH952" s="38"/>
      <c r="AI952" s="38"/>
      <c r="AJ952" s="38"/>
      <c r="AK952" s="38"/>
      <c r="AL952" s="85" t="str">
        <f t="shared" si="326"/>
        <v/>
      </c>
      <c r="AM952" s="85" t="str">
        <f t="shared" si="322"/>
        <v/>
      </c>
      <c r="AN952" s="85" t="str">
        <f t="shared" si="323"/>
        <v/>
      </c>
      <c r="AO952" s="85" t="str">
        <f t="shared" si="324"/>
        <v/>
      </c>
      <c r="AP952" s="143" t="str">
        <f t="shared" si="327"/>
        <v/>
      </c>
      <c r="AQ952" s="66" t="str">
        <f t="shared" si="328"/>
        <v/>
      </c>
      <c r="AR952" s="46" t="str">
        <f>IFERROR(IF(ISNUMBER('Opsparede løndele dec20-mar21'!K950),AQ952+'Opsparede løndele dec20-mar21'!K950,AQ952),"")</f>
        <v/>
      </c>
    </row>
    <row r="953" spans="1:44" x14ac:dyDescent="0.25">
      <c r="A953" s="52" t="str">
        <f t="shared" si="329"/>
        <v/>
      </c>
      <c r="B953" s="5"/>
      <c r="C953" s="6"/>
      <c r="D953" s="7"/>
      <c r="E953" s="8"/>
      <c r="F953" s="8"/>
      <c r="G953" s="60" t="str">
        <f t="shared" si="334"/>
        <v/>
      </c>
      <c r="H953" s="60" t="str">
        <f t="shared" si="334"/>
        <v/>
      </c>
      <c r="I953" s="60" t="str">
        <f t="shared" si="334"/>
        <v/>
      </c>
      <c r="J953" s="60" t="str">
        <f t="shared" si="334"/>
        <v/>
      </c>
      <c r="L953" s="115" t="str">
        <f t="shared" si="325"/>
        <v/>
      </c>
      <c r="Y953" s="116"/>
      <c r="Z953" s="65" t="str">
        <f t="shared" si="314"/>
        <v/>
      </c>
      <c r="AA953" s="65" t="str">
        <f t="shared" si="315"/>
        <v/>
      </c>
      <c r="AB953" s="65" t="str">
        <f t="shared" si="316"/>
        <v/>
      </c>
      <c r="AC953" s="65" t="str">
        <f t="shared" si="317"/>
        <v/>
      </c>
      <c r="AD953" s="65" t="str">
        <f t="shared" si="318"/>
        <v/>
      </c>
      <c r="AE953" s="65" t="str">
        <f t="shared" si="319"/>
        <v/>
      </c>
      <c r="AF953" s="65" t="str">
        <f t="shared" si="320"/>
        <v/>
      </c>
      <c r="AG953" s="65" t="str">
        <f t="shared" si="321"/>
        <v/>
      </c>
      <c r="AH953" s="38"/>
      <c r="AI953" s="38"/>
      <c r="AJ953" s="38"/>
      <c r="AK953" s="38"/>
      <c r="AL953" s="85" t="str">
        <f t="shared" si="326"/>
        <v/>
      </c>
      <c r="AM953" s="85" t="str">
        <f t="shared" si="322"/>
        <v/>
      </c>
      <c r="AN953" s="85" t="str">
        <f t="shared" si="323"/>
        <v/>
      </c>
      <c r="AO953" s="85" t="str">
        <f t="shared" si="324"/>
        <v/>
      </c>
      <c r="AP953" s="143" t="str">
        <f t="shared" si="327"/>
        <v/>
      </c>
      <c r="AQ953" s="66" t="str">
        <f t="shared" si="328"/>
        <v/>
      </c>
      <c r="AR953" s="46" t="str">
        <f>IFERROR(IF(ISNUMBER('Opsparede løndele dec20-mar21'!K951),AQ953+'Opsparede løndele dec20-mar21'!K951,AQ953),"")</f>
        <v/>
      </c>
    </row>
    <row r="954" spans="1:44" x14ac:dyDescent="0.25">
      <c r="A954" s="52" t="str">
        <f t="shared" si="329"/>
        <v/>
      </c>
      <c r="B954" s="5"/>
      <c r="C954" s="6"/>
      <c r="D954" s="7"/>
      <c r="E954" s="8"/>
      <c r="F954" s="8"/>
      <c r="G954" s="60" t="str">
        <f t="shared" si="334"/>
        <v/>
      </c>
      <c r="H954" s="60" t="str">
        <f t="shared" si="334"/>
        <v/>
      </c>
      <c r="I954" s="60" t="str">
        <f t="shared" si="334"/>
        <v/>
      </c>
      <c r="J954" s="60" t="str">
        <f t="shared" si="334"/>
        <v/>
      </c>
      <c r="L954" s="115" t="str">
        <f t="shared" si="325"/>
        <v/>
      </c>
      <c r="Y954" s="116"/>
      <c r="Z954" s="65" t="str">
        <f t="shared" si="314"/>
        <v/>
      </c>
      <c r="AA954" s="65" t="str">
        <f t="shared" si="315"/>
        <v/>
      </c>
      <c r="AB954" s="65" t="str">
        <f t="shared" si="316"/>
        <v/>
      </c>
      <c r="AC954" s="65" t="str">
        <f t="shared" si="317"/>
        <v/>
      </c>
      <c r="AD954" s="65" t="str">
        <f t="shared" si="318"/>
        <v/>
      </c>
      <c r="AE954" s="65" t="str">
        <f t="shared" si="319"/>
        <v/>
      </c>
      <c r="AF954" s="65" t="str">
        <f t="shared" si="320"/>
        <v/>
      </c>
      <c r="AG954" s="65" t="str">
        <f t="shared" si="321"/>
        <v/>
      </c>
      <c r="AH954" s="38"/>
      <c r="AI954" s="38"/>
      <c r="AJ954" s="38"/>
      <c r="AK954" s="38"/>
      <c r="AL954" s="85" t="str">
        <f t="shared" si="326"/>
        <v/>
      </c>
      <c r="AM954" s="85" t="str">
        <f t="shared" si="322"/>
        <v/>
      </c>
      <c r="AN954" s="85" t="str">
        <f t="shared" si="323"/>
        <v/>
      </c>
      <c r="AO954" s="85" t="str">
        <f t="shared" si="324"/>
        <v/>
      </c>
      <c r="AP954" s="143" t="str">
        <f t="shared" si="327"/>
        <v/>
      </c>
      <c r="AQ954" s="66" t="str">
        <f t="shared" si="328"/>
        <v/>
      </c>
      <c r="AR954" s="46" t="str">
        <f>IFERROR(IF(ISNUMBER('Opsparede løndele dec20-mar21'!K952),AQ954+'Opsparede løndele dec20-mar21'!K952,AQ954),"")</f>
        <v/>
      </c>
    </row>
    <row r="955" spans="1:44" x14ac:dyDescent="0.25">
      <c r="A955" s="52" t="str">
        <f t="shared" si="329"/>
        <v/>
      </c>
      <c r="B955" s="5"/>
      <c r="C955" s="6"/>
      <c r="D955" s="7"/>
      <c r="E955" s="8"/>
      <c r="F955" s="8"/>
      <c r="G955" s="60" t="str">
        <f t="shared" si="334"/>
        <v/>
      </c>
      <c r="H955" s="60" t="str">
        <f t="shared" si="334"/>
        <v/>
      </c>
      <c r="I955" s="60" t="str">
        <f t="shared" si="334"/>
        <v/>
      </c>
      <c r="J955" s="60" t="str">
        <f t="shared" si="334"/>
        <v/>
      </c>
      <c r="L955" s="115" t="str">
        <f t="shared" si="325"/>
        <v/>
      </c>
      <c r="Y955" s="116"/>
      <c r="Z955" s="65" t="str">
        <f t="shared" si="314"/>
        <v/>
      </c>
      <c r="AA955" s="65" t="str">
        <f t="shared" si="315"/>
        <v/>
      </c>
      <c r="AB955" s="65" t="str">
        <f t="shared" si="316"/>
        <v/>
      </c>
      <c r="AC955" s="65" t="str">
        <f t="shared" si="317"/>
        <v/>
      </c>
      <c r="AD955" s="65" t="str">
        <f t="shared" si="318"/>
        <v/>
      </c>
      <c r="AE955" s="65" t="str">
        <f t="shared" si="319"/>
        <v/>
      </c>
      <c r="AF955" s="65" t="str">
        <f t="shared" si="320"/>
        <v/>
      </c>
      <c r="AG955" s="65" t="str">
        <f t="shared" si="321"/>
        <v/>
      </c>
      <c r="AH955" s="38"/>
      <c r="AI955" s="38"/>
      <c r="AJ955" s="38"/>
      <c r="AK955" s="38"/>
      <c r="AL955" s="85" t="str">
        <f t="shared" si="326"/>
        <v/>
      </c>
      <c r="AM955" s="85" t="str">
        <f t="shared" si="322"/>
        <v/>
      </c>
      <c r="AN955" s="85" t="str">
        <f t="shared" si="323"/>
        <v/>
      </c>
      <c r="AO955" s="85" t="str">
        <f t="shared" si="324"/>
        <v/>
      </c>
      <c r="AP955" s="143" t="str">
        <f t="shared" si="327"/>
        <v/>
      </c>
      <c r="AQ955" s="66" t="str">
        <f t="shared" si="328"/>
        <v/>
      </c>
      <c r="AR955" s="46" t="str">
        <f>IFERROR(IF(ISNUMBER('Opsparede løndele dec20-mar21'!K953),AQ955+'Opsparede løndele dec20-mar21'!K953,AQ955),"")</f>
        <v/>
      </c>
    </row>
    <row r="956" spans="1:44" x14ac:dyDescent="0.25">
      <c r="A956" s="52" t="str">
        <f t="shared" si="329"/>
        <v/>
      </c>
      <c r="B956" s="5"/>
      <c r="C956" s="6"/>
      <c r="D956" s="7"/>
      <c r="E956" s="8"/>
      <c r="F956" s="8"/>
      <c r="G956" s="60" t="str">
        <f t="shared" si="334"/>
        <v/>
      </c>
      <c r="H956" s="60" t="str">
        <f t="shared" si="334"/>
        <v/>
      </c>
      <c r="I956" s="60" t="str">
        <f t="shared" si="334"/>
        <v/>
      </c>
      <c r="J956" s="60" t="str">
        <f t="shared" si="334"/>
        <v/>
      </c>
      <c r="L956" s="115" t="str">
        <f t="shared" si="325"/>
        <v/>
      </c>
      <c r="Y956" s="116"/>
      <c r="Z956" s="65" t="str">
        <f t="shared" si="314"/>
        <v/>
      </c>
      <c r="AA956" s="65" t="str">
        <f t="shared" si="315"/>
        <v/>
      </c>
      <c r="AB956" s="65" t="str">
        <f t="shared" si="316"/>
        <v/>
      </c>
      <c r="AC956" s="65" t="str">
        <f t="shared" si="317"/>
        <v/>
      </c>
      <c r="AD956" s="65" t="str">
        <f t="shared" si="318"/>
        <v/>
      </c>
      <c r="AE956" s="65" t="str">
        <f t="shared" si="319"/>
        <v/>
      </c>
      <c r="AF956" s="65" t="str">
        <f t="shared" si="320"/>
        <v/>
      </c>
      <c r="AG956" s="65" t="str">
        <f t="shared" si="321"/>
        <v/>
      </c>
      <c r="AH956" s="38"/>
      <c r="AI956" s="38"/>
      <c r="AJ956" s="38"/>
      <c r="AK956" s="38"/>
      <c r="AL956" s="85" t="str">
        <f t="shared" si="326"/>
        <v/>
      </c>
      <c r="AM956" s="85" t="str">
        <f t="shared" si="322"/>
        <v/>
      </c>
      <c r="AN956" s="85" t="str">
        <f t="shared" si="323"/>
        <v/>
      </c>
      <c r="AO956" s="85" t="str">
        <f t="shared" si="324"/>
        <v/>
      </c>
      <c r="AP956" s="143" t="str">
        <f t="shared" si="327"/>
        <v/>
      </c>
      <c r="AQ956" s="66" t="str">
        <f t="shared" si="328"/>
        <v/>
      </c>
      <c r="AR956" s="46" t="str">
        <f>IFERROR(IF(ISNUMBER('Opsparede løndele dec20-mar21'!K954),AQ956+'Opsparede løndele dec20-mar21'!K954,AQ956),"")</f>
        <v/>
      </c>
    </row>
    <row r="957" spans="1:44" x14ac:dyDescent="0.25">
      <c r="A957" s="52" t="str">
        <f t="shared" si="329"/>
        <v/>
      </c>
      <c r="B957" s="5"/>
      <c r="C957" s="6"/>
      <c r="D957" s="7"/>
      <c r="E957" s="8"/>
      <c r="F957" s="8"/>
      <c r="G957" s="60" t="str">
        <f t="shared" ref="G957:J966" si="335">IF(AND(ISNUMBER($E957),ISNUMBER($F957)),MAX(MIN(NETWORKDAYS(IF($E957&lt;=VLOOKUP(G$6,Matrix_antal_dage,5,FALSE),VLOOKUP(G$6,Matrix_antal_dage,5,FALSE),$E957),IF($F957&gt;=VLOOKUP(G$6,Matrix_antal_dage,6,FALSE),VLOOKUP(G$6,Matrix_antal_dage,6,FALSE),$F957),helligdage),VLOOKUP(G$6,Matrix_antal_dage,7,FALSE)),0),"")</f>
        <v/>
      </c>
      <c r="H957" s="60" t="str">
        <f t="shared" si="335"/>
        <v/>
      </c>
      <c r="I957" s="60" t="str">
        <f t="shared" si="335"/>
        <v/>
      </c>
      <c r="J957" s="60" t="str">
        <f t="shared" si="335"/>
        <v/>
      </c>
      <c r="L957" s="115" t="str">
        <f t="shared" si="325"/>
        <v/>
      </c>
      <c r="Y957" s="116"/>
      <c r="Z957" s="65" t="str">
        <f t="shared" si="314"/>
        <v/>
      </c>
      <c r="AA957" s="65" t="str">
        <f t="shared" si="315"/>
        <v/>
      </c>
      <c r="AB957" s="65" t="str">
        <f t="shared" si="316"/>
        <v/>
      </c>
      <c r="AC957" s="65" t="str">
        <f t="shared" si="317"/>
        <v/>
      </c>
      <c r="AD957" s="65" t="str">
        <f t="shared" si="318"/>
        <v/>
      </c>
      <c r="AE957" s="65" t="str">
        <f t="shared" si="319"/>
        <v/>
      </c>
      <c r="AF957" s="65" t="str">
        <f t="shared" si="320"/>
        <v/>
      </c>
      <c r="AG957" s="65" t="str">
        <f t="shared" si="321"/>
        <v/>
      </c>
      <c r="AH957" s="38"/>
      <c r="AI957" s="38"/>
      <c r="AJ957" s="38"/>
      <c r="AK957" s="38"/>
      <c r="AL957" s="85" t="str">
        <f t="shared" si="326"/>
        <v/>
      </c>
      <c r="AM957" s="85" t="str">
        <f t="shared" si="322"/>
        <v/>
      </c>
      <c r="AN957" s="85" t="str">
        <f t="shared" si="323"/>
        <v/>
      </c>
      <c r="AO957" s="85" t="str">
        <f t="shared" si="324"/>
        <v/>
      </c>
      <c r="AP957" s="143" t="str">
        <f t="shared" si="327"/>
        <v/>
      </c>
      <c r="AQ957" s="66" t="str">
        <f t="shared" si="328"/>
        <v/>
      </c>
      <c r="AR957" s="46" t="str">
        <f>IFERROR(IF(ISNUMBER('Opsparede løndele dec20-mar21'!K955),AQ957+'Opsparede løndele dec20-mar21'!K955,AQ957),"")</f>
        <v/>
      </c>
    </row>
    <row r="958" spans="1:44" x14ac:dyDescent="0.25">
      <c r="A958" s="52" t="str">
        <f t="shared" si="329"/>
        <v/>
      </c>
      <c r="B958" s="5"/>
      <c r="C958" s="6"/>
      <c r="D958" s="7"/>
      <c r="E958" s="8"/>
      <c r="F958" s="8"/>
      <c r="G958" s="60" t="str">
        <f t="shared" si="335"/>
        <v/>
      </c>
      <c r="H958" s="60" t="str">
        <f t="shared" si="335"/>
        <v/>
      </c>
      <c r="I958" s="60" t="str">
        <f t="shared" si="335"/>
        <v/>
      </c>
      <c r="J958" s="60" t="str">
        <f t="shared" si="335"/>
        <v/>
      </c>
      <c r="L958" s="115" t="str">
        <f t="shared" si="325"/>
        <v/>
      </c>
      <c r="Y958" s="116"/>
      <c r="Z958" s="65" t="str">
        <f t="shared" si="314"/>
        <v/>
      </c>
      <c r="AA958" s="65" t="str">
        <f t="shared" si="315"/>
        <v/>
      </c>
      <c r="AB958" s="65" t="str">
        <f t="shared" si="316"/>
        <v/>
      </c>
      <c r="AC958" s="65" t="str">
        <f t="shared" si="317"/>
        <v/>
      </c>
      <c r="AD958" s="65" t="str">
        <f t="shared" si="318"/>
        <v/>
      </c>
      <c r="AE958" s="65" t="str">
        <f t="shared" si="319"/>
        <v/>
      </c>
      <c r="AF958" s="65" t="str">
        <f t="shared" si="320"/>
        <v/>
      </c>
      <c r="AG958" s="65" t="str">
        <f t="shared" si="321"/>
        <v/>
      </c>
      <c r="AH958" s="38"/>
      <c r="AI958" s="38"/>
      <c r="AJ958" s="38"/>
      <c r="AK958" s="38"/>
      <c r="AL958" s="85" t="str">
        <f t="shared" si="326"/>
        <v/>
      </c>
      <c r="AM958" s="85" t="str">
        <f t="shared" si="322"/>
        <v/>
      </c>
      <c r="AN958" s="85" t="str">
        <f t="shared" si="323"/>
        <v/>
      </c>
      <c r="AO958" s="85" t="str">
        <f t="shared" si="324"/>
        <v/>
      </c>
      <c r="AP958" s="143" t="str">
        <f t="shared" si="327"/>
        <v/>
      </c>
      <c r="AQ958" s="66" t="str">
        <f t="shared" si="328"/>
        <v/>
      </c>
      <c r="AR958" s="46" t="str">
        <f>IFERROR(IF(ISNUMBER('Opsparede løndele dec20-mar21'!K956),AQ958+'Opsparede løndele dec20-mar21'!K956,AQ958),"")</f>
        <v/>
      </c>
    </row>
    <row r="959" spans="1:44" x14ac:dyDescent="0.25">
      <c r="A959" s="52" t="str">
        <f t="shared" si="329"/>
        <v/>
      </c>
      <c r="B959" s="5"/>
      <c r="C959" s="6"/>
      <c r="D959" s="7"/>
      <c r="E959" s="8"/>
      <c r="F959" s="8"/>
      <c r="G959" s="60" t="str">
        <f t="shared" si="335"/>
        <v/>
      </c>
      <c r="H959" s="60" t="str">
        <f t="shared" si="335"/>
        <v/>
      </c>
      <c r="I959" s="60" t="str">
        <f t="shared" si="335"/>
        <v/>
      </c>
      <c r="J959" s="60" t="str">
        <f t="shared" si="335"/>
        <v/>
      </c>
      <c r="L959" s="115" t="str">
        <f t="shared" si="325"/>
        <v/>
      </c>
      <c r="Y959" s="116"/>
      <c r="Z959" s="65" t="str">
        <f t="shared" si="314"/>
        <v/>
      </c>
      <c r="AA959" s="65" t="str">
        <f t="shared" si="315"/>
        <v/>
      </c>
      <c r="AB959" s="65" t="str">
        <f t="shared" si="316"/>
        <v/>
      </c>
      <c r="AC959" s="65" t="str">
        <f t="shared" si="317"/>
        <v/>
      </c>
      <c r="AD959" s="65" t="str">
        <f t="shared" si="318"/>
        <v/>
      </c>
      <c r="AE959" s="65" t="str">
        <f t="shared" si="319"/>
        <v/>
      </c>
      <c r="AF959" s="65" t="str">
        <f t="shared" si="320"/>
        <v/>
      </c>
      <c r="AG959" s="65" t="str">
        <f t="shared" si="321"/>
        <v/>
      </c>
      <c r="AH959" s="38"/>
      <c r="AI959" s="38"/>
      <c r="AJ959" s="38"/>
      <c r="AK959" s="38"/>
      <c r="AL959" s="85" t="str">
        <f t="shared" si="326"/>
        <v/>
      </c>
      <c r="AM959" s="85" t="str">
        <f t="shared" si="322"/>
        <v/>
      </c>
      <c r="AN959" s="85" t="str">
        <f t="shared" si="323"/>
        <v/>
      </c>
      <c r="AO959" s="85" t="str">
        <f t="shared" si="324"/>
        <v/>
      </c>
      <c r="AP959" s="143" t="str">
        <f t="shared" si="327"/>
        <v/>
      </c>
      <c r="AQ959" s="66" t="str">
        <f t="shared" si="328"/>
        <v/>
      </c>
      <c r="AR959" s="46" t="str">
        <f>IFERROR(IF(ISNUMBER('Opsparede løndele dec20-mar21'!K957),AQ959+'Opsparede løndele dec20-mar21'!K957,AQ959),"")</f>
        <v/>
      </c>
    </row>
    <row r="960" spans="1:44" x14ac:dyDescent="0.25">
      <c r="A960" s="52" t="str">
        <f t="shared" si="329"/>
        <v/>
      </c>
      <c r="B960" s="5"/>
      <c r="C960" s="6"/>
      <c r="D960" s="7"/>
      <c r="E960" s="8"/>
      <c r="F960" s="8"/>
      <c r="G960" s="60" t="str">
        <f t="shared" si="335"/>
        <v/>
      </c>
      <c r="H960" s="60" t="str">
        <f t="shared" si="335"/>
        <v/>
      </c>
      <c r="I960" s="60" t="str">
        <f t="shared" si="335"/>
        <v/>
      </c>
      <c r="J960" s="60" t="str">
        <f t="shared" si="335"/>
        <v/>
      </c>
      <c r="L960" s="115" t="str">
        <f t="shared" si="325"/>
        <v/>
      </c>
      <c r="Y960" s="116"/>
      <c r="Z960" s="65" t="str">
        <f t="shared" si="314"/>
        <v/>
      </c>
      <c r="AA960" s="65" t="str">
        <f t="shared" si="315"/>
        <v/>
      </c>
      <c r="AB960" s="65" t="str">
        <f t="shared" si="316"/>
        <v/>
      </c>
      <c r="AC960" s="65" t="str">
        <f t="shared" si="317"/>
        <v/>
      </c>
      <c r="AD960" s="65" t="str">
        <f t="shared" si="318"/>
        <v/>
      </c>
      <c r="AE960" s="65" t="str">
        <f t="shared" si="319"/>
        <v/>
      </c>
      <c r="AF960" s="65" t="str">
        <f t="shared" si="320"/>
        <v/>
      </c>
      <c r="AG960" s="65" t="str">
        <f t="shared" si="321"/>
        <v/>
      </c>
      <c r="AH960" s="38"/>
      <c r="AI960" s="38"/>
      <c r="AJ960" s="38"/>
      <c r="AK960" s="38"/>
      <c r="AL960" s="85" t="str">
        <f t="shared" si="326"/>
        <v/>
      </c>
      <c r="AM960" s="85" t="str">
        <f t="shared" si="322"/>
        <v/>
      </c>
      <c r="AN960" s="85" t="str">
        <f t="shared" si="323"/>
        <v/>
      </c>
      <c r="AO960" s="85" t="str">
        <f t="shared" si="324"/>
        <v/>
      </c>
      <c r="AP960" s="143" t="str">
        <f t="shared" si="327"/>
        <v/>
      </c>
      <c r="AQ960" s="66" t="str">
        <f t="shared" si="328"/>
        <v/>
      </c>
      <c r="AR960" s="46" t="str">
        <f>IFERROR(IF(ISNUMBER('Opsparede løndele dec20-mar21'!K958),AQ960+'Opsparede løndele dec20-mar21'!K958,AQ960),"")</f>
        <v/>
      </c>
    </row>
    <row r="961" spans="1:44" x14ac:dyDescent="0.25">
      <c r="A961" s="52" t="str">
        <f t="shared" si="329"/>
        <v/>
      </c>
      <c r="B961" s="5"/>
      <c r="C961" s="6"/>
      <c r="D961" s="7"/>
      <c r="E961" s="8"/>
      <c r="F961" s="8"/>
      <c r="G961" s="60" t="str">
        <f t="shared" si="335"/>
        <v/>
      </c>
      <c r="H961" s="60" t="str">
        <f t="shared" si="335"/>
        <v/>
      </c>
      <c r="I961" s="60" t="str">
        <f t="shared" si="335"/>
        <v/>
      </c>
      <c r="J961" s="60" t="str">
        <f t="shared" si="335"/>
        <v/>
      </c>
      <c r="L961" s="115" t="str">
        <f t="shared" si="325"/>
        <v/>
      </c>
      <c r="Y961" s="116"/>
      <c r="Z961" s="65" t="str">
        <f t="shared" si="314"/>
        <v/>
      </c>
      <c r="AA961" s="65" t="str">
        <f t="shared" si="315"/>
        <v/>
      </c>
      <c r="AB961" s="65" t="str">
        <f t="shared" si="316"/>
        <v/>
      </c>
      <c r="AC961" s="65" t="str">
        <f t="shared" si="317"/>
        <v/>
      </c>
      <c r="AD961" s="65" t="str">
        <f t="shared" si="318"/>
        <v/>
      </c>
      <c r="AE961" s="65" t="str">
        <f t="shared" si="319"/>
        <v/>
      </c>
      <c r="AF961" s="65" t="str">
        <f t="shared" si="320"/>
        <v/>
      </c>
      <c r="AG961" s="65" t="str">
        <f t="shared" si="321"/>
        <v/>
      </c>
      <c r="AH961" s="38"/>
      <c r="AI961" s="38"/>
      <c r="AJ961" s="38"/>
      <c r="AK961" s="38"/>
      <c r="AL961" s="85" t="str">
        <f t="shared" si="326"/>
        <v/>
      </c>
      <c r="AM961" s="85" t="str">
        <f t="shared" si="322"/>
        <v/>
      </c>
      <c r="AN961" s="85" t="str">
        <f t="shared" si="323"/>
        <v/>
      </c>
      <c r="AO961" s="85" t="str">
        <f t="shared" si="324"/>
        <v/>
      </c>
      <c r="AP961" s="143" t="str">
        <f t="shared" si="327"/>
        <v/>
      </c>
      <c r="AQ961" s="66" t="str">
        <f t="shared" si="328"/>
        <v/>
      </c>
      <c r="AR961" s="46" t="str">
        <f>IFERROR(IF(ISNUMBER('Opsparede løndele dec20-mar21'!K959),AQ961+'Opsparede løndele dec20-mar21'!K959,AQ961),"")</f>
        <v/>
      </c>
    </row>
    <row r="962" spans="1:44" x14ac:dyDescent="0.25">
      <c r="A962" s="52" t="str">
        <f t="shared" si="329"/>
        <v/>
      </c>
      <c r="B962" s="5"/>
      <c r="C962" s="6"/>
      <c r="D962" s="7"/>
      <c r="E962" s="8"/>
      <c r="F962" s="8"/>
      <c r="G962" s="60" t="str">
        <f t="shared" si="335"/>
        <v/>
      </c>
      <c r="H962" s="60" t="str">
        <f t="shared" si="335"/>
        <v/>
      </c>
      <c r="I962" s="60" t="str">
        <f t="shared" si="335"/>
        <v/>
      </c>
      <c r="J962" s="60" t="str">
        <f t="shared" si="335"/>
        <v/>
      </c>
      <c r="L962" s="115" t="str">
        <f t="shared" si="325"/>
        <v/>
      </c>
      <c r="Y962" s="116"/>
      <c r="Z962" s="65" t="str">
        <f t="shared" si="314"/>
        <v/>
      </c>
      <c r="AA962" s="65" t="str">
        <f t="shared" si="315"/>
        <v/>
      </c>
      <c r="AB962" s="65" t="str">
        <f t="shared" si="316"/>
        <v/>
      </c>
      <c r="AC962" s="65" t="str">
        <f t="shared" si="317"/>
        <v/>
      </c>
      <c r="AD962" s="65" t="str">
        <f t="shared" si="318"/>
        <v/>
      </c>
      <c r="AE962" s="65" t="str">
        <f t="shared" si="319"/>
        <v/>
      </c>
      <c r="AF962" s="65" t="str">
        <f t="shared" si="320"/>
        <v/>
      </c>
      <c r="AG962" s="65" t="str">
        <f t="shared" si="321"/>
        <v/>
      </c>
      <c r="AH962" s="38"/>
      <c r="AI962" s="38"/>
      <c r="AJ962" s="38"/>
      <c r="AK962" s="38"/>
      <c r="AL962" s="85" t="str">
        <f t="shared" si="326"/>
        <v/>
      </c>
      <c r="AM962" s="85" t="str">
        <f t="shared" si="322"/>
        <v/>
      </c>
      <c r="AN962" s="85" t="str">
        <f t="shared" si="323"/>
        <v/>
      </c>
      <c r="AO962" s="85" t="str">
        <f t="shared" si="324"/>
        <v/>
      </c>
      <c r="AP962" s="143" t="str">
        <f t="shared" si="327"/>
        <v/>
      </c>
      <c r="AQ962" s="66" t="str">
        <f t="shared" si="328"/>
        <v/>
      </c>
      <c r="AR962" s="46" t="str">
        <f>IFERROR(IF(ISNUMBER('Opsparede løndele dec20-mar21'!K960),AQ962+'Opsparede løndele dec20-mar21'!K960,AQ962),"")</f>
        <v/>
      </c>
    </row>
    <row r="963" spans="1:44" x14ac:dyDescent="0.25">
      <c r="A963" s="52" t="str">
        <f t="shared" si="329"/>
        <v/>
      </c>
      <c r="B963" s="5"/>
      <c r="C963" s="6"/>
      <c r="D963" s="7"/>
      <c r="E963" s="8"/>
      <c r="F963" s="8"/>
      <c r="G963" s="60" t="str">
        <f t="shared" si="335"/>
        <v/>
      </c>
      <c r="H963" s="60" t="str">
        <f t="shared" si="335"/>
        <v/>
      </c>
      <c r="I963" s="60" t="str">
        <f t="shared" si="335"/>
        <v/>
      </c>
      <c r="J963" s="60" t="str">
        <f t="shared" si="335"/>
        <v/>
      </c>
      <c r="L963" s="115" t="str">
        <f t="shared" si="325"/>
        <v/>
      </c>
      <c r="Y963" s="116"/>
      <c r="Z963" s="65" t="str">
        <f t="shared" si="314"/>
        <v/>
      </c>
      <c r="AA963" s="65" t="str">
        <f t="shared" si="315"/>
        <v/>
      </c>
      <c r="AB963" s="65" t="str">
        <f t="shared" si="316"/>
        <v/>
      </c>
      <c r="AC963" s="65" t="str">
        <f t="shared" si="317"/>
        <v/>
      </c>
      <c r="AD963" s="65" t="str">
        <f t="shared" si="318"/>
        <v/>
      </c>
      <c r="AE963" s="65" t="str">
        <f t="shared" si="319"/>
        <v/>
      </c>
      <c r="AF963" s="65" t="str">
        <f t="shared" si="320"/>
        <v/>
      </c>
      <c r="AG963" s="65" t="str">
        <f t="shared" si="321"/>
        <v/>
      </c>
      <c r="AH963" s="38"/>
      <c r="AI963" s="38"/>
      <c r="AJ963" s="38"/>
      <c r="AK963" s="38"/>
      <c r="AL963" s="85" t="str">
        <f t="shared" si="326"/>
        <v/>
      </c>
      <c r="AM963" s="85" t="str">
        <f t="shared" si="322"/>
        <v/>
      </c>
      <c r="AN963" s="85" t="str">
        <f t="shared" si="323"/>
        <v/>
      </c>
      <c r="AO963" s="85" t="str">
        <f t="shared" si="324"/>
        <v/>
      </c>
      <c r="AP963" s="143" t="str">
        <f t="shared" si="327"/>
        <v/>
      </c>
      <c r="AQ963" s="66" t="str">
        <f t="shared" si="328"/>
        <v/>
      </c>
      <c r="AR963" s="46" t="str">
        <f>IFERROR(IF(ISNUMBER('Opsparede løndele dec20-mar21'!K961),AQ963+'Opsparede løndele dec20-mar21'!K961,AQ963),"")</f>
        <v/>
      </c>
    </row>
    <row r="964" spans="1:44" x14ac:dyDescent="0.25">
      <c r="A964" s="52" t="str">
        <f t="shared" si="329"/>
        <v/>
      </c>
      <c r="B964" s="5"/>
      <c r="C964" s="6"/>
      <c r="D964" s="7"/>
      <c r="E964" s="8"/>
      <c r="F964" s="8"/>
      <c r="G964" s="60" t="str">
        <f t="shared" si="335"/>
        <v/>
      </c>
      <c r="H964" s="60" t="str">
        <f t="shared" si="335"/>
        <v/>
      </c>
      <c r="I964" s="60" t="str">
        <f t="shared" si="335"/>
        <v/>
      </c>
      <c r="J964" s="60" t="str">
        <f t="shared" si="335"/>
        <v/>
      </c>
      <c r="L964" s="115" t="str">
        <f t="shared" si="325"/>
        <v/>
      </c>
      <c r="Y964" s="116"/>
      <c r="Z964" s="65" t="str">
        <f t="shared" si="314"/>
        <v/>
      </c>
      <c r="AA964" s="65" t="str">
        <f t="shared" si="315"/>
        <v/>
      </c>
      <c r="AB964" s="65" t="str">
        <f t="shared" si="316"/>
        <v/>
      </c>
      <c r="AC964" s="65" t="str">
        <f t="shared" si="317"/>
        <v/>
      </c>
      <c r="AD964" s="65" t="str">
        <f t="shared" si="318"/>
        <v/>
      </c>
      <c r="AE964" s="65" t="str">
        <f t="shared" si="319"/>
        <v/>
      </c>
      <c r="AF964" s="65" t="str">
        <f t="shared" si="320"/>
        <v/>
      </c>
      <c r="AG964" s="65" t="str">
        <f t="shared" si="321"/>
        <v/>
      </c>
      <c r="AH964" s="38"/>
      <c r="AI964" s="38"/>
      <c r="AJ964" s="38"/>
      <c r="AK964" s="38"/>
      <c r="AL964" s="85" t="str">
        <f t="shared" si="326"/>
        <v/>
      </c>
      <c r="AM964" s="85" t="str">
        <f t="shared" si="322"/>
        <v/>
      </c>
      <c r="AN964" s="85" t="str">
        <f t="shared" si="323"/>
        <v/>
      </c>
      <c r="AO964" s="85" t="str">
        <f t="shared" si="324"/>
        <v/>
      </c>
      <c r="AP964" s="143" t="str">
        <f t="shared" si="327"/>
        <v/>
      </c>
      <c r="AQ964" s="66" t="str">
        <f t="shared" si="328"/>
        <v/>
      </c>
      <c r="AR964" s="46" t="str">
        <f>IFERROR(IF(ISNUMBER('Opsparede løndele dec20-mar21'!K962),AQ964+'Opsparede løndele dec20-mar21'!K962,AQ964),"")</f>
        <v/>
      </c>
    </row>
    <row r="965" spans="1:44" x14ac:dyDescent="0.25">
      <c r="A965" s="52" t="str">
        <f t="shared" si="329"/>
        <v/>
      </c>
      <c r="B965" s="5"/>
      <c r="C965" s="6"/>
      <c r="D965" s="7"/>
      <c r="E965" s="8"/>
      <c r="F965" s="8"/>
      <c r="G965" s="60" t="str">
        <f t="shared" si="335"/>
        <v/>
      </c>
      <c r="H965" s="60" t="str">
        <f t="shared" si="335"/>
        <v/>
      </c>
      <c r="I965" s="60" t="str">
        <f t="shared" si="335"/>
        <v/>
      </c>
      <c r="J965" s="60" t="str">
        <f t="shared" si="335"/>
        <v/>
      </c>
      <c r="L965" s="115" t="str">
        <f t="shared" si="325"/>
        <v/>
      </c>
      <c r="Y965" s="116"/>
      <c r="Z965" s="65" t="str">
        <f t="shared" si="314"/>
        <v/>
      </c>
      <c r="AA965" s="65" t="str">
        <f t="shared" si="315"/>
        <v/>
      </c>
      <c r="AB965" s="65" t="str">
        <f t="shared" si="316"/>
        <v/>
      </c>
      <c r="AC965" s="65" t="str">
        <f t="shared" si="317"/>
        <v/>
      </c>
      <c r="AD965" s="65" t="str">
        <f t="shared" si="318"/>
        <v/>
      </c>
      <c r="AE965" s="65" t="str">
        <f t="shared" si="319"/>
        <v/>
      </c>
      <c r="AF965" s="65" t="str">
        <f t="shared" si="320"/>
        <v/>
      </c>
      <c r="AG965" s="65" t="str">
        <f t="shared" si="321"/>
        <v/>
      </c>
      <c r="AH965" s="38"/>
      <c r="AI965" s="38"/>
      <c r="AJ965" s="38"/>
      <c r="AK965" s="38"/>
      <c r="AL965" s="85" t="str">
        <f t="shared" si="326"/>
        <v/>
      </c>
      <c r="AM965" s="85" t="str">
        <f t="shared" si="322"/>
        <v/>
      </c>
      <c r="AN965" s="85" t="str">
        <f t="shared" si="323"/>
        <v/>
      </c>
      <c r="AO965" s="85" t="str">
        <f t="shared" si="324"/>
        <v/>
      </c>
      <c r="AP965" s="143" t="str">
        <f t="shared" si="327"/>
        <v/>
      </c>
      <c r="AQ965" s="66" t="str">
        <f t="shared" si="328"/>
        <v/>
      </c>
      <c r="AR965" s="46" t="str">
        <f>IFERROR(IF(ISNUMBER('Opsparede løndele dec20-mar21'!K963),AQ965+'Opsparede løndele dec20-mar21'!K963,AQ965),"")</f>
        <v/>
      </c>
    </row>
    <row r="966" spans="1:44" x14ac:dyDescent="0.25">
      <c r="A966" s="52" t="str">
        <f t="shared" si="329"/>
        <v/>
      </c>
      <c r="B966" s="5"/>
      <c r="C966" s="6"/>
      <c r="D966" s="7"/>
      <c r="E966" s="8"/>
      <c r="F966" s="8"/>
      <c r="G966" s="60" t="str">
        <f t="shared" si="335"/>
        <v/>
      </c>
      <c r="H966" s="60" t="str">
        <f t="shared" si="335"/>
        <v/>
      </c>
      <c r="I966" s="60" t="str">
        <f t="shared" si="335"/>
        <v/>
      </c>
      <c r="J966" s="60" t="str">
        <f t="shared" si="335"/>
        <v/>
      </c>
      <c r="L966" s="115" t="str">
        <f t="shared" si="325"/>
        <v/>
      </c>
      <c r="Y966" s="116"/>
      <c r="Z966" s="65" t="str">
        <f t="shared" si="314"/>
        <v/>
      </c>
      <c r="AA966" s="65" t="str">
        <f t="shared" si="315"/>
        <v/>
      </c>
      <c r="AB966" s="65" t="str">
        <f t="shared" si="316"/>
        <v/>
      </c>
      <c r="AC966" s="65" t="str">
        <f t="shared" si="317"/>
        <v/>
      </c>
      <c r="AD966" s="65" t="str">
        <f t="shared" si="318"/>
        <v/>
      </c>
      <c r="AE966" s="65" t="str">
        <f t="shared" si="319"/>
        <v/>
      </c>
      <c r="AF966" s="65" t="str">
        <f t="shared" si="320"/>
        <v/>
      </c>
      <c r="AG966" s="65" t="str">
        <f t="shared" si="321"/>
        <v/>
      </c>
      <c r="AH966" s="38"/>
      <c r="AI966" s="38"/>
      <c r="AJ966" s="38"/>
      <c r="AK966" s="38"/>
      <c r="AL966" s="85" t="str">
        <f t="shared" si="326"/>
        <v/>
      </c>
      <c r="AM966" s="85" t="str">
        <f t="shared" si="322"/>
        <v/>
      </c>
      <c r="AN966" s="85" t="str">
        <f t="shared" si="323"/>
        <v/>
      </c>
      <c r="AO966" s="85" t="str">
        <f t="shared" si="324"/>
        <v/>
      </c>
      <c r="AP966" s="143" t="str">
        <f t="shared" si="327"/>
        <v/>
      </c>
      <c r="AQ966" s="66" t="str">
        <f t="shared" si="328"/>
        <v/>
      </c>
      <c r="AR966" s="46" t="str">
        <f>IFERROR(IF(ISNUMBER('Opsparede løndele dec20-mar21'!K964),AQ966+'Opsparede løndele dec20-mar21'!K964,AQ966),"")</f>
        <v/>
      </c>
    </row>
    <row r="967" spans="1:44" x14ac:dyDescent="0.25">
      <c r="A967" s="52" t="str">
        <f t="shared" si="329"/>
        <v/>
      </c>
      <c r="B967" s="5"/>
      <c r="C967" s="6"/>
      <c r="D967" s="7"/>
      <c r="E967" s="8"/>
      <c r="F967" s="8"/>
      <c r="G967" s="60" t="str">
        <f t="shared" ref="G967:J976" si="336">IF(AND(ISNUMBER($E967),ISNUMBER($F967)),MAX(MIN(NETWORKDAYS(IF($E967&lt;=VLOOKUP(G$6,Matrix_antal_dage,5,FALSE),VLOOKUP(G$6,Matrix_antal_dage,5,FALSE),$E967),IF($F967&gt;=VLOOKUP(G$6,Matrix_antal_dage,6,FALSE),VLOOKUP(G$6,Matrix_antal_dage,6,FALSE),$F967),helligdage),VLOOKUP(G$6,Matrix_antal_dage,7,FALSE)),0),"")</f>
        <v/>
      </c>
      <c r="H967" s="60" t="str">
        <f t="shared" si="336"/>
        <v/>
      </c>
      <c r="I967" s="60" t="str">
        <f t="shared" si="336"/>
        <v/>
      </c>
      <c r="J967" s="60" t="str">
        <f t="shared" si="336"/>
        <v/>
      </c>
      <c r="L967" s="115" t="str">
        <f t="shared" si="325"/>
        <v/>
      </c>
      <c r="Y967" s="116"/>
      <c r="Z967" s="65" t="str">
        <f t="shared" ref="Z967:Z1030" si="337">IF(AND(ISNUMBER($Y967),ISNUMBER(M967)),(IF($B967="","",IF(MIN(M967,Q967)*$L967&gt;30000*IF($Y967&gt;37,37,$Y967)/37,30000*IF($Y967&gt;37,37,$Y967)/37,MIN(M967,Q967)*$L967))),"")</f>
        <v/>
      </c>
      <c r="AA967" s="65" t="str">
        <f t="shared" ref="AA967:AA1030" si="338">IF(AND(ISNUMBER($Y967),ISNUMBER(N967)),(IF($B967="","",IF(MIN(N967,R967)*$L967&gt;30000*IF($Y967&gt;37,37,$Y967)/37,30000*IF($Y967&gt;37,37,$Y967)/37,MIN(N967,R967)*$L967))),"")</f>
        <v/>
      </c>
      <c r="AB967" s="65" t="str">
        <f t="shared" ref="AB967:AB1030" si="339">IF(AND(ISNUMBER($Y967),ISNUMBER(O967)),(IF($B967="","",IF(MIN(O967,S967)*$L967&gt;30000*IF($Y967&gt;37,37,$Y967)/37,30000*IF($Y967&gt;37,37,$Y967)/37,MIN(O967,S967)*$L967))),"")</f>
        <v/>
      </c>
      <c r="AC967" s="65" t="str">
        <f t="shared" ref="AC967:AC1030" si="340">IF(AND(ISNUMBER($Y967),ISNUMBER(P967)),(IF($B967="","",IF(MIN(P967,T967)*$L967&gt;30000*IF($Y967&gt;37,37,$Y967)/37,30000*IF($Y967&gt;37,37,$Y967)/37,MIN(P967,T967)*$L967))),"")</f>
        <v/>
      </c>
      <c r="AD967" s="65" t="str">
        <f t="shared" ref="AD967:AD1030" si="341">IF(ISNUMBER(Z967),(MIN(Z967,MIN(M967,Q967)-U967)),"")</f>
        <v/>
      </c>
      <c r="AE967" s="65" t="str">
        <f t="shared" ref="AE967:AE1030" si="342">IF(ISNUMBER(AA967),(MIN(AA967,MIN(N967,R967)-V967)),"")</f>
        <v/>
      </c>
      <c r="AF967" s="65" t="str">
        <f t="shared" ref="AF967:AF1030" si="343">IF(ISNUMBER(AB967),(MIN(AB967,MIN(O967,S967)-W967)),"")</f>
        <v/>
      </c>
      <c r="AG967" s="65" t="str">
        <f t="shared" ref="AG967:AG1030" si="344">IF(ISNUMBER(AC967),(MIN(AC967,MIN(P967,T967)-X967)),"")</f>
        <v/>
      </c>
      <c r="AH967" s="38"/>
      <c r="AI967" s="38"/>
      <c r="AJ967" s="38"/>
      <c r="AK967" s="38"/>
      <c r="AL967" s="85" t="str">
        <f t="shared" si="326"/>
        <v/>
      </c>
      <c r="AM967" s="85" t="str">
        <f t="shared" ref="AM967:AM1030" si="345">IF(ISNUMBER(AI967),MIN(AE967/VLOOKUP(H$6,Matrix_antal_dage,4,FALSE)*(H967-AI967),30000),"")</f>
        <v/>
      </c>
      <c r="AN967" s="85" t="str">
        <f t="shared" ref="AN967:AN1030" si="346">IF(ISNUMBER(AJ967),MIN(AF967/VLOOKUP(I$6,Matrix_antal_dage,4,FALSE)*(I967-AJ967),30000),"")</f>
        <v/>
      </c>
      <c r="AO967" s="85" t="str">
        <f t="shared" ref="AO967:AO1030" si="347">IF(ISNUMBER(AK967),MIN(AG967/VLOOKUP(J$6,Matrix_antal_dage,4,FALSE)*(J967-AK967),30000),"")</f>
        <v/>
      </c>
      <c r="AP967" s="143" t="str">
        <f t="shared" si="327"/>
        <v/>
      </c>
      <c r="AQ967" s="66" t="str">
        <f t="shared" si="328"/>
        <v/>
      </c>
      <c r="AR967" s="46" t="str">
        <f>IFERROR(IF(ISNUMBER('Opsparede løndele dec20-mar21'!K965),AQ967+'Opsparede løndele dec20-mar21'!K965,AQ967),"")</f>
        <v/>
      </c>
    </row>
    <row r="968" spans="1:44" x14ac:dyDescent="0.25">
      <c r="A968" s="52" t="str">
        <f t="shared" si="329"/>
        <v/>
      </c>
      <c r="B968" s="5"/>
      <c r="C968" s="6"/>
      <c r="D968" s="7"/>
      <c r="E968" s="8"/>
      <c r="F968" s="8"/>
      <c r="G968" s="60" t="str">
        <f t="shared" si="336"/>
        <v/>
      </c>
      <c r="H968" s="60" t="str">
        <f t="shared" si="336"/>
        <v/>
      </c>
      <c r="I968" s="60" t="str">
        <f t="shared" si="336"/>
        <v/>
      </c>
      <c r="J968" s="60" t="str">
        <f t="shared" si="336"/>
        <v/>
      </c>
      <c r="L968" s="115" t="str">
        <f t="shared" ref="L968:L1031" si="348">IF(K968="","",IF(K968="Funktionær",0.75,IF(K968="Ikke-funktionær",0.9,IF(K968="Elev/lærling",0.9))))</f>
        <v/>
      </c>
      <c r="Y968" s="116"/>
      <c r="Z968" s="65" t="str">
        <f t="shared" si="337"/>
        <v/>
      </c>
      <c r="AA968" s="65" t="str">
        <f t="shared" si="338"/>
        <v/>
      </c>
      <c r="AB968" s="65" t="str">
        <f t="shared" si="339"/>
        <v/>
      </c>
      <c r="AC968" s="65" t="str">
        <f t="shared" si="340"/>
        <v/>
      </c>
      <c r="AD968" s="65" t="str">
        <f t="shared" si="341"/>
        <v/>
      </c>
      <c r="AE968" s="65" t="str">
        <f t="shared" si="342"/>
        <v/>
      </c>
      <c r="AF968" s="65" t="str">
        <f t="shared" si="343"/>
        <v/>
      </c>
      <c r="AG968" s="65" t="str">
        <f t="shared" si="344"/>
        <v/>
      </c>
      <c r="AH968" s="38"/>
      <c r="AI968" s="38"/>
      <c r="AJ968" s="38"/>
      <c r="AK968" s="38"/>
      <c r="AL968" s="85" t="str">
        <f t="shared" ref="AL968:AL1031" si="349">IF(ISNUMBER(AH968),MIN(AD968/VLOOKUP(G$6,Matrix_antal_dage,4,FALSE)*(G968-AH968),30000),"")</f>
        <v/>
      </c>
      <c r="AM968" s="85" t="str">
        <f t="shared" si="345"/>
        <v/>
      </c>
      <c r="AN968" s="85" t="str">
        <f t="shared" si="346"/>
        <v/>
      </c>
      <c r="AO968" s="85" t="str">
        <f t="shared" si="347"/>
        <v/>
      </c>
      <c r="AP968" s="143" t="str">
        <f t="shared" ref="AP968:AP1031" si="350">IFERROR(IF(AND(ISNUMBER(AH968),ISNUMBER(AI968)),(IF(E968&lt;=DATE(2021,1,1),3,IF(E968=DATE(2021,1,2),2,IF(E968=DATE(2021,1,3),1,IF(E968&gt;DATE(2021,1,3),0))))/7*5)/31*IF(AND(ISNUMBER(AD968),ISNUMBER(AE968)),SUM(AD968:AE968)/2,IF(ISNUMBER(AD968),AD968,IF(ISNUMBER(AE968),AE968))),""),"")</f>
        <v/>
      </c>
      <c r="AQ968" s="66" t="str">
        <f t="shared" ref="AQ968:AQ1031" si="351">IF(ISNUMBER(AP968),MAX(SUM(AL968:AO968)-AP968,0),IF(SUM(AL968:AO968)&gt;0,SUM(AL968:AO968),""))</f>
        <v/>
      </c>
      <c r="AR968" s="46" t="str">
        <f>IFERROR(IF(ISNUMBER('Opsparede løndele dec20-mar21'!K966),AQ968+'Opsparede løndele dec20-mar21'!K966,AQ968),"")</f>
        <v/>
      </c>
    </row>
    <row r="969" spans="1:44" x14ac:dyDescent="0.25">
      <c r="A969" s="52" t="str">
        <f t="shared" ref="A969:A1032" si="352">IF(B969="","",A968+1)</f>
        <v/>
      </c>
      <c r="B969" s="5"/>
      <c r="C969" s="6"/>
      <c r="D969" s="7"/>
      <c r="E969" s="8"/>
      <c r="F969" s="8"/>
      <c r="G969" s="60" t="str">
        <f t="shared" si="336"/>
        <v/>
      </c>
      <c r="H969" s="60" t="str">
        <f t="shared" si="336"/>
        <v/>
      </c>
      <c r="I969" s="60" t="str">
        <f t="shared" si="336"/>
        <v/>
      </c>
      <c r="J969" s="60" t="str">
        <f t="shared" si="336"/>
        <v/>
      </c>
      <c r="L969" s="115" t="str">
        <f t="shared" si="348"/>
        <v/>
      </c>
      <c r="Y969" s="116"/>
      <c r="Z969" s="65" t="str">
        <f t="shared" si="337"/>
        <v/>
      </c>
      <c r="AA969" s="65" t="str">
        <f t="shared" si="338"/>
        <v/>
      </c>
      <c r="AB969" s="65" t="str">
        <f t="shared" si="339"/>
        <v/>
      </c>
      <c r="AC969" s="65" t="str">
        <f t="shared" si="340"/>
        <v/>
      </c>
      <c r="AD969" s="65" t="str">
        <f t="shared" si="341"/>
        <v/>
      </c>
      <c r="AE969" s="65" t="str">
        <f t="shared" si="342"/>
        <v/>
      </c>
      <c r="AF969" s="65" t="str">
        <f t="shared" si="343"/>
        <v/>
      </c>
      <c r="AG969" s="65" t="str">
        <f t="shared" si="344"/>
        <v/>
      </c>
      <c r="AH969" s="38"/>
      <c r="AI969" s="38"/>
      <c r="AJ969" s="38"/>
      <c r="AK969" s="38"/>
      <c r="AL969" s="85" t="str">
        <f t="shared" si="349"/>
        <v/>
      </c>
      <c r="AM969" s="85" t="str">
        <f t="shared" si="345"/>
        <v/>
      </c>
      <c r="AN969" s="85" t="str">
        <f t="shared" si="346"/>
        <v/>
      </c>
      <c r="AO969" s="85" t="str">
        <f t="shared" si="347"/>
        <v/>
      </c>
      <c r="AP969" s="143" t="str">
        <f t="shared" si="350"/>
        <v/>
      </c>
      <c r="AQ969" s="66" t="str">
        <f t="shared" si="351"/>
        <v/>
      </c>
      <c r="AR969" s="46" t="str">
        <f>IFERROR(IF(ISNUMBER('Opsparede løndele dec20-mar21'!K967),AQ969+'Opsparede løndele dec20-mar21'!K967,AQ969),"")</f>
        <v/>
      </c>
    </row>
    <row r="970" spans="1:44" x14ac:dyDescent="0.25">
      <c r="A970" s="52" t="str">
        <f t="shared" si="352"/>
        <v/>
      </c>
      <c r="B970" s="5"/>
      <c r="C970" s="6"/>
      <c r="D970" s="7"/>
      <c r="E970" s="8"/>
      <c r="F970" s="8"/>
      <c r="G970" s="60" t="str">
        <f t="shared" si="336"/>
        <v/>
      </c>
      <c r="H970" s="60" t="str">
        <f t="shared" si="336"/>
        <v/>
      </c>
      <c r="I970" s="60" t="str">
        <f t="shared" si="336"/>
        <v/>
      </c>
      <c r="J970" s="60" t="str">
        <f t="shared" si="336"/>
        <v/>
      </c>
      <c r="L970" s="115" t="str">
        <f t="shared" si="348"/>
        <v/>
      </c>
      <c r="Y970" s="116"/>
      <c r="Z970" s="65" t="str">
        <f t="shared" si="337"/>
        <v/>
      </c>
      <c r="AA970" s="65" t="str">
        <f t="shared" si="338"/>
        <v/>
      </c>
      <c r="AB970" s="65" t="str">
        <f t="shared" si="339"/>
        <v/>
      </c>
      <c r="AC970" s="65" t="str">
        <f t="shared" si="340"/>
        <v/>
      </c>
      <c r="AD970" s="65" t="str">
        <f t="shared" si="341"/>
        <v/>
      </c>
      <c r="AE970" s="65" t="str">
        <f t="shared" si="342"/>
        <v/>
      </c>
      <c r="AF970" s="65" t="str">
        <f t="shared" si="343"/>
        <v/>
      </c>
      <c r="AG970" s="65" t="str">
        <f t="shared" si="344"/>
        <v/>
      </c>
      <c r="AH970" s="38"/>
      <c r="AI970" s="38"/>
      <c r="AJ970" s="38"/>
      <c r="AK970" s="38"/>
      <c r="AL970" s="85" t="str">
        <f t="shared" si="349"/>
        <v/>
      </c>
      <c r="AM970" s="85" t="str">
        <f t="shared" si="345"/>
        <v/>
      </c>
      <c r="AN970" s="85" t="str">
        <f t="shared" si="346"/>
        <v/>
      </c>
      <c r="AO970" s="85" t="str">
        <f t="shared" si="347"/>
        <v/>
      </c>
      <c r="AP970" s="143" t="str">
        <f t="shared" si="350"/>
        <v/>
      </c>
      <c r="AQ970" s="66" t="str">
        <f t="shared" si="351"/>
        <v/>
      </c>
      <c r="AR970" s="46" t="str">
        <f>IFERROR(IF(ISNUMBER('Opsparede løndele dec20-mar21'!K968),AQ970+'Opsparede løndele dec20-mar21'!K968,AQ970),"")</f>
        <v/>
      </c>
    </row>
    <row r="971" spans="1:44" x14ac:dyDescent="0.25">
      <c r="A971" s="52" t="str">
        <f t="shared" si="352"/>
        <v/>
      </c>
      <c r="B971" s="5"/>
      <c r="C971" s="6"/>
      <c r="D971" s="7"/>
      <c r="E971" s="8"/>
      <c r="F971" s="8"/>
      <c r="G971" s="60" t="str">
        <f t="shared" si="336"/>
        <v/>
      </c>
      <c r="H971" s="60" t="str">
        <f t="shared" si="336"/>
        <v/>
      </c>
      <c r="I971" s="60" t="str">
        <f t="shared" si="336"/>
        <v/>
      </c>
      <c r="J971" s="60" t="str">
        <f t="shared" si="336"/>
        <v/>
      </c>
      <c r="L971" s="115" t="str">
        <f t="shared" si="348"/>
        <v/>
      </c>
      <c r="Y971" s="116"/>
      <c r="Z971" s="65" t="str">
        <f t="shared" si="337"/>
        <v/>
      </c>
      <c r="AA971" s="65" t="str">
        <f t="shared" si="338"/>
        <v/>
      </c>
      <c r="AB971" s="65" t="str">
        <f t="shared" si="339"/>
        <v/>
      </c>
      <c r="AC971" s="65" t="str">
        <f t="shared" si="340"/>
        <v/>
      </c>
      <c r="AD971" s="65" t="str">
        <f t="shared" si="341"/>
        <v/>
      </c>
      <c r="AE971" s="65" t="str">
        <f t="shared" si="342"/>
        <v/>
      </c>
      <c r="AF971" s="65" t="str">
        <f t="shared" si="343"/>
        <v/>
      </c>
      <c r="AG971" s="65" t="str">
        <f t="shared" si="344"/>
        <v/>
      </c>
      <c r="AH971" s="38"/>
      <c r="AI971" s="38"/>
      <c r="AJ971" s="38"/>
      <c r="AK971" s="38"/>
      <c r="AL971" s="85" t="str">
        <f t="shared" si="349"/>
        <v/>
      </c>
      <c r="AM971" s="85" t="str">
        <f t="shared" si="345"/>
        <v/>
      </c>
      <c r="AN971" s="85" t="str">
        <f t="shared" si="346"/>
        <v/>
      </c>
      <c r="AO971" s="85" t="str">
        <f t="shared" si="347"/>
        <v/>
      </c>
      <c r="AP971" s="143" t="str">
        <f t="shared" si="350"/>
        <v/>
      </c>
      <c r="AQ971" s="66" t="str">
        <f t="shared" si="351"/>
        <v/>
      </c>
      <c r="AR971" s="46" t="str">
        <f>IFERROR(IF(ISNUMBER('Opsparede løndele dec20-mar21'!K969),AQ971+'Opsparede løndele dec20-mar21'!K969,AQ971),"")</f>
        <v/>
      </c>
    </row>
    <row r="972" spans="1:44" x14ac:dyDescent="0.25">
      <c r="A972" s="52" t="str">
        <f t="shared" si="352"/>
        <v/>
      </c>
      <c r="B972" s="5"/>
      <c r="C972" s="6"/>
      <c r="D972" s="7"/>
      <c r="E972" s="8"/>
      <c r="F972" s="8"/>
      <c r="G972" s="60" t="str">
        <f t="shared" si="336"/>
        <v/>
      </c>
      <c r="H972" s="60" t="str">
        <f t="shared" si="336"/>
        <v/>
      </c>
      <c r="I972" s="60" t="str">
        <f t="shared" si="336"/>
        <v/>
      </c>
      <c r="J972" s="60" t="str">
        <f t="shared" si="336"/>
        <v/>
      </c>
      <c r="L972" s="115" t="str">
        <f t="shared" si="348"/>
        <v/>
      </c>
      <c r="Y972" s="116"/>
      <c r="Z972" s="65" t="str">
        <f t="shared" si="337"/>
        <v/>
      </c>
      <c r="AA972" s="65" t="str">
        <f t="shared" si="338"/>
        <v/>
      </c>
      <c r="AB972" s="65" t="str">
        <f t="shared" si="339"/>
        <v/>
      </c>
      <c r="AC972" s="65" t="str">
        <f t="shared" si="340"/>
        <v/>
      </c>
      <c r="AD972" s="65" t="str">
        <f t="shared" si="341"/>
        <v/>
      </c>
      <c r="AE972" s="65" t="str">
        <f t="shared" si="342"/>
        <v/>
      </c>
      <c r="AF972" s="65" t="str">
        <f t="shared" si="343"/>
        <v/>
      </c>
      <c r="AG972" s="65" t="str">
        <f t="shared" si="344"/>
        <v/>
      </c>
      <c r="AH972" s="38"/>
      <c r="AI972" s="38"/>
      <c r="AJ972" s="38"/>
      <c r="AK972" s="38"/>
      <c r="AL972" s="85" t="str">
        <f t="shared" si="349"/>
        <v/>
      </c>
      <c r="AM972" s="85" t="str">
        <f t="shared" si="345"/>
        <v/>
      </c>
      <c r="AN972" s="85" t="str">
        <f t="shared" si="346"/>
        <v/>
      </c>
      <c r="AO972" s="85" t="str">
        <f t="shared" si="347"/>
        <v/>
      </c>
      <c r="AP972" s="143" t="str">
        <f t="shared" si="350"/>
        <v/>
      </c>
      <c r="AQ972" s="66" t="str">
        <f t="shared" si="351"/>
        <v/>
      </c>
      <c r="AR972" s="46" t="str">
        <f>IFERROR(IF(ISNUMBER('Opsparede løndele dec20-mar21'!K970),AQ972+'Opsparede løndele dec20-mar21'!K970,AQ972),"")</f>
        <v/>
      </c>
    </row>
    <row r="973" spans="1:44" x14ac:dyDescent="0.25">
      <c r="A973" s="52" t="str">
        <f t="shared" si="352"/>
        <v/>
      </c>
      <c r="B973" s="5"/>
      <c r="C973" s="6"/>
      <c r="D973" s="7"/>
      <c r="E973" s="8"/>
      <c r="F973" s="8"/>
      <c r="G973" s="60" t="str">
        <f t="shared" si="336"/>
        <v/>
      </c>
      <c r="H973" s="60" t="str">
        <f t="shared" si="336"/>
        <v/>
      </c>
      <c r="I973" s="60" t="str">
        <f t="shared" si="336"/>
        <v/>
      </c>
      <c r="J973" s="60" t="str">
        <f t="shared" si="336"/>
        <v/>
      </c>
      <c r="L973" s="115" t="str">
        <f t="shared" si="348"/>
        <v/>
      </c>
      <c r="Y973" s="116"/>
      <c r="Z973" s="65" t="str">
        <f t="shared" si="337"/>
        <v/>
      </c>
      <c r="AA973" s="65" t="str">
        <f t="shared" si="338"/>
        <v/>
      </c>
      <c r="AB973" s="65" t="str">
        <f t="shared" si="339"/>
        <v/>
      </c>
      <c r="AC973" s="65" t="str">
        <f t="shared" si="340"/>
        <v/>
      </c>
      <c r="AD973" s="65" t="str">
        <f t="shared" si="341"/>
        <v/>
      </c>
      <c r="AE973" s="65" t="str">
        <f t="shared" si="342"/>
        <v/>
      </c>
      <c r="AF973" s="65" t="str">
        <f t="shared" si="343"/>
        <v/>
      </c>
      <c r="AG973" s="65" t="str">
        <f t="shared" si="344"/>
        <v/>
      </c>
      <c r="AH973" s="38"/>
      <c r="AI973" s="38"/>
      <c r="AJ973" s="38"/>
      <c r="AK973" s="38"/>
      <c r="AL973" s="85" t="str">
        <f t="shared" si="349"/>
        <v/>
      </c>
      <c r="AM973" s="85" t="str">
        <f t="shared" si="345"/>
        <v/>
      </c>
      <c r="AN973" s="85" t="str">
        <f t="shared" si="346"/>
        <v/>
      </c>
      <c r="AO973" s="85" t="str">
        <f t="shared" si="347"/>
        <v/>
      </c>
      <c r="AP973" s="143" t="str">
        <f t="shared" si="350"/>
        <v/>
      </c>
      <c r="AQ973" s="66" t="str">
        <f t="shared" si="351"/>
        <v/>
      </c>
      <c r="AR973" s="46" t="str">
        <f>IFERROR(IF(ISNUMBER('Opsparede løndele dec20-mar21'!K971),AQ973+'Opsparede løndele dec20-mar21'!K971,AQ973),"")</f>
        <v/>
      </c>
    </row>
    <row r="974" spans="1:44" x14ac:dyDescent="0.25">
      <c r="A974" s="52" t="str">
        <f t="shared" si="352"/>
        <v/>
      </c>
      <c r="B974" s="5"/>
      <c r="C974" s="6"/>
      <c r="D974" s="7"/>
      <c r="E974" s="8"/>
      <c r="F974" s="8"/>
      <c r="G974" s="60" t="str">
        <f t="shared" si="336"/>
        <v/>
      </c>
      <c r="H974" s="60" t="str">
        <f t="shared" si="336"/>
        <v/>
      </c>
      <c r="I974" s="60" t="str">
        <f t="shared" si="336"/>
        <v/>
      </c>
      <c r="J974" s="60" t="str">
        <f t="shared" si="336"/>
        <v/>
      </c>
      <c r="L974" s="115" t="str">
        <f t="shared" si="348"/>
        <v/>
      </c>
      <c r="Y974" s="116"/>
      <c r="Z974" s="65" t="str">
        <f t="shared" si="337"/>
        <v/>
      </c>
      <c r="AA974" s="65" t="str">
        <f t="shared" si="338"/>
        <v/>
      </c>
      <c r="AB974" s="65" t="str">
        <f t="shared" si="339"/>
        <v/>
      </c>
      <c r="AC974" s="65" t="str">
        <f t="shared" si="340"/>
        <v/>
      </c>
      <c r="AD974" s="65" t="str">
        <f t="shared" si="341"/>
        <v/>
      </c>
      <c r="AE974" s="65" t="str">
        <f t="shared" si="342"/>
        <v/>
      </c>
      <c r="AF974" s="65" t="str">
        <f t="shared" si="343"/>
        <v/>
      </c>
      <c r="AG974" s="65" t="str">
        <f t="shared" si="344"/>
        <v/>
      </c>
      <c r="AH974" s="38"/>
      <c r="AI974" s="38"/>
      <c r="AJ974" s="38"/>
      <c r="AK974" s="38"/>
      <c r="AL974" s="85" t="str">
        <f t="shared" si="349"/>
        <v/>
      </c>
      <c r="AM974" s="85" t="str">
        <f t="shared" si="345"/>
        <v/>
      </c>
      <c r="AN974" s="85" t="str">
        <f t="shared" si="346"/>
        <v/>
      </c>
      <c r="AO974" s="85" t="str">
        <f t="shared" si="347"/>
        <v/>
      </c>
      <c r="AP974" s="143" t="str">
        <f t="shared" si="350"/>
        <v/>
      </c>
      <c r="AQ974" s="66" t="str">
        <f t="shared" si="351"/>
        <v/>
      </c>
      <c r="AR974" s="46" t="str">
        <f>IFERROR(IF(ISNUMBER('Opsparede løndele dec20-mar21'!K972),AQ974+'Opsparede løndele dec20-mar21'!K972,AQ974),"")</f>
        <v/>
      </c>
    </row>
    <row r="975" spans="1:44" x14ac:dyDescent="0.25">
      <c r="A975" s="52" t="str">
        <f t="shared" si="352"/>
        <v/>
      </c>
      <c r="B975" s="5"/>
      <c r="C975" s="6"/>
      <c r="D975" s="7"/>
      <c r="E975" s="8"/>
      <c r="F975" s="8"/>
      <c r="G975" s="60" t="str">
        <f t="shared" si="336"/>
        <v/>
      </c>
      <c r="H975" s="60" t="str">
        <f t="shared" si="336"/>
        <v/>
      </c>
      <c r="I975" s="60" t="str">
        <f t="shared" si="336"/>
        <v/>
      </c>
      <c r="J975" s="60" t="str">
        <f t="shared" si="336"/>
        <v/>
      </c>
      <c r="L975" s="115" t="str">
        <f t="shared" si="348"/>
        <v/>
      </c>
      <c r="Y975" s="116"/>
      <c r="Z975" s="65" t="str">
        <f t="shared" si="337"/>
        <v/>
      </c>
      <c r="AA975" s="65" t="str">
        <f t="shared" si="338"/>
        <v/>
      </c>
      <c r="AB975" s="65" t="str">
        <f t="shared" si="339"/>
        <v/>
      </c>
      <c r="AC975" s="65" t="str">
        <f t="shared" si="340"/>
        <v/>
      </c>
      <c r="AD975" s="65" t="str">
        <f t="shared" si="341"/>
        <v/>
      </c>
      <c r="AE975" s="65" t="str">
        <f t="shared" si="342"/>
        <v/>
      </c>
      <c r="AF975" s="65" t="str">
        <f t="shared" si="343"/>
        <v/>
      </c>
      <c r="AG975" s="65" t="str">
        <f t="shared" si="344"/>
        <v/>
      </c>
      <c r="AH975" s="38"/>
      <c r="AI975" s="38"/>
      <c r="AJ975" s="38"/>
      <c r="AK975" s="38"/>
      <c r="AL975" s="85" t="str">
        <f t="shared" si="349"/>
        <v/>
      </c>
      <c r="AM975" s="85" t="str">
        <f t="shared" si="345"/>
        <v/>
      </c>
      <c r="AN975" s="85" t="str">
        <f t="shared" si="346"/>
        <v/>
      </c>
      <c r="AO975" s="85" t="str">
        <f t="shared" si="347"/>
        <v/>
      </c>
      <c r="AP975" s="143" t="str">
        <f t="shared" si="350"/>
        <v/>
      </c>
      <c r="AQ975" s="66" t="str">
        <f t="shared" si="351"/>
        <v/>
      </c>
      <c r="AR975" s="46" t="str">
        <f>IFERROR(IF(ISNUMBER('Opsparede løndele dec20-mar21'!K973),AQ975+'Opsparede løndele dec20-mar21'!K973,AQ975),"")</f>
        <v/>
      </c>
    </row>
    <row r="976" spans="1:44" x14ac:dyDescent="0.25">
      <c r="A976" s="52" t="str">
        <f t="shared" si="352"/>
        <v/>
      </c>
      <c r="B976" s="5"/>
      <c r="C976" s="6"/>
      <c r="D976" s="7"/>
      <c r="E976" s="8"/>
      <c r="F976" s="8"/>
      <c r="G976" s="60" t="str">
        <f t="shared" si="336"/>
        <v/>
      </c>
      <c r="H976" s="60" t="str">
        <f t="shared" si="336"/>
        <v/>
      </c>
      <c r="I976" s="60" t="str">
        <f t="shared" si="336"/>
        <v/>
      </c>
      <c r="J976" s="60" t="str">
        <f t="shared" si="336"/>
        <v/>
      </c>
      <c r="L976" s="115" t="str">
        <f t="shared" si="348"/>
        <v/>
      </c>
      <c r="Y976" s="116"/>
      <c r="Z976" s="65" t="str">
        <f t="shared" si="337"/>
        <v/>
      </c>
      <c r="AA976" s="65" t="str">
        <f t="shared" si="338"/>
        <v/>
      </c>
      <c r="AB976" s="65" t="str">
        <f t="shared" si="339"/>
        <v/>
      </c>
      <c r="AC976" s="65" t="str">
        <f t="shared" si="340"/>
        <v/>
      </c>
      <c r="AD976" s="65" t="str">
        <f t="shared" si="341"/>
        <v/>
      </c>
      <c r="AE976" s="65" t="str">
        <f t="shared" si="342"/>
        <v/>
      </c>
      <c r="AF976" s="65" t="str">
        <f t="shared" si="343"/>
        <v/>
      </c>
      <c r="AG976" s="65" t="str">
        <f t="shared" si="344"/>
        <v/>
      </c>
      <c r="AH976" s="38"/>
      <c r="AI976" s="38"/>
      <c r="AJ976" s="38"/>
      <c r="AK976" s="38"/>
      <c r="AL976" s="85" t="str">
        <f t="shared" si="349"/>
        <v/>
      </c>
      <c r="AM976" s="85" t="str">
        <f t="shared" si="345"/>
        <v/>
      </c>
      <c r="AN976" s="85" t="str">
        <f t="shared" si="346"/>
        <v/>
      </c>
      <c r="AO976" s="85" t="str">
        <f t="shared" si="347"/>
        <v/>
      </c>
      <c r="AP976" s="143" t="str">
        <f t="shared" si="350"/>
        <v/>
      </c>
      <c r="AQ976" s="66" t="str">
        <f t="shared" si="351"/>
        <v/>
      </c>
      <c r="AR976" s="46" t="str">
        <f>IFERROR(IF(ISNUMBER('Opsparede løndele dec20-mar21'!K974),AQ976+'Opsparede løndele dec20-mar21'!K974,AQ976),"")</f>
        <v/>
      </c>
    </row>
    <row r="977" spans="1:44" x14ac:dyDescent="0.25">
      <c r="A977" s="52" t="str">
        <f t="shared" si="352"/>
        <v/>
      </c>
      <c r="B977" s="5"/>
      <c r="C977" s="6"/>
      <c r="D977" s="7"/>
      <c r="E977" s="8"/>
      <c r="F977" s="8"/>
      <c r="G977" s="60" t="str">
        <f t="shared" ref="G977:J986" si="353">IF(AND(ISNUMBER($E977),ISNUMBER($F977)),MAX(MIN(NETWORKDAYS(IF($E977&lt;=VLOOKUP(G$6,Matrix_antal_dage,5,FALSE),VLOOKUP(G$6,Matrix_antal_dage,5,FALSE),$E977),IF($F977&gt;=VLOOKUP(G$6,Matrix_antal_dage,6,FALSE),VLOOKUP(G$6,Matrix_antal_dage,6,FALSE),$F977),helligdage),VLOOKUP(G$6,Matrix_antal_dage,7,FALSE)),0),"")</f>
        <v/>
      </c>
      <c r="H977" s="60" t="str">
        <f t="shared" si="353"/>
        <v/>
      </c>
      <c r="I977" s="60" t="str">
        <f t="shared" si="353"/>
        <v/>
      </c>
      <c r="J977" s="60" t="str">
        <f t="shared" si="353"/>
        <v/>
      </c>
      <c r="L977" s="115" t="str">
        <f t="shared" si="348"/>
        <v/>
      </c>
      <c r="Y977" s="116"/>
      <c r="Z977" s="65" t="str">
        <f t="shared" si="337"/>
        <v/>
      </c>
      <c r="AA977" s="65" t="str">
        <f t="shared" si="338"/>
        <v/>
      </c>
      <c r="AB977" s="65" t="str">
        <f t="shared" si="339"/>
        <v/>
      </c>
      <c r="AC977" s="65" t="str">
        <f t="shared" si="340"/>
        <v/>
      </c>
      <c r="AD977" s="65" t="str">
        <f t="shared" si="341"/>
        <v/>
      </c>
      <c r="AE977" s="65" t="str">
        <f t="shared" si="342"/>
        <v/>
      </c>
      <c r="AF977" s="65" t="str">
        <f t="shared" si="343"/>
        <v/>
      </c>
      <c r="AG977" s="65" t="str">
        <f t="shared" si="344"/>
        <v/>
      </c>
      <c r="AH977" s="38"/>
      <c r="AI977" s="38"/>
      <c r="AJ977" s="38"/>
      <c r="AK977" s="38"/>
      <c r="AL977" s="85" t="str">
        <f t="shared" si="349"/>
        <v/>
      </c>
      <c r="AM977" s="85" t="str">
        <f t="shared" si="345"/>
        <v/>
      </c>
      <c r="AN977" s="85" t="str">
        <f t="shared" si="346"/>
        <v/>
      </c>
      <c r="AO977" s="85" t="str">
        <f t="shared" si="347"/>
        <v/>
      </c>
      <c r="AP977" s="143" t="str">
        <f t="shared" si="350"/>
        <v/>
      </c>
      <c r="AQ977" s="66" t="str">
        <f t="shared" si="351"/>
        <v/>
      </c>
      <c r="AR977" s="46" t="str">
        <f>IFERROR(IF(ISNUMBER('Opsparede løndele dec20-mar21'!K975),AQ977+'Opsparede løndele dec20-mar21'!K975,AQ977),"")</f>
        <v/>
      </c>
    </row>
    <row r="978" spans="1:44" x14ac:dyDescent="0.25">
      <c r="A978" s="52" t="str">
        <f t="shared" si="352"/>
        <v/>
      </c>
      <c r="B978" s="5"/>
      <c r="C978" s="6"/>
      <c r="D978" s="7"/>
      <c r="E978" s="8"/>
      <c r="F978" s="8"/>
      <c r="G978" s="60" t="str">
        <f t="shared" si="353"/>
        <v/>
      </c>
      <c r="H978" s="60" t="str">
        <f t="shared" si="353"/>
        <v/>
      </c>
      <c r="I978" s="60" t="str">
        <f t="shared" si="353"/>
        <v/>
      </c>
      <c r="J978" s="60" t="str">
        <f t="shared" si="353"/>
        <v/>
      </c>
      <c r="L978" s="115" t="str">
        <f t="shared" si="348"/>
        <v/>
      </c>
      <c r="Y978" s="116"/>
      <c r="Z978" s="65" t="str">
        <f t="shared" si="337"/>
        <v/>
      </c>
      <c r="AA978" s="65" t="str">
        <f t="shared" si="338"/>
        <v/>
      </c>
      <c r="AB978" s="65" t="str">
        <f t="shared" si="339"/>
        <v/>
      </c>
      <c r="AC978" s="65" t="str">
        <f t="shared" si="340"/>
        <v/>
      </c>
      <c r="AD978" s="65" t="str">
        <f t="shared" si="341"/>
        <v/>
      </c>
      <c r="AE978" s="65" t="str">
        <f t="shared" si="342"/>
        <v/>
      </c>
      <c r="AF978" s="65" t="str">
        <f t="shared" si="343"/>
        <v/>
      </c>
      <c r="AG978" s="65" t="str">
        <f t="shared" si="344"/>
        <v/>
      </c>
      <c r="AH978" s="38"/>
      <c r="AI978" s="38"/>
      <c r="AJ978" s="38"/>
      <c r="AK978" s="38"/>
      <c r="AL978" s="85" t="str">
        <f t="shared" si="349"/>
        <v/>
      </c>
      <c r="AM978" s="85" t="str">
        <f t="shared" si="345"/>
        <v/>
      </c>
      <c r="AN978" s="85" t="str">
        <f t="shared" si="346"/>
        <v/>
      </c>
      <c r="AO978" s="85" t="str">
        <f t="shared" si="347"/>
        <v/>
      </c>
      <c r="AP978" s="143" t="str">
        <f t="shared" si="350"/>
        <v/>
      </c>
      <c r="AQ978" s="66" t="str">
        <f t="shared" si="351"/>
        <v/>
      </c>
      <c r="AR978" s="46" t="str">
        <f>IFERROR(IF(ISNUMBER('Opsparede løndele dec20-mar21'!K976),AQ978+'Opsparede løndele dec20-mar21'!K976,AQ978),"")</f>
        <v/>
      </c>
    </row>
    <row r="979" spans="1:44" x14ac:dyDescent="0.25">
      <c r="A979" s="52" t="str">
        <f t="shared" si="352"/>
        <v/>
      </c>
      <c r="B979" s="5"/>
      <c r="C979" s="6"/>
      <c r="D979" s="7"/>
      <c r="E979" s="8"/>
      <c r="F979" s="8"/>
      <c r="G979" s="60" t="str">
        <f t="shared" si="353"/>
        <v/>
      </c>
      <c r="H979" s="60" t="str">
        <f t="shared" si="353"/>
        <v/>
      </c>
      <c r="I979" s="60" t="str">
        <f t="shared" si="353"/>
        <v/>
      </c>
      <c r="J979" s="60" t="str">
        <f t="shared" si="353"/>
        <v/>
      </c>
      <c r="L979" s="115" t="str">
        <f t="shared" si="348"/>
        <v/>
      </c>
      <c r="Y979" s="116"/>
      <c r="Z979" s="65" t="str">
        <f t="shared" si="337"/>
        <v/>
      </c>
      <c r="AA979" s="65" t="str">
        <f t="shared" si="338"/>
        <v/>
      </c>
      <c r="AB979" s="65" t="str">
        <f t="shared" si="339"/>
        <v/>
      </c>
      <c r="AC979" s="65" t="str">
        <f t="shared" si="340"/>
        <v/>
      </c>
      <c r="AD979" s="65" t="str">
        <f t="shared" si="341"/>
        <v/>
      </c>
      <c r="AE979" s="65" t="str">
        <f t="shared" si="342"/>
        <v/>
      </c>
      <c r="AF979" s="65" t="str">
        <f t="shared" si="343"/>
        <v/>
      </c>
      <c r="AG979" s="65" t="str">
        <f t="shared" si="344"/>
        <v/>
      </c>
      <c r="AH979" s="38"/>
      <c r="AI979" s="38"/>
      <c r="AJ979" s="38"/>
      <c r="AK979" s="38"/>
      <c r="AL979" s="85" t="str">
        <f t="shared" si="349"/>
        <v/>
      </c>
      <c r="AM979" s="85" t="str">
        <f t="shared" si="345"/>
        <v/>
      </c>
      <c r="AN979" s="85" t="str">
        <f t="shared" si="346"/>
        <v/>
      </c>
      <c r="AO979" s="85" t="str">
        <f t="shared" si="347"/>
        <v/>
      </c>
      <c r="AP979" s="143" t="str">
        <f t="shared" si="350"/>
        <v/>
      </c>
      <c r="AQ979" s="66" t="str">
        <f t="shared" si="351"/>
        <v/>
      </c>
      <c r="AR979" s="46" t="str">
        <f>IFERROR(IF(ISNUMBER('Opsparede løndele dec20-mar21'!K977),AQ979+'Opsparede løndele dec20-mar21'!K977,AQ979),"")</f>
        <v/>
      </c>
    </row>
    <row r="980" spans="1:44" x14ac:dyDescent="0.25">
      <c r="A980" s="52" t="str">
        <f t="shared" si="352"/>
        <v/>
      </c>
      <c r="B980" s="5"/>
      <c r="C980" s="6"/>
      <c r="D980" s="7"/>
      <c r="E980" s="8"/>
      <c r="F980" s="8"/>
      <c r="G980" s="60" t="str">
        <f t="shared" si="353"/>
        <v/>
      </c>
      <c r="H980" s="60" t="str">
        <f t="shared" si="353"/>
        <v/>
      </c>
      <c r="I980" s="60" t="str">
        <f t="shared" si="353"/>
        <v/>
      </c>
      <c r="J980" s="60" t="str">
        <f t="shared" si="353"/>
        <v/>
      </c>
      <c r="L980" s="115" t="str">
        <f t="shared" si="348"/>
        <v/>
      </c>
      <c r="Y980" s="116"/>
      <c r="Z980" s="65" t="str">
        <f t="shared" si="337"/>
        <v/>
      </c>
      <c r="AA980" s="65" t="str">
        <f t="shared" si="338"/>
        <v/>
      </c>
      <c r="AB980" s="65" t="str">
        <f t="shared" si="339"/>
        <v/>
      </c>
      <c r="AC980" s="65" t="str">
        <f t="shared" si="340"/>
        <v/>
      </c>
      <c r="AD980" s="65" t="str">
        <f t="shared" si="341"/>
        <v/>
      </c>
      <c r="AE980" s="65" t="str">
        <f t="shared" si="342"/>
        <v/>
      </c>
      <c r="AF980" s="65" t="str">
        <f t="shared" si="343"/>
        <v/>
      </c>
      <c r="AG980" s="65" t="str">
        <f t="shared" si="344"/>
        <v/>
      </c>
      <c r="AH980" s="38"/>
      <c r="AI980" s="38"/>
      <c r="AJ980" s="38"/>
      <c r="AK980" s="38"/>
      <c r="AL980" s="85" t="str">
        <f t="shared" si="349"/>
        <v/>
      </c>
      <c r="AM980" s="85" t="str">
        <f t="shared" si="345"/>
        <v/>
      </c>
      <c r="AN980" s="85" t="str">
        <f t="shared" si="346"/>
        <v/>
      </c>
      <c r="AO980" s="85" t="str">
        <f t="shared" si="347"/>
        <v/>
      </c>
      <c r="AP980" s="143" t="str">
        <f t="shared" si="350"/>
        <v/>
      </c>
      <c r="AQ980" s="66" t="str">
        <f t="shared" si="351"/>
        <v/>
      </c>
      <c r="AR980" s="46" t="str">
        <f>IFERROR(IF(ISNUMBER('Opsparede løndele dec20-mar21'!K978),AQ980+'Opsparede løndele dec20-mar21'!K978,AQ980),"")</f>
        <v/>
      </c>
    </row>
    <row r="981" spans="1:44" x14ac:dyDescent="0.25">
      <c r="A981" s="52" t="str">
        <f t="shared" si="352"/>
        <v/>
      </c>
      <c r="B981" s="5"/>
      <c r="C981" s="6"/>
      <c r="D981" s="7"/>
      <c r="E981" s="8"/>
      <c r="F981" s="8"/>
      <c r="G981" s="60" t="str">
        <f t="shared" si="353"/>
        <v/>
      </c>
      <c r="H981" s="60" t="str">
        <f t="shared" si="353"/>
        <v/>
      </c>
      <c r="I981" s="60" t="str">
        <f t="shared" si="353"/>
        <v/>
      </c>
      <c r="J981" s="60" t="str">
        <f t="shared" si="353"/>
        <v/>
      </c>
      <c r="L981" s="115" t="str">
        <f t="shared" si="348"/>
        <v/>
      </c>
      <c r="Y981" s="116"/>
      <c r="Z981" s="65" t="str">
        <f t="shared" si="337"/>
        <v/>
      </c>
      <c r="AA981" s="65" t="str">
        <f t="shared" si="338"/>
        <v/>
      </c>
      <c r="AB981" s="65" t="str">
        <f t="shared" si="339"/>
        <v/>
      </c>
      <c r="AC981" s="65" t="str">
        <f t="shared" si="340"/>
        <v/>
      </c>
      <c r="AD981" s="65" t="str">
        <f t="shared" si="341"/>
        <v/>
      </c>
      <c r="AE981" s="65" t="str">
        <f t="shared" si="342"/>
        <v/>
      </c>
      <c r="AF981" s="65" t="str">
        <f t="shared" si="343"/>
        <v/>
      </c>
      <c r="AG981" s="65" t="str">
        <f t="shared" si="344"/>
        <v/>
      </c>
      <c r="AH981" s="38"/>
      <c r="AI981" s="38"/>
      <c r="AJ981" s="38"/>
      <c r="AK981" s="38"/>
      <c r="AL981" s="85" t="str">
        <f t="shared" si="349"/>
        <v/>
      </c>
      <c r="AM981" s="85" t="str">
        <f t="shared" si="345"/>
        <v/>
      </c>
      <c r="AN981" s="85" t="str">
        <f t="shared" si="346"/>
        <v/>
      </c>
      <c r="AO981" s="85" t="str">
        <f t="shared" si="347"/>
        <v/>
      </c>
      <c r="AP981" s="143" t="str">
        <f t="shared" si="350"/>
        <v/>
      </c>
      <c r="AQ981" s="66" t="str">
        <f t="shared" si="351"/>
        <v/>
      </c>
      <c r="AR981" s="46" t="str">
        <f>IFERROR(IF(ISNUMBER('Opsparede løndele dec20-mar21'!K979),AQ981+'Opsparede løndele dec20-mar21'!K979,AQ981),"")</f>
        <v/>
      </c>
    </row>
    <row r="982" spans="1:44" x14ac:dyDescent="0.25">
      <c r="A982" s="52" t="str">
        <f t="shared" si="352"/>
        <v/>
      </c>
      <c r="B982" s="5"/>
      <c r="C982" s="6"/>
      <c r="D982" s="7"/>
      <c r="E982" s="8"/>
      <c r="F982" s="8"/>
      <c r="G982" s="60" t="str">
        <f t="shared" si="353"/>
        <v/>
      </c>
      <c r="H982" s="60" t="str">
        <f t="shared" si="353"/>
        <v/>
      </c>
      <c r="I982" s="60" t="str">
        <f t="shared" si="353"/>
        <v/>
      </c>
      <c r="J982" s="60" t="str">
        <f t="shared" si="353"/>
        <v/>
      </c>
      <c r="L982" s="115" t="str">
        <f t="shared" si="348"/>
        <v/>
      </c>
      <c r="Y982" s="116"/>
      <c r="Z982" s="65" t="str">
        <f t="shared" si="337"/>
        <v/>
      </c>
      <c r="AA982" s="65" t="str">
        <f t="shared" si="338"/>
        <v/>
      </c>
      <c r="AB982" s="65" t="str">
        <f t="shared" si="339"/>
        <v/>
      </c>
      <c r="AC982" s="65" t="str">
        <f t="shared" si="340"/>
        <v/>
      </c>
      <c r="AD982" s="65" t="str">
        <f t="shared" si="341"/>
        <v/>
      </c>
      <c r="AE982" s="65" t="str">
        <f t="shared" si="342"/>
        <v/>
      </c>
      <c r="AF982" s="65" t="str">
        <f t="shared" si="343"/>
        <v/>
      </c>
      <c r="AG982" s="65" t="str">
        <f t="shared" si="344"/>
        <v/>
      </c>
      <c r="AH982" s="38"/>
      <c r="AI982" s="38"/>
      <c r="AJ982" s="38"/>
      <c r="AK982" s="38"/>
      <c r="AL982" s="85" t="str">
        <f t="shared" si="349"/>
        <v/>
      </c>
      <c r="AM982" s="85" t="str">
        <f t="shared" si="345"/>
        <v/>
      </c>
      <c r="AN982" s="85" t="str">
        <f t="shared" si="346"/>
        <v/>
      </c>
      <c r="AO982" s="85" t="str">
        <f t="shared" si="347"/>
        <v/>
      </c>
      <c r="AP982" s="143" t="str">
        <f t="shared" si="350"/>
        <v/>
      </c>
      <c r="AQ982" s="66" t="str">
        <f t="shared" si="351"/>
        <v/>
      </c>
      <c r="AR982" s="46" t="str">
        <f>IFERROR(IF(ISNUMBER('Opsparede løndele dec20-mar21'!K980),AQ982+'Opsparede løndele dec20-mar21'!K980,AQ982),"")</f>
        <v/>
      </c>
    </row>
    <row r="983" spans="1:44" x14ac:dyDescent="0.25">
      <c r="A983" s="52" t="str">
        <f t="shared" si="352"/>
        <v/>
      </c>
      <c r="B983" s="5"/>
      <c r="C983" s="6"/>
      <c r="D983" s="7"/>
      <c r="E983" s="8"/>
      <c r="F983" s="8"/>
      <c r="G983" s="60" t="str">
        <f t="shared" si="353"/>
        <v/>
      </c>
      <c r="H983" s="60" t="str">
        <f t="shared" si="353"/>
        <v/>
      </c>
      <c r="I983" s="60" t="str">
        <f t="shared" si="353"/>
        <v/>
      </c>
      <c r="J983" s="60" t="str">
        <f t="shared" si="353"/>
        <v/>
      </c>
      <c r="L983" s="115" t="str">
        <f t="shared" si="348"/>
        <v/>
      </c>
      <c r="Y983" s="116"/>
      <c r="Z983" s="65" t="str">
        <f t="shared" si="337"/>
        <v/>
      </c>
      <c r="AA983" s="65" t="str">
        <f t="shared" si="338"/>
        <v/>
      </c>
      <c r="AB983" s="65" t="str">
        <f t="shared" si="339"/>
        <v/>
      </c>
      <c r="AC983" s="65" t="str">
        <f t="shared" si="340"/>
        <v/>
      </c>
      <c r="AD983" s="65" t="str">
        <f t="shared" si="341"/>
        <v/>
      </c>
      <c r="AE983" s="65" t="str">
        <f t="shared" si="342"/>
        <v/>
      </c>
      <c r="AF983" s="65" t="str">
        <f t="shared" si="343"/>
        <v/>
      </c>
      <c r="AG983" s="65" t="str">
        <f t="shared" si="344"/>
        <v/>
      </c>
      <c r="AH983" s="38"/>
      <c r="AI983" s="38"/>
      <c r="AJ983" s="38"/>
      <c r="AK983" s="38"/>
      <c r="AL983" s="85" t="str">
        <f t="shared" si="349"/>
        <v/>
      </c>
      <c r="AM983" s="85" t="str">
        <f t="shared" si="345"/>
        <v/>
      </c>
      <c r="AN983" s="85" t="str">
        <f t="shared" si="346"/>
        <v/>
      </c>
      <c r="AO983" s="85" t="str">
        <f t="shared" si="347"/>
        <v/>
      </c>
      <c r="AP983" s="143" t="str">
        <f t="shared" si="350"/>
        <v/>
      </c>
      <c r="AQ983" s="66" t="str">
        <f t="shared" si="351"/>
        <v/>
      </c>
      <c r="AR983" s="46" t="str">
        <f>IFERROR(IF(ISNUMBER('Opsparede løndele dec20-mar21'!K981),AQ983+'Opsparede løndele dec20-mar21'!K981,AQ983),"")</f>
        <v/>
      </c>
    </row>
    <row r="984" spans="1:44" x14ac:dyDescent="0.25">
      <c r="A984" s="52" t="str">
        <f t="shared" si="352"/>
        <v/>
      </c>
      <c r="B984" s="5"/>
      <c r="C984" s="6"/>
      <c r="D984" s="7"/>
      <c r="E984" s="8"/>
      <c r="F984" s="8"/>
      <c r="G984" s="60" t="str">
        <f t="shared" si="353"/>
        <v/>
      </c>
      <c r="H984" s="60" t="str">
        <f t="shared" si="353"/>
        <v/>
      </c>
      <c r="I984" s="60" t="str">
        <f t="shared" si="353"/>
        <v/>
      </c>
      <c r="J984" s="60" t="str">
        <f t="shared" si="353"/>
        <v/>
      </c>
      <c r="L984" s="115" t="str">
        <f t="shared" si="348"/>
        <v/>
      </c>
      <c r="Y984" s="116"/>
      <c r="Z984" s="65" t="str">
        <f t="shared" si="337"/>
        <v/>
      </c>
      <c r="AA984" s="65" t="str">
        <f t="shared" si="338"/>
        <v/>
      </c>
      <c r="AB984" s="65" t="str">
        <f t="shared" si="339"/>
        <v/>
      </c>
      <c r="AC984" s="65" t="str">
        <f t="shared" si="340"/>
        <v/>
      </c>
      <c r="AD984" s="65" t="str">
        <f t="shared" si="341"/>
        <v/>
      </c>
      <c r="AE984" s="65" t="str">
        <f t="shared" si="342"/>
        <v/>
      </c>
      <c r="AF984" s="65" t="str">
        <f t="shared" si="343"/>
        <v/>
      </c>
      <c r="AG984" s="65" t="str">
        <f t="shared" si="344"/>
        <v/>
      </c>
      <c r="AH984" s="38"/>
      <c r="AI984" s="38"/>
      <c r="AJ984" s="38"/>
      <c r="AK984" s="38"/>
      <c r="AL984" s="85" t="str">
        <f t="shared" si="349"/>
        <v/>
      </c>
      <c r="AM984" s="85" t="str">
        <f t="shared" si="345"/>
        <v/>
      </c>
      <c r="AN984" s="85" t="str">
        <f t="shared" si="346"/>
        <v/>
      </c>
      <c r="AO984" s="85" t="str">
        <f t="shared" si="347"/>
        <v/>
      </c>
      <c r="AP984" s="143" t="str">
        <f t="shared" si="350"/>
        <v/>
      </c>
      <c r="AQ984" s="66" t="str">
        <f t="shared" si="351"/>
        <v/>
      </c>
      <c r="AR984" s="46" t="str">
        <f>IFERROR(IF(ISNUMBER('Opsparede løndele dec20-mar21'!K982),AQ984+'Opsparede løndele dec20-mar21'!K982,AQ984),"")</f>
        <v/>
      </c>
    </row>
    <row r="985" spans="1:44" x14ac:dyDescent="0.25">
      <c r="A985" s="52" t="str">
        <f t="shared" si="352"/>
        <v/>
      </c>
      <c r="B985" s="5"/>
      <c r="C985" s="6"/>
      <c r="D985" s="7"/>
      <c r="E985" s="8"/>
      <c r="F985" s="8"/>
      <c r="G985" s="60" t="str">
        <f t="shared" si="353"/>
        <v/>
      </c>
      <c r="H985" s="60" t="str">
        <f t="shared" si="353"/>
        <v/>
      </c>
      <c r="I985" s="60" t="str">
        <f t="shared" si="353"/>
        <v/>
      </c>
      <c r="J985" s="60" t="str">
        <f t="shared" si="353"/>
        <v/>
      </c>
      <c r="L985" s="115" t="str">
        <f t="shared" si="348"/>
        <v/>
      </c>
      <c r="Y985" s="116"/>
      <c r="Z985" s="65" t="str">
        <f t="shared" si="337"/>
        <v/>
      </c>
      <c r="AA985" s="65" t="str">
        <f t="shared" si="338"/>
        <v/>
      </c>
      <c r="AB985" s="65" t="str">
        <f t="shared" si="339"/>
        <v/>
      </c>
      <c r="AC985" s="65" t="str">
        <f t="shared" si="340"/>
        <v/>
      </c>
      <c r="AD985" s="65" t="str">
        <f t="shared" si="341"/>
        <v/>
      </c>
      <c r="AE985" s="65" t="str">
        <f t="shared" si="342"/>
        <v/>
      </c>
      <c r="AF985" s="65" t="str">
        <f t="shared" si="343"/>
        <v/>
      </c>
      <c r="AG985" s="65" t="str">
        <f t="shared" si="344"/>
        <v/>
      </c>
      <c r="AH985" s="38"/>
      <c r="AI985" s="38"/>
      <c r="AJ985" s="38"/>
      <c r="AK985" s="38"/>
      <c r="AL985" s="85" t="str">
        <f t="shared" si="349"/>
        <v/>
      </c>
      <c r="AM985" s="85" t="str">
        <f t="shared" si="345"/>
        <v/>
      </c>
      <c r="AN985" s="85" t="str">
        <f t="shared" si="346"/>
        <v/>
      </c>
      <c r="AO985" s="85" t="str">
        <f t="shared" si="347"/>
        <v/>
      </c>
      <c r="AP985" s="143" t="str">
        <f t="shared" si="350"/>
        <v/>
      </c>
      <c r="AQ985" s="66" t="str">
        <f t="shared" si="351"/>
        <v/>
      </c>
      <c r="AR985" s="46" t="str">
        <f>IFERROR(IF(ISNUMBER('Opsparede løndele dec20-mar21'!K983),AQ985+'Opsparede løndele dec20-mar21'!K983,AQ985),"")</f>
        <v/>
      </c>
    </row>
    <row r="986" spans="1:44" x14ac:dyDescent="0.25">
      <c r="A986" s="52" t="str">
        <f t="shared" si="352"/>
        <v/>
      </c>
      <c r="B986" s="5"/>
      <c r="C986" s="6"/>
      <c r="D986" s="7"/>
      <c r="E986" s="8"/>
      <c r="F986" s="8"/>
      <c r="G986" s="60" t="str">
        <f t="shared" si="353"/>
        <v/>
      </c>
      <c r="H986" s="60" t="str">
        <f t="shared" si="353"/>
        <v/>
      </c>
      <c r="I986" s="60" t="str">
        <f t="shared" si="353"/>
        <v/>
      </c>
      <c r="J986" s="60" t="str">
        <f t="shared" si="353"/>
        <v/>
      </c>
      <c r="L986" s="115" t="str">
        <f t="shared" si="348"/>
        <v/>
      </c>
      <c r="Y986" s="116"/>
      <c r="Z986" s="65" t="str">
        <f t="shared" si="337"/>
        <v/>
      </c>
      <c r="AA986" s="65" t="str">
        <f t="shared" si="338"/>
        <v/>
      </c>
      <c r="AB986" s="65" t="str">
        <f t="shared" si="339"/>
        <v/>
      </c>
      <c r="AC986" s="65" t="str">
        <f t="shared" si="340"/>
        <v/>
      </c>
      <c r="AD986" s="65" t="str">
        <f t="shared" si="341"/>
        <v/>
      </c>
      <c r="AE986" s="65" t="str">
        <f t="shared" si="342"/>
        <v/>
      </c>
      <c r="AF986" s="65" t="str">
        <f t="shared" si="343"/>
        <v/>
      </c>
      <c r="AG986" s="65" t="str">
        <f t="shared" si="344"/>
        <v/>
      </c>
      <c r="AH986" s="38"/>
      <c r="AI986" s="38"/>
      <c r="AJ986" s="38"/>
      <c r="AK986" s="38"/>
      <c r="AL986" s="85" t="str">
        <f t="shared" si="349"/>
        <v/>
      </c>
      <c r="AM986" s="85" t="str">
        <f t="shared" si="345"/>
        <v/>
      </c>
      <c r="AN986" s="85" t="str">
        <f t="shared" si="346"/>
        <v/>
      </c>
      <c r="AO986" s="85" t="str">
        <f t="shared" si="347"/>
        <v/>
      </c>
      <c r="AP986" s="143" t="str">
        <f t="shared" si="350"/>
        <v/>
      </c>
      <c r="AQ986" s="66" t="str">
        <f t="shared" si="351"/>
        <v/>
      </c>
      <c r="AR986" s="46" t="str">
        <f>IFERROR(IF(ISNUMBER('Opsparede løndele dec20-mar21'!K984),AQ986+'Opsparede løndele dec20-mar21'!K984,AQ986),"")</f>
        <v/>
      </c>
    </row>
    <row r="987" spans="1:44" x14ac:dyDescent="0.25">
      <c r="A987" s="52" t="str">
        <f t="shared" si="352"/>
        <v/>
      </c>
      <c r="B987" s="5"/>
      <c r="C987" s="6"/>
      <c r="D987" s="7"/>
      <c r="E987" s="8"/>
      <c r="F987" s="8"/>
      <c r="G987" s="60" t="str">
        <f t="shared" ref="G987:J996" si="354">IF(AND(ISNUMBER($E987),ISNUMBER($F987)),MAX(MIN(NETWORKDAYS(IF($E987&lt;=VLOOKUP(G$6,Matrix_antal_dage,5,FALSE),VLOOKUP(G$6,Matrix_antal_dage,5,FALSE),$E987),IF($F987&gt;=VLOOKUP(G$6,Matrix_antal_dage,6,FALSE),VLOOKUP(G$6,Matrix_antal_dage,6,FALSE),$F987),helligdage),VLOOKUP(G$6,Matrix_antal_dage,7,FALSE)),0),"")</f>
        <v/>
      </c>
      <c r="H987" s="60" t="str">
        <f t="shared" si="354"/>
        <v/>
      </c>
      <c r="I987" s="60" t="str">
        <f t="shared" si="354"/>
        <v/>
      </c>
      <c r="J987" s="60" t="str">
        <f t="shared" si="354"/>
        <v/>
      </c>
      <c r="L987" s="115" t="str">
        <f t="shared" si="348"/>
        <v/>
      </c>
      <c r="Y987" s="116"/>
      <c r="Z987" s="65" t="str">
        <f t="shared" si="337"/>
        <v/>
      </c>
      <c r="AA987" s="65" t="str">
        <f t="shared" si="338"/>
        <v/>
      </c>
      <c r="AB987" s="65" t="str">
        <f t="shared" si="339"/>
        <v/>
      </c>
      <c r="AC987" s="65" t="str">
        <f t="shared" si="340"/>
        <v/>
      </c>
      <c r="AD987" s="65" t="str">
        <f t="shared" si="341"/>
        <v/>
      </c>
      <c r="AE987" s="65" t="str">
        <f t="shared" si="342"/>
        <v/>
      </c>
      <c r="AF987" s="65" t="str">
        <f t="shared" si="343"/>
        <v/>
      </c>
      <c r="AG987" s="65" t="str">
        <f t="shared" si="344"/>
        <v/>
      </c>
      <c r="AH987" s="38"/>
      <c r="AI987" s="38"/>
      <c r="AJ987" s="38"/>
      <c r="AK987" s="38"/>
      <c r="AL987" s="85" t="str">
        <f t="shared" si="349"/>
        <v/>
      </c>
      <c r="AM987" s="85" t="str">
        <f t="shared" si="345"/>
        <v/>
      </c>
      <c r="AN987" s="85" t="str">
        <f t="shared" si="346"/>
        <v/>
      </c>
      <c r="AO987" s="85" t="str">
        <f t="shared" si="347"/>
        <v/>
      </c>
      <c r="AP987" s="143" t="str">
        <f t="shared" si="350"/>
        <v/>
      </c>
      <c r="AQ987" s="66" t="str">
        <f t="shared" si="351"/>
        <v/>
      </c>
      <c r="AR987" s="46" t="str">
        <f>IFERROR(IF(ISNUMBER('Opsparede løndele dec20-mar21'!K985),AQ987+'Opsparede løndele dec20-mar21'!K985,AQ987),"")</f>
        <v/>
      </c>
    </row>
    <row r="988" spans="1:44" x14ac:dyDescent="0.25">
      <c r="A988" s="52" t="str">
        <f t="shared" si="352"/>
        <v/>
      </c>
      <c r="B988" s="5"/>
      <c r="C988" s="6"/>
      <c r="D988" s="7"/>
      <c r="E988" s="8"/>
      <c r="F988" s="8"/>
      <c r="G988" s="60" t="str">
        <f t="shared" si="354"/>
        <v/>
      </c>
      <c r="H988" s="60" t="str">
        <f t="shared" si="354"/>
        <v/>
      </c>
      <c r="I988" s="60" t="str">
        <f t="shared" si="354"/>
        <v/>
      </c>
      <c r="J988" s="60" t="str">
        <f t="shared" si="354"/>
        <v/>
      </c>
      <c r="L988" s="115" t="str">
        <f t="shared" si="348"/>
        <v/>
      </c>
      <c r="Y988" s="116"/>
      <c r="Z988" s="65" t="str">
        <f t="shared" si="337"/>
        <v/>
      </c>
      <c r="AA988" s="65" t="str">
        <f t="shared" si="338"/>
        <v/>
      </c>
      <c r="AB988" s="65" t="str">
        <f t="shared" si="339"/>
        <v/>
      </c>
      <c r="AC988" s="65" t="str">
        <f t="shared" si="340"/>
        <v/>
      </c>
      <c r="AD988" s="65" t="str">
        <f t="shared" si="341"/>
        <v/>
      </c>
      <c r="AE988" s="65" t="str">
        <f t="shared" si="342"/>
        <v/>
      </c>
      <c r="AF988" s="65" t="str">
        <f t="shared" si="343"/>
        <v/>
      </c>
      <c r="AG988" s="65" t="str">
        <f t="shared" si="344"/>
        <v/>
      </c>
      <c r="AH988" s="38"/>
      <c r="AI988" s="38"/>
      <c r="AJ988" s="38"/>
      <c r="AK988" s="38"/>
      <c r="AL988" s="85" t="str">
        <f t="shared" si="349"/>
        <v/>
      </c>
      <c r="AM988" s="85" t="str">
        <f t="shared" si="345"/>
        <v/>
      </c>
      <c r="AN988" s="85" t="str">
        <f t="shared" si="346"/>
        <v/>
      </c>
      <c r="AO988" s="85" t="str">
        <f t="shared" si="347"/>
        <v/>
      </c>
      <c r="AP988" s="143" t="str">
        <f t="shared" si="350"/>
        <v/>
      </c>
      <c r="AQ988" s="66" t="str">
        <f t="shared" si="351"/>
        <v/>
      </c>
      <c r="AR988" s="46" t="str">
        <f>IFERROR(IF(ISNUMBER('Opsparede løndele dec20-mar21'!K986),AQ988+'Opsparede løndele dec20-mar21'!K986,AQ988),"")</f>
        <v/>
      </c>
    </row>
    <row r="989" spans="1:44" x14ac:dyDescent="0.25">
      <c r="A989" s="52" t="str">
        <f t="shared" si="352"/>
        <v/>
      </c>
      <c r="B989" s="5"/>
      <c r="C989" s="6"/>
      <c r="D989" s="7"/>
      <c r="E989" s="8"/>
      <c r="F989" s="8"/>
      <c r="G989" s="60" t="str">
        <f t="shared" si="354"/>
        <v/>
      </c>
      <c r="H989" s="60" t="str">
        <f t="shared" si="354"/>
        <v/>
      </c>
      <c r="I989" s="60" t="str">
        <f t="shared" si="354"/>
        <v/>
      </c>
      <c r="J989" s="60" t="str">
        <f t="shared" si="354"/>
        <v/>
      </c>
      <c r="L989" s="115" t="str">
        <f t="shared" si="348"/>
        <v/>
      </c>
      <c r="Y989" s="116"/>
      <c r="Z989" s="65" t="str">
        <f t="shared" si="337"/>
        <v/>
      </c>
      <c r="AA989" s="65" t="str">
        <f t="shared" si="338"/>
        <v/>
      </c>
      <c r="AB989" s="65" t="str">
        <f t="shared" si="339"/>
        <v/>
      </c>
      <c r="AC989" s="65" t="str">
        <f t="shared" si="340"/>
        <v/>
      </c>
      <c r="AD989" s="65" t="str">
        <f t="shared" si="341"/>
        <v/>
      </c>
      <c r="AE989" s="65" t="str">
        <f t="shared" si="342"/>
        <v/>
      </c>
      <c r="AF989" s="65" t="str">
        <f t="shared" si="343"/>
        <v/>
      </c>
      <c r="AG989" s="65" t="str">
        <f t="shared" si="344"/>
        <v/>
      </c>
      <c r="AH989" s="38"/>
      <c r="AI989" s="38"/>
      <c r="AJ989" s="38"/>
      <c r="AK989" s="38"/>
      <c r="AL989" s="85" t="str">
        <f t="shared" si="349"/>
        <v/>
      </c>
      <c r="AM989" s="85" t="str">
        <f t="shared" si="345"/>
        <v/>
      </c>
      <c r="AN989" s="85" t="str">
        <f t="shared" si="346"/>
        <v/>
      </c>
      <c r="AO989" s="85" t="str">
        <f t="shared" si="347"/>
        <v/>
      </c>
      <c r="AP989" s="143" t="str">
        <f t="shared" si="350"/>
        <v/>
      </c>
      <c r="AQ989" s="66" t="str">
        <f t="shared" si="351"/>
        <v/>
      </c>
      <c r="AR989" s="46" t="str">
        <f>IFERROR(IF(ISNUMBER('Opsparede løndele dec20-mar21'!K987),AQ989+'Opsparede løndele dec20-mar21'!K987,AQ989),"")</f>
        <v/>
      </c>
    </row>
    <row r="990" spans="1:44" x14ac:dyDescent="0.25">
      <c r="A990" s="52" t="str">
        <f t="shared" si="352"/>
        <v/>
      </c>
      <c r="B990" s="5"/>
      <c r="C990" s="6"/>
      <c r="D990" s="7"/>
      <c r="E990" s="8"/>
      <c r="F990" s="8"/>
      <c r="G990" s="60" t="str">
        <f t="shared" si="354"/>
        <v/>
      </c>
      <c r="H990" s="60" t="str">
        <f t="shared" si="354"/>
        <v/>
      </c>
      <c r="I990" s="60" t="str">
        <f t="shared" si="354"/>
        <v/>
      </c>
      <c r="J990" s="60" t="str">
        <f t="shared" si="354"/>
        <v/>
      </c>
      <c r="L990" s="115" t="str">
        <f t="shared" si="348"/>
        <v/>
      </c>
      <c r="Y990" s="116"/>
      <c r="Z990" s="65" t="str">
        <f t="shared" si="337"/>
        <v/>
      </c>
      <c r="AA990" s="65" t="str">
        <f t="shared" si="338"/>
        <v/>
      </c>
      <c r="AB990" s="65" t="str">
        <f t="shared" si="339"/>
        <v/>
      </c>
      <c r="AC990" s="65" t="str">
        <f t="shared" si="340"/>
        <v/>
      </c>
      <c r="AD990" s="65" t="str">
        <f t="shared" si="341"/>
        <v/>
      </c>
      <c r="AE990" s="65" t="str">
        <f t="shared" si="342"/>
        <v/>
      </c>
      <c r="AF990" s="65" t="str">
        <f t="shared" si="343"/>
        <v/>
      </c>
      <c r="AG990" s="65" t="str">
        <f t="shared" si="344"/>
        <v/>
      </c>
      <c r="AH990" s="38"/>
      <c r="AI990" s="38"/>
      <c r="AJ990" s="38"/>
      <c r="AK990" s="38"/>
      <c r="AL990" s="85" t="str">
        <f t="shared" si="349"/>
        <v/>
      </c>
      <c r="AM990" s="85" t="str">
        <f t="shared" si="345"/>
        <v/>
      </c>
      <c r="AN990" s="85" t="str">
        <f t="shared" si="346"/>
        <v/>
      </c>
      <c r="AO990" s="85" t="str">
        <f t="shared" si="347"/>
        <v/>
      </c>
      <c r="AP990" s="143" t="str">
        <f t="shared" si="350"/>
        <v/>
      </c>
      <c r="AQ990" s="66" t="str">
        <f t="shared" si="351"/>
        <v/>
      </c>
      <c r="AR990" s="46" t="str">
        <f>IFERROR(IF(ISNUMBER('Opsparede løndele dec20-mar21'!K988),AQ990+'Opsparede løndele dec20-mar21'!K988,AQ990),"")</f>
        <v/>
      </c>
    </row>
    <row r="991" spans="1:44" x14ac:dyDescent="0.25">
      <c r="A991" s="52" t="str">
        <f t="shared" si="352"/>
        <v/>
      </c>
      <c r="B991" s="5"/>
      <c r="C991" s="6"/>
      <c r="D991" s="7"/>
      <c r="E991" s="8"/>
      <c r="F991" s="8"/>
      <c r="G991" s="60" t="str">
        <f t="shared" si="354"/>
        <v/>
      </c>
      <c r="H991" s="60" t="str">
        <f t="shared" si="354"/>
        <v/>
      </c>
      <c r="I991" s="60" t="str">
        <f t="shared" si="354"/>
        <v/>
      </c>
      <c r="J991" s="60" t="str">
        <f t="shared" si="354"/>
        <v/>
      </c>
      <c r="L991" s="115" t="str">
        <f t="shared" si="348"/>
        <v/>
      </c>
      <c r="Y991" s="116"/>
      <c r="Z991" s="65" t="str">
        <f t="shared" si="337"/>
        <v/>
      </c>
      <c r="AA991" s="65" t="str">
        <f t="shared" si="338"/>
        <v/>
      </c>
      <c r="AB991" s="65" t="str">
        <f t="shared" si="339"/>
        <v/>
      </c>
      <c r="AC991" s="65" t="str">
        <f t="shared" si="340"/>
        <v/>
      </c>
      <c r="AD991" s="65" t="str">
        <f t="shared" si="341"/>
        <v/>
      </c>
      <c r="AE991" s="65" t="str">
        <f t="shared" si="342"/>
        <v/>
      </c>
      <c r="AF991" s="65" t="str">
        <f t="shared" si="343"/>
        <v/>
      </c>
      <c r="AG991" s="65" t="str">
        <f t="shared" si="344"/>
        <v/>
      </c>
      <c r="AH991" s="38"/>
      <c r="AI991" s="38"/>
      <c r="AJ991" s="38"/>
      <c r="AK991" s="38"/>
      <c r="AL991" s="85" t="str">
        <f t="shared" si="349"/>
        <v/>
      </c>
      <c r="AM991" s="85" t="str">
        <f t="shared" si="345"/>
        <v/>
      </c>
      <c r="AN991" s="85" t="str">
        <f t="shared" si="346"/>
        <v/>
      </c>
      <c r="AO991" s="85" t="str">
        <f t="shared" si="347"/>
        <v/>
      </c>
      <c r="AP991" s="143" t="str">
        <f t="shared" si="350"/>
        <v/>
      </c>
      <c r="AQ991" s="66" t="str">
        <f t="shared" si="351"/>
        <v/>
      </c>
      <c r="AR991" s="46" t="str">
        <f>IFERROR(IF(ISNUMBER('Opsparede løndele dec20-mar21'!K989),AQ991+'Opsparede løndele dec20-mar21'!K989,AQ991),"")</f>
        <v/>
      </c>
    </row>
    <row r="992" spans="1:44" x14ac:dyDescent="0.25">
      <c r="A992" s="52" t="str">
        <f t="shared" si="352"/>
        <v/>
      </c>
      <c r="B992" s="5"/>
      <c r="C992" s="6"/>
      <c r="D992" s="7"/>
      <c r="E992" s="8"/>
      <c r="F992" s="8"/>
      <c r="G992" s="60" t="str">
        <f t="shared" si="354"/>
        <v/>
      </c>
      <c r="H992" s="60" t="str">
        <f t="shared" si="354"/>
        <v/>
      </c>
      <c r="I992" s="60" t="str">
        <f t="shared" si="354"/>
        <v/>
      </c>
      <c r="J992" s="60" t="str">
        <f t="shared" si="354"/>
        <v/>
      </c>
      <c r="L992" s="115" t="str">
        <f t="shared" si="348"/>
        <v/>
      </c>
      <c r="Y992" s="116"/>
      <c r="Z992" s="65" t="str">
        <f t="shared" si="337"/>
        <v/>
      </c>
      <c r="AA992" s="65" t="str">
        <f t="shared" si="338"/>
        <v/>
      </c>
      <c r="AB992" s="65" t="str">
        <f t="shared" si="339"/>
        <v/>
      </c>
      <c r="AC992" s="65" t="str">
        <f t="shared" si="340"/>
        <v/>
      </c>
      <c r="AD992" s="65" t="str">
        <f t="shared" si="341"/>
        <v/>
      </c>
      <c r="AE992" s="65" t="str">
        <f t="shared" si="342"/>
        <v/>
      </c>
      <c r="AF992" s="65" t="str">
        <f t="shared" si="343"/>
        <v/>
      </c>
      <c r="AG992" s="65" t="str">
        <f t="shared" si="344"/>
        <v/>
      </c>
      <c r="AH992" s="38"/>
      <c r="AI992" s="38"/>
      <c r="AJ992" s="38"/>
      <c r="AK992" s="38"/>
      <c r="AL992" s="85" t="str">
        <f t="shared" si="349"/>
        <v/>
      </c>
      <c r="AM992" s="85" t="str">
        <f t="shared" si="345"/>
        <v/>
      </c>
      <c r="AN992" s="85" t="str">
        <f t="shared" si="346"/>
        <v/>
      </c>
      <c r="AO992" s="85" t="str">
        <f t="shared" si="347"/>
        <v/>
      </c>
      <c r="AP992" s="143" t="str">
        <f t="shared" si="350"/>
        <v/>
      </c>
      <c r="AQ992" s="66" t="str">
        <f t="shared" si="351"/>
        <v/>
      </c>
      <c r="AR992" s="46" t="str">
        <f>IFERROR(IF(ISNUMBER('Opsparede løndele dec20-mar21'!K990),AQ992+'Opsparede løndele dec20-mar21'!K990,AQ992),"")</f>
        <v/>
      </c>
    </row>
    <row r="993" spans="1:44" x14ac:dyDescent="0.25">
      <c r="A993" s="52" t="str">
        <f t="shared" si="352"/>
        <v/>
      </c>
      <c r="B993" s="5"/>
      <c r="C993" s="6"/>
      <c r="D993" s="7"/>
      <c r="E993" s="8"/>
      <c r="F993" s="8"/>
      <c r="G993" s="60" t="str">
        <f t="shared" si="354"/>
        <v/>
      </c>
      <c r="H993" s="60" t="str">
        <f t="shared" si="354"/>
        <v/>
      </c>
      <c r="I993" s="60" t="str">
        <f t="shared" si="354"/>
        <v/>
      </c>
      <c r="J993" s="60" t="str">
        <f t="shared" si="354"/>
        <v/>
      </c>
      <c r="L993" s="115" t="str">
        <f t="shared" si="348"/>
        <v/>
      </c>
      <c r="Y993" s="116"/>
      <c r="Z993" s="65" t="str">
        <f t="shared" si="337"/>
        <v/>
      </c>
      <c r="AA993" s="65" t="str">
        <f t="shared" si="338"/>
        <v/>
      </c>
      <c r="AB993" s="65" t="str">
        <f t="shared" si="339"/>
        <v/>
      </c>
      <c r="AC993" s="65" t="str">
        <f t="shared" si="340"/>
        <v/>
      </c>
      <c r="AD993" s="65" t="str">
        <f t="shared" si="341"/>
        <v/>
      </c>
      <c r="AE993" s="65" t="str">
        <f t="shared" si="342"/>
        <v/>
      </c>
      <c r="AF993" s="65" t="str">
        <f t="shared" si="343"/>
        <v/>
      </c>
      <c r="AG993" s="65" t="str">
        <f t="shared" si="344"/>
        <v/>
      </c>
      <c r="AH993" s="38"/>
      <c r="AI993" s="38"/>
      <c r="AJ993" s="38"/>
      <c r="AK993" s="38"/>
      <c r="AL993" s="85" t="str">
        <f t="shared" si="349"/>
        <v/>
      </c>
      <c r="AM993" s="85" t="str">
        <f t="shared" si="345"/>
        <v/>
      </c>
      <c r="AN993" s="85" t="str">
        <f t="shared" si="346"/>
        <v/>
      </c>
      <c r="AO993" s="85" t="str">
        <f t="shared" si="347"/>
        <v/>
      </c>
      <c r="AP993" s="143" t="str">
        <f t="shared" si="350"/>
        <v/>
      </c>
      <c r="AQ993" s="66" t="str">
        <f t="shared" si="351"/>
        <v/>
      </c>
      <c r="AR993" s="46" t="str">
        <f>IFERROR(IF(ISNUMBER('Opsparede løndele dec20-mar21'!K991),AQ993+'Opsparede løndele dec20-mar21'!K991,AQ993),"")</f>
        <v/>
      </c>
    </row>
    <row r="994" spans="1:44" x14ac:dyDescent="0.25">
      <c r="A994" s="52" t="str">
        <f t="shared" si="352"/>
        <v/>
      </c>
      <c r="B994" s="5"/>
      <c r="C994" s="6"/>
      <c r="D994" s="7"/>
      <c r="E994" s="8"/>
      <c r="F994" s="8"/>
      <c r="G994" s="60" t="str">
        <f t="shared" si="354"/>
        <v/>
      </c>
      <c r="H994" s="60" t="str">
        <f t="shared" si="354"/>
        <v/>
      </c>
      <c r="I994" s="60" t="str">
        <f t="shared" si="354"/>
        <v/>
      </c>
      <c r="J994" s="60" t="str">
        <f t="shared" si="354"/>
        <v/>
      </c>
      <c r="L994" s="115" t="str">
        <f t="shared" si="348"/>
        <v/>
      </c>
      <c r="Y994" s="116"/>
      <c r="Z994" s="65" t="str">
        <f t="shared" si="337"/>
        <v/>
      </c>
      <c r="AA994" s="65" t="str">
        <f t="shared" si="338"/>
        <v/>
      </c>
      <c r="AB994" s="65" t="str">
        <f t="shared" si="339"/>
        <v/>
      </c>
      <c r="AC994" s="65" t="str">
        <f t="shared" si="340"/>
        <v/>
      </c>
      <c r="AD994" s="65" t="str">
        <f t="shared" si="341"/>
        <v/>
      </c>
      <c r="AE994" s="65" t="str">
        <f t="shared" si="342"/>
        <v/>
      </c>
      <c r="AF994" s="65" t="str">
        <f t="shared" si="343"/>
        <v/>
      </c>
      <c r="AG994" s="65" t="str">
        <f t="shared" si="344"/>
        <v/>
      </c>
      <c r="AH994" s="38"/>
      <c r="AI994" s="38"/>
      <c r="AJ994" s="38"/>
      <c r="AK994" s="38"/>
      <c r="AL994" s="85" t="str">
        <f t="shared" si="349"/>
        <v/>
      </c>
      <c r="AM994" s="85" t="str">
        <f t="shared" si="345"/>
        <v/>
      </c>
      <c r="AN994" s="85" t="str">
        <f t="shared" si="346"/>
        <v/>
      </c>
      <c r="AO994" s="85" t="str">
        <f t="shared" si="347"/>
        <v/>
      </c>
      <c r="AP994" s="143" t="str">
        <f t="shared" si="350"/>
        <v/>
      </c>
      <c r="AQ994" s="66" t="str">
        <f t="shared" si="351"/>
        <v/>
      </c>
      <c r="AR994" s="46" t="str">
        <f>IFERROR(IF(ISNUMBER('Opsparede løndele dec20-mar21'!K992),AQ994+'Opsparede løndele dec20-mar21'!K992,AQ994),"")</f>
        <v/>
      </c>
    </row>
    <row r="995" spans="1:44" x14ac:dyDescent="0.25">
      <c r="A995" s="52" t="str">
        <f t="shared" si="352"/>
        <v/>
      </c>
      <c r="B995" s="5"/>
      <c r="C995" s="6"/>
      <c r="D995" s="7"/>
      <c r="E995" s="8"/>
      <c r="F995" s="8"/>
      <c r="G995" s="60" t="str">
        <f t="shared" si="354"/>
        <v/>
      </c>
      <c r="H995" s="60" t="str">
        <f t="shared" si="354"/>
        <v/>
      </c>
      <c r="I995" s="60" t="str">
        <f t="shared" si="354"/>
        <v/>
      </c>
      <c r="J995" s="60" t="str">
        <f t="shared" si="354"/>
        <v/>
      </c>
      <c r="L995" s="115" t="str">
        <f t="shared" si="348"/>
        <v/>
      </c>
      <c r="Y995" s="116"/>
      <c r="Z995" s="65" t="str">
        <f t="shared" si="337"/>
        <v/>
      </c>
      <c r="AA995" s="65" t="str">
        <f t="shared" si="338"/>
        <v/>
      </c>
      <c r="AB995" s="65" t="str">
        <f t="shared" si="339"/>
        <v/>
      </c>
      <c r="AC995" s="65" t="str">
        <f t="shared" si="340"/>
        <v/>
      </c>
      <c r="AD995" s="65" t="str">
        <f t="shared" si="341"/>
        <v/>
      </c>
      <c r="AE995" s="65" t="str">
        <f t="shared" si="342"/>
        <v/>
      </c>
      <c r="AF995" s="65" t="str">
        <f t="shared" si="343"/>
        <v/>
      </c>
      <c r="AG995" s="65" t="str">
        <f t="shared" si="344"/>
        <v/>
      </c>
      <c r="AH995" s="38"/>
      <c r="AI995" s="38"/>
      <c r="AJ995" s="38"/>
      <c r="AK995" s="38"/>
      <c r="AL995" s="85" t="str">
        <f t="shared" si="349"/>
        <v/>
      </c>
      <c r="AM995" s="85" t="str">
        <f t="shared" si="345"/>
        <v/>
      </c>
      <c r="AN995" s="85" t="str">
        <f t="shared" si="346"/>
        <v/>
      </c>
      <c r="AO995" s="85" t="str">
        <f t="shared" si="347"/>
        <v/>
      </c>
      <c r="AP995" s="143" t="str">
        <f t="shared" si="350"/>
        <v/>
      </c>
      <c r="AQ995" s="66" t="str">
        <f t="shared" si="351"/>
        <v/>
      </c>
      <c r="AR995" s="46" t="str">
        <f>IFERROR(IF(ISNUMBER('Opsparede løndele dec20-mar21'!K993),AQ995+'Opsparede løndele dec20-mar21'!K993,AQ995),"")</f>
        <v/>
      </c>
    </row>
    <row r="996" spans="1:44" x14ac:dyDescent="0.25">
      <c r="A996" s="52" t="str">
        <f t="shared" si="352"/>
        <v/>
      </c>
      <c r="B996" s="5"/>
      <c r="C996" s="6"/>
      <c r="D996" s="7"/>
      <c r="E996" s="8"/>
      <c r="F996" s="8"/>
      <c r="G996" s="60" t="str">
        <f t="shared" si="354"/>
        <v/>
      </c>
      <c r="H996" s="60" t="str">
        <f t="shared" si="354"/>
        <v/>
      </c>
      <c r="I996" s="60" t="str">
        <f t="shared" si="354"/>
        <v/>
      </c>
      <c r="J996" s="60" t="str">
        <f t="shared" si="354"/>
        <v/>
      </c>
      <c r="L996" s="115" t="str">
        <f t="shared" si="348"/>
        <v/>
      </c>
      <c r="Y996" s="116"/>
      <c r="Z996" s="65" t="str">
        <f t="shared" si="337"/>
        <v/>
      </c>
      <c r="AA996" s="65" t="str">
        <f t="shared" si="338"/>
        <v/>
      </c>
      <c r="AB996" s="65" t="str">
        <f t="shared" si="339"/>
        <v/>
      </c>
      <c r="AC996" s="65" t="str">
        <f t="shared" si="340"/>
        <v/>
      </c>
      <c r="AD996" s="65" t="str">
        <f t="shared" si="341"/>
        <v/>
      </c>
      <c r="AE996" s="65" t="str">
        <f t="shared" si="342"/>
        <v/>
      </c>
      <c r="AF996" s="65" t="str">
        <f t="shared" si="343"/>
        <v/>
      </c>
      <c r="AG996" s="65" t="str">
        <f t="shared" si="344"/>
        <v/>
      </c>
      <c r="AH996" s="38"/>
      <c r="AI996" s="38"/>
      <c r="AJ996" s="38"/>
      <c r="AK996" s="38"/>
      <c r="AL996" s="85" t="str">
        <f t="shared" si="349"/>
        <v/>
      </c>
      <c r="AM996" s="85" t="str">
        <f t="shared" si="345"/>
        <v/>
      </c>
      <c r="AN996" s="85" t="str">
        <f t="shared" si="346"/>
        <v/>
      </c>
      <c r="AO996" s="85" t="str">
        <f t="shared" si="347"/>
        <v/>
      </c>
      <c r="AP996" s="143" t="str">
        <f t="shared" si="350"/>
        <v/>
      </c>
      <c r="AQ996" s="66" t="str">
        <f t="shared" si="351"/>
        <v/>
      </c>
      <c r="AR996" s="46" t="str">
        <f>IFERROR(IF(ISNUMBER('Opsparede løndele dec20-mar21'!K994),AQ996+'Opsparede løndele dec20-mar21'!K994,AQ996),"")</f>
        <v/>
      </c>
    </row>
    <row r="997" spans="1:44" x14ac:dyDescent="0.25">
      <c r="A997" s="52" t="str">
        <f t="shared" si="352"/>
        <v/>
      </c>
      <c r="B997" s="5"/>
      <c r="C997" s="6"/>
      <c r="D997" s="7"/>
      <c r="E997" s="8"/>
      <c r="F997" s="8"/>
      <c r="G997" s="60" t="str">
        <f t="shared" ref="G997:J1006" si="355">IF(AND(ISNUMBER($E997),ISNUMBER($F997)),MAX(MIN(NETWORKDAYS(IF($E997&lt;=VLOOKUP(G$6,Matrix_antal_dage,5,FALSE),VLOOKUP(G$6,Matrix_antal_dage,5,FALSE),$E997),IF($F997&gt;=VLOOKUP(G$6,Matrix_antal_dage,6,FALSE),VLOOKUP(G$6,Matrix_antal_dage,6,FALSE),$F997),helligdage),VLOOKUP(G$6,Matrix_antal_dage,7,FALSE)),0),"")</f>
        <v/>
      </c>
      <c r="H997" s="60" t="str">
        <f t="shared" si="355"/>
        <v/>
      </c>
      <c r="I997" s="60" t="str">
        <f t="shared" si="355"/>
        <v/>
      </c>
      <c r="J997" s="60" t="str">
        <f t="shared" si="355"/>
        <v/>
      </c>
      <c r="L997" s="115" t="str">
        <f t="shared" si="348"/>
        <v/>
      </c>
      <c r="Y997" s="116"/>
      <c r="Z997" s="65" t="str">
        <f t="shared" si="337"/>
        <v/>
      </c>
      <c r="AA997" s="65" t="str">
        <f t="shared" si="338"/>
        <v/>
      </c>
      <c r="AB997" s="65" t="str">
        <f t="shared" si="339"/>
        <v/>
      </c>
      <c r="AC997" s="65" t="str">
        <f t="shared" si="340"/>
        <v/>
      </c>
      <c r="AD997" s="65" t="str">
        <f t="shared" si="341"/>
        <v/>
      </c>
      <c r="AE997" s="65" t="str">
        <f t="shared" si="342"/>
        <v/>
      </c>
      <c r="AF997" s="65" t="str">
        <f t="shared" si="343"/>
        <v/>
      </c>
      <c r="AG997" s="65" t="str">
        <f t="shared" si="344"/>
        <v/>
      </c>
      <c r="AH997" s="38"/>
      <c r="AI997" s="38"/>
      <c r="AJ997" s="38"/>
      <c r="AK997" s="38"/>
      <c r="AL997" s="85" t="str">
        <f t="shared" si="349"/>
        <v/>
      </c>
      <c r="AM997" s="85" t="str">
        <f t="shared" si="345"/>
        <v/>
      </c>
      <c r="AN997" s="85" t="str">
        <f t="shared" si="346"/>
        <v/>
      </c>
      <c r="AO997" s="85" t="str">
        <f t="shared" si="347"/>
        <v/>
      </c>
      <c r="AP997" s="143" t="str">
        <f t="shared" si="350"/>
        <v/>
      </c>
      <c r="AQ997" s="66" t="str">
        <f t="shared" si="351"/>
        <v/>
      </c>
      <c r="AR997" s="46" t="str">
        <f>IFERROR(IF(ISNUMBER('Opsparede løndele dec20-mar21'!K995),AQ997+'Opsparede løndele dec20-mar21'!K995,AQ997),"")</f>
        <v/>
      </c>
    </row>
    <row r="998" spans="1:44" x14ac:dyDescent="0.25">
      <c r="A998" s="52" t="str">
        <f t="shared" si="352"/>
        <v/>
      </c>
      <c r="B998" s="5"/>
      <c r="C998" s="6"/>
      <c r="D998" s="7"/>
      <c r="E998" s="8"/>
      <c r="F998" s="8"/>
      <c r="G998" s="60" t="str">
        <f t="shared" si="355"/>
        <v/>
      </c>
      <c r="H998" s="60" t="str">
        <f t="shared" si="355"/>
        <v/>
      </c>
      <c r="I998" s="60" t="str">
        <f t="shared" si="355"/>
        <v/>
      </c>
      <c r="J998" s="60" t="str">
        <f t="shared" si="355"/>
        <v/>
      </c>
      <c r="L998" s="115" t="str">
        <f t="shared" si="348"/>
        <v/>
      </c>
      <c r="Y998" s="116"/>
      <c r="Z998" s="65" t="str">
        <f t="shared" si="337"/>
        <v/>
      </c>
      <c r="AA998" s="65" t="str">
        <f t="shared" si="338"/>
        <v/>
      </c>
      <c r="AB998" s="65" t="str">
        <f t="shared" si="339"/>
        <v/>
      </c>
      <c r="AC998" s="65" t="str">
        <f t="shared" si="340"/>
        <v/>
      </c>
      <c r="AD998" s="65" t="str">
        <f t="shared" si="341"/>
        <v/>
      </c>
      <c r="AE998" s="65" t="str">
        <f t="shared" si="342"/>
        <v/>
      </c>
      <c r="AF998" s="65" t="str">
        <f t="shared" si="343"/>
        <v/>
      </c>
      <c r="AG998" s="65" t="str">
        <f t="shared" si="344"/>
        <v/>
      </c>
      <c r="AH998" s="38"/>
      <c r="AI998" s="38"/>
      <c r="AJ998" s="38"/>
      <c r="AK998" s="38"/>
      <c r="AL998" s="85" t="str">
        <f t="shared" si="349"/>
        <v/>
      </c>
      <c r="AM998" s="85" t="str">
        <f t="shared" si="345"/>
        <v/>
      </c>
      <c r="AN998" s="85" t="str">
        <f t="shared" si="346"/>
        <v/>
      </c>
      <c r="AO998" s="85" t="str">
        <f t="shared" si="347"/>
        <v/>
      </c>
      <c r="AP998" s="143" t="str">
        <f t="shared" si="350"/>
        <v/>
      </c>
      <c r="AQ998" s="66" t="str">
        <f t="shared" si="351"/>
        <v/>
      </c>
      <c r="AR998" s="46" t="str">
        <f>IFERROR(IF(ISNUMBER('Opsparede løndele dec20-mar21'!K996),AQ998+'Opsparede løndele dec20-mar21'!K996,AQ998),"")</f>
        <v/>
      </c>
    </row>
    <row r="999" spans="1:44" x14ac:dyDescent="0.25">
      <c r="A999" s="52" t="str">
        <f t="shared" si="352"/>
        <v/>
      </c>
      <c r="B999" s="5"/>
      <c r="C999" s="6"/>
      <c r="D999" s="7"/>
      <c r="E999" s="8"/>
      <c r="F999" s="8"/>
      <c r="G999" s="60" t="str">
        <f t="shared" si="355"/>
        <v/>
      </c>
      <c r="H999" s="60" t="str">
        <f t="shared" si="355"/>
        <v/>
      </c>
      <c r="I999" s="60" t="str">
        <f t="shared" si="355"/>
        <v/>
      </c>
      <c r="J999" s="60" t="str">
        <f t="shared" si="355"/>
        <v/>
      </c>
      <c r="L999" s="115" t="str">
        <f t="shared" si="348"/>
        <v/>
      </c>
      <c r="Y999" s="116"/>
      <c r="Z999" s="65" t="str">
        <f t="shared" si="337"/>
        <v/>
      </c>
      <c r="AA999" s="65" t="str">
        <f t="shared" si="338"/>
        <v/>
      </c>
      <c r="AB999" s="65" t="str">
        <f t="shared" si="339"/>
        <v/>
      </c>
      <c r="AC999" s="65" t="str">
        <f t="shared" si="340"/>
        <v/>
      </c>
      <c r="AD999" s="65" t="str">
        <f t="shared" si="341"/>
        <v/>
      </c>
      <c r="AE999" s="65" t="str">
        <f t="shared" si="342"/>
        <v/>
      </c>
      <c r="AF999" s="65" t="str">
        <f t="shared" si="343"/>
        <v/>
      </c>
      <c r="AG999" s="65" t="str">
        <f t="shared" si="344"/>
        <v/>
      </c>
      <c r="AH999" s="38"/>
      <c r="AI999" s="38"/>
      <c r="AJ999" s="38"/>
      <c r="AK999" s="38"/>
      <c r="AL999" s="85" t="str">
        <f t="shared" si="349"/>
        <v/>
      </c>
      <c r="AM999" s="85" t="str">
        <f t="shared" si="345"/>
        <v/>
      </c>
      <c r="AN999" s="85" t="str">
        <f t="shared" si="346"/>
        <v/>
      </c>
      <c r="AO999" s="85" t="str">
        <f t="shared" si="347"/>
        <v/>
      </c>
      <c r="AP999" s="143" t="str">
        <f t="shared" si="350"/>
        <v/>
      </c>
      <c r="AQ999" s="66" t="str">
        <f t="shared" si="351"/>
        <v/>
      </c>
      <c r="AR999" s="46" t="str">
        <f>IFERROR(IF(ISNUMBER('Opsparede løndele dec20-mar21'!K997),AQ999+'Opsparede løndele dec20-mar21'!K997,AQ999),"")</f>
        <v/>
      </c>
    </row>
    <row r="1000" spans="1:44" x14ac:dyDescent="0.25">
      <c r="A1000" s="52" t="str">
        <f t="shared" si="352"/>
        <v/>
      </c>
      <c r="B1000" s="5"/>
      <c r="C1000" s="6"/>
      <c r="D1000" s="7"/>
      <c r="E1000" s="8"/>
      <c r="F1000" s="8"/>
      <c r="G1000" s="60" t="str">
        <f t="shared" si="355"/>
        <v/>
      </c>
      <c r="H1000" s="60" t="str">
        <f t="shared" si="355"/>
        <v/>
      </c>
      <c r="I1000" s="60" t="str">
        <f t="shared" si="355"/>
        <v/>
      </c>
      <c r="J1000" s="60" t="str">
        <f t="shared" si="355"/>
        <v/>
      </c>
      <c r="L1000" s="115" t="str">
        <f t="shared" si="348"/>
        <v/>
      </c>
      <c r="Y1000" s="116"/>
      <c r="Z1000" s="65" t="str">
        <f t="shared" si="337"/>
        <v/>
      </c>
      <c r="AA1000" s="65" t="str">
        <f t="shared" si="338"/>
        <v/>
      </c>
      <c r="AB1000" s="65" t="str">
        <f t="shared" si="339"/>
        <v/>
      </c>
      <c r="AC1000" s="65" t="str">
        <f t="shared" si="340"/>
        <v/>
      </c>
      <c r="AD1000" s="65" t="str">
        <f t="shared" si="341"/>
        <v/>
      </c>
      <c r="AE1000" s="65" t="str">
        <f t="shared" si="342"/>
        <v/>
      </c>
      <c r="AF1000" s="65" t="str">
        <f t="shared" si="343"/>
        <v/>
      </c>
      <c r="AG1000" s="65" t="str">
        <f t="shared" si="344"/>
        <v/>
      </c>
      <c r="AH1000" s="38"/>
      <c r="AI1000" s="38"/>
      <c r="AJ1000" s="38"/>
      <c r="AK1000" s="38"/>
      <c r="AL1000" s="85" t="str">
        <f t="shared" si="349"/>
        <v/>
      </c>
      <c r="AM1000" s="85" t="str">
        <f t="shared" si="345"/>
        <v/>
      </c>
      <c r="AN1000" s="85" t="str">
        <f t="shared" si="346"/>
        <v/>
      </c>
      <c r="AO1000" s="85" t="str">
        <f t="shared" si="347"/>
        <v/>
      </c>
      <c r="AP1000" s="143" t="str">
        <f t="shared" si="350"/>
        <v/>
      </c>
      <c r="AQ1000" s="66" t="str">
        <f t="shared" si="351"/>
        <v/>
      </c>
      <c r="AR1000" s="46" t="str">
        <f>IFERROR(IF(ISNUMBER('Opsparede løndele dec20-mar21'!K998),AQ1000+'Opsparede løndele dec20-mar21'!K998,AQ1000),"")</f>
        <v/>
      </c>
    </row>
    <row r="1001" spans="1:44" x14ac:dyDescent="0.25">
      <c r="A1001" s="52" t="str">
        <f t="shared" si="352"/>
        <v/>
      </c>
      <c r="B1001" s="5"/>
      <c r="C1001" s="6"/>
      <c r="D1001" s="7"/>
      <c r="E1001" s="8"/>
      <c r="F1001" s="8"/>
      <c r="G1001" s="60" t="str">
        <f t="shared" si="355"/>
        <v/>
      </c>
      <c r="H1001" s="60" t="str">
        <f t="shared" si="355"/>
        <v/>
      </c>
      <c r="I1001" s="60" t="str">
        <f t="shared" si="355"/>
        <v/>
      </c>
      <c r="J1001" s="60" t="str">
        <f t="shared" si="355"/>
        <v/>
      </c>
      <c r="L1001" s="115" t="str">
        <f t="shared" si="348"/>
        <v/>
      </c>
      <c r="Y1001" s="116"/>
      <c r="Z1001" s="65" t="str">
        <f t="shared" si="337"/>
        <v/>
      </c>
      <c r="AA1001" s="65" t="str">
        <f t="shared" si="338"/>
        <v/>
      </c>
      <c r="AB1001" s="65" t="str">
        <f t="shared" si="339"/>
        <v/>
      </c>
      <c r="AC1001" s="65" t="str">
        <f t="shared" si="340"/>
        <v/>
      </c>
      <c r="AD1001" s="65" t="str">
        <f t="shared" si="341"/>
        <v/>
      </c>
      <c r="AE1001" s="65" t="str">
        <f t="shared" si="342"/>
        <v/>
      </c>
      <c r="AF1001" s="65" t="str">
        <f t="shared" si="343"/>
        <v/>
      </c>
      <c r="AG1001" s="65" t="str">
        <f t="shared" si="344"/>
        <v/>
      </c>
      <c r="AH1001" s="38"/>
      <c r="AI1001" s="38"/>
      <c r="AJ1001" s="38"/>
      <c r="AK1001" s="38"/>
      <c r="AL1001" s="85" t="str">
        <f t="shared" si="349"/>
        <v/>
      </c>
      <c r="AM1001" s="85" t="str">
        <f t="shared" si="345"/>
        <v/>
      </c>
      <c r="AN1001" s="85" t="str">
        <f t="shared" si="346"/>
        <v/>
      </c>
      <c r="AO1001" s="85" t="str">
        <f t="shared" si="347"/>
        <v/>
      </c>
      <c r="AP1001" s="143" t="str">
        <f t="shared" si="350"/>
        <v/>
      </c>
      <c r="AQ1001" s="66" t="str">
        <f t="shared" si="351"/>
        <v/>
      </c>
      <c r="AR1001" s="46" t="str">
        <f>IFERROR(IF(ISNUMBER('Opsparede løndele dec20-mar21'!K999),AQ1001+'Opsparede løndele dec20-mar21'!K999,AQ1001),"")</f>
        <v/>
      </c>
    </row>
    <row r="1002" spans="1:44" x14ac:dyDescent="0.25">
      <c r="A1002" s="52" t="str">
        <f t="shared" si="352"/>
        <v/>
      </c>
      <c r="B1002" s="5"/>
      <c r="C1002" s="6"/>
      <c r="D1002" s="7"/>
      <c r="E1002" s="8"/>
      <c r="F1002" s="8"/>
      <c r="G1002" s="60" t="str">
        <f t="shared" si="355"/>
        <v/>
      </c>
      <c r="H1002" s="60" t="str">
        <f t="shared" si="355"/>
        <v/>
      </c>
      <c r="I1002" s="60" t="str">
        <f t="shared" si="355"/>
        <v/>
      </c>
      <c r="J1002" s="60" t="str">
        <f t="shared" si="355"/>
        <v/>
      </c>
      <c r="L1002" s="115" t="str">
        <f t="shared" si="348"/>
        <v/>
      </c>
      <c r="Y1002" s="116"/>
      <c r="Z1002" s="65" t="str">
        <f t="shared" si="337"/>
        <v/>
      </c>
      <c r="AA1002" s="65" t="str">
        <f t="shared" si="338"/>
        <v/>
      </c>
      <c r="AB1002" s="65" t="str">
        <f t="shared" si="339"/>
        <v/>
      </c>
      <c r="AC1002" s="65" t="str">
        <f t="shared" si="340"/>
        <v/>
      </c>
      <c r="AD1002" s="65" t="str">
        <f t="shared" si="341"/>
        <v/>
      </c>
      <c r="AE1002" s="65" t="str">
        <f t="shared" si="342"/>
        <v/>
      </c>
      <c r="AF1002" s="65" t="str">
        <f t="shared" si="343"/>
        <v/>
      </c>
      <c r="AG1002" s="65" t="str">
        <f t="shared" si="344"/>
        <v/>
      </c>
      <c r="AH1002" s="38"/>
      <c r="AI1002" s="38"/>
      <c r="AJ1002" s="38"/>
      <c r="AK1002" s="38"/>
      <c r="AL1002" s="85" t="str">
        <f t="shared" si="349"/>
        <v/>
      </c>
      <c r="AM1002" s="85" t="str">
        <f t="shared" si="345"/>
        <v/>
      </c>
      <c r="AN1002" s="85" t="str">
        <f t="shared" si="346"/>
        <v/>
      </c>
      <c r="AO1002" s="85" t="str">
        <f t="shared" si="347"/>
        <v/>
      </c>
      <c r="AP1002" s="143" t="str">
        <f t="shared" si="350"/>
        <v/>
      </c>
      <c r="AQ1002" s="66" t="str">
        <f t="shared" si="351"/>
        <v/>
      </c>
      <c r="AR1002" s="46" t="str">
        <f>IFERROR(IF(ISNUMBER('Opsparede løndele dec20-mar21'!K1000),AQ1002+'Opsparede løndele dec20-mar21'!K1000,AQ1002),"")</f>
        <v/>
      </c>
    </row>
    <row r="1003" spans="1:44" x14ac:dyDescent="0.25">
      <c r="A1003" s="52" t="str">
        <f t="shared" si="352"/>
        <v/>
      </c>
      <c r="B1003" s="5"/>
      <c r="C1003" s="6"/>
      <c r="D1003" s="7"/>
      <c r="E1003" s="8"/>
      <c r="F1003" s="8"/>
      <c r="G1003" s="60" t="str">
        <f t="shared" si="355"/>
        <v/>
      </c>
      <c r="H1003" s="60" t="str">
        <f t="shared" si="355"/>
        <v/>
      </c>
      <c r="I1003" s="60" t="str">
        <f t="shared" si="355"/>
        <v/>
      </c>
      <c r="J1003" s="60" t="str">
        <f t="shared" si="355"/>
        <v/>
      </c>
      <c r="L1003" s="115" t="str">
        <f t="shared" si="348"/>
        <v/>
      </c>
      <c r="Y1003" s="116"/>
      <c r="Z1003" s="65" t="str">
        <f t="shared" si="337"/>
        <v/>
      </c>
      <c r="AA1003" s="65" t="str">
        <f t="shared" si="338"/>
        <v/>
      </c>
      <c r="AB1003" s="65" t="str">
        <f t="shared" si="339"/>
        <v/>
      </c>
      <c r="AC1003" s="65" t="str">
        <f t="shared" si="340"/>
        <v/>
      </c>
      <c r="AD1003" s="65" t="str">
        <f t="shared" si="341"/>
        <v/>
      </c>
      <c r="AE1003" s="65" t="str">
        <f t="shared" si="342"/>
        <v/>
      </c>
      <c r="AF1003" s="65" t="str">
        <f t="shared" si="343"/>
        <v/>
      </c>
      <c r="AG1003" s="65" t="str">
        <f t="shared" si="344"/>
        <v/>
      </c>
      <c r="AH1003" s="38"/>
      <c r="AI1003" s="38"/>
      <c r="AJ1003" s="38"/>
      <c r="AK1003" s="38"/>
      <c r="AL1003" s="85" t="str">
        <f t="shared" si="349"/>
        <v/>
      </c>
      <c r="AM1003" s="85" t="str">
        <f t="shared" si="345"/>
        <v/>
      </c>
      <c r="AN1003" s="85" t="str">
        <f t="shared" si="346"/>
        <v/>
      </c>
      <c r="AO1003" s="85" t="str">
        <f t="shared" si="347"/>
        <v/>
      </c>
      <c r="AP1003" s="143" t="str">
        <f t="shared" si="350"/>
        <v/>
      </c>
      <c r="AQ1003" s="66" t="str">
        <f t="shared" si="351"/>
        <v/>
      </c>
      <c r="AR1003" s="46" t="str">
        <f>IFERROR(IF(ISNUMBER('Opsparede løndele dec20-mar21'!K1001),AQ1003+'Opsparede løndele dec20-mar21'!K1001,AQ1003),"")</f>
        <v/>
      </c>
    </row>
    <row r="1004" spans="1:44" x14ac:dyDescent="0.25">
      <c r="A1004" s="52" t="str">
        <f t="shared" si="352"/>
        <v/>
      </c>
      <c r="B1004" s="5"/>
      <c r="C1004" s="6"/>
      <c r="D1004" s="7"/>
      <c r="E1004" s="8"/>
      <c r="F1004" s="8"/>
      <c r="G1004" s="60" t="str">
        <f t="shared" si="355"/>
        <v/>
      </c>
      <c r="H1004" s="60" t="str">
        <f t="shared" si="355"/>
        <v/>
      </c>
      <c r="I1004" s="60" t="str">
        <f t="shared" si="355"/>
        <v/>
      </c>
      <c r="J1004" s="60" t="str">
        <f t="shared" si="355"/>
        <v/>
      </c>
      <c r="L1004" s="115" t="str">
        <f t="shared" si="348"/>
        <v/>
      </c>
      <c r="Y1004" s="116"/>
      <c r="Z1004" s="65" t="str">
        <f t="shared" si="337"/>
        <v/>
      </c>
      <c r="AA1004" s="65" t="str">
        <f t="shared" si="338"/>
        <v/>
      </c>
      <c r="AB1004" s="65" t="str">
        <f t="shared" si="339"/>
        <v/>
      </c>
      <c r="AC1004" s="65" t="str">
        <f t="shared" si="340"/>
        <v/>
      </c>
      <c r="AD1004" s="65" t="str">
        <f t="shared" si="341"/>
        <v/>
      </c>
      <c r="AE1004" s="65" t="str">
        <f t="shared" si="342"/>
        <v/>
      </c>
      <c r="AF1004" s="65" t="str">
        <f t="shared" si="343"/>
        <v/>
      </c>
      <c r="AG1004" s="65" t="str">
        <f t="shared" si="344"/>
        <v/>
      </c>
      <c r="AH1004" s="38"/>
      <c r="AI1004" s="38"/>
      <c r="AJ1004" s="38"/>
      <c r="AK1004" s="38"/>
      <c r="AL1004" s="85" t="str">
        <f t="shared" si="349"/>
        <v/>
      </c>
      <c r="AM1004" s="85" t="str">
        <f t="shared" si="345"/>
        <v/>
      </c>
      <c r="AN1004" s="85" t="str">
        <f t="shared" si="346"/>
        <v/>
      </c>
      <c r="AO1004" s="85" t="str">
        <f t="shared" si="347"/>
        <v/>
      </c>
      <c r="AP1004" s="143" t="str">
        <f t="shared" si="350"/>
        <v/>
      </c>
      <c r="AQ1004" s="66" t="str">
        <f t="shared" si="351"/>
        <v/>
      </c>
      <c r="AR1004" s="46" t="str">
        <f>IFERROR(IF(ISNUMBER('Opsparede løndele dec20-mar21'!K1002),AQ1004+'Opsparede løndele dec20-mar21'!K1002,AQ1004),"")</f>
        <v/>
      </c>
    </row>
    <row r="1005" spans="1:44" x14ac:dyDescent="0.25">
      <c r="A1005" s="52" t="str">
        <f t="shared" si="352"/>
        <v/>
      </c>
      <c r="B1005" s="5"/>
      <c r="C1005" s="6"/>
      <c r="D1005" s="7"/>
      <c r="E1005" s="8"/>
      <c r="F1005" s="8"/>
      <c r="G1005" s="60" t="str">
        <f t="shared" si="355"/>
        <v/>
      </c>
      <c r="H1005" s="60" t="str">
        <f t="shared" si="355"/>
        <v/>
      </c>
      <c r="I1005" s="60" t="str">
        <f t="shared" si="355"/>
        <v/>
      </c>
      <c r="J1005" s="60" t="str">
        <f t="shared" si="355"/>
        <v/>
      </c>
      <c r="L1005" s="115" t="str">
        <f t="shared" si="348"/>
        <v/>
      </c>
      <c r="Y1005" s="116"/>
      <c r="Z1005" s="65" t="str">
        <f t="shared" si="337"/>
        <v/>
      </c>
      <c r="AA1005" s="65" t="str">
        <f t="shared" si="338"/>
        <v/>
      </c>
      <c r="AB1005" s="65" t="str">
        <f t="shared" si="339"/>
        <v/>
      </c>
      <c r="AC1005" s="65" t="str">
        <f t="shared" si="340"/>
        <v/>
      </c>
      <c r="AD1005" s="65" t="str">
        <f t="shared" si="341"/>
        <v/>
      </c>
      <c r="AE1005" s="65" t="str">
        <f t="shared" si="342"/>
        <v/>
      </c>
      <c r="AF1005" s="65" t="str">
        <f t="shared" si="343"/>
        <v/>
      </c>
      <c r="AG1005" s="65" t="str">
        <f t="shared" si="344"/>
        <v/>
      </c>
      <c r="AH1005" s="38"/>
      <c r="AI1005" s="38"/>
      <c r="AJ1005" s="38"/>
      <c r="AK1005" s="38"/>
      <c r="AL1005" s="85" t="str">
        <f t="shared" si="349"/>
        <v/>
      </c>
      <c r="AM1005" s="85" t="str">
        <f t="shared" si="345"/>
        <v/>
      </c>
      <c r="AN1005" s="85" t="str">
        <f t="shared" si="346"/>
        <v/>
      </c>
      <c r="AO1005" s="85" t="str">
        <f t="shared" si="347"/>
        <v/>
      </c>
      <c r="AP1005" s="143" t="str">
        <f t="shared" si="350"/>
        <v/>
      </c>
      <c r="AQ1005" s="66" t="str">
        <f t="shared" si="351"/>
        <v/>
      </c>
      <c r="AR1005" s="46" t="str">
        <f>IFERROR(IF(ISNUMBER('Opsparede løndele dec20-mar21'!K1003),AQ1005+'Opsparede løndele dec20-mar21'!K1003,AQ1005),"")</f>
        <v/>
      </c>
    </row>
    <row r="1006" spans="1:44" x14ac:dyDescent="0.25">
      <c r="A1006" s="52" t="str">
        <f t="shared" si="352"/>
        <v/>
      </c>
      <c r="B1006" s="5"/>
      <c r="C1006" s="6"/>
      <c r="D1006" s="7"/>
      <c r="E1006" s="8"/>
      <c r="F1006" s="8"/>
      <c r="G1006" s="60" t="str">
        <f t="shared" si="355"/>
        <v/>
      </c>
      <c r="H1006" s="60" t="str">
        <f t="shared" si="355"/>
        <v/>
      </c>
      <c r="I1006" s="60" t="str">
        <f t="shared" si="355"/>
        <v/>
      </c>
      <c r="J1006" s="60" t="str">
        <f t="shared" si="355"/>
        <v/>
      </c>
      <c r="L1006" s="115" t="str">
        <f t="shared" si="348"/>
        <v/>
      </c>
      <c r="Y1006" s="116"/>
      <c r="Z1006" s="65" t="str">
        <f t="shared" si="337"/>
        <v/>
      </c>
      <c r="AA1006" s="65" t="str">
        <f t="shared" si="338"/>
        <v/>
      </c>
      <c r="AB1006" s="65" t="str">
        <f t="shared" si="339"/>
        <v/>
      </c>
      <c r="AC1006" s="65" t="str">
        <f t="shared" si="340"/>
        <v/>
      </c>
      <c r="AD1006" s="65" t="str">
        <f t="shared" si="341"/>
        <v/>
      </c>
      <c r="AE1006" s="65" t="str">
        <f t="shared" si="342"/>
        <v/>
      </c>
      <c r="AF1006" s="65" t="str">
        <f t="shared" si="343"/>
        <v/>
      </c>
      <c r="AG1006" s="65" t="str">
        <f t="shared" si="344"/>
        <v/>
      </c>
      <c r="AH1006" s="38"/>
      <c r="AI1006" s="38"/>
      <c r="AJ1006" s="38"/>
      <c r="AK1006" s="38"/>
      <c r="AL1006" s="85" t="str">
        <f t="shared" si="349"/>
        <v/>
      </c>
      <c r="AM1006" s="85" t="str">
        <f t="shared" si="345"/>
        <v/>
      </c>
      <c r="AN1006" s="85" t="str">
        <f t="shared" si="346"/>
        <v/>
      </c>
      <c r="AO1006" s="85" t="str">
        <f t="shared" si="347"/>
        <v/>
      </c>
      <c r="AP1006" s="143" t="str">
        <f t="shared" si="350"/>
        <v/>
      </c>
      <c r="AQ1006" s="66" t="str">
        <f t="shared" si="351"/>
        <v/>
      </c>
      <c r="AR1006" s="46" t="str">
        <f>IFERROR(IF(ISNUMBER('Opsparede løndele dec20-mar21'!K1004),AQ1006+'Opsparede løndele dec20-mar21'!K1004,AQ1006),"")</f>
        <v/>
      </c>
    </row>
    <row r="1007" spans="1:44" x14ac:dyDescent="0.25">
      <c r="A1007" s="52" t="str">
        <f t="shared" si="352"/>
        <v/>
      </c>
      <c r="B1007" s="5"/>
      <c r="C1007" s="6"/>
      <c r="D1007" s="7"/>
      <c r="E1007" s="8"/>
      <c r="F1007" s="8"/>
      <c r="G1007" s="60" t="str">
        <f t="shared" ref="G1007:J1016" si="356">IF(AND(ISNUMBER($E1007),ISNUMBER($F1007)),MAX(MIN(NETWORKDAYS(IF($E1007&lt;=VLOOKUP(G$6,Matrix_antal_dage,5,FALSE),VLOOKUP(G$6,Matrix_antal_dage,5,FALSE),$E1007),IF($F1007&gt;=VLOOKUP(G$6,Matrix_antal_dage,6,FALSE),VLOOKUP(G$6,Matrix_antal_dage,6,FALSE),$F1007),helligdage),VLOOKUP(G$6,Matrix_antal_dage,7,FALSE)),0),"")</f>
        <v/>
      </c>
      <c r="H1007" s="60" t="str">
        <f t="shared" si="356"/>
        <v/>
      </c>
      <c r="I1007" s="60" t="str">
        <f t="shared" si="356"/>
        <v/>
      </c>
      <c r="J1007" s="60" t="str">
        <f t="shared" si="356"/>
        <v/>
      </c>
      <c r="L1007" s="115" t="str">
        <f t="shared" si="348"/>
        <v/>
      </c>
      <c r="Y1007" s="116"/>
      <c r="Z1007" s="65" t="str">
        <f t="shared" si="337"/>
        <v/>
      </c>
      <c r="AA1007" s="65" t="str">
        <f t="shared" si="338"/>
        <v/>
      </c>
      <c r="AB1007" s="65" t="str">
        <f t="shared" si="339"/>
        <v/>
      </c>
      <c r="AC1007" s="65" t="str">
        <f t="shared" si="340"/>
        <v/>
      </c>
      <c r="AD1007" s="65" t="str">
        <f t="shared" si="341"/>
        <v/>
      </c>
      <c r="AE1007" s="65" t="str">
        <f t="shared" si="342"/>
        <v/>
      </c>
      <c r="AF1007" s="65" t="str">
        <f t="shared" si="343"/>
        <v/>
      </c>
      <c r="AG1007" s="65" t="str">
        <f t="shared" si="344"/>
        <v/>
      </c>
      <c r="AH1007" s="38"/>
      <c r="AI1007" s="38"/>
      <c r="AJ1007" s="38"/>
      <c r="AK1007" s="38"/>
      <c r="AL1007" s="85" t="str">
        <f t="shared" si="349"/>
        <v/>
      </c>
      <c r="AM1007" s="85" t="str">
        <f t="shared" si="345"/>
        <v/>
      </c>
      <c r="AN1007" s="85" t="str">
        <f t="shared" si="346"/>
        <v/>
      </c>
      <c r="AO1007" s="85" t="str">
        <f t="shared" si="347"/>
        <v/>
      </c>
      <c r="AP1007" s="143" t="str">
        <f t="shared" si="350"/>
        <v/>
      </c>
      <c r="AQ1007" s="66" t="str">
        <f t="shared" si="351"/>
        <v/>
      </c>
      <c r="AR1007" s="46" t="str">
        <f>IFERROR(IF(ISNUMBER('Opsparede løndele dec20-mar21'!K1005),AQ1007+'Opsparede løndele dec20-mar21'!K1005,AQ1007),"")</f>
        <v/>
      </c>
    </row>
    <row r="1008" spans="1:44" x14ac:dyDescent="0.25">
      <c r="A1008" s="52" t="str">
        <f t="shared" si="352"/>
        <v/>
      </c>
      <c r="B1008" s="5"/>
      <c r="C1008" s="6"/>
      <c r="D1008" s="7"/>
      <c r="E1008" s="8"/>
      <c r="F1008" s="8"/>
      <c r="G1008" s="60" t="str">
        <f t="shared" si="356"/>
        <v/>
      </c>
      <c r="H1008" s="60" t="str">
        <f t="shared" si="356"/>
        <v/>
      </c>
      <c r="I1008" s="60" t="str">
        <f t="shared" si="356"/>
        <v/>
      </c>
      <c r="J1008" s="60" t="str">
        <f t="shared" si="356"/>
        <v/>
      </c>
      <c r="L1008" s="115" t="str">
        <f t="shared" si="348"/>
        <v/>
      </c>
      <c r="Y1008" s="116"/>
      <c r="Z1008" s="65" t="str">
        <f t="shared" si="337"/>
        <v/>
      </c>
      <c r="AA1008" s="65" t="str">
        <f t="shared" si="338"/>
        <v/>
      </c>
      <c r="AB1008" s="65" t="str">
        <f t="shared" si="339"/>
        <v/>
      </c>
      <c r="AC1008" s="65" t="str">
        <f t="shared" si="340"/>
        <v/>
      </c>
      <c r="AD1008" s="65" t="str">
        <f t="shared" si="341"/>
        <v/>
      </c>
      <c r="AE1008" s="65" t="str">
        <f t="shared" si="342"/>
        <v/>
      </c>
      <c r="AF1008" s="65" t="str">
        <f t="shared" si="343"/>
        <v/>
      </c>
      <c r="AG1008" s="65" t="str">
        <f t="shared" si="344"/>
        <v/>
      </c>
      <c r="AH1008" s="38"/>
      <c r="AI1008" s="38"/>
      <c r="AJ1008" s="38"/>
      <c r="AK1008" s="38"/>
      <c r="AL1008" s="85" t="str">
        <f t="shared" si="349"/>
        <v/>
      </c>
      <c r="AM1008" s="85" t="str">
        <f t="shared" si="345"/>
        <v/>
      </c>
      <c r="AN1008" s="85" t="str">
        <f t="shared" si="346"/>
        <v/>
      </c>
      <c r="AO1008" s="85" t="str">
        <f t="shared" si="347"/>
        <v/>
      </c>
      <c r="AP1008" s="143" t="str">
        <f t="shared" si="350"/>
        <v/>
      </c>
      <c r="AQ1008" s="66" t="str">
        <f t="shared" si="351"/>
        <v/>
      </c>
      <c r="AR1008" s="46" t="str">
        <f>IFERROR(IF(ISNUMBER('Opsparede løndele dec20-mar21'!K1006),AQ1008+'Opsparede løndele dec20-mar21'!K1006,AQ1008),"")</f>
        <v/>
      </c>
    </row>
    <row r="1009" spans="1:44" x14ac:dyDescent="0.25">
      <c r="A1009" s="52" t="str">
        <f t="shared" si="352"/>
        <v/>
      </c>
      <c r="B1009" s="5"/>
      <c r="C1009" s="6"/>
      <c r="D1009" s="7"/>
      <c r="E1009" s="8"/>
      <c r="F1009" s="8"/>
      <c r="G1009" s="60" t="str">
        <f t="shared" si="356"/>
        <v/>
      </c>
      <c r="H1009" s="60" t="str">
        <f t="shared" si="356"/>
        <v/>
      </c>
      <c r="I1009" s="60" t="str">
        <f t="shared" si="356"/>
        <v/>
      </c>
      <c r="J1009" s="60" t="str">
        <f t="shared" si="356"/>
        <v/>
      </c>
      <c r="L1009" s="115" t="str">
        <f t="shared" si="348"/>
        <v/>
      </c>
      <c r="Y1009" s="116"/>
      <c r="Z1009" s="65" t="str">
        <f t="shared" si="337"/>
        <v/>
      </c>
      <c r="AA1009" s="65" t="str">
        <f t="shared" si="338"/>
        <v/>
      </c>
      <c r="AB1009" s="65" t="str">
        <f t="shared" si="339"/>
        <v/>
      </c>
      <c r="AC1009" s="65" t="str">
        <f t="shared" si="340"/>
        <v/>
      </c>
      <c r="AD1009" s="65" t="str">
        <f t="shared" si="341"/>
        <v/>
      </c>
      <c r="AE1009" s="65" t="str">
        <f t="shared" si="342"/>
        <v/>
      </c>
      <c r="AF1009" s="65" t="str">
        <f t="shared" si="343"/>
        <v/>
      </c>
      <c r="AG1009" s="65" t="str">
        <f t="shared" si="344"/>
        <v/>
      </c>
      <c r="AH1009" s="38"/>
      <c r="AI1009" s="38"/>
      <c r="AJ1009" s="38"/>
      <c r="AK1009" s="38"/>
      <c r="AL1009" s="85" t="str">
        <f t="shared" si="349"/>
        <v/>
      </c>
      <c r="AM1009" s="85" t="str">
        <f t="shared" si="345"/>
        <v/>
      </c>
      <c r="AN1009" s="85" t="str">
        <f t="shared" si="346"/>
        <v/>
      </c>
      <c r="AO1009" s="85" t="str">
        <f t="shared" si="347"/>
        <v/>
      </c>
      <c r="AP1009" s="143" t="str">
        <f t="shared" si="350"/>
        <v/>
      </c>
      <c r="AQ1009" s="66" t="str">
        <f t="shared" si="351"/>
        <v/>
      </c>
      <c r="AR1009" s="46" t="str">
        <f>IFERROR(IF(ISNUMBER('Opsparede løndele dec20-mar21'!K1007),AQ1009+'Opsparede løndele dec20-mar21'!K1007,AQ1009),"")</f>
        <v/>
      </c>
    </row>
    <row r="1010" spans="1:44" x14ac:dyDescent="0.25">
      <c r="A1010" s="52" t="str">
        <f t="shared" si="352"/>
        <v/>
      </c>
      <c r="B1010" s="5"/>
      <c r="C1010" s="6"/>
      <c r="D1010" s="7"/>
      <c r="E1010" s="8"/>
      <c r="F1010" s="8"/>
      <c r="G1010" s="60" t="str">
        <f t="shared" si="356"/>
        <v/>
      </c>
      <c r="H1010" s="60" t="str">
        <f t="shared" si="356"/>
        <v/>
      </c>
      <c r="I1010" s="60" t="str">
        <f t="shared" si="356"/>
        <v/>
      </c>
      <c r="J1010" s="60" t="str">
        <f t="shared" si="356"/>
        <v/>
      </c>
      <c r="L1010" s="115" t="str">
        <f t="shared" si="348"/>
        <v/>
      </c>
      <c r="Y1010" s="116"/>
      <c r="Z1010" s="65" t="str">
        <f t="shared" si="337"/>
        <v/>
      </c>
      <c r="AA1010" s="65" t="str">
        <f t="shared" si="338"/>
        <v/>
      </c>
      <c r="AB1010" s="65" t="str">
        <f t="shared" si="339"/>
        <v/>
      </c>
      <c r="AC1010" s="65" t="str">
        <f t="shared" si="340"/>
        <v/>
      </c>
      <c r="AD1010" s="65" t="str">
        <f t="shared" si="341"/>
        <v/>
      </c>
      <c r="AE1010" s="65" t="str">
        <f t="shared" si="342"/>
        <v/>
      </c>
      <c r="AF1010" s="65" t="str">
        <f t="shared" si="343"/>
        <v/>
      </c>
      <c r="AG1010" s="65" t="str">
        <f t="shared" si="344"/>
        <v/>
      </c>
      <c r="AH1010" s="38"/>
      <c r="AI1010" s="38"/>
      <c r="AJ1010" s="38"/>
      <c r="AK1010" s="38"/>
      <c r="AL1010" s="85" t="str">
        <f t="shared" si="349"/>
        <v/>
      </c>
      <c r="AM1010" s="85" t="str">
        <f t="shared" si="345"/>
        <v/>
      </c>
      <c r="AN1010" s="85" t="str">
        <f t="shared" si="346"/>
        <v/>
      </c>
      <c r="AO1010" s="85" t="str">
        <f t="shared" si="347"/>
        <v/>
      </c>
      <c r="AP1010" s="143" t="str">
        <f t="shared" si="350"/>
        <v/>
      </c>
      <c r="AQ1010" s="66" t="str">
        <f t="shared" si="351"/>
        <v/>
      </c>
      <c r="AR1010" s="46" t="str">
        <f>IFERROR(IF(ISNUMBER('Opsparede løndele dec20-mar21'!K1008),AQ1010+'Opsparede løndele dec20-mar21'!K1008,AQ1010),"")</f>
        <v/>
      </c>
    </row>
    <row r="1011" spans="1:44" x14ac:dyDescent="0.25">
      <c r="A1011" s="52" t="str">
        <f t="shared" si="352"/>
        <v/>
      </c>
      <c r="B1011" s="5"/>
      <c r="C1011" s="6"/>
      <c r="D1011" s="7"/>
      <c r="E1011" s="8"/>
      <c r="F1011" s="8"/>
      <c r="G1011" s="60" t="str">
        <f t="shared" si="356"/>
        <v/>
      </c>
      <c r="H1011" s="60" t="str">
        <f t="shared" si="356"/>
        <v/>
      </c>
      <c r="I1011" s="60" t="str">
        <f t="shared" si="356"/>
        <v/>
      </c>
      <c r="J1011" s="60" t="str">
        <f t="shared" si="356"/>
        <v/>
      </c>
      <c r="L1011" s="115" t="str">
        <f t="shared" si="348"/>
        <v/>
      </c>
      <c r="Y1011" s="116"/>
      <c r="Z1011" s="65" t="str">
        <f t="shared" si="337"/>
        <v/>
      </c>
      <c r="AA1011" s="65" t="str">
        <f t="shared" si="338"/>
        <v/>
      </c>
      <c r="AB1011" s="65" t="str">
        <f t="shared" si="339"/>
        <v/>
      </c>
      <c r="AC1011" s="65" t="str">
        <f t="shared" si="340"/>
        <v/>
      </c>
      <c r="AD1011" s="65" t="str">
        <f t="shared" si="341"/>
        <v/>
      </c>
      <c r="AE1011" s="65" t="str">
        <f t="shared" si="342"/>
        <v/>
      </c>
      <c r="AF1011" s="65" t="str">
        <f t="shared" si="343"/>
        <v/>
      </c>
      <c r="AG1011" s="65" t="str">
        <f t="shared" si="344"/>
        <v/>
      </c>
      <c r="AH1011" s="38"/>
      <c r="AI1011" s="38"/>
      <c r="AJ1011" s="38"/>
      <c r="AK1011" s="38"/>
      <c r="AL1011" s="85" t="str">
        <f t="shared" si="349"/>
        <v/>
      </c>
      <c r="AM1011" s="85" t="str">
        <f t="shared" si="345"/>
        <v/>
      </c>
      <c r="AN1011" s="85" t="str">
        <f t="shared" si="346"/>
        <v/>
      </c>
      <c r="AO1011" s="85" t="str">
        <f t="shared" si="347"/>
        <v/>
      </c>
      <c r="AP1011" s="143" t="str">
        <f t="shared" si="350"/>
        <v/>
      </c>
      <c r="AQ1011" s="66" t="str">
        <f t="shared" si="351"/>
        <v/>
      </c>
      <c r="AR1011" s="46" t="str">
        <f>IFERROR(IF(ISNUMBER('Opsparede løndele dec20-mar21'!K1009),AQ1011+'Opsparede løndele dec20-mar21'!K1009,AQ1011),"")</f>
        <v/>
      </c>
    </row>
    <row r="1012" spans="1:44" x14ac:dyDescent="0.25">
      <c r="A1012" s="52" t="str">
        <f t="shared" si="352"/>
        <v/>
      </c>
      <c r="B1012" s="5"/>
      <c r="C1012" s="6"/>
      <c r="D1012" s="7"/>
      <c r="E1012" s="8"/>
      <c r="F1012" s="8"/>
      <c r="G1012" s="60" t="str">
        <f t="shared" si="356"/>
        <v/>
      </c>
      <c r="H1012" s="60" t="str">
        <f t="shared" si="356"/>
        <v/>
      </c>
      <c r="I1012" s="60" t="str">
        <f t="shared" si="356"/>
        <v/>
      </c>
      <c r="J1012" s="60" t="str">
        <f t="shared" si="356"/>
        <v/>
      </c>
      <c r="L1012" s="115" t="str">
        <f t="shared" si="348"/>
        <v/>
      </c>
      <c r="Y1012" s="116"/>
      <c r="Z1012" s="65" t="str">
        <f t="shared" si="337"/>
        <v/>
      </c>
      <c r="AA1012" s="65" t="str">
        <f t="shared" si="338"/>
        <v/>
      </c>
      <c r="AB1012" s="65" t="str">
        <f t="shared" si="339"/>
        <v/>
      </c>
      <c r="AC1012" s="65" t="str">
        <f t="shared" si="340"/>
        <v/>
      </c>
      <c r="AD1012" s="65" t="str">
        <f t="shared" si="341"/>
        <v/>
      </c>
      <c r="AE1012" s="65" t="str">
        <f t="shared" si="342"/>
        <v/>
      </c>
      <c r="AF1012" s="65" t="str">
        <f t="shared" si="343"/>
        <v/>
      </c>
      <c r="AG1012" s="65" t="str">
        <f t="shared" si="344"/>
        <v/>
      </c>
      <c r="AH1012" s="38"/>
      <c r="AI1012" s="38"/>
      <c r="AJ1012" s="38"/>
      <c r="AK1012" s="38"/>
      <c r="AL1012" s="85" t="str">
        <f t="shared" si="349"/>
        <v/>
      </c>
      <c r="AM1012" s="85" t="str">
        <f t="shared" si="345"/>
        <v/>
      </c>
      <c r="AN1012" s="85" t="str">
        <f t="shared" si="346"/>
        <v/>
      </c>
      <c r="AO1012" s="85" t="str">
        <f t="shared" si="347"/>
        <v/>
      </c>
      <c r="AP1012" s="143" t="str">
        <f t="shared" si="350"/>
        <v/>
      </c>
      <c r="AQ1012" s="66" t="str">
        <f t="shared" si="351"/>
        <v/>
      </c>
      <c r="AR1012" s="46" t="str">
        <f>IFERROR(IF(ISNUMBER('Opsparede løndele dec20-mar21'!K1010),AQ1012+'Opsparede løndele dec20-mar21'!K1010,AQ1012),"")</f>
        <v/>
      </c>
    </row>
    <row r="1013" spans="1:44" x14ac:dyDescent="0.25">
      <c r="A1013" s="52" t="str">
        <f t="shared" si="352"/>
        <v/>
      </c>
      <c r="B1013" s="5"/>
      <c r="C1013" s="6"/>
      <c r="D1013" s="7"/>
      <c r="E1013" s="8"/>
      <c r="F1013" s="8"/>
      <c r="G1013" s="60" t="str">
        <f t="shared" si="356"/>
        <v/>
      </c>
      <c r="H1013" s="60" t="str">
        <f t="shared" si="356"/>
        <v/>
      </c>
      <c r="I1013" s="60" t="str">
        <f t="shared" si="356"/>
        <v/>
      </c>
      <c r="J1013" s="60" t="str">
        <f t="shared" si="356"/>
        <v/>
      </c>
      <c r="L1013" s="115" t="str">
        <f t="shared" si="348"/>
        <v/>
      </c>
      <c r="Y1013" s="116"/>
      <c r="Z1013" s="65" t="str">
        <f t="shared" si="337"/>
        <v/>
      </c>
      <c r="AA1013" s="65" t="str">
        <f t="shared" si="338"/>
        <v/>
      </c>
      <c r="AB1013" s="65" t="str">
        <f t="shared" si="339"/>
        <v/>
      </c>
      <c r="AC1013" s="65" t="str">
        <f t="shared" si="340"/>
        <v/>
      </c>
      <c r="AD1013" s="65" t="str">
        <f t="shared" si="341"/>
        <v/>
      </c>
      <c r="AE1013" s="65" t="str">
        <f t="shared" si="342"/>
        <v/>
      </c>
      <c r="AF1013" s="65" t="str">
        <f t="shared" si="343"/>
        <v/>
      </c>
      <c r="AG1013" s="65" t="str">
        <f t="shared" si="344"/>
        <v/>
      </c>
      <c r="AH1013" s="38"/>
      <c r="AI1013" s="38"/>
      <c r="AJ1013" s="38"/>
      <c r="AK1013" s="38"/>
      <c r="AL1013" s="85" t="str">
        <f t="shared" si="349"/>
        <v/>
      </c>
      <c r="AM1013" s="85" t="str">
        <f t="shared" si="345"/>
        <v/>
      </c>
      <c r="AN1013" s="85" t="str">
        <f t="shared" si="346"/>
        <v/>
      </c>
      <c r="AO1013" s="85" t="str">
        <f t="shared" si="347"/>
        <v/>
      </c>
      <c r="AP1013" s="143" t="str">
        <f t="shared" si="350"/>
        <v/>
      </c>
      <c r="AQ1013" s="66" t="str">
        <f t="shared" si="351"/>
        <v/>
      </c>
      <c r="AR1013" s="46" t="str">
        <f>IFERROR(IF(ISNUMBER('Opsparede løndele dec20-mar21'!K1011),AQ1013+'Opsparede løndele dec20-mar21'!K1011,AQ1013),"")</f>
        <v/>
      </c>
    </row>
    <row r="1014" spans="1:44" x14ac:dyDescent="0.25">
      <c r="A1014" s="52" t="str">
        <f t="shared" si="352"/>
        <v/>
      </c>
      <c r="B1014" s="5"/>
      <c r="C1014" s="6"/>
      <c r="D1014" s="7"/>
      <c r="E1014" s="8"/>
      <c r="F1014" s="8"/>
      <c r="G1014" s="60" t="str">
        <f t="shared" si="356"/>
        <v/>
      </c>
      <c r="H1014" s="60" t="str">
        <f t="shared" si="356"/>
        <v/>
      </c>
      <c r="I1014" s="60" t="str">
        <f t="shared" si="356"/>
        <v/>
      </c>
      <c r="J1014" s="60" t="str">
        <f t="shared" si="356"/>
        <v/>
      </c>
      <c r="L1014" s="115" t="str">
        <f t="shared" si="348"/>
        <v/>
      </c>
      <c r="Y1014" s="116"/>
      <c r="Z1014" s="65" t="str">
        <f t="shared" si="337"/>
        <v/>
      </c>
      <c r="AA1014" s="65" t="str">
        <f t="shared" si="338"/>
        <v/>
      </c>
      <c r="AB1014" s="65" t="str">
        <f t="shared" si="339"/>
        <v/>
      </c>
      <c r="AC1014" s="65" t="str">
        <f t="shared" si="340"/>
        <v/>
      </c>
      <c r="AD1014" s="65" t="str">
        <f t="shared" si="341"/>
        <v/>
      </c>
      <c r="AE1014" s="65" t="str">
        <f t="shared" si="342"/>
        <v/>
      </c>
      <c r="AF1014" s="65" t="str">
        <f t="shared" si="343"/>
        <v/>
      </c>
      <c r="AG1014" s="65" t="str">
        <f t="shared" si="344"/>
        <v/>
      </c>
      <c r="AH1014" s="38"/>
      <c r="AI1014" s="38"/>
      <c r="AJ1014" s="38"/>
      <c r="AK1014" s="38"/>
      <c r="AL1014" s="85" t="str">
        <f t="shared" si="349"/>
        <v/>
      </c>
      <c r="AM1014" s="85" t="str">
        <f t="shared" si="345"/>
        <v/>
      </c>
      <c r="AN1014" s="85" t="str">
        <f t="shared" si="346"/>
        <v/>
      </c>
      <c r="AO1014" s="85" t="str">
        <f t="shared" si="347"/>
        <v/>
      </c>
      <c r="AP1014" s="143" t="str">
        <f t="shared" si="350"/>
        <v/>
      </c>
      <c r="AQ1014" s="66" t="str">
        <f t="shared" si="351"/>
        <v/>
      </c>
      <c r="AR1014" s="46" t="str">
        <f>IFERROR(IF(ISNUMBER('Opsparede løndele dec20-mar21'!K1012),AQ1014+'Opsparede løndele dec20-mar21'!K1012,AQ1014),"")</f>
        <v/>
      </c>
    </row>
    <row r="1015" spans="1:44" x14ac:dyDescent="0.25">
      <c r="A1015" s="52" t="str">
        <f t="shared" si="352"/>
        <v/>
      </c>
      <c r="B1015" s="5"/>
      <c r="C1015" s="6"/>
      <c r="D1015" s="7"/>
      <c r="E1015" s="8"/>
      <c r="F1015" s="8"/>
      <c r="G1015" s="60" t="str">
        <f t="shared" si="356"/>
        <v/>
      </c>
      <c r="H1015" s="60" t="str">
        <f t="shared" si="356"/>
        <v/>
      </c>
      <c r="I1015" s="60" t="str">
        <f t="shared" si="356"/>
        <v/>
      </c>
      <c r="J1015" s="60" t="str">
        <f t="shared" si="356"/>
        <v/>
      </c>
      <c r="L1015" s="115" t="str">
        <f t="shared" si="348"/>
        <v/>
      </c>
      <c r="Y1015" s="116"/>
      <c r="Z1015" s="65" t="str">
        <f t="shared" si="337"/>
        <v/>
      </c>
      <c r="AA1015" s="65" t="str">
        <f t="shared" si="338"/>
        <v/>
      </c>
      <c r="AB1015" s="65" t="str">
        <f t="shared" si="339"/>
        <v/>
      </c>
      <c r="AC1015" s="65" t="str">
        <f t="shared" si="340"/>
        <v/>
      </c>
      <c r="AD1015" s="65" t="str">
        <f t="shared" si="341"/>
        <v/>
      </c>
      <c r="AE1015" s="65" t="str">
        <f t="shared" si="342"/>
        <v/>
      </c>
      <c r="AF1015" s="65" t="str">
        <f t="shared" si="343"/>
        <v/>
      </c>
      <c r="AG1015" s="65" t="str">
        <f t="shared" si="344"/>
        <v/>
      </c>
      <c r="AH1015" s="38"/>
      <c r="AI1015" s="38"/>
      <c r="AJ1015" s="38"/>
      <c r="AK1015" s="38"/>
      <c r="AL1015" s="85" t="str">
        <f t="shared" si="349"/>
        <v/>
      </c>
      <c r="AM1015" s="85" t="str">
        <f t="shared" si="345"/>
        <v/>
      </c>
      <c r="AN1015" s="85" t="str">
        <f t="shared" si="346"/>
        <v/>
      </c>
      <c r="AO1015" s="85" t="str">
        <f t="shared" si="347"/>
        <v/>
      </c>
      <c r="AP1015" s="143" t="str">
        <f t="shared" si="350"/>
        <v/>
      </c>
      <c r="AQ1015" s="66" t="str">
        <f t="shared" si="351"/>
        <v/>
      </c>
      <c r="AR1015" s="46" t="str">
        <f>IFERROR(IF(ISNUMBER('Opsparede løndele dec20-mar21'!K1013),AQ1015+'Opsparede løndele dec20-mar21'!K1013,AQ1015),"")</f>
        <v/>
      </c>
    </row>
    <row r="1016" spans="1:44" x14ac:dyDescent="0.25">
      <c r="A1016" s="52" t="str">
        <f t="shared" si="352"/>
        <v/>
      </c>
      <c r="B1016" s="5"/>
      <c r="C1016" s="6"/>
      <c r="D1016" s="7"/>
      <c r="E1016" s="8"/>
      <c r="F1016" s="8"/>
      <c r="G1016" s="60" t="str">
        <f t="shared" si="356"/>
        <v/>
      </c>
      <c r="H1016" s="60" t="str">
        <f t="shared" si="356"/>
        <v/>
      </c>
      <c r="I1016" s="60" t="str">
        <f t="shared" si="356"/>
        <v/>
      </c>
      <c r="J1016" s="60" t="str">
        <f t="shared" si="356"/>
        <v/>
      </c>
      <c r="L1016" s="115" t="str">
        <f t="shared" si="348"/>
        <v/>
      </c>
      <c r="Y1016" s="116"/>
      <c r="Z1016" s="65" t="str">
        <f t="shared" si="337"/>
        <v/>
      </c>
      <c r="AA1016" s="65" t="str">
        <f t="shared" si="338"/>
        <v/>
      </c>
      <c r="AB1016" s="65" t="str">
        <f t="shared" si="339"/>
        <v/>
      </c>
      <c r="AC1016" s="65" t="str">
        <f t="shared" si="340"/>
        <v/>
      </c>
      <c r="AD1016" s="65" t="str">
        <f t="shared" si="341"/>
        <v/>
      </c>
      <c r="AE1016" s="65" t="str">
        <f t="shared" si="342"/>
        <v/>
      </c>
      <c r="AF1016" s="65" t="str">
        <f t="shared" si="343"/>
        <v/>
      </c>
      <c r="AG1016" s="65" t="str">
        <f t="shared" si="344"/>
        <v/>
      </c>
      <c r="AH1016" s="38"/>
      <c r="AI1016" s="38"/>
      <c r="AJ1016" s="38"/>
      <c r="AK1016" s="38"/>
      <c r="AL1016" s="85" t="str">
        <f t="shared" si="349"/>
        <v/>
      </c>
      <c r="AM1016" s="85" t="str">
        <f t="shared" si="345"/>
        <v/>
      </c>
      <c r="AN1016" s="85" t="str">
        <f t="shared" si="346"/>
        <v/>
      </c>
      <c r="AO1016" s="85" t="str">
        <f t="shared" si="347"/>
        <v/>
      </c>
      <c r="AP1016" s="143" t="str">
        <f t="shared" si="350"/>
        <v/>
      </c>
      <c r="AQ1016" s="66" t="str">
        <f t="shared" si="351"/>
        <v/>
      </c>
      <c r="AR1016" s="46" t="str">
        <f>IFERROR(IF(ISNUMBER('Opsparede løndele dec20-mar21'!K1014),AQ1016+'Opsparede løndele dec20-mar21'!K1014,AQ1016),"")</f>
        <v/>
      </c>
    </row>
    <row r="1017" spans="1:44" x14ac:dyDescent="0.25">
      <c r="A1017" s="52" t="str">
        <f t="shared" si="352"/>
        <v/>
      </c>
      <c r="B1017" s="5"/>
      <c r="C1017" s="6"/>
      <c r="D1017" s="7"/>
      <c r="E1017" s="8"/>
      <c r="F1017" s="8"/>
      <c r="G1017" s="60" t="str">
        <f t="shared" ref="G1017:J1026" si="357">IF(AND(ISNUMBER($E1017),ISNUMBER($F1017)),MAX(MIN(NETWORKDAYS(IF($E1017&lt;=VLOOKUP(G$6,Matrix_antal_dage,5,FALSE),VLOOKUP(G$6,Matrix_antal_dage,5,FALSE),$E1017),IF($F1017&gt;=VLOOKUP(G$6,Matrix_antal_dage,6,FALSE),VLOOKUP(G$6,Matrix_antal_dage,6,FALSE),$F1017),helligdage),VLOOKUP(G$6,Matrix_antal_dage,7,FALSE)),0),"")</f>
        <v/>
      </c>
      <c r="H1017" s="60" t="str">
        <f t="shared" si="357"/>
        <v/>
      </c>
      <c r="I1017" s="60" t="str">
        <f t="shared" si="357"/>
        <v/>
      </c>
      <c r="J1017" s="60" t="str">
        <f t="shared" si="357"/>
        <v/>
      </c>
      <c r="L1017" s="115" t="str">
        <f t="shared" si="348"/>
        <v/>
      </c>
      <c r="Y1017" s="116"/>
      <c r="Z1017" s="65" t="str">
        <f t="shared" si="337"/>
        <v/>
      </c>
      <c r="AA1017" s="65" t="str">
        <f t="shared" si="338"/>
        <v/>
      </c>
      <c r="AB1017" s="65" t="str">
        <f t="shared" si="339"/>
        <v/>
      </c>
      <c r="AC1017" s="65" t="str">
        <f t="shared" si="340"/>
        <v/>
      </c>
      <c r="AD1017" s="65" t="str">
        <f t="shared" si="341"/>
        <v/>
      </c>
      <c r="AE1017" s="65" t="str">
        <f t="shared" si="342"/>
        <v/>
      </c>
      <c r="AF1017" s="65" t="str">
        <f t="shared" si="343"/>
        <v/>
      </c>
      <c r="AG1017" s="65" t="str">
        <f t="shared" si="344"/>
        <v/>
      </c>
      <c r="AH1017" s="38"/>
      <c r="AI1017" s="38"/>
      <c r="AJ1017" s="38"/>
      <c r="AK1017" s="38"/>
      <c r="AL1017" s="85" t="str">
        <f t="shared" si="349"/>
        <v/>
      </c>
      <c r="AM1017" s="85" t="str">
        <f t="shared" si="345"/>
        <v/>
      </c>
      <c r="AN1017" s="85" t="str">
        <f t="shared" si="346"/>
        <v/>
      </c>
      <c r="AO1017" s="85" t="str">
        <f t="shared" si="347"/>
        <v/>
      </c>
      <c r="AP1017" s="143" t="str">
        <f t="shared" si="350"/>
        <v/>
      </c>
      <c r="AQ1017" s="66" t="str">
        <f t="shared" si="351"/>
        <v/>
      </c>
      <c r="AR1017" s="46" t="str">
        <f>IFERROR(IF(ISNUMBER('Opsparede løndele dec20-mar21'!K1015),AQ1017+'Opsparede løndele dec20-mar21'!K1015,AQ1017),"")</f>
        <v/>
      </c>
    </row>
    <row r="1018" spans="1:44" x14ac:dyDescent="0.25">
      <c r="A1018" s="52" t="str">
        <f t="shared" si="352"/>
        <v/>
      </c>
      <c r="B1018" s="5"/>
      <c r="C1018" s="6"/>
      <c r="D1018" s="7"/>
      <c r="E1018" s="8"/>
      <c r="F1018" s="8"/>
      <c r="G1018" s="60" t="str">
        <f t="shared" si="357"/>
        <v/>
      </c>
      <c r="H1018" s="60" t="str">
        <f t="shared" si="357"/>
        <v/>
      </c>
      <c r="I1018" s="60" t="str">
        <f t="shared" si="357"/>
        <v/>
      </c>
      <c r="J1018" s="60" t="str">
        <f t="shared" si="357"/>
        <v/>
      </c>
      <c r="L1018" s="115" t="str">
        <f t="shared" si="348"/>
        <v/>
      </c>
      <c r="Y1018" s="116"/>
      <c r="Z1018" s="65" t="str">
        <f t="shared" si="337"/>
        <v/>
      </c>
      <c r="AA1018" s="65" t="str">
        <f t="shared" si="338"/>
        <v/>
      </c>
      <c r="AB1018" s="65" t="str">
        <f t="shared" si="339"/>
        <v/>
      </c>
      <c r="AC1018" s="65" t="str">
        <f t="shared" si="340"/>
        <v/>
      </c>
      <c r="AD1018" s="65" t="str">
        <f t="shared" si="341"/>
        <v/>
      </c>
      <c r="AE1018" s="65" t="str">
        <f t="shared" si="342"/>
        <v/>
      </c>
      <c r="AF1018" s="65" t="str">
        <f t="shared" si="343"/>
        <v/>
      </c>
      <c r="AG1018" s="65" t="str">
        <f t="shared" si="344"/>
        <v/>
      </c>
      <c r="AH1018" s="38"/>
      <c r="AI1018" s="38"/>
      <c r="AJ1018" s="38"/>
      <c r="AK1018" s="38"/>
      <c r="AL1018" s="85" t="str">
        <f t="shared" si="349"/>
        <v/>
      </c>
      <c r="AM1018" s="85" t="str">
        <f t="shared" si="345"/>
        <v/>
      </c>
      <c r="AN1018" s="85" t="str">
        <f t="shared" si="346"/>
        <v/>
      </c>
      <c r="AO1018" s="85" t="str">
        <f t="shared" si="347"/>
        <v/>
      </c>
      <c r="AP1018" s="143" t="str">
        <f t="shared" si="350"/>
        <v/>
      </c>
      <c r="AQ1018" s="66" t="str">
        <f t="shared" si="351"/>
        <v/>
      </c>
      <c r="AR1018" s="46" t="str">
        <f>IFERROR(IF(ISNUMBER('Opsparede løndele dec20-mar21'!K1016),AQ1018+'Opsparede løndele dec20-mar21'!K1016,AQ1018),"")</f>
        <v/>
      </c>
    </row>
    <row r="1019" spans="1:44" x14ac:dyDescent="0.25">
      <c r="A1019" s="52" t="str">
        <f t="shared" si="352"/>
        <v/>
      </c>
      <c r="B1019" s="5"/>
      <c r="C1019" s="6"/>
      <c r="D1019" s="7"/>
      <c r="E1019" s="8"/>
      <c r="F1019" s="8"/>
      <c r="G1019" s="60" t="str">
        <f t="shared" si="357"/>
        <v/>
      </c>
      <c r="H1019" s="60" t="str">
        <f t="shared" si="357"/>
        <v/>
      </c>
      <c r="I1019" s="60" t="str">
        <f t="shared" si="357"/>
        <v/>
      </c>
      <c r="J1019" s="60" t="str">
        <f t="shared" si="357"/>
        <v/>
      </c>
      <c r="L1019" s="115" t="str">
        <f t="shared" si="348"/>
        <v/>
      </c>
      <c r="Y1019" s="116"/>
      <c r="Z1019" s="65" t="str">
        <f t="shared" si="337"/>
        <v/>
      </c>
      <c r="AA1019" s="65" t="str">
        <f t="shared" si="338"/>
        <v/>
      </c>
      <c r="AB1019" s="65" t="str">
        <f t="shared" si="339"/>
        <v/>
      </c>
      <c r="AC1019" s="65" t="str">
        <f t="shared" si="340"/>
        <v/>
      </c>
      <c r="AD1019" s="65" t="str">
        <f t="shared" si="341"/>
        <v/>
      </c>
      <c r="AE1019" s="65" t="str">
        <f t="shared" si="342"/>
        <v/>
      </c>
      <c r="AF1019" s="65" t="str">
        <f t="shared" si="343"/>
        <v/>
      </c>
      <c r="AG1019" s="65" t="str">
        <f t="shared" si="344"/>
        <v/>
      </c>
      <c r="AH1019" s="38"/>
      <c r="AI1019" s="38"/>
      <c r="AJ1019" s="38"/>
      <c r="AK1019" s="38"/>
      <c r="AL1019" s="85" t="str">
        <f t="shared" si="349"/>
        <v/>
      </c>
      <c r="AM1019" s="85" t="str">
        <f t="shared" si="345"/>
        <v/>
      </c>
      <c r="AN1019" s="85" t="str">
        <f t="shared" si="346"/>
        <v/>
      </c>
      <c r="AO1019" s="85" t="str">
        <f t="shared" si="347"/>
        <v/>
      </c>
      <c r="AP1019" s="143" t="str">
        <f t="shared" si="350"/>
        <v/>
      </c>
      <c r="AQ1019" s="66" t="str">
        <f t="shared" si="351"/>
        <v/>
      </c>
      <c r="AR1019" s="46" t="str">
        <f>IFERROR(IF(ISNUMBER('Opsparede løndele dec20-mar21'!K1017),AQ1019+'Opsparede løndele dec20-mar21'!K1017,AQ1019),"")</f>
        <v/>
      </c>
    </row>
    <row r="1020" spans="1:44" x14ac:dyDescent="0.25">
      <c r="A1020" s="52" t="str">
        <f t="shared" si="352"/>
        <v/>
      </c>
      <c r="B1020" s="5"/>
      <c r="C1020" s="6"/>
      <c r="D1020" s="7"/>
      <c r="E1020" s="8"/>
      <c r="F1020" s="8"/>
      <c r="G1020" s="60" t="str">
        <f t="shared" si="357"/>
        <v/>
      </c>
      <c r="H1020" s="60" t="str">
        <f t="shared" si="357"/>
        <v/>
      </c>
      <c r="I1020" s="60" t="str">
        <f t="shared" si="357"/>
        <v/>
      </c>
      <c r="J1020" s="60" t="str">
        <f t="shared" si="357"/>
        <v/>
      </c>
      <c r="L1020" s="115" t="str">
        <f t="shared" si="348"/>
        <v/>
      </c>
      <c r="Y1020" s="116"/>
      <c r="Z1020" s="65" t="str">
        <f t="shared" si="337"/>
        <v/>
      </c>
      <c r="AA1020" s="65" t="str">
        <f t="shared" si="338"/>
        <v/>
      </c>
      <c r="AB1020" s="65" t="str">
        <f t="shared" si="339"/>
        <v/>
      </c>
      <c r="AC1020" s="65" t="str">
        <f t="shared" si="340"/>
        <v/>
      </c>
      <c r="AD1020" s="65" t="str">
        <f t="shared" si="341"/>
        <v/>
      </c>
      <c r="AE1020" s="65" t="str">
        <f t="shared" si="342"/>
        <v/>
      </c>
      <c r="AF1020" s="65" t="str">
        <f t="shared" si="343"/>
        <v/>
      </c>
      <c r="AG1020" s="65" t="str">
        <f t="shared" si="344"/>
        <v/>
      </c>
      <c r="AH1020" s="38"/>
      <c r="AI1020" s="38"/>
      <c r="AJ1020" s="38"/>
      <c r="AK1020" s="38"/>
      <c r="AL1020" s="85" t="str">
        <f t="shared" si="349"/>
        <v/>
      </c>
      <c r="AM1020" s="85" t="str">
        <f t="shared" si="345"/>
        <v/>
      </c>
      <c r="AN1020" s="85" t="str">
        <f t="shared" si="346"/>
        <v/>
      </c>
      <c r="AO1020" s="85" t="str">
        <f t="shared" si="347"/>
        <v/>
      </c>
      <c r="AP1020" s="143" t="str">
        <f t="shared" si="350"/>
        <v/>
      </c>
      <c r="AQ1020" s="66" t="str">
        <f t="shared" si="351"/>
        <v/>
      </c>
      <c r="AR1020" s="46" t="str">
        <f>IFERROR(IF(ISNUMBER('Opsparede løndele dec20-mar21'!K1018),AQ1020+'Opsparede løndele dec20-mar21'!K1018,AQ1020),"")</f>
        <v/>
      </c>
    </row>
    <row r="1021" spans="1:44" x14ac:dyDescent="0.25">
      <c r="A1021" s="52" t="str">
        <f t="shared" si="352"/>
        <v/>
      </c>
      <c r="B1021" s="5"/>
      <c r="C1021" s="6"/>
      <c r="D1021" s="7"/>
      <c r="E1021" s="8"/>
      <c r="F1021" s="8"/>
      <c r="G1021" s="60" t="str">
        <f t="shared" si="357"/>
        <v/>
      </c>
      <c r="H1021" s="60" t="str">
        <f t="shared" si="357"/>
        <v/>
      </c>
      <c r="I1021" s="60" t="str">
        <f t="shared" si="357"/>
        <v/>
      </c>
      <c r="J1021" s="60" t="str">
        <f t="shared" si="357"/>
        <v/>
      </c>
      <c r="L1021" s="115" t="str">
        <f t="shared" si="348"/>
        <v/>
      </c>
      <c r="Y1021" s="116"/>
      <c r="Z1021" s="65" t="str">
        <f t="shared" si="337"/>
        <v/>
      </c>
      <c r="AA1021" s="65" t="str">
        <f t="shared" si="338"/>
        <v/>
      </c>
      <c r="AB1021" s="65" t="str">
        <f t="shared" si="339"/>
        <v/>
      </c>
      <c r="AC1021" s="65" t="str">
        <f t="shared" si="340"/>
        <v/>
      </c>
      <c r="AD1021" s="65" t="str">
        <f t="shared" si="341"/>
        <v/>
      </c>
      <c r="AE1021" s="65" t="str">
        <f t="shared" si="342"/>
        <v/>
      </c>
      <c r="AF1021" s="65" t="str">
        <f t="shared" si="343"/>
        <v/>
      </c>
      <c r="AG1021" s="65" t="str">
        <f t="shared" si="344"/>
        <v/>
      </c>
      <c r="AH1021" s="38"/>
      <c r="AI1021" s="38"/>
      <c r="AJ1021" s="38"/>
      <c r="AK1021" s="38"/>
      <c r="AL1021" s="85" t="str">
        <f t="shared" si="349"/>
        <v/>
      </c>
      <c r="AM1021" s="85" t="str">
        <f t="shared" si="345"/>
        <v/>
      </c>
      <c r="AN1021" s="85" t="str">
        <f t="shared" si="346"/>
        <v/>
      </c>
      <c r="AO1021" s="85" t="str">
        <f t="shared" si="347"/>
        <v/>
      </c>
      <c r="AP1021" s="143" t="str">
        <f t="shared" si="350"/>
        <v/>
      </c>
      <c r="AQ1021" s="66" t="str">
        <f t="shared" si="351"/>
        <v/>
      </c>
      <c r="AR1021" s="46" t="str">
        <f>IFERROR(IF(ISNUMBER('Opsparede løndele dec20-mar21'!K1019),AQ1021+'Opsparede løndele dec20-mar21'!K1019,AQ1021),"")</f>
        <v/>
      </c>
    </row>
    <row r="1022" spans="1:44" x14ac:dyDescent="0.25">
      <c r="A1022" s="52" t="str">
        <f t="shared" si="352"/>
        <v/>
      </c>
      <c r="B1022" s="5"/>
      <c r="C1022" s="6"/>
      <c r="D1022" s="7"/>
      <c r="E1022" s="8"/>
      <c r="F1022" s="8"/>
      <c r="G1022" s="60" t="str">
        <f t="shared" si="357"/>
        <v/>
      </c>
      <c r="H1022" s="60" t="str">
        <f t="shared" si="357"/>
        <v/>
      </c>
      <c r="I1022" s="60" t="str">
        <f t="shared" si="357"/>
        <v/>
      </c>
      <c r="J1022" s="60" t="str">
        <f t="shared" si="357"/>
        <v/>
      </c>
      <c r="L1022" s="115" t="str">
        <f t="shared" si="348"/>
        <v/>
      </c>
      <c r="Y1022" s="116"/>
      <c r="Z1022" s="65" t="str">
        <f t="shared" si="337"/>
        <v/>
      </c>
      <c r="AA1022" s="65" t="str">
        <f t="shared" si="338"/>
        <v/>
      </c>
      <c r="AB1022" s="65" t="str">
        <f t="shared" si="339"/>
        <v/>
      </c>
      <c r="AC1022" s="65" t="str">
        <f t="shared" si="340"/>
        <v/>
      </c>
      <c r="AD1022" s="65" t="str">
        <f t="shared" si="341"/>
        <v/>
      </c>
      <c r="AE1022" s="65" t="str">
        <f t="shared" si="342"/>
        <v/>
      </c>
      <c r="AF1022" s="65" t="str">
        <f t="shared" si="343"/>
        <v/>
      </c>
      <c r="AG1022" s="65" t="str">
        <f t="shared" si="344"/>
        <v/>
      </c>
      <c r="AH1022" s="38"/>
      <c r="AI1022" s="38"/>
      <c r="AJ1022" s="38"/>
      <c r="AK1022" s="38"/>
      <c r="AL1022" s="85" t="str">
        <f t="shared" si="349"/>
        <v/>
      </c>
      <c r="AM1022" s="85" t="str">
        <f t="shared" si="345"/>
        <v/>
      </c>
      <c r="AN1022" s="85" t="str">
        <f t="shared" si="346"/>
        <v/>
      </c>
      <c r="AO1022" s="85" t="str">
        <f t="shared" si="347"/>
        <v/>
      </c>
      <c r="AP1022" s="143" t="str">
        <f t="shared" si="350"/>
        <v/>
      </c>
      <c r="AQ1022" s="66" t="str">
        <f t="shared" si="351"/>
        <v/>
      </c>
      <c r="AR1022" s="46" t="str">
        <f>IFERROR(IF(ISNUMBER('Opsparede løndele dec20-mar21'!K1020),AQ1022+'Opsparede løndele dec20-mar21'!K1020,AQ1022),"")</f>
        <v/>
      </c>
    </row>
    <row r="1023" spans="1:44" x14ac:dyDescent="0.25">
      <c r="A1023" s="52" t="str">
        <f t="shared" si="352"/>
        <v/>
      </c>
      <c r="B1023" s="5"/>
      <c r="C1023" s="6"/>
      <c r="D1023" s="7"/>
      <c r="E1023" s="8"/>
      <c r="F1023" s="8"/>
      <c r="G1023" s="60" t="str">
        <f t="shared" si="357"/>
        <v/>
      </c>
      <c r="H1023" s="60" t="str">
        <f t="shared" si="357"/>
        <v/>
      </c>
      <c r="I1023" s="60" t="str">
        <f t="shared" si="357"/>
        <v/>
      </c>
      <c r="J1023" s="60" t="str">
        <f t="shared" si="357"/>
        <v/>
      </c>
      <c r="L1023" s="115" t="str">
        <f t="shared" si="348"/>
        <v/>
      </c>
      <c r="Y1023" s="116"/>
      <c r="Z1023" s="65" t="str">
        <f t="shared" si="337"/>
        <v/>
      </c>
      <c r="AA1023" s="65" t="str">
        <f t="shared" si="338"/>
        <v/>
      </c>
      <c r="AB1023" s="65" t="str">
        <f t="shared" si="339"/>
        <v/>
      </c>
      <c r="AC1023" s="65" t="str">
        <f t="shared" si="340"/>
        <v/>
      </c>
      <c r="AD1023" s="65" t="str">
        <f t="shared" si="341"/>
        <v/>
      </c>
      <c r="AE1023" s="65" t="str">
        <f t="shared" si="342"/>
        <v/>
      </c>
      <c r="AF1023" s="65" t="str">
        <f t="shared" si="343"/>
        <v/>
      </c>
      <c r="AG1023" s="65" t="str">
        <f t="shared" si="344"/>
        <v/>
      </c>
      <c r="AH1023" s="38"/>
      <c r="AI1023" s="38"/>
      <c r="AJ1023" s="38"/>
      <c r="AK1023" s="38"/>
      <c r="AL1023" s="85" t="str">
        <f t="shared" si="349"/>
        <v/>
      </c>
      <c r="AM1023" s="85" t="str">
        <f t="shared" si="345"/>
        <v/>
      </c>
      <c r="AN1023" s="85" t="str">
        <f t="shared" si="346"/>
        <v/>
      </c>
      <c r="AO1023" s="85" t="str">
        <f t="shared" si="347"/>
        <v/>
      </c>
      <c r="AP1023" s="143" t="str">
        <f t="shared" si="350"/>
        <v/>
      </c>
      <c r="AQ1023" s="66" t="str">
        <f t="shared" si="351"/>
        <v/>
      </c>
      <c r="AR1023" s="46" t="str">
        <f>IFERROR(IF(ISNUMBER('Opsparede løndele dec20-mar21'!K1021),AQ1023+'Opsparede løndele dec20-mar21'!K1021,AQ1023),"")</f>
        <v/>
      </c>
    </row>
    <row r="1024" spans="1:44" x14ac:dyDescent="0.25">
      <c r="A1024" s="52" t="str">
        <f t="shared" si="352"/>
        <v/>
      </c>
      <c r="B1024" s="5"/>
      <c r="C1024" s="6"/>
      <c r="D1024" s="7"/>
      <c r="E1024" s="8"/>
      <c r="F1024" s="8"/>
      <c r="G1024" s="60" t="str">
        <f t="shared" si="357"/>
        <v/>
      </c>
      <c r="H1024" s="60" t="str">
        <f t="shared" si="357"/>
        <v/>
      </c>
      <c r="I1024" s="60" t="str">
        <f t="shared" si="357"/>
        <v/>
      </c>
      <c r="J1024" s="60" t="str">
        <f t="shared" si="357"/>
        <v/>
      </c>
      <c r="L1024" s="115" t="str">
        <f t="shared" si="348"/>
        <v/>
      </c>
      <c r="Y1024" s="116"/>
      <c r="Z1024" s="65" t="str">
        <f t="shared" si="337"/>
        <v/>
      </c>
      <c r="AA1024" s="65" t="str">
        <f t="shared" si="338"/>
        <v/>
      </c>
      <c r="AB1024" s="65" t="str">
        <f t="shared" si="339"/>
        <v/>
      </c>
      <c r="AC1024" s="65" t="str">
        <f t="shared" si="340"/>
        <v/>
      </c>
      <c r="AD1024" s="65" t="str">
        <f t="shared" si="341"/>
        <v/>
      </c>
      <c r="AE1024" s="65" t="str">
        <f t="shared" si="342"/>
        <v/>
      </c>
      <c r="AF1024" s="65" t="str">
        <f t="shared" si="343"/>
        <v/>
      </c>
      <c r="AG1024" s="65" t="str">
        <f t="shared" si="344"/>
        <v/>
      </c>
      <c r="AH1024" s="38"/>
      <c r="AI1024" s="38"/>
      <c r="AJ1024" s="38"/>
      <c r="AK1024" s="38"/>
      <c r="AL1024" s="85" t="str">
        <f t="shared" si="349"/>
        <v/>
      </c>
      <c r="AM1024" s="85" t="str">
        <f t="shared" si="345"/>
        <v/>
      </c>
      <c r="AN1024" s="85" t="str">
        <f t="shared" si="346"/>
        <v/>
      </c>
      <c r="AO1024" s="85" t="str">
        <f t="shared" si="347"/>
        <v/>
      </c>
      <c r="AP1024" s="143" t="str">
        <f t="shared" si="350"/>
        <v/>
      </c>
      <c r="AQ1024" s="66" t="str">
        <f t="shared" si="351"/>
        <v/>
      </c>
      <c r="AR1024" s="46" t="str">
        <f>IFERROR(IF(ISNUMBER('Opsparede løndele dec20-mar21'!K1022),AQ1024+'Opsparede løndele dec20-mar21'!K1022,AQ1024),"")</f>
        <v/>
      </c>
    </row>
    <row r="1025" spans="1:44" x14ac:dyDescent="0.25">
      <c r="A1025" s="52" t="str">
        <f t="shared" si="352"/>
        <v/>
      </c>
      <c r="B1025" s="5"/>
      <c r="C1025" s="6"/>
      <c r="D1025" s="7"/>
      <c r="E1025" s="8"/>
      <c r="F1025" s="8"/>
      <c r="G1025" s="60" t="str">
        <f t="shared" si="357"/>
        <v/>
      </c>
      <c r="H1025" s="60" t="str">
        <f t="shared" si="357"/>
        <v/>
      </c>
      <c r="I1025" s="60" t="str">
        <f t="shared" si="357"/>
        <v/>
      </c>
      <c r="J1025" s="60" t="str">
        <f t="shared" si="357"/>
        <v/>
      </c>
      <c r="L1025" s="115" t="str">
        <f t="shared" si="348"/>
        <v/>
      </c>
      <c r="Y1025" s="116"/>
      <c r="Z1025" s="65" t="str">
        <f t="shared" si="337"/>
        <v/>
      </c>
      <c r="AA1025" s="65" t="str">
        <f t="shared" si="338"/>
        <v/>
      </c>
      <c r="AB1025" s="65" t="str">
        <f t="shared" si="339"/>
        <v/>
      </c>
      <c r="AC1025" s="65" t="str">
        <f t="shared" si="340"/>
        <v/>
      </c>
      <c r="AD1025" s="65" t="str">
        <f t="shared" si="341"/>
        <v/>
      </c>
      <c r="AE1025" s="65" t="str">
        <f t="shared" si="342"/>
        <v/>
      </c>
      <c r="AF1025" s="65" t="str">
        <f t="shared" si="343"/>
        <v/>
      </c>
      <c r="AG1025" s="65" t="str">
        <f t="shared" si="344"/>
        <v/>
      </c>
      <c r="AH1025" s="38"/>
      <c r="AI1025" s="38"/>
      <c r="AJ1025" s="38"/>
      <c r="AK1025" s="38"/>
      <c r="AL1025" s="85" t="str">
        <f t="shared" si="349"/>
        <v/>
      </c>
      <c r="AM1025" s="85" t="str">
        <f t="shared" si="345"/>
        <v/>
      </c>
      <c r="AN1025" s="85" t="str">
        <f t="shared" si="346"/>
        <v/>
      </c>
      <c r="AO1025" s="85" t="str">
        <f t="shared" si="347"/>
        <v/>
      </c>
      <c r="AP1025" s="143" t="str">
        <f t="shared" si="350"/>
        <v/>
      </c>
      <c r="AQ1025" s="66" t="str">
        <f t="shared" si="351"/>
        <v/>
      </c>
      <c r="AR1025" s="46" t="str">
        <f>IFERROR(IF(ISNUMBER('Opsparede løndele dec20-mar21'!K1023),AQ1025+'Opsparede løndele dec20-mar21'!K1023,AQ1025),"")</f>
        <v/>
      </c>
    </row>
    <row r="1026" spans="1:44" x14ac:dyDescent="0.25">
      <c r="A1026" s="52" t="str">
        <f t="shared" si="352"/>
        <v/>
      </c>
      <c r="B1026" s="5"/>
      <c r="C1026" s="6"/>
      <c r="D1026" s="7"/>
      <c r="E1026" s="8"/>
      <c r="F1026" s="8"/>
      <c r="G1026" s="60" t="str">
        <f t="shared" si="357"/>
        <v/>
      </c>
      <c r="H1026" s="60" t="str">
        <f t="shared" si="357"/>
        <v/>
      </c>
      <c r="I1026" s="60" t="str">
        <f t="shared" si="357"/>
        <v/>
      </c>
      <c r="J1026" s="60" t="str">
        <f t="shared" si="357"/>
        <v/>
      </c>
      <c r="L1026" s="115" t="str">
        <f t="shared" si="348"/>
        <v/>
      </c>
      <c r="Y1026" s="116"/>
      <c r="Z1026" s="65" t="str">
        <f t="shared" si="337"/>
        <v/>
      </c>
      <c r="AA1026" s="65" t="str">
        <f t="shared" si="338"/>
        <v/>
      </c>
      <c r="AB1026" s="65" t="str">
        <f t="shared" si="339"/>
        <v/>
      </c>
      <c r="AC1026" s="65" t="str">
        <f t="shared" si="340"/>
        <v/>
      </c>
      <c r="AD1026" s="65" t="str">
        <f t="shared" si="341"/>
        <v/>
      </c>
      <c r="AE1026" s="65" t="str">
        <f t="shared" si="342"/>
        <v/>
      </c>
      <c r="AF1026" s="65" t="str">
        <f t="shared" si="343"/>
        <v/>
      </c>
      <c r="AG1026" s="65" t="str">
        <f t="shared" si="344"/>
        <v/>
      </c>
      <c r="AH1026" s="38"/>
      <c r="AI1026" s="38"/>
      <c r="AJ1026" s="38"/>
      <c r="AK1026" s="38"/>
      <c r="AL1026" s="85" t="str">
        <f t="shared" si="349"/>
        <v/>
      </c>
      <c r="AM1026" s="85" t="str">
        <f t="shared" si="345"/>
        <v/>
      </c>
      <c r="AN1026" s="85" t="str">
        <f t="shared" si="346"/>
        <v/>
      </c>
      <c r="AO1026" s="85" t="str">
        <f t="shared" si="347"/>
        <v/>
      </c>
      <c r="AP1026" s="143" t="str">
        <f t="shared" si="350"/>
        <v/>
      </c>
      <c r="AQ1026" s="66" t="str">
        <f t="shared" si="351"/>
        <v/>
      </c>
      <c r="AR1026" s="46" t="str">
        <f>IFERROR(IF(ISNUMBER('Opsparede løndele dec20-mar21'!K1024),AQ1026+'Opsparede løndele dec20-mar21'!K1024,AQ1026),"")</f>
        <v/>
      </c>
    </row>
    <row r="1027" spans="1:44" x14ac:dyDescent="0.25">
      <c r="A1027" s="52" t="str">
        <f t="shared" si="352"/>
        <v/>
      </c>
      <c r="B1027" s="5"/>
      <c r="C1027" s="6"/>
      <c r="D1027" s="7"/>
      <c r="E1027" s="8"/>
      <c r="F1027" s="8"/>
      <c r="G1027" s="60" t="str">
        <f t="shared" ref="G1027:J1036" si="358">IF(AND(ISNUMBER($E1027),ISNUMBER($F1027)),MAX(MIN(NETWORKDAYS(IF($E1027&lt;=VLOOKUP(G$6,Matrix_antal_dage,5,FALSE),VLOOKUP(G$6,Matrix_antal_dage,5,FALSE),$E1027),IF($F1027&gt;=VLOOKUP(G$6,Matrix_antal_dage,6,FALSE),VLOOKUP(G$6,Matrix_antal_dage,6,FALSE),$F1027),helligdage),VLOOKUP(G$6,Matrix_antal_dage,7,FALSE)),0),"")</f>
        <v/>
      </c>
      <c r="H1027" s="60" t="str">
        <f t="shared" si="358"/>
        <v/>
      </c>
      <c r="I1027" s="60" t="str">
        <f t="shared" si="358"/>
        <v/>
      </c>
      <c r="J1027" s="60" t="str">
        <f t="shared" si="358"/>
        <v/>
      </c>
      <c r="L1027" s="115" t="str">
        <f t="shared" si="348"/>
        <v/>
      </c>
      <c r="Y1027" s="116"/>
      <c r="Z1027" s="65" t="str">
        <f t="shared" si="337"/>
        <v/>
      </c>
      <c r="AA1027" s="65" t="str">
        <f t="shared" si="338"/>
        <v/>
      </c>
      <c r="AB1027" s="65" t="str">
        <f t="shared" si="339"/>
        <v/>
      </c>
      <c r="AC1027" s="65" t="str">
        <f t="shared" si="340"/>
        <v/>
      </c>
      <c r="AD1027" s="65" t="str">
        <f t="shared" si="341"/>
        <v/>
      </c>
      <c r="AE1027" s="65" t="str">
        <f t="shared" si="342"/>
        <v/>
      </c>
      <c r="AF1027" s="65" t="str">
        <f t="shared" si="343"/>
        <v/>
      </c>
      <c r="AG1027" s="65" t="str">
        <f t="shared" si="344"/>
        <v/>
      </c>
      <c r="AH1027" s="38"/>
      <c r="AI1027" s="38"/>
      <c r="AJ1027" s="38"/>
      <c r="AK1027" s="38"/>
      <c r="AL1027" s="85" t="str">
        <f t="shared" si="349"/>
        <v/>
      </c>
      <c r="AM1027" s="85" t="str">
        <f t="shared" si="345"/>
        <v/>
      </c>
      <c r="AN1027" s="85" t="str">
        <f t="shared" si="346"/>
        <v/>
      </c>
      <c r="AO1027" s="85" t="str">
        <f t="shared" si="347"/>
        <v/>
      </c>
      <c r="AP1027" s="143" t="str">
        <f t="shared" si="350"/>
        <v/>
      </c>
      <c r="AQ1027" s="66" t="str">
        <f t="shared" si="351"/>
        <v/>
      </c>
      <c r="AR1027" s="46" t="str">
        <f>IFERROR(IF(ISNUMBER('Opsparede løndele dec20-mar21'!K1025),AQ1027+'Opsparede løndele dec20-mar21'!K1025,AQ1027),"")</f>
        <v/>
      </c>
    </row>
    <row r="1028" spans="1:44" x14ac:dyDescent="0.25">
      <c r="A1028" s="52" t="str">
        <f t="shared" si="352"/>
        <v/>
      </c>
      <c r="B1028" s="5"/>
      <c r="C1028" s="6"/>
      <c r="D1028" s="7"/>
      <c r="E1028" s="8"/>
      <c r="F1028" s="8"/>
      <c r="G1028" s="60" t="str">
        <f t="shared" si="358"/>
        <v/>
      </c>
      <c r="H1028" s="60" t="str">
        <f t="shared" si="358"/>
        <v/>
      </c>
      <c r="I1028" s="60" t="str">
        <f t="shared" si="358"/>
        <v/>
      </c>
      <c r="J1028" s="60" t="str">
        <f t="shared" si="358"/>
        <v/>
      </c>
      <c r="L1028" s="115" t="str">
        <f t="shared" si="348"/>
        <v/>
      </c>
      <c r="Y1028" s="116"/>
      <c r="Z1028" s="65" t="str">
        <f t="shared" si="337"/>
        <v/>
      </c>
      <c r="AA1028" s="65" t="str">
        <f t="shared" si="338"/>
        <v/>
      </c>
      <c r="AB1028" s="65" t="str">
        <f t="shared" si="339"/>
        <v/>
      </c>
      <c r="AC1028" s="65" t="str">
        <f t="shared" si="340"/>
        <v/>
      </c>
      <c r="AD1028" s="65" t="str">
        <f t="shared" si="341"/>
        <v/>
      </c>
      <c r="AE1028" s="65" t="str">
        <f t="shared" si="342"/>
        <v/>
      </c>
      <c r="AF1028" s="65" t="str">
        <f t="shared" si="343"/>
        <v/>
      </c>
      <c r="AG1028" s="65" t="str">
        <f t="shared" si="344"/>
        <v/>
      </c>
      <c r="AH1028" s="38"/>
      <c r="AI1028" s="38"/>
      <c r="AJ1028" s="38"/>
      <c r="AK1028" s="38"/>
      <c r="AL1028" s="85" t="str">
        <f t="shared" si="349"/>
        <v/>
      </c>
      <c r="AM1028" s="85" t="str">
        <f t="shared" si="345"/>
        <v/>
      </c>
      <c r="AN1028" s="85" t="str">
        <f t="shared" si="346"/>
        <v/>
      </c>
      <c r="AO1028" s="85" t="str">
        <f t="shared" si="347"/>
        <v/>
      </c>
      <c r="AP1028" s="143" t="str">
        <f t="shared" si="350"/>
        <v/>
      </c>
      <c r="AQ1028" s="66" t="str">
        <f t="shared" si="351"/>
        <v/>
      </c>
      <c r="AR1028" s="46" t="str">
        <f>IFERROR(IF(ISNUMBER('Opsparede løndele dec20-mar21'!K1026),AQ1028+'Opsparede løndele dec20-mar21'!K1026,AQ1028),"")</f>
        <v/>
      </c>
    </row>
    <row r="1029" spans="1:44" x14ac:dyDescent="0.25">
      <c r="A1029" s="52" t="str">
        <f t="shared" si="352"/>
        <v/>
      </c>
      <c r="B1029" s="5"/>
      <c r="C1029" s="6"/>
      <c r="D1029" s="7"/>
      <c r="E1029" s="8"/>
      <c r="F1029" s="8"/>
      <c r="G1029" s="60" t="str">
        <f t="shared" si="358"/>
        <v/>
      </c>
      <c r="H1029" s="60" t="str">
        <f t="shared" si="358"/>
        <v/>
      </c>
      <c r="I1029" s="60" t="str">
        <f t="shared" si="358"/>
        <v/>
      </c>
      <c r="J1029" s="60" t="str">
        <f t="shared" si="358"/>
        <v/>
      </c>
      <c r="L1029" s="115" t="str">
        <f t="shared" si="348"/>
        <v/>
      </c>
      <c r="Y1029" s="116"/>
      <c r="Z1029" s="65" t="str">
        <f t="shared" si="337"/>
        <v/>
      </c>
      <c r="AA1029" s="65" t="str">
        <f t="shared" si="338"/>
        <v/>
      </c>
      <c r="AB1029" s="65" t="str">
        <f t="shared" si="339"/>
        <v/>
      </c>
      <c r="AC1029" s="65" t="str">
        <f t="shared" si="340"/>
        <v/>
      </c>
      <c r="AD1029" s="65" t="str">
        <f t="shared" si="341"/>
        <v/>
      </c>
      <c r="AE1029" s="65" t="str">
        <f t="shared" si="342"/>
        <v/>
      </c>
      <c r="AF1029" s="65" t="str">
        <f t="shared" si="343"/>
        <v/>
      </c>
      <c r="AG1029" s="65" t="str">
        <f t="shared" si="344"/>
        <v/>
      </c>
      <c r="AH1029" s="38"/>
      <c r="AI1029" s="38"/>
      <c r="AJ1029" s="38"/>
      <c r="AK1029" s="38"/>
      <c r="AL1029" s="85" t="str">
        <f t="shared" si="349"/>
        <v/>
      </c>
      <c r="AM1029" s="85" t="str">
        <f t="shared" si="345"/>
        <v/>
      </c>
      <c r="AN1029" s="85" t="str">
        <f t="shared" si="346"/>
        <v/>
      </c>
      <c r="AO1029" s="85" t="str">
        <f t="shared" si="347"/>
        <v/>
      </c>
      <c r="AP1029" s="143" t="str">
        <f t="shared" si="350"/>
        <v/>
      </c>
      <c r="AQ1029" s="66" t="str">
        <f t="shared" si="351"/>
        <v/>
      </c>
      <c r="AR1029" s="46" t="str">
        <f>IFERROR(IF(ISNUMBER('Opsparede løndele dec20-mar21'!K1027),AQ1029+'Opsparede løndele dec20-mar21'!K1027,AQ1029),"")</f>
        <v/>
      </c>
    </row>
    <row r="1030" spans="1:44" x14ac:dyDescent="0.25">
      <c r="A1030" s="52" t="str">
        <f t="shared" si="352"/>
        <v/>
      </c>
      <c r="B1030" s="5"/>
      <c r="C1030" s="6"/>
      <c r="D1030" s="7"/>
      <c r="E1030" s="8"/>
      <c r="F1030" s="8"/>
      <c r="G1030" s="60" t="str">
        <f t="shared" si="358"/>
        <v/>
      </c>
      <c r="H1030" s="60" t="str">
        <f t="shared" si="358"/>
        <v/>
      </c>
      <c r="I1030" s="60" t="str">
        <f t="shared" si="358"/>
        <v/>
      </c>
      <c r="J1030" s="60" t="str">
        <f t="shared" si="358"/>
        <v/>
      </c>
      <c r="L1030" s="115" t="str">
        <f t="shared" si="348"/>
        <v/>
      </c>
      <c r="Y1030" s="116"/>
      <c r="Z1030" s="65" t="str">
        <f t="shared" si="337"/>
        <v/>
      </c>
      <c r="AA1030" s="65" t="str">
        <f t="shared" si="338"/>
        <v/>
      </c>
      <c r="AB1030" s="65" t="str">
        <f t="shared" si="339"/>
        <v/>
      </c>
      <c r="AC1030" s="65" t="str">
        <f t="shared" si="340"/>
        <v/>
      </c>
      <c r="AD1030" s="65" t="str">
        <f t="shared" si="341"/>
        <v/>
      </c>
      <c r="AE1030" s="65" t="str">
        <f t="shared" si="342"/>
        <v/>
      </c>
      <c r="AF1030" s="65" t="str">
        <f t="shared" si="343"/>
        <v/>
      </c>
      <c r="AG1030" s="65" t="str">
        <f t="shared" si="344"/>
        <v/>
      </c>
      <c r="AH1030" s="38"/>
      <c r="AI1030" s="38"/>
      <c r="AJ1030" s="38"/>
      <c r="AK1030" s="38"/>
      <c r="AL1030" s="85" t="str">
        <f t="shared" si="349"/>
        <v/>
      </c>
      <c r="AM1030" s="85" t="str">
        <f t="shared" si="345"/>
        <v/>
      </c>
      <c r="AN1030" s="85" t="str">
        <f t="shared" si="346"/>
        <v/>
      </c>
      <c r="AO1030" s="85" t="str">
        <f t="shared" si="347"/>
        <v/>
      </c>
      <c r="AP1030" s="143" t="str">
        <f t="shared" si="350"/>
        <v/>
      </c>
      <c r="AQ1030" s="66" t="str">
        <f t="shared" si="351"/>
        <v/>
      </c>
      <c r="AR1030" s="46" t="str">
        <f>IFERROR(IF(ISNUMBER('Opsparede løndele dec20-mar21'!K1028),AQ1030+'Opsparede løndele dec20-mar21'!K1028,AQ1030),"")</f>
        <v/>
      </c>
    </row>
    <row r="1031" spans="1:44" x14ac:dyDescent="0.25">
      <c r="A1031" s="52" t="str">
        <f t="shared" si="352"/>
        <v/>
      </c>
      <c r="B1031" s="5"/>
      <c r="C1031" s="6"/>
      <c r="D1031" s="7"/>
      <c r="E1031" s="8"/>
      <c r="F1031" s="8"/>
      <c r="G1031" s="60" t="str">
        <f t="shared" si="358"/>
        <v/>
      </c>
      <c r="H1031" s="60" t="str">
        <f t="shared" si="358"/>
        <v/>
      </c>
      <c r="I1031" s="60" t="str">
        <f t="shared" si="358"/>
        <v/>
      </c>
      <c r="J1031" s="60" t="str">
        <f t="shared" si="358"/>
        <v/>
      </c>
      <c r="L1031" s="115" t="str">
        <f t="shared" si="348"/>
        <v/>
      </c>
      <c r="Y1031" s="116"/>
      <c r="Z1031" s="65" t="str">
        <f t="shared" ref="Z1031:Z1094" si="359">IF(AND(ISNUMBER($Y1031),ISNUMBER(M1031)),(IF($B1031="","",IF(MIN(M1031,Q1031)*$L1031&gt;30000*IF($Y1031&gt;37,37,$Y1031)/37,30000*IF($Y1031&gt;37,37,$Y1031)/37,MIN(M1031,Q1031)*$L1031))),"")</f>
        <v/>
      </c>
      <c r="AA1031" s="65" t="str">
        <f t="shared" ref="AA1031:AA1094" si="360">IF(AND(ISNUMBER($Y1031),ISNUMBER(N1031)),(IF($B1031="","",IF(MIN(N1031,R1031)*$L1031&gt;30000*IF($Y1031&gt;37,37,$Y1031)/37,30000*IF($Y1031&gt;37,37,$Y1031)/37,MIN(N1031,R1031)*$L1031))),"")</f>
        <v/>
      </c>
      <c r="AB1031" s="65" t="str">
        <f t="shared" ref="AB1031:AB1094" si="361">IF(AND(ISNUMBER($Y1031),ISNUMBER(O1031)),(IF($B1031="","",IF(MIN(O1031,S1031)*$L1031&gt;30000*IF($Y1031&gt;37,37,$Y1031)/37,30000*IF($Y1031&gt;37,37,$Y1031)/37,MIN(O1031,S1031)*$L1031))),"")</f>
        <v/>
      </c>
      <c r="AC1031" s="65" t="str">
        <f t="shared" ref="AC1031:AC1094" si="362">IF(AND(ISNUMBER($Y1031),ISNUMBER(P1031)),(IF($B1031="","",IF(MIN(P1031,T1031)*$L1031&gt;30000*IF($Y1031&gt;37,37,$Y1031)/37,30000*IF($Y1031&gt;37,37,$Y1031)/37,MIN(P1031,T1031)*$L1031))),"")</f>
        <v/>
      </c>
      <c r="AD1031" s="65" t="str">
        <f t="shared" ref="AD1031:AD1094" si="363">IF(ISNUMBER(Z1031),(MIN(Z1031,MIN(M1031,Q1031)-U1031)),"")</f>
        <v/>
      </c>
      <c r="AE1031" s="65" t="str">
        <f t="shared" ref="AE1031:AE1094" si="364">IF(ISNUMBER(AA1031),(MIN(AA1031,MIN(N1031,R1031)-V1031)),"")</f>
        <v/>
      </c>
      <c r="AF1031" s="65" t="str">
        <f t="shared" ref="AF1031:AF1094" si="365">IF(ISNUMBER(AB1031),(MIN(AB1031,MIN(O1031,S1031)-W1031)),"")</f>
        <v/>
      </c>
      <c r="AG1031" s="65" t="str">
        <f t="shared" ref="AG1031:AG1094" si="366">IF(ISNUMBER(AC1031),(MIN(AC1031,MIN(P1031,T1031)-X1031)),"")</f>
        <v/>
      </c>
      <c r="AH1031" s="38"/>
      <c r="AI1031" s="38"/>
      <c r="AJ1031" s="38"/>
      <c r="AK1031" s="38"/>
      <c r="AL1031" s="85" t="str">
        <f t="shared" si="349"/>
        <v/>
      </c>
      <c r="AM1031" s="85" t="str">
        <f t="shared" ref="AM1031:AM1094" si="367">IF(ISNUMBER(AI1031),MIN(AE1031/VLOOKUP(H$6,Matrix_antal_dage,4,FALSE)*(H1031-AI1031),30000),"")</f>
        <v/>
      </c>
      <c r="AN1031" s="85" t="str">
        <f t="shared" ref="AN1031:AN1094" si="368">IF(ISNUMBER(AJ1031),MIN(AF1031/VLOOKUP(I$6,Matrix_antal_dage,4,FALSE)*(I1031-AJ1031),30000),"")</f>
        <v/>
      </c>
      <c r="AO1031" s="85" t="str">
        <f t="shared" ref="AO1031:AO1094" si="369">IF(ISNUMBER(AK1031),MIN(AG1031/VLOOKUP(J$6,Matrix_antal_dage,4,FALSE)*(J1031-AK1031),30000),"")</f>
        <v/>
      </c>
      <c r="AP1031" s="143" t="str">
        <f t="shared" si="350"/>
        <v/>
      </c>
      <c r="AQ1031" s="66" t="str">
        <f t="shared" si="351"/>
        <v/>
      </c>
      <c r="AR1031" s="46" t="str">
        <f>IFERROR(IF(ISNUMBER('Opsparede løndele dec20-mar21'!K1029),AQ1031+'Opsparede løndele dec20-mar21'!K1029,AQ1031),"")</f>
        <v/>
      </c>
    </row>
    <row r="1032" spans="1:44" x14ac:dyDescent="0.25">
      <c r="A1032" s="52" t="str">
        <f t="shared" si="352"/>
        <v/>
      </c>
      <c r="B1032" s="5"/>
      <c r="C1032" s="6"/>
      <c r="D1032" s="7"/>
      <c r="E1032" s="8"/>
      <c r="F1032" s="8"/>
      <c r="G1032" s="60" t="str">
        <f t="shared" si="358"/>
        <v/>
      </c>
      <c r="H1032" s="60" t="str">
        <f t="shared" si="358"/>
        <v/>
      </c>
      <c r="I1032" s="60" t="str">
        <f t="shared" si="358"/>
        <v/>
      </c>
      <c r="J1032" s="60" t="str">
        <f t="shared" si="358"/>
        <v/>
      </c>
      <c r="L1032" s="115" t="str">
        <f t="shared" ref="L1032:L1095" si="370">IF(K1032="","",IF(K1032="Funktionær",0.75,IF(K1032="Ikke-funktionær",0.9,IF(K1032="Elev/lærling",0.9))))</f>
        <v/>
      </c>
      <c r="Y1032" s="116"/>
      <c r="Z1032" s="65" t="str">
        <f t="shared" si="359"/>
        <v/>
      </c>
      <c r="AA1032" s="65" t="str">
        <f t="shared" si="360"/>
        <v/>
      </c>
      <c r="AB1032" s="65" t="str">
        <f t="shared" si="361"/>
        <v/>
      </c>
      <c r="AC1032" s="65" t="str">
        <f t="shared" si="362"/>
        <v/>
      </c>
      <c r="AD1032" s="65" t="str">
        <f t="shared" si="363"/>
        <v/>
      </c>
      <c r="AE1032" s="65" t="str">
        <f t="shared" si="364"/>
        <v/>
      </c>
      <c r="AF1032" s="65" t="str">
        <f t="shared" si="365"/>
        <v/>
      </c>
      <c r="AG1032" s="65" t="str">
        <f t="shared" si="366"/>
        <v/>
      </c>
      <c r="AH1032" s="38"/>
      <c r="AI1032" s="38"/>
      <c r="AJ1032" s="38"/>
      <c r="AK1032" s="38"/>
      <c r="AL1032" s="85" t="str">
        <f t="shared" ref="AL1032:AL1095" si="371">IF(ISNUMBER(AH1032),MIN(AD1032/VLOOKUP(G$6,Matrix_antal_dage,4,FALSE)*(G1032-AH1032),30000),"")</f>
        <v/>
      </c>
      <c r="AM1032" s="85" t="str">
        <f t="shared" si="367"/>
        <v/>
      </c>
      <c r="AN1032" s="85" t="str">
        <f t="shared" si="368"/>
        <v/>
      </c>
      <c r="AO1032" s="85" t="str">
        <f t="shared" si="369"/>
        <v/>
      </c>
      <c r="AP1032" s="143" t="str">
        <f t="shared" ref="AP1032:AP1095" si="372">IFERROR(IF(AND(ISNUMBER(AH1032),ISNUMBER(AI1032)),(IF(E1032&lt;=DATE(2021,1,1),3,IF(E1032=DATE(2021,1,2),2,IF(E1032=DATE(2021,1,3),1,IF(E1032&gt;DATE(2021,1,3),0))))/7*5)/31*IF(AND(ISNUMBER(AD1032),ISNUMBER(AE1032)),SUM(AD1032:AE1032)/2,IF(ISNUMBER(AD1032),AD1032,IF(ISNUMBER(AE1032),AE1032))),""),"")</f>
        <v/>
      </c>
      <c r="AQ1032" s="66" t="str">
        <f t="shared" ref="AQ1032:AQ1095" si="373">IF(ISNUMBER(AP1032),MAX(SUM(AL1032:AO1032)-AP1032,0),IF(SUM(AL1032:AO1032)&gt;0,SUM(AL1032:AO1032),""))</f>
        <v/>
      </c>
      <c r="AR1032" s="46" t="str">
        <f>IFERROR(IF(ISNUMBER('Opsparede løndele dec20-mar21'!K1030),AQ1032+'Opsparede løndele dec20-mar21'!K1030,AQ1032),"")</f>
        <v/>
      </c>
    </row>
    <row r="1033" spans="1:44" x14ac:dyDescent="0.25">
      <c r="A1033" s="52" t="str">
        <f t="shared" ref="A1033:A1096" si="374">IF(B1033="","",A1032+1)</f>
        <v/>
      </c>
      <c r="B1033" s="5"/>
      <c r="C1033" s="6"/>
      <c r="D1033" s="7"/>
      <c r="E1033" s="8"/>
      <c r="F1033" s="8"/>
      <c r="G1033" s="60" t="str">
        <f t="shared" si="358"/>
        <v/>
      </c>
      <c r="H1033" s="60" t="str">
        <f t="shared" si="358"/>
        <v/>
      </c>
      <c r="I1033" s="60" t="str">
        <f t="shared" si="358"/>
        <v/>
      </c>
      <c r="J1033" s="60" t="str">
        <f t="shared" si="358"/>
        <v/>
      </c>
      <c r="L1033" s="115" t="str">
        <f t="shared" si="370"/>
        <v/>
      </c>
      <c r="Y1033" s="116"/>
      <c r="Z1033" s="65" t="str">
        <f t="shared" si="359"/>
        <v/>
      </c>
      <c r="AA1033" s="65" t="str">
        <f t="shared" si="360"/>
        <v/>
      </c>
      <c r="AB1033" s="65" t="str">
        <f t="shared" si="361"/>
        <v/>
      </c>
      <c r="AC1033" s="65" t="str">
        <f t="shared" si="362"/>
        <v/>
      </c>
      <c r="AD1033" s="65" t="str">
        <f t="shared" si="363"/>
        <v/>
      </c>
      <c r="AE1033" s="65" t="str">
        <f t="shared" si="364"/>
        <v/>
      </c>
      <c r="AF1033" s="65" t="str">
        <f t="shared" si="365"/>
        <v/>
      </c>
      <c r="AG1033" s="65" t="str">
        <f t="shared" si="366"/>
        <v/>
      </c>
      <c r="AH1033" s="38"/>
      <c r="AI1033" s="38"/>
      <c r="AJ1033" s="38"/>
      <c r="AK1033" s="38"/>
      <c r="AL1033" s="85" t="str">
        <f t="shared" si="371"/>
        <v/>
      </c>
      <c r="AM1033" s="85" t="str">
        <f t="shared" si="367"/>
        <v/>
      </c>
      <c r="AN1033" s="85" t="str">
        <f t="shared" si="368"/>
        <v/>
      </c>
      <c r="AO1033" s="85" t="str">
        <f t="shared" si="369"/>
        <v/>
      </c>
      <c r="AP1033" s="143" t="str">
        <f t="shared" si="372"/>
        <v/>
      </c>
      <c r="AQ1033" s="66" t="str">
        <f t="shared" si="373"/>
        <v/>
      </c>
      <c r="AR1033" s="46" t="str">
        <f>IFERROR(IF(ISNUMBER('Opsparede løndele dec20-mar21'!K1031),AQ1033+'Opsparede løndele dec20-mar21'!K1031,AQ1033),"")</f>
        <v/>
      </c>
    </row>
    <row r="1034" spans="1:44" x14ac:dyDescent="0.25">
      <c r="A1034" s="52" t="str">
        <f t="shared" si="374"/>
        <v/>
      </c>
      <c r="B1034" s="5"/>
      <c r="C1034" s="6"/>
      <c r="D1034" s="7"/>
      <c r="E1034" s="8"/>
      <c r="F1034" s="8"/>
      <c r="G1034" s="60" t="str">
        <f t="shared" si="358"/>
        <v/>
      </c>
      <c r="H1034" s="60" t="str">
        <f t="shared" si="358"/>
        <v/>
      </c>
      <c r="I1034" s="60" t="str">
        <f t="shared" si="358"/>
        <v/>
      </c>
      <c r="J1034" s="60" t="str">
        <f t="shared" si="358"/>
        <v/>
      </c>
      <c r="L1034" s="115" t="str">
        <f t="shared" si="370"/>
        <v/>
      </c>
      <c r="Y1034" s="116"/>
      <c r="Z1034" s="65" t="str">
        <f t="shared" si="359"/>
        <v/>
      </c>
      <c r="AA1034" s="65" t="str">
        <f t="shared" si="360"/>
        <v/>
      </c>
      <c r="AB1034" s="65" t="str">
        <f t="shared" si="361"/>
        <v/>
      </c>
      <c r="AC1034" s="65" t="str">
        <f t="shared" si="362"/>
        <v/>
      </c>
      <c r="AD1034" s="65" t="str">
        <f t="shared" si="363"/>
        <v/>
      </c>
      <c r="AE1034" s="65" t="str">
        <f t="shared" si="364"/>
        <v/>
      </c>
      <c r="AF1034" s="65" t="str">
        <f t="shared" si="365"/>
        <v/>
      </c>
      <c r="AG1034" s="65" t="str">
        <f t="shared" si="366"/>
        <v/>
      </c>
      <c r="AH1034" s="38"/>
      <c r="AI1034" s="38"/>
      <c r="AJ1034" s="38"/>
      <c r="AK1034" s="38"/>
      <c r="AL1034" s="85" t="str">
        <f t="shared" si="371"/>
        <v/>
      </c>
      <c r="AM1034" s="85" t="str">
        <f t="shared" si="367"/>
        <v/>
      </c>
      <c r="AN1034" s="85" t="str">
        <f t="shared" si="368"/>
        <v/>
      </c>
      <c r="AO1034" s="85" t="str">
        <f t="shared" si="369"/>
        <v/>
      </c>
      <c r="AP1034" s="143" t="str">
        <f t="shared" si="372"/>
        <v/>
      </c>
      <c r="AQ1034" s="66" t="str">
        <f t="shared" si="373"/>
        <v/>
      </c>
      <c r="AR1034" s="46" t="str">
        <f>IFERROR(IF(ISNUMBER('Opsparede løndele dec20-mar21'!K1032),AQ1034+'Opsparede løndele dec20-mar21'!K1032,AQ1034),"")</f>
        <v/>
      </c>
    </row>
    <row r="1035" spans="1:44" x14ac:dyDescent="0.25">
      <c r="A1035" s="52" t="str">
        <f t="shared" si="374"/>
        <v/>
      </c>
      <c r="B1035" s="5"/>
      <c r="C1035" s="6"/>
      <c r="D1035" s="7"/>
      <c r="E1035" s="8"/>
      <c r="F1035" s="8"/>
      <c r="G1035" s="60" t="str">
        <f t="shared" si="358"/>
        <v/>
      </c>
      <c r="H1035" s="60" t="str">
        <f t="shared" si="358"/>
        <v/>
      </c>
      <c r="I1035" s="60" t="str">
        <f t="shared" si="358"/>
        <v/>
      </c>
      <c r="J1035" s="60" t="str">
        <f t="shared" si="358"/>
        <v/>
      </c>
      <c r="L1035" s="115" t="str">
        <f t="shared" si="370"/>
        <v/>
      </c>
      <c r="Y1035" s="116"/>
      <c r="Z1035" s="65" t="str">
        <f t="shared" si="359"/>
        <v/>
      </c>
      <c r="AA1035" s="65" t="str">
        <f t="shared" si="360"/>
        <v/>
      </c>
      <c r="AB1035" s="65" t="str">
        <f t="shared" si="361"/>
        <v/>
      </c>
      <c r="AC1035" s="65" t="str">
        <f t="shared" si="362"/>
        <v/>
      </c>
      <c r="AD1035" s="65" t="str">
        <f t="shared" si="363"/>
        <v/>
      </c>
      <c r="AE1035" s="65" t="str">
        <f t="shared" si="364"/>
        <v/>
      </c>
      <c r="AF1035" s="65" t="str">
        <f t="shared" si="365"/>
        <v/>
      </c>
      <c r="AG1035" s="65" t="str">
        <f t="shared" si="366"/>
        <v/>
      </c>
      <c r="AH1035" s="38"/>
      <c r="AI1035" s="38"/>
      <c r="AJ1035" s="38"/>
      <c r="AK1035" s="38"/>
      <c r="AL1035" s="85" t="str">
        <f t="shared" si="371"/>
        <v/>
      </c>
      <c r="AM1035" s="85" t="str">
        <f t="shared" si="367"/>
        <v/>
      </c>
      <c r="AN1035" s="85" t="str">
        <f t="shared" si="368"/>
        <v/>
      </c>
      <c r="AO1035" s="85" t="str">
        <f t="shared" si="369"/>
        <v/>
      </c>
      <c r="AP1035" s="143" t="str">
        <f t="shared" si="372"/>
        <v/>
      </c>
      <c r="AQ1035" s="66" t="str">
        <f t="shared" si="373"/>
        <v/>
      </c>
      <c r="AR1035" s="46" t="str">
        <f>IFERROR(IF(ISNUMBER('Opsparede løndele dec20-mar21'!K1033),AQ1035+'Opsparede løndele dec20-mar21'!K1033,AQ1035),"")</f>
        <v/>
      </c>
    </row>
    <row r="1036" spans="1:44" x14ac:dyDescent="0.25">
      <c r="A1036" s="52" t="str">
        <f t="shared" si="374"/>
        <v/>
      </c>
      <c r="B1036" s="5"/>
      <c r="C1036" s="6"/>
      <c r="D1036" s="7"/>
      <c r="E1036" s="8"/>
      <c r="F1036" s="8"/>
      <c r="G1036" s="60" t="str">
        <f t="shared" si="358"/>
        <v/>
      </c>
      <c r="H1036" s="60" t="str">
        <f t="shared" si="358"/>
        <v/>
      </c>
      <c r="I1036" s="60" t="str">
        <f t="shared" si="358"/>
        <v/>
      </c>
      <c r="J1036" s="60" t="str">
        <f t="shared" si="358"/>
        <v/>
      </c>
      <c r="L1036" s="115" t="str">
        <f t="shared" si="370"/>
        <v/>
      </c>
      <c r="Y1036" s="116"/>
      <c r="Z1036" s="65" t="str">
        <f t="shared" si="359"/>
        <v/>
      </c>
      <c r="AA1036" s="65" t="str">
        <f t="shared" si="360"/>
        <v/>
      </c>
      <c r="AB1036" s="65" t="str">
        <f t="shared" si="361"/>
        <v/>
      </c>
      <c r="AC1036" s="65" t="str">
        <f t="shared" si="362"/>
        <v/>
      </c>
      <c r="AD1036" s="65" t="str">
        <f t="shared" si="363"/>
        <v/>
      </c>
      <c r="AE1036" s="65" t="str">
        <f t="shared" si="364"/>
        <v/>
      </c>
      <c r="AF1036" s="65" t="str">
        <f t="shared" si="365"/>
        <v/>
      </c>
      <c r="AG1036" s="65" t="str">
        <f t="shared" si="366"/>
        <v/>
      </c>
      <c r="AH1036" s="38"/>
      <c r="AI1036" s="38"/>
      <c r="AJ1036" s="38"/>
      <c r="AK1036" s="38"/>
      <c r="AL1036" s="85" t="str">
        <f t="shared" si="371"/>
        <v/>
      </c>
      <c r="AM1036" s="85" t="str">
        <f t="shared" si="367"/>
        <v/>
      </c>
      <c r="AN1036" s="85" t="str">
        <f t="shared" si="368"/>
        <v/>
      </c>
      <c r="AO1036" s="85" t="str">
        <f t="shared" si="369"/>
        <v/>
      </c>
      <c r="AP1036" s="143" t="str">
        <f t="shared" si="372"/>
        <v/>
      </c>
      <c r="AQ1036" s="66" t="str">
        <f t="shared" si="373"/>
        <v/>
      </c>
      <c r="AR1036" s="46" t="str">
        <f>IFERROR(IF(ISNUMBER('Opsparede løndele dec20-mar21'!K1034),AQ1036+'Opsparede løndele dec20-mar21'!K1034,AQ1036),"")</f>
        <v/>
      </c>
    </row>
    <row r="1037" spans="1:44" x14ac:dyDescent="0.25">
      <c r="A1037" s="52" t="str">
        <f t="shared" si="374"/>
        <v/>
      </c>
      <c r="B1037" s="5"/>
      <c r="C1037" s="6"/>
      <c r="D1037" s="7"/>
      <c r="E1037" s="8"/>
      <c r="F1037" s="8"/>
      <c r="G1037" s="60" t="str">
        <f t="shared" ref="G1037:J1046" si="375">IF(AND(ISNUMBER($E1037),ISNUMBER($F1037)),MAX(MIN(NETWORKDAYS(IF($E1037&lt;=VLOOKUP(G$6,Matrix_antal_dage,5,FALSE),VLOOKUP(G$6,Matrix_antal_dage,5,FALSE),$E1037),IF($F1037&gt;=VLOOKUP(G$6,Matrix_antal_dage,6,FALSE),VLOOKUP(G$6,Matrix_antal_dage,6,FALSE),$F1037),helligdage),VLOOKUP(G$6,Matrix_antal_dage,7,FALSE)),0),"")</f>
        <v/>
      </c>
      <c r="H1037" s="60" t="str">
        <f t="shared" si="375"/>
        <v/>
      </c>
      <c r="I1037" s="60" t="str">
        <f t="shared" si="375"/>
        <v/>
      </c>
      <c r="J1037" s="60" t="str">
        <f t="shared" si="375"/>
        <v/>
      </c>
      <c r="L1037" s="115" t="str">
        <f t="shared" si="370"/>
        <v/>
      </c>
      <c r="Y1037" s="116"/>
      <c r="Z1037" s="65" t="str">
        <f t="shared" si="359"/>
        <v/>
      </c>
      <c r="AA1037" s="65" t="str">
        <f t="shared" si="360"/>
        <v/>
      </c>
      <c r="AB1037" s="65" t="str">
        <f t="shared" si="361"/>
        <v/>
      </c>
      <c r="AC1037" s="65" t="str">
        <f t="shared" si="362"/>
        <v/>
      </c>
      <c r="AD1037" s="65" t="str">
        <f t="shared" si="363"/>
        <v/>
      </c>
      <c r="AE1037" s="65" t="str">
        <f t="shared" si="364"/>
        <v/>
      </c>
      <c r="AF1037" s="65" t="str">
        <f t="shared" si="365"/>
        <v/>
      </c>
      <c r="AG1037" s="65" t="str">
        <f t="shared" si="366"/>
        <v/>
      </c>
      <c r="AH1037" s="38"/>
      <c r="AI1037" s="38"/>
      <c r="AJ1037" s="38"/>
      <c r="AK1037" s="38"/>
      <c r="AL1037" s="85" t="str">
        <f t="shared" si="371"/>
        <v/>
      </c>
      <c r="AM1037" s="85" t="str">
        <f t="shared" si="367"/>
        <v/>
      </c>
      <c r="AN1037" s="85" t="str">
        <f t="shared" si="368"/>
        <v/>
      </c>
      <c r="AO1037" s="85" t="str">
        <f t="shared" si="369"/>
        <v/>
      </c>
      <c r="AP1037" s="143" t="str">
        <f t="shared" si="372"/>
        <v/>
      </c>
      <c r="AQ1037" s="66" t="str">
        <f t="shared" si="373"/>
        <v/>
      </c>
      <c r="AR1037" s="46" t="str">
        <f>IFERROR(IF(ISNUMBER('Opsparede løndele dec20-mar21'!K1035),AQ1037+'Opsparede løndele dec20-mar21'!K1035,AQ1037),"")</f>
        <v/>
      </c>
    </row>
    <row r="1038" spans="1:44" x14ac:dyDescent="0.25">
      <c r="A1038" s="52" t="str">
        <f t="shared" si="374"/>
        <v/>
      </c>
      <c r="B1038" s="5"/>
      <c r="C1038" s="6"/>
      <c r="D1038" s="7"/>
      <c r="E1038" s="8"/>
      <c r="F1038" s="8"/>
      <c r="G1038" s="60" t="str">
        <f t="shared" si="375"/>
        <v/>
      </c>
      <c r="H1038" s="60" t="str">
        <f t="shared" si="375"/>
        <v/>
      </c>
      <c r="I1038" s="60" t="str">
        <f t="shared" si="375"/>
        <v/>
      </c>
      <c r="J1038" s="60" t="str">
        <f t="shared" si="375"/>
        <v/>
      </c>
      <c r="L1038" s="115" t="str">
        <f t="shared" si="370"/>
        <v/>
      </c>
      <c r="Y1038" s="116"/>
      <c r="Z1038" s="65" t="str">
        <f t="shared" si="359"/>
        <v/>
      </c>
      <c r="AA1038" s="65" t="str">
        <f t="shared" si="360"/>
        <v/>
      </c>
      <c r="AB1038" s="65" t="str">
        <f t="shared" si="361"/>
        <v/>
      </c>
      <c r="AC1038" s="65" t="str">
        <f t="shared" si="362"/>
        <v/>
      </c>
      <c r="AD1038" s="65" t="str">
        <f t="shared" si="363"/>
        <v/>
      </c>
      <c r="AE1038" s="65" t="str">
        <f t="shared" si="364"/>
        <v/>
      </c>
      <c r="AF1038" s="65" t="str">
        <f t="shared" si="365"/>
        <v/>
      </c>
      <c r="AG1038" s="65" t="str">
        <f t="shared" si="366"/>
        <v/>
      </c>
      <c r="AH1038" s="38"/>
      <c r="AI1038" s="38"/>
      <c r="AJ1038" s="38"/>
      <c r="AK1038" s="38"/>
      <c r="AL1038" s="85" t="str">
        <f t="shared" si="371"/>
        <v/>
      </c>
      <c r="AM1038" s="85" t="str">
        <f t="shared" si="367"/>
        <v/>
      </c>
      <c r="AN1038" s="85" t="str">
        <f t="shared" si="368"/>
        <v/>
      </c>
      <c r="AO1038" s="85" t="str">
        <f t="shared" si="369"/>
        <v/>
      </c>
      <c r="AP1038" s="143" t="str">
        <f t="shared" si="372"/>
        <v/>
      </c>
      <c r="AQ1038" s="66" t="str">
        <f t="shared" si="373"/>
        <v/>
      </c>
      <c r="AR1038" s="46" t="str">
        <f>IFERROR(IF(ISNUMBER('Opsparede løndele dec20-mar21'!K1036),AQ1038+'Opsparede løndele dec20-mar21'!K1036,AQ1038),"")</f>
        <v/>
      </c>
    </row>
    <row r="1039" spans="1:44" x14ac:dyDescent="0.25">
      <c r="A1039" s="52" t="str">
        <f t="shared" si="374"/>
        <v/>
      </c>
      <c r="B1039" s="5"/>
      <c r="C1039" s="6"/>
      <c r="D1039" s="7"/>
      <c r="E1039" s="8"/>
      <c r="F1039" s="8"/>
      <c r="G1039" s="60" t="str">
        <f t="shared" si="375"/>
        <v/>
      </c>
      <c r="H1039" s="60" t="str">
        <f t="shared" si="375"/>
        <v/>
      </c>
      <c r="I1039" s="60" t="str">
        <f t="shared" si="375"/>
        <v/>
      </c>
      <c r="J1039" s="60" t="str">
        <f t="shared" si="375"/>
        <v/>
      </c>
      <c r="L1039" s="115" t="str">
        <f t="shared" si="370"/>
        <v/>
      </c>
      <c r="Y1039" s="116"/>
      <c r="Z1039" s="65" t="str">
        <f t="shared" si="359"/>
        <v/>
      </c>
      <c r="AA1039" s="65" t="str">
        <f t="shared" si="360"/>
        <v/>
      </c>
      <c r="AB1039" s="65" t="str">
        <f t="shared" si="361"/>
        <v/>
      </c>
      <c r="AC1039" s="65" t="str">
        <f t="shared" si="362"/>
        <v/>
      </c>
      <c r="AD1039" s="65" t="str">
        <f t="shared" si="363"/>
        <v/>
      </c>
      <c r="AE1039" s="65" t="str">
        <f t="shared" si="364"/>
        <v/>
      </c>
      <c r="AF1039" s="65" t="str">
        <f t="shared" si="365"/>
        <v/>
      </c>
      <c r="AG1039" s="65" t="str">
        <f t="shared" si="366"/>
        <v/>
      </c>
      <c r="AH1039" s="38"/>
      <c r="AI1039" s="38"/>
      <c r="AJ1039" s="38"/>
      <c r="AK1039" s="38"/>
      <c r="AL1039" s="85" t="str">
        <f t="shared" si="371"/>
        <v/>
      </c>
      <c r="AM1039" s="85" t="str">
        <f t="shared" si="367"/>
        <v/>
      </c>
      <c r="AN1039" s="85" t="str">
        <f t="shared" si="368"/>
        <v/>
      </c>
      <c r="AO1039" s="85" t="str">
        <f t="shared" si="369"/>
        <v/>
      </c>
      <c r="AP1039" s="143" t="str">
        <f t="shared" si="372"/>
        <v/>
      </c>
      <c r="AQ1039" s="66" t="str">
        <f t="shared" si="373"/>
        <v/>
      </c>
      <c r="AR1039" s="46" t="str">
        <f>IFERROR(IF(ISNUMBER('Opsparede løndele dec20-mar21'!K1037),AQ1039+'Opsparede løndele dec20-mar21'!K1037,AQ1039),"")</f>
        <v/>
      </c>
    </row>
    <row r="1040" spans="1:44" x14ac:dyDescent="0.25">
      <c r="A1040" s="52" t="str">
        <f t="shared" si="374"/>
        <v/>
      </c>
      <c r="B1040" s="5"/>
      <c r="C1040" s="6"/>
      <c r="D1040" s="7"/>
      <c r="E1040" s="8"/>
      <c r="F1040" s="8"/>
      <c r="G1040" s="60" t="str">
        <f t="shared" si="375"/>
        <v/>
      </c>
      <c r="H1040" s="60" t="str">
        <f t="shared" si="375"/>
        <v/>
      </c>
      <c r="I1040" s="60" t="str">
        <f t="shared" si="375"/>
        <v/>
      </c>
      <c r="J1040" s="60" t="str">
        <f t="shared" si="375"/>
        <v/>
      </c>
      <c r="L1040" s="115" t="str">
        <f t="shared" si="370"/>
        <v/>
      </c>
      <c r="Y1040" s="116"/>
      <c r="Z1040" s="65" t="str">
        <f t="shared" si="359"/>
        <v/>
      </c>
      <c r="AA1040" s="65" t="str">
        <f t="shared" si="360"/>
        <v/>
      </c>
      <c r="AB1040" s="65" t="str">
        <f t="shared" si="361"/>
        <v/>
      </c>
      <c r="AC1040" s="65" t="str">
        <f t="shared" si="362"/>
        <v/>
      </c>
      <c r="AD1040" s="65" t="str">
        <f t="shared" si="363"/>
        <v/>
      </c>
      <c r="AE1040" s="65" t="str">
        <f t="shared" si="364"/>
        <v/>
      </c>
      <c r="AF1040" s="65" t="str">
        <f t="shared" si="365"/>
        <v/>
      </c>
      <c r="AG1040" s="65" t="str">
        <f t="shared" si="366"/>
        <v/>
      </c>
      <c r="AH1040" s="38"/>
      <c r="AI1040" s="38"/>
      <c r="AJ1040" s="38"/>
      <c r="AK1040" s="38"/>
      <c r="AL1040" s="85" t="str">
        <f t="shared" si="371"/>
        <v/>
      </c>
      <c r="AM1040" s="85" t="str">
        <f t="shared" si="367"/>
        <v/>
      </c>
      <c r="AN1040" s="85" t="str">
        <f t="shared" si="368"/>
        <v/>
      </c>
      <c r="AO1040" s="85" t="str">
        <f t="shared" si="369"/>
        <v/>
      </c>
      <c r="AP1040" s="143" t="str">
        <f t="shared" si="372"/>
        <v/>
      </c>
      <c r="AQ1040" s="66" t="str">
        <f t="shared" si="373"/>
        <v/>
      </c>
      <c r="AR1040" s="46" t="str">
        <f>IFERROR(IF(ISNUMBER('Opsparede løndele dec20-mar21'!K1038),AQ1040+'Opsparede løndele dec20-mar21'!K1038,AQ1040),"")</f>
        <v/>
      </c>
    </row>
    <row r="1041" spans="1:44" x14ac:dyDescent="0.25">
      <c r="A1041" s="52" t="str">
        <f t="shared" si="374"/>
        <v/>
      </c>
      <c r="B1041" s="5"/>
      <c r="C1041" s="6"/>
      <c r="D1041" s="7"/>
      <c r="E1041" s="8"/>
      <c r="F1041" s="8"/>
      <c r="G1041" s="60" t="str">
        <f t="shared" si="375"/>
        <v/>
      </c>
      <c r="H1041" s="60" t="str">
        <f t="shared" si="375"/>
        <v/>
      </c>
      <c r="I1041" s="60" t="str">
        <f t="shared" si="375"/>
        <v/>
      </c>
      <c r="J1041" s="60" t="str">
        <f t="shared" si="375"/>
        <v/>
      </c>
      <c r="L1041" s="115" t="str">
        <f t="shared" si="370"/>
        <v/>
      </c>
      <c r="Y1041" s="116"/>
      <c r="Z1041" s="65" t="str">
        <f t="shared" si="359"/>
        <v/>
      </c>
      <c r="AA1041" s="65" t="str">
        <f t="shared" si="360"/>
        <v/>
      </c>
      <c r="AB1041" s="65" t="str">
        <f t="shared" si="361"/>
        <v/>
      </c>
      <c r="AC1041" s="65" t="str">
        <f t="shared" si="362"/>
        <v/>
      </c>
      <c r="AD1041" s="65" t="str">
        <f t="shared" si="363"/>
        <v/>
      </c>
      <c r="AE1041" s="65" t="str">
        <f t="shared" si="364"/>
        <v/>
      </c>
      <c r="AF1041" s="65" t="str">
        <f t="shared" si="365"/>
        <v/>
      </c>
      <c r="AG1041" s="65" t="str">
        <f t="shared" si="366"/>
        <v/>
      </c>
      <c r="AH1041" s="38"/>
      <c r="AI1041" s="38"/>
      <c r="AJ1041" s="38"/>
      <c r="AK1041" s="38"/>
      <c r="AL1041" s="85" t="str">
        <f t="shared" si="371"/>
        <v/>
      </c>
      <c r="AM1041" s="85" t="str">
        <f t="shared" si="367"/>
        <v/>
      </c>
      <c r="AN1041" s="85" t="str">
        <f t="shared" si="368"/>
        <v/>
      </c>
      <c r="AO1041" s="85" t="str">
        <f t="shared" si="369"/>
        <v/>
      </c>
      <c r="AP1041" s="143" t="str">
        <f t="shared" si="372"/>
        <v/>
      </c>
      <c r="AQ1041" s="66" t="str">
        <f t="shared" si="373"/>
        <v/>
      </c>
      <c r="AR1041" s="46" t="str">
        <f>IFERROR(IF(ISNUMBER('Opsparede løndele dec20-mar21'!K1039),AQ1041+'Opsparede løndele dec20-mar21'!K1039,AQ1041),"")</f>
        <v/>
      </c>
    </row>
    <row r="1042" spans="1:44" x14ac:dyDescent="0.25">
      <c r="A1042" s="52" t="str">
        <f t="shared" si="374"/>
        <v/>
      </c>
      <c r="B1042" s="5"/>
      <c r="C1042" s="6"/>
      <c r="D1042" s="7"/>
      <c r="E1042" s="8"/>
      <c r="F1042" s="8"/>
      <c r="G1042" s="60" t="str">
        <f t="shared" si="375"/>
        <v/>
      </c>
      <c r="H1042" s="60" t="str">
        <f t="shared" si="375"/>
        <v/>
      </c>
      <c r="I1042" s="60" t="str">
        <f t="shared" si="375"/>
        <v/>
      </c>
      <c r="J1042" s="60" t="str">
        <f t="shared" si="375"/>
        <v/>
      </c>
      <c r="L1042" s="115" t="str">
        <f t="shared" si="370"/>
        <v/>
      </c>
      <c r="Y1042" s="116"/>
      <c r="Z1042" s="65" t="str">
        <f t="shared" si="359"/>
        <v/>
      </c>
      <c r="AA1042" s="65" t="str">
        <f t="shared" si="360"/>
        <v/>
      </c>
      <c r="AB1042" s="65" t="str">
        <f t="shared" si="361"/>
        <v/>
      </c>
      <c r="AC1042" s="65" t="str">
        <f t="shared" si="362"/>
        <v/>
      </c>
      <c r="AD1042" s="65" t="str">
        <f t="shared" si="363"/>
        <v/>
      </c>
      <c r="AE1042" s="65" t="str">
        <f t="shared" si="364"/>
        <v/>
      </c>
      <c r="AF1042" s="65" t="str">
        <f t="shared" si="365"/>
        <v/>
      </c>
      <c r="AG1042" s="65" t="str">
        <f t="shared" si="366"/>
        <v/>
      </c>
      <c r="AH1042" s="38"/>
      <c r="AI1042" s="38"/>
      <c r="AJ1042" s="38"/>
      <c r="AK1042" s="38"/>
      <c r="AL1042" s="85" t="str">
        <f t="shared" si="371"/>
        <v/>
      </c>
      <c r="AM1042" s="85" t="str">
        <f t="shared" si="367"/>
        <v/>
      </c>
      <c r="AN1042" s="85" t="str">
        <f t="shared" si="368"/>
        <v/>
      </c>
      <c r="AO1042" s="85" t="str">
        <f t="shared" si="369"/>
        <v/>
      </c>
      <c r="AP1042" s="143" t="str">
        <f t="shared" si="372"/>
        <v/>
      </c>
      <c r="AQ1042" s="66" t="str">
        <f t="shared" si="373"/>
        <v/>
      </c>
      <c r="AR1042" s="46" t="str">
        <f>IFERROR(IF(ISNUMBER('Opsparede løndele dec20-mar21'!K1040),AQ1042+'Opsparede løndele dec20-mar21'!K1040,AQ1042),"")</f>
        <v/>
      </c>
    </row>
    <row r="1043" spans="1:44" x14ac:dyDescent="0.25">
      <c r="A1043" s="52" t="str">
        <f t="shared" si="374"/>
        <v/>
      </c>
      <c r="B1043" s="5"/>
      <c r="C1043" s="6"/>
      <c r="D1043" s="7"/>
      <c r="E1043" s="8"/>
      <c r="F1043" s="8"/>
      <c r="G1043" s="60" t="str">
        <f t="shared" si="375"/>
        <v/>
      </c>
      <c r="H1043" s="60" t="str">
        <f t="shared" si="375"/>
        <v/>
      </c>
      <c r="I1043" s="60" t="str">
        <f t="shared" si="375"/>
        <v/>
      </c>
      <c r="J1043" s="60" t="str">
        <f t="shared" si="375"/>
        <v/>
      </c>
      <c r="L1043" s="115" t="str">
        <f t="shared" si="370"/>
        <v/>
      </c>
      <c r="Y1043" s="116"/>
      <c r="Z1043" s="65" t="str">
        <f t="shared" si="359"/>
        <v/>
      </c>
      <c r="AA1043" s="65" t="str">
        <f t="shared" si="360"/>
        <v/>
      </c>
      <c r="AB1043" s="65" t="str">
        <f t="shared" si="361"/>
        <v/>
      </c>
      <c r="AC1043" s="65" t="str">
        <f t="shared" si="362"/>
        <v/>
      </c>
      <c r="AD1043" s="65" t="str">
        <f t="shared" si="363"/>
        <v/>
      </c>
      <c r="AE1043" s="65" t="str">
        <f t="shared" si="364"/>
        <v/>
      </c>
      <c r="AF1043" s="65" t="str">
        <f t="shared" si="365"/>
        <v/>
      </c>
      <c r="AG1043" s="65" t="str">
        <f t="shared" si="366"/>
        <v/>
      </c>
      <c r="AH1043" s="38"/>
      <c r="AI1043" s="38"/>
      <c r="AJ1043" s="38"/>
      <c r="AK1043" s="38"/>
      <c r="AL1043" s="85" t="str">
        <f t="shared" si="371"/>
        <v/>
      </c>
      <c r="AM1043" s="85" t="str">
        <f t="shared" si="367"/>
        <v/>
      </c>
      <c r="AN1043" s="85" t="str">
        <f t="shared" si="368"/>
        <v/>
      </c>
      <c r="AO1043" s="85" t="str">
        <f t="shared" si="369"/>
        <v/>
      </c>
      <c r="AP1043" s="143" t="str">
        <f t="shared" si="372"/>
        <v/>
      </c>
      <c r="AQ1043" s="66" t="str">
        <f t="shared" si="373"/>
        <v/>
      </c>
      <c r="AR1043" s="46" t="str">
        <f>IFERROR(IF(ISNUMBER('Opsparede løndele dec20-mar21'!K1041),AQ1043+'Opsparede løndele dec20-mar21'!K1041,AQ1043),"")</f>
        <v/>
      </c>
    </row>
    <row r="1044" spans="1:44" x14ac:dyDescent="0.25">
      <c r="A1044" s="52" t="str">
        <f t="shared" si="374"/>
        <v/>
      </c>
      <c r="B1044" s="5"/>
      <c r="C1044" s="6"/>
      <c r="D1044" s="7"/>
      <c r="E1044" s="8"/>
      <c r="F1044" s="8"/>
      <c r="G1044" s="60" t="str">
        <f t="shared" si="375"/>
        <v/>
      </c>
      <c r="H1044" s="60" t="str">
        <f t="shared" si="375"/>
        <v/>
      </c>
      <c r="I1044" s="60" t="str">
        <f t="shared" si="375"/>
        <v/>
      </c>
      <c r="J1044" s="60" t="str">
        <f t="shared" si="375"/>
        <v/>
      </c>
      <c r="L1044" s="115" t="str">
        <f t="shared" si="370"/>
        <v/>
      </c>
      <c r="Y1044" s="116"/>
      <c r="Z1044" s="65" t="str">
        <f t="shared" si="359"/>
        <v/>
      </c>
      <c r="AA1044" s="65" t="str">
        <f t="shared" si="360"/>
        <v/>
      </c>
      <c r="AB1044" s="65" t="str">
        <f t="shared" si="361"/>
        <v/>
      </c>
      <c r="AC1044" s="65" t="str">
        <f t="shared" si="362"/>
        <v/>
      </c>
      <c r="AD1044" s="65" t="str">
        <f t="shared" si="363"/>
        <v/>
      </c>
      <c r="AE1044" s="65" t="str">
        <f t="shared" si="364"/>
        <v/>
      </c>
      <c r="AF1044" s="65" t="str">
        <f t="shared" si="365"/>
        <v/>
      </c>
      <c r="AG1044" s="65" t="str">
        <f t="shared" si="366"/>
        <v/>
      </c>
      <c r="AH1044" s="38"/>
      <c r="AI1044" s="38"/>
      <c r="AJ1044" s="38"/>
      <c r="AK1044" s="38"/>
      <c r="AL1044" s="85" t="str">
        <f t="shared" si="371"/>
        <v/>
      </c>
      <c r="AM1044" s="85" t="str">
        <f t="shared" si="367"/>
        <v/>
      </c>
      <c r="AN1044" s="85" t="str">
        <f t="shared" si="368"/>
        <v/>
      </c>
      <c r="AO1044" s="85" t="str">
        <f t="shared" si="369"/>
        <v/>
      </c>
      <c r="AP1044" s="143" t="str">
        <f t="shared" si="372"/>
        <v/>
      </c>
      <c r="AQ1044" s="66" t="str">
        <f t="shared" si="373"/>
        <v/>
      </c>
      <c r="AR1044" s="46" t="str">
        <f>IFERROR(IF(ISNUMBER('Opsparede løndele dec20-mar21'!K1042),AQ1044+'Opsparede løndele dec20-mar21'!K1042,AQ1044),"")</f>
        <v/>
      </c>
    </row>
    <row r="1045" spans="1:44" x14ac:dyDescent="0.25">
      <c r="A1045" s="52" t="str">
        <f t="shared" si="374"/>
        <v/>
      </c>
      <c r="B1045" s="5"/>
      <c r="C1045" s="6"/>
      <c r="D1045" s="7"/>
      <c r="E1045" s="8"/>
      <c r="F1045" s="8"/>
      <c r="G1045" s="60" t="str">
        <f t="shared" si="375"/>
        <v/>
      </c>
      <c r="H1045" s="60" t="str">
        <f t="shared" si="375"/>
        <v/>
      </c>
      <c r="I1045" s="60" t="str">
        <f t="shared" si="375"/>
        <v/>
      </c>
      <c r="J1045" s="60" t="str">
        <f t="shared" si="375"/>
        <v/>
      </c>
      <c r="L1045" s="115" t="str">
        <f t="shared" si="370"/>
        <v/>
      </c>
      <c r="Y1045" s="116"/>
      <c r="Z1045" s="65" t="str">
        <f t="shared" si="359"/>
        <v/>
      </c>
      <c r="AA1045" s="65" t="str">
        <f t="shared" si="360"/>
        <v/>
      </c>
      <c r="AB1045" s="65" t="str">
        <f t="shared" si="361"/>
        <v/>
      </c>
      <c r="AC1045" s="65" t="str">
        <f t="shared" si="362"/>
        <v/>
      </c>
      <c r="AD1045" s="65" t="str">
        <f t="shared" si="363"/>
        <v/>
      </c>
      <c r="AE1045" s="65" t="str">
        <f t="shared" si="364"/>
        <v/>
      </c>
      <c r="AF1045" s="65" t="str">
        <f t="shared" si="365"/>
        <v/>
      </c>
      <c r="AG1045" s="65" t="str">
        <f t="shared" si="366"/>
        <v/>
      </c>
      <c r="AH1045" s="38"/>
      <c r="AI1045" s="38"/>
      <c r="AJ1045" s="38"/>
      <c r="AK1045" s="38"/>
      <c r="AL1045" s="85" t="str">
        <f t="shared" si="371"/>
        <v/>
      </c>
      <c r="AM1045" s="85" t="str">
        <f t="shared" si="367"/>
        <v/>
      </c>
      <c r="AN1045" s="85" t="str">
        <f t="shared" si="368"/>
        <v/>
      </c>
      <c r="AO1045" s="85" t="str">
        <f t="shared" si="369"/>
        <v/>
      </c>
      <c r="AP1045" s="143" t="str">
        <f t="shared" si="372"/>
        <v/>
      </c>
      <c r="AQ1045" s="66" t="str">
        <f t="shared" si="373"/>
        <v/>
      </c>
      <c r="AR1045" s="46" t="str">
        <f>IFERROR(IF(ISNUMBER('Opsparede løndele dec20-mar21'!K1043),AQ1045+'Opsparede løndele dec20-mar21'!K1043,AQ1045),"")</f>
        <v/>
      </c>
    </row>
    <row r="1046" spans="1:44" x14ac:dyDescent="0.25">
      <c r="A1046" s="52" t="str">
        <f t="shared" si="374"/>
        <v/>
      </c>
      <c r="B1046" s="5"/>
      <c r="C1046" s="6"/>
      <c r="D1046" s="7"/>
      <c r="E1046" s="8"/>
      <c r="F1046" s="8"/>
      <c r="G1046" s="60" t="str">
        <f t="shared" si="375"/>
        <v/>
      </c>
      <c r="H1046" s="60" t="str">
        <f t="shared" si="375"/>
        <v/>
      </c>
      <c r="I1046" s="60" t="str">
        <f t="shared" si="375"/>
        <v/>
      </c>
      <c r="J1046" s="60" t="str">
        <f t="shared" si="375"/>
        <v/>
      </c>
      <c r="L1046" s="115" t="str">
        <f t="shared" si="370"/>
        <v/>
      </c>
      <c r="Y1046" s="116"/>
      <c r="Z1046" s="65" t="str">
        <f t="shared" si="359"/>
        <v/>
      </c>
      <c r="AA1046" s="65" t="str">
        <f t="shared" si="360"/>
        <v/>
      </c>
      <c r="AB1046" s="65" t="str">
        <f t="shared" si="361"/>
        <v/>
      </c>
      <c r="AC1046" s="65" t="str">
        <f t="shared" si="362"/>
        <v/>
      </c>
      <c r="AD1046" s="65" t="str">
        <f t="shared" si="363"/>
        <v/>
      </c>
      <c r="AE1046" s="65" t="str">
        <f t="shared" si="364"/>
        <v/>
      </c>
      <c r="AF1046" s="65" t="str">
        <f t="shared" si="365"/>
        <v/>
      </c>
      <c r="AG1046" s="65" t="str">
        <f t="shared" si="366"/>
        <v/>
      </c>
      <c r="AH1046" s="38"/>
      <c r="AI1046" s="38"/>
      <c r="AJ1046" s="38"/>
      <c r="AK1046" s="38"/>
      <c r="AL1046" s="85" t="str">
        <f t="shared" si="371"/>
        <v/>
      </c>
      <c r="AM1046" s="85" t="str">
        <f t="shared" si="367"/>
        <v/>
      </c>
      <c r="AN1046" s="85" t="str">
        <f t="shared" si="368"/>
        <v/>
      </c>
      <c r="AO1046" s="85" t="str">
        <f t="shared" si="369"/>
        <v/>
      </c>
      <c r="AP1046" s="143" t="str">
        <f t="shared" si="372"/>
        <v/>
      </c>
      <c r="AQ1046" s="66" t="str">
        <f t="shared" si="373"/>
        <v/>
      </c>
      <c r="AR1046" s="46" t="str">
        <f>IFERROR(IF(ISNUMBER('Opsparede løndele dec20-mar21'!K1044),AQ1046+'Opsparede løndele dec20-mar21'!K1044,AQ1046),"")</f>
        <v/>
      </c>
    </row>
    <row r="1047" spans="1:44" x14ac:dyDescent="0.25">
      <c r="A1047" s="52" t="str">
        <f t="shared" si="374"/>
        <v/>
      </c>
      <c r="B1047" s="5"/>
      <c r="C1047" s="6"/>
      <c r="D1047" s="7"/>
      <c r="E1047" s="8"/>
      <c r="F1047" s="8"/>
      <c r="G1047" s="60" t="str">
        <f t="shared" ref="G1047:J1056" si="376">IF(AND(ISNUMBER($E1047),ISNUMBER($F1047)),MAX(MIN(NETWORKDAYS(IF($E1047&lt;=VLOOKUP(G$6,Matrix_antal_dage,5,FALSE),VLOOKUP(G$6,Matrix_antal_dage,5,FALSE),$E1047),IF($F1047&gt;=VLOOKUP(G$6,Matrix_antal_dage,6,FALSE),VLOOKUP(G$6,Matrix_antal_dage,6,FALSE),$F1047),helligdage),VLOOKUP(G$6,Matrix_antal_dage,7,FALSE)),0),"")</f>
        <v/>
      </c>
      <c r="H1047" s="60" t="str">
        <f t="shared" si="376"/>
        <v/>
      </c>
      <c r="I1047" s="60" t="str">
        <f t="shared" si="376"/>
        <v/>
      </c>
      <c r="J1047" s="60" t="str">
        <f t="shared" si="376"/>
        <v/>
      </c>
      <c r="L1047" s="115" t="str">
        <f t="shared" si="370"/>
        <v/>
      </c>
      <c r="Y1047" s="116"/>
      <c r="Z1047" s="65" t="str">
        <f t="shared" si="359"/>
        <v/>
      </c>
      <c r="AA1047" s="65" t="str">
        <f t="shared" si="360"/>
        <v/>
      </c>
      <c r="AB1047" s="65" t="str">
        <f t="shared" si="361"/>
        <v/>
      </c>
      <c r="AC1047" s="65" t="str">
        <f t="shared" si="362"/>
        <v/>
      </c>
      <c r="AD1047" s="65" t="str">
        <f t="shared" si="363"/>
        <v/>
      </c>
      <c r="AE1047" s="65" t="str">
        <f t="shared" si="364"/>
        <v/>
      </c>
      <c r="AF1047" s="65" t="str">
        <f t="shared" si="365"/>
        <v/>
      </c>
      <c r="AG1047" s="65" t="str">
        <f t="shared" si="366"/>
        <v/>
      </c>
      <c r="AH1047" s="38"/>
      <c r="AI1047" s="38"/>
      <c r="AJ1047" s="38"/>
      <c r="AK1047" s="38"/>
      <c r="AL1047" s="85" t="str">
        <f t="shared" si="371"/>
        <v/>
      </c>
      <c r="AM1047" s="85" t="str">
        <f t="shared" si="367"/>
        <v/>
      </c>
      <c r="AN1047" s="85" t="str">
        <f t="shared" si="368"/>
        <v/>
      </c>
      <c r="AO1047" s="85" t="str">
        <f t="shared" si="369"/>
        <v/>
      </c>
      <c r="AP1047" s="143" t="str">
        <f t="shared" si="372"/>
        <v/>
      </c>
      <c r="AQ1047" s="66" t="str">
        <f t="shared" si="373"/>
        <v/>
      </c>
      <c r="AR1047" s="46" t="str">
        <f>IFERROR(IF(ISNUMBER('Opsparede løndele dec20-mar21'!K1045),AQ1047+'Opsparede løndele dec20-mar21'!K1045,AQ1047),"")</f>
        <v/>
      </c>
    </row>
    <row r="1048" spans="1:44" x14ac:dyDescent="0.25">
      <c r="A1048" s="52" t="str">
        <f t="shared" si="374"/>
        <v/>
      </c>
      <c r="B1048" s="5"/>
      <c r="C1048" s="6"/>
      <c r="D1048" s="7"/>
      <c r="E1048" s="8"/>
      <c r="F1048" s="8"/>
      <c r="G1048" s="60" t="str">
        <f t="shared" si="376"/>
        <v/>
      </c>
      <c r="H1048" s="60" t="str">
        <f t="shared" si="376"/>
        <v/>
      </c>
      <c r="I1048" s="60" t="str">
        <f t="shared" si="376"/>
        <v/>
      </c>
      <c r="J1048" s="60" t="str">
        <f t="shared" si="376"/>
        <v/>
      </c>
      <c r="L1048" s="115" t="str">
        <f t="shared" si="370"/>
        <v/>
      </c>
      <c r="Y1048" s="116"/>
      <c r="Z1048" s="65" t="str">
        <f t="shared" si="359"/>
        <v/>
      </c>
      <c r="AA1048" s="65" t="str">
        <f t="shared" si="360"/>
        <v/>
      </c>
      <c r="AB1048" s="65" t="str">
        <f t="shared" si="361"/>
        <v/>
      </c>
      <c r="AC1048" s="65" t="str">
        <f t="shared" si="362"/>
        <v/>
      </c>
      <c r="AD1048" s="65" t="str">
        <f t="shared" si="363"/>
        <v/>
      </c>
      <c r="AE1048" s="65" t="str">
        <f t="shared" si="364"/>
        <v/>
      </c>
      <c r="AF1048" s="65" t="str">
        <f t="shared" si="365"/>
        <v/>
      </c>
      <c r="AG1048" s="65" t="str">
        <f t="shared" si="366"/>
        <v/>
      </c>
      <c r="AH1048" s="38"/>
      <c r="AI1048" s="38"/>
      <c r="AJ1048" s="38"/>
      <c r="AK1048" s="38"/>
      <c r="AL1048" s="85" t="str">
        <f t="shared" si="371"/>
        <v/>
      </c>
      <c r="AM1048" s="85" t="str">
        <f t="shared" si="367"/>
        <v/>
      </c>
      <c r="AN1048" s="85" t="str">
        <f t="shared" si="368"/>
        <v/>
      </c>
      <c r="AO1048" s="85" t="str">
        <f t="shared" si="369"/>
        <v/>
      </c>
      <c r="AP1048" s="143" t="str">
        <f t="shared" si="372"/>
        <v/>
      </c>
      <c r="AQ1048" s="66" t="str">
        <f t="shared" si="373"/>
        <v/>
      </c>
      <c r="AR1048" s="46" t="str">
        <f>IFERROR(IF(ISNUMBER('Opsparede løndele dec20-mar21'!K1046),AQ1048+'Opsparede løndele dec20-mar21'!K1046,AQ1048),"")</f>
        <v/>
      </c>
    </row>
    <row r="1049" spans="1:44" x14ac:dyDescent="0.25">
      <c r="A1049" s="52" t="str">
        <f t="shared" si="374"/>
        <v/>
      </c>
      <c r="B1049" s="5"/>
      <c r="C1049" s="6"/>
      <c r="D1049" s="7"/>
      <c r="E1049" s="8"/>
      <c r="F1049" s="8"/>
      <c r="G1049" s="60" t="str">
        <f t="shared" si="376"/>
        <v/>
      </c>
      <c r="H1049" s="60" t="str">
        <f t="shared" si="376"/>
        <v/>
      </c>
      <c r="I1049" s="60" t="str">
        <f t="shared" si="376"/>
        <v/>
      </c>
      <c r="J1049" s="60" t="str">
        <f t="shared" si="376"/>
        <v/>
      </c>
      <c r="L1049" s="115" t="str">
        <f t="shared" si="370"/>
        <v/>
      </c>
      <c r="Y1049" s="116"/>
      <c r="Z1049" s="65" t="str">
        <f t="shared" si="359"/>
        <v/>
      </c>
      <c r="AA1049" s="65" t="str">
        <f t="shared" si="360"/>
        <v/>
      </c>
      <c r="AB1049" s="65" t="str">
        <f t="shared" si="361"/>
        <v/>
      </c>
      <c r="AC1049" s="65" t="str">
        <f t="shared" si="362"/>
        <v/>
      </c>
      <c r="AD1049" s="65" t="str">
        <f t="shared" si="363"/>
        <v/>
      </c>
      <c r="AE1049" s="65" t="str">
        <f t="shared" si="364"/>
        <v/>
      </c>
      <c r="AF1049" s="65" t="str">
        <f t="shared" si="365"/>
        <v/>
      </c>
      <c r="AG1049" s="65" t="str">
        <f t="shared" si="366"/>
        <v/>
      </c>
      <c r="AH1049" s="38"/>
      <c r="AI1049" s="38"/>
      <c r="AJ1049" s="38"/>
      <c r="AK1049" s="38"/>
      <c r="AL1049" s="85" t="str">
        <f t="shared" si="371"/>
        <v/>
      </c>
      <c r="AM1049" s="85" t="str">
        <f t="shared" si="367"/>
        <v/>
      </c>
      <c r="AN1049" s="85" t="str">
        <f t="shared" si="368"/>
        <v/>
      </c>
      <c r="AO1049" s="85" t="str">
        <f t="shared" si="369"/>
        <v/>
      </c>
      <c r="AP1049" s="143" t="str">
        <f t="shared" si="372"/>
        <v/>
      </c>
      <c r="AQ1049" s="66" t="str">
        <f t="shared" si="373"/>
        <v/>
      </c>
      <c r="AR1049" s="46" t="str">
        <f>IFERROR(IF(ISNUMBER('Opsparede løndele dec20-mar21'!K1047),AQ1049+'Opsparede løndele dec20-mar21'!K1047,AQ1049),"")</f>
        <v/>
      </c>
    </row>
    <row r="1050" spans="1:44" x14ac:dyDescent="0.25">
      <c r="A1050" s="52" t="str">
        <f t="shared" si="374"/>
        <v/>
      </c>
      <c r="B1050" s="5"/>
      <c r="C1050" s="6"/>
      <c r="D1050" s="7"/>
      <c r="E1050" s="8"/>
      <c r="F1050" s="8"/>
      <c r="G1050" s="60" t="str">
        <f t="shared" si="376"/>
        <v/>
      </c>
      <c r="H1050" s="60" t="str">
        <f t="shared" si="376"/>
        <v/>
      </c>
      <c r="I1050" s="60" t="str">
        <f t="shared" si="376"/>
        <v/>
      </c>
      <c r="J1050" s="60" t="str">
        <f t="shared" si="376"/>
        <v/>
      </c>
      <c r="L1050" s="115" t="str">
        <f t="shared" si="370"/>
        <v/>
      </c>
      <c r="Y1050" s="116"/>
      <c r="Z1050" s="65" t="str">
        <f t="shared" si="359"/>
        <v/>
      </c>
      <c r="AA1050" s="65" t="str">
        <f t="shared" si="360"/>
        <v/>
      </c>
      <c r="AB1050" s="65" t="str">
        <f t="shared" si="361"/>
        <v/>
      </c>
      <c r="AC1050" s="65" t="str">
        <f t="shared" si="362"/>
        <v/>
      </c>
      <c r="AD1050" s="65" t="str">
        <f t="shared" si="363"/>
        <v/>
      </c>
      <c r="AE1050" s="65" t="str">
        <f t="shared" si="364"/>
        <v/>
      </c>
      <c r="AF1050" s="65" t="str">
        <f t="shared" si="365"/>
        <v/>
      </c>
      <c r="AG1050" s="65" t="str">
        <f t="shared" si="366"/>
        <v/>
      </c>
      <c r="AH1050" s="38"/>
      <c r="AI1050" s="38"/>
      <c r="AJ1050" s="38"/>
      <c r="AK1050" s="38"/>
      <c r="AL1050" s="85" t="str">
        <f t="shared" si="371"/>
        <v/>
      </c>
      <c r="AM1050" s="85" t="str">
        <f t="shared" si="367"/>
        <v/>
      </c>
      <c r="AN1050" s="85" t="str">
        <f t="shared" si="368"/>
        <v/>
      </c>
      <c r="AO1050" s="85" t="str">
        <f t="shared" si="369"/>
        <v/>
      </c>
      <c r="AP1050" s="143" t="str">
        <f t="shared" si="372"/>
        <v/>
      </c>
      <c r="AQ1050" s="66" t="str">
        <f t="shared" si="373"/>
        <v/>
      </c>
      <c r="AR1050" s="46" t="str">
        <f>IFERROR(IF(ISNUMBER('Opsparede løndele dec20-mar21'!K1048),AQ1050+'Opsparede løndele dec20-mar21'!K1048,AQ1050),"")</f>
        <v/>
      </c>
    </row>
    <row r="1051" spans="1:44" x14ac:dyDescent="0.25">
      <c r="A1051" s="52" t="str">
        <f t="shared" si="374"/>
        <v/>
      </c>
      <c r="B1051" s="5"/>
      <c r="C1051" s="6"/>
      <c r="D1051" s="7"/>
      <c r="E1051" s="8"/>
      <c r="F1051" s="8"/>
      <c r="G1051" s="60" t="str">
        <f t="shared" si="376"/>
        <v/>
      </c>
      <c r="H1051" s="60" t="str">
        <f t="shared" si="376"/>
        <v/>
      </c>
      <c r="I1051" s="60" t="str">
        <f t="shared" si="376"/>
        <v/>
      </c>
      <c r="J1051" s="60" t="str">
        <f t="shared" si="376"/>
        <v/>
      </c>
      <c r="L1051" s="115" t="str">
        <f t="shared" si="370"/>
        <v/>
      </c>
      <c r="Y1051" s="116"/>
      <c r="Z1051" s="65" t="str">
        <f t="shared" si="359"/>
        <v/>
      </c>
      <c r="AA1051" s="65" t="str">
        <f t="shared" si="360"/>
        <v/>
      </c>
      <c r="AB1051" s="65" t="str">
        <f t="shared" si="361"/>
        <v/>
      </c>
      <c r="AC1051" s="65" t="str">
        <f t="shared" si="362"/>
        <v/>
      </c>
      <c r="AD1051" s="65" t="str">
        <f t="shared" si="363"/>
        <v/>
      </c>
      <c r="AE1051" s="65" t="str">
        <f t="shared" si="364"/>
        <v/>
      </c>
      <c r="AF1051" s="65" t="str">
        <f t="shared" si="365"/>
        <v/>
      </c>
      <c r="AG1051" s="65" t="str">
        <f t="shared" si="366"/>
        <v/>
      </c>
      <c r="AH1051" s="38"/>
      <c r="AI1051" s="38"/>
      <c r="AJ1051" s="38"/>
      <c r="AK1051" s="38"/>
      <c r="AL1051" s="85" t="str">
        <f t="shared" si="371"/>
        <v/>
      </c>
      <c r="AM1051" s="85" t="str">
        <f t="shared" si="367"/>
        <v/>
      </c>
      <c r="AN1051" s="85" t="str">
        <f t="shared" si="368"/>
        <v/>
      </c>
      <c r="AO1051" s="85" t="str">
        <f t="shared" si="369"/>
        <v/>
      </c>
      <c r="AP1051" s="143" t="str">
        <f t="shared" si="372"/>
        <v/>
      </c>
      <c r="AQ1051" s="66" t="str">
        <f t="shared" si="373"/>
        <v/>
      </c>
      <c r="AR1051" s="46" t="str">
        <f>IFERROR(IF(ISNUMBER('Opsparede løndele dec20-mar21'!K1049),AQ1051+'Opsparede løndele dec20-mar21'!K1049,AQ1051),"")</f>
        <v/>
      </c>
    </row>
    <row r="1052" spans="1:44" x14ac:dyDescent="0.25">
      <c r="A1052" s="52" t="str">
        <f t="shared" si="374"/>
        <v/>
      </c>
      <c r="B1052" s="5"/>
      <c r="C1052" s="6"/>
      <c r="D1052" s="7"/>
      <c r="E1052" s="8"/>
      <c r="F1052" s="8"/>
      <c r="G1052" s="60" t="str">
        <f t="shared" si="376"/>
        <v/>
      </c>
      <c r="H1052" s="60" t="str">
        <f t="shared" si="376"/>
        <v/>
      </c>
      <c r="I1052" s="60" t="str">
        <f t="shared" si="376"/>
        <v/>
      </c>
      <c r="J1052" s="60" t="str">
        <f t="shared" si="376"/>
        <v/>
      </c>
      <c r="L1052" s="115" t="str">
        <f t="shared" si="370"/>
        <v/>
      </c>
      <c r="Y1052" s="116"/>
      <c r="Z1052" s="65" t="str">
        <f t="shared" si="359"/>
        <v/>
      </c>
      <c r="AA1052" s="65" t="str">
        <f t="shared" si="360"/>
        <v/>
      </c>
      <c r="AB1052" s="65" t="str">
        <f t="shared" si="361"/>
        <v/>
      </c>
      <c r="AC1052" s="65" t="str">
        <f t="shared" si="362"/>
        <v/>
      </c>
      <c r="AD1052" s="65" t="str">
        <f t="shared" si="363"/>
        <v/>
      </c>
      <c r="AE1052" s="65" t="str">
        <f t="shared" si="364"/>
        <v/>
      </c>
      <c r="AF1052" s="65" t="str">
        <f t="shared" si="365"/>
        <v/>
      </c>
      <c r="AG1052" s="65" t="str">
        <f t="shared" si="366"/>
        <v/>
      </c>
      <c r="AH1052" s="38"/>
      <c r="AI1052" s="38"/>
      <c r="AJ1052" s="38"/>
      <c r="AK1052" s="38"/>
      <c r="AL1052" s="85" t="str">
        <f t="shared" si="371"/>
        <v/>
      </c>
      <c r="AM1052" s="85" t="str">
        <f t="shared" si="367"/>
        <v/>
      </c>
      <c r="AN1052" s="85" t="str">
        <f t="shared" si="368"/>
        <v/>
      </c>
      <c r="AO1052" s="85" t="str">
        <f t="shared" si="369"/>
        <v/>
      </c>
      <c r="AP1052" s="143" t="str">
        <f t="shared" si="372"/>
        <v/>
      </c>
      <c r="AQ1052" s="66" t="str">
        <f t="shared" si="373"/>
        <v/>
      </c>
      <c r="AR1052" s="46" t="str">
        <f>IFERROR(IF(ISNUMBER('Opsparede løndele dec20-mar21'!K1050),AQ1052+'Opsparede løndele dec20-mar21'!K1050,AQ1052),"")</f>
        <v/>
      </c>
    </row>
    <row r="1053" spans="1:44" x14ac:dyDescent="0.25">
      <c r="A1053" s="52" t="str">
        <f t="shared" si="374"/>
        <v/>
      </c>
      <c r="B1053" s="5"/>
      <c r="C1053" s="6"/>
      <c r="D1053" s="7"/>
      <c r="E1053" s="8"/>
      <c r="F1053" s="8"/>
      <c r="G1053" s="60" t="str">
        <f t="shared" si="376"/>
        <v/>
      </c>
      <c r="H1053" s="60" t="str">
        <f t="shared" si="376"/>
        <v/>
      </c>
      <c r="I1053" s="60" t="str">
        <f t="shared" si="376"/>
        <v/>
      </c>
      <c r="J1053" s="60" t="str">
        <f t="shared" si="376"/>
        <v/>
      </c>
      <c r="L1053" s="115" t="str">
        <f t="shared" si="370"/>
        <v/>
      </c>
      <c r="Y1053" s="116"/>
      <c r="Z1053" s="65" t="str">
        <f t="shared" si="359"/>
        <v/>
      </c>
      <c r="AA1053" s="65" t="str">
        <f t="shared" si="360"/>
        <v/>
      </c>
      <c r="AB1053" s="65" t="str">
        <f t="shared" si="361"/>
        <v/>
      </c>
      <c r="AC1053" s="65" t="str">
        <f t="shared" si="362"/>
        <v/>
      </c>
      <c r="AD1053" s="65" t="str">
        <f t="shared" si="363"/>
        <v/>
      </c>
      <c r="AE1053" s="65" t="str">
        <f t="shared" si="364"/>
        <v/>
      </c>
      <c r="AF1053" s="65" t="str">
        <f t="shared" si="365"/>
        <v/>
      </c>
      <c r="AG1053" s="65" t="str">
        <f t="shared" si="366"/>
        <v/>
      </c>
      <c r="AH1053" s="38"/>
      <c r="AI1053" s="38"/>
      <c r="AJ1053" s="38"/>
      <c r="AK1053" s="38"/>
      <c r="AL1053" s="85" t="str">
        <f t="shared" si="371"/>
        <v/>
      </c>
      <c r="AM1053" s="85" t="str">
        <f t="shared" si="367"/>
        <v/>
      </c>
      <c r="AN1053" s="85" t="str">
        <f t="shared" si="368"/>
        <v/>
      </c>
      <c r="AO1053" s="85" t="str">
        <f t="shared" si="369"/>
        <v/>
      </c>
      <c r="AP1053" s="143" t="str">
        <f t="shared" si="372"/>
        <v/>
      </c>
      <c r="AQ1053" s="66" t="str">
        <f t="shared" si="373"/>
        <v/>
      </c>
      <c r="AR1053" s="46" t="str">
        <f>IFERROR(IF(ISNUMBER('Opsparede løndele dec20-mar21'!K1051),AQ1053+'Opsparede løndele dec20-mar21'!K1051,AQ1053),"")</f>
        <v/>
      </c>
    </row>
    <row r="1054" spans="1:44" x14ac:dyDescent="0.25">
      <c r="A1054" s="52" t="str">
        <f t="shared" si="374"/>
        <v/>
      </c>
      <c r="B1054" s="5"/>
      <c r="C1054" s="6"/>
      <c r="D1054" s="7"/>
      <c r="E1054" s="8"/>
      <c r="F1054" s="8"/>
      <c r="G1054" s="60" t="str">
        <f t="shared" si="376"/>
        <v/>
      </c>
      <c r="H1054" s="60" t="str">
        <f t="shared" si="376"/>
        <v/>
      </c>
      <c r="I1054" s="60" t="str">
        <f t="shared" si="376"/>
        <v/>
      </c>
      <c r="J1054" s="60" t="str">
        <f t="shared" si="376"/>
        <v/>
      </c>
      <c r="L1054" s="115" t="str">
        <f t="shared" si="370"/>
        <v/>
      </c>
      <c r="Y1054" s="116"/>
      <c r="Z1054" s="65" t="str">
        <f t="shared" si="359"/>
        <v/>
      </c>
      <c r="AA1054" s="65" t="str">
        <f t="shared" si="360"/>
        <v/>
      </c>
      <c r="AB1054" s="65" t="str">
        <f t="shared" si="361"/>
        <v/>
      </c>
      <c r="AC1054" s="65" t="str">
        <f t="shared" si="362"/>
        <v/>
      </c>
      <c r="AD1054" s="65" t="str">
        <f t="shared" si="363"/>
        <v/>
      </c>
      <c r="AE1054" s="65" t="str">
        <f t="shared" si="364"/>
        <v/>
      </c>
      <c r="AF1054" s="65" t="str">
        <f t="shared" si="365"/>
        <v/>
      </c>
      <c r="AG1054" s="65" t="str">
        <f t="shared" si="366"/>
        <v/>
      </c>
      <c r="AH1054" s="38"/>
      <c r="AI1054" s="38"/>
      <c r="AJ1054" s="38"/>
      <c r="AK1054" s="38"/>
      <c r="AL1054" s="85" t="str">
        <f t="shared" si="371"/>
        <v/>
      </c>
      <c r="AM1054" s="85" t="str">
        <f t="shared" si="367"/>
        <v/>
      </c>
      <c r="AN1054" s="85" t="str">
        <f t="shared" si="368"/>
        <v/>
      </c>
      <c r="AO1054" s="85" t="str">
        <f t="shared" si="369"/>
        <v/>
      </c>
      <c r="AP1054" s="143" t="str">
        <f t="shared" si="372"/>
        <v/>
      </c>
      <c r="AQ1054" s="66" t="str">
        <f t="shared" si="373"/>
        <v/>
      </c>
      <c r="AR1054" s="46" t="str">
        <f>IFERROR(IF(ISNUMBER('Opsparede løndele dec20-mar21'!K1052),AQ1054+'Opsparede løndele dec20-mar21'!K1052,AQ1054),"")</f>
        <v/>
      </c>
    </row>
    <row r="1055" spans="1:44" x14ac:dyDescent="0.25">
      <c r="A1055" s="52" t="str">
        <f t="shared" si="374"/>
        <v/>
      </c>
      <c r="B1055" s="5"/>
      <c r="C1055" s="6"/>
      <c r="D1055" s="7"/>
      <c r="E1055" s="8"/>
      <c r="F1055" s="8"/>
      <c r="G1055" s="60" t="str">
        <f t="shared" si="376"/>
        <v/>
      </c>
      <c r="H1055" s="60" t="str">
        <f t="shared" si="376"/>
        <v/>
      </c>
      <c r="I1055" s="60" t="str">
        <f t="shared" si="376"/>
        <v/>
      </c>
      <c r="J1055" s="60" t="str">
        <f t="shared" si="376"/>
        <v/>
      </c>
      <c r="L1055" s="115" t="str">
        <f t="shared" si="370"/>
        <v/>
      </c>
      <c r="Y1055" s="116"/>
      <c r="Z1055" s="65" t="str">
        <f t="shared" si="359"/>
        <v/>
      </c>
      <c r="AA1055" s="65" t="str">
        <f t="shared" si="360"/>
        <v/>
      </c>
      <c r="AB1055" s="65" t="str">
        <f t="shared" si="361"/>
        <v/>
      </c>
      <c r="AC1055" s="65" t="str">
        <f t="shared" si="362"/>
        <v/>
      </c>
      <c r="AD1055" s="65" t="str">
        <f t="shared" si="363"/>
        <v/>
      </c>
      <c r="AE1055" s="65" t="str">
        <f t="shared" si="364"/>
        <v/>
      </c>
      <c r="AF1055" s="65" t="str">
        <f t="shared" si="365"/>
        <v/>
      </c>
      <c r="AG1055" s="65" t="str">
        <f t="shared" si="366"/>
        <v/>
      </c>
      <c r="AH1055" s="38"/>
      <c r="AI1055" s="38"/>
      <c r="AJ1055" s="38"/>
      <c r="AK1055" s="38"/>
      <c r="AL1055" s="85" t="str">
        <f t="shared" si="371"/>
        <v/>
      </c>
      <c r="AM1055" s="85" t="str">
        <f t="shared" si="367"/>
        <v/>
      </c>
      <c r="AN1055" s="85" t="str">
        <f t="shared" si="368"/>
        <v/>
      </c>
      <c r="AO1055" s="85" t="str">
        <f t="shared" si="369"/>
        <v/>
      </c>
      <c r="AP1055" s="143" t="str">
        <f t="shared" si="372"/>
        <v/>
      </c>
      <c r="AQ1055" s="66" t="str">
        <f t="shared" si="373"/>
        <v/>
      </c>
      <c r="AR1055" s="46" t="str">
        <f>IFERROR(IF(ISNUMBER('Opsparede løndele dec20-mar21'!K1053),AQ1055+'Opsparede løndele dec20-mar21'!K1053,AQ1055),"")</f>
        <v/>
      </c>
    </row>
    <row r="1056" spans="1:44" x14ac:dyDescent="0.25">
      <c r="A1056" s="52" t="str">
        <f t="shared" si="374"/>
        <v/>
      </c>
      <c r="B1056" s="5"/>
      <c r="C1056" s="6"/>
      <c r="D1056" s="7"/>
      <c r="E1056" s="8"/>
      <c r="F1056" s="8"/>
      <c r="G1056" s="60" t="str">
        <f t="shared" si="376"/>
        <v/>
      </c>
      <c r="H1056" s="60" t="str">
        <f t="shared" si="376"/>
        <v/>
      </c>
      <c r="I1056" s="60" t="str">
        <f t="shared" si="376"/>
        <v/>
      </c>
      <c r="J1056" s="60" t="str">
        <f t="shared" si="376"/>
        <v/>
      </c>
      <c r="L1056" s="115" t="str">
        <f t="shared" si="370"/>
        <v/>
      </c>
      <c r="Y1056" s="116"/>
      <c r="Z1056" s="65" t="str">
        <f t="shared" si="359"/>
        <v/>
      </c>
      <c r="AA1056" s="65" t="str">
        <f t="shared" si="360"/>
        <v/>
      </c>
      <c r="AB1056" s="65" t="str">
        <f t="shared" si="361"/>
        <v/>
      </c>
      <c r="AC1056" s="65" t="str">
        <f t="shared" si="362"/>
        <v/>
      </c>
      <c r="AD1056" s="65" t="str">
        <f t="shared" si="363"/>
        <v/>
      </c>
      <c r="AE1056" s="65" t="str">
        <f t="shared" si="364"/>
        <v/>
      </c>
      <c r="AF1056" s="65" t="str">
        <f t="shared" si="365"/>
        <v/>
      </c>
      <c r="AG1056" s="65" t="str">
        <f t="shared" si="366"/>
        <v/>
      </c>
      <c r="AH1056" s="38"/>
      <c r="AI1056" s="38"/>
      <c r="AJ1056" s="38"/>
      <c r="AK1056" s="38"/>
      <c r="AL1056" s="85" t="str">
        <f t="shared" si="371"/>
        <v/>
      </c>
      <c r="AM1056" s="85" t="str">
        <f t="shared" si="367"/>
        <v/>
      </c>
      <c r="AN1056" s="85" t="str">
        <f t="shared" si="368"/>
        <v/>
      </c>
      <c r="AO1056" s="85" t="str">
        <f t="shared" si="369"/>
        <v/>
      </c>
      <c r="AP1056" s="143" t="str">
        <f t="shared" si="372"/>
        <v/>
      </c>
      <c r="AQ1056" s="66" t="str">
        <f t="shared" si="373"/>
        <v/>
      </c>
      <c r="AR1056" s="46" t="str">
        <f>IFERROR(IF(ISNUMBER('Opsparede løndele dec20-mar21'!K1054),AQ1056+'Opsparede løndele dec20-mar21'!K1054,AQ1056),"")</f>
        <v/>
      </c>
    </row>
    <row r="1057" spans="1:44" x14ac:dyDescent="0.25">
      <c r="A1057" s="52" t="str">
        <f t="shared" si="374"/>
        <v/>
      </c>
      <c r="B1057" s="5"/>
      <c r="C1057" s="6"/>
      <c r="D1057" s="7"/>
      <c r="E1057" s="8"/>
      <c r="F1057" s="8"/>
      <c r="G1057" s="60" t="str">
        <f t="shared" ref="G1057:J1066" si="377">IF(AND(ISNUMBER($E1057),ISNUMBER($F1057)),MAX(MIN(NETWORKDAYS(IF($E1057&lt;=VLOOKUP(G$6,Matrix_antal_dage,5,FALSE),VLOOKUP(G$6,Matrix_antal_dage,5,FALSE),$E1057),IF($F1057&gt;=VLOOKUP(G$6,Matrix_antal_dage,6,FALSE),VLOOKUP(G$6,Matrix_antal_dage,6,FALSE),$F1057),helligdage),VLOOKUP(G$6,Matrix_antal_dage,7,FALSE)),0),"")</f>
        <v/>
      </c>
      <c r="H1057" s="60" t="str">
        <f t="shared" si="377"/>
        <v/>
      </c>
      <c r="I1057" s="60" t="str">
        <f t="shared" si="377"/>
        <v/>
      </c>
      <c r="J1057" s="60" t="str">
        <f t="shared" si="377"/>
        <v/>
      </c>
      <c r="L1057" s="115" t="str">
        <f t="shared" si="370"/>
        <v/>
      </c>
      <c r="Y1057" s="116"/>
      <c r="Z1057" s="65" t="str">
        <f t="shared" si="359"/>
        <v/>
      </c>
      <c r="AA1057" s="65" t="str">
        <f t="shared" si="360"/>
        <v/>
      </c>
      <c r="AB1057" s="65" t="str">
        <f t="shared" si="361"/>
        <v/>
      </c>
      <c r="AC1057" s="65" t="str">
        <f t="shared" si="362"/>
        <v/>
      </c>
      <c r="AD1057" s="65" t="str">
        <f t="shared" si="363"/>
        <v/>
      </c>
      <c r="AE1057" s="65" t="str">
        <f t="shared" si="364"/>
        <v/>
      </c>
      <c r="AF1057" s="65" t="str">
        <f t="shared" si="365"/>
        <v/>
      </c>
      <c r="AG1057" s="65" t="str">
        <f t="shared" si="366"/>
        <v/>
      </c>
      <c r="AH1057" s="38"/>
      <c r="AI1057" s="38"/>
      <c r="AJ1057" s="38"/>
      <c r="AK1057" s="38"/>
      <c r="AL1057" s="85" t="str">
        <f t="shared" si="371"/>
        <v/>
      </c>
      <c r="AM1057" s="85" t="str">
        <f t="shared" si="367"/>
        <v/>
      </c>
      <c r="AN1057" s="85" t="str">
        <f t="shared" si="368"/>
        <v/>
      </c>
      <c r="AO1057" s="85" t="str">
        <f t="shared" si="369"/>
        <v/>
      </c>
      <c r="AP1057" s="143" t="str">
        <f t="shared" si="372"/>
        <v/>
      </c>
      <c r="AQ1057" s="66" t="str">
        <f t="shared" si="373"/>
        <v/>
      </c>
      <c r="AR1057" s="46" t="str">
        <f>IFERROR(IF(ISNUMBER('Opsparede løndele dec20-mar21'!K1055),AQ1057+'Opsparede løndele dec20-mar21'!K1055,AQ1057),"")</f>
        <v/>
      </c>
    </row>
    <row r="1058" spans="1:44" x14ac:dyDescent="0.25">
      <c r="A1058" s="52" t="str">
        <f t="shared" si="374"/>
        <v/>
      </c>
      <c r="B1058" s="5"/>
      <c r="C1058" s="6"/>
      <c r="D1058" s="7"/>
      <c r="E1058" s="8"/>
      <c r="F1058" s="8"/>
      <c r="G1058" s="60" t="str">
        <f t="shared" si="377"/>
        <v/>
      </c>
      <c r="H1058" s="60" t="str">
        <f t="shared" si="377"/>
        <v/>
      </c>
      <c r="I1058" s="60" t="str">
        <f t="shared" si="377"/>
        <v/>
      </c>
      <c r="J1058" s="60" t="str">
        <f t="shared" si="377"/>
        <v/>
      </c>
      <c r="L1058" s="115" t="str">
        <f t="shared" si="370"/>
        <v/>
      </c>
      <c r="Y1058" s="116"/>
      <c r="Z1058" s="65" t="str">
        <f t="shared" si="359"/>
        <v/>
      </c>
      <c r="AA1058" s="65" t="str">
        <f t="shared" si="360"/>
        <v/>
      </c>
      <c r="AB1058" s="65" t="str">
        <f t="shared" si="361"/>
        <v/>
      </c>
      <c r="AC1058" s="65" t="str">
        <f t="shared" si="362"/>
        <v/>
      </c>
      <c r="AD1058" s="65" t="str">
        <f t="shared" si="363"/>
        <v/>
      </c>
      <c r="AE1058" s="65" t="str">
        <f t="shared" si="364"/>
        <v/>
      </c>
      <c r="AF1058" s="65" t="str">
        <f t="shared" si="365"/>
        <v/>
      </c>
      <c r="AG1058" s="65" t="str">
        <f t="shared" si="366"/>
        <v/>
      </c>
      <c r="AH1058" s="38"/>
      <c r="AI1058" s="38"/>
      <c r="AJ1058" s="38"/>
      <c r="AK1058" s="38"/>
      <c r="AL1058" s="85" t="str">
        <f t="shared" si="371"/>
        <v/>
      </c>
      <c r="AM1058" s="85" t="str">
        <f t="shared" si="367"/>
        <v/>
      </c>
      <c r="AN1058" s="85" t="str">
        <f t="shared" si="368"/>
        <v/>
      </c>
      <c r="AO1058" s="85" t="str">
        <f t="shared" si="369"/>
        <v/>
      </c>
      <c r="AP1058" s="143" t="str">
        <f t="shared" si="372"/>
        <v/>
      </c>
      <c r="AQ1058" s="66" t="str">
        <f t="shared" si="373"/>
        <v/>
      </c>
      <c r="AR1058" s="46" t="str">
        <f>IFERROR(IF(ISNUMBER('Opsparede løndele dec20-mar21'!K1056),AQ1058+'Opsparede løndele dec20-mar21'!K1056,AQ1058),"")</f>
        <v/>
      </c>
    </row>
    <row r="1059" spans="1:44" x14ac:dyDescent="0.25">
      <c r="A1059" s="52" t="str">
        <f t="shared" si="374"/>
        <v/>
      </c>
      <c r="B1059" s="5"/>
      <c r="C1059" s="6"/>
      <c r="D1059" s="7"/>
      <c r="E1059" s="8"/>
      <c r="F1059" s="8"/>
      <c r="G1059" s="60" t="str">
        <f t="shared" si="377"/>
        <v/>
      </c>
      <c r="H1059" s="60" t="str">
        <f t="shared" si="377"/>
        <v/>
      </c>
      <c r="I1059" s="60" t="str">
        <f t="shared" si="377"/>
        <v/>
      </c>
      <c r="J1059" s="60" t="str">
        <f t="shared" si="377"/>
        <v/>
      </c>
      <c r="L1059" s="115" t="str">
        <f t="shared" si="370"/>
        <v/>
      </c>
      <c r="Y1059" s="116"/>
      <c r="Z1059" s="65" t="str">
        <f t="shared" si="359"/>
        <v/>
      </c>
      <c r="AA1059" s="65" t="str">
        <f t="shared" si="360"/>
        <v/>
      </c>
      <c r="AB1059" s="65" t="str">
        <f t="shared" si="361"/>
        <v/>
      </c>
      <c r="AC1059" s="65" t="str">
        <f t="shared" si="362"/>
        <v/>
      </c>
      <c r="AD1059" s="65" t="str">
        <f t="shared" si="363"/>
        <v/>
      </c>
      <c r="AE1059" s="65" t="str">
        <f t="shared" si="364"/>
        <v/>
      </c>
      <c r="AF1059" s="65" t="str">
        <f t="shared" si="365"/>
        <v/>
      </c>
      <c r="AG1059" s="65" t="str">
        <f t="shared" si="366"/>
        <v/>
      </c>
      <c r="AH1059" s="38"/>
      <c r="AI1059" s="38"/>
      <c r="AJ1059" s="38"/>
      <c r="AK1059" s="38"/>
      <c r="AL1059" s="85" t="str">
        <f t="shared" si="371"/>
        <v/>
      </c>
      <c r="AM1059" s="85" t="str">
        <f t="shared" si="367"/>
        <v/>
      </c>
      <c r="AN1059" s="85" t="str">
        <f t="shared" si="368"/>
        <v/>
      </c>
      <c r="AO1059" s="85" t="str">
        <f t="shared" si="369"/>
        <v/>
      </c>
      <c r="AP1059" s="143" t="str">
        <f t="shared" si="372"/>
        <v/>
      </c>
      <c r="AQ1059" s="66" t="str">
        <f t="shared" si="373"/>
        <v/>
      </c>
      <c r="AR1059" s="46" t="str">
        <f>IFERROR(IF(ISNUMBER('Opsparede løndele dec20-mar21'!K1057),AQ1059+'Opsparede løndele dec20-mar21'!K1057,AQ1059),"")</f>
        <v/>
      </c>
    </row>
    <row r="1060" spans="1:44" x14ac:dyDescent="0.25">
      <c r="A1060" s="52" t="str">
        <f t="shared" si="374"/>
        <v/>
      </c>
      <c r="B1060" s="5"/>
      <c r="C1060" s="6"/>
      <c r="D1060" s="7"/>
      <c r="E1060" s="8"/>
      <c r="F1060" s="8"/>
      <c r="G1060" s="60" t="str">
        <f t="shared" si="377"/>
        <v/>
      </c>
      <c r="H1060" s="60" t="str">
        <f t="shared" si="377"/>
        <v/>
      </c>
      <c r="I1060" s="60" t="str">
        <f t="shared" si="377"/>
        <v/>
      </c>
      <c r="J1060" s="60" t="str">
        <f t="shared" si="377"/>
        <v/>
      </c>
      <c r="L1060" s="115" t="str">
        <f t="shared" si="370"/>
        <v/>
      </c>
      <c r="Y1060" s="116"/>
      <c r="Z1060" s="65" t="str">
        <f t="shared" si="359"/>
        <v/>
      </c>
      <c r="AA1060" s="65" t="str">
        <f t="shared" si="360"/>
        <v/>
      </c>
      <c r="AB1060" s="65" t="str">
        <f t="shared" si="361"/>
        <v/>
      </c>
      <c r="AC1060" s="65" t="str">
        <f t="shared" si="362"/>
        <v/>
      </c>
      <c r="AD1060" s="65" t="str">
        <f t="shared" si="363"/>
        <v/>
      </c>
      <c r="AE1060" s="65" t="str">
        <f t="shared" si="364"/>
        <v/>
      </c>
      <c r="AF1060" s="65" t="str">
        <f t="shared" si="365"/>
        <v/>
      </c>
      <c r="AG1060" s="65" t="str">
        <f t="shared" si="366"/>
        <v/>
      </c>
      <c r="AH1060" s="38"/>
      <c r="AI1060" s="38"/>
      <c r="AJ1060" s="38"/>
      <c r="AK1060" s="38"/>
      <c r="AL1060" s="85" t="str">
        <f t="shared" si="371"/>
        <v/>
      </c>
      <c r="AM1060" s="85" t="str">
        <f t="shared" si="367"/>
        <v/>
      </c>
      <c r="AN1060" s="85" t="str">
        <f t="shared" si="368"/>
        <v/>
      </c>
      <c r="AO1060" s="85" t="str">
        <f t="shared" si="369"/>
        <v/>
      </c>
      <c r="AP1060" s="143" t="str">
        <f t="shared" si="372"/>
        <v/>
      </c>
      <c r="AQ1060" s="66" t="str">
        <f t="shared" si="373"/>
        <v/>
      </c>
      <c r="AR1060" s="46" t="str">
        <f>IFERROR(IF(ISNUMBER('Opsparede løndele dec20-mar21'!K1058),AQ1060+'Opsparede løndele dec20-mar21'!K1058,AQ1060),"")</f>
        <v/>
      </c>
    </row>
    <row r="1061" spans="1:44" x14ac:dyDescent="0.25">
      <c r="A1061" s="52" t="str">
        <f t="shared" si="374"/>
        <v/>
      </c>
      <c r="B1061" s="5"/>
      <c r="C1061" s="6"/>
      <c r="D1061" s="7"/>
      <c r="E1061" s="8"/>
      <c r="F1061" s="8"/>
      <c r="G1061" s="60" t="str">
        <f t="shared" si="377"/>
        <v/>
      </c>
      <c r="H1061" s="60" t="str">
        <f t="shared" si="377"/>
        <v/>
      </c>
      <c r="I1061" s="60" t="str">
        <f t="shared" si="377"/>
        <v/>
      </c>
      <c r="J1061" s="60" t="str">
        <f t="shared" si="377"/>
        <v/>
      </c>
      <c r="L1061" s="115" t="str">
        <f t="shared" si="370"/>
        <v/>
      </c>
      <c r="Y1061" s="116"/>
      <c r="Z1061" s="65" t="str">
        <f t="shared" si="359"/>
        <v/>
      </c>
      <c r="AA1061" s="65" t="str">
        <f t="shared" si="360"/>
        <v/>
      </c>
      <c r="AB1061" s="65" t="str">
        <f t="shared" si="361"/>
        <v/>
      </c>
      <c r="AC1061" s="65" t="str">
        <f t="shared" si="362"/>
        <v/>
      </c>
      <c r="AD1061" s="65" t="str">
        <f t="shared" si="363"/>
        <v/>
      </c>
      <c r="AE1061" s="65" t="str">
        <f t="shared" si="364"/>
        <v/>
      </c>
      <c r="AF1061" s="65" t="str">
        <f t="shared" si="365"/>
        <v/>
      </c>
      <c r="AG1061" s="65" t="str">
        <f t="shared" si="366"/>
        <v/>
      </c>
      <c r="AH1061" s="38"/>
      <c r="AI1061" s="38"/>
      <c r="AJ1061" s="38"/>
      <c r="AK1061" s="38"/>
      <c r="AL1061" s="85" t="str">
        <f t="shared" si="371"/>
        <v/>
      </c>
      <c r="AM1061" s="85" t="str">
        <f t="shared" si="367"/>
        <v/>
      </c>
      <c r="AN1061" s="85" t="str">
        <f t="shared" si="368"/>
        <v/>
      </c>
      <c r="AO1061" s="85" t="str">
        <f t="shared" si="369"/>
        <v/>
      </c>
      <c r="AP1061" s="143" t="str">
        <f t="shared" si="372"/>
        <v/>
      </c>
      <c r="AQ1061" s="66" t="str">
        <f t="shared" si="373"/>
        <v/>
      </c>
      <c r="AR1061" s="46" t="str">
        <f>IFERROR(IF(ISNUMBER('Opsparede løndele dec20-mar21'!K1059),AQ1061+'Opsparede løndele dec20-mar21'!K1059,AQ1061),"")</f>
        <v/>
      </c>
    </row>
    <row r="1062" spans="1:44" x14ac:dyDescent="0.25">
      <c r="A1062" s="52" t="str">
        <f t="shared" si="374"/>
        <v/>
      </c>
      <c r="B1062" s="5"/>
      <c r="C1062" s="6"/>
      <c r="D1062" s="7"/>
      <c r="E1062" s="8"/>
      <c r="F1062" s="8"/>
      <c r="G1062" s="60" t="str">
        <f t="shared" si="377"/>
        <v/>
      </c>
      <c r="H1062" s="60" t="str">
        <f t="shared" si="377"/>
        <v/>
      </c>
      <c r="I1062" s="60" t="str">
        <f t="shared" si="377"/>
        <v/>
      </c>
      <c r="J1062" s="60" t="str">
        <f t="shared" si="377"/>
        <v/>
      </c>
      <c r="L1062" s="115" t="str">
        <f t="shared" si="370"/>
        <v/>
      </c>
      <c r="Y1062" s="116"/>
      <c r="Z1062" s="65" t="str">
        <f t="shared" si="359"/>
        <v/>
      </c>
      <c r="AA1062" s="65" t="str">
        <f t="shared" si="360"/>
        <v/>
      </c>
      <c r="AB1062" s="65" t="str">
        <f t="shared" si="361"/>
        <v/>
      </c>
      <c r="AC1062" s="65" t="str">
        <f t="shared" si="362"/>
        <v/>
      </c>
      <c r="AD1062" s="65" t="str">
        <f t="shared" si="363"/>
        <v/>
      </c>
      <c r="AE1062" s="65" t="str">
        <f t="shared" si="364"/>
        <v/>
      </c>
      <c r="AF1062" s="65" t="str">
        <f t="shared" si="365"/>
        <v/>
      </c>
      <c r="AG1062" s="65" t="str">
        <f t="shared" si="366"/>
        <v/>
      </c>
      <c r="AH1062" s="38"/>
      <c r="AI1062" s="38"/>
      <c r="AJ1062" s="38"/>
      <c r="AK1062" s="38"/>
      <c r="AL1062" s="85" t="str">
        <f t="shared" si="371"/>
        <v/>
      </c>
      <c r="AM1062" s="85" t="str">
        <f t="shared" si="367"/>
        <v/>
      </c>
      <c r="AN1062" s="85" t="str">
        <f t="shared" si="368"/>
        <v/>
      </c>
      <c r="AO1062" s="85" t="str">
        <f t="shared" si="369"/>
        <v/>
      </c>
      <c r="AP1062" s="143" t="str">
        <f t="shared" si="372"/>
        <v/>
      </c>
      <c r="AQ1062" s="66" t="str">
        <f t="shared" si="373"/>
        <v/>
      </c>
      <c r="AR1062" s="46" t="str">
        <f>IFERROR(IF(ISNUMBER('Opsparede løndele dec20-mar21'!K1060),AQ1062+'Opsparede løndele dec20-mar21'!K1060,AQ1062),"")</f>
        <v/>
      </c>
    </row>
    <row r="1063" spans="1:44" x14ac:dyDescent="0.25">
      <c r="A1063" s="52" t="str">
        <f t="shared" si="374"/>
        <v/>
      </c>
      <c r="B1063" s="5"/>
      <c r="C1063" s="6"/>
      <c r="D1063" s="7"/>
      <c r="E1063" s="8"/>
      <c r="F1063" s="8"/>
      <c r="G1063" s="60" t="str">
        <f t="shared" si="377"/>
        <v/>
      </c>
      <c r="H1063" s="60" t="str">
        <f t="shared" si="377"/>
        <v/>
      </c>
      <c r="I1063" s="60" t="str">
        <f t="shared" si="377"/>
        <v/>
      </c>
      <c r="J1063" s="60" t="str">
        <f t="shared" si="377"/>
        <v/>
      </c>
      <c r="L1063" s="115" t="str">
        <f t="shared" si="370"/>
        <v/>
      </c>
      <c r="Y1063" s="116"/>
      <c r="Z1063" s="65" t="str">
        <f t="shared" si="359"/>
        <v/>
      </c>
      <c r="AA1063" s="65" t="str">
        <f t="shared" si="360"/>
        <v/>
      </c>
      <c r="AB1063" s="65" t="str">
        <f t="shared" si="361"/>
        <v/>
      </c>
      <c r="AC1063" s="65" t="str">
        <f t="shared" si="362"/>
        <v/>
      </c>
      <c r="AD1063" s="65" t="str">
        <f t="shared" si="363"/>
        <v/>
      </c>
      <c r="AE1063" s="65" t="str">
        <f t="shared" si="364"/>
        <v/>
      </c>
      <c r="AF1063" s="65" t="str">
        <f t="shared" si="365"/>
        <v/>
      </c>
      <c r="AG1063" s="65" t="str">
        <f t="shared" si="366"/>
        <v/>
      </c>
      <c r="AH1063" s="38"/>
      <c r="AI1063" s="38"/>
      <c r="AJ1063" s="38"/>
      <c r="AK1063" s="38"/>
      <c r="AL1063" s="85" t="str">
        <f t="shared" si="371"/>
        <v/>
      </c>
      <c r="AM1063" s="85" t="str">
        <f t="shared" si="367"/>
        <v/>
      </c>
      <c r="AN1063" s="85" t="str">
        <f t="shared" si="368"/>
        <v/>
      </c>
      <c r="AO1063" s="85" t="str">
        <f t="shared" si="369"/>
        <v/>
      </c>
      <c r="AP1063" s="143" t="str">
        <f t="shared" si="372"/>
        <v/>
      </c>
      <c r="AQ1063" s="66" t="str">
        <f t="shared" si="373"/>
        <v/>
      </c>
      <c r="AR1063" s="46" t="str">
        <f>IFERROR(IF(ISNUMBER('Opsparede løndele dec20-mar21'!K1061),AQ1063+'Opsparede løndele dec20-mar21'!K1061,AQ1063),"")</f>
        <v/>
      </c>
    </row>
    <row r="1064" spans="1:44" x14ac:dyDescent="0.25">
      <c r="A1064" s="52" t="str">
        <f t="shared" si="374"/>
        <v/>
      </c>
      <c r="B1064" s="5"/>
      <c r="C1064" s="6"/>
      <c r="D1064" s="7"/>
      <c r="E1064" s="8"/>
      <c r="F1064" s="8"/>
      <c r="G1064" s="60" t="str">
        <f t="shared" si="377"/>
        <v/>
      </c>
      <c r="H1064" s="60" t="str">
        <f t="shared" si="377"/>
        <v/>
      </c>
      <c r="I1064" s="60" t="str">
        <f t="shared" si="377"/>
        <v/>
      </c>
      <c r="J1064" s="60" t="str">
        <f t="shared" si="377"/>
        <v/>
      </c>
      <c r="L1064" s="115" t="str">
        <f t="shared" si="370"/>
        <v/>
      </c>
      <c r="Y1064" s="116"/>
      <c r="Z1064" s="65" t="str">
        <f t="shared" si="359"/>
        <v/>
      </c>
      <c r="AA1064" s="65" t="str">
        <f t="shared" si="360"/>
        <v/>
      </c>
      <c r="AB1064" s="65" t="str">
        <f t="shared" si="361"/>
        <v/>
      </c>
      <c r="AC1064" s="65" t="str">
        <f t="shared" si="362"/>
        <v/>
      </c>
      <c r="AD1064" s="65" t="str">
        <f t="shared" si="363"/>
        <v/>
      </c>
      <c r="AE1064" s="65" t="str">
        <f t="shared" si="364"/>
        <v/>
      </c>
      <c r="AF1064" s="65" t="str">
        <f t="shared" si="365"/>
        <v/>
      </c>
      <c r="AG1064" s="65" t="str">
        <f t="shared" si="366"/>
        <v/>
      </c>
      <c r="AH1064" s="38"/>
      <c r="AI1064" s="38"/>
      <c r="AJ1064" s="38"/>
      <c r="AK1064" s="38"/>
      <c r="AL1064" s="85" t="str">
        <f t="shared" si="371"/>
        <v/>
      </c>
      <c r="AM1064" s="85" t="str">
        <f t="shared" si="367"/>
        <v/>
      </c>
      <c r="AN1064" s="85" t="str">
        <f t="shared" si="368"/>
        <v/>
      </c>
      <c r="AO1064" s="85" t="str">
        <f t="shared" si="369"/>
        <v/>
      </c>
      <c r="AP1064" s="143" t="str">
        <f t="shared" si="372"/>
        <v/>
      </c>
      <c r="AQ1064" s="66" t="str">
        <f t="shared" si="373"/>
        <v/>
      </c>
      <c r="AR1064" s="46" t="str">
        <f>IFERROR(IF(ISNUMBER('Opsparede løndele dec20-mar21'!K1062),AQ1064+'Opsparede løndele dec20-mar21'!K1062,AQ1064),"")</f>
        <v/>
      </c>
    </row>
    <row r="1065" spans="1:44" x14ac:dyDescent="0.25">
      <c r="A1065" s="52" t="str">
        <f t="shared" si="374"/>
        <v/>
      </c>
      <c r="B1065" s="5"/>
      <c r="C1065" s="6"/>
      <c r="D1065" s="7"/>
      <c r="E1065" s="8"/>
      <c r="F1065" s="8"/>
      <c r="G1065" s="60" t="str">
        <f t="shared" si="377"/>
        <v/>
      </c>
      <c r="H1065" s="60" t="str">
        <f t="shared" si="377"/>
        <v/>
      </c>
      <c r="I1065" s="60" t="str">
        <f t="shared" si="377"/>
        <v/>
      </c>
      <c r="J1065" s="60" t="str">
        <f t="shared" si="377"/>
        <v/>
      </c>
      <c r="L1065" s="115" t="str">
        <f t="shared" si="370"/>
        <v/>
      </c>
      <c r="Y1065" s="116"/>
      <c r="Z1065" s="65" t="str">
        <f t="shared" si="359"/>
        <v/>
      </c>
      <c r="AA1065" s="65" t="str">
        <f t="shared" si="360"/>
        <v/>
      </c>
      <c r="AB1065" s="65" t="str">
        <f t="shared" si="361"/>
        <v/>
      </c>
      <c r="AC1065" s="65" t="str">
        <f t="shared" si="362"/>
        <v/>
      </c>
      <c r="AD1065" s="65" t="str">
        <f t="shared" si="363"/>
        <v/>
      </c>
      <c r="AE1065" s="65" t="str">
        <f t="shared" si="364"/>
        <v/>
      </c>
      <c r="AF1065" s="65" t="str">
        <f t="shared" si="365"/>
        <v/>
      </c>
      <c r="AG1065" s="65" t="str">
        <f t="shared" si="366"/>
        <v/>
      </c>
      <c r="AH1065" s="38"/>
      <c r="AI1065" s="38"/>
      <c r="AJ1065" s="38"/>
      <c r="AK1065" s="38"/>
      <c r="AL1065" s="85" t="str">
        <f t="shared" si="371"/>
        <v/>
      </c>
      <c r="AM1065" s="85" t="str">
        <f t="shared" si="367"/>
        <v/>
      </c>
      <c r="AN1065" s="85" t="str">
        <f t="shared" si="368"/>
        <v/>
      </c>
      <c r="AO1065" s="85" t="str">
        <f t="shared" si="369"/>
        <v/>
      </c>
      <c r="AP1065" s="143" t="str">
        <f t="shared" si="372"/>
        <v/>
      </c>
      <c r="AQ1065" s="66" t="str">
        <f t="shared" si="373"/>
        <v/>
      </c>
      <c r="AR1065" s="46" t="str">
        <f>IFERROR(IF(ISNUMBER('Opsparede løndele dec20-mar21'!K1063),AQ1065+'Opsparede løndele dec20-mar21'!K1063,AQ1065),"")</f>
        <v/>
      </c>
    </row>
    <row r="1066" spans="1:44" x14ac:dyDescent="0.25">
      <c r="A1066" s="52" t="str">
        <f t="shared" si="374"/>
        <v/>
      </c>
      <c r="B1066" s="5"/>
      <c r="C1066" s="6"/>
      <c r="D1066" s="7"/>
      <c r="E1066" s="8"/>
      <c r="F1066" s="8"/>
      <c r="G1066" s="60" t="str">
        <f t="shared" si="377"/>
        <v/>
      </c>
      <c r="H1066" s="60" t="str">
        <f t="shared" si="377"/>
        <v/>
      </c>
      <c r="I1066" s="60" t="str">
        <f t="shared" si="377"/>
        <v/>
      </c>
      <c r="J1066" s="60" t="str">
        <f t="shared" si="377"/>
        <v/>
      </c>
      <c r="L1066" s="115" t="str">
        <f t="shared" si="370"/>
        <v/>
      </c>
      <c r="Y1066" s="116"/>
      <c r="Z1066" s="65" t="str">
        <f t="shared" si="359"/>
        <v/>
      </c>
      <c r="AA1066" s="65" t="str">
        <f t="shared" si="360"/>
        <v/>
      </c>
      <c r="AB1066" s="65" t="str">
        <f t="shared" si="361"/>
        <v/>
      </c>
      <c r="AC1066" s="65" t="str">
        <f t="shared" si="362"/>
        <v/>
      </c>
      <c r="AD1066" s="65" t="str">
        <f t="shared" si="363"/>
        <v/>
      </c>
      <c r="AE1066" s="65" t="str">
        <f t="shared" si="364"/>
        <v/>
      </c>
      <c r="AF1066" s="65" t="str">
        <f t="shared" si="365"/>
        <v/>
      </c>
      <c r="AG1066" s="65" t="str">
        <f t="shared" si="366"/>
        <v/>
      </c>
      <c r="AH1066" s="38"/>
      <c r="AI1066" s="38"/>
      <c r="AJ1066" s="38"/>
      <c r="AK1066" s="38"/>
      <c r="AL1066" s="85" t="str">
        <f t="shared" si="371"/>
        <v/>
      </c>
      <c r="AM1066" s="85" t="str">
        <f t="shared" si="367"/>
        <v/>
      </c>
      <c r="AN1066" s="85" t="str">
        <f t="shared" si="368"/>
        <v/>
      </c>
      <c r="AO1066" s="85" t="str">
        <f t="shared" si="369"/>
        <v/>
      </c>
      <c r="AP1066" s="143" t="str">
        <f t="shared" si="372"/>
        <v/>
      </c>
      <c r="AQ1066" s="66" t="str">
        <f t="shared" si="373"/>
        <v/>
      </c>
      <c r="AR1066" s="46" t="str">
        <f>IFERROR(IF(ISNUMBER('Opsparede løndele dec20-mar21'!K1064),AQ1066+'Opsparede løndele dec20-mar21'!K1064,AQ1066),"")</f>
        <v/>
      </c>
    </row>
    <row r="1067" spans="1:44" x14ac:dyDescent="0.25">
      <c r="A1067" s="52" t="str">
        <f t="shared" si="374"/>
        <v/>
      </c>
      <c r="B1067" s="5"/>
      <c r="C1067" s="6"/>
      <c r="D1067" s="7"/>
      <c r="E1067" s="8"/>
      <c r="F1067" s="8"/>
      <c r="G1067" s="60" t="str">
        <f t="shared" ref="G1067:J1076" si="378">IF(AND(ISNUMBER($E1067),ISNUMBER($F1067)),MAX(MIN(NETWORKDAYS(IF($E1067&lt;=VLOOKUP(G$6,Matrix_antal_dage,5,FALSE),VLOOKUP(G$6,Matrix_antal_dage,5,FALSE),$E1067),IF($F1067&gt;=VLOOKUP(G$6,Matrix_antal_dage,6,FALSE),VLOOKUP(G$6,Matrix_antal_dage,6,FALSE),$F1067),helligdage),VLOOKUP(G$6,Matrix_antal_dage,7,FALSE)),0),"")</f>
        <v/>
      </c>
      <c r="H1067" s="60" t="str">
        <f t="shared" si="378"/>
        <v/>
      </c>
      <c r="I1067" s="60" t="str">
        <f t="shared" si="378"/>
        <v/>
      </c>
      <c r="J1067" s="60" t="str">
        <f t="shared" si="378"/>
        <v/>
      </c>
      <c r="L1067" s="115" t="str">
        <f t="shared" si="370"/>
        <v/>
      </c>
      <c r="Y1067" s="116"/>
      <c r="Z1067" s="65" t="str">
        <f t="shared" si="359"/>
        <v/>
      </c>
      <c r="AA1067" s="65" t="str">
        <f t="shared" si="360"/>
        <v/>
      </c>
      <c r="AB1067" s="65" t="str">
        <f t="shared" si="361"/>
        <v/>
      </c>
      <c r="AC1067" s="65" t="str">
        <f t="shared" si="362"/>
        <v/>
      </c>
      <c r="AD1067" s="65" t="str">
        <f t="shared" si="363"/>
        <v/>
      </c>
      <c r="AE1067" s="65" t="str">
        <f t="shared" si="364"/>
        <v/>
      </c>
      <c r="AF1067" s="65" t="str">
        <f t="shared" si="365"/>
        <v/>
      </c>
      <c r="AG1067" s="65" t="str">
        <f t="shared" si="366"/>
        <v/>
      </c>
      <c r="AH1067" s="38"/>
      <c r="AI1067" s="38"/>
      <c r="AJ1067" s="38"/>
      <c r="AK1067" s="38"/>
      <c r="AL1067" s="85" t="str">
        <f t="shared" si="371"/>
        <v/>
      </c>
      <c r="AM1067" s="85" t="str">
        <f t="shared" si="367"/>
        <v/>
      </c>
      <c r="AN1067" s="85" t="str">
        <f t="shared" si="368"/>
        <v/>
      </c>
      <c r="AO1067" s="85" t="str">
        <f t="shared" si="369"/>
        <v/>
      </c>
      <c r="AP1067" s="143" t="str">
        <f t="shared" si="372"/>
        <v/>
      </c>
      <c r="AQ1067" s="66" t="str">
        <f t="shared" si="373"/>
        <v/>
      </c>
      <c r="AR1067" s="46" t="str">
        <f>IFERROR(IF(ISNUMBER('Opsparede løndele dec20-mar21'!K1065),AQ1067+'Opsparede løndele dec20-mar21'!K1065,AQ1067),"")</f>
        <v/>
      </c>
    </row>
    <row r="1068" spans="1:44" x14ac:dyDescent="0.25">
      <c r="A1068" s="52" t="str">
        <f t="shared" si="374"/>
        <v/>
      </c>
      <c r="B1068" s="5"/>
      <c r="C1068" s="6"/>
      <c r="D1068" s="7"/>
      <c r="E1068" s="8"/>
      <c r="F1068" s="8"/>
      <c r="G1068" s="60" t="str">
        <f t="shared" si="378"/>
        <v/>
      </c>
      <c r="H1068" s="60" t="str">
        <f t="shared" si="378"/>
        <v/>
      </c>
      <c r="I1068" s="60" t="str">
        <f t="shared" si="378"/>
        <v/>
      </c>
      <c r="J1068" s="60" t="str">
        <f t="shared" si="378"/>
        <v/>
      </c>
      <c r="L1068" s="115" t="str">
        <f t="shared" si="370"/>
        <v/>
      </c>
      <c r="Y1068" s="116"/>
      <c r="Z1068" s="65" t="str">
        <f t="shared" si="359"/>
        <v/>
      </c>
      <c r="AA1068" s="65" t="str">
        <f t="shared" si="360"/>
        <v/>
      </c>
      <c r="AB1068" s="65" t="str">
        <f t="shared" si="361"/>
        <v/>
      </c>
      <c r="AC1068" s="65" t="str">
        <f t="shared" si="362"/>
        <v/>
      </c>
      <c r="AD1068" s="65" t="str">
        <f t="shared" si="363"/>
        <v/>
      </c>
      <c r="AE1068" s="65" t="str">
        <f t="shared" si="364"/>
        <v/>
      </c>
      <c r="AF1068" s="65" t="str">
        <f t="shared" si="365"/>
        <v/>
      </c>
      <c r="AG1068" s="65" t="str">
        <f t="shared" si="366"/>
        <v/>
      </c>
      <c r="AH1068" s="38"/>
      <c r="AI1068" s="38"/>
      <c r="AJ1068" s="38"/>
      <c r="AK1068" s="38"/>
      <c r="AL1068" s="85" t="str">
        <f t="shared" si="371"/>
        <v/>
      </c>
      <c r="AM1068" s="85" t="str">
        <f t="shared" si="367"/>
        <v/>
      </c>
      <c r="AN1068" s="85" t="str">
        <f t="shared" si="368"/>
        <v/>
      </c>
      <c r="AO1068" s="85" t="str">
        <f t="shared" si="369"/>
        <v/>
      </c>
      <c r="AP1068" s="143" t="str">
        <f t="shared" si="372"/>
        <v/>
      </c>
      <c r="AQ1068" s="66" t="str">
        <f t="shared" si="373"/>
        <v/>
      </c>
      <c r="AR1068" s="46" t="str">
        <f>IFERROR(IF(ISNUMBER('Opsparede løndele dec20-mar21'!K1066),AQ1068+'Opsparede løndele dec20-mar21'!K1066,AQ1068),"")</f>
        <v/>
      </c>
    </row>
    <row r="1069" spans="1:44" x14ac:dyDescent="0.25">
      <c r="A1069" s="52" t="str">
        <f t="shared" si="374"/>
        <v/>
      </c>
      <c r="B1069" s="5"/>
      <c r="C1069" s="6"/>
      <c r="D1069" s="7"/>
      <c r="E1069" s="8"/>
      <c r="F1069" s="8"/>
      <c r="G1069" s="60" t="str">
        <f t="shared" si="378"/>
        <v/>
      </c>
      <c r="H1069" s="60" t="str">
        <f t="shared" si="378"/>
        <v/>
      </c>
      <c r="I1069" s="60" t="str">
        <f t="shared" si="378"/>
        <v/>
      </c>
      <c r="J1069" s="60" t="str">
        <f t="shared" si="378"/>
        <v/>
      </c>
      <c r="L1069" s="115" t="str">
        <f t="shared" si="370"/>
        <v/>
      </c>
      <c r="Y1069" s="116"/>
      <c r="Z1069" s="65" t="str">
        <f t="shared" si="359"/>
        <v/>
      </c>
      <c r="AA1069" s="65" t="str">
        <f t="shared" si="360"/>
        <v/>
      </c>
      <c r="AB1069" s="65" t="str">
        <f t="shared" si="361"/>
        <v/>
      </c>
      <c r="AC1069" s="65" t="str">
        <f t="shared" si="362"/>
        <v/>
      </c>
      <c r="AD1069" s="65" t="str">
        <f t="shared" si="363"/>
        <v/>
      </c>
      <c r="AE1069" s="65" t="str">
        <f t="shared" si="364"/>
        <v/>
      </c>
      <c r="AF1069" s="65" t="str">
        <f t="shared" si="365"/>
        <v/>
      </c>
      <c r="AG1069" s="65" t="str">
        <f t="shared" si="366"/>
        <v/>
      </c>
      <c r="AH1069" s="38"/>
      <c r="AI1069" s="38"/>
      <c r="AJ1069" s="38"/>
      <c r="AK1069" s="38"/>
      <c r="AL1069" s="85" t="str">
        <f t="shared" si="371"/>
        <v/>
      </c>
      <c r="AM1069" s="85" t="str">
        <f t="shared" si="367"/>
        <v/>
      </c>
      <c r="AN1069" s="85" t="str">
        <f t="shared" si="368"/>
        <v/>
      </c>
      <c r="AO1069" s="85" t="str">
        <f t="shared" si="369"/>
        <v/>
      </c>
      <c r="AP1069" s="143" t="str">
        <f t="shared" si="372"/>
        <v/>
      </c>
      <c r="AQ1069" s="66" t="str">
        <f t="shared" si="373"/>
        <v/>
      </c>
      <c r="AR1069" s="46" t="str">
        <f>IFERROR(IF(ISNUMBER('Opsparede løndele dec20-mar21'!K1067),AQ1069+'Opsparede løndele dec20-mar21'!K1067,AQ1069),"")</f>
        <v/>
      </c>
    </row>
    <row r="1070" spans="1:44" x14ac:dyDescent="0.25">
      <c r="A1070" s="52" t="str">
        <f t="shared" si="374"/>
        <v/>
      </c>
      <c r="B1070" s="5"/>
      <c r="C1070" s="6"/>
      <c r="D1070" s="7"/>
      <c r="E1070" s="8"/>
      <c r="F1070" s="8"/>
      <c r="G1070" s="60" t="str">
        <f t="shared" si="378"/>
        <v/>
      </c>
      <c r="H1070" s="60" t="str">
        <f t="shared" si="378"/>
        <v/>
      </c>
      <c r="I1070" s="60" t="str">
        <f t="shared" si="378"/>
        <v/>
      </c>
      <c r="J1070" s="60" t="str">
        <f t="shared" si="378"/>
        <v/>
      </c>
      <c r="L1070" s="115" t="str">
        <f t="shared" si="370"/>
        <v/>
      </c>
      <c r="Y1070" s="116"/>
      <c r="Z1070" s="65" t="str">
        <f t="shared" si="359"/>
        <v/>
      </c>
      <c r="AA1070" s="65" t="str">
        <f t="shared" si="360"/>
        <v/>
      </c>
      <c r="AB1070" s="65" t="str">
        <f t="shared" si="361"/>
        <v/>
      </c>
      <c r="AC1070" s="65" t="str">
        <f t="shared" si="362"/>
        <v/>
      </c>
      <c r="AD1070" s="65" t="str">
        <f t="shared" si="363"/>
        <v/>
      </c>
      <c r="AE1070" s="65" t="str">
        <f t="shared" si="364"/>
        <v/>
      </c>
      <c r="AF1070" s="65" t="str">
        <f t="shared" si="365"/>
        <v/>
      </c>
      <c r="AG1070" s="65" t="str">
        <f t="shared" si="366"/>
        <v/>
      </c>
      <c r="AH1070" s="38"/>
      <c r="AI1070" s="38"/>
      <c r="AJ1070" s="38"/>
      <c r="AK1070" s="38"/>
      <c r="AL1070" s="85" t="str">
        <f t="shared" si="371"/>
        <v/>
      </c>
      <c r="AM1070" s="85" t="str">
        <f t="shared" si="367"/>
        <v/>
      </c>
      <c r="AN1070" s="85" t="str">
        <f t="shared" si="368"/>
        <v/>
      </c>
      <c r="AO1070" s="85" t="str">
        <f t="shared" si="369"/>
        <v/>
      </c>
      <c r="AP1070" s="143" t="str">
        <f t="shared" si="372"/>
        <v/>
      </c>
      <c r="AQ1070" s="66" t="str">
        <f t="shared" si="373"/>
        <v/>
      </c>
      <c r="AR1070" s="46" t="str">
        <f>IFERROR(IF(ISNUMBER('Opsparede løndele dec20-mar21'!K1068),AQ1070+'Opsparede løndele dec20-mar21'!K1068,AQ1070),"")</f>
        <v/>
      </c>
    </row>
    <row r="1071" spans="1:44" x14ac:dyDescent="0.25">
      <c r="A1071" s="52" t="str">
        <f t="shared" si="374"/>
        <v/>
      </c>
      <c r="B1071" s="5"/>
      <c r="C1071" s="6"/>
      <c r="D1071" s="7"/>
      <c r="E1071" s="8"/>
      <c r="F1071" s="8"/>
      <c r="G1071" s="60" t="str">
        <f t="shared" si="378"/>
        <v/>
      </c>
      <c r="H1071" s="60" t="str">
        <f t="shared" si="378"/>
        <v/>
      </c>
      <c r="I1071" s="60" t="str">
        <f t="shared" si="378"/>
        <v/>
      </c>
      <c r="J1071" s="60" t="str">
        <f t="shared" si="378"/>
        <v/>
      </c>
      <c r="L1071" s="115" t="str">
        <f t="shared" si="370"/>
        <v/>
      </c>
      <c r="Y1071" s="116"/>
      <c r="Z1071" s="65" t="str">
        <f t="shared" si="359"/>
        <v/>
      </c>
      <c r="AA1071" s="65" t="str">
        <f t="shared" si="360"/>
        <v/>
      </c>
      <c r="AB1071" s="65" t="str">
        <f t="shared" si="361"/>
        <v/>
      </c>
      <c r="AC1071" s="65" t="str">
        <f t="shared" si="362"/>
        <v/>
      </c>
      <c r="AD1071" s="65" t="str">
        <f t="shared" si="363"/>
        <v/>
      </c>
      <c r="AE1071" s="65" t="str">
        <f t="shared" si="364"/>
        <v/>
      </c>
      <c r="AF1071" s="65" t="str">
        <f t="shared" si="365"/>
        <v/>
      </c>
      <c r="AG1071" s="65" t="str">
        <f t="shared" si="366"/>
        <v/>
      </c>
      <c r="AH1071" s="38"/>
      <c r="AI1071" s="38"/>
      <c r="AJ1071" s="38"/>
      <c r="AK1071" s="38"/>
      <c r="AL1071" s="85" t="str">
        <f t="shared" si="371"/>
        <v/>
      </c>
      <c r="AM1071" s="85" t="str">
        <f t="shared" si="367"/>
        <v/>
      </c>
      <c r="AN1071" s="85" t="str">
        <f t="shared" si="368"/>
        <v/>
      </c>
      <c r="AO1071" s="85" t="str">
        <f t="shared" si="369"/>
        <v/>
      </c>
      <c r="AP1071" s="143" t="str">
        <f t="shared" si="372"/>
        <v/>
      </c>
      <c r="AQ1071" s="66" t="str">
        <f t="shared" si="373"/>
        <v/>
      </c>
      <c r="AR1071" s="46" t="str">
        <f>IFERROR(IF(ISNUMBER('Opsparede løndele dec20-mar21'!K1069),AQ1071+'Opsparede løndele dec20-mar21'!K1069,AQ1071),"")</f>
        <v/>
      </c>
    </row>
    <row r="1072" spans="1:44" x14ac:dyDescent="0.25">
      <c r="A1072" s="52" t="str">
        <f t="shared" si="374"/>
        <v/>
      </c>
      <c r="B1072" s="5"/>
      <c r="C1072" s="6"/>
      <c r="D1072" s="7"/>
      <c r="E1072" s="8"/>
      <c r="F1072" s="8"/>
      <c r="G1072" s="60" t="str">
        <f t="shared" si="378"/>
        <v/>
      </c>
      <c r="H1072" s="60" t="str">
        <f t="shared" si="378"/>
        <v/>
      </c>
      <c r="I1072" s="60" t="str">
        <f t="shared" si="378"/>
        <v/>
      </c>
      <c r="J1072" s="60" t="str">
        <f t="shared" si="378"/>
        <v/>
      </c>
      <c r="L1072" s="115" t="str">
        <f t="shared" si="370"/>
        <v/>
      </c>
      <c r="Y1072" s="116"/>
      <c r="Z1072" s="65" t="str">
        <f t="shared" si="359"/>
        <v/>
      </c>
      <c r="AA1072" s="65" t="str">
        <f t="shared" si="360"/>
        <v/>
      </c>
      <c r="AB1072" s="65" t="str">
        <f t="shared" si="361"/>
        <v/>
      </c>
      <c r="AC1072" s="65" t="str">
        <f t="shared" si="362"/>
        <v/>
      </c>
      <c r="AD1072" s="65" t="str">
        <f t="shared" si="363"/>
        <v/>
      </c>
      <c r="AE1072" s="65" t="str">
        <f t="shared" si="364"/>
        <v/>
      </c>
      <c r="AF1072" s="65" t="str">
        <f t="shared" si="365"/>
        <v/>
      </c>
      <c r="AG1072" s="65" t="str">
        <f t="shared" si="366"/>
        <v/>
      </c>
      <c r="AH1072" s="38"/>
      <c r="AI1072" s="38"/>
      <c r="AJ1072" s="38"/>
      <c r="AK1072" s="38"/>
      <c r="AL1072" s="85" t="str">
        <f t="shared" si="371"/>
        <v/>
      </c>
      <c r="AM1072" s="85" t="str">
        <f t="shared" si="367"/>
        <v/>
      </c>
      <c r="AN1072" s="85" t="str">
        <f t="shared" si="368"/>
        <v/>
      </c>
      <c r="AO1072" s="85" t="str">
        <f t="shared" si="369"/>
        <v/>
      </c>
      <c r="AP1072" s="143" t="str">
        <f t="shared" si="372"/>
        <v/>
      </c>
      <c r="AQ1072" s="66" t="str">
        <f t="shared" si="373"/>
        <v/>
      </c>
      <c r="AR1072" s="46" t="str">
        <f>IFERROR(IF(ISNUMBER('Opsparede løndele dec20-mar21'!K1070),AQ1072+'Opsparede løndele dec20-mar21'!K1070,AQ1072),"")</f>
        <v/>
      </c>
    </row>
    <row r="1073" spans="1:44" x14ac:dyDescent="0.25">
      <c r="A1073" s="52" t="str">
        <f t="shared" si="374"/>
        <v/>
      </c>
      <c r="B1073" s="5"/>
      <c r="C1073" s="6"/>
      <c r="D1073" s="7"/>
      <c r="E1073" s="8"/>
      <c r="F1073" s="8"/>
      <c r="G1073" s="60" t="str">
        <f t="shared" si="378"/>
        <v/>
      </c>
      <c r="H1073" s="60" t="str">
        <f t="shared" si="378"/>
        <v/>
      </c>
      <c r="I1073" s="60" t="str">
        <f t="shared" si="378"/>
        <v/>
      </c>
      <c r="J1073" s="60" t="str">
        <f t="shared" si="378"/>
        <v/>
      </c>
      <c r="L1073" s="115" t="str">
        <f t="shared" si="370"/>
        <v/>
      </c>
      <c r="Y1073" s="116"/>
      <c r="Z1073" s="65" t="str">
        <f t="shared" si="359"/>
        <v/>
      </c>
      <c r="AA1073" s="65" t="str">
        <f t="shared" si="360"/>
        <v/>
      </c>
      <c r="AB1073" s="65" t="str">
        <f t="shared" si="361"/>
        <v/>
      </c>
      <c r="AC1073" s="65" t="str">
        <f t="shared" si="362"/>
        <v/>
      </c>
      <c r="AD1073" s="65" t="str">
        <f t="shared" si="363"/>
        <v/>
      </c>
      <c r="AE1073" s="65" t="str">
        <f t="shared" si="364"/>
        <v/>
      </c>
      <c r="AF1073" s="65" t="str">
        <f t="shared" si="365"/>
        <v/>
      </c>
      <c r="AG1073" s="65" t="str">
        <f t="shared" si="366"/>
        <v/>
      </c>
      <c r="AH1073" s="38"/>
      <c r="AI1073" s="38"/>
      <c r="AJ1073" s="38"/>
      <c r="AK1073" s="38"/>
      <c r="AL1073" s="85" t="str">
        <f t="shared" si="371"/>
        <v/>
      </c>
      <c r="AM1073" s="85" t="str">
        <f t="shared" si="367"/>
        <v/>
      </c>
      <c r="AN1073" s="85" t="str">
        <f t="shared" si="368"/>
        <v/>
      </c>
      <c r="AO1073" s="85" t="str">
        <f t="shared" si="369"/>
        <v/>
      </c>
      <c r="AP1073" s="143" t="str">
        <f t="shared" si="372"/>
        <v/>
      </c>
      <c r="AQ1073" s="66" t="str">
        <f t="shared" si="373"/>
        <v/>
      </c>
      <c r="AR1073" s="46" t="str">
        <f>IFERROR(IF(ISNUMBER('Opsparede løndele dec20-mar21'!K1071),AQ1073+'Opsparede løndele dec20-mar21'!K1071,AQ1073),"")</f>
        <v/>
      </c>
    </row>
    <row r="1074" spans="1:44" x14ac:dyDescent="0.25">
      <c r="A1074" s="52" t="str">
        <f t="shared" si="374"/>
        <v/>
      </c>
      <c r="B1074" s="5"/>
      <c r="C1074" s="6"/>
      <c r="D1074" s="7"/>
      <c r="E1074" s="8"/>
      <c r="F1074" s="8"/>
      <c r="G1074" s="60" t="str">
        <f t="shared" si="378"/>
        <v/>
      </c>
      <c r="H1074" s="60" t="str">
        <f t="shared" si="378"/>
        <v/>
      </c>
      <c r="I1074" s="60" t="str">
        <f t="shared" si="378"/>
        <v/>
      </c>
      <c r="J1074" s="60" t="str">
        <f t="shared" si="378"/>
        <v/>
      </c>
      <c r="L1074" s="115" t="str">
        <f t="shared" si="370"/>
        <v/>
      </c>
      <c r="Y1074" s="116"/>
      <c r="Z1074" s="65" t="str">
        <f t="shared" si="359"/>
        <v/>
      </c>
      <c r="AA1074" s="65" t="str">
        <f t="shared" si="360"/>
        <v/>
      </c>
      <c r="AB1074" s="65" t="str">
        <f t="shared" si="361"/>
        <v/>
      </c>
      <c r="AC1074" s="65" t="str">
        <f t="shared" si="362"/>
        <v/>
      </c>
      <c r="AD1074" s="65" t="str">
        <f t="shared" si="363"/>
        <v/>
      </c>
      <c r="AE1074" s="65" t="str">
        <f t="shared" si="364"/>
        <v/>
      </c>
      <c r="AF1074" s="65" t="str">
        <f t="shared" si="365"/>
        <v/>
      </c>
      <c r="AG1074" s="65" t="str">
        <f t="shared" si="366"/>
        <v/>
      </c>
      <c r="AH1074" s="38"/>
      <c r="AI1074" s="38"/>
      <c r="AJ1074" s="38"/>
      <c r="AK1074" s="38"/>
      <c r="AL1074" s="85" t="str">
        <f t="shared" si="371"/>
        <v/>
      </c>
      <c r="AM1074" s="85" t="str">
        <f t="shared" si="367"/>
        <v/>
      </c>
      <c r="AN1074" s="85" t="str">
        <f t="shared" si="368"/>
        <v/>
      </c>
      <c r="AO1074" s="85" t="str">
        <f t="shared" si="369"/>
        <v/>
      </c>
      <c r="AP1074" s="143" t="str">
        <f t="shared" si="372"/>
        <v/>
      </c>
      <c r="AQ1074" s="66" t="str">
        <f t="shared" si="373"/>
        <v/>
      </c>
      <c r="AR1074" s="46" t="str">
        <f>IFERROR(IF(ISNUMBER('Opsparede løndele dec20-mar21'!K1072),AQ1074+'Opsparede løndele dec20-mar21'!K1072,AQ1074),"")</f>
        <v/>
      </c>
    </row>
    <row r="1075" spans="1:44" x14ac:dyDescent="0.25">
      <c r="A1075" s="52" t="str">
        <f t="shared" si="374"/>
        <v/>
      </c>
      <c r="B1075" s="5"/>
      <c r="C1075" s="6"/>
      <c r="D1075" s="7"/>
      <c r="E1075" s="8"/>
      <c r="F1075" s="8"/>
      <c r="G1075" s="60" t="str">
        <f t="shared" si="378"/>
        <v/>
      </c>
      <c r="H1075" s="60" t="str">
        <f t="shared" si="378"/>
        <v/>
      </c>
      <c r="I1075" s="60" t="str">
        <f t="shared" si="378"/>
        <v/>
      </c>
      <c r="J1075" s="60" t="str">
        <f t="shared" si="378"/>
        <v/>
      </c>
      <c r="L1075" s="115" t="str">
        <f t="shared" si="370"/>
        <v/>
      </c>
      <c r="Y1075" s="116"/>
      <c r="Z1075" s="65" t="str">
        <f t="shared" si="359"/>
        <v/>
      </c>
      <c r="AA1075" s="65" t="str">
        <f t="shared" si="360"/>
        <v/>
      </c>
      <c r="AB1075" s="65" t="str">
        <f t="shared" si="361"/>
        <v/>
      </c>
      <c r="AC1075" s="65" t="str">
        <f t="shared" si="362"/>
        <v/>
      </c>
      <c r="AD1075" s="65" t="str">
        <f t="shared" si="363"/>
        <v/>
      </c>
      <c r="AE1075" s="65" t="str">
        <f t="shared" si="364"/>
        <v/>
      </c>
      <c r="AF1075" s="65" t="str">
        <f t="shared" si="365"/>
        <v/>
      </c>
      <c r="AG1075" s="65" t="str">
        <f t="shared" si="366"/>
        <v/>
      </c>
      <c r="AH1075" s="38"/>
      <c r="AI1075" s="38"/>
      <c r="AJ1075" s="38"/>
      <c r="AK1075" s="38"/>
      <c r="AL1075" s="85" t="str">
        <f t="shared" si="371"/>
        <v/>
      </c>
      <c r="AM1075" s="85" t="str">
        <f t="shared" si="367"/>
        <v/>
      </c>
      <c r="AN1075" s="85" t="str">
        <f t="shared" si="368"/>
        <v/>
      </c>
      <c r="AO1075" s="85" t="str">
        <f t="shared" si="369"/>
        <v/>
      </c>
      <c r="AP1075" s="143" t="str">
        <f t="shared" si="372"/>
        <v/>
      </c>
      <c r="AQ1075" s="66" t="str">
        <f t="shared" si="373"/>
        <v/>
      </c>
      <c r="AR1075" s="46" t="str">
        <f>IFERROR(IF(ISNUMBER('Opsparede løndele dec20-mar21'!K1073),AQ1075+'Opsparede løndele dec20-mar21'!K1073,AQ1075),"")</f>
        <v/>
      </c>
    </row>
    <row r="1076" spans="1:44" x14ac:dyDescent="0.25">
      <c r="A1076" s="52" t="str">
        <f t="shared" si="374"/>
        <v/>
      </c>
      <c r="B1076" s="5"/>
      <c r="C1076" s="6"/>
      <c r="D1076" s="7"/>
      <c r="E1076" s="8"/>
      <c r="F1076" s="8"/>
      <c r="G1076" s="60" t="str">
        <f t="shared" si="378"/>
        <v/>
      </c>
      <c r="H1076" s="60" t="str">
        <f t="shared" si="378"/>
        <v/>
      </c>
      <c r="I1076" s="60" t="str">
        <f t="shared" si="378"/>
        <v/>
      </c>
      <c r="J1076" s="60" t="str">
        <f t="shared" si="378"/>
        <v/>
      </c>
      <c r="L1076" s="115" t="str">
        <f t="shared" si="370"/>
        <v/>
      </c>
      <c r="Y1076" s="116"/>
      <c r="Z1076" s="65" t="str">
        <f t="shared" si="359"/>
        <v/>
      </c>
      <c r="AA1076" s="65" t="str">
        <f t="shared" si="360"/>
        <v/>
      </c>
      <c r="AB1076" s="65" t="str">
        <f t="shared" si="361"/>
        <v/>
      </c>
      <c r="AC1076" s="65" t="str">
        <f t="shared" si="362"/>
        <v/>
      </c>
      <c r="AD1076" s="65" t="str">
        <f t="shared" si="363"/>
        <v/>
      </c>
      <c r="AE1076" s="65" t="str">
        <f t="shared" si="364"/>
        <v/>
      </c>
      <c r="AF1076" s="65" t="str">
        <f t="shared" si="365"/>
        <v/>
      </c>
      <c r="AG1076" s="65" t="str">
        <f t="shared" si="366"/>
        <v/>
      </c>
      <c r="AH1076" s="38"/>
      <c r="AI1076" s="38"/>
      <c r="AJ1076" s="38"/>
      <c r="AK1076" s="38"/>
      <c r="AL1076" s="85" t="str">
        <f t="shared" si="371"/>
        <v/>
      </c>
      <c r="AM1076" s="85" t="str">
        <f t="shared" si="367"/>
        <v/>
      </c>
      <c r="AN1076" s="85" t="str">
        <f t="shared" si="368"/>
        <v/>
      </c>
      <c r="AO1076" s="85" t="str">
        <f t="shared" si="369"/>
        <v/>
      </c>
      <c r="AP1076" s="143" t="str">
        <f t="shared" si="372"/>
        <v/>
      </c>
      <c r="AQ1076" s="66" t="str">
        <f t="shared" si="373"/>
        <v/>
      </c>
      <c r="AR1076" s="46" t="str">
        <f>IFERROR(IF(ISNUMBER('Opsparede løndele dec20-mar21'!K1074),AQ1076+'Opsparede løndele dec20-mar21'!K1074,AQ1076),"")</f>
        <v/>
      </c>
    </row>
    <row r="1077" spans="1:44" x14ac:dyDescent="0.25">
      <c r="A1077" s="52" t="str">
        <f t="shared" si="374"/>
        <v/>
      </c>
      <c r="B1077" s="5"/>
      <c r="C1077" s="6"/>
      <c r="D1077" s="7"/>
      <c r="E1077" s="8"/>
      <c r="F1077" s="8"/>
      <c r="G1077" s="60" t="str">
        <f t="shared" ref="G1077:J1086" si="379">IF(AND(ISNUMBER($E1077),ISNUMBER($F1077)),MAX(MIN(NETWORKDAYS(IF($E1077&lt;=VLOOKUP(G$6,Matrix_antal_dage,5,FALSE),VLOOKUP(G$6,Matrix_antal_dage,5,FALSE),$E1077),IF($F1077&gt;=VLOOKUP(G$6,Matrix_antal_dage,6,FALSE),VLOOKUP(G$6,Matrix_antal_dage,6,FALSE),$F1077),helligdage),VLOOKUP(G$6,Matrix_antal_dage,7,FALSE)),0),"")</f>
        <v/>
      </c>
      <c r="H1077" s="60" t="str">
        <f t="shared" si="379"/>
        <v/>
      </c>
      <c r="I1077" s="60" t="str">
        <f t="shared" si="379"/>
        <v/>
      </c>
      <c r="J1077" s="60" t="str">
        <f t="shared" si="379"/>
        <v/>
      </c>
      <c r="L1077" s="115" t="str">
        <f t="shared" si="370"/>
        <v/>
      </c>
      <c r="Y1077" s="116"/>
      <c r="Z1077" s="65" t="str">
        <f t="shared" si="359"/>
        <v/>
      </c>
      <c r="AA1077" s="65" t="str">
        <f t="shared" si="360"/>
        <v/>
      </c>
      <c r="AB1077" s="65" t="str">
        <f t="shared" si="361"/>
        <v/>
      </c>
      <c r="AC1077" s="65" t="str">
        <f t="shared" si="362"/>
        <v/>
      </c>
      <c r="AD1077" s="65" t="str">
        <f t="shared" si="363"/>
        <v/>
      </c>
      <c r="AE1077" s="65" t="str">
        <f t="shared" si="364"/>
        <v/>
      </c>
      <c r="AF1077" s="65" t="str">
        <f t="shared" si="365"/>
        <v/>
      </c>
      <c r="AG1077" s="65" t="str">
        <f t="shared" si="366"/>
        <v/>
      </c>
      <c r="AH1077" s="38"/>
      <c r="AI1077" s="38"/>
      <c r="AJ1077" s="38"/>
      <c r="AK1077" s="38"/>
      <c r="AL1077" s="85" t="str">
        <f t="shared" si="371"/>
        <v/>
      </c>
      <c r="AM1077" s="85" t="str">
        <f t="shared" si="367"/>
        <v/>
      </c>
      <c r="AN1077" s="85" t="str">
        <f t="shared" si="368"/>
        <v/>
      </c>
      <c r="AO1077" s="85" t="str">
        <f t="shared" si="369"/>
        <v/>
      </c>
      <c r="AP1077" s="143" t="str">
        <f t="shared" si="372"/>
        <v/>
      </c>
      <c r="AQ1077" s="66" t="str">
        <f t="shared" si="373"/>
        <v/>
      </c>
      <c r="AR1077" s="46" t="str">
        <f>IFERROR(IF(ISNUMBER('Opsparede løndele dec20-mar21'!K1075),AQ1077+'Opsparede løndele dec20-mar21'!K1075,AQ1077),"")</f>
        <v/>
      </c>
    </row>
    <row r="1078" spans="1:44" x14ac:dyDescent="0.25">
      <c r="A1078" s="52" t="str">
        <f t="shared" si="374"/>
        <v/>
      </c>
      <c r="B1078" s="5"/>
      <c r="C1078" s="6"/>
      <c r="D1078" s="7"/>
      <c r="E1078" s="8"/>
      <c r="F1078" s="8"/>
      <c r="G1078" s="60" t="str">
        <f t="shared" si="379"/>
        <v/>
      </c>
      <c r="H1078" s="60" t="str">
        <f t="shared" si="379"/>
        <v/>
      </c>
      <c r="I1078" s="60" t="str">
        <f t="shared" si="379"/>
        <v/>
      </c>
      <c r="J1078" s="60" t="str">
        <f t="shared" si="379"/>
        <v/>
      </c>
      <c r="L1078" s="115" t="str">
        <f t="shared" si="370"/>
        <v/>
      </c>
      <c r="Y1078" s="116"/>
      <c r="Z1078" s="65" t="str">
        <f t="shared" si="359"/>
        <v/>
      </c>
      <c r="AA1078" s="65" t="str">
        <f t="shared" si="360"/>
        <v/>
      </c>
      <c r="AB1078" s="65" t="str">
        <f t="shared" si="361"/>
        <v/>
      </c>
      <c r="AC1078" s="65" t="str">
        <f t="shared" si="362"/>
        <v/>
      </c>
      <c r="AD1078" s="65" t="str">
        <f t="shared" si="363"/>
        <v/>
      </c>
      <c r="AE1078" s="65" t="str">
        <f t="shared" si="364"/>
        <v/>
      </c>
      <c r="AF1078" s="65" t="str">
        <f t="shared" si="365"/>
        <v/>
      </c>
      <c r="AG1078" s="65" t="str">
        <f t="shared" si="366"/>
        <v/>
      </c>
      <c r="AH1078" s="38"/>
      <c r="AI1078" s="38"/>
      <c r="AJ1078" s="38"/>
      <c r="AK1078" s="38"/>
      <c r="AL1078" s="85" t="str">
        <f t="shared" si="371"/>
        <v/>
      </c>
      <c r="AM1078" s="85" t="str">
        <f t="shared" si="367"/>
        <v/>
      </c>
      <c r="AN1078" s="85" t="str">
        <f t="shared" si="368"/>
        <v/>
      </c>
      <c r="AO1078" s="85" t="str">
        <f t="shared" si="369"/>
        <v/>
      </c>
      <c r="AP1078" s="143" t="str">
        <f t="shared" si="372"/>
        <v/>
      </c>
      <c r="AQ1078" s="66" t="str">
        <f t="shared" si="373"/>
        <v/>
      </c>
      <c r="AR1078" s="46" t="str">
        <f>IFERROR(IF(ISNUMBER('Opsparede løndele dec20-mar21'!K1076),AQ1078+'Opsparede løndele dec20-mar21'!K1076,AQ1078),"")</f>
        <v/>
      </c>
    </row>
    <row r="1079" spans="1:44" x14ac:dyDescent="0.25">
      <c r="A1079" s="52" t="str">
        <f t="shared" si="374"/>
        <v/>
      </c>
      <c r="B1079" s="5"/>
      <c r="C1079" s="6"/>
      <c r="D1079" s="7"/>
      <c r="E1079" s="8"/>
      <c r="F1079" s="8"/>
      <c r="G1079" s="60" t="str">
        <f t="shared" si="379"/>
        <v/>
      </c>
      <c r="H1079" s="60" t="str">
        <f t="shared" si="379"/>
        <v/>
      </c>
      <c r="I1079" s="60" t="str">
        <f t="shared" si="379"/>
        <v/>
      </c>
      <c r="J1079" s="60" t="str">
        <f t="shared" si="379"/>
        <v/>
      </c>
      <c r="L1079" s="115" t="str">
        <f t="shared" si="370"/>
        <v/>
      </c>
      <c r="Y1079" s="116"/>
      <c r="Z1079" s="65" t="str">
        <f t="shared" si="359"/>
        <v/>
      </c>
      <c r="AA1079" s="65" t="str">
        <f t="shared" si="360"/>
        <v/>
      </c>
      <c r="AB1079" s="65" t="str">
        <f t="shared" si="361"/>
        <v/>
      </c>
      <c r="AC1079" s="65" t="str">
        <f t="shared" si="362"/>
        <v/>
      </c>
      <c r="AD1079" s="65" t="str">
        <f t="shared" si="363"/>
        <v/>
      </c>
      <c r="AE1079" s="65" t="str">
        <f t="shared" si="364"/>
        <v/>
      </c>
      <c r="AF1079" s="65" t="str">
        <f t="shared" si="365"/>
        <v/>
      </c>
      <c r="AG1079" s="65" t="str">
        <f t="shared" si="366"/>
        <v/>
      </c>
      <c r="AH1079" s="38"/>
      <c r="AI1079" s="38"/>
      <c r="AJ1079" s="38"/>
      <c r="AK1079" s="38"/>
      <c r="AL1079" s="85" t="str">
        <f t="shared" si="371"/>
        <v/>
      </c>
      <c r="AM1079" s="85" t="str">
        <f t="shared" si="367"/>
        <v/>
      </c>
      <c r="AN1079" s="85" t="str">
        <f t="shared" si="368"/>
        <v/>
      </c>
      <c r="AO1079" s="85" t="str">
        <f t="shared" si="369"/>
        <v/>
      </c>
      <c r="AP1079" s="143" t="str">
        <f t="shared" si="372"/>
        <v/>
      </c>
      <c r="AQ1079" s="66" t="str">
        <f t="shared" si="373"/>
        <v/>
      </c>
      <c r="AR1079" s="46" t="str">
        <f>IFERROR(IF(ISNUMBER('Opsparede løndele dec20-mar21'!K1077),AQ1079+'Opsparede løndele dec20-mar21'!K1077,AQ1079),"")</f>
        <v/>
      </c>
    </row>
    <row r="1080" spans="1:44" x14ac:dyDescent="0.25">
      <c r="A1080" s="52" t="str">
        <f t="shared" si="374"/>
        <v/>
      </c>
      <c r="B1080" s="5"/>
      <c r="C1080" s="6"/>
      <c r="D1080" s="7"/>
      <c r="E1080" s="8"/>
      <c r="F1080" s="8"/>
      <c r="G1080" s="60" t="str">
        <f t="shared" si="379"/>
        <v/>
      </c>
      <c r="H1080" s="60" t="str">
        <f t="shared" si="379"/>
        <v/>
      </c>
      <c r="I1080" s="60" t="str">
        <f t="shared" si="379"/>
        <v/>
      </c>
      <c r="J1080" s="60" t="str">
        <f t="shared" si="379"/>
        <v/>
      </c>
      <c r="L1080" s="115" t="str">
        <f t="shared" si="370"/>
        <v/>
      </c>
      <c r="Y1080" s="116"/>
      <c r="Z1080" s="65" t="str">
        <f t="shared" si="359"/>
        <v/>
      </c>
      <c r="AA1080" s="65" t="str">
        <f t="shared" si="360"/>
        <v/>
      </c>
      <c r="AB1080" s="65" t="str">
        <f t="shared" si="361"/>
        <v/>
      </c>
      <c r="AC1080" s="65" t="str">
        <f t="shared" si="362"/>
        <v/>
      </c>
      <c r="AD1080" s="65" t="str">
        <f t="shared" si="363"/>
        <v/>
      </c>
      <c r="AE1080" s="65" t="str">
        <f t="shared" si="364"/>
        <v/>
      </c>
      <c r="AF1080" s="65" t="str">
        <f t="shared" si="365"/>
        <v/>
      </c>
      <c r="AG1080" s="65" t="str">
        <f t="shared" si="366"/>
        <v/>
      </c>
      <c r="AH1080" s="38"/>
      <c r="AI1080" s="38"/>
      <c r="AJ1080" s="38"/>
      <c r="AK1080" s="38"/>
      <c r="AL1080" s="85" t="str">
        <f t="shared" si="371"/>
        <v/>
      </c>
      <c r="AM1080" s="85" t="str">
        <f t="shared" si="367"/>
        <v/>
      </c>
      <c r="AN1080" s="85" t="str">
        <f t="shared" si="368"/>
        <v/>
      </c>
      <c r="AO1080" s="85" t="str">
        <f t="shared" si="369"/>
        <v/>
      </c>
      <c r="AP1080" s="143" t="str">
        <f t="shared" si="372"/>
        <v/>
      </c>
      <c r="AQ1080" s="66" t="str">
        <f t="shared" si="373"/>
        <v/>
      </c>
      <c r="AR1080" s="46" t="str">
        <f>IFERROR(IF(ISNUMBER('Opsparede løndele dec20-mar21'!K1078),AQ1080+'Opsparede løndele dec20-mar21'!K1078,AQ1080),"")</f>
        <v/>
      </c>
    </row>
    <row r="1081" spans="1:44" x14ac:dyDescent="0.25">
      <c r="A1081" s="52" t="str">
        <f t="shared" si="374"/>
        <v/>
      </c>
      <c r="B1081" s="5"/>
      <c r="C1081" s="6"/>
      <c r="D1081" s="7"/>
      <c r="E1081" s="8"/>
      <c r="F1081" s="8"/>
      <c r="G1081" s="60" t="str">
        <f t="shared" si="379"/>
        <v/>
      </c>
      <c r="H1081" s="60" t="str">
        <f t="shared" si="379"/>
        <v/>
      </c>
      <c r="I1081" s="60" t="str">
        <f t="shared" si="379"/>
        <v/>
      </c>
      <c r="J1081" s="60" t="str">
        <f t="shared" si="379"/>
        <v/>
      </c>
      <c r="L1081" s="115" t="str">
        <f t="shared" si="370"/>
        <v/>
      </c>
      <c r="Y1081" s="116"/>
      <c r="Z1081" s="65" t="str">
        <f t="shared" si="359"/>
        <v/>
      </c>
      <c r="AA1081" s="65" t="str">
        <f t="shared" si="360"/>
        <v/>
      </c>
      <c r="AB1081" s="65" t="str">
        <f t="shared" si="361"/>
        <v/>
      </c>
      <c r="AC1081" s="65" t="str">
        <f t="shared" si="362"/>
        <v/>
      </c>
      <c r="AD1081" s="65" t="str">
        <f t="shared" si="363"/>
        <v/>
      </c>
      <c r="AE1081" s="65" t="str">
        <f t="shared" si="364"/>
        <v/>
      </c>
      <c r="AF1081" s="65" t="str">
        <f t="shared" si="365"/>
        <v/>
      </c>
      <c r="AG1081" s="65" t="str">
        <f t="shared" si="366"/>
        <v/>
      </c>
      <c r="AH1081" s="38"/>
      <c r="AI1081" s="38"/>
      <c r="AJ1081" s="38"/>
      <c r="AK1081" s="38"/>
      <c r="AL1081" s="85" t="str">
        <f t="shared" si="371"/>
        <v/>
      </c>
      <c r="AM1081" s="85" t="str">
        <f t="shared" si="367"/>
        <v/>
      </c>
      <c r="AN1081" s="85" t="str">
        <f t="shared" si="368"/>
        <v/>
      </c>
      <c r="AO1081" s="85" t="str">
        <f t="shared" si="369"/>
        <v/>
      </c>
      <c r="AP1081" s="143" t="str">
        <f t="shared" si="372"/>
        <v/>
      </c>
      <c r="AQ1081" s="66" t="str">
        <f t="shared" si="373"/>
        <v/>
      </c>
      <c r="AR1081" s="46" t="str">
        <f>IFERROR(IF(ISNUMBER('Opsparede løndele dec20-mar21'!K1079),AQ1081+'Opsparede løndele dec20-mar21'!K1079,AQ1081),"")</f>
        <v/>
      </c>
    </row>
    <row r="1082" spans="1:44" x14ac:dyDescent="0.25">
      <c r="A1082" s="52" t="str">
        <f t="shared" si="374"/>
        <v/>
      </c>
      <c r="B1082" s="5"/>
      <c r="C1082" s="6"/>
      <c r="D1082" s="7"/>
      <c r="E1082" s="8"/>
      <c r="F1082" s="8"/>
      <c r="G1082" s="60" t="str">
        <f t="shared" si="379"/>
        <v/>
      </c>
      <c r="H1082" s="60" t="str">
        <f t="shared" si="379"/>
        <v/>
      </c>
      <c r="I1082" s="60" t="str">
        <f t="shared" si="379"/>
        <v/>
      </c>
      <c r="J1082" s="60" t="str">
        <f t="shared" si="379"/>
        <v/>
      </c>
      <c r="L1082" s="115" t="str">
        <f t="shared" si="370"/>
        <v/>
      </c>
      <c r="Y1082" s="116"/>
      <c r="Z1082" s="65" t="str">
        <f t="shared" si="359"/>
        <v/>
      </c>
      <c r="AA1082" s="65" t="str">
        <f t="shared" si="360"/>
        <v/>
      </c>
      <c r="AB1082" s="65" t="str">
        <f t="shared" si="361"/>
        <v/>
      </c>
      <c r="AC1082" s="65" t="str">
        <f t="shared" si="362"/>
        <v/>
      </c>
      <c r="AD1082" s="65" t="str">
        <f t="shared" si="363"/>
        <v/>
      </c>
      <c r="AE1082" s="65" t="str">
        <f t="shared" si="364"/>
        <v/>
      </c>
      <c r="AF1082" s="65" t="str">
        <f t="shared" si="365"/>
        <v/>
      </c>
      <c r="AG1082" s="65" t="str">
        <f t="shared" si="366"/>
        <v/>
      </c>
      <c r="AH1082" s="38"/>
      <c r="AI1082" s="38"/>
      <c r="AJ1082" s="38"/>
      <c r="AK1082" s="38"/>
      <c r="AL1082" s="85" t="str">
        <f t="shared" si="371"/>
        <v/>
      </c>
      <c r="AM1082" s="85" t="str">
        <f t="shared" si="367"/>
        <v/>
      </c>
      <c r="AN1082" s="85" t="str">
        <f t="shared" si="368"/>
        <v/>
      </c>
      <c r="AO1082" s="85" t="str">
        <f t="shared" si="369"/>
        <v/>
      </c>
      <c r="AP1082" s="143" t="str">
        <f t="shared" si="372"/>
        <v/>
      </c>
      <c r="AQ1082" s="66" t="str">
        <f t="shared" si="373"/>
        <v/>
      </c>
      <c r="AR1082" s="46" t="str">
        <f>IFERROR(IF(ISNUMBER('Opsparede løndele dec20-mar21'!K1080),AQ1082+'Opsparede løndele dec20-mar21'!K1080,AQ1082),"")</f>
        <v/>
      </c>
    </row>
    <row r="1083" spans="1:44" x14ac:dyDescent="0.25">
      <c r="A1083" s="52" t="str">
        <f t="shared" si="374"/>
        <v/>
      </c>
      <c r="B1083" s="5"/>
      <c r="C1083" s="6"/>
      <c r="D1083" s="7"/>
      <c r="E1083" s="8"/>
      <c r="F1083" s="8"/>
      <c r="G1083" s="60" t="str">
        <f t="shared" si="379"/>
        <v/>
      </c>
      <c r="H1083" s="60" t="str">
        <f t="shared" si="379"/>
        <v/>
      </c>
      <c r="I1083" s="60" t="str">
        <f t="shared" si="379"/>
        <v/>
      </c>
      <c r="J1083" s="60" t="str">
        <f t="shared" si="379"/>
        <v/>
      </c>
      <c r="L1083" s="115" t="str">
        <f t="shared" si="370"/>
        <v/>
      </c>
      <c r="Y1083" s="116"/>
      <c r="Z1083" s="65" t="str">
        <f t="shared" si="359"/>
        <v/>
      </c>
      <c r="AA1083" s="65" t="str">
        <f t="shared" si="360"/>
        <v/>
      </c>
      <c r="AB1083" s="65" t="str">
        <f t="shared" si="361"/>
        <v/>
      </c>
      <c r="AC1083" s="65" t="str">
        <f t="shared" si="362"/>
        <v/>
      </c>
      <c r="AD1083" s="65" t="str">
        <f t="shared" si="363"/>
        <v/>
      </c>
      <c r="AE1083" s="65" t="str">
        <f t="shared" si="364"/>
        <v/>
      </c>
      <c r="AF1083" s="65" t="str">
        <f t="shared" si="365"/>
        <v/>
      </c>
      <c r="AG1083" s="65" t="str">
        <f t="shared" si="366"/>
        <v/>
      </c>
      <c r="AH1083" s="38"/>
      <c r="AI1083" s="38"/>
      <c r="AJ1083" s="38"/>
      <c r="AK1083" s="38"/>
      <c r="AL1083" s="85" t="str">
        <f t="shared" si="371"/>
        <v/>
      </c>
      <c r="AM1083" s="85" t="str">
        <f t="shared" si="367"/>
        <v/>
      </c>
      <c r="AN1083" s="85" t="str">
        <f t="shared" si="368"/>
        <v/>
      </c>
      <c r="AO1083" s="85" t="str">
        <f t="shared" si="369"/>
        <v/>
      </c>
      <c r="AP1083" s="143" t="str">
        <f t="shared" si="372"/>
        <v/>
      </c>
      <c r="AQ1083" s="66" t="str">
        <f t="shared" si="373"/>
        <v/>
      </c>
      <c r="AR1083" s="46" t="str">
        <f>IFERROR(IF(ISNUMBER('Opsparede løndele dec20-mar21'!K1081),AQ1083+'Opsparede løndele dec20-mar21'!K1081,AQ1083),"")</f>
        <v/>
      </c>
    </row>
    <row r="1084" spans="1:44" x14ac:dyDescent="0.25">
      <c r="A1084" s="52" t="str">
        <f t="shared" si="374"/>
        <v/>
      </c>
      <c r="B1084" s="5"/>
      <c r="C1084" s="6"/>
      <c r="D1084" s="7"/>
      <c r="E1084" s="8"/>
      <c r="F1084" s="8"/>
      <c r="G1084" s="60" t="str">
        <f t="shared" si="379"/>
        <v/>
      </c>
      <c r="H1084" s="60" t="str">
        <f t="shared" si="379"/>
        <v/>
      </c>
      <c r="I1084" s="60" t="str">
        <f t="shared" si="379"/>
        <v/>
      </c>
      <c r="J1084" s="60" t="str">
        <f t="shared" si="379"/>
        <v/>
      </c>
      <c r="L1084" s="115" t="str">
        <f t="shared" si="370"/>
        <v/>
      </c>
      <c r="Y1084" s="116"/>
      <c r="Z1084" s="65" t="str">
        <f t="shared" si="359"/>
        <v/>
      </c>
      <c r="AA1084" s="65" t="str">
        <f t="shared" si="360"/>
        <v/>
      </c>
      <c r="AB1084" s="65" t="str">
        <f t="shared" si="361"/>
        <v/>
      </c>
      <c r="AC1084" s="65" t="str">
        <f t="shared" si="362"/>
        <v/>
      </c>
      <c r="AD1084" s="65" t="str">
        <f t="shared" si="363"/>
        <v/>
      </c>
      <c r="AE1084" s="65" t="str">
        <f t="shared" si="364"/>
        <v/>
      </c>
      <c r="AF1084" s="65" t="str">
        <f t="shared" si="365"/>
        <v/>
      </c>
      <c r="AG1084" s="65" t="str">
        <f t="shared" si="366"/>
        <v/>
      </c>
      <c r="AH1084" s="38"/>
      <c r="AI1084" s="38"/>
      <c r="AJ1084" s="38"/>
      <c r="AK1084" s="38"/>
      <c r="AL1084" s="85" t="str">
        <f t="shared" si="371"/>
        <v/>
      </c>
      <c r="AM1084" s="85" t="str">
        <f t="shared" si="367"/>
        <v/>
      </c>
      <c r="AN1084" s="85" t="str">
        <f t="shared" si="368"/>
        <v/>
      </c>
      <c r="AO1084" s="85" t="str">
        <f t="shared" si="369"/>
        <v/>
      </c>
      <c r="AP1084" s="143" t="str">
        <f t="shared" si="372"/>
        <v/>
      </c>
      <c r="AQ1084" s="66" t="str">
        <f t="shared" si="373"/>
        <v/>
      </c>
      <c r="AR1084" s="46" t="str">
        <f>IFERROR(IF(ISNUMBER('Opsparede løndele dec20-mar21'!K1082),AQ1084+'Opsparede løndele dec20-mar21'!K1082,AQ1084),"")</f>
        <v/>
      </c>
    </row>
    <row r="1085" spans="1:44" x14ac:dyDescent="0.25">
      <c r="A1085" s="52" t="str">
        <f t="shared" si="374"/>
        <v/>
      </c>
      <c r="B1085" s="5"/>
      <c r="C1085" s="6"/>
      <c r="D1085" s="7"/>
      <c r="E1085" s="8"/>
      <c r="F1085" s="8"/>
      <c r="G1085" s="60" t="str">
        <f t="shared" si="379"/>
        <v/>
      </c>
      <c r="H1085" s="60" t="str">
        <f t="shared" si="379"/>
        <v/>
      </c>
      <c r="I1085" s="60" t="str">
        <f t="shared" si="379"/>
        <v/>
      </c>
      <c r="J1085" s="60" t="str">
        <f t="shared" si="379"/>
        <v/>
      </c>
      <c r="L1085" s="115" t="str">
        <f t="shared" si="370"/>
        <v/>
      </c>
      <c r="Y1085" s="116"/>
      <c r="Z1085" s="65" t="str">
        <f t="shared" si="359"/>
        <v/>
      </c>
      <c r="AA1085" s="65" t="str">
        <f t="shared" si="360"/>
        <v/>
      </c>
      <c r="AB1085" s="65" t="str">
        <f t="shared" si="361"/>
        <v/>
      </c>
      <c r="AC1085" s="65" t="str">
        <f t="shared" si="362"/>
        <v/>
      </c>
      <c r="AD1085" s="65" t="str">
        <f t="shared" si="363"/>
        <v/>
      </c>
      <c r="AE1085" s="65" t="str">
        <f t="shared" si="364"/>
        <v/>
      </c>
      <c r="AF1085" s="65" t="str">
        <f t="shared" si="365"/>
        <v/>
      </c>
      <c r="AG1085" s="65" t="str">
        <f t="shared" si="366"/>
        <v/>
      </c>
      <c r="AH1085" s="38"/>
      <c r="AI1085" s="38"/>
      <c r="AJ1085" s="38"/>
      <c r="AK1085" s="38"/>
      <c r="AL1085" s="85" t="str">
        <f t="shared" si="371"/>
        <v/>
      </c>
      <c r="AM1085" s="85" t="str">
        <f t="shared" si="367"/>
        <v/>
      </c>
      <c r="AN1085" s="85" t="str">
        <f t="shared" si="368"/>
        <v/>
      </c>
      <c r="AO1085" s="85" t="str">
        <f t="shared" si="369"/>
        <v/>
      </c>
      <c r="AP1085" s="143" t="str">
        <f t="shared" si="372"/>
        <v/>
      </c>
      <c r="AQ1085" s="66" t="str">
        <f t="shared" si="373"/>
        <v/>
      </c>
      <c r="AR1085" s="46" t="str">
        <f>IFERROR(IF(ISNUMBER('Opsparede løndele dec20-mar21'!K1083),AQ1085+'Opsparede løndele dec20-mar21'!K1083,AQ1085),"")</f>
        <v/>
      </c>
    </row>
    <row r="1086" spans="1:44" x14ac:dyDescent="0.25">
      <c r="A1086" s="52" t="str">
        <f t="shared" si="374"/>
        <v/>
      </c>
      <c r="B1086" s="5"/>
      <c r="C1086" s="6"/>
      <c r="D1086" s="7"/>
      <c r="E1086" s="8"/>
      <c r="F1086" s="8"/>
      <c r="G1086" s="60" t="str">
        <f t="shared" si="379"/>
        <v/>
      </c>
      <c r="H1086" s="60" t="str">
        <f t="shared" si="379"/>
        <v/>
      </c>
      <c r="I1086" s="60" t="str">
        <f t="shared" si="379"/>
        <v/>
      </c>
      <c r="J1086" s="60" t="str">
        <f t="shared" si="379"/>
        <v/>
      </c>
      <c r="L1086" s="115" t="str">
        <f t="shared" si="370"/>
        <v/>
      </c>
      <c r="Y1086" s="116"/>
      <c r="Z1086" s="65" t="str">
        <f t="shared" si="359"/>
        <v/>
      </c>
      <c r="AA1086" s="65" t="str">
        <f t="shared" si="360"/>
        <v/>
      </c>
      <c r="AB1086" s="65" t="str">
        <f t="shared" si="361"/>
        <v/>
      </c>
      <c r="AC1086" s="65" t="str">
        <f t="shared" si="362"/>
        <v/>
      </c>
      <c r="AD1086" s="65" t="str">
        <f t="shared" si="363"/>
        <v/>
      </c>
      <c r="AE1086" s="65" t="str">
        <f t="shared" si="364"/>
        <v/>
      </c>
      <c r="AF1086" s="65" t="str">
        <f t="shared" si="365"/>
        <v/>
      </c>
      <c r="AG1086" s="65" t="str">
        <f t="shared" si="366"/>
        <v/>
      </c>
      <c r="AH1086" s="38"/>
      <c r="AI1086" s="38"/>
      <c r="AJ1086" s="38"/>
      <c r="AK1086" s="38"/>
      <c r="AL1086" s="85" t="str">
        <f t="shared" si="371"/>
        <v/>
      </c>
      <c r="AM1086" s="85" t="str">
        <f t="shared" si="367"/>
        <v/>
      </c>
      <c r="AN1086" s="85" t="str">
        <f t="shared" si="368"/>
        <v/>
      </c>
      <c r="AO1086" s="85" t="str">
        <f t="shared" si="369"/>
        <v/>
      </c>
      <c r="AP1086" s="143" t="str">
        <f t="shared" si="372"/>
        <v/>
      </c>
      <c r="AQ1086" s="66" t="str">
        <f t="shared" si="373"/>
        <v/>
      </c>
      <c r="AR1086" s="46" t="str">
        <f>IFERROR(IF(ISNUMBER('Opsparede løndele dec20-mar21'!K1084),AQ1086+'Opsparede løndele dec20-mar21'!K1084,AQ1086),"")</f>
        <v/>
      </c>
    </row>
    <row r="1087" spans="1:44" x14ac:dyDescent="0.25">
      <c r="A1087" s="52" t="str">
        <f t="shared" si="374"/>
        <v/>
      </c>
      <c r="B1087" s="5"/>
      <c r="C1087" s="6"/>
      <c r="D1087" s="7"/>
      <c r="E1087" s="8"/>
      <c r="F1087" s="8"/>
      <c r="G1087" s="60" t="str">
        <f t="shared" ref="G1087:J1096" si="380">IF(AND(ISNUMBER($E1087),ISNUMBER($F1087)),MAX(MIN(NETWORKDAYS(IF($E1087&lt;=VLOOKUP(G$6,Matrix_antal_dage,5,FALSE),VLOOKUP(G$6,Matrix_antal_dage,5,FALSE),$E1087),IF($F1087&gt;=VLOOKUP(G$6,Matrix_antal_dage,6,FALSE),VLOOKUP(G$6,Matrix_antal_dage,6,FALSE),$F1087),helligdage),VLOOKUP(G$6,Matrix_antal_dage,7,FALSE)),0),"")</f>
        <v/>
      </c>
      <c r="H1087" s="60" t="str">
        <f t="shared" si="380"/>
        <v/>
      </c>
      <c r="I1087" s="60" t="str">
        <f t="shared" si="380"/>
        <v/>
      </c>
      <c r="J1087" s="60" t="str">
        <f t="shared" si="380"/>
        <v/>
      </c>
      <c r="L1087" s="115" t="str">
        <f t="shared" si="370"/>
        <v/>
      </c>
      <c r="Y1087" s="116"/>
      <c r="Z1087" s="65" t="str">
        <f t="shared" si="359"/>
        <v/>
      </c>
      <c r="AA1087" s="65" t="str">
        <f t="shared" si="360"/>
        <v/>
      </c>
      <c r="AB1087" s="65" t="str">
        <f t="shared" si="361"/>
        <v/>
      </c>
      <c r="AC1087" s="65" t="str">
        <f t="shared" si="362"/>
        <v/>
      </c>
      <c r="AD1087" s="65" t="str">
        <f t="shared" si="363"/>
        <v/>
      </c>
      <c r="AE1087" s="65" t="str">
        <f t="shared" si="364"/>
        <v/>
      </c>
      <c r="AF1087" s="65" t="str">
        <f t="shared" si="365"/>
        <v/>
      </c>
      <c r="AG1087" s="65" t="str">
        <f t="shared" si="366"/>
        <v/>
      </c>
      <c r="AH1087" s="38"/>
      <c r="AI1087" s="38"/>
      <c r="AJ1087" s="38"/>
      <c r="AK1087" s="38"/>
      <c r="AL1087" s="85" t="str">
        <f t="shared" si="371"/>
        <v/>
      </c>
      <c r="AM1087" s="85" t="str">
        <f t="shared" si="367"/>
        <v/>
      </c>
      <c r="AN1087" s="85" t="str">
        <f t="shared" si="368"/>
        <v/>
      </c>
      <c r="AO1087" s="85" t="str">
        <f t="shared" si="369"/>
        <v/>
      </c>
      <c r="AP1087" s="143" t="str">
        <f t="shared" si="372"/>
        <v/>
      </c>
      <c r="AQ1087" s="66" t="str">
        <f t="shared" si="373"/>
        <v/>
      </c>
      <c r="AR1087" s="46" t="str">
        <f>IFERROR(IF(ISNUMBER('Opsparede løndele dec20-mar21'!K1085),AQ1087+'Opsparede løndele dec20-mar21'!K1085,AQ1087),"")</f>
        <v/>
      </c>
    </row>
    <row r="1088" spans="1:44" x14ac:dyDescent="0.25">
      <c r="A1088" s="52" t="str">
        <f t="shared" si="374"/>
        <v/>
      </c>
      <c r="B1088" s="5"/>
      <c r="C1088" s="6"/>
      <c r="D1088" s="7"/>
      <c r="E1088" s="8"/>
      <c r="F1088" s="8"/>
      <c r="G1088" s="60" t="str">
        <f t="shared" si="380"/>
        <v/>
      </c>
      <c r="H1088" s="60" t="str">
        <f t="shared" si="380"/>
        <v/>
      </c>
      <c r="I1088" s="60" t="str">
        <f t="shared" si="380"/>
        <v/>
      </c>
      <c r="J1088" s="60" t="str">
        <f t="shared" si="380"/>
        <v/>
      </c>
      <c r="L1088" s="115" t="str">
        <f t="shared" si="370"/>
        <v/>
      </c>
      <c r="Y1088" s="116"/>
      <c r="Z1088" s="65" t="str">
        <f t="shared" si="359"/>
        <v/>
      </c>
      <c r="AA1088" s="65" t="str">
        <f t="shared" si="360"/>
        <v/>
      </c>
      <c r="AB1088" s="65" t="str">
        <f t="shared" si="361"/>
        <v/>
      </c>
      <c r="AC1088" s="65" t="str">
        <f t="shared" si="362"/>
        <v/>
      </c>
      <c r="AD1088" s="65" t="str">
        <f t="shared" si="363"/>
        <v/>
      </c>
      <c r="AE1088" s="65" t="str">
        <f t="shared" si="364"/>
        <v/>
      </c>
      <c r="AF1088" s="65" t="str">
        <f t="shared" si="365"/>
        <v/>
      </c>
      <c r="AG1088" s="65" t="str">
        <f t="shared" si="366"/>
        <v/>
      </c>
      <c r="AH1088" s="38"/>
      <c r="AI1088" s="38"/>
      <c r="AJ1088" s="38"/>
      <c r="AK1088" s="38"/>
      <c r="AL1088" s="85" t="str">
        <f t="shared" si="371"/>
        <v/>
      </c>
      <c r="AM1088" s="85" t="str">
        <f t="shared" si="367"/>
        <v/>
      </c>
      <c r="AN1088" s="85" t="str">
        <f t="shared" si="368"/>
        <v/>
      </c>
      <c r="AO1088" s="85" t="str">
        <f t="shared" si="369"/>
        <v/>
      </c>
      <c r="AP1088" s="143" t="str">
        <f t="shared" si="372"/>
        <v/>
      </c>
      <c r="AQ1088" s="66" t="str">
        <f t="shared" si="373"/>
        <v/>
      </c>
      <c r="AR1088" s="46" t="str">
        <f>IFERROR(IF(ISNUMBER('Opsparede løndele dec20-mar21'!K1086),AQ1088+'Opsparede løndele dec20-mar21'!K1086,AQ1088),"")</f>
        <v/>
      </c>
    </row>
    <row r="1089" spans="1:44" x14ac:dyDescent="0.25">
      <c r="A1089" s="52" t="str">
        <f t="shared" si="374"/>
        <v/>
      </c>
      <c r="B1089" s="5"/>
      <c r="C1089" s="6"/>
      <c r="D1089" s="7"/>
      <c r="E1089" s="8"/>
      <c r="F1089" s="8"/>
      <c r="G1089" s="60" t="str">
        <f t="shared" si="380"/>
        <v/>
      </c>
      <c r="H1089" s="60" t="str">
        <f t="shared" si="380"/>
        <v/>
      </c>
      <c r="I1089" s="60" t="str">
        <f t="shared" si="380"/>
        <v/>
      </c>
      <c r="J1089" s="60" t="str">
        <f t="shared" si="380"/>
        <v/>
      </c>
      <c r="L1089" s="115" t="str">
        <f t="shared" si="370"/>
        <v/>
      </c>
      <c r="Y1089" s="116"/>
      <c r="Z1089" s="65" t="str">
        <f t="shared" si="359"/>
        <v/>
      </c>
      <c r="AA1089" s="65" t="str">
        <f t="shared" si="360"/>
        <v/>
      </c>
      <c r="AB1089" s="65" t="str">
        <f t="shared" si="361"/>
        <v/>
      </c>
      <c r="AC1089" s="65" t="str">
        <f t="shared" si="362"/>
        <v/>
      </c>
      <c r="AD1089" s="65" t="str">
        <f t="shared" si="363"/>
        <v/>
      </c>
      <c r="AE1089" s="65" t="str">
        <f t="shared" si="364"/>
        <v/>
      </c>
      <c r="AF1089" s="65" t="str">
        <f t="shared" si="365"/>
        <v/>
      </c>
      <c r="AG1089" s="65" t="str">
        <f t="shared" si="366"/>
        <v/>
      </c>
      <c r="AH1089" s="38"/>
      <c r="AI1089" s="38"/>
      <c r="AJ1089" s="38"/>
      <c r="AK1089" s="38"/>
      <c r="AL1089" s="85" t="str">
        <f t="shared" si="371"/>
        <v/>
      </c>
      <c r="AM1089" s="85" t="str">
        <f t="shared" si="367"/>
        <v/>
      </c>
      <c r="AN1089" s="85" t="str">
        <f t="shared" si="368"/>
        <v/>
      </c>
      <c r="AO1089" s="85" t="str">
        <f t="shared" si="369"/>
        <v/>
      </c>
      <c r="AP1089" s="143" t="str">
        <f t="shared" si="372"/>
        <v/>
      </c>
      <c r="AQ1089" s="66" t="str">
        <f t="shared" si="373"/>
        <v/>
      </c>
      <c r="AR1089" s="46" t="str">
        <f>IFERROR(IF(ISNUMBER('Opsparede løndele dec20-mar21'!K1087),AQ1089+'Opsparede løndele dec20-mar21'!K1087,AQ1089),"")</f>
        <v/>
      </c>
    </row>
    <row r="1090" spans="1:44" x14ac:dyDescent="0.25">
      <c r="A1090" s="52" t="str">
        <f t="shared" si="374"/>
        <v/>
      </c>
      <c r="B1090" s="5"/>
      <c r="C1090" s="6"/>
      <c r="D1090" s="7"/>
      <c r="E1090" s="8"/>
      <c r="F1090" s="8"/>
      <c r="G1090" s="60" t="str">
        <f t="shared" si="380"/>
        <v/>
      </c>
      <c r="H1090" s="60" t="str">
        <f t="shared" si="380"/>
        <v/>
      </c>
      <c r="I1090" s="60" t="str">
        <f t="shared" si="380"/>
        <v/>
      </c>
      <c r="J1090" s="60" t="str">
        <f t="shared" si="380"/>
        <v/>
      </c>
      <c r="L1090" s="115" t="str">
        <f t="shared" si="370"/>
        <v/>
      </c>
      <c r="Y1090" s="116"/>
      <c r="Z1090" s="65" t="str">
        <f t="shared" si="359"/>
        <v/>
      </c>
      <c r="AA1090" s="65" t="str">
        <f t="shared" si="360"/>
        <v/>
      </c>
      <c r="AB1090" s="65" t="str">
        <f t="shared" si="361"/>
        <v/>
      </c>
      <c r="AC1090" s="65" t="str">
        <f t="shared" si="362"/>
        <v/>
      </c>
      <c r="AD1090" s="65" t="str">
        <f t="shared" si="363"/>
        <v/>
      </c>
      <c r="AE1090" s="65" t="str">
        <f t="shared" si="364"/>
        <v/>
      </c>
      <c r="AF1090" s="65" t="str">
        <f t="shared" si="365"/>
        <v/>
      </c>
      <c r="AG1090" s="65" t="str">
        <f t="shared" si="366"/>
        <v/>
      </c>
      <c r="AH1090" s="38"/>
      <c r="AI1090" s="38"/>
      <c r="AJ1090" s="38"/>
      <c r="AK1090" s="38"/>
      <c r="AL1090" s="85" t="str">
        <f t="shared" si="371"/>
        <v/>
      </c>
      <c r="AM1090" s="85" t="str">
        <f t="shared" si="367"/>
        <v/>
      </c>
      <c r="AN1090" s="85" t="str">
        <f t="shared" si="368"/>
        <v/>
      </c>
      <c r="AO1090" s="85" t="str">
        <f t="shared" si="369"/>
        <v/>
      </c>
      <c r="AP1090" s="143" t="str">
        <f t="shared" si="372"/>
        <v/>
      </c>
      <c r="AQ1090" s="66" t="str">
        <f t="shared" si="373"/>
        <v/>
      </c>
      <c r="AR1090" s="46" t="str">
        <f>IFERROR(IF(ISNUMBER('Opsparede løndele dec20-mar21'!K1088),AQ1090+'Opsparede løndele dec20-mar21'!K1088,AQ1090),"")</f>
        <v/>
      </c>
    </row>
    <row r="1091" spans="1:44" x14ac:dyDescent="0.25">
      <c r="A1091" s="52" t="str">
        <f t="shared" si="374"/>
        <v/>
      </c>
      <c r="B1091" s="5"/>
      <c r="C1091" s="6"/>
      <c r="D1091" s="7"/>
      <c r="E1091" s="8"/>
      <c r="F1091" s="8"/>
      <c r="G1091" s="60" t="str">
        <f t="shared" si="380"/>
        <v/>
      </c>
      <c r="H1091" s="60" t="str">
        <f t="shared" si="380"/>
        <v/>
      </c>
      <c r="I1091" s="60" t="str">
        <f t="shared" si="380"/>
        <v/>
      </c>
      <c r="J1091" s="60" t="str">
        <f t="shared" si="380"/>
        <v/>
      </c>
      <c r="L1091" s="115" t="str">
        <f t="shared" si="370"/>
        <v/>
      </c>
      <c r="Y1091" s="116"/>
      <c r="Z1091" s="65" t="str">
        <f t="shared" si="359"/>
        <v/>
      </c>
      <c r="AA1091" s="65" t="str">
        <f t="shared" si="360"/>
        <v/>
      </c>
      <c r="AB1091" s="65" t="str">
        <f t="shared" si="361"/>
        <v/>
      </c>
      <c r="AC1091" s="65" t="str">
        <f t="shared" si="362"/>
        <v/>
      </c>
      <c r="AD1091" s="65" t="str">
        <f t="shared" si="363"/>
        <v/>
      </c>
      <c r="AE1091" s="65" t="str">
        <f t="shared" si="364"/>
        <v/>
      </c>
      <c r="AF1091" s="65" t="str">
        <f t="shared" si="365"/>
        <v/>
      </c>
      <c r="AG1091" s="65" t="str">
        <f t="shared" si="366"/>
        <v/>
      </c>
      <c r="AH1091" s="38"/>
      <c r="AI1091" s="38"/>
      <c r="AJ1091" s="38"/>
      <c r="AK1091" s="38"/>
      <c r="AL1091" s="85" t="str">
        <f t="shared" si="371"/>
        <v/>
      </c>
      <c r="AM1091" s="85" t="str">
        <f t="shared" si="367"/>
        <v/>
      </c>
      <c r="AN1091" s="85" t="str">
        <f t="shared" si="368"/>
        <v/>
      </c>
      <c r="AO1091" s="85" t="str">
        <f t="shared" si="369"/>
        <v/>
      </c>
      <c r="AP1091" s="143" t="str">
        <f t="shared" si="372"/>
        <v/>
      </c>
      <c r="AQ1091" s="66" t="str">
        <f t="shared" si="373"/>
        <v/>
      </c>
      <c r="AR1091" s="46" t="str">
        <f>IFERROR(IF(ISNUMBER('Opsparede løndele dec20-mar21'!K1089),AQ1091+'Opsparede løndele dec20-mar21'!K1089,AQ1091),"")</f>
        <v/>
      </c>
    </row>
    <row r="1092" spans="1:44" x14ac:dyDescent="0.25">
      <c r="A1092" s="52" t="str">
        <f t="shared" si="374"/>
        <v/>
      </c>
      <c r="B1092" s="5"/>
      <c r="C1092" s="6"/>
      <c r="D1092" s="7"/>
      <c r="E1092" s="8"/>
      <c r="F1092" s="8"/>
      <c r="G1092" s="60" t="str">
        <f t="shared" si="380"/>
        <v/>
      </c>
      <c r="H1092" s="60" t="str">
        <f t="shared" si="380"/>
        <v/>
      </c>
      <c r="I1092" s="60" t="str">
        <f t="shared" si="380"/>
        <v/>
      </c>
      <c r="J1092" s="60" t="str">
        <f t="shared" si="380"/>
        <v/>
      </c>
      <c r="L1092" s="115" t="str">
        <f t="shared" si="370"/>
        <v/>
      </c>
      <c r="Y1092" s="116"/>
      <c r="Z1092" s="65" t="str">
        <f t="shared" si="359"/>
        <v/>
      </c>
      <c r="AA1092" s="65" t="str">
        <f t="shared" si="360"/>
        <v/>
      </c>
      <c r="AB1092" s="65" t="str">
        <f t="shared" si="361"/>
        <v/>
      </c>
      <c r="AC1092" s="65" t="str">
        <f t="shared" si="362"/>
        <v/>
      </c>
      <c r="AD1092" s="65" t="str">
        <f t="shared" si="363"/>
        <v/>
      </c>
      <c r="AE1092" s="65" t="str">
        <f t="shared" si="364"/>
        <v/>
      </c>
      <c r="AF1092" s="65" t="str">
        <f t="shared" si="365"/>
        <v/>
      </c>
      <c r="AG1092" s="65" t="str">
        <f t="shared" si="366"/>
        <v/>
      </c>
      <c r="AH1092" s="38"/>
      <c r="AI1092" s="38"/>
      <c r="AJ1092" s="38"/>
      <c r="AK1092" s="38"/>
      <c r="AL1092" s="85" t="str">
        <f t="shared" si="371"/>
        <v/>
      </c>
      <c r="AM1092" s="85" t="str">
        <f t="shared" si="367"/>
        <v/>
      </c>
      <c r="AN1092" s="85" t="str">
        <f t="shared" si="368"/>
        <v/>
      </c>
      <c r="AO1092" s="85" t="str">
        <f t="shared" si="369"/>
        <v/>
      </c>
      <c r="AP1092" s="143" t="str">
        <f t="shared" si="372"/>
        <v/>
      </c>
      <c r="AQ1092" s="66" t="str">
        <f t="shared" si="373"/>
        <v/>
      </c>
      <c r="AR1092" s="46" t="str">
        <f>IFERROR(IF(ISNUMBER('Opsparede løndele dec20-mar21'!K1090),AQ1092+'Opsparede løndele dec20-mar21'!K1090,AQ1092),"")</f>
        <v/>
      </c>
    </row>
    <row r="1093" spans="1:44" x14ac:dyDescent="0.25">
      <c r="A1093" s="52" t="str">
        <f t="shared" si="374"/>
        <v/>
      </c>
      <c r="B1093" s="5"/>
      <c r="C1093" s="6"/>
      <c r="D1093" s="7"/>
      <c r="E1093" s="8"/>
      <c r="F1093" s="8"/>
      <c r="G1093" s="60" t="str">
        <f t="shared" si="380"/>
        <v/>
      </c>
      <c r="H1093" s="60" t="str">
        <f t="shared" si="380"/>
        <v/>
      </c>
      <c r="I1093" s="60" t="str">
        <f t="shared" si="380"/>
        <v/>
      </c>
      <c r="J1093" s="60" t="str">
        <f t="shared" si="380"/>
        <v/>
      </c>
      <c r="L1093" s="115" t="str">
        <f t="shared" si="370"/>
        <v/>
      </c>
      <c r="Y1093" s="116"/>
      <c r="Z1093" s="65" t="str">
        <f t="shared" si="359"/>
        <v/>
      </c>
      <c r="AA1093" s="65" t="str">
        <f t="shared" si="360"/>
        <v/>
      </c>
      <c r="AB1093" s="65" t="str">
        <f t="shared" si="361"/>
        <v/>
      </c>
      <c r="AC1093" s="65" t="str">
        <f t="shared" si="362"/>
        <v/>
      </c>
      <c r="AD1093" s="65" t="str">
        <f t="shared" si="363"/>
        <v/>
      </c>
      <c r="AE1093" s="65" t="str">
        <f t="shared" si="364"/>
        <v/>
      </c>
      <c r="AF1093" s="65" t="str">
        <f t="shared" si="365"/>
        <v/>
      </c>
      <c r="AG1093" s="65" t="str">
        <f t="shared" si="366"/>
        <v/>
      </c>
      <c r="AH1093" s="38"/>
      <c r="AI1093" s="38"/>
      <c r="AJ1093" s="38"/>
      <c r="AK1093" s="38"/>
      <c r="AL1093" s="85" t="str">
        <f t="shared" si="371"/>
        <v/>
      </c>
      <c r="AM1093" s="85" t="str">
        <f t="shared" si="367"/>
        <v/>
      </c>
      <c r="AN1093" s="85" t="str">
        <f t="shared" si="368"/>
        <v/>
      </c>
      <c r="AO1093" s="85" t="str">
        <f t="shared" si="369"/>
        <v/>
      </c>
      <c r="AP1093" s="143" t="str">
        <f t="shared" si="372"/>
        <v/>
      </c>
      <c r="AQ1093" s="66" t="str">
        <f t="shared" si="373"/>
        <v/>
      </c>
      <c r="AR1093" s="46" t="str">
        <f>IFERROR(IF(ISNUMBER('Opsparede løndele dec20-mar21'!K1091),AQ1093+'Opsparede løndele dec20-mar21'!K1091,AQ1093),"")</f>
        <v/>
      </c>
    </row>
    <row r="1094" spans="1:44" x14ac:dyDescent="0.25">
      <c r="A1094" s="52" t="str">
        <f t="shared" si="374"/>
        <v/>
      </c>
      <c r="B1094" s="5"/>
      <c r="C1094" s="6"/>
      <c r="D1094" s="7"/>
      <c r="E1094" s="8"/>
      <c r="F1094" s="8"/>
      <c r="G1094" s="60" t="str">
        <f t="shared" si="380"/>
        <v/>
      </c>
      <c r="H1094" s="60" t="str">
        <f t="shared" si="380"/>
        <v/>
      </c>
      <c r="I1094" s="60" t="str">
        <f t="shared" si="380"/>
        <v/>
      </c>
      <c r="J1094" s="60" t="str">
        <f t="shared" si="380"/>
        <v/>
      </c>
      <c r="L1094" s="115" t="str">
        <f t="shared" si="370"/>
        <v/>
      </c>
      <c r="Y1094" s="116"/>
      <c r="Z1094" s="65" t="str">
        <f t="shared" si="359"/>
        <v/>
      </c>
      <c r="AA1094" s="65" t="str">
        <f t="shared" si="360"/>
        <v/>
      </c>
      <c r="AB1094" s="65" t="str">
        <f t="shared" si="361"/>
        <v/>
      </c>
      <c r="AC1094" s="65" t="str">
        <f t="shared" si="362"/>
        <v/>
      </c>
      <c r="AD1094" s="65" t="str">
        <f t="shared" si="363"/>
        <v/>
      </c>
      <c r="AE1094" s="65" t="str">
        <f t="shared" si="364"/>
        <v/>
      </c>
      <c r="AF1094" s="65" t="str">
        <f t="shared" si="365"/>
        <v/>
      </c>
      <c r="AG1094" s="65" t="str">
        <f t="shared" si="366"/>
        <v/>
      </c>
      <c r="AH1094" s="38"/>
      <c r="AI1094" s="38"/>
      <c r="AJ1094" s="38"/>
      <c r="AK1094" s="38"/>
      <c r="AL1094" s="85" t="str">
        <f t="shared" si="371"/>
        <v/>
      </c>
      <c r="AM1094" s="85" t="str">
        <f t="shared" si="367"/>
        <v/>
      </c>
      <c r="AN1094" s="85" t="str">
        <f t="shared" si="368"/>
        <v/>
      </c>
      <c r="AO1094" s="85" t="str">
        <f t="shared" si="369"/>
        <v/>
      </c>
      <c r="AP1094" s="143" t="str">
        <f t="shared" si="372"/>
        <v/>
      </c>
      <c r="AQ1094" s="66" t="str">
        <f t="shared" si="373"/>
        <v/>
      </c>
      <c r="AR1094" s="46" t="str">
        <f>IFERROR(IF(ISNUMBER('Opsparede løndele dec20-mar21'!K1092),AQ1094+'Opsparede løndele dec20-mar21'!K1092,AQ1094),"")</f>
        <v/>
      </c>
    </row>
    <row r="1095" spans="1:44" x14ac:dyDescent="0.25">
      <c r="A1095" s="52" t="str">
        <f t="shared" si="374"/>
        <v/>
      </c>
      <c r="B1095" s="5"/>
      <c r="C1095" s="6"/>
      <c r="D1095" s="7"/>
      <c r="E1095" s="8"/>
      <c r="F1095" s="8"/>
      <c r="G1095" s="60" t="str">
        <f t="shared" si="380"/>
        <v/>
      </c>
      <c r="H1095" s="60" t="str">
        <f t="shared" si="380"/>
        <v/>
      </c>
      <c r="I1095" s="60" t="str">
        <f t="shared" si="380"/>
        <v/>
      </c>
      <c r="J1095" s="60" t="str">
        <f t="shared" si="380"/>
        <v/>
      </c>
      <c r="L1095" s="115" t="str">
        <f t="shared" si="370"/>
        <v/>
      </c>
      <c r="Y1095" s="116"/>
      <c r="Z1095" s="65" t="str">
        <f t="shared" ref="Z1095:Z1158" si="381">IF(AND(ISNUMBER($Y1095),ISNUMBER(M1095)),(IF($B1095="","",IF(MIN(M1095,Q1095)*$L1095&gt;30000*IF($Y1095&gt;37,37,$Y1095)/37,30000*IF($Y1095&gt;37,37,$Y1095)/37,MIN(M1095,Q1095)*$L1095))),"")</f>
        <v/>
      </c>
      <c r="AA1095" s="65" t="str">
        <f t="shared" ref="AA1095:AA1158" si="382">IF(AND(ISNUMBER($Y1095),ISNUMBER(N1095)),(IF($B1095="","",IF(MIN(N1095,R1095)*$L1095&gt;30000*IF($Y1095&gt;37,37,$Y1095)/37,30000*IF($Y1095&gt;37,37,$Y1095)/37,MIN(N1095,R1095)*$L1095))),"")</f>
        <v/>
      </c>
      <c r="AB1095" s="65" t="str">
        <f t="shared" ref="AB1095:AB1158" si="383">IF(AND(ISNUMBER($Y1095),ISNUMBER(O1095)),(IF($B1095="","",IF(MIN(O1095,S1095)*$L1095&gt;30000*IF($Y1095&gt;37,37,$Y1095)/37,30000*IF($Y1095&gt;37,37,$Y1095)/37,MIN(O1095,S1095)*$L1095))),"")</f>
        <v/>
      </c>
      <c r="AC1095" s="65" t="str">
        <f t="shared" ref="AC1095:AC1158" si="384">IF(AND(ISNUMBER($Y1095),ISNUMBER(P1095)),(IF($B1095="","",IF(MIN(P1095,T1095)*$L1095&gt;30000*IF($Y1095&gt;37,37,$Y1095)/37,30000*IF($Y1095&gt;37,37,$Y1095)/37,MIN(P1095,T1095)*$L1095))),"")</f>
        <v/>
      </c>
      <c r="AD1095" s="65" t="str">
        <f t="shared" ref="AD1095:AD1158" si="385">IF(ISNUMBER(Z1095),(MIN(Z1095,MIN(M1095,Q1095)-U1095)),"")</f>
        <v/>
      </c>
      <c r="AE1095" s="65" t="str">
        <f t="shared" ref="AE1095:AE1158" si="386">IF(ISNUMBER(AA1095),(MIN(AA1095,MIN(N1095,R1095)-V1095)),"")</f>
        <v/>
      </c>
      <c r="AF1095" s="65" t="str">
        <f t="shared" ref="AF1095:AF1158" si="387">IF(ISNUMBER(AB1095),(MIN(AB1095,MIN(O1095,S1095)-W1095)),"")</f>
        <v/>
      </c>
      <c r="AG1095" s="65" t="str">
        <f t="shared" ref="AG1095:AG1158" si="388">IF(ISNUMBER(AC1095),(MIN(AC1095,MIN(P1095,T1095)-X1095)),"")</f>
        <v/>
      </c>
      <c r="AH1095" s="38"/>
      <c r="AI1095" s="38"/>
      <c r="AJ1095" s="38"/>
      <c r="AK1095" s="38"/>
      <c r="AL1095" s="85" t="str">
        <f t="shared" si="371"/>
        <v/>
      </c>
      <c r="AM1095" s="85" t="str">
        <f t="shared" ref="AM1095:AM1158" si="389">IF(ISNUMBER(AI1095),MIN(AE1095/VLOOKUP(H$6,Matrix_antal_dage,4,FALSE)*(H1095-AI1095),30000),"")</f>
        <v/>
      </c>
      <c r="AN1095" s="85" t="str">
        <f t="shared" ref="AN1095:AN1158" si="390">IF(ISNUMBER(AJ1095),MIN(AF1095/VLOOKUP(I$6,Matrix_antal_dage,4,FALSE)*(I1095-AJ1095),30000),"")</f>
        <v/>
      </c>
      <c r="AO1095" s="85" t="str">
        <f t="shared" ref="AO1095:AO1158" si="391">IF(ISNUMBER(AK1095),MIN(AG1095/VLOOKUP(J$6,Matrix_antal_dage,4,FALSE)*(J1095-AK1095),30000),"")</f>
        <v/>
      </c>
      <c r="AP1095" s="143" t="str">
        <f t="shared" si="372"/>
        <v/>
      </c>
      <c r="AQ1095" s="66" t="str">
        <f t="shared" si="373"/>
        <v/>
      </c>
      <c r="AR1095" s="46" t="str">
        <f>IFERROR(IF(ISNUMBER('Opsparede løndele dec20-mar21'!K1093),AQ1095+'Opsparede løndele dec20-mar21'!K1093,AQ1095),"")</f>
        <v/>
      </c>
    </row>
    <row r="1096" spans="1:44" x14ac:dyDescent="0.25">
      <c r="A1096" s="52" t="str">
        <f t="shared" si="374"/>
        <v/>
      </c>
      <c r="B1096" s="5"/>
      <c r="C1096" s="6"/>
      <c r="D1096" s="7"/>
      <c r="E1096" s="8"/>
      <c r="F1096" s="8"/>
      <c r="G1096" s="60" t="str">
        <f t="shared" si="380"/>
        <v/>
      </c>
      <c r="H1096" s="60" t="str">
        <f t="shared" si="380"/>
        <v/>
      </c>
      <c r="I1096" s="60" t="str">
        <f t="shared" si="380"/>
        <v/>
      </c>
      <c r="J1096" s="60" t="str">
        <f t="shared" si="380"/>
        <v/>
      </c>
      <c r="L1096" s="115" t="str">
        <f t="shared" ref="L1096:L1159" si="392">IF(K1096="","",IF(K1096="Funktionær",0.75,IF(K1096="Ikke-funktionær",0.9,IF(K1096="Elev/lærling",0.9))))</f>
        <v/>
      </c>
      <c r="Y1096" s="116"/>
      <c r="Z1096" s="65" t="str">
        <f t="shared" si="381"/>
        <v/>
      </c>
      <c r="AA1096" s="65" t="str">
        <f t="shared" si="382"/>
        <v/>
      </c>
      <c r="AB1096" s="65" t="str">
        <f t="shared" si="383"/>
        <v/>
      </c>
      <c r="AC1096" s="65" t="str">
        <f t="shared" si="384"/>
        <v/>
      </c>
      <c r="AD1096" s="65" t="str">
        <f t="shared" si="385"/>
        <v/>
      </c>
      <c r="AE1096" s="65" t="str">
        <f t="shared" si="386"/>
        <v/>
      </c>
      <c r="AF1096" s="65" t="str">
        <f t="shared" si="387"/>
        <v/>
      </c>
      <c r="AG1096" s="65" t="str">
        <f t="shared" si="388"/>
        <v/>
      </c>
      <c r="AH1096" s="38"/>
      <c r="AI1096" s="38"/>
      <c r="AJ1096" s="38"/>
      <c r="AK1096" s="38"/>
      <c r="AL1096" s="85" t="str">
        <f t="shared" ref="AL1096:AL1159" si="393">IF(ISNUMBER(AH1096),MIN(AD1096/VLOOKUP(G$6,Matrix_antal_dage,4,FALSE)*(G1096-AH1096),30000),"")</f>
        <v/>
      </c>
      <c r="AM1096" s="85" t="str">
        <f t="shared" si="389"/>
        <v/>
      </c>
      <c r="AN1096" s="85" t="str">
        <f t="shared" si="390"/>
        <v/>
      </c>
      <c r="AO1096" s="85" t="str">
        <f t="shared" si="391"/>
        <v/>
      </c>
      <c r="AP1096" s="143" t="str">
        <f t="shared" ref="AP1096:AP1159" si="394">IFERROR(IF(AND(ISNUMBER(AH1096),ISNUMBER(AI1096)),(IF(E1096&lt;=DATE(2021,1,1),3,IF(E1096=DATE(2021,1,2),2,IF(E1096=DATE(2021,1,3),1,IF(E1096&gt;DATE(2021,1,3),0))))/7*5)/31*IF(AND(ISNUMBER(AD1096),ISNUMBER(AE1096)),SUM(AD1096:AE1096)/2,IF(ISNUMBER(AD1096),AD1096,IF(ISNUMBER(AE1096),AE1096))),""),"")</f>
        <v/>
      </c>
      <c r="AQ1096" s="66" t="str">
        <f t="shared" ref="AQ1096:AQ1159" si="395">IF(ISNUMBER(AP1096),MAX(SUM(AL1096:AO1096)-AP1096,0),IF(SUM(AL1096:AO1096)&gt;0,SUM(AL1096:AO1096),""))</f>
        <v/>
      </c>
      <c r="AR1096" s="46" t="str">
        <f>IFERROR(IF(ISNUMBER('Opsparede løndele dec20-mar21'!K1094),AQ1096+'Opsparede løndele dec20-mar21'!K1094,AQ1096),"")</f>
        <v/>
      </c>
    </row>
    <row r="1097" spans="1:44" x14ac:dyDescent="0.25">
      <c r="A1097" s="52" t="str">
        <f t="shared" ref="A1097:A1160" si="396">IF(B1097="","",A1096+1)</f>
        <v/>
      </c>
      <c r="B1097" s="5"/>
      <c r="C1097" s="6"/>
      <c r="D1097" s="7"/>
      <c r="E1097" s="8"/>
      <c r="F1097" s="8"/>
      <c r="G1097" s="60" t="str">
        <f t="shared" ref="G1097:J1106" si="397">IF(AND(ISNUMBER($E1097),ISNUMBER($F1097)),MAX(MIN(NETWORKDAYS(IF($E1097&lt;=VLOOKUP(G$6,Matrix_antal_dage,5,FALSE),VLOOKUP(G$6,Matrix_antal_dage,5,FALSE),$E1097),IF($F1097&gt;=VLOOKUP(G$6,Matrix_antal_dage,6,FALSE),VLOOKUP(G$6,Matrix_antal_dage,6,FALSE),$F1097),helligdage),VLOOKUP(G$6,Matrix_antal_dage,7,FALSE)),0),"")</f>
        <v/>
      </c>
      <c r="H1097" s="60" t="str">
        <f t="shared" si="397"/>
        <v/>
      </c>
      <c r="I1097" s="60" t="str">
        <f t="shared" si="397"/>
        <v/>
      </c>
      <c r="J1097" s="60" t="str">
        <f t="shared" si="397"/>
        <v/>
      </c>
      <c r="L1097" s="115" t="str">
        <f t="shared" si="392"/>
        <v/>
      </c>
      <c r="Y1097" s="116"/>
      <c r="Z1097" s="65" t="str">
        <f t="shared" si="381"/>
        <v/>
      </c>
      <c r="AA1097" s="65" t="str">
        <f t="shared" si="382"/>
        <v/>
      </c>
      <c r="AB1097" s="65" t="str">
        <f t="shared" si="383"/>
        <v/>
      </c>
      <c r="AC1097" s="65" t="str">
        <f t="shared" si="384"/>
        <v/>
      </c>
      <c r="AD1097" s="65" t="str">
        <f t="shared" si="385"/>
        <v/>
      </c>
      <c r="AE1097" s="65" t="str">
        <f t="shared" si="386"/>
        <v/>
      </c>
      <c r="AF1097" s="65" t="str">
        <f t="shared" si="387"/>
        <v/>
      </c>
      <c r="AG1097" s="65" t="str">
        <f t="shared" si="388"/>
        <v/>
      </c>
      <c r="AH1097" s="38"/>
      <c r="AI1097" s="38"/>
      <c r="AJ1097" s="38"/>
      <c r="AK1097" s="38"/>
      <c r="AL1097" s="85" t="str">
        <f t="shared" si="393"/>
        <v/>
      </c>
      <c r="AM1097" s="85" t="str">
        <f t="shared" si="389"/>
        <v/>
      </c>
      <c r="AN1097" s="85" t="str">
        <f t="shared" si="390"/>
        <v/>
      </c>
      <c r="AO1097" s="85" t="str">
        <f t="shared" si="391"/>
        <v/>
      </c>
      <c r="AP1097" s="143" t="str">
        <f t="shared" si="394"/>
        <v/>
      </c>
      <c r="AQ1097" s="66" t="str">
        <f t="shared" si="395"/>
        <v/>
      </c>
      <c r="AR1097" s="46" t="str">
        <f>IFERROR(IF(ISNUMBER('Opsparede løndele dec20-mar21'!K1095),AQ1097+'Opsparede løndele dec20-mar21'!K1095,AQ1097),"")</f>
        <v/>
      </c>
    </row>
    <row r="1098" spans="1:44" x14ac:dyDescent="0.25">
      <c r="A1098" s="52" t="str">
        <f t="shared" si="396"/>
        <v/>
      </c>
      <c r="B1098" s="5"/>
      <c r="C1098" s="6"/>
      <c r="D1098" s="7"/>
      <c r="E1098" s="8"/>
      <c r="F1098" s="8"/>
      <c r="G1098" s="60" t="str">
        <f t="shared" si="397"/>
        <v/>
      </c>
      <c r="H1098" s="60" t="str">
        <f t="shared" si="397"/>
        <v/>
      </c>
      <c r="I1098" s="60" t="str">
        <f t="shared" si="397"/>
        <v/>
      </c>
      <c r="J1098" s="60" t="str">
        <f t="shared" si="397"/>
        <v/>
      </c>
      <c r="L1098" s="115" t="str">
        <f t="shared" si="392"/>
        <v/>
      </c>
      <c r="Y1098" s="116"/>
      <c r="Z1098" s="65" t="str">
        <f t="shared" si="381"/>
        <v/>
      </c>
      <c r="AA1098" s="65" t="str">
        <f t="shared" si="382"/>
        <v/>
      </c>
      <c r="AB1098" s="65" t="str">
        <f t="shared" si="383"/>
        <v/>
      </c>
      <c r="AC1098" s="65" t="str">
        <f t="shared" si="384"/>
        <v/>
      </c>
      <c r="AD1098" s="65" t="str">
        <f t="shared" si="385"/>
        <v/>
      </c>
      <c r="AE1098" s="65" t="str">
        <f t="shared" si="386"/>
        <v/>
      </c>
      <c r="AF1098" s="65" t="str">
        <f t="shared" si="387"/>
        <v/>
      </c>
      <c r="AG1098" s="65" t="str">
        <f t="shared" si="388"/>
        <v/>
      </c>
      <c r="AH1098" s="38"/>
      <c r="AI1098" s="38"/>
      <c r="AJ1098" s="38"/>
      <c r="AK1098" s="38"/>
      <c r="AL1098" s="85" t="str">
        <f t="shared" si="393"/>
        <v/>
      </c>
      <c r="AM1098" s="85" t="str">
        <f t="shared" si="389"/>
        <v/>
      </c>
      <c r="AN1098" s="85" t="str">
        <f t="shared" si="390"/>
        <v/>
      </c>
      <c r="AO1098" s="85" t="str">
        <f t="shared" si="391"/>
        <v/>
      </c>
      <c r="AP1098" s="143" t="str">
        <f t="shared" si="394"/>
        <v/>
      </c>
      <c r="AQ1098" s="66" t="str">
        <f t="shared" si="395"/>
        <v/>
      </c>
      <c r="AR1098" s="46" t="str">
        <f>IFERROR(IF(ISNUMBER('Opsparede løndele dec20-mar21'!K1096),AQ1098+'Opsparede løndele dec20-mar21'!K1096,AQ1098),"")</f>
        <v/>
      </c>
    </row>
    <row r="1099" spans="1:44" x14ac:dyDescent="0.25">
      <c r="A1099" s="52" t="str">
        <f t="shared" si="396"/>
        <v/>
      </c>
      <c r="B1099" s="5"/>
      <c r="C1099" s="6"/>
      <c r="D1099" s="7"/>
      <c r="E1099" s="8"/>
      <c r="F1099" s="8"/>
      <c r="G1099" s="60" t="str">
        <f t="shared" si="397"/>
        <v/>
      </c>
      <c r="H1099" s="60" t="str">
        <f t="shared" si="397"/>
        <v/>
      </c>
      <c r="I1099" s="60" t="str">
        <f t="shared" si="397"/>
        <v/>
      </c>
      <c r="J1099" s="60" t="str">
        <f t="shared" si="397"/>
        <v/>
      </c>
      <c r="L1099" s="115" t="str">
        <f t="shared" si="392"/>
        <v/>
      </c>
      <c r="Y1099" s="116"/>
      <c r="Z1099" s="65" t="str">
        <f t="shared" si="381"/>
        <v/>
      </c>
      <c r="AA1099" s="65" t="str">
        <f t="shared" si="382"/>
        <v/>
      </c>
      <c r="AB1099" s="65" t="str">
        <f t="shared" si="383"/>
        <v/>
      </c>
      <c r="AC1099" s="65" t="str">
        <f t="shared" si="384"/>
        <v/>
      </c>
      <c r="AD1099" s="65" t="str">
        <f t="shared" si="385"/>
        <v/>
      </c>
      <c r="AE1099" s="65" t="str">
        <f t="shared" si="386"/>
        <v/>
      </c>
      <c r="AF1099" s="65" t="str">
        <f t="shared" si="387"/>
        <v/>
      </c>
      <c r="AG1099" s="65" t="str">
        <f t="shared" si="388"/>
        <v/>
      </c>
      <c r="AH1099" s="38"/>
      <c r="AI1099" s="38"/>
      <c r="AJ1099" s="38"/>
      <c r="AK1099" s="38"/>
      <c r="AL1099" s="85" t="str">
        <f t="shared" si="393"/>
        <v/>
      </c>
      <c r="AM1099" s="85" t="str">
        <f t="shared" si="389"/>
        <v/>
      </c>
      <c r="AN1099" s="85" t="str">
        <f t="shared" si="390"/>
        <v/>
      </c>
      <c r="AO1099" s="85" t="str">
        <f t="shared" si="391"/>
        <v/>
      </c>
      <c r="AP1099" s="143" t="str">
        <f t="shared" si="394"/>
        <v/>
      </c>
      <c r="AQ1099" s="66" t="str">
        <f t="shared" si="395"/>
        <v/>
      </c>
      <c r="AR1099" s="46" t="str">
        <f>IFERROR(IF(ISNUMBER('Opsparede løndele dec20-mar21'!K1097),AQ1099+'Opsparede løndele dec20-mar21'!K1097,AQ1099),"")</f>
        <v/>
      </c>
    </row>
    <row r="1100" spans="1:44" x14ac:dyDescent="0.25">
      <c r="A1100" s="52" t="str">
        <f t="shared" si="396"/>
        <v/>
      </c>
      <c r="B1100" s="5"/>
      <c r="C1100" s="6"/>
      <c r="D1100" s="7"/>
      <c r="E1100" s="8"/>
      <c r="F1100" s="8"/>
      <c r="G1100" s="60" t="str">
        <f t="shared" si="397"/>
        <v/>
      </c>
      <c r="H1100" s="60" t="str">
        <f t="shared" si="397"/>
        <v/>
      </c>
      <c r="I1100" s="60" t="str">
        <f t="shared" si="397"/>
        <v/>
      </c>
      <c r="J1100" s="60" t="str">
        <f t="shared" si="397"/>
        <v/>
      </c>
      <c r="L1100" s="115" t="str">
        <f t="shared" si="392"/>
        <v/>
      </c>
      <c r="Y1100" s="116"/>
      <c r="Z1100" s="65" t="str">
        <f t="shared" si="381"/>
        <v/>
      </c>
      <c r="AA1100" s="65" t="str">
        <f t="shared" si="382"/>
        <v/>
      </c>
      <c r="AB1100" s="65" t="str">
        <f t="shared" si="383"/>
        <v/>
      </c>
      <c r="AC1100" s="65" t="str">
        <f t="shared" si="384"/>
        <v/>
      </c>
      <c r="AD1100" s="65" t="str">
        <f t="shared" si="385"/>
        <v/>
      </c>
      <c r="AE1100" s="65" t="str">
        <f t="shared" si="386"/>
        <v/>
      </c>
      <c r="AF1100" s="65" t="str">
        <f t="shared" si="387"/>
        <v/>
      </c>
      <c r="AG1100" s="65" t="str">
        <f t="shared" si="388"/>
        <v/>
      </c>
      <c r="AH1100" s="38"/>
      <c r="AI1100" s="38"/>
      <c r="AJ1100" s="38"/>
      <c r="AK1100" s="38"/>
      <c r="AL1100" s="85" t="str">
        <f t="shared" si="393"/>
        <v/>
      </c>
      <c r="AM1100" s="85" t="str">
        <f t="shared" si="389"/>
        <v/>
      </c>
      <c r="AN1100" s="85" t="str">
        <f t="shared" si="390"/>
        <v/>
      </c>
      <c r="AO1100" s="85" t="str">
        <f t="shared" si="391"/>
        <v/>
      </c>
      <c r="AP1100" s="143" t="str">
        <f t="shared" si="394"/>
        <v/>
      </c>
      <c r="AQ1100" s="66" t="str">
        <f t="shared" si="395"/>
        <v/>
      </c>
      <c r="AR1100" s="46" t="str">
        <f>IFERROR(IF(ISNUMBER('Opsparede løndele dec20-mar21'!K1098),AQ1100+'Opsparede løndele dec20-mar21'!K1098,AQ1100),"")</f>
        <v/>
      </c>
    </row>
    <row r="1101" spans="1:44" x14ac:dyDescent="0.25">
      <c r="A1101" s="52" t="str">
        <f t="shared" si="396"/>
        <v/>
      </c>
      <c r="B1101" s="5"/>
      <c r="C1101" s="6"/>
      <c r="D1101" s="7"/>
      <c r="E1101" s="8"/>
      <c r="F1101" s="8"/>
      <c r="G1101" s="60" t="str">
        <f t="shared" si="397"/>
        <v/>
      </c>
      <c r="H1101" s="60" t="str">
        <f t="shared" si="397"/>
        <v/>
      </c>
      <c r="I1101" s="60" t="str">
        <f t="shared" si="397"/>
        <v/>
      </c>
      <c r="J1101" s="60" t="str">
        <f t="shared" si="397"/>
        <v/>
      </c>
      <c r="L1101" s="115" t="str">
        <f t="shared" si="392"/>
        <v/>
      </c>
      <c r="Y1101" s="116"/>
      <c r="Z1101" s="65" t="str">
        <f t="shared" si="381"/>
        <v/>
      </c>
      <c r="AA1101" s="65" t="str">
        <f t="shared" si="382"/>
        <v/>
      </c>
      <c r="AB1101" s="65" t="str">
        <f t="shared" si="383"/>
        <v/>
      </c>
      <c r="AC1101" s="65" t="str">
        <f t="shared" si="384"/>
        <v/>
      </c>
      <c r="AD1101" s="65" t="str">
        <f t="shared" si="385"/>
        <v/>
      </c>
      <c r="AE1101" s="65" t="str">
        <f t="shared" si="386"/>
        <v/>
      </c>
      <c r="AF1101" s="65" t="str">
        <f t="shared" si="387"/>
        <v/>
      </c>
      <c r="AG1101" s="65" t="str">
        <f t="shared" si="388"/>
        <v/>
      </c>
      <c r="AH1101" s="38"/>
      <c r="AI1101" s="38"/>
      <c r="AJ1101" s="38"/>
      <c r="AK1101" s="38"/>
      <c r="AL1101" s="85" t="str">
        <f t="shared" si="393"/>
        <v/>
      </c>
      <c r="AM1101" s="85" t="str">
        <f t="shared" si="389"/>
        <v/>
      </c>
      <c r="AN1101" s="85" t="str">
        <f t="shared" si="390"/>
        <v/>
      </c>
      <c r="AO1101" s="85" t="str">
        <f t="shared" si="391"/>
        <v/>
      </c>
      <c r="AP1101" s="143" t="str">
        <f t="shared" si="394"/>
        <v/>
      </c>
      <c r="AQ1101" s="66" t="str">
        <f t="shared" si="395"/>
        <v/>
      </c>
      <c r="AR1101" s="46" t="str">
        <f>IFERROR(IF(ISNUMBER('Opsparede løndele dec20-mar21'!K1099),AQ1101+'Opsparede løndele dec20-mar21'!K1099,AQ1101),"")</f>
        <v/>
      </c>
    </row>
    <row r="1102" spans="1:44" x14ac:dyDescent="0.25">
      <c r="A1102" s="52" t="str">
        <f t="shared" si="396"/>
        <v/>
      </c>
      <c r="B1102" s="5"/>
      <c r="C1102" s="6"/>
      <c r="D1102" s="7"/>
      <c r="E1102" s="8"/>
      <c r="F1102" s="8"/>
      <c r="G1102" s="60" t="str">
        <f t="shared" si="397"/>
        <v/>
      </c>
      <c r="H1102" s="60" t="str">
        <f t="shared" si="397"/>
        <v/>
      </c>
      <c r="I1102" s="60" t="str">
        <f t="shared" si="397"/>
        <v/>
      </c>
      <c r="J1102" s="60" t="str">
        <f t="shared" si="397"/>
        <v/>
      </c>
      <c r="L1102" s="115" t="str">
        <f t="shared" si="392"/>
        <v/>
      </c>
      <c r="Y1102" s="116"/>
      <c r="Z1102" s="65" t="str">
        <f t="shared" si="381"/>
        <v/>
      </c>
      <c r="AA1102" s="65" t="str">
        <f t="shared" si="382"/>
        <v/>
      </c>
      <c r="AB1102" s="65" t="str">
        <f t="shared" si="383"/>
        <v/>
      </c>
      <c r="AC1102" s="65" t="str">
        <f t="shared" si="384"/>
        <v/>
      </c>
      <c r="AD1102" s="65" t="str">
        <f t="shared" si="385"/>
        <v/>
      </c>
      <c r="AE1102" s="65" t="str">
        <f t="shared" si="386"/>
        <v/>
      </c>
      <c r="AF1102" s="65" t="str">
        <f t="shared" si="387"/>
        <v/>
      </c>
      <c r="AG1102" s="65" t="str">
        <f t="shared" si="388"/>
        <v/>
      </c>
      <c r="AH1102" s="38"/>
      <c r="AI1102" s="38"/>
      <c r="AJ1102" s="38"/>
      <c r="AK1102" s="38"/>
      <c r="AL1102" s="85" t="str">
        <f t="shared" si="393"/>
        <v/>
      </c>
      <c r="AM1102" s="85" t="str">
        <f t="shared" si="389"/>
        <v/>
      </c>
      <c r="AN1102" s="85" t="str">
        <f t="shared" si="390"/>
        <v/>
      </c>
      <c r="AO1102" s="85" t="str">
        <f t="shared" si="391"/>
        <v/>
      </c>
      <c r="AP1102" s="143" t="str">
        <f t="shared" si="394"/>
        <v/>
      </c>
      <c r="AQ1102" s="66" t="str">
        <f t="shared" si="395"/>
        <v/>
      </c>
      <c r="AR1102" s="46" t="str">
        <f>IFERROR(IF(ISNUMBER('Opsparede løndele dec20-mar21'!K1100),AQ1102+'Opsparede løndele dec20-mar21'!K1100,AQ1102),"")</f>
        <v/>
      </c>
    </row>
    <row r="1103" spans="1:44" x14ac:dyDescent="0.25">
      <c r="A1103" s="52" t="str">
        <f t="shared" si="396"/>
        <v/>
      </c>
      <c r="B1103" s="5"/>
      <c r="C1103" s="6"/>
      <c r="D1103" s="7"/>
      <c r="E1103" s="8"/>
      <c r="F1103" s="8"/>
      <c r="G1103" s="60" t="str">
        <f t="shared" si="397"/>
        <v/>
      </c>
      <c r="H1103" s="60" t="str">
        <f t="shared" si="397"/>
        <v/>
      </c>
      <c r="I1103" s="60" t="str">
        <f t="shared" si="397"/>
        <v/>
      </c>
      <c r="J1103" s="60" t="str">
        <f t="shared" si="397"/>
        <v/>
      </c>
      <c r="L1103" s="115" t="str">
        <f t="shared" si="392"/>
        <v/>
      </c>
      <c r="Y1103" s="116"/>
      <c r="Z1103" s="65" t="str">
        <f t="shared" si="381"/>
        <v/>
      </c>
      <c r="AA1103" s="65" t="str">
        <f t="shared" si="382"/>
        <v/>
      </c>
      <c r="AB1103" s="65" t="str">
        <f t="shared" si="383"/>
        <v/>
      </c>
      <c r="AC1103" s="65" t="str">
        <f t="shared" si="384"/>
        <v/>
      </c>
      <c r="AD1103" s="65" t="str">
        <f t="shared" si="385"/>
        <v/>
      </c>
      <c r="AE1103" s="65" t="str">
        <f t="shared" si="386"/>
        <v/>
      </c>
      <c r="AF1103" s="65" t="str">
        <f t="shared" si="387"/>
        <v/>
      </c>
      <c r="AG1103" s="65" t="str">
        <f t="shared" si="388"/>
        <v/>
      </c>
      <c r="AH1103" s="38"/>
      <c r="AI1103" s="38"/>
      <c r="AJ1103" s="38"/>
      <c r="AK1103" s="38"/>
      <c r="AL1103" s="85" t="str">
        <f t="shared" si="393"/>
        <v/>
      </c>
      <c r="AM1103" s="85" t="str">
        <f t="shared" si="389"/>
        <v/>
      </c>
      <c r="AN1103" s="85" t="str">
        <f t="shared" si="390"/>
        <v/>
      </c>
      <c r="AO1103" s="85" t="str">
        <f t="shared" si="391"/>
        <v/>
      </c>
      <c r="AP1103" s="143" t="str">
        <f t="shared" si="394"/>
        <v/>
      </c>
      <c r="AQ1103" s="66" t="str">
        <f t="shared" si="395"/>
        <v/>
      </c>
      <c r="AR1103" s="46" t="str">
        <f>IFERROR(IF(ISNUMBER('Opsparede løndele dec20-mar21'!K1101),AQ1103+'Opsparede løndele dec20-mar21'!K1101,AQ1103),"")</f>
        <v/>
      </c>
    </row>
    <row r="1104" spans="1:44" x14ac:dyDescent="0.25">
      <c r="A1104" s="52" t="str">
        <f t="shared" si="396"/>
        <v/>
      </c>
      <c r="B1104" s="5"/>
      <c r="C1104" s="6"/>
      <c r="D1104" s="7"/>
      <c r="E1104" s="8"/>
      <c r="F1104" s="8"/>
      <c r="G1104" s="60" t="str">
        <f t="shared" si="397"/>
        <v/>
      </c>
      <c r="H1104" s="60" t="str">
        <f t="shared" si="397"/>
        <v/>
      </c>
      <c r="I1104" s="60" t="str">
        <f t="shared" si="397"/>
        <v/>
      </c>
      <c r="J1104" s="60" t="str">
        <f t="shared" si="397"/>
        <v/>
      </c>
      <c r="L1104" s="115" t="str">
        <f t="shared" si="392"/>
        <v/>
      </c>
      <c r="Y1104" s="116"/>
      <c r="Z1104" s="65" t="str">
        <f t="shared" si="381"/>
        <v/>
      </c>
      <c r="AA1104" s="65" t="str">
        <f t="shared" si="382"/>
        <v/>
      </c>
      <c r="AB1104" s="65" t="str">
        <f t="shared" si="383"/>
        <v/>
      </c>
      <c r="AC1104" s="65" t="str">
        <f t="shared" si="384"/>
        <v/>
      </c>
      <c r="AD1104" s="65" t="str">
        <f t="shared" si="385"/>
        <v/>
      </c>
      <c r="AE1104" s="65" t="str">
        <f t="shared" si="386"/>
        <v/>
      </c>
      <c r="AF1104" s="65" t="str">
        <f t="shared" si="387"/>
        <v/>
      </c>
      <c r="AG1104" s="65" t="str">
        <f t="shared" si="388"/>
        <v/>
      </c>
      <c r="AH1104" s="38"/>
      <c r="AI1104" s="38"/>
      <c r="AJ1104" s="38"/>
      <c r="AK1104" s="38"/>
      <c r="AL1104" s="85" t="str">
        <f t="shared" si="393"/>
        <v/>
      </c>
      <c r="AM1104" s="85" t="str">
        <f t="shared" si="389"/>
        <v/>
      </c>
      <c r="AN1104" s="85" t="str">
        <f t="shared" si="390"/>
        <v/>
      </c>
      <c r="AO1104" s="85" t="str">
        <f t="shared" si="391"/>
        <v/>
      </c>
      <c r="AP1104" s="143" t="str">
        <f t="shared" si="394"/>
        <v/>
      </c>
      <c r="AQ1104" s="66" t="str">
        <f t="shared" si="395"/>
        <v/>
      </c>
      <c r="AR1104" s="46" t="str">
        <f>IFERROR(IF(ISNUMBER('Opsparede løndele dec20-mar21'!K1102),AQ1104+'Opsparede løndele dec20-mar21'!K1102,AQ1104),"")</f>
        <v/>
      </c>
    </row>
    <row r="1105" spans="1:44" x14ac:dyDescent="0.25">
      <c r="A1105" s="52" t="str">
        <f t="shared" si="396"/>
        <v/>
      </c>
      <c r="B1105" s="5"/>
      <c r="C1105" s="6"/>
      <c r="D1105" s="7"/>
      <c r="E1105" s="8"/>
      <c r="F1105" s="8"/>
      <c r="G1105" s="60" t="str">
        <f t="shared" si="397"/>
        <v/>
      </c>
      <c r="H1105" s="60" t="str">
        <f t="shared" si="397"/>
        <v/>
      </c>
      <c r="I1105" s="60" t="str">
        <f t="shared" si="397"/>
        <v/>
      </c>
      <c r="J1105" s="60" t="str">
        <f t="shared" si="397"/>
        <v/>
      </c>
      <c r="L1105" s="115" t="str">
        <f t="shared" si="392"/>
        <v/>
      </c>
      <c r="Y1105" s="116"/>
      <c r="Z1105" s="65" t="str">
        <f t="shared" si="381"/>
        <v/>
      </c>
      <c r="AA1105" s="65" t="str">
        <f t="shared" si="382"/>
        <v/>
      </c>
      <c r="AB1105" s="65" t="str">
        <f t="shared" si="383"/>
        <v/>
      </c>
      <c r="AC1105" s="65" t="str">
        <f t="shared" si="384"/>
        <v/>
      </c>
      <c r="AD1105" s="65" t="str">
        <f t="shared" si="385"/>
        <v/>
      </c>
      <c r="AE1105" s="65" t="str">
        <f t="shared" si="386"/>
        <v/>
      </c>
      <c r="AF1105" s="65" t="str">
        <f t="shared" si="387"/>
        <v/>
      </c>
      <c r="AG1105" s="65" t="str">
        <f t="shared" si="388"/>
        <v/>
      </c>
      <c r="AH1105" s="38"/>
      <c r="AI1105" s="38"/>
      <c r="AJ1105" s="38"/>
      <c r="AK1105" s="38"/>
      <c r="AL1105" s="85" t="str">
        <f t="shared" si="393"/>
        <v/>
      </c>
      <c r="AM1105" s="85" t="str">
        <f t="shared" si="389"/>
        <v/>
      </c>
      <c r="AN1105" s="85" t="str">
        <f t="shared" si="390"/>
        <v/>
      </c>
      <c r="AO1105" s="85" t="str">
        <f t="shared" si="391"/>
        <v/>
      </c>
      <c r="AP1105" s="143" t="str">
        <f t="shared" si="394"/>
        <v/>
      </c>
      <c r="AQ1105" s="66" t="str">
        <f t="shared" si="395"/>
        <v/>
      </c>
      <c r="AR1105" s="46" t="str">
        <f>IFERROR(IF(ISNUMBER('Opsparede løndele dec20-mar21'!K1103),AQ1105+'Opsparede løndele dec20-mar21'!K1103,AQ1105),"")</f>
        <v/>
      </c>
    </row>
    <row r="1106" spans="1:44" x14ac:dyDescent="0.25">
      <c r="A1106" s="52" t="str">
        <f t="shared" si="396"/>
        <v/>
      </c>
      <c r="B1106" s="5"/>
      <c r="C1106" s="6"/>
      <c r="D1106" s="7"/>
      <c r="E1106" s="8"/>
      <c r="F1106" s="8"/>
      <c r="G1106" s="60" t="str">
        <f t="shared" si="397"/>
        <v/>
      </c>
      <c r="H1106" s="60" t="str">
        <f t="shared" si="397"/>
        <v/>
      </c>
      <c r="I1106" s="60" t="str">
        <f t="shared" si="397"/>
        <v/>
      </c>
      <c r="J1106" s="60" t="str">
        <f t="shared" si="397"/>
        <v/>
      </c>
      <c r="L1106" s="115" t="str">
        <f t="shared" si="392"/>
        <v/>
      </c>
      <c r="Y1106" s="116"/>
      <c r="Z1106" s="65" t="str">
        <f t="shared" si="381"/>
        <v/>
      </c>
      <c r="AA1106" s="65" t="str">
        <f t="shared" si="382"/>
        <v/>
      </c>
      <c r="AB1106" s="65" t="str">
        <f t="shared" si="383"/>
        <v/>
      </c>
      <c r="AC1106" s="65" t="str">
        <f t="shared" si="384"/>
        <v/>
      </c>
      <c r="AD1106" s="65" t="str">
        <f t="shared" si="385"/>
        <v/>
      </c>
      <c r="AE1106" s="65" t="str">
        <f t="shared" si="386"/>
        <v/>
      </c>
      <c r="AF1106" s="65" t="str">
        <f t="shared" si="387"/>
        <v/>
      </c>
      <c r="AG1106" s="65" t="str">
        <f t="shared" si="388"/>
        <v/>
      </c>
      <c r="AH1106" s="38"/>
      <c r="AI1106" s="38"/>
      <c r="AJ1106" s="38"/>
      <c r="AK1106" s="38"/>
      <c r="AL1106" s="85" t="str">
        <f t="shared" si="393"/>
        <v/>
      </c>
      <c r="AM1106" s="85" t="str">
        <f t="shared" si="389"/>
        <v/>
      </c>
      <c r="AN1106" s="85" t="str">
        <f t="shared" si="390"/>
        <v/>
      </c>
      <c r="AO1106" s="85" t="str">
        <f t="shared" si="391"/>
        <v/>
      </c>
      <c r="AP1106" s="143" t="str">
        <f t="shared" si="394"/>
        <v/>
      </c>
      <c r="AQ1106" s="66" t="str">
        <f t="shared" si="395"/>
        <v/>
      </c>
      <c r="AR1106" s="46" t="str">
        <f>IFERROR(IF(ISNUMBER('Opsparede løndele dec20-mar21'!K1104),AQ1106+'Opsparede løndele dec20-mar21'!K1104,AQ1106),"")</f>
        <v/>
      </c>
    </row>
    <row r="1107" spans="1:44" x14ac:dyDescent="0.25">
      <c r="A1107" s="52" t="str">
        <f t="shared" si="396"/>
        <v/>
      </c>
      <c r="B1107" s="5"/>
      <c r="C1107" s="6"/>
      <c r="D1107" s="7"/>
      <c r="E1107" s="8"/>
      <c r="F1107" s="8"/>
      <c r="G1107" s="60" t="str">
        <f t="shared" ref="G1107:J1116" si="398">IF(AND(ISNUMBER($E1107),ISNUMBER($F1107)),MAX(MIN(NETWORKDAYS(IF($E1107&lt;=VLOOKUP(G$6,Matrix_antal_dage,5,FALSE),VLOOKUP(G$6,Matrix_antal_dage,5,FALSE),$E1107),IF($F1107&gt;=VLOOKUP(G$6,Matrix_antal_dage,6,FALSE),VLOOKUP(G$6,Matrix_antal_dage,6,FALSE),$F1107),helligdage),VLOOKUP(G$6,Matrix_antal_dage,7,FALSE)),0),"")</f>
        <v/>
      </c>
      <c r="H1107" s="60" t="str">
        <f t="shared" si="398"/>
        <v/>
      </c>
      <c r="I1107" s="60" t="str">
        <f t="shared" si="398"/>
        <v/>
      </c>
      <c r="J1107" s="60" t="str">
        <f t="shared" si="398"/>
        <v/>
      </c>
      <c r="L1107" s="115" t="str">
        <f t="shared" si="392"/>
        <v/>
      </c>
      <c r="Y1107" s="116"/>
      <c r="Z1107" s="65" t="str">
        <f t="shared" si="381"/>
        <v/>
      </c>
      <c r="AA1107" s="65" t="str">
        <f t="shared" si="382"/>
        <v/>
      </c>
      <c r="AB1107" s="65" t="str">
        <f t="shared" si="383"/>
        <v/>
      </c>
      <c r="AC1107" s="65" t="str">
        <f t="shared" si="384"/>
        <v/>
      </c>
      <c r="AD1107" s="65" t="str">
        <f t="shared" si="385"/>
        <v/>
      </c>
      <c r="AE1107" s="65" t="str">
        <f t="shared" si="386"/>
        <v/>
      </c>
      <c r="AF1107" s="65" t="str">
        <f t="shared" si="387"/>
        <v/>
      </c>
      <c r="AG1107" s="65" t="str">
        <f t="shared" si="388"/>
        <v/>
      </c>
      <c r="AH1107" s="38"/>
      <c r="AI1107" s="38"/>
      <c r="AJ1107" s="38"/>
      <c r="AK1107" s="38"/>
      <c r="AL1107" s="85" t="str">
        <f t="shared" si="393"/>
        <v/>
      </c>
      <c r="AM1107" s="85" t="str">
        <f t="shared" si="389"/>
        <v/>
      </c>
      <c r="AN1107" s="85" t="str">
        <f t="shared" si="390"/>
        <v/>
      </c>
      <c r="AO1107" s="85" t="str">
        <f t="shared" si="391"/>
        <v/>
      </c>
      <c r="AP1107" s="143" t="str">
        <f t="shared" si="394"/>
        <v/>
      </c>
      <c r="AQ1107" s="66" t="str">
        <f t="shared" si="395"/>
        <v/>
      </c>
      <c r="AR1107" s="46" t="str">
        <f>IFERROR(IF(ISNUMBER('Opsparede løndele dec20-mar21'!K1105),AQ1107+'Opsparede løndele dec20-mar21'!K1105,AQ1107),"")</f>
        <v/>
      </c>
    </row>
    <row r="1108" spans="1:44" x14ac:dyDescent="0.25">
      <c r="A1108" s="52" t="str">
        <f t="shared" si="396"/>
        <v/>
      </c>
      <c r="B1108" s="5"/>
      <c r="C1108" s="6"/>
      <c r="D1108" s="7"/>
      <c r="E1108" s="8"/>
      <c r="F1108" s="8"/>
      <c r="G1108" s="60" t="str">
        <f t="shared" si="398"/>
        <v/>
      </c>
      <c r="H1108" s="60" t="str">
        <f t="shared" si="398"/>
        <v/>
      </c>
      <c r="I1108" s="60" t="str">
        <f t="shared" si="398"/>
        <v/>
      </c>
      <c r="J1108" s="60" t="str">
        <f t="shared" si="398"/>
        <v/>
      </c>
      <c r="L1108" s="115" t="str">
        <f t="shared" si="392"/>
        <v/>
      </c>
      <c r="Y1108" s="116"/>
      <c r="Z1108" s="65" t="str">
        <f t="shared" si="381"/>
        <v/>
      </c>
      <c r="AA1108" s="65" t="str">
        <f t="shared" si="382"/>
        <v/>
      </c>
      <c r="AB1108" s="65" t="str">
        <f t="shared" si="383"/>
        <v/>
      </c>
      <c r="AC1108" s="65" t="str">
        <f t="shared" si="384"/>
        <v/>
      </c>
      <c r="AD1108" s="65" t="str">
        <f t="shared" si="385"/>
        <v/>
      </c>
      <c r="AE1108" s="65" t="str">
        <f t="shared" si="386"/>
        <v/>
      </c>
      <c r="AF1108" s="65" t="str">
        <f t="shared" si="387"/>
        <v/>
      </c>
      <c r="AG1108" s="65" t="str">
        <f t="shared" si="388"/>
        <v/>
      </c>
      <c r="AH1108" s="38"/>
      <c r="AI1108" s="38"/>
      <c r="AJ1108" s="38"/>
      <c r="AK1108" s="38"/>
      <c r="AL1108" s="85" t="str">
        <f t="shared" si="393"/>
        <v/>
      </c>
      <c r="AM1108" s="85" t="str">
        <f t="shared" si="389"/>
        <v/>
      </c>
      <c r="AN1108" s="85" t="str">
        <f t="shared" si="390"/>
        <v/>
      </c>
      <c r="AO1108" s="85" t="str">
        <f t="shared" si="391"/>
        <v/>
      </c>
      <c r="AP1108" s="143" t="str">
        <f t="shared" si="394"/>
        <v/>
      </c>
      <c r="AQ1108" s="66" t="str">
        <f t="shared" si="395"/>
        <v/>
      </c>
      <c r="AR1108" s="46" t="str">
        <f>IFERROR(IF(ISNUMBER('Opsparede løndele dec20-mar21'!K1106),AQ1108+'Opsparede løndele dec20-mar21'!K1106,AQ1108),"")</f>
        <v/>
      </c>
    </row>
    <row r="1109" spans="1:44" x14ac:dyDescent="0.25">
      <c r="A1109" s="52" t="str">
        <f t="shared" si="396"/>
        <v/>
      </c>
      <c r="B1109" s="5"/>
      <c r="C1109" s="6"/>
      <c r="D1109" s="7"/>
      <c r="E1109" s="8"/>
      <c r="F1109" s="8"/>
      <c r="G1109" s="60" t="str">
        <f t="shared" si="398"/>
        <v/>
      </c>
      <c r="H1109" s="60" t="str">
        <f t="shared" si="398"/>
        <v/>
      </c>
      <c r="I1109" s="60" t="str">
        <f t="shared" si="398"/>
        <v/>
      </c>
      <c r="J1109" s="60" t="str">
        <f t="shared" si="398"/>
        <v/>
      </c>
      <c r="L1109" s="115" t="str">
        <f t="shared" si="392"/>
        <v/>
      </c>
      <c r="Y1109" s="116"/>
      <c r="Z1109" s="65" t="str">
        <f t="shared" si="381"/>
        <v/>
      </c>
      <c r="AA1109" s="65" t="str">
        <f t="shared" si="382"/>
        <v/>
      </c>
      <c r="AB1109" s="65" t="str">
        <f t="shared" si="383"/>
        <v/>
      </c>
      <c r="AC1109" s="65" t="str">
        <f t="shared" si="384"/>
        <v/>
      </c>
      <c r="AD1109" s="65" t="str">
        <f t="shared" si="385"/>
        <v/>
      </c>
      <c r="AE1109" s="65" t="str">
        <f t="shared" si="386"/>
        <v/>
      </c>
      <c r="AF1109" s="65" t="str">
        <f t="shared" si="387"/>
        <v/>
      </c>
      <c r="AG1109" s="65" t="str">
        <f t="shared" si="388"/>
        <v/>
      </c>
      <c r="AH1109" s="38"/>
      <c r="AI1109" s="38"/>
      <c r="AJ1109" s="38"/>
      <c r="AK1109" s="38"/>
      <c r="AL1109" s="85" t="str">
        <f t="shared" si="393"/>
        <v/>
      </c>
      <c r="AM1109" s="85" t="str">
        <f t="shared" si="389"/>
        <v/>
      </c>
      <c r="AN1109" s="85" t="str">
        <f t="shared" si="390"/>
        <v/>
      </c>
      <c r="AO1109" s="85" t="str">
        <f t="shared" si="391"/>
        <v/>
      </c>
      <c r="AP1109" s="143" t="str">
        <f t="shared" si="394"/>
        <v/>
      </c>
      <c r="AQ1109" s="66" t="str">
        <f t="shared" si="395"/>
        <v/>
      </c>
      <c r="AR1109" s="46" t="str">
        <f>IFERROR(IF(ISNUMBER('Opsparede løndele dec20-mar21'!K1107),AQ1109+'Opsparede løndele dec20-mar21'!K1107,AQ1109),"")</f>
        <v/>
      </c>
    </row>
    <row r="1110" spans="1:44" x14ac:dyDescent="0.25">
      <c r="A1110" s="52" t="str">
        <f t="shared" si="396"/>
        <v/>
      </c>
      <c r="B1110" s="5"/>
      <c r="C1110" s="6"/>
      <c r="D1110" s="7"/>
      <c r="E1110" s="8"/>
      <c r="F1110" s="8"/>
      <c r="G1110" s="60" t="str">
        <f t="shared" si="398"/>
        <v/>
      </c>
      <c r="H1110" s="60" t="str">
        <f t="shared" si="398"/>
        <v/>
      </c>
      <c r="I1110" s="60" t="str">
        <f t="shared" si="398"/>
        <v/>
      </c>
      <c r="J1110" s="60" t="str">
        <f t="shared" si="398"/>
        <v/>
      </c>
      <c r="L1110" s="115" t="str">
        <f t="shared" si="392"/>
        <v/>
      </c>
      <c r="Y1110" s="116"/>
      <c r="Z1110" s="65" t="str">
        <f t="shared" si="381"/>
        <v/>
      </c>
      <c r="AA1110" s="65" t="str">
        <f t="shared" si="382"/>
        <v/>
      </c>
      <c r="AB1110" s="65" t="str">
        <f t="shared" si="383"/>
        <v/>
      </c>
      <c r="AC1110" s="65" t="str">
        <f t="shared" si="384"/>
        <v/>
      </c>
      <c r="AD1110" s="65" t="str">
        <f t="shared" si="385"/>
        <v/>
      </c>
      <c r="AE1110" s="65" t="str">
        <f t="shared" si="386"/>
        <v/>
      </c>
      <c r="AF1110" s="65" t="str">
        <f t="shared" si="387"/>
        <v/>
      </c>
      <c r="AG1110" s="65" t="str">
        <f t="shared" si="388"/>
        <v/>
      </c>
      <c r="AH1110" s="38"/>
      <c r="AI1110" s="38"/>
      <c r="AJ1110" s="38"/>
      <c r="AK1110" s="38"/>
      <c r="AL1110" s="85" t="str">
        <f t="shared" si="393"/>
        <v/>
      </c>
      <c r="AM1110" s="85" t="str">
        <f t="shared" si="389"/>
        <v/>
      </c>
      <c r="AN1110" s="85" t="str">
        <f t="shared" si="390"/>
        <v/>
      </c>
      <c r="AO1110" s="85" t="str">
        <f t="shared" si="391"/>
        <v/>
      </c>
      <c r="AP1110" s="143" t="str">
        <f t="shared" si="394"/>
        <v/>
      </c>
      <c r="AQ1110" s="66" t="str">
        <f t="shared" si="395"/>
        <v/>
      </c>
      <c r="AR1110" s="46" t="str">
        <f>IFERROR(IF(ISNUMBER('Opsparede løndele dec20-mar21'!K1108),AQ1110+'Opsparede løndele dec20-mar21'!K1108,AQ1110),"")</f>
        <v/>
      </c>
    </row>
    <row r="1111" spans="1:44" x14ac:dyDescent="0.25">
      <c r="A1111" s="52" t="str">
        <f t="shared" si="396"/>
        <v/>
      </c>
      <c r="B1111" s="5"/>
      <c r="C1111" s="6"/>
      <c r="D1111" s="7"/>
      <c r="E1111" s="8"/>
      <c r="F1111" s="8"/>
      <c r="G1111" s="60" t="str">
        <f t="shared" si="398"/>
        <v/>
      </c>
      <c r="H1111" s="60" t="str">
        <f t="shared" si="398"/>
        <v/>
      </c>
      <c r="I1111" s="60" t="str">
        <f t="shared" si="398"/>
        <v/>
      </c>
      <c r="J1111" s="60" t="str">
        <f t="shared" si="398"/>
        <v/>
      </c>
      <c r="L1111" s="115" t="str">
        <f t="shared" si="392"/>
        <v/>
      </c>
      <c r="Y1111" s="116"/>
      <c r="Z1111" s="65" t="str">
        <f t="shared" si="381"/>
        <v/>
      </c>
      <c r="AA1111" s="65" t="str">
        <f t="shared" si="382"/>
        <v/>
      </c>
      <c r="AB1111" s="65" t="str">
        <f t="shared" si="383"/>
        <v/>
      </c>
      <c r="AC1111" s="65" t="str">
        <f t="shared" si="384"/>
        <v/>
      </c>
      <c r="AD1111" s="65" t="str">
        <f t="shared" si="385"/>
        <v/>
      </c>
      <c r="AE1111" s="65" t="str">
        <f t="shared" si="386"/>
        <v/>
      </c>
      <c r="AF1111" s="65" t="str">
        <f t="shared" si="387"/>
        <v/>
      </c>
      <c r="AG1111" s="65" t="str">
        <f t="shared" si="388"/>
        <v/>
      </c>
      <c r="AH1111" s="38"/>
      <c r="AI1111" s="38"/>
      <c r="AJ1111" s="38"/>
      <c r="AK1111" s="38"/>
      <c r="AL1111" s="85" t="str">
        <f t="shared" si="393"/>
        <v/>
      </c>
      <c r="AM1111" s="85" t="str">
        <f t="shared" si="389"/>
        <v/>
      </c>
      <c r="AN1111" s="85" t="str">
        <f t="shared" si="390"/>
        <v/>
      </c>
      <c r="AO1111" s="85" t="str">
        <f t="shared" si="391"/>
        <v/>
      </c>
      <c r="AP1111" s="143" t="str">
        <f t="shared" si="394"/>
        <v/>
      </c>
      <c r="AQ1111" s="66" t="str">
        <f t="shared" si="395"/>
        <v/>
      </c>
      <c r="AR1111" s="46" t="str">
        <f>IFERROR(IF(ISNUMBER('Opsparede løndele dec20-mar21'!K1109),AQ1111+'Opsparede løndele dec20-mar21'!K1109,AQ1111),"")</f>
        <v/>
      </c>
    </row>
    <row r="1112" spans="1:44" x14ac:dyDescent="0.25">
      <c r="A1112" s="52" t="str">
        <f t="shared" si="396"/>
        <v/>
      </c>
      <c r="B1112" s="5"/>
      <c r="C1112" s="6"/>
      <c r="D1112" s="7"/>
      <c r="E1112" s="8"/>
      <c r="F1112" s="8"/>
      <c r="G1112" s="60" t="str">
        <f t="shared" si="398"/>
        <v/>
      </c>
      <c r="H1112" s="60" t="str">
        <f t="shared" si="398"/>
        <v/>
      </c>
      <c r="I1112" s="60" t="str">
        <f t="shared" si="398"/>
        <v/>
      </c>
      <c r="J1112" s="60" t="str">
        <f t="shared" si="398"/>
        <v/>
      </c>
      <c r="L1112" s="115" t="str">
        <f t="shared" si="392"/>
        <v/>
      </c>
      <c r="Y1112" s="116"/>
      <c r="Z1112" s="65" t="str">
        <f t="shared" si="381"/>
        <v/>
      </c>
      <c r="AA1112" s="65" t="str">
        <f t="shared" si="382"/>
        <v/>
      </c>
      <c r="AB1112" s="65" t="str">
        <f t="shared" si="383"/>
        <v/>
      </c>
      <c r="AC1112" s="65" t="str">
        <f t="shared" si="384"/>
        <v/>
      </c>
      <c r="AD1112" s="65" t="str">
        <f t="shared" si="385"/>
        <v/>
      </c>
      <c r="AE1112" s="65" t="str">
        <f t="shared" si="386"/>
        <v/>
      </c>
      <c r="AF1112" s="65" t="str">
        <f t="shared" si="387"/>
        <v/>
      </c>
      <c r="AG1112" s="65" t="str">
        <f t="shared" si="388"/>
        <v/>
      </c>
      <c r="AH1112" s="38"/>
      <c r="AI1112" s="38"/>
      <c r="AJ1112" s="38"/>
      <c r="AK1112" s="38"/>
      <c r="AL1112" s="85" t="str">
        <f t="shared" si="393"/>
        <v/>
      </c>
      <c r="AM1112" s="85" t="str">
        <f t="shared" si="389"/>
        <v/>
      </c>
      <c r="AN1112" s="85" t="str">
        <f t="shared" si="390"/>
        <v/>
      </c>
      <c r="AO1112" s="85" t="str">
        <f t="shared" si="391"/>
        <v/>
      </c>
      <c r="AP1112" s="143" t="str">
        <f t="shared" si="394"/>
        <v/>
      </c>
      <c r="AQ1112" s="66" t="str">
        <f t="shared" si="395"/>
        <v/>
      </c>
      <c r="AR1112" s="46" t="str">
        <f>IFERROR(IF(ISNUMBER('Opsparede løndele dec20-mar21'!K1110),AQ1112+'Opsparede løndele dec20-mar21'!K1110,AQ1112),"")</f>
        <v/>
      </c>
    </row>
    <row r="1113" spans="1:44" x14ac:dyDescent="0.25">
      <c r="A1113" s="52" t="str">
        <f t="shared" si="396"/>
        <v/>
      </c>
      <c r="B1113" s="5"/>
      <c r="C1113" s="6"/>
      <c r="D1113" s="7"/>
      <c r="E1113" s="8"/>
      <c r="F1113" s="8"/>
      <c r="G1113" s="60" t="str">
        <f t="shared" si="398"/>
        <v/>
      </c>
      <c r="H1113" s="60" t="str">
        <f t="shared" si="398"/>
        <v/>
      </c>
      <c r="I1113" s="60" t="str">
        <f t="shared" si="398"/>
        <v/>
      </c>
      <c r="J1113" s="60" t="str">
        <f t="shared" si="398"/>
        <v/>
      </c>
      <c r="L1113" s="115" t="str">
        <f t="shared" si="392"/>
        <v/>
      </c>
      <c r="Y1113" s="116"/>
      <c r="Z1113" s="65" t="str">
        <f t="shared" si="381"/>
        <v/>
      </c>
      <c r="AA1113" s="65" t="str">
        <f t="shared" si="382"/>
        <v/>
      </c>
      <c r="AB1113" s="65" t="str">
        <f t="shared" si="383"/>
        <v/>
      </c>
      <c r="AC1113" s="65" t="str">
        <f t="shared" si="384"/>
        <v/>
      </c>
      <c r="AD1113" s="65" t="str">
        <f t="shared" si="385"/>
        <v/>
      </c>
      <c r="AE1113" s="65" t="str">
        <f t="shared" si="386"/>
        <v/>
      </c>
      <c r="AF1113" s="65" t="str">
        <f t="shared" si="387"/>
        <v/>
      </c>
      <c r="AG1113" s="65" t="str">
        <f t="shared" si="388"/>
        <v/>
      </c>
      <c r="AH1113" s="38"/>
      <c r="AI1113" s="38"/>
      <c r="AJ1113" s="38"/>
      <c r="AK1113" s="38"/>
      <c r="AL1113" s="85" t="str">
        <f t="shared" si="393"/>
        <v/>
      </c>
      <c r="AM1113" s="85" t="str">
        <f t="shared" si="389"/>
        <v/>
      </c>
      <c r="AN1113" s="85" t="str">
        <f t="shared" si="390"/>
        <v/>
      </c>
      <c r="AO1113" s="85" t="str">
        <f t="shared" si="391"/>
        <v/>
      </c>
      <c r="AP1113" s="143" t="str">
        <f t="shared" si="394"/>
        <v/>
      </c>
      <c r="AQ1113" s="66" t="str">
        <f t="shared" si="395"/>
        <v/>
      </c>
      <c r="AR1113" s="46" t="str">
        <f>IFERROR(IF(ISNUMBER('Opsparede løndele dec20-mar21'!K1111),AQ1113+'Opsparede løndele dec20-mar21'!K1111,AQ1113),"")</f>
        <v/>
      </c>
    </row>
    <row r="1114" spans="1:44" x14ac:dyDescent="0.25">
      <c r="A1114" s="52" t="str">
        <f t="shared" si="396"/>
        <v/>
      </c>
      <c r="B1114" s="5"/>
      <c r="C1114" s="6"/>
      <c r="D1114" s="7"/>
      <c r="E1114" s="8"/>
      <c r="F1114" s="8"/>
      <c r="G1114" s="60" t="str">
        <f t="shared" si="398"/>
        <v/>
      </c>
      <c r="H1114" s="60" t="str">
        <f t="shared" si="398"/>
        <v/>
      </c>
      <c r="I1114" s="60" t="str">
        <f t="shared" si="398"/>
        <v/>
      </c>
      <c r="J1114" s="60" t="str">
        <f t="shared" si="398"/>
        <v/>
      </c>
      <c r="L1114" s="115" t="str">
        <f t="shared" si="392"/>
        <v/>
      </c>
      <c r="Y1114" s="116"/>
      <c r="Z1114" s="65" t="str">
        <f t="shared" si="381"/>
        <v/>
      </c>
      <c r="AA1114" s="65" t="str">
        <f t="shared" si="382"/>
        <v/>
      </c>
      <c r="AB1114" s="65" t="str">
        <f t="shared" si="383"/>
        <v/>
      </c>
      <c r="AC1114" s="65" t="str">
        <f t="shared" si="384"/>
        <v/>
      </c>
      <c r="AD1114" s="65" t="str">
        <f t="shared" si="385"/>
        <v/>
      </c>
      <c r="AE1114" s="65" t="str">
        <f t="shared" si="386"/>
        <v/>
      </c>
      <c r="AF1114" s="65" t="str">
        <f t="shared" si="387"/>
        <v/>
      </c>
      <c r="AG1114" s="65" t="str">
        <f t="shared" si="388"/>
        <v/>
      </c>
      <c r="AH1114" s="38"/>
      <c r="AI1114" s="38"/>
      <c r="AJ1114" s="38"/>
      <c r="AK1114" s="38"/>
      <c r="AL1114" s="85" t="str">
        <f t="shared" si="393"/>
        <v/>
      </c>
      <c r="AM1114" s="85" t="str">
        <f t="shared" si="389"/>
        <v/>
      </c>
      <c r="AN1114" s="85" t="str">
        <f t="shared" si="390"/>
        <v/>
      </c>
      <c r="AO1114" s="85" t="str">
        <f t="shared" si="391"/>
        <v/>
      </c>
      <c r="AP1114" s="143" t="str">
        <f t="shared" si="394"/>
        <v/>
      </c>
      <c r="AQ1114" s="66" t="str">
        <f t="shared" si="395"/>
        <v/>
      </c>
      <c r="AR1114" s="46" t="str">
        <f>IFERROR(IF(ISNUMBER('Opsparede løndele dec20-mar21'!K1112),AQ1114+'Opsparede løndele dec20-mar21'!K1112,AQ1114),"")</f>
        <v/>
      </c>
    </row>
    <row r="1115" spans="1:44" x14ac:dyDescent="0.25">
      <c r="A1115" s="52" t="str">
        <f t="shared" si="396"/>
        <v/>
      </c>
      <c r="B1115" s="5"/>
      <c r="C1115" s="6"/>
      <c r="D1115" s="7"/>
      <c r="E1115" s="8"/>
      <c r="F1115" s="8"/>
      <c r="G1115" s="60" t="str">
        <f t="shared" si="398"/>
        <v/>
      </c>
      <c r="H1115" s="60" t="str">
        <f t="shared" si="398"/>
        <v/>
      </c>
      <c r="I1115" s="60" t="str">
        <f t="shared" si="398"/>
        <v/>
      </c>
      <c r="J1115" s="60" t="str">
        <f t="shared" si="398"/>
        <v/>
      </c>
      <c r="L1115" s="115" t="str">
        <f t="shared" si="392"/>
        <v/>
      </c>
      <c r="Y1115" s="116"/>
      <c r="Z1115" s="65" t="str">
        <f t="shared" si="381"/>
        <v/>
      </c>
      <c r="AA1115" s="65" t="str">
        <f t="shared" si="382"/>
        <v/>
      </c>
      <c r="AB1115" s="65" t="str">
        <f t="shared" si="383"/>
        <v/>
      </c>
      <c r="AC1115" s="65" t="str">
        <f t="shared" si="384"/>
        <v/>
      </c>
      <c r="AD1115" s="65" t="str">
        <f t="shared" si="385"/>
        <v/>
      </c>
      <c r="AE1115" s="65" t="str">
        <f t="shared" si="386"/>
        <v/>
      </c>
      <c r="AF1115" s="65" t="str">
        <f t="shared" si="387"/>
        <v/>
      </c>
      <c r="AG1115" s="65" t="str">
        <f t="shared" si="388"/>
        <v/>
      </c>
      <c r="AH1115" s="38"/>
      <c r="AI1115" s="38"/>
      <c r="AJ1115" s="38"/>
      <c r="AK1115" s="38"/>
      <c r="AL1115" s="85" t="str">
        <f t="shared" si="393"/>
        <v/>
      </c>
      <c r="AM1115" s="85" t="str">
        <f t="shared" si="389"/>
        <v/>
      </c>
      <c r="AN1115" s="85" t="str">
        <f t="shared" si="390"/>
        <v/>
      </c>
      <c r="AO1115" s="85" t="str">
        <f t="shared" si="391"/>
        <v/>
      </c>
      <c r="AP1115" s="143" t="str">
        <f t="shared" si="394"/>
        <v/>
      </c>
      <c r="AQ1115" s="66" t="str">
        <f t="shared" si="395"/>
        <v/>
      </c>
      <c r="AR1115" s="46" t="str">
        <f>IFERROR(IF(ISNUMBER('Opsparede løndele dec20-mar21'!K1113),AQ1115+'Opsparede løndele dec20-mar21'!K1113,AQ1115),"")</f>
        <v/>
      </c>
    </row>
    <row r="1116" spans="1:44" x14ac:dyDescent="0.25">
      <c r="A1116" s="52" t="str">
        <f t="shared" si="396"/>
        <v/>
      </c>
      <c r="B1116" s="5"/>
      <c r="C1116" s="6"/>
      <c r="D1116" s="7"/>
      <c r="E1116" s="8"/>
      <c r="F1116" s="8"/>
      <c r="G1116" s="60" t="str">
        <f t="shared" si="398"/>
        <v/>
      </c>
      <c r="H1116" s="60" t="str">
        <f t="shared" si="398"/>
        <v/>
      </c>
      <c r="I1116" s="60" t="str">
        <f t="shared" si="398"/>
        <v/>
      </c>
      <c r="J1116" s="60" t="str">
        <f t="shared" si="398"/>
        <v/>
      </c>
      <c r="L1116" s="115" t="str">
        <f t="shared" si="392"/>
        <v/>
      </c>
      <c r="Y1116" s="116"/>
      <c r="Z1116" s="65" t="str">
        <f t="shared" si="381"/>
        <v/>
      </c>
      <c r="AA1116" s="65" t="str">
        <f t="shared" si="382"/>
        <v/>
      </c>
      <c r="AB1116" s="65" t="str">
        <f t="shared" si="383"/>
        <v/>
      </c>
      <c r="AC1116" s="65" t="str">
        <f t="shared" si="384"/>
        <v/>
      </c>
      <c r="AD1116" s="65" t="str">
        <f t="shared" si="385"/>
        <v/>
      </c>
      <c r="AE1116" s="65" t="str">
        <f t="shared" si="386"/>
        <v/>
      </c>
      <c r="AF1116" s="65" t="str">
        <f t="shared" si="387"/>
        <v/>
      </c>
      <c r="AG1116" s="65" t="str">
        <f t="shared" si="388"/>
        <v/>
      </c>
      <c r="AH1116" s="38"/>
      <c r="AI1116" s="38"/>
      <c r="AJ1116" s="38"/>
      <c r="AK1116" s="38"/>
      <c r="AL1116" s="85" t="str">
        <f t="shared" si="393"/>
        <v/>
      </c>
      <c r="AM1116" s="85" t="str">
        <f t="shared" si="389"/>
        <v/>
      </c>
      <c r="AN1116" s="85" t="str">
        <f t="shared" si="390"/>
        <v/>
      </c>
      <c r="AO1116" s="85" t="str">
        <f t="shared" si="391"/>
        <v/>
      </c>
      <c r="AP1116" s="143" t="str">
        <f t="shared" si="394"/>
        <v/>
      </c>
      <c r="AQ1116" s="66" t="str">
        <f t="shared" si="395"/>
        <v/>
      </c>
      <c r="AR1116" s="46" t="str">
        <f>IFERROR(IF(ISNUMBER('Opsparede løndele dec20-mar21'!K1114),AQ1116+'Opsparede løndele dec20-mar21'!K1114,AQ1116),"")</f>
        <v/>
      </c>
    </row>
    <row r="1117" spans="1:44" x14ac:dyDescent="0.25">
      <c r="A1117" s="52" t="str">
        <f t="shared" si="396"/>
        <v/>
      </c>
      <c r="B1117" s="5"/>
      <c r="C1117" s="6"/>
      <c r="D1117" s="7"/>
      <c r="E1117" s="8"/>
      <c r="F1117" s="8"/>
      <c r="G1117" s="60" t="str">
        <f t="shared" ref="G1117:J1126" si="399">IF(AND(ISNUMBER($E1117),ISNUMBER($F1117)),MAX(MIN(NETWORKDAYS(IF($E1117&lt;=VLOOKUP(G$6,Matrix_antal_dage,5,FALSE),VLOOKUP(G$6,Matrix_antal_dage,5,FALSE),$E1117),IF($F1117&gt;=VLOOKUP(G$6,Matrix_antal_dage,6,FALSE),VLOOKUP(G$6,Matrix_antal_dage,6,FALSE),$F1117),helligdage),VLOOKUP(G$6,Matrix_antal_dage,7,FALSE)),0),"")</f>
        <v/>
      </c>
      <c r="H1117" s="60" t="str">
        <f t="shared" si="399"/>
        <v/>
      </c>
      <c r="I1117" s="60" t="str">
        <f t="shared" si="399"/>
        <v/>
      </c>
      <c r="J1117" s="60" t="str">
        <f t="shared" si="399"/>
        <v/>
      </c>
      <c r="L1117" s="115" t="str">
        <f t="shared" si="392"/>
        <v/>
      </c>
      <c r="Y1117" s="116"/>
      <c r="Z1117" s="65" t="str">
        <f t="shared" si="381"/>
        <v/>
      </c>
      <c r="AA1117" s="65" t="str">
        <f t="shared" si="382"/>
        <v/>
      </c>
      <c r="AB1117" s="65" t="str">
        <f t="shared" si="383"/>
        <v/>
      </c>
      <c r="AC1117" s="65" t="str">
        <f t="shared" si="384"/>
        <v/>
      </c>
      <c r="AD1117" s="65" t="str">
        <f t="shared" si="385"/>
        <v/>
      </c>
      <c r="AE1117" s="65" t="str">
        <f t="shared" si="386"/>
        <v/>
      </c>
      <c r="AF1117" s="65" t="str">
        <f t="shared" si="387"/>
        <v/>
      </c>
      <c r="AG1117" s="65" t="str">
        <f t="shared" si="388"/>
        <v/>
      </c>
      <c r="AH1117" s="38"/>
      <c r="AI1117" s="38"/>
      <c r="AJ1117" s="38"/>
      <c r="AK1117" s="38"/>
      <c r="AL1117" s="85" t="str">
        <f t="shared" si="393"/>
        <v/>
      </c>
      <c r="AM1117" s="85" t="str">
        <f t="shared" si="389"/>
        <v/>
      </c>
      <c r="AN1117" s="85" t="str">
        <f t="shared" si="390"/>
        <v/>
      </c>
      <c r="AO1117" s="85" t="str">
        <f t="shared" si="391"/>
        <v/>
      </c>
      <c r="AP1117" s="143" t="str">
        <f t="shared" si="394"/>
        <v/>
      </c>
      <c r="AQ1117" s="66" t="str">
        <f t="shared" si="395"/>
        <v/>
      </c>
      <c r="AR1117" s="46" t="str">
        <f>IFERROR(IF(ISNUMBER('Opsparede løndele dec20-mar21'!K1115),AQ1117+'Opsparede løndele dec20-mar21'!K1115,AQ1117),"")</f>
        <v/>
      </c>
    </row>
    <row r="1118" spans="1:44" x14ac:dyDescent="0.25">
      <c r="A1118" s="52" t="str">
        <f t="shared" si="396"/>
        <v/>
      </c>
      <c r="B1118" s="5"/>
      <c r="C1118" s="6"/>
      <c r="D1118" s="7"/>
      <c r="E1118" s="8"/>
      <c r="F1118" s="8"/>
      <c r="G1118" s="60" t="str">
        <f t="shared" si="399"/>
        <v/>
      </c>
      <c r="H1118" s="60" t="str">
        <f t="shared" si="399"/>
        <v/>
      </c>
      <c r="I1118" s="60" t="str">
        <f t="shared" si="399"/>
        <v/>
      </c>
      <c r="J1118" s="60" t="str">
        <f t="shared" si="399"/>
        <v/>
      </c>
      <c r="L1118" s="115" t="str">
        <f t="shared" si="392"/>
        <v/>
      </c>
      <c r="Y1118" s="116"/>
      <c r="Z1118" s="65" t="str">
        <f t="shared" si="381"/>
        <v/>
      </c>
      <c r="AA1118" s="65" t="str">
        <f t="shared" si="382"/>
        <v/>
      </c>
      <c r="AB1118" s="65" t="str">
        <f t="shared" si="383"/>
        <v/>
      </c>
      <c r="AC1118" s="65" t="str">
        <f t="shared" si="384"/>
        <v/>
      </c>
      <c r="AD1118" s="65" t="str">
        <f t="shared" si="385"/>
        <v/>
      </c>
      <c r="AE1118" s="65" t="str">
        <f t="shared" si="386"/>
        <v/>
      </c>
      <c r="AF1118" s="65" t="str">
        <f t="shared" si="387"/>
        <v/>
      </c>
      <c r="AG1118" s="65" t="str">
        <f t="shared" si="388"/>
        <v/>
      </c>
      <c r="AH1118" s="38"/>
      <c r="AI1118" s="38"/>
      <c r="AJ1118" s="38"/>
      <c r="AK1118" s="38"/>
      <c r="AL1118" s="85" t="str">
        <f t="shared" si="393"/>
        <v/>
      </c>
      <c r="AM1118" s="85" t="str">
        <f t="shared" si="389"/>
        <v/>
      </c>
      <c r="AN1118" s="85" t="str">
        <f t="shared" si="390"/>
        <v/>
      </c>
      <c r="AO1118" s="85" t="str">
        <f t="shared" si="391"/>
        <v/>
      </c>
      <c r="AP1118" s="143" t="str">
        <f t="shared" si="394"/>
        <v/>
      </c>
      <c r="AQ1118" s="66" t="str">
        <f t="shared" si="395"/>
        <v/>
      </c>
      <c r="AR1118" s="46" t="str">
        <f>IFERROR(IF(ISNUMBER('Opsparede løndele dec20-mar21'!K1116),AQ1118+'Opsparede løndele dec20-mar21'!K1116,AQ1118),"")</f>
        <v/>
      </c>
    </row>
    <row r="1119" spans="1:44" x14ac:dyDescent="0.25">
      <c r="A1119" s="52" t="str">
        <f t="shared" si="396"/>
        <v/>
      </c>
      <c r="B1119" s="5"/>
      <c r="C1119" s="6"/>
      <c r="D1119" s="7"/>
      <c r="E1119" s="8"/>
      <c r="F1119" s="8"/>
      <c r="G1119" s="60" t="str">
        <f t="shared" si="399"/>
        <v/>
      </c>
      <c r="H1119" s="60" t="str">
        <f t="shared" si="399"/>
        <v/>
      </c>
      <c r="I1119" s="60" t="str">
        <f t="shared" si="399"/>
        <v/>
      </c>
      <c r="J1119" s="60" t="str">
        <f t="shared" si="399"/>
        <v/>
      </c>
      <c r="L1119" s="115" t="str">
        <f t="shared" si="392"/>
        <v/>
      </c>
      <c r="Y1119" s="116"/>
      <c r="Z1119" s="65" t="str">
        <f t="shared" si="381"/>
        <v/>
      </c>
      <c r="AA1119" s="65" t="str">
        <f t="shared" si="382"/>
        <v/>
      </c>
      <c r="AB1119" s="65" t="str">
        <f t="shared" si="383"/>
        <v/>
      </c>
      <c r="AC1119" s="65" t="str">
        <f t="shared" si="384"/>
        <v/>
      </c>
      <c r="AD1119" s="65" t="str">
        <f t="shared" si="385"/>
        <v/>
      </c>
      <c r="AE1119" s="65" t="str">
        <f t="shared" si="386"/>
        <v/>
      </c>
      <c r="AF1119" s="65" t="str">
        <f t="shared" si="387"/>
        <v/>
      </c>
      <c r="AG1119" s="65" t="str">
        <f t="shared" si="388"/>
        <v/>
      </c>
      <c r="AH1119" s="38"/>
      <c r="AI1119" s="38"/>
      <c r="AJ1119" s="38"/>
      <c r="AK1119" s="38"/>
      <c r="AL1119" s="85" t="str">
        <f t="shared" si="393"/>
        <v/>
      </c>
      <c r="AM1119" s="85" t="str">
        <f t="shared" si="389"/>
        <v/>
      </c>
      <c r="AN1119" s="85" t="str">
        <f t="shared" si="390"/>
        <v/>
      </c>
      <c r="AO1119" s="85" t="str">
        <f t="shared" si="391"/>
        <v/>
      </c>
      <c r="AP1119" s="143" t="str">
        <f t="shared" si="394"/>
        <v/>
      </c>
      <c r="AQ1119" s="66" t="str">
        <f t="shared" si="395"/>
        <v/>
      </c>
      <c r="AR1119" s="46" t="str">
        <f>IFERROR(IF(ISNUMBER('Opsparede løndele dec20-mar21'!K1117),AQ1119+'Opsparede løndele dec20-mar21'!K1117,AQ1119),"")</f>
        <v/>
      </c>
    </row>
    <row r="1120" spans="1:44" x14ac:dyDescent="0.25">
      <c r="A1120" s="52" t="str">
        <f t="shared" si="396"/>
        <v/>
      </c>
      <c r="B1120" s="5"/>
      <c r="C1120" s="6"/>
      <c r="D1120" s="7"/>
      <c r="E1120" s="8"/>
      <c r="F1120" s="8"/>
      <c r="G1120" s="60" t="str">
        <f t="shared" si="399"/>
        <v/>
      </c>
      <c r="H1120" s="60" t="str">
        <f t="shared" si="399"/>
        <v/>
      </c>
      <c r="I1120" s="60" t="str">
        <f t="shared" si="399"/>
        <v/>
      </c>
      <c r="J1120" s="60" t="str">
        <f t="shared" si="399"/>
        <v/>
      </c>
      <c r="L1120" s="115" t="str">
        <f t="shared" si="392"/>
        <v/>
      </c>
      <c r="Y1120" s="116"/>
      <c r="Z1120" s="65" t="str">
        <f t="shared" si="381"/>
        <v/>
      </c>
      <c r="AA1120" s="65" t="str">
        <f t="shared" si="382"/>
        <v/>
      </c>
      <c r="AB1120" s="65" t="str">
        <f t="shared" si="383"/>
        <v/>
      </c>
      <c r="AC1120" s="65" t="str">
        <f t="shared" si="384"/>
        <v/>
      </c>
      <c r="AD1120" s="65" t="str">
        <f t="shared" si="385"/>
        <v/>
      </c>
      <c r="AE1120" s="65" t="str">
        <f t="shared" si="386"/>
        <v/>
      </c>
      <c r="AF1120" s="65" t="str">
        <f t="shared" si="387"/>
        <v/>
      </c>
      <c r="AG1120" s="65" t="str">
        <f t="shared" si="388"/>
        <v/>
      </c>
      <c r="AH1120" s="38"/>
      <c r="AI1120" s="38"/>
      <c r="AJ1120" s="38"/>
      <c r="AK1120" s="38"/>
      <c r="AL1120" s="85" t="str">
        <f t="shared" si="393"/>
        <v/>
      </c>
      <c r="AM1120" s="85" t="str">
        <f t="shared" si="389"/>
        <v/>
      </c>
      <c r="AN1120" s="85" t="str">
        <f t="shared" si="390"/>
        <v/>
      </c>
      <c r="AO1120" s="85" t="str">
        <f t="shared" si="391"/>
        <v/>
      </c>
      <c r="AP1120" s="143" t="str">
        <f t="shared" si="394"/>
        <v/>
      </c>
      <c r="AQ1120" s="66" t="str">
        <f t="shared" si="395"/>
        <v/>
      </c>
      <c r="AR1120" s="46" t="str">
        <f>IFERROR(IF(ISNUMBER('Opsparede løndele dec20-mar21'!K1118),AQ1120+'Opsparede løndele dec20-mar21'!K1118,AQ1120),"")</f>
        <v/>
      </c>
    </row>
    <row r="1121" spans="1:44" x14ac:dyDescent="0.25">
      <c r="A1121" s="52" t="str">
        <f t="shared" si="396"/>
        <v/>
      </c>
      <c r="B1121" s="5"/>
      <c r="C1121" s="6"/>
      <c r="D1121" s="7"/>
      <c r="E1121" s="8"/>
      <c r="F1121" s="8"/>
      <c r="G1121" s="60" t="str">
        <f t="shared" si="399"/>
        <v/>
      </c>
      <c r="H1121" s="60" t="str">
        <f t="shared" si="399"/>
        <v/>
      </c>
      <c r="I1121" s="60" t="str">
        <f t="shared" si="399"/>
        <v/>
      </c>
      <c r="J1121" s="60" t="str">
        <f t="shared" si="399"/>
        <v/>
      </c>
      <c r="L1121" s="115" t="str">
        <f t="shared" si="392"/>
        <v/>
      </c>
      <c r="Y1121" s="116"/>
      <c r="Z1121" s="65" t="str">
        <f t="shared" si="381"/>
        <v/>
      </c>
      <c r="AA1121" s="65" t="str">
        <f t="shared" si="382"/>
        <v/>
      </c>
      <c r="AB1121" s="65" t="str">
        <f t="shared" si="383"/>
        <v/>
      </c>
      <c r="AC1121" s="65" t="str">
        <f t="shared" si="384"/>
        <v/>
      </c>
      <c r="AD1121" s="65" t="str">
        <f t="shared" si="385"/>
        <v/>
      </c>
      <c r="AE1121" s="65" t="str">
        <f t="shared" si="386"/>
        <v/>
      </c>
      <c r="AF1121" s="65" t="str">
        <f t="shared" si="387"/>
        <v/>
      </c>
      <c r="AG1121" s="65" t="str">
        <f t="shared" si="388"/>
        <v/>
      </c>
      <c r="AH1121" s="38"/>
      <c r="AI1121" s="38"/>
      <c r="AJ1121" s="38"/>
      <c r="AK1121" s="38"/>
      <c r="AL1121" s="85" t="str">
        <f t="shared" si="393"/>
        <v/>
      </c>
      <c r="AM1121" s="85" t="str">
        <f t="shared" si="389"/>
        <v/>
      </c>
      <c r="AN1121" s="85" t="str">
        <f t="shared" si="390"/>
        <v/>
      </c>
      <c r="AO1121" s="85" t="str">
        <f t="shared" si="391"/>
        <v/>
      </c>
      <c r="AP1121" s="143" t="str">
        <f t="shared" si="394"/>
        <v/>
      </c>
      <c r="AQ1121" s="66" t="str">
        <f t="shared" si="395"/>
        <v/>
      </c>
      <c r="AR1121" s="46" t="str">
        <f>IFERROR(IF(ISNUMBER('Opsparede løndele dec20-mar21'!K1119),AQ1121+'Opsparede løndele dec20-mar21'!K1119,AQ1121),"")</f>
        <v/>
      </c>
    </row>
    <row r="1122" spans="1:44" x14ac:dyDescent="0.25">
      <c r="A1122" s="52" t="str">
        <f t="shared" si="396"/>
        <v/>
      </c>
      <c r="B1122" s="5"/>
      <c r="C1122" s="6"/>
      <c r="D1122" s="7"/>
      <c r="E1122" s="8"/>
      <c r="F1122" s="8"/>
      <c r="G1122" s="60" t="str">
        <f t="shared" si="399"/>
        <v/>
      </c>
      <c r="H1122" s="60" t="str">
        <f t="shared" si="399"/>
        <v/>
      </c>
      <c r="I1122" s="60" t="str">
        <f t="shared" si="399"/>
        <v/>
      </c>
      <c r="J1122" s="60" t="str">
        <f t="shared" si="399"/>
        <v/>
      </c>
      <c r="L1122" s="115" t="str">
        <f t="shared" si="392"/>
        <v/>
      </c>
      <c r="Y1122" s="116"/>
      <c r="Z1122" s="65" t="str">
        <f t="shared" si="381"/>
        <v/>
      </c>
      <c r="AA1122" s="65" t="str">
        <f t="shared" si="382"/>
        <v/>
      </c>
      <c r="AB1122" s="65" t="str">
        <f t="shared" si="383"/>
        <v/>
      </c>
      <c r="AC1122" s="65" t="str">
        <f t="shared" si="384"/>
        <v/>
      </c>
      <c r="AD1122" s="65" t="str">
        <f t="shared" si="385"/>
        <v/>
      </c>
      <c r="AE1122" s="65" t="str">
        <f t="shared" si="386"/>
        <v/>
      </c>
      <c r="AF1122" s="65" t="str">
        <f t="shared" si="387"/>
        <v/>
      </c>
      <c r="AG1122" s="65" t="str">
        <f t="shared" si="388"/>
        <v/>
      </c>
      <c r="AH1122" s="38"/>
      <c r="AI1122" s="38"/>
      <c r="AJ1122" s="38"/>
      <c r="AK1122" s="38"/>
      <c r="AL1122" s="85" t="str">
        <f t="shared" si="393"/>
        <v/>
      </c>
      <c r="AM1122" s="85" t="str">
        <f t="shared" si="389"/>
        <v/>
      </c>
      <c r="AN1122" s="85" t="str">
        <f t="shared" si="390"/>
        <v/>
      </c>
      <c r="AO1122" s="85" t="str">
        <f t="shared" si="391"/>
        <v/>
      </c>
      <c r="AP1122" s="143" t="str">
        <f t="shared" si="394"/>
        <v/>
      </c>
      <c r="AQ1122" s="66" t="str">
        <f t="shared" si="395"/>
        <v/>
      </c>
      <c r="AR1122" s="46" t="str">
        <f>IFERROR(IF(ISNUMBER('Opsparede løndele dec20-mar21'!K1120),AQ1122+'Opsparede løndele dec20-mar21'!K1120,AQ1122),"")</f>
        <v/>
      </c>
    </row>
    <row r="1123" spans="1:44" x14ac:dyDescent="0.25">
      <c r="A1123" s="52" t="str">
        <f t="shared" si="396"/>
        <v/>
      </c>
      <c r="B1123" s="5"/>
      <c r="C1123" s="6"/>
      <c r="D1123" s="7"/>
      <c r="E1123" s="8"/>
      <c r="F1123" s="8"/>
      <c r="G1123" s="60" t="str">
        <f t="shared" si="399"/>
        <v/>
      </c>
      <c r="H1123" s="60" t="str">
        <f t="shared" si="399"/>
        <v/>
      </c>
      <c r="I1123" s="60" t="str">
        <f t="shared" si="399"/>
        <v/>
      </c>
      <c r="J1123" s="60" t="str">
        <f t="shared" si="399"/>
        <v/>
      </c>
      <c r="L1123" s="115" t="str">
        <f t="shared" si="392"/>
        <v/>
      </c>
      <c r="Y1123" s="116"/>
      <c r="Z1123" s="65" t="str">
        <f t="shared" si="381"/>
        <v/>
      </c>
      <c r="AA1123" s="65" t="str">
        <f t="shared" si="382"/>
        <v/>
      </c>
      <c r="AB1123" s="65" t="str">
        <f t="shared" si="383"/>
        <v/>
      </c>
      <c r="AC1123" s="65" t="str">
        <f t="shared" si="384"/>
        <v/>
      </c>
      <c r="AD1123" s="65" t="str">
        <f t="shared" si="385"/>
        <v/>
      </c>
      <c r="AE1123" s="65" t="str">
        <f t="shared" si="386"/>
        <v/>
      </c>
      <c r="AF1123" s="65" t="str">
        <f t="shared" si="387"/>
        <v/>
      </c>
      <c r="AG1123" s="65" t="str">
        <f t="shared" si="388"/>
        <v/>
      </c>
      <c r="AH1123" s="38"/>
      <c r="AI1123" s="38"/>
      <c r="AJ1123" s="38"/>
      <c r="AK1123" s="38"/>
      <c r="AL1123" s="85" t="str">
        <f t="shared" si="393"/>
        <v/>
      </c>
      <c r="AM1123" s="85" t="str">
        <f t="shared" si="389"/>
        <v/>
      </c>
      <c r="AN1123" s="85" t="str">
        <f t="shared" si="390"/>
        <v/>
      </c>
      <c r="AO1123" s="85" t="str">
        <f t="shared" si="391"/>
        <v/>
      </c>
      <c r="AP1123" s="143" t="str">
        <f t="shared" si="394"/>
        <v/>
      </c>
      <c r="AQ1123" s="66" t="str">
        <f t="shared" si="395"/>
        <v/>
      </c>
      <c r="AR1123" s="46" t="str">
        <f>IFERROR(IF(ISNUMBER('Opsparede løndele dec20-mar21'!K1121),AQ1123+'Opsparede løndele dec20-mar21'!K1121,AQ1123),"")</f>
        <v/>
      </c>
    </row>
    <row r="1124" spans="1:44" x14ac:dyDescent="0.25">
      <c r="A1124" s="52" t="str">
        <f t="shared" si="396"/>
        <v/>
      </c>
      <c r="B1124" s="5"/>
      <c r="C1124" s="6"/>
      <c r="D1124" s="7"/>
      <c r="E1124" s="8"/>
      <c r="F1124" s="8"/>
      <c r="G1124" s="60" t="str">
        <f t="shared" si="399"/>
        <v/>
      </c>
      <c r="H1124" s="60" t="str">
        <f t="shared" si="399"/>
        <v/>
      </c>
      <c r="I1124" s="60" t="str">
        <f t="shared" si="399"/>
        <v/>
      </c>
      <c r="J1124" s="60" t="str">
        <f t="shared" si="399"/>
        <v/>
      </c>
      <c r="L1124" s="115" t="str">
        <f t="shared" si="392"/>
        <v/>
      </c>
      <c r="Y1124" s="116"/>
      <c r="Z1124" s="65" t="str">
        <f t="shared" si="381"/>
        <v/>
      </c>
      <c r="AA1124" s="65" t="str">
        <f t="shared" si="382"/>
        <v/>
      </c>
      <c r="AB1124" s="65" t="str">
        <f t="shared" si="383"/>
        <v/>
      </c>
      <c r="AC1124" s="65" t="str">
        <f t="shared" si="384"/>
        <v/>
      </c>
      <c r="AD1124" s="65" t="str">
        <f t="shared" si="385"/>
        <v/>
      </c>
      <c r="AE1124" s="65" t="str">
        <f t="shared" si="386"/>
        <v/>
      </c>
      <c r="AF1124" s="65" t="str">
        <f t="shared" si="387"/>
        <v/>
      </c>
      <c r="AG1124" s="65" t="str">
        <f t="shared" si="388"/>
        <v/>
      </c>
      <c r="AH1124" s="38"/>
      <c r="AI1124" s="38"/>
      <c r="AJ1124" s="38"/>
      <c r="AK1124" s="38"/>
      <c r="AL1124" s="85" t="str">
        <f t="shared" si="393"/>
        <v/>
      </c>
      <c r="AM1124" s="85" t="str">
        <f t="shared" si="389"/>
        <v/>
      </c>
      <c r="AN1124" s="85" t="str">
        <f t="shared" si="390"/>
        <v/>
      </c>
      <c r="AO1124" s="85" t="str">
        <f t="shared" si="391"/>
        <v/>
      </c>
      <c r="AP1124" s="143" t="str">
        <f t="shared" si="394"/>
        <v/>
      </c>
      <c r="AQ1124" s="66" t="str">
        <f t="shared" si="395"/>
        <v/>
      </c>
      <c r="AR1124" s="46" t="str">
        <f>IFERROR(IF(ISNUMBER('Opsparede løndele dec20-mar21'!K1122),AQ1124+'Opsparede løndele dec20-mar21'!K1122,AQ1124),"")</f>
        <v/>
      </c>
    </row>
    <row r="1125" spans="1:44" x14ac:dyDescent="0.25">
      <c r="A1125" s="52" t="str">
        <f t="shared" si="396"/>
        <v/>
      </c>
      <c r="B1125" s="5"/>
      <c r="C1125" s="6"/>
      <c r="D1125" s="7"/>
      <c r="E1125" s="8"/>
      <c r="F1125" s="8"/>
      <c r="G1125" s="60" t="str">
        <f t="shared" si="399"/>
        <v/>
      </c>
      <c r="H1125" s="60" t="str">
        <f t="shared" si="399"/>
        <v/>
      </c>
      <c r="I1125" s="60" t="str">
        <f t="shared" si="399"/>
        <v/>
      </c>
      <c r="J1125" s="60" t="str">
        <f t="shared" si="399"/>
        <v/>
      </c>
      <c r="L1125" s="115" t="str">
        <f t="shared" si="392"/>
        <v/>
      </c>
      <c r="Y1125" s="116"/>
      <c r="Z1125" s="65" t="str">
        <f t="shared" si="381"/>
        <v/>
      </c>
      <c r="AA1125" s="65" t="str">
        <f t="shared" si="382"/>
        <v/>
      </c>
      <c r="AB1125" s="65" t="str">
        <f t="shared" si="383"/>
        <v/>
      </c>
      <c r="AC1125" s="65" t="str">
        <f t="shared" si="384"/>
        <v/>
      </c>
      <c r="AD1125" s="65" t="str">
        <f t="shared" si="385"/>
        <v/>
      </c>
      <c r="AE1125" s="65" t="str">
        <f t="shared" si="386"/>
        <v/>
      </c>
      <c r="AF1125" s="65" t="str">
        <f t="shared" si="387"/>
        <v/>
      </c>
      <c r="AG1125" s="65" t="str">
        <f t="shared" si="388"/>
        <v/>
      </c>
      <c r="AH1125" s="38"/>
      <c r="AI1125" s="38"/>
      <c r="AJ1125" s="38"/>
      <c r="AK1125" s="38"/>
      <c r="AL1125" s="85" t="str">
        <f t="shared" si="393"/>
        <v/>
      </c>
      <c r="AM1125" s="85" t="str">
        <f t="shared" si="389"/>
        <v/>
      </c>
      <c r="AN1125" s="85" t="str">
        <f t="shared" si="390"/>
        <v/>
      </c>
      <c r="AO1125" s="85" t="str">
        <f t="shared" si="391"/>
        <v/>
      </c>
      <c r="AP1125" s="143" t="str">
        <f t="shared" si="394"/>
        <v/>
      </c>
      <c r="AQ1125" s="66" t="str">
        <f t="shared" si="395"/>
        <v/>
      </c>
      <c r="AR1125" s="46" t="str">
        <f>IFERROR(IF(ISNUMBER('Opsparede løndele dec20-mar21'!K1123),AQ1125+'Opsparede løndele dec20-mar21'!K1123,AQ1125),"")</f>
        <v/>
      </c>
    </row>
    <row r="1126" spans="1:44" x14ac:dyDescent="0.25">
      <c r="A1126" s="52" t="str">
        <f t="shared" si="396"/>
        <v/>
      </c>
      <c r="B1126" s="5"/>
      <c r="C1126" s="6"/>
      <c r="D1126" s="7"/>
      <c r="E1126" s="8"/>
      <c r="F1126" s="8"/>
      <c r="G1126" s="60" t="str">
        <f t="shared" si="399"/>
        <v/>
      </c>
      <c r="H1126" s="60" t="str">
        <f t="shared" si="399"/>
        <v/>
      </c>
      <c r="I1126" s="60" t="str">
        <f t="shared" si="399"/>
        <v/>
      </c>
      <c r="J1126" s="60" t="str">
        <f t="shared" si="399"/>
        <v/>
      </c>
      <c r="L1126" s="115" t="str">
        <f t="shared" si="392"/>
        <v/>
      </c>
      <c r="Y1126" s="116"/>
      <c r="Z1126" s="65" t="str">
        <f t="shared" si="381"/>
        <v/>
      </c>
      <c r="AA1126" s="65" t="str">
        <f t="shared" si="382"/>
        <v/>
      </c>
      <c r="AB1126" s="65" t="str">
        <f t="shared" si="383"/>
        <v/>
      </c>
      <c r="AC1126" s="65" t="str">
        <f t="shared" si="384"/>
        <v/>
      </c>
      <c r="AD1126" s="65" t="str">
        <f t="shared" si="385"/>
        <v/>
      </c>
      <c r="AE1126" s="65" t="str">
        <f t="shared" si="386"/>
        <v/>
      </c>
      <c r="AF1126" s="65" t="str">
        <f t="shared" si="387"/>
        <v/>
      </c>
      <c r="AG1126" s="65" t="str">
        <f t="shared" si="388"/>
        <v/>
      </c>
      <c r="AH1126" s="38"/>
      <c r="AI1126" s="38"/>
      <c r="AJ1126" s="38"/>
      <c r="AK1126" s="38"/>
      <c r="AL1126" s="85" t="str">
        <f t="shared" si="393"/>
        <v/>
      </c>
      <c r="AM1126" s="85" t="str">
        <f t="shared" si="389"/>
        <v/>
      </c>
      <c r="AN1126" s="85" t="str">
        <f t="shared" si="390"/>
        <v/>
      </c>
      <c r="AO1126" s="85" t="str">
        <f t="shared" si="391"/>
        <v/>
      </c>
      <c r="AP1126" s="143" t="str">
        <f t="shared" si="394"/>
        <v/>
      </c>
      <c r="AQ1126" s="66" t="str">
        <f t="shared" si="395"/>
        <v/>
      </c>
      <c r="AR1126" s="46" t="str">
        <f>IFERROR(IF(ISNUMBER('Opsparede løndele dec20-mar21'!K1124),AQ1126+'Opsparede løndele dec20-mar21'!K1124,AQ1126),"")</f>
        <v/>
      </c>
    </row>
    <row r="1127" spans="1:44" x14ac:dyDescent="0.25">
      <c r="A1127" s="52" t="str">
        <f t="shared" si="396"/>
        <v/>
      </c>
      <c r="B1127" s="5"/>
      <c r="C1127" s="6"/>
      <c r="D1127" s="7"/>
      <c r="E1127" s="8"/>
      <c r="F1127" s="8"/>
      <c r="G1127" s="60" t="str">
        <f t="shared" ref="G1127:J1136" si="400">IF(AND(ISNUMBER($E1127),ISNUMBER($F1127)),MAX(MIN(NETWORKDAYS(IF($E1127&lt;=VLOOKUP(G$6,Matrix_antal_dage,5,FALSE),VLOOKUP(G$6,Matrix_antal_dage,5,FALSE),$E1127),IF($F1127&gt;=VLOOKUP(G$6,Matrix_antal_dage,6,FALSE),VLOOKUP(G$6,Matrix_antal_dage,6,FALSE),$F1127),helligdage),VLOOKUP(G$6,Matrix_antal_dage,7,FALSE)),0),"")</f>
        <v/>
      </c>
      <c r="H1127" s="60" t="str">
        <f t="shared" si="400"/>
        <v/>
      </c>
      <c r="I1127" s="60" t="str">
        <f t="shared" si="400"/>
        <v/>
      </c>
      <c r="J1127" s="60" t="str">
        <f t="shared" si="400"/>
        <v/>
      </c>
      <c r="L1127" s="115" t="str">
        <f t="shared" si="392"/>
        <v/>
      </c>
      <c r="Y1127" s="116"/>
      <c r="Z1127" s="65" t="str">
        <f t="shared" si="381"/>
        <v/>
      </c>
      <c r="AA1127" s="65" t="str">
        <f t="shared" si="382"/>
        <v/>
      </c>
      <c r="AB1127" s="65" t="str">
        <f t="shared" si="383"/>
        <v/>
      </c>
      <c r="AC1127" s="65" t="str">
        <f t="shared" si="384"/>
        <v/>
      </c>
      <c r="AD1127" s="65" t="str">
        <f t="shared" si="385"/>
        <v/>
      </c>
      <c r="AE1127" s="65" t="str">
        <f t="shared" si="386"/>
        <v/>
      </c>
      <c r="AF1127" s="65" t="str">
        <f t="shared" si="387"/>
        <v/>
      </c>
      <c r="AG1127" s="65" t="str">
        <f t="shared" si="388"/>
        <v/>
      </c>
      <c r="AH1127" s="38"/>
      <c r="AI1127" s="38"/>
      <c r="AJ1127" s="38"/>
      <c r="AK1127" s="38"/>
      <c r="AL1127" s="85" t="str">
        <f t="shared" si="393"/>
        <v/>
      </c>
      <c r="AM1127" s="85" t="str">
        <f t="shared" si="389"/>
        <v/>
      </c>
      <c r="AN1127" s="85" t="str">
        <f t="shared" si="390"/>
        <v/>
      </c>
      <c r="AO1127" s="85" t="str">
        <f t="shared" si="391"/>
        <v/>
      </c>
      <c r="AP1127" s="143" t="str">
        <f t="shared" si="394"/>
        <v/>
      </c>
      <c r="AQ1127" s="66" t="str">
        <f t="shared" si="395"/>
        <v/>
      </c>
      <c r="AR1127" s="46" t="str">
        <f>IFERROR(IF(ISNUMBER('Opsparede løndele dec20-mar21'!K1125),AQ1127+'Opsparede løndele dec20-mar21'!K1125,AQ1127),"")</f>
        <v/>
      </c>
    </row>
    <row r="1128" spans="1:44" x14ac:dyDescent="0.25">
      <c r="A1128" s="52" t="str">
        <f t="shared" si="396"/>
        <v/>
      </c>
      <c r="B1128" s="5"/>
      <c r="C1128" s="6"/>
      <c r="D1128" s="7"/>
      <c r="E1128" s="8"/>
      <c r="F1128" s="8"/>
      <c r="G1128" s="60" t="str">
        <f t="shared" si="400"/>
        <v/>
      </c>
      <c r="H1128" s="60" t="str">
        <f t="shared" si="400"/>
        <v/>
      </c>
      <c r="I1128" s="60" t="str">
        <f t="shared" si="400"/>
        <v/>
      </c>
      <c r="J1128" s="60" t="str">
        <f t="shared" si="400"/>
        <v/>
      </c>
      <c r="L1128" s="115" t="str">
        <f t="shared" si="392"/>
        <v/>
      </c>
      <c r="Y1128" s="116"/>
      <c r="Z1128" s="65" t="str">
        <f t="shared" si="381"/>
        <v/>
      </c>
      <c r="AA1128" s="65" t="str">
        <f t="shared" si="382"/>
        <v/>
      </c>
      <c r="AB1128" s="65" t="str">
        <f t="shared" si="383"/>
        <v/>
      </c>
      <c r="AC1128" s="65" t="str">
        <f t="shared" si="384"/>
        <v/>
      </c>
      <c r="AD1128" s="65" t="str">
        <f t="shared" si="385"/>
        <v/>
      </c>
      <c r="AE1128" s="65" t="str">
        <f t="shared" si="386"/>
        <v/>
      </c>
      <c r="AF1128" s="65" t="str">
        <f t="shared" si="387"/>
        <v/>
      </c>
      <c r="AG1128" s="65" t="str">
        <f t="shared" si="388"/>
        <v/>
      </c>
      <c r="AH1128" s="38"/>
      <c r="AI1128" s="38"/>
      <c r="AJ1128" s="38"/>
      <c r="AK1128" s="38"/>
      <c r="AL1128" s="85" t="str">
        <f t="shared" si="393"/>
        <v/>
      </c>
      <c r="AM1128" s="85" t="str">
        <f t="shared" si="389"/>
        <v/>
      </c>
      <c r="AN1128" s="85" t="str">
        <f t="shared" si="390"/>
        <v/>
      </c>
      <c r="AO1128" s="85" t="str">
        <f t="shared" si="391"/>
        <v/>
      </c>
      <c r="AP1128" s="143" t="str">
        <f t="shared" si="394"/>
        <v/>
      </c>
      <c r="AQ1128" s="66" t="str">
        <f t="shared" si="395"/>
        <v/>
      </c>
      <c r="AR1128" s="46" t="str">
        <f>IFERROR(IF(ISNUMBER('Opsparede løndele dec20-mar21'!K1126),AQ1128+'Opsparede løndele dec20-mar21'!K1126,AQ1128),"")</f>
        <v/>
      </c>
    </row>
    <row r="1129" spans="1:44" x14ac:dyDescent="0.25">
      <c r="A1129" s="52" t="str">
        <f t="shared" si="396"/>
        <v/>
      </c>
      <c r="B1129" s="5"/>
      <c r="C1129" s="6"/>
      <c r="D1129" s="7"/>
      <c r="E1129" s="8"/>
      <c r="F1129" s="8"/>
      <c r="G1129" s="60" t="str">
        <f t="shared" si="400"/>
        <v/>
      </c>
      <c r="H1129" s="60" t="str">
        <f t="shared" si="400"/>
        <v/>
      </c>
      <c r="I1129" s="60" t="str">
        <f t="shared" si="400"/>
        <v/>
      </c>
      <c r="J1129" s="60" t="str">
        <f t="shared" si="400"/>
        <v/>
      </c>
      <c r="L1129" s="115" t="str">
        <f t="shared" si="392"/>
        <v/>
      </c>
      <c r="Y1129" s="116"/>
      <c r="Z1129" s="65" t="str">
        <f t="shared" si="381"/>
        <v/>
      </c>
      <c r="AA1129" s="65" t="str">
        <f t="shared" si="382"/>
        <v/>
      </c>
      <c r="AB1129" s="65" t="str">
        <f t="shared" si="383"/>
        <v/>
      </c>
      <c r="AC1129" s="65" t="str">
        <f t="shared" si="384"/>
        <v/>
      </c>
      <c r="AD1129" s="65" t="str">
        <f t="shared" si="385"/>
        <v/>
      </c>
      <c r="AE1129" s="65" t="str">
        <f t="shared" si="386"/>
        <v/>
      </c>
      <c r="AF1129" s="65" t="str">
        <f t="shared" si="387"/>
        <v/>
      </c>
      <c r="AG1129" s="65" t="str">
        <f t="shared" si="388"/>
        <v/>
      </c>
      <c r="AH1129" s="38"/>
      <c r="AI1129" s="38"/>
      <c r="AJ1129" s="38"/>
      <c r="AK1129" s="38"/>
      <c r="AL1129" s="85" t="str">
        <f t="shared" si="393"/>
        <v/>
      </c>
      <c r="AM1129" s="85" t="str">
        <f t="shared" si="389"/>
        <v/>
      </c>
      <c r="AN1129" s="85" t="str">
        <f t="shared" si="390"/>
        <v/>
      </c>
      <c r="AO1129" s="85" t="str">
        <f t="shared" si="391"/>
        <v/>
      </c>
      <c r="AP1129" s="143" t="str">
        <f t="shared" si="394"/>
        <v/>
      </c>
      <c r="AQ1129" s="66" t="str">
        <f t="shared" si="395"/>
        <v/>
      </c>
      <c r="AR1129" s="46" t="str">
        <f>IFERROR(IF(ISNUMBER('Opsparede løndele dec20-mar21'!K1127),AQ1129+'Opsparede løndele dec20-mar21'!K1127,AQ1129),"")</f>
        <v/>
      </c>
    </row>
    <row r="1130" spans="1:44" x14ac:dyDescent="0.25">
      <c r="A1130" s="52" t="str">
        <f t="shared" si="396"/>
        <v/>
      </c>
      <c r="B1130" s="5"/>
      <c r="C1130" s="6"/>
      <c r="D1130" s="7"/>
      <c r="E1130" s="8"/>
      <c r="F1130" s="8"/>
      <c r="G1130" s="60" t="str">
        <f t="shared" si="400"/>
        <v/>
      </c>
      <c r="H1130" s="60" t="str">
        <f t="shared" si="400"/>
        <v/>
      </c>
      <c r="I1130" s="60" t="str">
        <f t="shared" si="400"/>
        <v/>
      </c>
      <c r="J1130" s="60" t="str">
        <f t="shared" si="400"/>
        <v/>
      </c>
      <c r="L1130" s="115" t="str">
        <f t="shared" si="392"/>
        <v/>
      </c>
      <c r="Y1130" s="116"/>
      <c r="Z1130" s="65" t="str">
        <f t="shared" si="381"/>
        <v/>
      </c>
      <c r="AA1130" s="65" t="str">
        <f t="shared" si="382"/>
        <v/>
      </c>
      <c r="AB1130" s="65" t="str">
        <f t="shared" si="383"/>
        <v/>
      </c>
      <c r="AC1130" s="65" t="str">
        <f t="shared" si="384"/>
        <v/>
      </c>
      <c r="AD1130" s="65" t="str">
        <f t="shared" si="385"/>
        <v/>
      </c>
      <c r="AE1130" s="65" t="str">
        <f t="shared" si="386"/>
        <v/>
      </c>
      <c r="AF1130" s="65" t="str">
        <f t="shared" si="387"/>
        <v/>
      </c>
      <c r="AG1130" s="65" t="str">
        <f t="shared" si="388"/>
        <v/>
      </c>
      <c r="AH1130" s="38"/>
      <c r="AI1130" s="38"/>
      <c r="AJ1130" s="38"/>
      <c r="AK1130" s="38"/>
      <c r="AL1130" s="85" t="str">
        <f t="shared" si="393"/>
        <v/>
      </c>
      <c r="AM1130" s="85" t="str">
        <f t="shared" si="389"/>
        <v/>
      </c>
      <c r="AN1130" s="85" t="str">
        <f t="shared" si="390"/>
        <v/>
      </c>
      <c r="AO1130" s="85" t="str">
        <f t="shared" si="391"/>
        <v/>
      </c>
      <c r="AP1130" s="143" t="str">
        <f t="shared" si="394"/>
        <v/>
      </c>
      <c r="AQ1130" s="66" t="str">
        <f t="shared" si="395"/>
        <v/>
      </c>
      <c r="AR1130" s="46" t="str">
        <f>IFERROR(IF(ISNUMBER('Opsparede løndele dec20-mar21'!K1128),AQ1130+'Opsparede løndele dec20-mar21'!K1128,AQ1130),"")</f>
        <v/>
      </c>
    </row>
    <row r="1131" spans="1:44" x14ac:dyDescent="0.25">
      <c r="A1131" s="52" t="str">
        <f t="shared" si="396"/>
        <v/>
      </c>
      <c r="B1131" s="5"/>
      <c r="C1131" s="6"/>
      <c r="D1131" s="7"/>
      <c r="E1131" s="8"/>
      <c r="F1131" s="8"/>
      <c r="G1131" s="60" t="str">
        <f t="shared" si="400"/>
        <v/>
      </c>
      <c r="H1131" s="60" t="str">
        <f t="shared" si="400"/>
        <v/>
      </c>
      <c r="I1131" s="60" t="str">
        <f t="shared" si="400"/>
        <v/>
      </c>
      <c r="J1131" s="60" t="str">
        <f t="shared" si="400"/>
        <v/>
      </c>
      <c r="L1131" s="115" t="str">
        <f t="shared" si="392"/>
        <v/>
      </c>
      <c r="Y1131" s="116"/>
      <c r="Z1131" s="65" t="str">
        <f t="shared" si="381"/>
        <v/>
      </c>
      <c r="AA1131" s="65" t="str">
        <f t="shared" si="382"/>
        <v/>
      </c>
      <c r="AB1131" s="65" t="str">
        <f t="shared" si="383"/>
        <v/>
      </c>
      <c r="AC1131" s="65" t="str">
        <f t="shared" si="384"/>
        <v/>
      </c>
      <c r="AD1131" s="65" t="str">
        <f t="shared" si="385"/>
        <v/>
      </c>
      <c r="AE1131" s="65" t="str">
        <f t="shared" si="386"/>
        <v/>
      </c>
      <c r="AF1131" s="65" t="str">
        <f t="shared" si="387"/>
        <v/>
      </c>
      <c r="AG1131" s="65" t="str">
        <f t="shared" si="388"/>
        <v/>
      </c>
      <c r="AH1131" s="38"/>
      <c r="AI1131" s="38"/>
      <c r="AJ1131" s="38"/>
      <c r="AK1131" s="38"/>
      <c r="AL1131" s="85" t="str">
        <f t="shared" si="393"/>
        <v/>
      </c>
      <c r="AM1131" s="85" t="str">
        <f t="shared" si="389"/>
        <v/>
      </c>
      <c r="AN1131" s="85" t="str">
        <f t="shared" si="390"/>
        <v/>
      </c>
      <c r="AO1131" s="85" t="str">
        <f t="shared" si="391"/>
        <v/>
      </c>
      <c r="AP1131" s="143" t="str">
        <f t="shared" si="394"/>
        <v/>
      </c>
      <c r="AQ1131" s="66" t="str">
        <f t="shared" si="395"/>
        <v/>
      </c>
      <c r="AR1131" s="46" t="str">
        <f>IFERROR(IF(ISNUMBER('Opsparede løndele dec20-mar21'!K1129),AQ1131+'Opsparede løndele dec20-mar21'!K1129,AQ1131),"")</f>
        <v/>
      </c>
    </row>
    <row r="1132" spans="1:44" x14ac:dyDescent="0.25">
      <c r="A1132" s="52" t="str">
        <f t="shared" si="396"/>
        <v/>
      </c>
      <c r="B1132" s="5"/>
      <c r="C1132" s="6"/>
      <c r="D1132" s="7"/>
      <c r="E1132" s="8"/>
      <c r="F1132" s="8"/>
      <c r="G1132" s="60" t="str">
        <f t="shared" si="400"/>
        <v/>
      </c>
      <c r="H1132" s="60" t="str">
        <f t="shared" si="400"/>
        <v/>
      </c>
      <c r="I1132" s="60" t="str">
        <f t="shared" si="400"/>
        <v/>
      </c>
      <c r="J1132" s="60" t="str">
        <f t="shared" si="400"/>
        <v/>
      </c>
      <c r="L1132" s="115" t="str">
        <f t="shared" si="392"/>
        <v/>
      </c>
      <c r="Y1132" s="116"/>
      <c r="Z1132" s="65" t="str">
        <f t="shared" si="381"/>
        <v/>
      </c>
      <c r="AA1132" s="65" t="str">
        <f t="shared" si="382"/>
        <v/>
      </c>
      <c r="AB1132" s="65" t="str">
        <f t="shared" si="383"/>
        <v/>
      </c>
      <c r="AC1132" s="65" t="str">
        <f t="shared" si="384"/>
        <v/>
      </c>
      <c r="AD1132" s="65" t="str">
        <f t="shared" si="385"/>
        <v/>
      </c>
      <c r="AE1132" s="65" t="str">
        <f t="shared" si="386"/>
        <v/>
      </c>
      <c r="AF1132" s="65" t="str">
        <f t="shared" si="387"/>
        <v/>
      </c>
      <c r="AG1132" s="65" t="str">
        <f t="shared" si="388"/>
        <v/>
      </c>
      <c r="AH1132" s="38"/>
      <c r="AI1132" s="38"/>
      <c r="AJ1132" s="38"/>
      <c r="AK1132" s="38"/>
      <c r="AL1132" s="85" t="str">
        <f t="shared" si="393"/>
        <v/>
      </c>
      <c r="AM1132" s="85" t="str">
        <f t="shared" si="389"/>
        <v/>
      </c>
      <c r="AN1132" s="85" t="str">
        <f t="shared" si="390"/>
        <v/>
      </c>
      <c r="AO1132" s="85" t="str">
        <f t="shared" si="391"/>
        <v/>
      </c>
      <c r="AP1132" s="143" t="str">
        <f t="shared" si="394"/>
        <v/>
      </c>
      <c r="AQ1132" s="66" t="str">
        <f t="shared" si="395"/>
        <v/>
      </c>
      <c r="AR1132" s="46" t="str">
        <f>IFERROR(IF(ISNUMBER('Opsparede løndele dec20-mar21'!K1130),AQ1132+'Opsparede løndele dec20-mar21'!K1130,AQ1132),"")</f>
        <v/>
      </c>
    </row>
    <row r="1133" spans="1:44" x14ac:dyDescent="0.25">
      <c r="A1133" s="52" t="str">
        <f t="shared" si="396"/>
        <v/>
      </c>
      <c r="B1133" s="5"/>
      <c r="C1133" s="6"/>
      <c r="D1133" s="7"/>
      <c r="E1133" s="8"/>
      <c r="F1133" s="8"/>
      <c r="G1133" s="60" t="str">
        <f t="shared" si="400"/>
        <v/>
      </c>
      <c r="H1133" s="60" t="str">
        <f t="shared" si="400"/>
        <v/>
      </c>
      <c r="I1133" s="60" t="str">
        <f t="shared" si="400"/>
        <v/>
      </c>
      <c r="J1133" s="60" t="str">
        <f t="shared" si="400"/>
        <v/>
      </c>
      <c r="L1133" s="115" t="str">
        <f t="shared" si="392"/>
        <v/>
      </c>
      <c r="Y1133" s="116"/>
      <c r="Z1133" s="65" t="str">
        <f t="shared" si="381"/>
        <v/>
      </c>
      <c r="AA1133" s="65" t="str">
        <f t="shared" si="382"/>
        <v/>
      </c>
      <c r="AB1133" s="65" t="str">
        <f t="shared" si="383"/>
        <v/>
      </c>
      <c r="AC1133" s="65" t="str">
        <f t="shared" si="384"/>
        <v/>
      </c>
      <c r="AD1133" s="65" t="str">
        <f t="shared" si="385"/>
        <v/>
      </c>
      <c r="AE1133" s="65" t="str">
        <f t="shared" si="386"/>
        <v/>
      </c>
      <c r="AF1133" s="65" t="str">
        <f t="shared" si="387"/>
        <v/>
      </c>
      <c r="AG1133" s="65" t="str">
        <f t="shared" si="388"/>
        <v/>
      </c>
      <c r="AH1133" s="38"/>
      <c r="AI1133" s="38"/>
      <c r="AJ1133" s="38"/>
      <c r="AK1133" s="38"/>
      <c r="AL1133" s="85" t="str">
        <f t="shared" si="393"/>
        <v/>
      </c>
      <c r="AM1133" s="85" t="str">
        <f t="shared" si="389"/>
        <v/>
      </c>
      <c r="AN1133" s="85" t="str">
        <f t="shared" si="390"/>
        <v/>
      </c>
      <c r="AO1133" s="85" t="str">
        <f t="shared" si="391"/>
        <v/>
      </c>
      <c r="AP1133" s="143" t="str">
        <f t="shared" si="394"/>
        <v/>
      </c>
      <c r="AQ1133" s="66" t="str">
        <f t="shared" si="395"/>
        <v/>
      </c>
      <c r="AR1133" s="46" t="str">
        <f>IFERROR(IF(ISNUMBER('Opsparede løndele dec20-mar21'!K1131),AQ1133+'Opsparede løndele dec20-mar21'!K1131,AQ1133),"")</f>
        <v/>
      </c>
    </row>
    <row r="1134" spans="1:44" x14ac:dyDescent="0.25">
      <c r="A1134" s="52" t="str">
        <f t="shared" si="396"/>
        <v/>
      </c>
      <c r="B1134" s="5"/>
      <c r="C1134" s="6"/>
      <c r="D1134" s="7"/>
      <c r="E1134" s="8"/>
      <c r="F1134" s="8"/>
      <c r="G1134" s="60" t="str">
        <f t="shared" si="400"/>
        <v/>
      </c>
      <c r="H1134" s="60" t="str">
        <f t="shared" si="400"/>
        <v/>
      </c>
      <c r="I1134" s="60" t="str">
        <f t="shared" si="400"/>
        <v/>
      </c>
      <c r="J1134" s="60" t="str">
        <f t="shared" si="400"/>
        <v/>
      </c>
      <c r="L1134" s="115" t="str">
        <f t="shared" si="392"/>
        <v/>
      </c>
      <c r="Y1134" s="116"/>
      <c r="Z1134" s="65" t="str">
        <f t="shared" si="381"/>
        <v/>
      </c>
      <c r="AA1134" s="65" t="str">
        <f t="shared" si="382"/>
        <v/>
      </c>
      <c r="AB1134" s="65" t="str">
        <f t="shared" si="383"/>
        <v/>
      </c>
      <c r="AC1134" s="65" t="str">
        <f t="shared" si="384"/>
        <v/>
      </c>
      <c r="AD1134" s="65" t="str">
        <f t="shared" si="385"/>
        <v/>
      </c>
      <c r="AE1134" s="65" t="str">
        <f t="shared" si="386"/>
        <v/>
      </c>
      <c r="AF1134" s="65" t="str">
        <f t="shared" si="387"/>
        <v/>
      </c>
      <c r="AG1134" s="65" t="str">
        <f t="shared" si="388"/>
        <v/>
      </c>
      <c r="AH1134" s="38"/>
      <c r="AI1134" s="38"/>
      <c r="AJ1134" s="38"/>
      <c r="AK1134" s="38"/>
      <c r="AL1134" s="85" t="str">
        <f t="shared" si="393"/>
        <v/>
      </c>
      <c r="AM1134" s="85" t="str">
        <f t="shared" si="389"/>
        <v/>
      </c>
      <c r="AN1134" s="85" t="str">
        <f t="shared" si="390"/>
        <v/>
      </c>
      <c r="AO1134" s="85" t="str">
        <f t="shared" si="391"/>
        <v/>
      </c>
      <c r="AP1134" s="143" t="str">
        <f t="shared" si="394"/>
        <v/>
      </c>
      <c r="AQ1134" s="66" t="str">
        <f t="shared" si="395"/>
        <v/>
      </c>
      <c r="AR1134" s="46" t="str">
        <f>IFERROR(IF(ISNUMBER('Opsparede løndele dec20-mar21'!K1132),AQ1134+'Opsparede løndele dec20-mar21'!K1132,AQ1134),"")</f>
        <v/>
      </c>
    </row>
    <row r="1135" spans="1:44" x14ac:dyDescent="0.25">
      <c r="A1135" s="52" t="str">
        <f t="shared" si="396"/>
        <v/>
      </c>
      <c r="B1135" s="5"/>
      <c r="C1135" s="6"/>
      <c r="D1135" s="7"/>
      <c r="E1135" s="8"/>
      <c r="F1135" s="8"/>
      <c r="G1135" s="60" t="str">
        <f t="shared" si="400"/>
        <v/>
      </c>
      <c r="H1135" s="60" t="str">
        <f t="shared" si="400"/>
        <v/>
      </c>
      <c r="I1135" s="60" t="str">
        <f t="shared" si="400"/>
        <v/>
      </c>
      <c r="J1135" s="60" t="str">
        <f t="shared" si="400"/>
        <v/>
      </c>
      <c r="L1135" s="115" t="str">
        <f t="shared" si="392"/>
        <v/>
      </c>
      <c r="Y1135" s="116"/>
      <c r="Z1135" s="65" t="str">
        <f t="shared" si="381"/>
        <v/>
      </c>
      <c r="AA1135" s="65" t="str">
        <f t="shared" si="382"/>
        <v/>
      </c>
      <c r="AB1135" s="65" t="str">
        <f t="shared" si="383"/>
        <v/>
      </c>
      <c r="AC1135" s="65" t="str">
        <f t="shared" si="384"/>
        <v/>
      </c>
      <c r="AD1135" s="65" t="str">
        <f t="shared" si="385"/>
        <v/>
      </c>
      <c r="AE1135" s="65" t="str">
        <f t="shared" si="386"/>
        <v/>
      </c>
      <c r="AF1135" s="65" t="str">
        <f t="shared" si="387"/>
        <v/>
      </c>
      <c r="AG1135" s="65" t="str">
        <f t="shared" si="388"/>
        <v/>
      </c>
      <c r="AH1135" s="38"/>
      <c r="AI1135" s="38"/>
      <c r="AJ1135" s="38"/>
      <c r="AK1135" s="38"/>
      <c r="AL1135" s="85" t="str">
        <f t="shared" si="393"/>
        <v/>
      </c>
      <c r="AM1135" s="85" t="str">
        <f t="shared" si="389"/>
        <v/>
      </c>
      <c r="AN1135" s="85" t="str">
        <f t="shared" si="390"/>
        <v/>
      </c>
      <c r="AO1135" s="85" t="str">
        <f t="shared" si="391"/>
        <v/>
      </c>
      <c r="AP1135" s="143" t="str">
        <f t="shared" si="394"/>
        <v/>
      </c>
      <c r="AQ1135" s="66" t="str">
        <f t="shared" si="395"/>
        <v/>
      </c>
      <c r="AR1135" s="46" t="str">
        <f>IFERROR(IF(ISNUMBER('Opsparede løndele dec20-mar21'!K1133),AQ1135+'Opsparede løndele dec20-mar21'!K1133,AQ1135),"")</f>
        <v/>
      </c>
    </row>
    <row r="1136" spans="1:44" x14ac:dyDescent="0.25">
      <c r="A1136" s="52" t="str">
        <f t="shared" si="396"/>
        <v/>
      </c>
      <c r="B1136" s="5"/>
      <c r="C1136" s="6"/>
      <c r="D1136" s="7"/>
      <c r="E1136" s="8"/>
      <c r="F1136" s="8"/>
      <c r="G1136" s="60" t="str">
        <f t="shared" si="400"/>
        <v/>
      </c>
      <c r="H1136" s="60" t="str">
        <f t="shared" si="400"/>
        <v/>
      </c>
      <c r="I1136" s="60" t="str">
        <f t="shared" si="400"/>
        <v/>
      </c>
      <c r="J1136" s="60" t="str">
        <f t="shared" si="400"/>
        <v/>
      </c>
      <c r="L1136" s="115" t="str">
        <f t="shared" si="392"/>
        <v/>
      </c>
      <c r="Y1136" s="116"/>
      <c r="Z1136" s="65" t="str">
        <f t="shared" si="381"/>
        <v/>
      </c>
      <c r="AA1136" s="65" t="str">
        <f t="shared" si="382"/>
        <v/>
      </c>
      <c r="AB1136" s="65" t="str">
        <f t="shared" si="383"/>
        <v/>
      </c>
      <c r="AC1136" s="65" t="str">
        <f t="shared" si="384"/>
        <v/>
      </c>
      <c r="AD1136" s="65" t="str">
        <f t="shared" si="385"/>
        <v/>
      </c>
      <c r="AE1136" s="65" t="str">
        <f t="shared" si="386"/>
        <v/>
      </c>
      <c r="AF1136" s="65" t="str">
        <f t="shared" si="387"/>
        <v/>
      </c>
      <c r="AG1136" s="65" t="str">
        <f t="shared" si="388"/>
        <v/>
      </c>
      <c r="AH1136" s="38"/>
      <c r="AI1136" s="38"/>
      <c r="AJ1136" s="38"/>
      <c r="AK1136" s="38"/>
      <c r="AL1136" s="85" t="str">
        <f t="shared" si="393"/>
        <v/>
      </c>
      <c r="AM1136" s="85" t="str">
        <f t="shared" si="389"/>
        <v/>
      </c>
      <c r="AN1136" s="85" t="str">
        <f t="shared" si="390"/>
        <v/>
      </c>
      <c r="AO1136" s="85" t="str">
        <f t="shared" si="391"/>
        <v/>
      </c>
      <c r="AP1136" s="143" t="str">
        <f t="shared" si="394"/>
        <v/>
      </c>
      <c r="AQ1136" s="66" t="str">
        <f t="shared" si="395"/>
        <v/>
      </c>
      <c r="AR1136" s="46" t="str">
        <f>IFERROR(IF(ISNUMBER('Opsparede løndele dec20-mar21'!K1134),AQ1136+'Opsparede løndele dec20-mar21'!K1134,AQ1136),"")</f>
        <v/>
      </c>
    </row>
    <row r="1137" spans="1:44" x14ac:dyDescent="0.25">
      <c r="A1137" s="52" t="str">
        <f t="shared" si="396"/>
        <v/>
      </c>
      <c r="B1137" s="5"/>
      <c r="C1137" s="6"/>
      <c r="D1137" s="7"/>
      <c r="E1137" s="8"/>
      <c r="F1137" s="8"/>
      <c r="G1137" s="60" t="str">
        <f t="shared" ref="G1137:J1146" si="401">IF(AND(ISNUMBER($E1137),ISNUMBER($F1137)),MAX(MIN(NETWORKDAYS(IF($E1137&lt;=VLOOKUP(G$6,Matrix_antal_dage,5,FALSE),VLOOKUP(G$6,Matrix_antal_dage,5,FALSE),$E1137),IF($F1137&gt;=VLOOKUP(G$6,Matrix_antal_dage,6,FALSE),VLOOKUP(G$6,Matrix_antal_dage,6,FALSE),$F1137),helligdage),VLOOKUP(G$6,Matrix_antal_dage,7,FALSE)),0),"")</f>
        <v/>
      </c>
      <c r="H1137" s="60" t="str">
        <f t="shared" si="401"/>
        <v/>
      </c>
      <c r="I1137" s="60" t="str">
        <f t="shared" si="401"/>
        <v/>
      </c>
      <c r="J1137" s="60" t="str">
        <f t="shared" si="401"/>
        <v/>
      </c>
      <c r="L1137" s="115" t="str">
        <f t="shared" si="392"/>
        <v/>
      </c>
      <c r="Y1137" s="116"/>
      <c r="Z1137" s="65" t="str">
        <f t="shared" si="381"/>
        <v/>
      </c>
      <c r="AA1137" s="65" t="str">
        <f t="shared" si="382"/>
        <v/>
      </c>
      <c r="AB1137" s="65" t="str">
        <f t="shared" si="383"/>
        <v/>
      </c>
      <c r="AC1137" s="65" t="str">
        <f t="shared" si="384"/>
        <v/>
      </c>
      <c r="AD1137" s="65" t="str">
        <f t="shared" si="385"/>
        <v/>
      </c>
      <c r="AE1137" s="65" t="str">
        <f t="shared" si="386"/>
        <v/>
      </c>
      <c r="AF1137" s="65" t="str">
        <f t="shared" si="387"/>
        <v/>
      </c>
      <c r="AG1137" s="65" t="str">
        <f t="shared" si="388"/>
        <v/>
      </c>
      <c r="AH1137" s="38"/>
      <c r="AI1137" s="38"/>
      <c r="AJ1137" s="38"/>
      <c r="AK1137" s="38"/>
      <c r="AL1137" s="85" t="str">
        <f t="shared" si="393"/>
        <v/>
      </c>
      <c r="AM1137" s="85" t="str">
        <f t="shared" si="389"/>
        <v/>
      </c>
      <c r="AN1137" s="85" t="str">
        <f t="shared" si="390"/>
        <v/>
      </c>
      <c r="AO1137" s="85" t="str">
        <f t="shared" si="391"/>
        <v/>
      </c>
      <c r="AP1137" s="143" t="str">
        <f t="shared" si="394"/>
        <v/>
      </c>
      <c r="AQ1137" s="66" t="str">
        <f t="shared" si="395"/>
        <v/>
      </c>
      <c r="AR1137" s="46" t="str">
        <f>IFERROR(IF(ISNUMBER('Opsparede løndele dec20-mar21'!K1135),AQ1137+'Opsparede løndele dec20-mar21'!K1135,AQ1137),"")</f>
        <v/>
      </c>
    </row>
    <row r="1138" spans="1:44" x14ac:dyDescent="0.25">
      <c r="A1138" s="52" t="str">
        <f t="shared" si="396"/>
        <v/>
      </c>
      <c r="B1138" s="5"/>
      <c r="C1138" s="6"/>
      <c r="D1138" s="7"/>
      <c r="E1138" s="8"/>
      <c r="F1138" s="8"/>
      <c r="G1138" s="60" t="str">
        <f t="shared" si="401"/>
        <v/>
      </c>
      <c r="H1138" s="60" t="str">
        <f t="shared" si="401"/>
        <v/>
      </c>
      <c r="I1138" s="60" t="str">
        <f t="shared" si="401"/>
        <v/>
      </c>
      <c r="J1138" s="60" t="str">
        <f t="shared" si="401"/>
        <v/>
      </c>
      <c r="L1138" s="115" t="str">
        <f t="shared" si="392"/>
        <v/>
      </c>
      <c r="Y1138" s="116"/>
      <c r="Z1138" s="65" t="str">
        <f t="shared" si="381"/>
        <v/>
      </c>
      <c r="AA1138" s="65" t="str">
        <f t="shared" si="382"/>
        <v/>
      </c>
      <c r="AB1138" s="65" t="str">
        <f t="shared" si="383"/>
        <v/>
      </c>
      <c r="AC1138" s="65" t="str">
        <f t="shared" si="384"/>
        <v/>
      </c>
      <c r="AD1138" s="65" t="str">
        <f t="shared" si="385"/>
        <v/>
      </c>
      <c r="AE1138" s="65" t="str">
        <f t="shared" si="386"/>
        <v/>
      </c>
      <c r="AF1138" s="65" t="str">
        <f t="shared" si="387"/>
        <v/>
      </c>
      <c r="AG1138" s="65" t="str">
        <f t="shared" si="388"/>
        <v/>
      </c>
      <c r="AH1138" s="38"/>
      <c r="AI1138" s="38"/>
      <c r="AJ1138" s="38"/>
      <c r="AK1138" s="38"/>
      <c r="AL1138" s="85" t="str">
        <f t="shared" si="393"/>
        <v/>
      </c>
      <c r="AM1138" s="85" t="str">
        <f t="shared" si="389"/>
        <v/>
      </c>
      <c r="AN1138" s="85" t="str">
        <f t="shared" si="390"/>
        <v/>
      </c>
      <c r="AO1138" s="85" t="str">
        <f t="shared" si="391"/>
        <v/>
      </c>
      <c r="AP1138" s="143" t="str">
        <f t="shared" si="394"/>
        <v/>
      </c>
      <c r="AQ1138" s="66" t="str">
        <f t="shared" si="395"/>
        <v/>
      </c>
      <c r="AR1138" s="46" t="str">
        <f>IFERROR(IF(ISNUMBER('Opsparede løndele dec20-mar21'!K1136),AQ1138+'Opsparede løndele dec20-mar21'!K1136,AQ1138),"")</f>
        <v/>
      </c>
    </row>
    <row r="1139" spans="1:44" x14ac:dyDescent="0.25">
      <c r="A1139" s="52" t="str">
        <f t="shared" si="396"/>
        <v/>
      </c>
      <c r="B1139" s="5"/>
      <c r="C1139" s="6"/>
      <c r="D1139" s="7"/>
      <c r="E1139" s="8"/>
      <c r="F1139" s="8"/>
      <c r="G1139" s="60" t="str">
        <f t="shared" si="401"/>
        <v/>
      </c>
      <c r="H1139" s="60" t="str">
        <f t="shared" si="401"/>
        <v/>
      </c>
      <c r="I1139" s="60" t="str">
        <f t="shared" si="401"/>
        <v/>
      </c>
      <c r="J1139" s="60" t="str">
        <f t="shared" si="401"/>
        <v/>
      </c>
      <c r="L1139" s="115" t="str">
        <f t="shared" si="392"/>
        <v/>
      </c>
      <c r="Y1139" s="116"/>
      <c r="Z1139" s="65" t="str">
        <f t="shared" si="381"/>
        <v/>
      </c>
      <c r="AA1139" s="65" t="str">
        <f t="shared" si="382"/>
        <v/>
      </c>
      <c r="AB1139" s="65" t="str">
        <f t="shared" si="383"/>
        <v/>
      </c>
      <c r="AC1139" s="65" t="str">
        <f t="shared" si="384"/>
        <v/>
      </c>
      <c r="AD1139" s="65" t="str">
        <f t="shared" si="385"/>
        <v/>
      </c>
      <c r="AE1139" s="65" t="str">
        <f t="shared" si="386"/>
        <v/>
      </c>
      <c r="AF1139" s="65" t="str">
        <f t="shared" si="387"/>
        <v/>
      </c>
      <c r="AG1139" s="65" t="str">
        <f t="shared" si="388"/>
        <v/>
      </c>
      <c r="AH1139" s="38"/>
      <c r="AI1139" s="38"/>
      <c r="AJ1139" s="38"/>
      <c r="AK1139" s="38"/>
      <c r="AL1139" s="85" t="str">
        <f t="shared" si="393"/>
        <v/>
      </c>
      <c r="AM1139" s="85" t="str">
        <f t="shared" si="389"/>
        <v/>
      </c>
      <c r="AN1139" s="85" t="str">
        <f t="shared" si="390"/>
        <v/>
      </c>
      <c r="AO1139" s="85" t="str">
        <f t="shared" si="391"/>
        <v/>
      </c>
      <c r="AP1139" s="143" t="str">
        <f t="shared" si="394"/>
        <v/>
      </c>
      <c r="AQ1139" s="66" t="str">
        <f t="shared" si="395"/>
        <v/>
      </c>
      <c r="AR1139" s="46" t="str">
        <f>IFERROR(IF(ISNUMBER('Opsparede løndele dec20-mar21'!K1137),AQ1139+'Opsparede løndele dec20-mar21'!K1137,AQ1139),"")</f>
        <v/>
      </c>
    </row>
    <row r="1140" spans="1:44" x14ac:dyDescent="0.25">
      <c r="A1140" s="52" t="str">
        <f t="shared" si="396"/>
        <v/>
      </c>
      <c r="B1140" s="5"/>
      <c r="C1140" s="6"/>
      <c r="D1140" s="7"/>
      <c r="E1140" s="8"/>
      <c r="F1140" s="8"/>
      <c r="G1140" s="60" t="str">
        <f t="shared" si="401"/>
        <v/>
      </c>
      <c r="H1140" s="60" t="str">
        <f t="shared" si="401"/>
        <v/>
      </c>
      <c r="I1140" s="60" t="str">
        <f t="shared" si="401"/>
        <v/>
      </c>
      <c r="J1140" s="60" t="str">
        <f t="shared" si="401"/>
        <v/>
      </c>
      <c r="L1140" s="115" t="str">
        <f t="shared" si="392"/>
        <v/>
      </c>
      <c r="Y1140" s="116"/>
      <c r="Z1140" s="65" t="str">
        <f t="shared" si="381"/>
        <v/>
      </c>
      <c r="AA1140" s="65" t="str">
        <f t="shared" si="382"/>
        <v/>
      </c>
      <c r="AB1140" s="65" t="str">
        <f t="shared" si="383"/>
        <v/>
      </c>
      <c r="AC1140" s="65" t="str">
        <f t="shared" si="384"/>
        <v/>
      </c>
      <c r="AD1140" s="65" t="str">
        <f t="shared" si="385"/>
        <v/>
      </c>
      <c r="AE1140" s="65" t="str">
        <f t="shared" si="386"/>
        <v/>
      </c>
      <c r="AF1140" s="65" t="str">
        <f t="shared" si="387"/>
        <v/>
      </c>
      <c r="AG1140" s="65" t="str">
        <f t="shared" si="388"/>
        <v/>
      </c>
      <c r="AH1140" s="38"/>
      <c r="AI1140" s="38"/>
      <c r="AJ1140" s="38"/>
      <c r="AK1140" s="38"/>
      <c r="AL1140" s="85" t="str">
        <f t="shared" si="393"/>
        <v/>
      </c>
      <c r="AM1140" s="85" t="str">
        <f t="shared" si="389"/>
        <v/>
      </c>
      <c r="AN1140" s="85" t="str">
        <f t="shared" si="390"/>
        <v/>
      </c>
      <c r="AO1140" s="85" t="str">
        <f t="shared" si="391"/>
        <v/>
      </c>
      <c r="AP1140" s="143" t="str">
        <f t="shared" si="394"/>
        <v/>
      </c>
      <c r="AQ1140" s="66" t="str">
        <f t="shared" si="395"/>
        <v/>
      </c>
      <c r="AR1140" s="46" t="str">
        <f>IFERROR(IF(ISNUMBER('Opsparede løndele dec20-mar21'!K1138),AQ1140+'Opsparede løndele dec20-mar21'!K1138,AQ1140),"")</f>
        <v/>
      </c>
    </row>
    <row r="1141" spans="1:44" x14ac:dyDescent="0.25">
      <c r="A1141" s="52" t="str">
        <f t="shared" si="396"/>
        <v/>
      </c>
      <c r="B1141" s="5"/>
      <c r="C1141" s="6"/>
      <c r="D1141" s="7"/>
      <c r="E1141" s="8"/>
      <c r="F1141" s="8"/>
      <c r="G1141" s="60" t="str">
        <f t="shared" si="401"/>
        <v/>
      </c>
      <c r="H1141" s="60" t="str">
        <f t="shared" si="401"/>
        <v/>
      </c>
      <c r="I1141" s="60" t="str">
        <f t="shared" si="401"/>
        <v/>
      </c>
      <c r="J1141" s="60" t="str">
        <f t="shared" si="401"/>
        <v/>
      </c>
      <c r="L1141" s="115" t="str">
        <f t="shared" si="392"/>
        <v/>
      </c>
      <c r="Y1141" s="116"/>
      <c r="Z1141" s="65" t="str">
        <f t="shared" si="381"/>
        <v/>
      </c>
      <c r="AA1141" s="65" t="str">
        <f t="shared" si="382"/>
        <v/>
      </c>
      <c r="AB1141" s="65" t="str">
        <f t="shared" si="383"/>
        <v/>
      </c>
      <c r="AC1141" s="65" t="str">
        <f t="shared" si="384"/>
        <v/>
      </c>
      <c r="AD1141" s="65" t="str">
        <f t="shared" si="385"/>
        <v/>
      </c>
      <c r="AE1141" s="65" t="str">
        <f t="shared" si="386"/>
        <v/>
      </c>
      <c r="AF1141" s="65" t="str">
        <f t="shared" si="387"/>
        <v/>
      </c>
      <c r="AG1141" s="65" t="str">
        <f t="shared" si="388"/>
        <v/>
      </c>
      <c r="AH1141" s="38"/>
      <c r="AI1141" s="38"/>
      <c r="AJ1141" s="38"/>
      <c r="AK1141" s="38"/>
      <c r="AL1141" s="85" t="str">
        <f t="shared" si="393"/>
        <v/>
      </c>
      <c r="AM1141" s="85" t="str">
        <f t="shared" si="389"/>
        <v/>
      </c>
      <c r="AN1141" s="85" t="str">
        <f t="shared" si="390"/>
        <v/>
      </c>
      <c r="AO1141" s="85" t="str">
        <f t="shared" si="391"/>
        <v/>
      </c>
      <c r="AP1141" s="143" t="str">
        <f t="shared" si="394"/>
        <v/>
      </c>
      <c r="AQ1141" s="66" t="str">
        <f t="shared" si="395"/>
        <v/>
      </c>
      <c r="AR1141" s="46" t="str">
        <f>IFERROR(IF(ISNUMBER('Opsparede løndele dec20-mar21'!K1139),AQ1141+'Opsparede løndele dec20-mar21'!K1139,AQ1141),"")</f>
        <v/>
      </c>
    </row>
    <row r="1142" spans="1:44" x14ac:dyDescent="0.25">
      <c r="A1142" s="52" t="str">
        <f t="shared" si="396"/>
        <v/>
      </c>
      <c r="B1142" s="5"/>
      <c r="C1142" s="6"/>
      <c r="D1142" s="7"/>
      <c r="E1142" s="8"/>
      <c r="F1142" s="8"/>
      <c r="G1142" s="60" t="str">
        <f t="shared" si="401"/>
        <v/>
      </c>
      <c r="H1142" s="60" t="str">
        <f t="shared" si="401"/>
        <v/>
      </c>
      <c r="I1142" s="60" t="str">
        <f t="shared" si="401"/>
        <v/>
      </c>
      <c r="J1142" s="60" t="str">
        <f t="shared" si="401"/>
        <v/>
      </c>
      <c r="L1142" s="115" t="str">
        <f t="shared" si="392"/>
        <v/>
      </c>
      <c r="Y1142" s="116"/>
      <c r="Z1142" s="65" t="str">
        <f t="shared" si="381"/>
        <v/>
      </c>
      <c r="AA1142" s="65" t="str">
        <f t="shared" si="382"/>
        <v/>
      </c>
      <c r="AB1142" s="65" t="str">
        <f t="shared" si="383"/>
        <v/>
      </c>
      <c r="AC1142" s="65" t="str">
        <f t="shared" si="384"/>
        <v/>
      </c>
      <c r="AD1142" s="65" t="str">
        <f t="shared" si="385"/>
        <v/>
      </c>
      <c r="AE1142" s="65" t="str">
        <f t="shared" si="386"/>
        <v/>
      </c>
      <c r="AF1142" s="65" t="str">
        <f t="shared" si="387"/>
        <v/>
      </c>
      <c r="AG1142" s="65" t="str">
        <f t="shared" si="388"/>
        <v/>
      </c>
      <c r="AH1142" s="38"/>
      <c r="AI1142" s="38"/>
      <c r="AJ1142" s="38"/>
      <c r="AK1142" s="38"/>
      <c r="AL1142" s="85" t="str">
        <f t="shared" si="393"/>
        <v/>
      </c>
      <c r="AM1142" s="85" t="str">
        <f t="shared" si="389"/>
        <v/>
      </c>
      <c r="AN1142" s="85" t="str">
        <f t="shared" si="390"/>
        <v/>
      </c>
      <c r="AO1142" s="85" t="str">
        <f t="shared" si="391"/>
        <v/>
      </c>
      <c r="AP1142" s="143" t="str">
        <f t="shared" si="394"/>
        <v/>
      </c>
      <c r="AQ1142" s="66" t="str">
        <f t="shared" si="395"/>
        <v/>
      </c>
      <c r="AR1142" s="46" t="str">
        <f>IFERROR(IF(ISNUMBER('Opsparede løndele dec20-mar21'!K1140),AQ1142+'Opsparede løndele dec20-mar21'!K1140,AQ1142),"")</f>
        <v/>
      </c>
    </row>
    <row r="1143" spans="1:44" x14ac:dyDescent="0.25">
      <c r="A1143" s="52" t="str">
        <f t="shared" si="396"/>
        <v/>
      </c>
      <c r="B1143" s="5"/>
      <c r="C1143" s="6"/>
      <c r="D1143" s="7"/>
      <c r="E1143" s="8"/>
      <c r="F1143" s="8"/>
      <c r="G1143" s="60" t="str">
        <f t="shared" si="401"/>
        <v/>
      </c>
      <c r="H1143" s="60" t="str">
        <f t="shared" si="401"/>
        <v/>
      </c>
      <c r="I1143" s="60" t="str">
        <f t="shared" si="401"/>
        <v/>
      </c>
      <c r="J1143" s="60" t="str">
        <f t="shared" si="401"/>
        <v/>
      </c>
      <c r="L1143" s="115" t="str">
        <f t="shared" si="392"/>
        <v/>
      </c>
      <c r="Y1143" s="116"/>
      <c r="Z1143" s="65" t="str">
        <f t="shared" si="381"/>
        <v/>
      </c>
      <c r="AA1143" s="65" t="str">
        <f t="shared" si="382"/>
        <v/>
      </c>
      <c r="AB1143" s="65" t="str">
        <f t="shared" si="383"/>
        <v/>
      </c>
      <c r="AC1143" s="65" t="str">
        <f t="shared" si="384"/>
        <v/>
      </c>
      <c r="AD1143" s="65" t="str">
        <f t="shared" si="385"/>
        <v/>
      </c>
      <c r="AE1143" s="65" t="str">
        <f t="shared" si="386"/>
        <v/>
      </c>
      <c r="AF1143" s="65" t="str">
        <f t="shared" si="387"/>
        <v/>
      </c>
      <c r="AG1143" s="65" t="str">
        <f t="shared" si="388"/>
        <v/>
      </c>
      <c r="AH1143" s="38"/>
      <c r="AI1143" s="38"/>
      <c r="AJ1143" s="38"/>
      <c r="AK1143" s="38"/>
      <c r="AL1143" s="85" t="str">
        <f t="shared" si="393"/>
        <v/>
      </c>
      <c r="AM1143" s="85" t="str">
        <f t="shared" si="389"/>
        <v/>
      </c>
      <c r="AN1143" s="85" t="str">
        <f t="shared" si="390"/>
        <v/>
      </c>
      <c r="AO1143" s="85" t="str">
        <f t="shared" si="391"/>
        <v/>
      </c>
      <c r="AP1143" s="143" t="str">
        <f t="shared" si="394"/>
        <v/>
      </c>
      <c r="AQ1143" s="66" t="str">
        <f t="shared" si="395"/>
        <v/>
      </c>
      <c r="AR1143" s="46" t="str">
        <f>IFERROR(IF(ISNUMBER('Opsparede løndele dec20-mar21'!K1141),AQ1143+'Opsparede løndele dec20-mar21'!K1141,AQ1143),"")</f>
        <v/>
      </c>
    </row>
    <row r="1144" spans="1:44" x14ac:dyDescent="0.25">
      <c r="A1144" s="52" t="str">
        <f t="shared" si="396"/>
        <v/>
      </c>
      <c r="B1144" s="5"/>
      <c r="C1144" s="6"/>
      <c r="D1144" s="7"/>
      <c r="E1144" s="8"/>
      <c r="F1144" s="8"/>
      <c r="G1144" s="60" t="str">
        <f t="shared" si="401"/>
        <v/>
      </c>
      <c r="H1144" s="60" t="str">
        <f t="shared" si="401"/>
        <v/>
      </c>
      <c r="I1144" s="60" t="str">
        <f t="shared" si="401"/>
        <v/>
      </c>
      <c r="J1144" s="60" t="str">
        <f t="shared" si="401"/>
        <v/>
      </c>
      <c r="L1144" s="115" t="str">
        <f t="shared" si="392"/>
        <v/>
      </c>
      <c r="Y1144" s="116"/>
      <c r="Z1144" s="65" t="str">
        <f t="shared" si="381"/>
        <v/>
      </c>
      <c r="AA1144" s="65" t="str">
        <f t="shared" si="382"/>
        <v/>
      </c>
      <c r="AB1144" s="65" t="str">
        <f t="shared" si="383"/>
        <v/>
      </c>
      <c r="AC1144" s="65" t="str">
        <f t="shared" si="384"/>
        <v/>
      </c>
      <c r="AD1144" s="65" t="str">
        <f t="shared" si="385"/>
        <v/>
      </c>
      <c r="AE1144" s="65" t="str">
        <f t="shared" si="386"/>
        <v/>
      </c>
      <c r="AF1144" s="65" t="str">
        <f t="shared" si="387"/>
        <v/>
      </c>
      <c r="AG1144" s="65" t="str">
        <f t="shared" si="388"/>
        <v/>
      </c>
      <c r="AH1144" s="38"/>
      <c r="AI1144" s="38"/>
      <c r="AJ1144" s="38"/>
      <c r="AK1144" s="38"/>
      <c r="AL1144" s="85" t="str">
        <f t="shared" si="393"/>
        <v/>
      </c>
      <c r="AM1144" s="85" t="str">
        <f t="shared" si="389"/>
        <v/>
      </c>
      <c r="AN1144" s="85" t="str">
        <f t="shared" si="390"/>
        <v/>
      </c>
      <c r="AO1144" s="85" t="str">
        <f t="shared" si="391"/>
        <v/>
      </c>
      <c r="AP1144" s="143" t="str">
        <f t="shared" si="394"/>
        <v/>
      </c>
      <c r="AQ1144" s="66" t="str">
        <f t="shared" si="395"/>
        <v/>
      </c>
      <c r="AR1144" s="46" t="str">
        <f>IFERROR(IF(ISNUMBER('Opsparede løndele dec20-mar21'!K1142),AQ1144+'Opsparede løndele dec20-mar21'!K1142,AQ1144),"")</f>
        <v/>
      </c>
    </row>
    <row r="1145" spans="1:44" x14ac:dyDescent="0.25">
      <c r="A1145" s="52" t="str">
        <f t="shared" si="396"/>
        <v/>
      </c>
      <c r="B1145" s="5"/>
      <c r="C1145" s="6"/>
      <c r="D1145" s="7"/>
      <c r="E1145" s="8"/>
      <c r="F1145" s="8"/>
      <c r="G1145" s="60" t="str">
        <f t="shared" si="401"/>
        <v/>
      </c>
      <c r="H1145" s="60" t="str">
        <f t="shared" si="401"/>
        <v/>
      </c>
      <c r="I1145" s="60" t="str">
        <f t="shared" si="401"/>
        <v/>
      </c>
      <c r="J1145" s="60" t="str">
        <f t="shared" si="401"/>
        <v/>
      </c>
      <c r="L1145" s="115" t="str">
        <f t="shared" si="392"/>
        <v/>
      </c>
      <c r="Y1145" s="116"/>
      <c r="Z1145" s="65" t="str">
        <f t="shared" si="381"/>
        <v/>
      </c>
      <c r="AA1145" s="65" t="str">
        <f t="shared" si="382"/>
        <v/>
      </c>
      <c r="AB1145" s="65" t="str">
        <f t="shared" si="383"/>
        <v/>
      </c>
      <c r="AC1145" s="65" t="str">
        <f t="shared" si="384"/>
        <v/>
      </c>
      <c r="AD1145" s="65" t="str">
        <f t="shared" si="385"/>
        <v/>
      </c>
      <c r="AE1145" s="65" t="str">
        <f t="shared" si="386"/>
        <v/>
      </c>
      <c r="AF1145" s="65" t="str">
        <f t="shared" si="387"/>
        <v/>
      </c>
      <c r="AG1145" s="65" t="str">
        <f t="shared" si="388"/>
        <v/>
      </c>
      <c r="AH1145" s="38"/>
      <c r="AI1145" s="38"/>
      <c r="AJ1145" s="38"/>
      <c r="AK1145" s="38"/>
      <c r="AL1145" s="85" t="str">
        <f t="shared" si="393"/>
        <v/>
      </c>
      <c r="AM1145" s="85" t="str">
        <f t="shared" si="389"/>
        <v/>
      </c>
      <c r="AN1145" s="85" t="str">
        <f t="shared" si="390"/>
        <v/>
      </c>
      <c r="AO1145" s="85" t="str">
        <f t="shared" si="391"/>
        <v/>
      </c>
      <c r="AP1145" s="143" t="str">
        <f t="shared" si="394"/>
        <v/>
      </c>
      <c r="AQ1145" s="66" t="str">
        <f t="shared" si="395"/>
        <v/>
      </c>
      <c r="AR1145" s="46" t="str">
        <f>IFERROR(IF(ISNUMBER('Opsparede løndele dec20-mar21'!K1143),AQ1145+'Opsparede løndele dec20-mar21'!K1143,AQ1145),"")</f>
        <v/>
      </c>
    </row>
    <row r="1146" spans="1:44" x14ac:dyDescent="0.25">
      <c r="A1146" s="52" t="str">
        <f t="shared" si="396"/>
        <v/>
      </c>
      <c r="B1146" s="5"/>
      <c r="C1146" s="6"/>
      <c r="D1146" s="7"/>
      <c r="E1146" s="8"/>
      <c r="F1146" s="8"/>
      <c r="G1146" s="60" t="str">
        <f t="shared" si="401"/>
        <v/>
      </c>
      <c r="H1146" s="60" t="str">
        <f t="shared" si="401"/>
        <v/>
      </c>
      <c r="I1146" s="60" t="str">
        <f t="shared" si="401"/>
        <v/>
      </c>
      <c r="J1146" s="60" t="str">
        <f t="shared" si="401"/>
        <v/>
      </c>
      <c r="L1146" s="115" t="str">
        <f t="shared" si="392"/>
        <v/>
      </c>
      <c r="Y1146" s="116"/>
      <c r="Z1146" s="65" t="str">
        <f t="shared" si="381"/>
        <v/>
      </c>
      <c r="AA1146" s="65" t="str">
        <f t="shared" si="382"/>
        <v/>
      </c>
      <c r="AB1146" s="65" t="str">
        <f t="shared" si="383"/>
        <v/>
      </c>
      <c r="AC1146" s="65" t="str">
        <f t="shared" si="384"/>
        <v/>
      </c>
      <c r="AD1146" s="65" t="str">
        <f t="shared" si="385"/>
        <v/>
      </c>
      <c r="AE1146" s="65" t="str">
        <f t="shared" si="386"/>
        <v/>
      </c>
      <c r="AF1146" s="65" t="str">
        <f t="shared" si="387"/>
        <v/>
      </c>
      <c r="AG1146" s="65" t="str">
        <f t="shared" si="388"/>
        <v/>
      </c>
      <c r="AH1146" s="38"/>
      <c r="AI1146" s="38"/>
      <c r="AJ1146" s="38"/>
      <c r="AK1146" s="38"/>
      <c r="AL1146" s="85" t="str">
        <f t="shared" si="393"/>
        <v/>
      </c>
      <c r="AM1146" s="85" t="str">
        <f t="shared" si="389"/>
        <v/>
      </c>
      <c r="AN1146" s="85" t="str">
        <f t="shared" si="390"/>
        <v/>
      </c>
      <c r="AO1146" s="85" t="str">
        <f t="shared" si="391"/>
        <v/>
      </c>
      <c r="AP1146" s="143" t="str">
        <f t="shared" si="394"/>
        <v/>
      </c>
      <c r="AQ1146" s="66" t="str">
        <f t="shared" si="395"/>
        <v/>
      </c>
      <c r="AR1146" s="46" t="str">
        <f>IFERROR(IF(ISNUMBER('Opsparede løndele dec20-mar21'!K1144),AQ1146+'Opsparede løndele dec20-mar21'!K1144,AQ1146),"")</f>
        <v/>
      </c>
    </row>
    <row r="1147" spans="1:44" x14ac:dyDescent="0.25">
      <c r="A1147" s="52" t="str">
        <f t="shared" si="396"/>
        <v/>
      </c>
      <c r="B1147" s="5"/>
      <c r="C1147" s="6"/>
      <c r="D1147" s="7"/>
      <c r="E1147" s="8"/>
      <c r="F1147" s="8"/>
      <c r="G1147" s="60" t="str">
        <f t="shared" ref="G1147:J1156" si="402">IF(AND(ISNUMBER($E1147),ISNUMBER($F1147)),MAX(MIN(NETWORKDAYS(IF($E1147&lt;=VLOOKUP(G$6,Matrix_antal_dage,5,FALSE),VLOOKUP(G$6,Matrix_antal_dage,5,FALSE),$E1147),IF($F1147&gt;=VLOOKUP(G$6,Matrix_antal_dage,6,FALSE),VLOOKUP(G$6,Matrix_antal_dage,6,FALSE),$F1147),helligdage),VLOOKUP(G$6,Matrix_antal_dage,7,FALSE)),0),"")</f>
        <v/>
      </c>
      <c r="H1147" s="60" t="str">
        <f t="shared" si="402"/>
        <v/>
      </c>
      <c r="I1147" s="60" t="str">
        <f t="shared" si="402"/>
        <v/>
      </c>
      <c r="J1147" s="60" t="str">
        <f t="shared" si="402"/>
        <v/>
      </c>
      <c r="L1147" s="115" t="str">
        <f t="shared" si="392"/>
        <v/>
      </c>
      <c r="Y1147" s="116"/>
      <c r="Z1147" s="65" t="str">
        <f t="shared" si="381"/>
        <v/>
      </c>
      <c r="AA1147" s="65" t="str">
        <f t="shared" si="382"/>
        <v/>
      </c>
      <c r="AB1147" s="65" t="str">
        <f t="shared" si="383"/>
        <v/>
      </c>
      <c r="AC1147" s="65" t="str">
        <f t="shared" si="384"/>
        <v/>
      </c>
      <c r="AD1147" s="65" t="str">
        <f t="shared" si="385"/>
        <v/>
      </c>
      <c r="AE1147" s="65" t="str">
        <f t="shared" si="386"/>
        <v/>
      </c>
      <c r="AF1147" s="65" t="str">
        <f t="shared" si="387"/>
        <v/>
      </c>
      <c r="AG1147" s="65" t="str">
        <f t="shared" si="388"/>
        <v/>
      </c>
      <c r="AH1147" s="38"/>
      <c r="AI1147" s="38"/>
      <c r="AJ1147" s="38"/>
      <c r="AK1147" s="38"/>
      <c r="AL1147" s="85" t="str">
        <f t="shared" si="393"/>
        <v/>
      </c>
      <c r="AM1147" s="85" t="str">
        <f t="shared" si="389"/>
        <v/>
      </c>
      <c r="AN1147" s="85" t="str">
        <f t="shared" si="390"/>
        <v/>
      </c>
      <c r="AO1147" s="85" t="str">
        <f t="shared" si="391"/>
        <v/>
      </c>
      <c r="AP1147" s="143" t="str">
        <f t="shared" si="394"/>
        <v/>
      </c>
      <c r="AQ1147" s="66" t="str">
        <f t="shared" si="395"/>
        <v/>
      </c>
      <c r="AR1147" s="46" t="str">
        <f>IFERROR(IF(ISNUMBER('Opsparede løndele dec20-mar21'!K1145),AQ1147+'Opsparede løndele dec20-mar21'!K1145,AQ1147),"")</f>
        <v/>
      </c>
    </row>
    <row r="1148" spans="1:44" x14ac:dyDescent="0.25">
      <c r="A1148" s="52" t="str">
        <f t="shared" si="396"/>
        <v/>
      </c>
      <c r="B1148" s="5"/>
      <c r="C1148" s="6"/>
      <c r="D1148" s="7"/>
      <c r="E1148" s="8"/>
      <c r="F1148" s="8"/>
      <c r="G1148" s="60" t="str">
        <f t="shared" si="402"/>
        <v/>
      </c>
      <c r="H1148" s="60" t="str">
        <f t="shared" si="402"/>
        <v/>
      </c>
      <c r="I1148" s="60" t="str">
        <f t="shared" si="402"/>
        <v/>
      </c>
      <c r="J1148" s="60" t="str">
        <f t="shared" si="402"/>
        <v/>
      </c>
      <c r="L1148" s="115" t="str">
        <f t="shared" si="392"/>
        <v/>
      </c>
      <c r="Y1148" s="116"/>
      <c r="Z1148" s="65" t="str">
        <f t="shared" si="381"/>
        <v/>
      </c>
      <c r="AA1148" s="65" t="str">
        <f t="shared" si="382"/>
        <v/>
      </c>
      <c r="AB1148" s="65" t="str">
        <f t="shared" si="383"/>
        <v/>
      </c>
      <c r="AC1148" s="65" t="str">
        <f t="shared" si="384"/>
        <v/>
      </c>
      <c r="AD1148" s="65" t="str">
        <f t="shared" si="385"/>
        <v/>
      </c>
      <c r="AE1148" s="65" t="str">
        <f t="shared" si="386"/>
        <v/>
      </c>
      <c r="AF1148" s="65" t="str">
        <f t="shared" si="387"/>
        <v/>
      </c>
      <c r="AG1148" s="65" t="str">
        <f t="shared" si="388"/>
        <v/>
      </c>
      <c r="AH1148" s="38"/>
      <c r="AI1148" s="38"/>
      <c r="AJ1148" s="38"/>
      <c r="AK1148" s="38"/>
      <c r="AL1148" s="85" t="str">
        <f t="shared" si="393"/>
        <v/>
      </c>
      <c r="AM1148" s="85" t="str">
        <f t="shared" si="389"/>
        <v/>
      </c>
      <c r="AN1148" s="85" t="str">
        <f t="shared" si="390"/>
        <v/>
      </c>
      <c r="AO1148" s="85" t="str">
        <f t="shared" si="391"/>
        <v/>
      </c>
      <c r="AP1148" s="143" t="str">
        <f t="shared" si="394"/>
        <v/>
      </c>
      <c r="AQ1148" s="66" t="str">
        <f t="shared" si="395"/>
        <v/>
      </c>
      <c r="AR1148" s="46" t="str">
        <f>IFERROR(IF(ISNUMBER('Opsparede løndele dec20-mar21'!K1146),AQ1148+'Opsparede løndele dec20-mar21'!K1146,AQ1148),"")</f>
        <v/>
      </c>
    </row>
    <row r="1149" spans="1:44" x14ac:dyDescent="0.25">
      <c r="A1149" s="52" t="str">
        <f t="shared" si="396"/>
        <v/>
      </c>
      <c r="B1149" s="5"/>
      <c r="C1149" s="6"/>
      <c r="D1149" s="7"/>
      <c r="E1149" s="8"/>
      <c r="F1149" s="8"/>
      <c r="G1149" s="60" t="str">
        <f t="shared" si="402"/>
        <v/>
      </c>
      <c r="H1149" s="60" t="str">
        <f t="shared" si="402"/>
        <v/>
      </c>
      <c r="I1149" s="60" t="str">
        <f t="shared" si="402"/>
        <v/>
      </c>
      <c r="J1149" s="60" t="str">
        <f t="shared" si="402"/>
        <v/>
      </c>
      <c r="L1149" s="115" t="str">
        <f t="shared" si="392"/>
        <v/>
      </c>
      <c r="Y1149" s="116"/>
      <c r="Z1149" s="65" t="str">
        <f t="shared" si="381"/>
        <v/>
      </c>
      <c r="AA1149" s="65" t="str">
        <f t="shared" si="382"/>
        <v/>
      </c>
      <c r="AB1149" s="65" t="str">
        <f t="shared" si="383"/>
        <v/>
      </c>
      <c r="AC1149" s="65" t="str">
        <f t="shared" si="384"/>
        <v/>
      </c>
      <c r="AD1149" s="65" t="str">
        <f t="shared" si="385"/>
        <v/>
      </c>
      <c r="AE1149" s="65" t="str">
        <f t="shared" si="386"/>
        <v/>
      </c>
      <c r="AF1149" s="65" t="str">
        <f t="shared" si="387"/>
        <v/>
      </c>
      <c r="AG1149" s="65" t="str">
        <f t="shared" si="388"/>
        <v/>
      </c>
      <c r="AH1149" s="38"/>
      <c r="AI1149" s="38"/>
      <c r="AJ1149" s="38"/>
      <c r="AK1149" s="38"/>
      <c r="AL1149" s="85" t="str">
        <f t="shared" si="393"/>
        <v/>
      </c>
      <c r="AM1149" s="85" t="str">
        <f t="shared" si="389"/>
        <v/>
      </c>
      <c r="AN1149" s="85" t="str">
        <f t="shared" si="390"/>
        <v/>
      </c>
      <c r="AO1149" s="85" t="str">
        <f t="shared" si="391"/>
        <v/>
      </c>
      <c r="AP1149" s="143" t="str">
        <f t="shared" si="394"/>
        <v/>
      </c>
      <c r="AQ1149" s="66" t="str">
        <f t="shared" si="395"/>
        <v/>
      </c>
      <c r="AR1149" s="46" t="str">
        <f>IFERROR(IF(ISNUMBER('Opsparede løndele dec20-mar21'!K1147),AQ1149+'Opsparede løndele dec20-mar21'!K1147,AQ1149),"")</f>
        <v/>
      </c>
    </row>
    <row r="1150" spans="1:44" x14ac:dyDescent="0.25">
      <c r="A1150" s="52" t="str">
        <f t="shared" si="396"/>
        <v/>
      </c>
      <c r="B1150" s="5"/>
      <c r="C1150" s="6"/>
      <c r="D1150" s="7"/>
      <c r="E1150" s="8"/>
      <c r="F1150" s="8"/>
      <c r="G1150" s="60" t="str">
        <f t="shared" si="402"/>
        <v/>
      </c>
      <c r="H1150" s="60" t="str">
        <f t="shared" si="402"/>
        <v/>
      </c>
      <c r="I1150" s="60" t="str">
        <f t="shared" si="402"/>
        <v/>
      </c>
      <c r="J1150" s="60" t="str">
        <f t="shared" si="402"/>
        <v/>
      </c>
      <c r="L1150" s="115" t="str">
        <f t="shared" si="392"/>
        <v/>
      </c>
      <c r="Y1150" s="116"/>
      <c r="Z1150" s="65" t="str">
        <f t="shared" si="381"/>
        <v/>
      </c>
      <c r="AA1150" s="65" t="str">
        <f t="shared" si="382"/>
        <v/>
      </c>
      <c r="AB1150" s="65" t="str">
        <f t="shared" si="383"/>
        <v/>
      </c>
      <c r="AC1150" s="65" t="str">
        <f t="shared" si="384"/>
        <v/>
      </c>
      <c r="AD1150" s="65" t="str">
        <f t="shared" si="385"/>
        <v/>
      </c>
      <c r="AE1150" s="65" t="str">
        <f t="shared" si="386"/>
        <v/>
      </c>
      <c r="AF1150" s="65" t="str">
        <f t="shared" si="387"/>
        <v/>
      </c>
      <c r="AG1150" s="65" t="str">
        <f t="shared" si="388"/>
        <v/>
      </c>
      <c r="AH1150" s="38"/>
      <c r="AI1150" s="38"/>
      <c r="AJ1150" s="38"/>
      <c r="AK1150" s="38"/>
      <c r="AL1150" s="85" t="str">
        <f t="shared" si="393"/>
        <v/>
      </c>
      <c r="AM1150" s="85" t="str">
        <f t="shared" si="389"/>
        <v/>
      </c>
      <c r="AN1150" s="85" t="str">
        <f t="shared" si="390"/>
        <v/>
      </c>
      <c r="AO1150" s="85" t="str">
        <f t="shared" si="391"/>
        <v/>
      </c>
      <c r="AP1150" s="143" t="str">
        <f t="shared" si="394"/>
        <v/>
      </c>
      <c r="AQ1150" s="66" t="str">
        <f t="shared" si="395"/>
        <v/>
      </c>
      <c r="AR1150" s="46" t="str">
        <f>IFERROR(IF(ISNUMBER('Opsparede løndele dec20-mar21'!K1148),AQ1150+'Opsparede løndele dec20-mar21'!K1148,AQ1150),"")</f>
        <v/>
      </c>
    </row>
    <row r="1151" spans="1:44" x14ac:dyDescent="0.25">
      <c r="A1151" s="52" t="str">
        <f t="shared" si="396"/>
        <v/>
      </c>
      <c r="B1151" s="5"/>
      <c r="C1151" s="6"/>
      <c r="D1151" s="7"/>
      <c r="E1151" s="8"/>
      <c r="F1151" s="8"/>
      <c r="G1151" s="60" t="str">
        <f t="shared" si="402"/>
        <v/>
      </c>
      <c r="H1151" s="60" t="str">
        <f t="shared" si="402"/>
        <v/>
      </c>
      <c r="I1151" s="60" t="str">
        <f t="shared" si="402"/>
        <v/>
      </c>
      <c r="J1151" s="60" t="str">
        <f t="shared" si="402"/>
        <v/>
      </c>
      <c r="L1151" s="115" t="str">
        <f t="shared" si="392"/>
        <v/>
      </c>
      <c r="Y1151" s="116"/>
      <c r="Z1151" s="65" t="str">
        <f t="shared" si="381"/>
        <v/>
      </c>
      <c r="AA1151" s="65" t="str">
        <f t="shared" si="382"/>
        <v/>
      </c>
      <c r="AB1151" s="65" t="str">
        <f t="shared" si="383"/>
        <v/>
      </c>
      <c r="AC1151" s="65" t="str">
        <f t="shared" si="384"/>
        <v/>
      </c>
      <c r="AD1151" s="65" t="str">
        <f t="shared" si="385"/>
        <v/>
      </c>
      <c r="AE1151" s="65" t="str">
        <f t="shared" si="386"/>
        <v/>
      </c>
      <c r="AF1151" s="65" t="str">
        <f t="shared" si="387"/>
        <v/>
      </c>
      <c r="AG1151" s="65" t="str">
        <f t="shared" si="388"/>
        <v/>
      </c>
      <c r="AH1151" s="38"/>
      <c r="AI1151" s="38"/>
      <c r="AJ1151" s="38"/>
      <c r="AK1151" s="38"/>
      <c r="AL1151" s="85" t="str">
        <f t="shared" si="393"/>
        <v/>
      </c>
      <c r="AM1151" s="85" t="str">
        <f t="shared" si="389"/>
        <v/>
      </c>
      <c r="AN1151" s="85" t="str">
        <f t="shared" si="390"/>
        <v/>
      </c>
      <c r="AO1151" s="85" t="str">
        <f t="shared" si="391"/>
        <v/>
      </c>
      <c r="AP1151" s="143" t="str">
        <f t="shared" si="394"/>
        <v/>
      </c>
      <c r="AQ1151" s="66" t="str">
        <f t="shared" si="395"/>
        <v/>
      </c>
      <c r="AR1151" s="46" t="str">
        <f>IFERROR(IF(ISNUMBER('Opsparede løndele dec20-mar21'!K1149),AQ1151+'Opsparede løndele dec20-mar21'!K1149,AQ1151),"")</f>
        <v/>
      </c>
    </row>
    <row r="1152" spans="1:44" x14ac:dyDescent="0.25">
      <c r="A1152" s="52" t="str">
        <f t="shared" si="396"/>
        <v/>
      </c>
      <c r="B1152" s="5"/>
      <c r="C1152" s="6"/>
      <c r="D1152" s="7"/>
      <c r="E1152" s="8"/>
      <c r="F1152" s="8"/>
      <c r="G1152" s="60" t="str">
        <f t="shared" si="402"/>
        <v/>
      </c>
      <c r="H1152" s="60" t="str">
        <f t="shared" si="402"/>
        <v/>
      </c>
      <c r="I1152" s="60" t="str">
        <f t="shared" si="402"/>
        <v/>
      </c>
      <c r="J1152" s="60" t="str">
        <f t="shared" si="402"/>
        <v/>
      </c>
      <c r="L1152" s="115" t="str">
        <f t="shared" si="392"/>
        <v/>
      </c>
      <c r="Y1152" s="116"/>
      <c r="Z1152" s="65" t="str">
        <f t="shared" si="381"/>
        <v/>
      </c>
      <c r="AA1152" s="65" t="str">
        <f t="shared" si="382"/>
        <v/>
      </c>
      <c r="AB1152" s="65" t="str">
        <f t="shared" si="383"/>
        <v/>
      </c>
      <c r="AC1152" s="65" t="str">
        <f t="shared" si="384"/>
        <v/>
      </c>
      <c r="AD1152" s="65" t="str">
        <f t="shared" si="385"/>
        <v/>
      </c>
      <c r="AE1152" s="65" t="str">
        <f t="shared" si="386"/>
        <v/>
      </c>
      <c r="AF1152" s="65" t="str">
        <f t="shared" si="387"/>
        <v/>
      </c>
      <c r="AG1152" s="65" t="str">
        <f t="shared" si="388"/>
        <v/>
      </c>
      <c r="AH1152" s="38"/>
      <c r="AI1152" s="38"/>
      <c r="AJ1152" s="38"/>
      <c r="AK1152" s="38"/>
      <c r="AL1152" s="85" t="str">
        <f t="shared" si="393"/>
        <v/>
      </c>
      <c r="AM1152" s="85" t="str">
        <f t="shared" si="389"/>
        <v/>
      </c>
      <c r="AN1152" s="85" t="str">
        <f t="shared" si="390"/>
        <v/>
      </c>
      <c r="AO1152" s="85" t="str">
        <f t="shared" si="391"/>
        <v/>
      </c>
      <c r="AP1152" s="143" t="str">
        <f t="shared" si="394"/>
        <v/>
      </c>
      <c r="AQ1152" s="66" t="str">
        <f t="shared" si="395"/>
        <v/>
      </c>
      <c r="AR1152" s="46" t="str">
        <f>IFERROR(IF(ISNUMBER('Opsparede løndele dec20-mar21'!K1150),AQ1152+'Opsparede løndele dec20-mar21'!K1150,AQ1152),"")</f>
        <v/>
      </c>
    </row>
    <row r="1153" spans="1:44" x14ac:dyDescent="0.25">
      <c r="A1153" s="52" t="str">
        <f t="shared" si="396"/>
        <v/>
      </c>
      <c r="B1153" s="5"/>
      <c r="C1153" s="6"/>
      <c r="D1153" s="7"/>
      <c r="E1153" s="8"/>
      <c r="F1153" s="8"/>
      <c r="G1153" s="60" t="str">
        <f t="shared" si="402"/>
        <v/>
      </c>
      <c r="H1153" s="60" t="str">
        <f t="shared" si="402"/>
        <v/>
      </c>
      <c r="I1153" s="60" t="str">
        <f t="shared" si="402"/>
        <v/>
      </c>
      <c r="J1153" s="60" t="str">
        <f t="shared" si="402"/>
        <v/>
      </c>
      <c r="L1153" s="115" t="str">
        <f t="shared" si="392"/>
        <v/>
      </c>
      <c r="Y1153" s="116"/>
      <c r="Z1153" s="65" t="str">
        <f t="shared" si="381"/>
        <v/>
      </c>
      <c r="AA1153" s="65" t="str">
        <f t="shared" si="382"/>
        <v/>
      </c>
      <c r="AB1153" s="65" t="str">
        <f t="shared" si="383"/>
        <v/>
      </c>
      <c r="AC1153" s="65" t="str">
        <f t="shared" si="384"/>
        <v/>
      </c>
      <c r="AD1153" s="65" t="str">
        <f t="shared" si="385"/>
        <v/>
      </c>
      <c r="AE1153" s="65" t="str">
        <f t="shared" si="386"/>
        <v/>
      </c>
      <c r="AF1153" s="65" t="str">
        <f t="shared" si="387"/>
        <v/>
      </c>
      <c r="AG1153" s="65" t="str">
        <f t="shared" si="388"/>
        <v/>
      </c>
      <c r="AH1153" s="38"/>
      <c r="AI1153" s="38"/>
      <c r="AJ1153" s="38"/>
      <c r="AK1153" s="38"/>
      <c r="AL1153" s="85" t="str">
        <f t="shared" si="393"/>
        <v/>
      </c>
      <c r="AM1153" s="85" t="str">
        <f t="shared" si="389"/>
        <v/>
      </c>
      <c r="AN1153" s="85" t="str">
        <f t="shared" si="390"/>
        <v/>
      </c>
      <c r="AO1153" s="85" t="str">
        <f t="shared" si="391"/>
        <v/>
      </c>
      <c r="AP1153" s="143" t="str">
        <f t="shared" si="394"/>
        <v/>
      </c>
      <c r="AQ1153" s="66" t="str">
        <f t="shared" si="395"/>
        <v/>
      </c>
      <c r="AR1153" s="46" t="str">
        <f>IFERROR(IF(ISNUMBER('Opsparede løndele dec20-mar21'!K1151),AQ1153+'Opsparede løndele dec20-mar21'!K1151,AQ1153),"")</f>
        <v/>
      </c>
    </row>
    <row r="1154" spans="1:44" x14ac:dyDescent="0.25">
      <c r="A1154" s="52" t="str">
        <f t="shared" si="396"/>
        <v/>
      </c>
      <c r="B1154" s="5"/>
      <c r="C1154" s="6"/>
      <c r="D1154" s="7"/>
      <c r="E1154" s="8"/>
      <c r="F1154" s="8"/>
      <c r="G1154" s="60" t="str">
        <f t="shared" si="402"/>
        <v/>
      </c>
      <c r="H1154" s="60" t="str">
        <f t="shared" si="402"/>
        <v/>
      </c>
      <c r="I1154" s="60" t="str">
        <f t="shared" si="402"/>
        <v/>
      </c>
      <c r="J1154" s="60" t="str">
        <f t="shared" si="402"/>
        <v/>
      </c>
      <c r="L1154" s="115" t="str">
        <f t="shared" si="392"/>
        <v/>
      </c>
      <c r="Y1154" s="116"/>
      <c r="Z1154" s="65" t="str">
        <f t="shared" si="381"/>
        <v/>
      </c>
      <c r="AA1154" s="65" t="str">
        <f t="shared" si="382"/>
        <v/>
      </c>
      <c r="AB1154" s="65" t="str">
        <f t="shared" si="383"/>
        <v/>
      </c>
      <c r="AC1154" s="65" t="str">
        <f t="shared" si="384"/>
        <v/>
      </c>
      <c r="AD1154" s="65" t="str">
        <f t="shared" si="385"/>
        <v/>
      </c>
      <c r="AE1154" s="65" t="str">
        <f t="shared" si="386"/>
        <v/>
      </c>
      <c r="AF1154" s="65" t="str">
        <f t="shared" si="387"/>
        <v/>
      </c>
      <c r="AG1154" s="65" t="str">
        <f t="shared" si="388"/>
        <v/>
      </c>
      <c r="AH1154" s="38"/>
      <c r="AI1154" s="38"/>
      <c r="AJ1154" s="38"/>
      <c r="AK1154" s="38"/>
      <c r="AL1154" s="85" t="str">
        <f t="shared" si="393"/>
        <v/>
      </c>
      <c r="AM1154" s="85" t="str">
        <f t="shared" si="389"/>
        <v/>
      </c>
      <c r="AN1154" s="85" t="str">
        <f t="shared" si="390"/>
        <v/>
      </c>
      <c r="AO1154" s="85" t="str">
        <f t="shared" si="391"/>
        <v/>
      </c>
      <c r="AP1154" s="143" t="str">
        <f t="shared" si="394"/>
        <v/>
      </c>
      <c r="AQ1154" s="66" t="str">
        <f t="shared" si="395"/>
        <v/>
      </c>
      <c r="AR1154" s="46" t="str">
        <f>IFERROR(IF(ISNUMBER('Opsparede løndele dec20-mar21'!K1152),AQ1154+'Opsparede løndele dec20-mar21'!K1152,AQ1154),"")</f>
        <v/>
      </c>
    </row>
    <row r="1155" spans="1:44" x14ac:dyDescent="0.25">
      <c r="A1155" s="52" t="str">
        <f t="shared" si="396"/>
        <v/>
      </c>
      <c r="B1155" s="5"/>
      <c r="C1155" s="6"/>
      <c r="D1155" s="7"/>
      <c r="E1155" s="8"/>
      <c r="F1155" s="8"/>
      <c r="G1155" s="60" t="str">
        <f t="shared" si="402"/>
        <v/>
      </c>
      <c r="H1155" s="60" t="str">
        <f t="shared" si="402"/>
        <v/>
      </c>
      <c r="I1155" s="60" t="str">
        <f t="shared" si="402"/>
        <v/>
      </c>
      <c r="J1155" s="60" t="str">
        <f t="shared" si="402"/>
        <v/>
      </c>
      <c r="L1155" s="115" t="str">
        <f t="shared" si="392"/>
        <v/>
      </c>
      <c r="Y1155" s="116"/>
      <c r="Z1155" s="65" t="str">
        <f t="shared" si="381"/>
        <v/>
      </c>
      <c r="AA1155" s="65" t="str">
        <f t="shared" si="382"/>
        <v/>
      </c>
      <c r="AB1155" s="65" t="str">
        <f t="shared" si="383"/>
        <v/>
      </c>
      <c r="AC1155" s="65" t="str">
        <f t="shared" si="384"/>
        <v/>
      </c>
      <c r="AD1155" s="65" t="str">
        <f t="shared" si="385"/>
        <v/>
      </c>
      <c r="AE1155" s="65" t="str">
        <f t="shared" si="386"/>
        <v/>
      </c>
      <c r="AF1155" s="65" t="str">
        <f t="shared" si="387"/>
        <v/>
      </c>
      <c r="AG1155" s="65" t="str">
        <f t="shared" si="388"/>
        <v/>
      </c>
      <c r="AH1155" s="38"/>
      <c r="AI1155" s="38"/>
      <c r="AJ1155" s="38"/>
      <c r="AK1155" s="38"/>
      <c r="AL1155" s="85" t="str">
        <f t="shared" si="393"/>
        <v/>
      </c>
      <c r="AM1155" s="85" t="str">
        <f t="shared" si="389"/>
        <v/>
      </c>
      <c r="AN1155" s="85" t="str">
        <f t="shared" si="390"/>
        <v/>
      </c>
      <c r="AO1155" s="85" t="str">
        <f t="shared" si="391"/>
        <v/>
      </c>
      <c r="AP1155" s="143" t="str">
        <f t="shared" si="394"/>
        <v/>
      </c>
      <c r="AQ1155" s="66" t="str">
        <f t="shared" si="395"/>
        <v/>
      </c>
      <c r="AR1155" s="46" t="str">
        <f>IFERROR(IF(ISNUMBER('Opsparede løndele dec20-mar21'!K1153),AQ1155+'Opsparede løndele dec20-mar21'!K1153,AQ1155),"")</f>
        <v/>
      </c>
    </row>
    <row r="1156" spans="1:44" x14ac:dyDescent="0.25">
      <c r="A1156" s="52" t="str">
        <f t="shared" si="396"/>
        <v/>
      </c>
      <c r="B1156" s="5"/>
      <c r="C1156" s="6"/>
      <c r="D1156" s="7"/>
      <c r="E1156" s="8"/>
      <c r="F1156" s="8"/>
      <c r="G1156" s="60" t="str">
        <f t="shared" si="402"/>
        <v/>
      </c>
      <c r="H1156" s="60" t="str">
        <f t="shared" si="402"/>
        <v/>
      </c>
      <c r="I1156" s="60" t="str">
        <f t="shared" si="402"/>
        <v/>
      </c>
      <c r="J1156" s="60" t="str">
        <f t="shared" si="402"/>
        <v/>
      </c>
      <c r="L1156" s="115" t="str">
        <f t="shared" si="392"/>
        <v/>
      </c>
      <c r="Y1156" s="116"/>
      <c r="Z1156" s="65" t="str">
        <f t="shared" si="381"/>
        <v/>
      </c>
      <c r="AA1156" s="65" t="str">
        <f t="shared" si="382"/>
        <v/>
      </c>
      <c r="AB1156" s="65" t="str">
        <f t="shared" si="383"/>
        <v/>
      </c>
      <c r="AC1156" s="65" t="str">
        <f t="shared" si="384"/>
        <v/>
      </c>
      <c r="AD1156" s="65" t="str">
        <f t="shared" si="385"/>
        <v/>
      </c>
      <c r="AE1156" s="65" t="str">
        <f t="shared" si="386"/>
        <v/>
      </c>
      <c r="AF1156" s="65" t="str">
        <f t="shared" si="387"/>
        <v/>
      </c>
      <c r="AG1156" s="65" t="str">
        <f t="shared" si="388"/>
        <v/>
      </c>
      <c r="AH1156" s="38"/>
      <c r="AI1156" s="38"/>
      <c r="AJ1156" s="38"/>
      <c r="AK1156" s="38"/>
      <c r="AL1156" s="85" t="str">
        <f t="shared" si="393"/>
        <v/>
      </c>
      <c r="AM1156" s="85" t="str">
        <f t="shared" si="389"/>
        <v/>
      </c>
      <c r="AN1156" s="85" t="str">
        <f t="shared" si="390"/>
        <v/>
      </c>
      <c r="AO1156" s="85" t="str">
        <f t="shared" si="391"/>
        <v/>
      </c>
      <c r="AP1156" s="143" t="str">
        <f t="shared" si="394"/>
        <v/>
      </c>
      <c r="AQ1156" s="66" t="str">
        <f t="shared" si="395"/>
        <v/>
      </c>
      <c r="AR1156" s="46" t="str">
        <f>IFERROR(IF(ISNUMBER('Opsparede løndele dec20-mar21'!K1154),AQ1156+'Opsparede løndele dec20-mar21'!K1154,AQ1156),"")</f>
        <v/>
      </c>
    </row>
    <row r="1157" spans="1:44" x14ac:dyDescent="0.25">
      <c r="A1157" s="52" t="str">
        <f t="shared" si="396"/>
        <v/>
      </c>
      <c r="B1157" s="5"/>
      <c r="C1157" s="6"/>
      <c r="D1157" s="7"/>
      <c r="E1157" s="8"/>
      <c r="F1157" s="8"/>
      <c r="G1157" s="60" t="str">
        <f t="shared" ref="G1157:J1166" si="403">IF(AND(ISNUMBER($E1157),ISNUMBER($F1157)),MAX(MIN(NETWORKDAYS(IF($E1157&lt;=VLOOKUP(G$6,Matrix_antal_dage,5,FALSE),VLOOKUP(G$6,Matrix_antal_dage,5,FALSE),$E1157),IF($F1157&gt;=VLOOKUP(G$6,Matrix_antal_dage,6,FALSE),VLOOKUP(G$6,Matrix_antal_dage,6,FALSE),$F1157),helligdage),VLOOKUP(G$6,Matrix_antal_dage,7,FALSE)),0),"")</f>
        <v/>
      </c>
      <c r="H1157" s="60" t="str">
        <f t="shared" si="403"/>
        <v/>
      </c>
      <c r="I1157" s="60" t="str">
        <f t="shared" si="403"/>
        <v/>
      </c>
      <c r="J1157" s="60" t="str">
        <f t="shared" si="403"/>
        <v/>
      </c>
      <c r="L1157" s="115" t="str">
        <f t="shared" si="392"/>
        <v/>
      </c>
      <c r="Y1157" s="116"/>
      <c r="Z1157" s="65" t="str">
        <f t="shared" si="381"/>
        <v/>
      </c>
      <c r="AA1157" s="65" t="str">
        <f t="shared" si="382"/>
        <v/>
      </c>
      <c r="AB1157" s="65" t="str">
        <f t="shared" si="383"/>
        <v/>
      </c>
      <c r="AC1157" s="65" t="str">
        <f t="shared" si="384"/>
        <v/>
      </c>
      <c r="AD1157" s="65" t="str">
        <f t="shared" si="385"/>
        <v/>
      </c>
      <c r="AE1157" s="65" t="str">
        <f t="shared" si="386"/>
        <v/>
      </c>
      <c r="AF1157" s="65" t="str">
        <f t="shared" si="387"/>
        <v/>
      </c>
      <c r="AG1157" s="65" t="str">
        <f t="shared" si="388"/>
        <v/>
      </c>
      <c r="AH1157" s="38"/>
      <c r="AI1157" s="38"/>
      <c r="AJ1157" s="38"/>
      <c r="AK1157" s="38"/>
      <c r="AL1157" s="85" t="str">
        <f t="shared" si="393"/>
        <v/>
      </c>
      <c r="AM1157" s="85" t="str">
        <f t="shared" si="389"/>
        <v/>
      </c>
      <c r="AN1157" s="85" t="str">
        <f t="shared" si="390"/>
        <v/>
      </c>
      <c r="AO1157" s="85" t="str">
        <f t="shared" si="391"/>
        <v/>
      </c>
      <c r="AP1157" s="143" t="str">
        <f t="shared" si="394"/>
        <v/>
      </c>
      <c r="AQ1157" s="66" t="str">
        <f t="shared" si="395"/>
        <v/>
      </c>
      <c r="AR1157" s="46" t="str">
        <f>IFERROR(IF(ISNUMBER('Opsparede løndele dec20-mar21'!K1155),AQ1157+'Opsparede løndele dec20-mar21'!K1155,AQ1157),"")</f>
        <v/>
      </c>
    </row>
    <row r="1158" spans="1:44" x14ac:dyDescent="0.25">
      <c r="A1158" s="52" t="str">
        <f t="shared" si="396"/>
        <v/>
      </c>
      <c r="B1158" s="5"/>
      <c r="C1158" s="6"/>
      <c r="D1158" s="7"/>
      <c r="E1158" s="8"/>
      <c r="F1158" s="8"/>
      <c r="G1158" s="60" t="str">
        <f t="shared" si="403"/>
        <v/>
      </c>
      <c r="H1158" s="60" t="str">
        <f t="shared" si="403"/>
        <v/>
      </c>
      <c r="I1158" s="60" t="str">
        <f t="shared" si="403"/>
        <v/>
      </c>
      <c r="J1158" s="60" t="str">
        <f t="shared" si="403"/>
        <v/>
      </c>
      <c r="L1158" s="115" t="str">
        <f t="shared" si="392"/>
        <v/>
      </c>
      <c r="Y1158" s="116"/>
      <c r="Z1158" s="65" t="str">
        <f t="shared" si="381"/>
        <v/>
      </c>
      <c r="AA1158" s="65" t="str">
        <f t="shared" si="382"/>
        <v/>
      </c>
      <c r="AB1158" s="65" t="str">
        <f t="shared" si="383"/>
        <v/>
      </c>
      <c r="AC1158" s="65" t="str">
        <f t="shared" si="384"/>
        <v/>
      </c>
      <c r="AD1158" s="65" t="str">
        <f t="shared" si="385"/>
        <v/>
      </c>
      <c r="AE1158" s="65" t="str">
        <f t="shared" si="386"/>
        <v/>
      </c>
      <c r="AF1158" s="65" t="str">
        <f t="shared" si="387"/>
        <v/>
      </c>
      <c r="AG1158" s="65" t="str">
        <f t="shared" si="388"/>
        <v/>
      </c>
      <c r="AH1158" s="38"/>
      <c r="AI1158" s="38"/>
      <c r="AJ1158" s="38"/>
      <c r="AK1158" s="38"/>
      <c r="AL1158" s="85" t="str">
        <f t="shared" si="393"/>
        <v/>
      </c>
      <c r="AM1158" s="85" t="str">
        <f t="shared" si="389"/>
        <v/>
      </c>
      <c r="AN1158" s="85" t="str">
        <f t="shared" si="390"/>
        <v/>
      </c>
      <c r="AO1158" s="85" t="str">
        <f t="shared" si="391"/>
        <v/>
      </c>
      <c r="AP1158" s="143" t="str">
        <f t="shared" si="394"/>
        <v/>
      </c>
      <c r="AQ1158" s="66" t="str">
        <f t="shared" si="395"/>
        <v/>
      </c>
      <c r="AR1158" s="46" t="str">
        <f>IFERROR(IF(ISNUMBER('Opsparede løndele dec20-mar21'!K1156),AQ1158+'Opsparede løndele dec20-mar21'!K1156,AQ1158),"")</f>
        <v/>
      </c>
    </row>
    <row r="1159" spans="1:44" x14ac:dyDescent="0.25">
      <c r="A1159" s="52" t="str">
        <f t="shared" si="396"/>
        <v/>
      </c>
      <c r="B1159" s="5"/>
      <c r="C1159" s="6"/>
      <c r="D1159" s="7"/>
      <c r="E1159" s="8"/>
      <c r="F1159" s="8"/>
      <c r="G1159" s="60" t="str">
        <f t="shared" si="403"/>
        <v/>
      </c>
      <c r="H1159" s="60" t="str">
        <f t="shared" si="403"/>
        <v/>
      </c>
      <c r="I1159" s="60" t="str">
        <f t="shared" si="403"/>
        <v/>
      </c>
      <c r="J1159" s="60" t="str">
        <f t="shared" si="403"/>
        <v/>
      </c>
      <c r="L1159" s="115" t="str">
        <f t="shared" si="392"/>
        <v/>
      </c>
      <c r="Y1159" s="116"/>
      <c r="Z1159" s="65" t="str">
        <f t="shared" ref="Z1159:Z1222" si="404">IF(AND(ISNUMBER($Y1159),ISNUMBER(M1159)),(IF($B1159="","",IF(MIN(M1159,Q1159)*$L1159&gt;30000*IF($Y1159&gt;37,37,$Y1159)/37,30000*IF($Y1159&gt;37,37,$Y1159)/37,MIN(M1159,Q1159)*$L1159))),"")</f>
        <v/>
      </c>
      <c r="AA1159" s="65" t="str">
        <f t="shared" ref="AA1159:AA1222" si="405">IF(AND(ISNUMBER($Y1159),ISNUMBER(N1159)),(IF($B1159="","",IF(MIN(N1159,R1159)*$L1159&gt;30000*IF($Y1159&gt;37,37,$Y1159)/37,30000*IF($Y1159&gt;37,37,$Y1159)/37,MIN(N1159,R1159)*$L1159))),"")</f>
        <v/>
      </c>
      <c r="AB1159" s="65" t="str">
        <f t="shared" ref="AB1159:AB1222" si="406">IF(AND(ISNUMBER($Y1159),ISNUMBER(O1159)),(IF($B1159="","",IF(MIN(O1159,S1159)*$L1159&gt;30000*IF($Y1159&gt;37,37,$Y1159)/37,30000*IF($Y1159&gt;37,37,$Y1159)/37,MIN(O1159,S1159)*$L1159))),"")</f>
        <v/>
      </c>
      <c r="AC1159" s="65" t="str">
        <f t="shared" ref="AC1159:AC1222" si="407">IF(AND(ISNUMBER($Y1159),ISNUMBER(P1159)),(IF($B1159="","",IF(MIN(P1159,T1159)*$L1159&gt;30000*IF($Y1159&gt;37,37,$Y1159)/37,30000*IF($Y1159&gt;37,37,$Y1159)/37,MIN(P1159,T1159)*$L1159))),"")</f>
        <v/>
      </c>
      <c r="AD1159" s="65" t="str">
        <f t="shared" ref="AD1159:AD1222" si="408">IF(ISNUMBER(Z1159),(MIN(Z1159,MIN(M1159,Q1159)-U1159)),"")</f>
        <v/>
      </c>
      <c r="AE1159" s="65" t="str">
        <f t="shared" ref="AE1159:AE1222" si="409">IF(ISNUMBER(AA1159),(MIN(AA1159,MIN(N1159,R1159)-V1159)),"")</f>
        <v/>
      </c>
      <c r="AF1159" s="65" t="str">
        <f t="shared" ref="AF1159:AF1222" si="410">IF(ISNUMBER(AB1159),(MIN(AB1159,MIN(O1159,S1159)-W1159)),"")</f>
        <v/>
      </c>
      <c r="AG1159" s="65" t="str">
        <f t="shared" ref="AG1159:AG1222" si="411">IF(ISNUMBER(AC1159),(MIN(AC1159,MIN(P1159,T1159)-X1159)),"")</f>
        <v/>
      </c>
      <c r="AH1159" s="38"/>
      <c r="AI1159" s="38"/>
      <c r="AJ1159" s="38"/>
      <c r="AK1159" s="38"/>
      <c r="AL1159" s="85" t="str">
        <f t="shared" si="393"/>
        <v/>
      </c>
      <c r="AM1159" s="85" t="str">
        <f t="shared" ref="AM1159:AM1222" si="412">IF(ISNUMBER(AI1159),MIN(AE1159/VLOOKUP(H$6,Matrix_antal_dage,4,FALSE)*(H1159-AI1159),30000),"")</f>
        <v/>
      </c>
      <c r="AN1159" s="85" t="str">
        <f t="shared" ref="AN1159:AN1222" si="413">IF(ISNUMBER(AJ1159),MIN(AF1159/VLOOKUP(I$6,Matrix_antal_dage,4,FALSE)*(I1159-AJ1159),30000),"")</f>
        <v/>
      </c>
      <c r="AO1159" s="85" t="str">
        <f t="shared" ref="AO1159:AO1222" si="414">IF(ISNUMBER(AK1159),MIN(AG1159/VLOOKUP(J$6,Matrix_antal_dage,4,FALSE)*(J1159-AK1159),30000),"")</f>
        <v/>
      </c>
      <c r="AP1159" s="143" t="str">
        <f t="shared" si="394"/>
        <v/>
      </c>
      <c r="AQ1159" s="66" t="str">
        <f t="shared" si="395"/>
        <v/>
      </c>
      <c r="AR1159" s="46" t="str">
        <f>IFERROR(IF(ISNUMBER('Opsparede løndele dec20-mar21'!K1157),AQ1159+'Opsparede løndele dec20-mar21'!K1157,AQ1159),"")</f>
        <v/>
      </c>
    </row>
    <row r="1160" spans="1:44" x14ac:dyDescent="0.25">
      <c r="A1160" s="52" t="str">
        <f t="shared" si="396"/>
        <v/>
      </c>
      <c r="B1160" s="5"/>
      <c r="C1160" s="6"/>
      <c r="D1160" s="7"/>
      <c r="E1160" s="8"/>
      <c r="F1160" s="8"/>
      <c r="G1160" s="60" t="str">
        <f t="shared" si="403"/>
        <v/>
      </c>
      <c r="H1160" s="60" t="str">
        <f t="shared" si="403"/>
        <v/>
      </c>
      <c r="I1160" s="60" t="str">
        <f t="shared" si="403"/>
        <v/>
      </c>
      <c r="J1160" s="60" t="str">
        <f t="shared" si="403"/>
        <v/>
      </c>
      <c r="L1160" s="115" t="str">
        <f t="shared" ref="L1160:L1223" si="415">IF(K1160="","",IF(K1160="Funktionær",0.75,IF(K1160="Ikke-funktionær",0.9,IF(K1160="Elev/lærling",0.9))))</f>
        <v/>
      </c>
      <c r="Y1160" s="116"/>
      <c r="Z1160" s="65" t="str">
        <f t="shared" si="404"/>
        <v/>
      </c>
      <c r="AA1160" s="65" t="str">
        <f t="shared" si="405"/>
        <v/>
      </c>
      <c r="AB1160" s="65" t="str">
        <f t="shared" si="406"/>
        <v/>
      </c>
      <c r="AC1160" s="65" t="str">
        <f t="shared" si="407"/>
        <v/>
      </c>
      <c r="AD1160" s="65" t="str">
        <f t="shared" si="408"/>
        <v/>
      </c>
      <c r="AE1160" s="65" t="str">
        <f t="shared" si="409"/>
        <v/>
      </c>
      <c r="AF1160" s="65" t="str">
        <f t="shared" si="410"/>
        <v/>
      </c>
      <c r="AG1160" s="65" t="str">
        <f t="shared" si="411"/>
        <v/>
      </c>
      <c r="AH1160" s="38"/>
      <c r="AI1160" s="38"/>
      <c r="AJ1160" s="38"/>
      <c r="AK1160" s="38"/>
      <c r="AL1160" s="85" t="str">
        <f t="shared" ref="AL1160:AL1223" si="416">IF(ISNUMBER(AH1160),MIN(AD1160/VLOOKUP(G$6,Matrix_antal_dage,4,FALSE)*(G1160-AH1160),30000),"")</f>
        <v/>
      </c>
      <c r="AM1160" s="85" t="str">
        <f t="shared" si="412"/>
        <v/>
      </c>
      <c r="AN1160" s="85" t="str">
        <f t="shared" si="413"/>
        <v/>
      </c>
      <c r="AO1160" s="85" t="str">
        <f t="shared" si="414"/>
        <v/>
      </c>
      <c r="AP1160" s="143" t="str">
        <f t="shared" ref="AP1160:AP1223" si="417">IFERROR(IF(AND(ISNUMBER(AH1160),ISNUMBER(AI1160)),(IF(E1160&lt;=DATE(2021,1,1),3,IF(E1160=DATE(2021,1,2),2,IF(E1160=DATE(2021,1,3),1,IF(E1160&gt;DATE(2021,1,3),0))))/7*5)/31*IF(AND(ISNUMBER(AD1160),ISNUMBER(AE1160)),SUM(AD1160:AE1160)/2,IF(ISNUMBER(AD1160),AD1160,IF(ISNUMBER(AE1160),AE1160))),""),"")</f>
        <v/>
      </c>
      <c r="AQ1160" s="66" t="str">
        <f t="shared" ref="AQ1160:AQ1223" si="418">IF(ISNUMBER(AP1160),MAX(SUM(AL1160:AO1160)-AP1160,0),IF(SUM(AL1160:AO1160)&gt;0,SUM(AL1160:AO1160),""))</f>
        <v/>
      </c>
      <c r="AR1160" s="46" t="str">
        <f>IFERROR(IF(ISNUMBER('Opsparede løndele dec20-mar21'!K1158),AQ1160+'Opsparede løndele dec20-mar21'!K1158,AQ1160),"")</f>
        <v/>
      </c>
    </row>
    <row r="1161" spans="1:44" x14ac:dyDescent="0.25">
      <c r="A1161" s="52" t="str">
        <f t="shared" ref="A1161:A1224" si="419">IF(B1161="","",A1160+1)</f>
        <v/>
      </c>
      <c r="B1161" s="5"/>
      <c r="C1161" s="6"/>
      <c r="D1161" s="7"/>
      <c r="E1161" s="8"/>
      <c r="F1161" s="8"/>
      <c r="G1161" s="60" t="str">
        <f t="shared" si="403"/>
        <v/>
      </c>
      <c r="H1161" s="60" t="str">
        <f t="shared" si="403"/>
        <v/>
      </c>
      <c r="I1161" s="60" t="str">
        <f t="shared" si="403"/>
        <v/>
      </c>
      <c r="J1161" s="60" t="str">
        <f t="shared" si="403"/>
        <v/>
      </c>
      <c r="L1161" s="115" t="str">
        <f t="shared" si="415"/>
        <v/>
      </c>
      <c r="Y1161" s="116"/>
      <c r="Z1161" s="65" t="str">
        <f t="shared" si="404"/>
        <v/>
      </c>
      <c r="AA1161" s="65" t="str">
        <f t="shared" si="405"/>
        <v/>
      </c>
      <c r="AB1161" s="65" t="str">
        <f t="shared" si="406"/>
        <v/>
      </c>
      <c r="AC1161" s="65" t="str">
        <f t="shared" si="407"/>
        <v/>
      </c>
      <c r="AD1161" s="65" t="str">
        <f t="shared" si="408"/>
        <v/>
      </c>
      <c r="AE1161" s="65" t="str">
        <f t="shared" si="409"/>
        <v/>
      </c>
      <c r="AF1161" s="65" t="str">
        <f t="shared" si="410"/>
        <v/>
      </c>
      <c r="AG1161" s="65" t="str">
        <f t="shared" si="411"/>
        <v/>
      </c>
      <c r="AH1161" s="38"/>
      <c r="AI1161" s="38"/>
      <c r="AJ1161" s="38"/>
      <c r="AK1161" s="38"/>
      <c r="AL1161" s="85" t="str">
        <f t="shared" si="416"/>
        <v/>
      </c>
      <c r="AM1161" s="85" t="str">
        <f t="shared" si="412"/>
        <v/>
      </c>
      <c r="AN1161" s="85" t="str">
        <f t="shared" si="413"/>
        <v/>
      </c>
      <c r="AO1161" s="85" t="str">
        <f t="shared" si="414"/>
        <v/>
      </c>
      <c r="AP1161" s="143" t="str">
        <f t="shared" si="417"/>
        <v/>
      </c>
      <c r="AQ1161" s="66" t="str">
        <f t="shared" si="418"/>
        <v/>
      </c>
      <c r="AR1161" s="46" t="str">
        <f>IFERROR(IF(ISNUMBER('Opsparede løndele dec20-mar21'!K1159),AQ1161+'Opsparede løndele dec20-mar21'!K1159,AQ1161),"")</f>
        <v/>
      </c>
    </row>
    <row r="1162" spans="1:44" x14ac:dyDescent="0.25">
      <c r="A1162" s="52" t="str">
        <f t="shared" si="419"/>
        <v/>
      </c>
      <c r="B1162" s="5"/>
      <c r="C1162" s="6"/>
      <c r="D1162" s="7"/>
      <c r="E1162" s="8"/>
      <c r="F1162" s="8"/>
      <c r="G1162" s="60" t="str">
        <f t="shared" si="403"/>
        <v/>
      </c>
      <c r="H1162" s="60" t="str">
        <f t="shared" si="403"/>
        <v/>
      </c>
      <c r="I1162" s="60" t="str">
        <f t="shared" si="403"/>
        <v/>
      </c>
      <c r="J1162" s="60" t="str">
        <f t="shared" si="403"/>
        <v/>
      </c>
      <c r="L1162" s="115" t="str">
        <f t="shared" si="415"/>
        <v/>
      </c>
      <c r="Y1162" s="116"/>
      <c r="Z1162" s="65" t="str">
        <f t="shared" si="404"/>
        <v/>
      </c>
      <c r="AA1162" s="65" t="str">
        <f t="shared" si="405"/>
        <v/>
      </c>
      <c r="AB1162" s="65" t="str">
        <f t="shared" si="406"/>
        <v/>
      </c>
      <c r="AC1162" s="65" t="str">
        <f t="shared" si="407"/>
        <v/>
      </c>
      <c r="AD1162" s="65" t="str">
        <f t="shared" si="408"/>
        <v/>
      </c>
      <c r="AE1162" s="65" t="str">
        <f t="shared" si="409"/>
        <v/>
      </c>
      <c r="AF1162" s="65" t="str">
        <f t="shared" si="410"/>
        <v/>
      </c>
      <c r="AG1162" s="65" t="str">
        <f t="shared" si="411"/>
        <v/>
      </c>
      <c r="AH1162" s="38"/>
      <c r="AI1162" s="38"/>
      <c r="AJ1162" s="38"/>
      <c r="AK1162" s="38"/>
      <c r="AL1162" s="85" t="str">
        <f t="shared" si="416"/>
        <v/>
      </c>
      <c r="AM1162" s="85" t="str">
        <f t="shared" si="412"/>
        <v/>
      </c>
      <c r="AN1162" s="85" t="str">
        <f t="shared" si="413"/>
        <v/>
      </c>
      <c r="AO1162" s="85" t="str">
        <f t="shared" si="414"/>
        <v/>
      </c>
      <c r="AP1162" s="143" t="str">
        <f t="shared" si="417"/>
        <v/>
      </c>
      <c r="AQ1162" s="66" t="str">
        <f t="shared" si="418"/>
        <v/>
      </c>
      <c r="AR1162" s="46" t="str">
        <f>IFERROR(IF(ISNUMBER('Opsparede løndele dec20-mar21'!K1160),AQ1162+'Opsparede løndele dec20-mar21'!K1160,AQ1162),"")</f>
        <v/>
      </c>
    </row>
    <row r="1163" spans="1:44" x14ac:dyDescent="0.25">
      <c r="A1163" s="52" t="str">
        <f t="shared" si="419"/>
        <v/>
      </c>
      <c r="B1163" s="5"/>
      <c r="C1163" s="6"/>
      <c r="D1163" s="7"/>
      <c r="E1163" s="8"/>
      <c r="F1163" s="8"/>
      <c r="G1163" s="60" t="str">
        <f t="shared" si="403"/>
        <v/>
      </c>
      <c r="H1163" s="60" t="str">
        <f t="shared" si="403"/>
        <v/>
      </c>
      <c r="I1163" s="60" t="str">
        <f t="shared" si="403"/>
        <v/>
      </c>
      <c r="J1163" s="60" t="str">
        <f t="shared" si="403"/>
        <v/>
      </c>
      <c r="L1163" s="115" t="str">
        <f t="shared" si="415"/>
        <v/>
      </c>
      <c r="Y1163" s="116"/>
      <c r="Z1163" s="65" t="str">
        <f t="shared" si="404"/>
        <v/>
      </c>
      <c r="AA1163" s="65" t="str">
        <f t="shared" si="405"/>
        <v/>
      </c>
      <c r="AB1163" s="65" t="str">
        <f t="shared" si="406"/>
        <v/>
      </c>
      <c r="AC1163" s="65" t="str">
        <f t="shared" si="407"/>
        <v/>
      </c>
      <c r="AD1163" s="65" t="str">
        <f t="shared" si="408"/>
        <v/>
      </c>
      <c r="AE1163" s="65" t="str">
        <f t="shared" si="409"/>
        <v/>
      </c>
      <c r="AF1163" s="65" t="str">
        <f t="shared" si="410"/>
        <v/>
      </c>
      <c r="AG1163" s="65" t="str">
        <f t="shared" si="411"/>
        <v/>
      </c>
      <c r="AH1163" s="38"/>
      <c r="AI1163" s="38"/>
      <c r="AJ1163" s="38"/>
      <c r="AK1163" s="38"/>
      <c r="AL1163" s="85" t="str">
        <f t="shared" si="416"/>
        <v/>
      </c>
      <c r="AM1163" s="85" t="str">
        <f t="shared" si="412"/>
        <v/>
      </c>
      <c r="AN1163" s="85" t="str">
        <f t="shared" si="413"/>
        <v/>
      </c>
      <c r="AO1163" s="85" t="str">
        <f t="shared" si="414"/>
        <v/>
      </c>
      <c r="AP1163" s="143" t="str">
        <f t="shared" si="417"/>
        <v/>
      </c>
      <c r="AQ1163" s="66" t="str">
        <f t="shared" si="418"/>
        <v/>
      </c>
      <c r="AR1163" s="46" t="str">
        <f>IFERROR(IF(ISNUMBER('Opsparede løndele dec20-mar21'!K1161),AQ1163+'Opsparede løndele dec20-mar21'!K1161,AQ1163),"")</f>
        <v/>
      </c>
    </row>
    <row r="1164" spans="1:44" x14ac:dyDescent="0.25">
      <c r="A1164" s="52" t="str">
        <f t="shared" si="419"/>
        <v/>
      </c>
      <c r="B1164" s="5"/>
      <c r="C1164" s="6"/>
      <c r="D1164" s="7"/>
      <c r="E1164" s="8"/>
      <c r="F1164" s="8"/>
      <c r="G1164" s="60" t="str">
        <f t="shared" si="403"/>
        <v/>
      </c>
      <c r="H1164" s="60" t="str">
        <f t="shared" si="403"/>
        <v/>
      </c>
      <c r="I1164" s="60" t="str">
        <f t="shared" si="403"/>
        <v/>
      </c>
      <c r="J1164" s="60" t="str">
        <f t="shared" si="403"/>
        <v/>
      </c>
      <c r="L1164" s="115" t="str">
        <f t="shared" si="415"/>
        <v/>
      </c>
      <c r="Y1164" s="116"/>
      <c r="Z1164" s="65" t="str">
        <f t="shared" si="404"/>
        <v/>
      </c>
      <c r="AA1164" s="65" t="str">
        <f t="shared" si="405"/>
        <v/>
      </c>
      <c r="AB1164" s="65" t="str">
        <f t="shared" si="406"/>
        <v/>
      </c>
      <c r="AC1164" s="65" t="str">
        <f t="shared" si="407"/>
        <v/>
      </c>
      <c r="AD1164" s="65" t="str">
        <f t="shared" si="408"/>
        <v/>
      </c>
      <c r="AE1164" s="65" t="str">
        <f t="shared" si="409"/>
        <v/>
      </c>
      <c r="AF1164" s="65" t="str">
        <f t="shared" si="410"/>
        <v/>
      </c>
      <c r="AG1164" s="65" t="str">
        <f t="shared" si="411"/>
        <v/>
      </c>
      <c r="AH1164" s="38"/>
      <c r="AI1164" s="38"/>
      <c r="AJ1164" s="38"/>
      <c r="AK1164" s="38"/>
      <c r="AL1164" s="85" t="str">
        <f t="shared" si="416"/>
        <v/>
      </c>
      <c r="AM1164" s="85" t="str">
        <f t="shared" si="412"/>
        <v/>
      </c>
      <c r="AN1164" s="85" t="str">
        <f t="shared" si="413"/>
        <v/>
      </c>
      <c r="AO1164" s="85" t="str">
        <f t="shared" si="414"/>
        <v/>
      </c>
      <c r="AP1164" s="143" t="str">
        <f t="shared" si="417"/>
        <v/>
      </c>
      <c r="AQ1164" s="66" t="str">
        <f t="shared" si="418"/>
        <v/>
      </c>
      <c r="AR1164" s="46" t="str">
        <f>IFERROR(IF(ISNUMBER('Opsparede løndele dec20-mar21'!K1162),AQ1164+'Opsparede løndele dec20-mar21'!K1162,AQ1164),"")</f>
        <v/>
      </c>
    </row>
    <row r="1165" spans="1:44" x14ac:dyDescent="0.25">
      <c r="A1165" s="52" t="str">
        <f t="shared" si="419"/>
        <v/>
      </c>
      <c r="B1165" s="5"/>
      <c r="C1165" s="6"/>
      <c r="D1165" s="7"/>
      <c r="E1165" s="8"/>
      <c r="F1165" s="8"/>
      <c r="G1165" s="60" t="str">
        <f t="shared" si="403"/>
        <v/>
      </c>
      <c r="H1165" s="60" t="str">
        <f t="shared" si="403"/>
        <v/>
      </c>
      <c r="I1165" s="60" t="str">
        <f t="shared" si="403"/>
        <v/>
      </c>
      <c r="J1165" s="60" t="str">
        <f t="shared" si="403"/>
        <v/>
      </c>
      <c r="L1165" s="115" t="str">
        <f t="shared" si="415"/>
        <v/>
      </c>
      <c r="Y1165" s="116"/>
      <c r="Z1165" s="65" t="str">
        <f t="shared" si="404"/>
        <v/>
      </c>
      <c r="AA1165" s="65" t="str">
        <f t="shared" si="405"/>
        <v/>
      </c>
      <c r="AB1165" s="65" t="str">
        <f t="shared" si="406"/>
        <v/>
      </c>
      <c r="AC1165" s="65" t="str">
        <f t="shared" si="407"/>
        <v/>
      </c>
      <c r="AD1165" s="65" t="str">
        <f t="shared" si="408"/>
        <v/>
      </c>
      <c r="AE1165" s="65" t="str">
        <f t="shared" si="409"/>
        <v/>
      </c>
      <c r="AF1165" s="65" t="str">
        <f t="shared" si="410"/>
        <v/>
      </c>
      <c r="AG1165" s="65" t="str">
        <f t="shared" si="411"/>
        <v/>
      </c>
      <c r="AH1165" s="38"/>
      <c r="AI1165" s="38"/>
      <c r="AJ1165" s="38"/>
      <c r="AK1165" s="38"/>
      <c r="AL1165" s="85" t="str">
        <f t="shared" si="416"/>
        <v/>
      </c>
      <c r="AM1165" s="85" t="str">
        <f t="shared" si="412"/>
        <v/>
      </c>
      <c r="AN1165" s="85" t="str">
        <f t="shared" si="413"/>
        <v/>
      </c>
      <c r="AO1165" s="85" t="str">
        <f t="shared" si="414"/>
        <v/>
      </c>
      <c r="AP1165" s="143" t="str">
        <f t="shared" si="417"/>
        <v/>
      </c>
      <c r="AQ1165" s="66" t="str">
        <f t="shared" si="418"/>
        <v/>
      </c>
      <c r="AR1165" s="46" t="str">
        <f>IFERROR(IF(ISNUMBER('Opsparede løndele dec20-mar21'!K1163),AQ1165+'Opsparede løndele dec20-mar21'!K1163,AQ1165),"")</f>
        <v/>
      </c>
    </row>
    <row r="1166" spans="1:44" x14ac:dyDescent="0.25">
      <c r="A1166" s="52" t="str">
        <f t="shared" si="419"/>
        <v/>
      </c>
      <c r="B1166" s="5"/>
      <c r="C1166" s="6"/>
      <c r="D1166" s="7"/>
      <c r="E1166" s="8"/>
      <c r="F1166" s="8"/>
      <c r="G1166" s="60" t="str">
        <f t="shared" si="403"/>
        <v/>
      </c>
      <c r="H1166" s="60" t="str">
        <f t="shared" si="403"/>
        <v/>
      </c>
      <c r="I1166" s="60" t="str">
        <f t="shared" si="403"/>
        <v/>
      </c>
      <c r="J1166" s="60" t="str">
        <f t="shared" si="403"/>
        <v/>
      </c>
      <c r="L1166" s="115" t="str">
        <f t="shared" si="415"/>
        <v/>
      </c>
      <c r="Y1166" s="116"/>
      <c r="Z1166" s="65" t="str">
        <f t="shared" si="404"/>
        <v/>
      </c>
      <c r="AA1166" s="65" t="str">
        <f t="shared" si="405"/>
        <v/>
      </c>
      <c r="AB1166" s="65" t="str">
        <f t="shared" si="406"/>
        <v/>
      </c>
      <c r="AC1166" s="65" t="str">
        <f t="shared" si="407"/>
        <v/>
      </c>
      <c r="AD1166" s="65" t="str">
        <f t="shared" si="408"/>
        <v/>
      </c>
      <c r="AE1166" s="65" t="str">
        <f t="shared" si="409"/>
        <v/>
      </c>
      <c r="AF1166" s="65" t="str">
        <f t="shared" si="410"/>
        <v/>
      </c>
      <c r="AG1166" s="65" t="str">
        <f t="shared" si="411"/>
        <v/>
      </c>
      <c r="AH1166" s="38"/>
      <c r="AI1166" s="38"/>
      <c r="AJ1166" s="38"/>
      <c r="AK1166" s="38"/>
      <c r="AL1166" s="85" t="str">
        <f t="shared" si="416"/>
        <v/>
      </c>
      <c r="AM1166" s="85" t="str">
        <f t="shared" si="412"/>
        <v/>
      </c>
      <c r="AN1166" s="85" t="str">
        <f t="shared" si="413"/>
        <v/>
      </c>
      <c r="AO1166" s="85" t="str">
        <f t="shared" si="414"/>
        <v/>
      </c>
      <c r="AP1166" s="143" t="str">
        <f t="shared" si="417"/>
        <v/>
      </c>
      <c r="AQ1166" s="66" t="str">
        <f t="shared" si="418"/>
        <v/>
      </c>
      <c r="AR1166" s="46" t="str">
        <f>IFERROR(IF(ISNUMBER('Opsparede løndele dec20-mar21'!K1164),AQ1166+'Opsparede løndele dec20-mar21'!K1164,AQ1166),"")</f>
        <v/>
      </c>
    </row>
    <row r="1167" spans="1:44" x14ac:dyDescent="0.25">
      <c r="A1167" s="52" t="str">
        <f t="shared" si="419"/>
        <v/>
      </c>
      <c r="B1167" s="5"/>
      <c r="C1167" s="6"/>
      <c r="D1167" s="7"/>
      <c r="E1167" s="8"/>
      <c r="F1167" s="8"/>
      <c r="G1167" s="60" t="str">
        <f t="shared" ref="G1167:J1176" si="420">IF(AND(ISNUMBER($E1167),ISNUMBER($F1167)),MAX(MIN(NETWORKDAYS(IF($E1167&lt;=VLOOKUP(G$6,Matrix_antal_dage,5,FALSE),VLOOKUP(G$6,Matrix_antal_dage,5,FALSE),$E1167),IF($F1167&gt;=VLOOKUP(G$6,Matrix_antal_dage,6,FALSE),VLOOKUP(G$6,Matrix_antal_dage,6,FALSE),$F1167),helligdage),VLOOKUP(G$6,Matrix_antal_dage,7,FALSE)),0),"")</f>
        <v/>
      </c>
      <c r="H1167" s="60" t="str">
        <f t="shared" si="420"/>
        <v/>
      </c>
      <c r="I1167" s="60" t="str">
        <f t="shared" si="420"/>
        <v/>
      </c>
      <c r="J1167" s="60" t="str">
        <f t="shared" si="420"/>
        <v/>
      </c>
      <c r="L1167" s="115" t="str">
        <f t="shared" si="415"/>
        <v/>
      </c>
      <c r="Y1167" s="116"/>
      <c r="Z1167" s="65" t="str">
        <f t="shared" si="404"/>
        <v/>
      </c>
      <c r="AA1167" s="65" t="str">
        <f t="shared" si="405"/>
        <v/>
      </c>
      <c r="AB1167" s="65" t="str">
        <f t="shared" si="406"/>
        <v/>
      </c>
      <c r="AC1167" s="65" t="str">
        <f t="shared" si="407"/>
        <v/>
      </c>
      <c r="AD1167" s="65" t="str">
        <f t="shared" si="408"/>
        <v/>
      </c>
      <c r="AE1167" s="65" t="str">
        <f t="shared" si="409"/>
        <v/>
      </c>
      <c r="AF1167" s="65" t="str">
        <f t="shared" si="410"/>
        <v/>
      </c>
      <c r="AG1167" s="65" t="str">
        <f t="shared" si="411"/>
        <v/>
      </c>
      <c r="AH1167" s="38"/>
      <c r="AI1167" s="38"/>
      <c r="AJ1167" s="38"/>
      <c r="AK1167" s="38"/>
      <c r="AL1167" s="85" t="str">
        <f t="shared" si="416"/>
        <v/>
      </c>
      <c r="AM1167" s="85" t="str">
        <f t="shared" si="412"/>
        <v/>
      </c>
      <c r="AN1167" s="85" t="str">
        <f t="shared" si="413"/>
        <v/>
      </c>
      <c r="AO1167" s="85" t="str">
        <f t="shared" si="414"/>
        <v/>
      </c>
      <c r="AP1167" s="143" t="str">
        <f t="shared" si="417"/>
        <v/>
      </c>
      <c r="AQ1167" s="66" t="str">
        <f t="shared" si="418"/>
        <v/>
      </c>
      <c r="AR1167" s="46" t="str">
        <f>IFERROR(IF(ISNUMBER('Opsparede løndele dec20-mar21'!K1165),AQ1167+'Opsparede løndele dec20-mar21'!K1165,AQ1167),"")</f>
        <v/>
      </c>
    </row>
    <row r="1168" spans="1:44" x14ac:dyDescent="0.25">
      <c r="A1168" s="52" t="str">
        <f t="shared" si="419"/>
        <v/>
      </c>
      <c r="B1168" s="5"/>
      <c r="C1168" s="6"/>
      <c r="D1168" s="7"/>
      <c r="E1168" s="8"/>
      <c r="F1168" s="8"/>
      <c r="G1168" s="60" t="str">
        <f t="shared" si="420"/>
        <v/>
      </c>
      <c r="H1168" s="60" t="str">
        <f t="shared" si="420"/>
        <v/>
      </c>
      <c r="I1168" s="60" t="str">
        <f t="shared" si="420"/>
        <v/>
      </c>
      <c r="J1168" s="60" t="str">
        <f t="shared" si="420"/>
        <v/>
      </c>
      <c r="L1168" s="115" t="str">
        <f t="shared" si="415"/>
        <v/>
      </c>
      <c r="Y1168" s="116"/>
      <c r="Z1168" s="65" t="str">
        <f t="shared" si="404"/>
        <v/>
      </c>
      <c r="AA1168" s="65" t="str">
        <f t="shared" si="405"/>
        <v/>
      </c>
      <c r="AB1168" s="65" t="str">
        <f t="shared" si="406"/>
        <v/>
      </c>
      <c r="AC1168" s="65" t="str">
        <f t="shared" si="407"/>
        <v/>
      </c>
      <c r="AD1168" s="65" t="str">
        <f t="shared" si="408"/>
        <v/>
      </c>
      <c r="AE1168" s="65" t="str">
        <f t="shared" si="409"/>
        <v/>
      </c>
      <c r="AF1168" s="65" t="str">
        <f t="shared" si="410"/>
        <v/>
      </c>
      <c r="AG1168" s="65" t="str">
        <f t="shared" si="411"/>
        <v/>
      </c>
      <c r="AH1168" s="38"/>
      <c r="AI1168" s="38"/>
      <c r="AJ1168" s="38"/>
      <c r="AK1168" s="38"/>
      <c r="AL1168" s="85" t="str">
        <f t="shared" si="416"/>
        <v/>
      </c>
      <c r="AM1168" s="85" t="str">
        <f t="shared" si="412"/>
        <v/>
      </c>
      <c r="AN1168" s="85" t="str">
        <f t="shared" si="413"/>
        <v/>
      </c>
      <c r="AO1168" s="85" t="str">
        <f t="shared" si="414"/>
        <v/>
      </c>
      <c r="AP1168" s="143" t="str">
        <f t="shared" si="417"/>
        <v/>
      </c>
      <c r="AQ1168" s="66" t="str">
        <f t="shared" si="418"/>
        <v/>
      </c>
      <c r="AR1168" s="46" t="str">
        <f>IFERROR(IF(ISNUMBER('Opsparede løndele dec20-mar21'!K1166),AQ1168+'Opsparede løndele dec20-mar21'!K1166,AQ1168),"")</f>
        <v/>
      </c>
    </row>
    <row r="1169" spans="1:44" x14ac:dyDescent="0.25">
      <c r="A1169" s="52" t="str">
        <f t="shared" si="419"/>
        <v/>
      </c>
      <c r="B1169" s="5"/>
      <c r="C1169" s="6"/>
      <c r="D1169" s="7"/>
      <c r="E1169" s="8"/>
      <c r="F1169" s="8"/>
      <c r="G1169" s="60" t="str">
        <f t="shared" si="420"/>
        <v/>
      </c>
      <c r="H1169" s="60" t="str">
        <f t="shared" si="420"/>
        <v/>
      </c>
      <c r="I1169" s="60" t="str">
        <f t="shared" si="420"/>
        <v/>
      </c>
      <c r="J1169" s="60" t="str">
        <f t="shared" si="420"/>
        <v/>
      </c>
      <c r="L1169" s="115" t="str">
        <f t="shared" si="415"/>
        <v/>
      </c>
      <c r="Y1169" s="116"/>
      <c r="Z1169" s="65" t="str">
        <f t="shared" si="404"/>
        <v/>
      </c>
      <c r="AA1169" s="65" t="str">
        <f t="shared" si="405"/>
        <v/>
      </c>
      <c r="AB1169" s="65" t="str">
        <f t="shared" si="406"/>
        <v/>
      </c>
      <c r="AC1169" s="65" t="str">
        <f t="shared" si="407"/>
        <v/>
      </c>
      <c r="AD1169" s="65" t="str">
        <f t="shared" si="408"/>
        <v/>
      </c>
      <c r="AE1169" s="65" t="str">
        <f t="shared" si="409"/>
        <v/>
      </c>
      <c r="AF1169" s="65" t="str">
        <f t="shared" si="410"/>
        <v/>
      </c>
      <c r="AG1169" s="65" t="str">
        <f t="shared" si="411"/>
        <v/>
      </c>
      <c r="AH1169" s="38"/>
      <c r="AI1169" s="38"/>
      <c r="AJ1169" s="38"/>
      <c r="AK1169" s="38"/>
      <c r="AL1169" s="85" t="str">
        <f t="shared" si="416"/>
        <v/>
      </c>
      <c r="AM1169" s="85" t="str">
        <f t="shared" si="412"/>
        <v/>
      </c>
      <c r="AN1169" s="85" t="str">
        <f t="shared" si="413"/>
        <v/>
      </c>
      <c r="AO1169" s="85" t="str">
        <f t="shared" si="414"/>
        <v/>
      </c>
      <c r="AP1169" s="143" t="str">
        <f t="shared" si="417"/>
        <v/>
      </c>
      <c r="AQ1169" s="66" t="str">
        <f t="shared" si="418"/>
        <v/>
      </c>
      <c r="AR1169" s="46" t="str">
        <f>IFERROR(IF(ISNUMBER('Opsparede løndele dec20-mar21'!K1167),AQ1169+'Opsparede løndele dec20-mar21'!K1167,AQ1169),"")</f>
        <v/>
      </c>
    </row>
    <row r="1170" spans="1:44" x14ac:dyDescent="0.25">
      <c r="A1170" s="52" t="str">
        <f t="shared" si="419"/>
        <v/>
      </c>
      <c r="B1170" s="5"/>
      <c r="C1170" s="6"/>
      <c r="D1170" s="7"/>
      <c r="E1170" s="8"/>
      <c r="F1170" s="8"/>
      <c r="G1170" s="60" t="str">
        <f t="shared" si="420"/>
        <v/>
      </c>
      <c r="H1170" s="60" t="str">
        <f t="shared" si="420"/>
        <v/>
      </c>
      <c r="I1170" s="60" t="str">
        <f t="shared" si="420"/>
        <v/>
      </c>
      <c r="J1170" s="60" t="str">
        <f t="shared" si="420"/>
        <v/>
      </c>
      <c r="L1170" s="115" t="str">
        <f t="shared" si="415"/>
        <v/>
      </c>
      <c r="Y1170" s="116"/>
      <c r="Z1170" s="65" t="str">
        <f t="shared" si="404"/>
        <v/>
      </c>
      <c r="AA1170" s="65" t="str">
        <f t="shared" si="405"/>
        <v/>
      </c>
      <c r="AB1170" s="65" t="str">
        <f t="shared" si="406"/>
        <v/>
      </c>
      <c r="AC1170" s="65" t="str">
        <f t="shared" si="407"/>
        <v/>
      </c>
      <c r="AD1170" s="65" t="str">
        <f t="shared" si="408"/>
        <v/>
      </c>
      <c r="AE1170" s="65" t="str">
        <f t="shared" si="409"/>
        <v/>
      </c>
      <c r="AF1170" s="65" t="str">
        <f t="shared" si="410"/>
        <v/>
      </c>
      <c r="AG1170" s="65" t="str">
        <f t="shared" si="411"/>
        <v/>
      </c>
      <c r="AH1170" s="38"/>
      <c r="AI1170" s="38"/>
      <c r="AJ1170" s="38"/>
      <c r="AK1170" s="38"/>
      <c r="AL1170" s="85" t="str">
        <f t="shared" si="416"/>
        <v/>
      </c>
      <c r="AM1170" s="85" t="str">
        <f t="shared" si="412"/>
        <v/>
      </c>
      <c r="AN1170" s="85" t="str">
        <f t="shared" si="413"/>
        <v/>
      </c>
      <c r="AO1170" s="85" t="str">
        <f t="shared" si="414"/>
        <v/>
      </c>
      <c r="AP1170" s="143" t="str">
        <f t="shared" si="417"/>
        <v/>
      </c>
      <c r="AQ1170" s="66" t="str">
        <f t="shared" si="418"/>
        <v/>
      </c>
      <c r="AR1170" s="46" t="str">
        <f>IFERROR(IF(ISNUMBER('Opsparede løndele dec20-mar21'!K1168),AQ1170+'Opsparede løndele dec20-mar21'!K1168,AQ1170),"")</f>
        <v/>
      </c>
    </row>
    <row r="1171" spans="1:44" x14ac:dyDescent="0.25">
      <c r="A1171" s="52" t="str">
        <f t="shared" si="419"/>
        <v/>
      </c>
      <c r="B1171" s="5"/>
      <c r="C1171" s="6"/>
      <c r="D1171" s="7"/>
      <c r="E1171" s="8"/>
      <c r="F1171" s="8"/>
      <c r="G1171" s="60" t="str">
        <f t="shared" si="420"/>
        <v/>
      </c>
      <c r="H1171" s="60" t="str">
        <f t="shared" si="420"/>
        <v/>
      </c>
      <c r="I1171" s="60" t="str">
        <f t="shared" si="420"/>
        <v/>
      </c>
      <c r="J1171" s="60" t="str">
        <f t="shared" si="420"/>
        <v/>
      </c>
      <c r="L1171" s="115" t="str">
        <f t="shared" si="415"/>
        <v/>
      </c>
      <c r="Y1171" s="116"/>
      <c r="Z1171" s="65" t="str">
        <f t="shared" si="404"/>
        <v/>
      </c>
      <c r="AA1171" s="65" t="str">
        <f t="shared" si="405"/>
        <v/>
      </c>
      <c r="AB1171" s="65" t="str">
        <f t="shared" si="406"/>
        <v/>
      </c>
      <c r="AC1171" s="65" t="str">
        <f t="shared" si="407"/>
        <v/>
      </c>
      <c r="AD1171" s="65" t="str">
        <f t="shared" si="408"/>
        <v/>
      </c>
      <c r="AE1171" s="65" t="str">
        <f t="shared" si="409"/>
        <v/>
      </c>
      <c r="AF1171" s="65" t="str">
        <f t="shared" si="410"/>
        <v/>
      </c>
      <c r="AG1171" s="65" t="str">
        <f t="shared" si="411"/>
        <v/>
      </c>
      <c r="AH1171" s="38"/>
      <c r="AI1171" s="38"/>
      <c r="AJ1171" s="38"/>
      <c r="AK1171" s="38"/>
      <c r="AL1171" s="85" t="str">
        <f t="shared" si="416"/>
        <v/>
      </c>
      <c r="AM1171" s="85" t="str">
        <f t="shared" si="412"/>
        <v/>
      </c>
      <c r="AN1171" s="85" t="str">
        <f t="shared" si="413"/>
        <v/>
      </c>
      <c r="AO1171" s="85" t="str">
        <f t="shared" si="414"/>
        <v/>
      </c>
      <c r="AP1171" s="143" t="str">
        <f t="shared" si="417"/>
        <v/>
      </c>
      <c r="AQ1171" s="66" t="str">
        <f t="shared" si="418"/>
        <v/>
      </c>
      <c r="AR1171" s="46" t="str">
        <f>IFERROR(IF(ISNUMBER('Opsparede løndele dec20-mar21'!K1169),AQ1171+'Opsparede løndele dec20-mar21'!K1169,AQ1171),"")</f>
        <v/>
      </c>
    </row>
    <row r="1172" spans="1:44" x14ac:dyDescent="0.25">
      <c r="A1172" s="52" t="str">
        <f t="shared" si="419"/>
        <v/>
      </c>
      <c r="B1172" s="5"/>
      <c r="C1172" s="6"/>
      <c r="D1172" s="7"/>
      <c r="E1172" s="8"/>
      <c r="F1172" s="8"/>
      <c r="G1172" s="60" t="str">
        <f t="shared" si="420"/>
        <v/>
      </c>
      <c r="H1172" s="60" t="str">
        <f t="shared" si="420"/>
        <v/>
      </c>
      <c r="I1172" s="60" t="str">
        <f t="shared" si="420"/>
        <v/>
      </c>
      <c r="J1172" s="60" t="str">
        <f t="shared" si="420"/>
        <v/>
      </c>
      <c r="L1172" s="115" t="str">
        <f t="shared" si="415"/>
        <v/>
      </c>
      <c r="Y1172" s="116"/>
      <c r="Z1172" s="65" t="str">
        <f t="shared" si="404"/>
        <v/>
      </c>
      <c r="AA1172" s="65" t="str">
        <f t="shared" si="405"/>
        <v/>
      </c>
      <c r="AB1172" s="65" t="str">
        <f t="shared" si="406"/>
        <v/>
      </c>
      <c r="AC1172" s="65" t="str">
        <f t="shared" si="407"/>
        <v/>
      </c>
      <c r="AD1172" s="65" t="str">
        <f t="shared" si="408"/>
        <v/>
      </c>
      <c r="AE1172" s="65" t="str">
        <f t="shared" si="409"/>
        <v/>
      </c>
      <c r="AF1172" s="65" t="str">
        <f t="shared" si="410"/>
        <v/>
      </c>
      <c r="AG1172" s="65" t="str">
        <f t="shared" si="411"/>
        <v/>
      </c>
      <c r="AH1172" s="38"/>
      <c r="AI1172" s="38"/>
      <c r="AJ1172" s="38"/>
      <c r="AK1172" s="38"/>
      <c r="AL1172" s="85" t="str">
        <f t="shared" si="416"/>
        <v/>
      </c>
      <c r="AM1172" s="85" t="str">
        <f t="shared" si="412"/>
        <v/>
      </c>
      <c r="AN1172" s="85" t="str">
        <f t="shared" si="413"/>
        <v/>
      </c>
      <c r="AO1172" s="85" t="str">
        <f t="shared" si="414"/>
        <v/>
      </c>
      <c r="AP1172" s="143" t="str">
        <f t="shared" si="417"/>
        <v/>
      </c>
      <c r="AQ1172" s="66" t="str">
        <f t="shared" si="418"/>
        <v/>
      </c>
      <c r="AR1172" s="46" t="str">
        <f>IFERROR(IF(ISNUMBER('Opsparede løndele dec20-mar21'!K1170),AQ1172+'Opsparede løndele dec20-mar21'!K1170,AQ1172),"")</f>
        <v/>
      </c>
    </row>
    <row r="1173" spans="1:44" x14ac:dyDescent="0.25">
      <c r="A1173" s="52" t="str">
        <f t="shared" si="419"/>
        <v/>
      </c>
      <c r="B1173" s="5"/>
      <c r="C1173" s="6"/>
      <c r="D1173" s="7"/>
      <c r="E1173" s="8"/>
      <c r="F1173" s="8"/>
      <c r="G1173" s="60" t="str">
        <f t="shared" si="420"/>
        <v/>
      </c>
      <c r="H1173" s="60" t="str">
        <f t="shared" si="420"/>
        <v/>
      </c>
      <c r="I1173" s="60" t="str">
        <f t="shared" si="420"/>
        <v/>
      </c>
      <c r="J1173" s="60" t="str">
        <f t="shared" si="420"/>
        <v/>
      </c>
      <c r="L1173" s="115" t="str">
        <f t="shared" si="415"/>
        <v/>
      </c>
      <c r="Y1173" s="116"/>
      <c r="Z1173" s="65" t="str">
        <f t="shared" si="404"/>
        <v/>
      </c>
      <c r="AA1173" s="65" t="str">
        <f t="shared" si="405"/>
        <v/>
      </c>
      <c r="AB1173" s="65" t="str">
        <f t="shared" si="406"/>
        <v/>
      </c>
      <c r="AC1173" s="65" t="str">
        <f t="shared" si="407"/>
        <v/>
      </c>
      <c r="AD1173" s="65" t="str">
        <f t="shared" si="408"/>
        <v/>
      </c>
      <c r="AE1173" s="65" t="str">
        <f t="shared" si="409"/>
        <v/>
      </c>
      <c r="AF1173" s="65" t="str">
        <f t="shared" si="410"/>
        <v/>
      </c>
      <c r="AG1173" s="65" t="str">
        <f t="shared" si="411"/>
        <v/>
      </c>
      <c r="AH1173" s="38"/>
      <c r="AI1173" s="38"/>
      <c r="AJ1173" s="38"/>
      <c r="AK1173" s="38"/>
      <c r="AL1173" s="85" t="str">
        <f t="shared" si="416"/>
        <v/>
      </c>
      <c r="AM1173" s="85" t="str">
        <f t="shared" si="412"/>
        <v/>
      </c>
      <c r="AN1173" s="85" t="str">
        <f t="shared" si="413"/>
        <v/>
      </c>
      <c r="AO1173" s="85" t="str">
        <f t="shared" si="414"/>
        <v/>
      </c>
      <c r="AP1173" s="143" t="str">
        <f t="shared" si="417"/>
        <v/>
      </c>
      <c r="AQ1173" s="66" t="str">
        <f t="shared" si="418"/>
        <v/>
      </c>
      <c r="AR1173" s="46" t="str">
        <f>IFERROR(IF(ISNUMBER('Opsparede løndele dec20-mar21'!K1171),AQ1173+'Opsparede løndele dec20-mar21'!K1171,AQ1173),"")</f>
        <v/>
      </c>
    </row>
    <row r="1174" spans="1:44" x14ac:dyDescent="0.25">
      <c r="A1174" s="52" t="str">
        <f t="shared" si="419"/>
        <v/>
      </c>
      <c r="B1174" s="5"/>
      <c r="C1174" s="6"/>
      <c r="D1174" s="7"/>
      <c r="E1174" s="8"/>
      <c r="F1174" s="8"/>
      <c r="G1174" s="60" t="str">
        <f t="shared" si="420"/>
        <v/>
      </c>
      <c r="H1174" s="60" t="str">
        <f t="shared" si="420"/>
        <v/>
      </c>
      <c r="I1174" s="60" t="str">
        <f t="shared" si="420"/>
        <v/>
      </c>
      <c r="J1174" s="60" t="str">
        <f t="shared" si="420"/>
        <v/>
      </c>
      <c r="L1174" s="115" t="str">
        <f t="shared" si="415"/>
        <v/>
      </c>
      <c r="Y1174" s="116"/>
      <c r="Z1174" s="65" t="str">
        <f t="shared" si="404"/>
        <v/>
      </c>
      <c r="AA1174" s="65" t="str">
        <f t="shared" si="405"/>
        <v/>
      </c>
      <c r="AB1174" s="65" t="str">
        <f t="shared" si="406"/>
        <v/>
      </c>
      <c r="AC1174" s="65" t="str">
        <f t="shared" si="407"/>
        <v/>
      </c>
      <c r="AD1174" s="65" t="str">
        <f t="shared" si="408"/>
        <v/>
      </c>
      <c r="AE1174" s="65" t="str">
        <f t="shared" si="409"/>
        <v/>
      </c>
      <c r="AF1174" s="65" t="str">
        <f t="shared" si="410"/>
        <v/>
      </c>
      <c r="AG1174" s="65" t="str">
        <f t="shared" si="411"/>
        <v/>
      </c>
      <c r="AH1174" s="38"/>
      <c r="AI1174" s="38"/>
      <c r="AJ1174" s="38"/>
      <c r="AK1174" s="38"/>
      <c r="AL1174" s="85" t="str">
        <f t="shared" si="416"/>
        <v/>
      </c>
      <c r="AM1174" s="85" t="str">
        <f t="shared" si="412"/>
        <v/>
      </c>
      <c r="AN1174" s="85" t="str">
        <f t="shared" si="413"/>
        <v/>
      </c>
      <c r="AO1174" s="85" t="str">
        <f t="shared" si="414"/>
        <v/>
      </c>
      <c r="AP1174" s="143" t="str">
        <f t="shared" si="417"/>
        <v/>
      </c>
      <c r="AQ1174" s="66" t="str">
        <f t="shared" si="418"/>
        <v/>
      </c>
      <c r="AR1174" s="46" t="str">
        <f>IFERROR(IF(ISNUMBER('Opsparede løndele dec20-mar21'!K1172),AQ1174+'Opsparede løndele dec20-mar21'!K1172,AQ1174),"")</f>
        <v/>
      </c>
    </row>
    <row r="1175" spans="1:44" x14ac:dyDescent="0.25">
      <c r="A1175" s="52" t="str">
        <f t="shared" si="419"/>
        <v/>
      </c>
      <c r="B1175" s="5"/>
      <c r="C1175" s="6"/>
      <c r="D1175" s="7"/>
      <c r="E1175" s="8"/>
      <c r="F1175" s="8"/>
      <c r="G1175" s="60" t="str">
        <f t="shared" si="420"/>
        <v/>
      </c>
      <c r="H1175" s="60" t="str">
        <f t="shared" si="420"/>
        <v/>
      </c>
      <c r="I1175" s="60" t="str">
        <f t="shared" si="420"/>
        <v/>
      </c>
      <c r="J1175" s="60" t="str">
        <f t="shared" si="420"/>
        <v/>
      </c>
      <c r="L1175" s="115" t="str">
        <f t="shared" si="415"/>
        <v/>
      </c>
      <c r="Y1175" s="116"/>
      <c r="Z1175" s="65" t="str">
        <f t="shared" si="404"/>
        <v/>
      </c>
      <c r="AA1175" s="65" t="str">
        <f t="shared" si="405"/>
        <v/>
      </c>
      <c r="AB1175" s="65" t="str">
        <f t="shared" si="406"/>
        <v/>
      </c>
      <c r="AC1175" s="65" t="str">
        <f t="shared" si="407"/>
        <v/>
      </c>
      <c r="AD1175" s="65" t="str">
        <f t="shared" si="408"/>
        <v/>
      </c>
      <c r="AE1175" s="65" t="str">
        <f t="shared" si="409"/>
        <v/>
      </c>
      <c r="AF1175" s="65" t="str">
        <f t="shared" si="410"/>
        <v/>
      </c>
      <c r="AG1175" s="65" t="str">
        <f t="shared" si="411"/>
        <v/>
      </c>
      <c r="AH1175" s="38"/>
      <c r="AI1175" s="38"/>
      <c r="AJ1175" s="38"/>
      <c r="AK1175" s="38"/>
      <c r="AL1175" s="85" t="str">
        <f t="shared" si="416"/>
        <v/>
      </c>
      <c r="AM1175" s="85" t="str">
        <f t="shared" si="412"/>
        <v/>
      </c>
      <c r="AN1175" s="85" t="str">
        <f t="shared" si="413"/>
        <v/>
      </c>
      <c r="AO1175" s="85" t="str">
        <f t="shared" si="414"/>
        <v/>
      </c>
      <c r="AP1175" s="143" t="str">
        <f t="shared" si="417"/>
        <v/>
      </c>
      <c r="AQ1175" s="66" t="str">
        <f t="shared" si="418"/>
        <v/>
      </c>
      <c r="AR1175" s="46" t="str">
        <f>IFERROR(IF(ISNUMBER('Opsparede løndele dec20-mar21'!K1173),AQ1175+'Opsparede løndele dec20-mar21'!K1173,AQ1175),"")</f>
        <v/>
      </c>
    </row>
    <row r="1176" spans="1:44" x14ac:dyDescent="0.25">
      <c r="A1176" s="52" t="str">
        <f t="shared" si="419"/>
        <v/>
      </c>
      <c r="B1176" s="5"/>
      <c r="C1176" s="6"/>
      <c r="D1176" s="7"/>
      <c r="E1176" s="8"/>
      <c r="F1176" s="8"/>
      <c r="G1176" s="60" t="str">
        <f t="shared" si="420"/>
        <v/>
      </c>
      <c r="H1176" s="60" t="str">
        <f t="shared" si="420"/>
        <v/>
      </c>
      <c r="I1176" s="60" t="str">
        <f t="shared" si="420"/>
        <v/>
      </c>
      <c r="J1176" s="60" t="str">
        <f t="shared" si="420"/>
        <v/>
      </c>
      <c r="L1176" s="115" t="str">
        <f t="shared" si="415"/>
        <v/>
      </c>
      <c r="Y1176" s="116"/>
      <c r="Z1176" s="65" t="str">
        <f t="shared" si="404"/>
        <v/>
      </c>
      <c r="AA1176" s="65" t="str">
        <f t="shared" si="405"/>
        <v/>
      </c>
      <c r="AB1176" s="65" t="str">
        <f t="shared" si="406"/>
        <v/>
      </c>
      <c r="AC1176" s="65" t="str">
        <f t="shared" si="407"/>
        <v/>
      </c>
      <c r="AD1176" s="65" t="str">
        <f t="shared" si="408"/>
        <v/>
      </c>
      <c r="AE1176" s="65" t="str">
        <f t="shared" si="409"/>
        <v/>
      </c>
      <c r="AF1176" s="65" t="str">
        <f t="shared" si="410"/>
        <v/>
      </c>
      <c r="AG1176" s="65" t="str">
        <f t="shared" si="411"/>
        <v/>
      </c>
      <c r="AH1176" s="38"/>
      <c r="AI1176" s="38"/>
      <c r="AJ1176" s="38"/>
      <c r="AK1176" s="38"/>
      <c r="AL1176" s="85" t="str">
        <f t="shared" si="416"/>
        <v/>
      </c>
      <c r="AM1176" s="85" t="str">
        <f t="shared" si="412"/>
        <v/>
      </c>
      <c r="AN1176" s="85" t="str">
        <f t="shared" si="413"/>
        <v/>
      </c>
      <c r="AO1176" s="85" t="str">
        <f t="shared" si="414"/>
        <v/>
      </c>
      <c r="AP1176" s="143" t="str">
        <f t="shared" si="417"/>
        <v/>
      </c>
      <c r="AQ1176" s="66" t="str">
        <f t="shared" si="418"/>
        <v/>
      </c>
      <c r="AR1176" s="46" t="str">
        <f>IFERROR(IF(ISNUMBER('Opsparede løndele dec20-mar21'!K1174),AQ1176+'Opsparede løndele dec20-mar21'!K1174,AQ1176),"")</f>
        <v/>
      </c>
    </row>
    <row r="1177" spans="1:44" x14ac:dyDescent="0.25">
      <c r="A1177" s="52" t="str">
        <f t="shared" si="419"/>
        <v/>
      </c>
      <c r="B1177" s="5"/>
      <c r="C1177" s="6"/>
      <c r="D1177" s="7"/>
      <c r="E1177" s="8"/>
      <c r="F1177" s="8"/>
      <c r="G1177" s="60" t="str">
        <f t="shared" ref="G1177:J1186" si="421">IF(AND(ISNUMBER($E1177),ISNUMBER($F1177)),MAX(MIN(NETWORKDAYS(IF($E1177&lt;=VLOOKUP(G$6,Matrix_antal_dage,5,FALSE),VLOOKUP(G$6,Matrix_antal_dage,5,FALSE),$E1177),IF($F1177&gt;=VLOOKUP(G$6,Matrix_antal_dage,6,FALSE),VLOOKUP(G$6,Matrix_antal_dage,6,FALSE),$F1177),helligdage),VLOOKUP(G$6,Matrix_antal_dage,7,FALSE)),0),"")</f>
        <v/>
      </c>
      <c r="H1177" s="60" t="str">
        <f t="shared" si="421"/>
        <v/>
      </c>
      <c r="I1177" s="60" t="str">
        <f t="shared" si="421"/>
        <v/>
      </c>
      <c r="J1177" s="60" t="str">
        <f t="shared" si="421"/>
        <v/>
      </c>
      <c r="L1177" s="115" t="str">
        <f t="shared" si="415"/>
        <v/>
      </c>
      <c r="Y1177" s="116"/>
      <c r="Z1177" s="65" t="str">
        <f t="shared" si="404"/>
        <v/>
      </c>
      <c r="AA1177" s="65" t="str">
        <f t="shared" si="405"/>
        <v/>
      </c>
      <c r="AB1177" s="65" t="str">
        <f t="shared" si="406"/>
        <v/>
      </c>
      <c r="AC1177" s="65" t="str">
        <f t="shared" si="407"/>
        <v/>
      </c>
      <c r="AD1177" s="65" t="str">
        <f t="shared" si="408"/>
        <v/>
      </c>
      <c r="AE1177" s="65" t="str">
        <f t="shared" si="409"/>
        <v/>
      </c>
      <c r="AF1177" s="65" t="str">
        <f t="shared" si="410"/>
        <v/>
      </c>
      <c r="AG1177" s="65" t="str">
        <f t="shared" si="411"/>
        <v/>
      </c>
      <c r="AH1177" s="38"/>
      <c r="AI1177" s="38"/>
      <c r="AJ1177" s="38"/>
      <c r="AK1177" s="38"/>
      <c r="AL1177" s="85" t="str">
        <f t="shared" si="416"/>
        <v/>
      </c>
      <c r="AM1177" s="85" t="str">
        <f t="shared" si="412"/>
        <v/>
      </c>
      <c r="AN1177" s="85" t="str">
        <f t="shared" si="413"/>
        <v/>
      </c>
      <c r="AO1177" s="85" t="str">
        <f t="shared" si="414"/>
        <v/>
      </c>
      <c r="AP1177" s="143" t="str">
        <f t="shared" si="417"/>
        <v/>
      </c>
      <c r="AQ1177" s="66" t="str">
        <f t="shared" si="418"/>
        <v/>
      </c>
      <c r="AR1177" s="46" t="str">
        <f>IFERROR(IF(ISNUMBER('Opsparede løndele dec20-mar21'!K1175),AQ1177+'Opsparede løndele dec20-mar21'!K1175,AQ1177),"")</f>
        <v/>
      </c>
    </row>
    <row r="1178" spans="1:44" x14ac:dyDescent="0.25">
      <c r="A1178" s="52" t="str">
        <f t="shared" si="419"/>
        <v/>
      </c>
      <c r="B1178" s="5"/>
      <c r="C1178" s="6"/>
      <c r="D1178" s="7"/>
      <c r="E1178" s="8"/>
      <c r="F1178" s="8"/>
      <c r="G1178" s="60" t="str">
        <f t="shared" si="421"/>
        <v/>
      </c>
      <c r="H1178" s="60" t="str">
        <f t="shared" si="421"/>
        <v/>
      </c>
      <c r="I1178" s="60" t="str">
        <f t="shared" si="421"/>
        <v/>
      </c>
      <c r="J1178" s="60" t="str">
        <f t="shared" si="421"/>
        <v/>
      </c>
      <c r="L1178" s="115" t="str">
        <f t="shared" si="415"/>
        <v/>
      </c>
      <c r="Y1178" s="116"/>
      <c r="Z1178" s="65" t="str">
        <f t="shared" si="404"/>
        <v/>
      </c>
      <c r="AA1178" s="65" t="str">
        <f t="shared" si="405"/>
        <v/>
      </c>
      <c r="AB1178" s="65" t="str">
        <f t="shared" si="406"/>
        <v/>
      </c>
      <c r="AC1178" s="65" t="str">
        <f t="shared" si="407"/>
        <v/>
      </c>
      <c r="AD1178" s="65" t="str">
        <f t="shared" si="408"/>
        <v/>
      </c>
      <c r="AE1178" s="65" t="str">
        <f t="shared" si="409"/>
        <v/>
      </c>
      <c r="AF1178" s="65" t="str">
        <f t="shared" si="410"/>
        <v/>
      </c>
      <c r="AG1178" s="65" t="str">
        <f t="shared" si="411"/>
        <v/>
      </c>
      <c r="AH1178" s="38"/>
      <c r="AI1178" s="38"/>
      <c r="AJ1178" s="38"/>
      <c r="AK1178" s="38"/>
      <c r="AL1178" s="85" t="str">
        <f t="shared" si="416"/>
        <v/>
      </c>
      <c r="AM1178" s="85" t="str">
        <f t="shared" si="412"/>
        <v/>
      </c>
      <c r="AN1178" s="85" t="str">
        <f t="shared" si="413"/>
        <v/>
      </c>
      <c r="AO1178" s="85" t="str">
        <f t="shared" si="414"/>
        <v/>
      </c>
      <c r="AP1178" s="143" t="str">
        <f t="shared" si="417"/>
        <v/>
      </c>
      <c r="AQ1178" s="66" t="str">
        <f t="shared" si="418"/>
        <v/>
      </c>
      <c r="AR1178" s="46" t="str">
        <f>IFERROR(IF(ISNUMBER('Opsparede løndele dec20-mar21'!K1176),AQ1178+'Opsparede løndele dec20-mar21'!K1176,AQ1178),"")</f>
        <v/>
      </c>
    </row>
    <row r="1179" spans="1:44" x14ac:dyDescent="0.25">
      <c r="A1179" s="52" t="str">
        <f t="shared" si="419"/>
        <v/>
      </c>
      <c r="B1179" s="5"/>
      <c r="C1179" s="6"/>
      <c r="D1179" s="7"/>
      <c r="E1179" s="8"/>
      <c r="F1179" s="8"/>
      <c r="G1179" s="60" t="str">
        <f t="shared" si="421"/>
        <v/>
      </c>
      <c r="H1179" s="60" t="str">
        <f t="shared" si="421"/>
        <v/>
      </c>
      <c r="I1179" s="60" t="str">
        <f t="shared" si="421"/>
        <v/>
      </c>
      <c r="J1179" s="60" t="str">
        <f t="shared" si="421"/>
        <v/>
      </c>
      <c r="L1179" s="115" t="str">
        <f t="shared" si="415"/>
        <v/>
      </c>
      <c r="Y1179" s="116"/>
      <c r="Z1179" s="65" t="str">
        <f t="shared" si="404"/>
        <v/>
      </c>
      <c r="AA1179" s="65" t="str">
        <f t="shared" si="405"/>
        <v/>
      </c>
      <c r="AB1179" s="65" t="str">
        <f t="shared" si="406"/>
        <v/>
      </c>
      <c r="AC1179" s="65" t="str">
        <f t="shared" si="407"/>
        <v/>
      </c>
      <c r="AD1179" s="65" t="str">
        <f t="shared" si="408"/>
        <v/>
      </c>
      <c r="AE1179" s="65" t="str">
        <f t="shared" si="409"/>
        <v/>
      </c>
      <c r="AF1179" s="65" t="str">
        <f t="shared" si="410"/>
        <v/>
      </c>
      <c r="AG1179" s="65" t="str">
        <f t="shared" si="411"/>
        <v/>
      </c>
      <c r="AH1179" s="38"/>
      <c r="AI1179" s="38"/>
      <c r="AJ1179" s="38"/>
      <c r="AK1179" s="38"/>
      <c r="AL1179" s="85" t="str">
        <f t="shared" si="416"/>
        <v/>
      </c>
      <c r="AM1179" s="85" t="str">
        <f t="shared" si="412"/>
        <v/>
      </c>
      <c r="AN1179" s="85" t="str">
        <f t="shared" si="413"/>
        <v/>
      </c>
      <c r="AO1179" s="85" t="str">
        <f t="shared" si="414"/>
        <v/>
      </c>
      <c r="AP1179" s="143" t="str">
        <f t="shared" si="417"/>
        <v/>
      </c>
      <c r="AQ1179" s="66" t="str">
        <f t="shared" si="418"/>
        <v/>
      </c>
      <c r="AR1179" s="46" t="str">
        <f>IFERROR(IF(ISNUMBER('Opsparede løndele dec20-mar21'!K1177),AQ1179+'Opsparede løndele dec20-mar21'!K1177,AQ1179),"")</f>
        <v/>
      </c>
    </row>
    <row r="1180" spans="1:44" x14ac:dyDescent="0.25">
      <c r="A1180" s="52" t="str">
        <f t="shared" si="419"/>
        <v/>
      </c>
      <c r="B1180" s="5"/>
      <c r="C1180" s="6"/>
      <c r="D1180" s="7"/>
      <c r="E1180" s="8"/>
      <c r="F1180" s="8"/>
      <c r="G1180" s="60" t="str">
        <f t="shared" si="421"/>
        <v/>
      </c>
      <c r="H1180" s="60" t="str">
        <f t="shared" si="421"/>
        <v/>
      </c>
      <c r="I1180" s="60" t="str">
        <f t="shared" si="421"/>
        <v/>
      </c>
      <c r="J1180" s="60" t="str">
        <f t="shared" si="421"/>
        <v/>
      </c>
      <c r="L1180" s="115" t="str">
        <f t="shared" si="415"/>
        <v/>
      </c>
      <c r="Y1180" s="116"/>
      <c r="Z1180" s="65" t="str">
        <f t="shared" si="404"/>
        <v/>
      </c>
      <c r="AA1180" s="65" t="str">
        <f t="shared" si="405"/>
        <v/>
      </c>
      <c r="AB1180" s="65" t="str">
        <f t="shared" si="406"/>
        <v/>
      </c>
      <c r="AC1180" s="65" t="str">
        <f t="shared" si="407"/>
        <v/>
      </c>
      <c r="AD1180" s="65" t="str">
        <f t="shared" si="408"/>
        <v/>
      </c>
      <c r="AE1180" s="65" t="str">
        <f t="shared" si="409"/>
        <v/>
      </c>
      <c r="AF1180" s="65" t="str">
        <f t="shared" si="410"/>
        <v/>
      </c>
      <c r="AG1180" s="65" t="str">
        <f t="shared" si="411"/>
        <v/>
      </c>
      <c r="AH1180" s="38"/>
      <c r="AI1180" s="38"/>
      <c r="AJ1180" s="38"/>
      <c r="AK1180" s="38"/>
      <c r="AL1180" s="85" t="str">
        <f t="shared" si="416"/>
        <v/>
      </c>
      <c r="AM1180" s="85" t="str">
        <f t="shared" si="412"/>
        <v/>
      </c>
      <c r="AN1180" s="85" t="str">
        <f t="shared" si="413"/>
        <v/>
      </c>
      <c r="AO1180" s="85" t="str">
        <f t="shared" si="414"/>
        <v/>
      </c>
      <c r="AP1180" s="143" t="str">
        <f t="shared" si="417"/>
        <v/>
      </c>
      <c r="AQ1180" s="66" t="str">
        <f t="shared" si="418"/>
        <v/>
      </c>
      <c r="AR1180" s="46" t="str">
        <f>IFERROR(IF(ISNUMBER('Opsparede løndele dec20-mar21'!K1178),AQ1180+'Opsparede løndele dec20-mar21'!K1178,AQ1180),"")</f>
        <v/>
      </c>
    </row>
    <row r="1181" spans="1:44" x14ac:dyDescent="0.25">
      <c r="A1181" s="52" t="str">
        <f t="shared" si="419"/>
        <v/>
      </c>
      <c r="B1181" s="5"/>
      <c r="C1181" s="6"/>
      <c r="D1181" s="7"/>
      <c r="E1181" s="8"/>
      <c r="F1181" s="8"/>
      <c r="G1181" s="60" t="str">
        <f t="shared" si="421"/>
        <v/>
      </c>
      <c r="H1181" s="60" t="str">
        <f t="shared" si="421"/>
        <v/>
      </c>
      <c r="I1181" s="60" t="str">
        <f t="shared" si="421"/>
        <v/>
      </c>
      <c r="J1181" s="60" t="str">
        <f t="shared" si="421"/>
        <v/>
      </c>
      <c r="L1181" s="115" t="str">
        <f t="shared" si="415"/>
        <v/>
      </c>
      <c r="Y1181" s="116"/>
      <c r="Z1181" s="65" t="str">
        <f t="shared" si="404"/>
        <v/>
      </c>
      <c r="AA1181" s="65" t="str">
        <f t="shared" si="405"/>
        <v/>
      </c>
      <c r="AB1181" s="65" t="str">
        <f t="shared" si="406"/>
        <v/>
      </c>
      <c r="AC1181" s="65" t="str">
        <f t="shared" si="407"/>
        <v/>
      </c>
      <c r="AD1181" s="65" t="str">
        <f t="shared" si="408"/>
        <v/>
      </c>
      <c r="AE1181" s="65" t="str">
        <f t="shared" si="409"/>
        <v/>
      </c>
      <c r="AF1181" s="65" t="str">
        <f t="shared" si="410"/>
        <v/>
      </c>
      <c r="AG1181" s="65" t="str">
        <f t="shared" si="411"/>
        <v/>
      </c>
      <c r="AH1181" s="38"/>
      <c r="AI1181" s="38"/>
      <c r="AJ1181" s="38"/>
      <c r="AK1181" s="38"/>
      <c r="AL1181" s="85" t="str">
        <f t="shared" si="416"/>
        <v/>
      </c>
      <c r="AM1181" s="85" t="str">
        <f t="shared" si="412"/>
        <v/>
      </c>
      <c r="AN1181" s="85" t="str">
        <f t="shared" si="413"/>
        <v/>
      </c>
      <c r="AO1181" s="85" t="str">
        <f t="shared" si="414"/>
        <v/>
      </c>
      <c r="AP1181" s="143" t="str">
        <f t="shared" si="417"/>
        <v/>
      </c>
      <c r="AQ1181" s="66" t="str">
        <f t="shared" si="418"/>
        <v/>
      </c>
      <c r="AR1181" s="46" t="str">
        <f>IFERROR(IF(ISNUMBER('Opsparede løndele dec20-mar21'!K1179),AQ1181+'Opsparede løndele dec20-mar21'!K1179,AQ1181),"")</f>
        <v/>
      </c>
    </row>
    <row r="1182" spans="1:44" x14ac:dyDescent="0.25">
      <c r="A1182" s="52" t="str">
        <f t="shared" si="419"/>
        <v/>
      </c>
      <c r="B1182" s="5"/>
      <c r="C1182" s="6"/>
      <c r="D1182" s="7"/>
      <c r="E1182" s="8"/>
      <c r="F1182" s="8"/>
      <c r="G1182" s="60" t="str">
        <f t="shared" si="421"/>
        <v/>
      </c>
      <c r="H1182" s="60" t="str">
        <f t="shared" si="421"/>
        <v/>
      </c>
      <c r="I1182" s="60" t="str">
        <f t="shared" si="421"/>
        <v/>
      </c>
      <c r="J1182" s="60" t="str">
        <f t="shared" si="421"/>
        <v/>
      </c>
      <c r="L1182" s="115" t="str">
        <f t="shared" si="415"/>
        <v/>
      </c>
      <c r="Y1182" s="116"/>
      <c r="Z1182" s="65" t="str">
        <f t="shared" si="404"/>
        <v/>
      </c>
      <c r="AA1182" s="65" t="str">
        <f t="shared" si="405"/>
        <v/>
      </c>
      <c r="AB1182" s="65" t="str">
        <f t="shared" si="406"/>
        <v/>
      </c>
      <c r="AC1182" s="65" t="str">
        <f t="shared" si="407"/>
        <v/>
      </c>
      <c r="AD1182" s="65" t="str">
        <f t="shared" si="408"/>
        <v/>
      </c>
      <c r="AE1182" s="65" t="str">
        <f t="shared" si="409"/>
        <v/>
      </c>
      <c r="AF1182" s="65" t="str">
        <f t="shared" si="410"/>
        <v/>
      </c>
      <c r="AG1182" s="65" t="str">
        <f t="shared" si="411"/>
        <v/>
      </c>
      <c r="AH1182" s="38"/>
      <c r="AI1182" s="38"/>
      <c r="AJ1182" s="38"/>
      <c r="AK1182" s="38"/>
      <c r="AL1182" s="85" t="str">
        <f t="shared" si="416"/>
        <v/>
      </c>
      <c r="AM1182" s="85" t="str">
        <f t="shared" si="412"/>
        <v/>
      </c>
      <c r="AN1182" s="85" t="str">
        <f t="shared" si="413"/>
        <v/>
      </c>
      <c r="AO1182" s="85" t="str">
        <f t="shared" si="414"/>
        <v/>
      </c>
      <c r="AP1182" s="143" t="str">
        <f t="shared" si="417"/>
        <v/>
      </c>
      <c r="AQ1182" s="66" t="str">
        <f t="shared" si="418"/>
        <v/>
      </c>
      <c r="AR1182" s="46" t="str">
        <f>IFERROR(IF(ISNUMBER('Opsparede løndele dec20-mar21'!K1180),AQ1182+'Opsparede løndele dec20-mar21'!K1180,AQ1182),"")</f>
        <v/>
      </c>
    </row>
    <row r="1183" spans="1:44" x14ac:dyDescent="0.25">
      <c r="A1183" s="52" t="str">
        <f t="shared" si="419"/>
        <v/>
      </c>
      <c r="B1183" s="5"/>
      <c r="C1183" s="6"/>
      <c r="D1183" s="7"/>
      <c r="E1183" s="8"/>
      <c r="F1183" s="8"/>
      <c r="G1183" s="60" t="str">
        <f t="shared" si="421"/>
        <v/>
      </c>
      <c r="H1183" s="60" t="str">
        <f t="shared" si="421"/>
        <v/>
      </c>
      <c r="I1183" s="60" t="str">
        <f t="shared" si="421"/>
        <v/>
      </c>
      <c r="J1183" s="60" t="str">
        <f t="shared" si="421"/>
        <v/>
      </c>
      <c r="L1183" s="115" t="str">
        <f t="shared" si="415"/>
        <v/>
      </c>
      <c r="Y1183" s="116"/>
      <c r="Z1183" s="65" t="str">
        <f t="shared" si="404"/>
        <v/>
      </c>
      <c r="AA1183" s="65" t="str">
        <f t="shared" si="405"/>
        <v/>
      </c>
      <c r="AB1183" s="65" t="str">
        <f t="shared" si="406"/>
        <v/>
      </c>
      <c r="AC1183" s="65" t="str">
        <f t="shared" si="407"/>
        <v/>
      </c>
      <c r="AD1183" s="65" t="str">
        <f t="shared" si="408"/>
        <v/>
      </c>
      <c r="AE1183" s="65" t="str">
        <f t="shared" si="409"/>
        <v/>
      </c>
      <c r="AF1183" s="65" t="str">
        <f t="shared" si="410"/>
        <v/>
      </c>
      <c r="AG1183" s="65" t="str">
        <f t="shared" si="411"/>
        <v/>
      </c>
      <c r="AH1183" s="38"/>
      <c r="AI1183" s="38"/>
      <c r="AJ1183" s="38"/>
      <c r="AK1183" s="38"/>
      <c r="AL1183" s="85" t="str">
        <f t="shared" si="416"/>
        <v/>
      </c>
      <c r="AM1183" s="85" t="str">
        <f t="shared" si="412"/>
        <v/>
      </c>
      <c r="AN1183" s="85" t="str">
        <f t="shared" si="413"/>
        <v/>
      </c>
      <c r="AO1183" s="85" t="str">
        <f t="shared" si="414"/>
        <v/>
      </c>
      <c r="AP1183" s="143" t="str">
        <f t="shared" si="417"/>
        <v/>
      </c>
      <c r="AQ1183" s="66" t="str">
        <f t="shared" si="418"/>
        <v/>
      </c>
      <c r="AR1183" s="46" t="str">
        <f>IFERROR(IF(ISNUMBER('Opsparede løndele dec20-mar21'!K1181),AQ1183+'Opsparede løndele dec20-mar21'!K1181,AQ1183),"")</f>
        <v/>
      </c>
    </row>
    <row r="1184" spans="1:44" x14ac:dyDescent="0.25">
      <c r="A1184" s="52" t="str">
        <f t="shared" si="419"/>
        <v/>
      </c>
      <c r="B1184" s="5"/>
      <c r="C1184" s="6"/>
      <c r="D1184" s="7"/>
      <c r="E1184" s="8"/>
      <c r="F1184" s="8"/>
      <c r="G1184" s="60" t="str">
        <f t="shared" si="421"/>
        <v/>
      </c>
      <c r="H1184" s="60" t="str">
        <f t="shared" si="421"/>
        <v/>
      </c>
      <c r="I1184" s="60" t="str">
        <f t="shared" si="421"/>
        <v/>
      </c>
      <c r="J1184" s="60" t="str">
        <f t="shared" si="421"/>
        <v/>
      </c>
      <c r="L1184" s="115" t="str">
        <f t="shared" si="415"/>
        <v/>
      </c>
      <c r="Y1184" s="116"/>
      <c r="Z1184" s="65" t="str">
        <f t="shared" si="404"/>
        <v/>
      </c>
      <c r="AA1184" s="65" t="str">
        <f t="shared" si="405"/>
        <v/>
      </c>
      <c r="AB1184" s="65" t="str">
        <f t="shared" si="406"/>
        <v/>
      </c>
      <c r="AC1184" s="65" t="str">
        <f t="shared" si="407"/>
        <v/>
      </c>
      <c r="AD1184" s="65" t="str">
        <f t="shared" si="408"/>
        <v/>
      </c>
      <c r="AE1184" s="65" t="str">
        <f t="shared" si="409"/>
        <v/>
      </c>
      <c r="AF1184" s="65" t="str">
        <f t="shared" si="410"/>
        <v/>
      </c>
      <c r="AG1184" s="65" t="str">
        <f t="shared" si="411"/>
        <v/>
      </c>
      <c r="AH1184" s="38"/>
      <c r="AI1184" s="38"/>
      <c r="AJ1184" s="38"/>
      <c r="AK1184" s="38"/>
      <c r="AL1184" s="85" t="str">
        <f t="shared" si="416"/>
        <v/>
      </c>
      <c r="AM1184" s="85" t="str">
        <f t="shared" si="412"/>
        <v/>
      </c>
      <c r="AN1184" s="85" t="str">
        <f t="shared" si="413"/>
        <v/>
      </c>
      <c r="AO1184" s="85" t="str">
        <f t="shared" si="414"/>
        <v/>
      </c>
      <c r="AP1184" s="143" t="str">
        <f t="shared" si="417"/>
        <v/>
      </c>
      <c r="AQ1184" s="66" t="str">
        <f t="shared" si="418"/>
        <v/>
      </c>
      <c r="AR1184" s="46" t="str">
        <f>IFERROR(IF(ISNUMBER('Opsparede løndele dec20-mar21'!K1182),AQ1184+'Opsparede løndele dec20-mar21'!K1182,AQ1184),"")</f>
        <v/>
      </c>
    </row>
    <row r="1185" spans="1:44" x14ac:dyDescent="0.25">
      <c r="A1185" s="52" t="str">
        <f t="shared" si="419"/>
        <v/>
      </c>
      <c r="B1185" s="5"/>
      <c r="C1185" s="6"/>
      <c r="D1185" s="7"/>
      <c r="E1185" s="8"/>
      <c r="F1185" s="8"/>
      <c r="G1185" s="60" t="str">
        <f t="shared" si="421"/>
        <v/>
      </c>
      <c r="H1185" s="60" t="str">
        <f t="shared" si="421"/>
        <v/>
      </c>
      <c r="I1185" s="60" t="str">
        <f t="shared" si="421"/>
        <v/>
      </c>
      <c r="J1185" s="60" t="str">
        <f t="shared" si="421"/>
        <v/>
      </c>
      <c r="L1185" s="115" t="str">
        <f t="shared" si="415"/>
        <v/>
      </c>
      <c r="Y1185" s="116"/>
      <c r="Z1185" s="65" t="str">
        <f t="shared" si="404"/>
        <v/>
      </c>
      <c r="AA1185" s="65" t="str">
        <f t="shared" si="405"/>
        <v/>
      </c>
      <c r="AB1185" s="65" t="str">
        <f t="shared" si="406"/>
        <v/>
      </c>
      <c r="AC1185" s="65" t="str">
        <f t="shared" si="407"/>
        <v/>
      </c>
      <c r="AD1185" s="65" t="str">
        <f t="shared" si="408"/>
        <v/>
      </c>
      <c r="AE1185" s="65" t="str">
        <f t="shared" si="409"/>
        <v/>
      </c>
      <c r="AF1185" s="65" t="str">
        <f t="shared" si="410"/>
        <v/>
      </c>
      <c r="AG1185" s="65" t="str">
        <f t="shared" si="411"/>
        <v/>
      </c>
      <c r="AH1185" s="38"/>
      <c r="AI1185" s="38"/>
      <c r="AJ1185" s="38"/>
      <c r="AK1185" s="38"/>
      <c r="AL1185" s="85" t="str">
        <f t="shared" si="416"/>
        <v/>
      </c>
      <c r="AM1185" s="85" t="str">
        <f t="shared" si="412"/>
        <v/>
      </c>
      <c r="AN1185" s="85" t="str">
        <f t="shared" si="413"/>
        <v/>
      </c>
      <c r="AO1185" s="85" t="str">
        <f t="shared" si="414"/>
        <v/>
      </c>
      <c r="AP1185" s="143" t="str">
        <f t="shared" si="417"/>
        <v/>
      </c>
      <c r="AQ1185" s="66" t="str">
        <f t="shared" si="418"/>
        <v/>
      </c>
      <c r="AR1185" s="46" t="str">
        <f>IFERROR(IF(ISNUMBER('Opsparede løndele dec20-mar21'!K1183),AQ1185+'Opsparede løndele dec20-mar21'!K1183,AQ1185),"")</f>
        <v/>
      </c>
    </row>
    <row r="1186" spans="1:44" x14ac:dyDescent="0.25">
      <c r="A1186" s="52" t="str">
        <f t="shared" si="419"/>
        <v/>
      </c>
      <c r="B1186" s="5"/>
      <c r="C1186" s="6"/>
      <c r="D1186" s="7"/>
      <c r="E1186" s="8"/>
      <c r="F1186" s="8"/>
      <c r="G1186" s="60" t="str">
        <f t="shared" si="421"/>
        <v/>
      </c>
      <c r="H1186" s="60" t="str">
        <f t="shared" si="421"/>
        <v/>
      </c>
      <c r="I1186" s="60" t="str">
        <f t="shared" si="421"/>
        <v/>
      </c>
      <c r="J1186" s="60" t="str">
        <f t="shared" si="421"/>
        <v/>
      </c>
      <c r="L1186" s="115" t="str">
        <f t="shared" si="415"/>
        <v/>
      </c>
      <c r="Y1186" s="116"/>
      <c r="Z1186" s="65" t="str">
        <f t="shared" si="404"/>
        <v/>
      </c>
      <c r="AA1186" s="65" t="str">
        <f t="shared" si="405"/>
        <v/>
      </c>
      <c r="AB1186" s="65" t="str">
        <f t="shared" si="406"/>
        <v/>
      </c>
      <c r="AC1186" s="65" t="str">
        <f t="shared" si="407"/>
        <v/>
      </c>
      <c r="AD1186" s="65" t="str">
        <f t="shared" si="408"/>
        <v/>
      </c>
      <c r="AE1186" s="65" t="str">
        <f t="shared" si="409"/>
        <v/>
      </c>
      <c r="AF1186" s="65" t="str">
        <f t="shared" si="410"/>
        <v/>
      </c>
      <c r="AG1186" s="65" t="str">
        <f t="shared" si="411"/>
        <v/>
      </c>
      <c r="AH1186" s="38"/>
      <c r="AI1186" s="38"/>
      <c r="AJ1186" s="38"/>
      <c r="AK1186" s="38"/>
      <c r="AL1186" s="85" t="str">
        <f t="shared" si="416"/>
        <v/>
      </c>
      <c r="AM1186" s="85" t="str">
        <f t="shared" si="412"/>
        <v/>
      </c>
      <c r="AN1186" s="85" t="str">
        <f t="shared" si="413"/>
        <v/>
      </c>
      <c r="AO1186" s="85" t="str">
        <f t="shared" si="414"/>
        <v/>
      </c>
      <c r="AP1186" s="143" t="str">
        <f t="shared" si="417"/>
        <v/>
      </c>
      <c r="AQ1186" s="66" t="str">
        <f t="shared" si="418"/>
        <v/>
      </c>
      <c r="AR1186" s="46" t="str">
        <f>IFERROR(IF(ISNUMBER('Opsparede løndele dec20-mar21'!K1184),AQ1186+'Opsparede løndele dec20-mar21'!K1184,AQ1186),"")</f>
        <v/>
      </c>
    </row>
    <row r="1187" spans="1:44" x14ac:dyDescent="0.25">
      <c r="A1187" s="52" t="str">
        <f t="shared" si="419"/>
        <v/>
      </c>
      <c r="B1187" s="5"/>
      <c r="C1187" s="6"/>
      <c r="D1187" s="7"/>
      <c r="E1187" s="8"/>
      <c r="F1187" s="8"/>
      <c r="G1187" s="60" t="str">
        <f t="shared" ref="G1187:J1196" si="422">IF(AND(ISNUMBER($E1187),ISNUMBER($F1187)),MAX(MIN(NETWORKDAYS(IF($E1187&lt;=VLOOKUP(G$6,Matrix_antal_dage,5,FALSE),VLOOKUP(G$6,Matrix_antal_dage,5,FALSE),$E1187),IF($F1187&gt;=VLOOKUP(G$6,Matrix_antal_dage,6,FALSE),VLOOKUP(G$6,Matrix_antal_dage,6,FALSE),$F1187),helligdage),VLOOKUP(G$6,Matrix_antal_dage,7,FALSE)),0),"")</f>
        <v/>
      </c>
      <c r="H1187" s="60" t="str">
        <f t="shared" si="422"/>
        <v/>
      </c>
      <c r="I1187" s="60" t="str">
        <f t="shared" si="422"/>
        <v/>
      </c>
      <c r="J1187" s="60" t="str">
        <f t="shared" si="422"/>
        <v/>
      </c>
      <c r="L1187" s="115" t="str">
        <f t="shared" si="415"/>
        <v/>
      </c>
      <c r="Y1187" s="116"/>
      <c r="Z1187" s="65" t="str">
        <f t="shared" si="404"/>
        <v/>
      </c>
      <c r="AA1187" s="65" t="str">
        <f t="shared" si="405"/>
        <v/>
      </c>
      <c r="AB1187" s="65" t="str">
        <f t="shared" si="406"/>
        <v/>
      </c>
      <c r="AC1187" s="65" t="str">
        <f t="shared" si="407"/>
        <v/>
      </c>
      <c r="AD1187" s="65" t="str">
        <f t="shared" si="408"/>
        <v/>
      </c>
      <c r="AE1187" s="65" t="str">
        <f t="shared" si="409"/>
        <v/>
      </c>
      <c r="AF1187" s="65" t="str">
        <f t="shared" si="410"/>
        <v/>
      </c>
      <c r="AG1187" s="65" t="str">
        <f t="shared" si="411"/>
        <v/>
      </c>
      <c r="AH1187" s="38"/>
      <c r="AI1187" s="38"/>
      <c r="AJ1187" s="38"/>
      <c r="AK1187" s="38"/>
      <c r="AL1187" s="85" t="str">
        <f t="shared" si="416"/>
        <v/>
      </c>
      <c r="AM1187" s="85" t="str">
        <f t="shared" si="412"/>
        <v/>
      </c>
      <c r="AN1187" s="85" t="str">
        <f t="shared" si="413"/>
        <v/>
      </c>
      <c r="AO1187" s="85" t="str">
        <f t="shared" si="414"/>
        <v/>
      </c>
      <c r="AP1187" s="143" t="str">
        <f t="shared" si="417"/>
        <v/>
      </c>
      <c r="AQ1187" s="66" t="str">
        <f t="shared" si="418"/>
        <v/>
      </c>
      <c r="AR1187" s="46" t="str">
        <f>IFERROR(IF(ISNUMBER('Opsparede løndele dec20-mar21'!K1185),AQ1187+'Opsparede løndele dec20-mar21'!K1185,AQ1187),"")</f>
        <v/>
      </c>
    </row>
    <row r="1188" spans="1:44" x14ac:dyDescent="0.25">
      <c r="A1188" s="52" t="str">
        <f t="shared" si="419"/>
        <v/>
      </c>
      <c r="B1188" s="5"/>
      <c r="C1188" s="6"/>
      <c r="D1188" s="7"/>
      <c r="E1188" s="8"/>
      <c r="F1188" s="8"/>
      <c r="G1188" s="60" t="str">
        <f t="shared" si="422"/>
        <v/>
      </c>
      <c r="H1188" s="60" t="str">
        <f t="shared" si="422"/>
        <v/>
      </c>
      <c r="I1188" s="60" t="str">
        <f t="shared" si="422"/>
        <v/>
      </c>
      <c r="J1188" s="60" t="str">
        <f t="shared" si="422"/>
        <v/>
      </c>
      <c r="L1188" s="115" t="str">
        <f t="shared" si="415"/>
        <v/>
      </c>
      <c r="Y1188" s="116"/>
      <c r="Z1188" s="65" t="str">
        <f t="shared" si="404"/>
        <v/>
      </c>
      <c r="AA1188" s="65" t="str">
        <f t="shared" si="405"/>
        <v/>
      </c>
      <c r="AB1188" s="65" t="str">
        <f t="shared" si="406"/>
        <v/>
      </c>
      <c r="AC1188" s="65" t="str">
        <f t="shared" si="407"/>
        <v/>
      </c>
      <c r="AD1188" s="65" t="str">
        <f t="shared" si="408"/>
        <v/>
      </c>
      <c r="AE1188" s="65" t="str">
        <f t="shared" si="409"/>
        <v/>
      </c>
      <c r="AF1188" s="65" t="str">
        <f t="shared" si="410"/>
        <v/>
      </c>
      <c r="AG1188" s="65" t="str">
        <f t="shared" si="411"/>
        <v/>
      </c>
      <c r="AH1188" s="38"/>
      <c r="AI1188" s="38"/>
      <c r="AJ1188" s="38"/>
      <c r="AK1188" s="38"/>
      <c r="AL1188" s="85" t="str">
        <f t="shared" si="416"/>
        <v/>
      </c>
      <c r="AM1188" s="85" t="str">
        <f t="shared" si="412"/>
        <v/>
      </c>
      <c r="AN1188" s="85" t="str">
        <f t="shared" si="413"/>
        <v/>
      </c>
      <c r="AO1188" s="85" t="str">
        <f t="shared" si="414"/>
        <v/>
      </c>
      <c r="AP1188" s="143" t="str">
        <f t="shared" si="417"/>
        <v/>
      </c>
      <c r="AQ1188" s="66" t="str">
        <f t="shared" si="418"/>
        <v/>
      </c>
      <c r="AR1188" s="46" t="str">
        <f>IFERROR(IF(ISNUMBER('Opsparede løndele dec20-mar21'!K1186),AQ1188+'Opsparede løndele dec20-mar21'!K1186,AQ1188),"")</f>
        <v/>
      </c>
    </row>
    <row r="1189" spans="1:44" x14ac:dyDescent="0.25">
      <c r="A1189" s="52" t="str">
        <f t="shared" si="419"/>
        <v/>
      </c>
      <c r="B1189" s="5"/>
      <c r="C1189" s="6"/>
      <c r="D1189" s="7"/>
      <c r="E1189" s="8"/>
      <c r="F1189" s="8"/>
      <c r="G1189" s="60" t="str">
        <f t="shared" si="422"/>
        <v/>
      </c>
      <c r="H1189" s="60" t="str">
        <f t="shared" si="422"/>
        <v/>
      </c>
      <c r="I1189" s="60" t="str">
        <f t="shared" si="422"/>
        <v/>
      </c>
      <c r="J1189" s="60" t="str">
        <f t="shared" si="422"/>
        <v/>
      </c>
      <c r="L1189" s="115" t="str">
        <f t="shared" si="415"/>
        <v/>
      </c>
      <c r="Y1189" s="116"/>
      <c r="Z1189" s="65" t="str">
        <f t="shared" si="404"/>
        <v/>
      </c>
      <c r="AA1189" s="65" t="str">
        <f t="shared" si="405"/>
        <v/>
      </c>
      <c r="AB1189" s="65" t="str">
        <f t="shared" si="406"/>
        <v/>
      </c>
      <c r="AC1189" s="65" t="str">
        <f t="shared" si="407"/>
        <v/>
      </c>
      <c r="AD1189" s="65" t="str">
        <f t="shared" si="408"/>
        <v/>
      </c>
      <c r="AE1189" s="65" t="str">
        <f t="shared" si="409"/>
        <v/>
      </c>
      <c r="AF1189" s="65" t="str">
        <f t="shared" si="410"/>
        <v/>
      </c>
      <c r="AG1189" s="65" t="str">
        <f t="shared" si="411"/>
        <v/>
      </c>
      <c r="AH1189" s="38"/>
      <c r="AI1189" s="38"/>
      <c r="AJ1189" s="38"/>
      <c r="AK1189" s="38"/>
      <c r="AL1189" s="85" t="str">
        <f t="shared" si="416"/>
        <v/>
      </c>
      <c r="AM1189" s="85" t="str">
        <f t="shared" si="412"/>
        <v/>
      </c>
      <c r="AN1189" s="85" t="str">
        <f t="shared" si="413"/>
        <v/>
      </c>
      <c r="AO1189" s="85" t="str">
        <f t="shared" si="414"/>
        <v/>
      </c>
      <c r="AP1189" s="143" t="str">
        <f t="shared" si="417"/>
        <v/>
      </c>
      <c r="AQ1189" s="66" t="str">
        <f t="shared" si="418"/>
        <v/>
      </c>
      <c r="AR1189" s="46" t="str">
        <f>IFERROR(IF(ISNUMBER('Opsparede løndele dec20-mar21'!K1187),AQ1189+'Opsparede løndele dec20-mar21'!K1187,AQ1189),"")</f>
        <v/>
      </c>
    </row>
    <row r="1190" spans="1:44" x14ac:dyDescent="0.25">
      <c r="A1190" s="52" t="str">
        <f t="shared" si="419"/>
        <v/>
      </c>
      <c r="B1190" s="5"/>
      <c r="C1190" s="6"/>
      <c r="D1190" s="7"/>
      <c r="E1190" s="8"/>
      <c r="F1190" s="8"/>
      <c r="G1190" s="60" t="str">
        <f t="shared" si="422"/>
        <v/>
      </c>
      <c r="H1190" s="60" t="str">
        <f t="shared" si="422"/>
        <v/>
      </c>
      <c r="I1190" s="60" t="str">
        <f t="shared" si="422"/>
        <v/>
      </c>
      <c r="J1190" s="60" t="str">
        <f t="shared" si="422"/>
        <v/>
      </c>
      <c r="L1190" s="115" t="str">
        <f t="shared" si="415"/>
        <v/>
      </c>
      <c r="Y1190" s="116"/>
      <c r="Z1190" s="65" t="str">
        <f t="shared" si="404"/>
        <v/>
      </c>
      <c r="AA1190" s="65" t="str">
        <f t="shared" si="405"/>
        <v/>
      </c>
      <c r="AB1190" s="65" t="str">
        <f t="shared" si="406"/>
        <v/>
      </c>
      <c r="AC1190" s="65" t="str">
        <f t="shared" si="407"/>
        <v/>
      </c>
      <c r="AD1190" s="65" t="str">
        <f t="shared" si="408"/>
        <v/>
      </c>
      <c r="AE1190" s="65" t="str">
        <f t="shared" si="409"/>
        <v/>
      </c>
      <c r="AF1190" s="65" t="str">
        <f t="shared" si="410"/>
        <v/>
      </c>
      <c r="AG1190" s="65" t="str">
        <f t="shared" si="411"/>
        <v/>
      </c>
      <c r="AH1190" s="38"/>
      <c r="AI1190" s="38"/>
      <c r="AJ1190" s="38"/>
      <c r="AK1190" s="38"/>
      <c r="AL1190" s="85" t="str">
        <f t="shared" si="416"/>
        <v/>
      </c>
      <c r="AM1190" s="85" t="str">
        <f t="shared" si="412"/>
        <v/>
      </c>
      <c r="AN1190" s="85" t="str">
        <f t="shared" si="413"/>
        <v/>
      </c>
      <c r="AO1190" s="85" t="str">
        <f t="shared" si="414"/>
        <v/>
      </c>
      <c r="AP1190" s="143" t="str">
        <f t="shared" si="417"/>
        <v/>
      </c>
      <c r="AQ1190" s="66" t="str">
        <f t="shared" si="418"/>
        <v/>
      </c>
      <c r="AR1190" s="46" t="str">
        <f>IFERROR(IF(ISNUMBER('Opsparede løndele dec20-mar21'!K1188),AQ1190+'Opsparede løndele dec20-mar21'!K1188,AQ1190),"")</f>
        <v/>
      </c>
    </row>
    <row r="1191" spans="1:44" x14ac:dyDescent="0.25">
      <c r="A1191" s="52" t="str">
        <f t="shared" si="419"/>
        <v/>
      </c>
      <c r="B1191" s="5"/>
      <c r="C1191" s="6"/>
      <c r="D1191" s="7"/>
      <c r="E1191" s="8"/>
      <c r="F1191" s="8"/>
      <c r="G1191" s="60" t="str">
        <f t="shared" si="422"/>
        <v/>
      </c>
      <c r="H1191" s="60" t="str">
        <f t="shared" si="422"/>
        <v/>
      </c>
      <c r="I1191" s="60" t="str">
        <f t="shared" si="422"/>
        <v/>
      </c>
      <c r="J1191" s="60" t="str">
        <f t="shared" si="422"/>
        <v/>
      </c>
      <c r="L1191" s="115" t="str">
        <f t="shared" si="415"/>
        <v/>
      </c>
      <c r="Y1191" s="116"/>
      <c r="Z1191" s="65" t="str">
        <f t="shared" si="404"/>
        <v/>
      </c>
      <c r="AA1191" s="65" t="str">
        <f t="shared" si="405"/>
        <v/>
      </c>
      <c r="AB1191" s="65" t="str">
        <f t="shared" si="406"/>
        <v/>
      </c>
      <c r="AC1191" s="65" t="str">
        <f t="shared" si="407"/>
        <v/>
      </c>
      <c r="AD1191" s="65" t="str">
        <f t="shared" si="408"/>
        <v/>
      </c>
      <c r="AE1191" s="65" t="str">
        <f t="shared" si="409"/>
        <v/>
      </c>
      <c r="AF1191" s="65" t="str">
        <f t="shared" si="410"/>
        <v/>
      </c>
      <c r="AG1191" s="65" t="str">
        <f t="shared" si="411"/>
        <v/>
      </c>
      <c r="AH1191" s="38"/>
      <c r="AI1191" s="38"/>
      <c r="AJ1191" s="38"/>
      <c r="AK1191" s="38"/>
      <c r="AL1191" s="85" t="str">
        <f t="shared" si="416"/>
        <v/>
      </c>
      <c r="AM1191" s="85" t="str">
        <f t="shared" si="412"/>
        <v/>
      </c>
      <c r="AN1191" s="85" t="str">
        <f t="shared" si="413"/>
        <v/>
      </c>
      <c r="AO1191" s="85" t="str">
        <f t="shared" si="414"/>
        <v/>
      </c>
      <c r="AP1191" s="143" t="str">
        <f t="shared" si="417"/>
        <v/>
      </c>
      <c r="AQ1191" s="66" t="str">
        <f t="shared" si="418"/>
        <v/>
      </c>
      <c r="AR1191" s="46" t="str">
        <f>IFERROR(IF(ISNUMBER('Opsparede løndele dec20-mar21'!K1189),AQ1191+'Opsparede løndele dec20-mar21'!K1189,AQ1191),"")</f>
        <v/>
      </c>
    </row>
    <row r="1192" spans="1:44" x14ac:dyDescent="0.25">
      <c r="A1192" s="52" t="str">
        <f t="shared" si="419"/>
        <v/>
      </c>
      <c r="B1192" s="5"/>
      <c r="C1192" s="6"/>
      <c r="D1192" s="7"/>
      <c r="E1192" s="8"/>
      <c r="F1192" s="8"/>
      <c r="G1192" s="60" t="str">
        <f t="shared" si="422"/>
        <v/>
      </c>
      <c r="H1192" s="60" t="str">
        <f t="shared" si="422"/>
        <v/>
      </c>
      <c r="I1192" s="60" t="str">
        <f t="shared" si="422"/>
        <v/>
      </c>
      <c r="J1192" s="60" t="str">
        <f t="shared" si="422"/>
        <v/>
      </c>
      <c r="L1192" s="115" t="str">
        <f t="shared" si="415"/>
        <v/>
      </c>
      <c r="Y1192" s="116"/>
      <c r="Z1192" s="65" t="str">
        <f t="shared" si="404"/>
        <v/>
      </c>
      <c r="AA1192" s="65" t="str">
        <f t="shared" si="405"/>
        <v/>
      </c>
      <c r="AB1192" s="65" t="str">
        <f t="shared" si="406"/>
        <v/>
      </c>
      <c r="AC1192" s="65" t="str">
        <f t="shared" si="407"/>
        <v/>
      </c>
      <c r="AD1192" s="65" t="str">
        <f t="shared" si="408"/>
        <v/>
      </c>
      <c r="AE1192" s="65" t="str">
        <f t="shared" si="409"/>
        <v/>
      </c>
      <c r="AF1192" s="65" t="str">
        <f t="shared" si="410"/>
        <v/>
      </c>
      <c r="AG1192" s="65" t="str">
        <f t="shared" si="411"/>
        <v/>
      </c>
      <c r="AH1192" s="38"/>
      <c r="AI1192" s="38"/>
      <c r="AJ1192" s="38"/>
      <c r="AK1192" s="38"/>
      <c r="AL1192" s="85" t="str">
        <f t="shared" si="416"/>
        <v/>
      </c>
      <c r="AM1192" s="85" t="str">
        <f t="shared" si="412"/>
        <v/>
      </c>
      <c r="AN1192" s="85" t="str">
        <f t="shared" si="413"/>
        <v/>
      </c>
      <c r="AO1192" s="85" t="str">
        <f t="shared" si="414"/>
        <v/>
      </c>
      <c r="AP1192" s="143" t="str">
        <f t="shared" si="417"/>
        <v/>
      </c>
      <c r="AQ1192" s="66" t="str">
        <f t="shared" si="418"/>
        <v/>
      </c>
      <c r="AR1192" s="46" t="str">
        <f>IFERROR(IF(ISNUMBER('Opsparede løndele dec20-mar21'!K1190),AQ1192+'Opsparede løndele dec20-mar21'!K1190,AQ1192),"")</f>
        <v/>
      </c>
    </row>
    <row r="1193" spans="1:44" x14ac:dyDescent="0.25">
      <c r="A1193" s="52" t="str">
        <f t="shared" si="419"/>
        <v/>
      </c>
      <c r="B1193" s="5"/>
      <c r="C1193" s="6"/>
      <c r="D1193" s="7"/>
      <c r="E1193" s="8"/>
      <c r="F1193" s="8"/>
      <c r="G1193" s="60" t="str">
        <f t="shared" si="422"/>
        <v/>
      </c>
      <c r="H1193" s="60" t="str">
        <f t="shared" si="422"/>
        <v/>
      </c>
      <c r="I1193" s="60" t="str">
        <f t="shared" si="422"/>
        <v/>
      </c>
      <c r="J1193" s="60" t="str">
        <f t="shared" si="422"/>
        <v/>
      </c>
      <c r="L1193" s="115" t="str">
        <f t="shared" si="415"/>
        <v/>
      </c>
      <c r="Y1193" s="116"/>
      <c r="Z1193" s="65" t="str">
        <f t="shared" si="404"/>
        <v/>
      </c>
      <c r="AA1193" s="65" t="str">
        <f t="shared" si="405"/>
        <v/>
      </c>
      <c r="AB1193" s="65" t="str">
        <f t="shared" si="406"/>
        <v/>
      </c>
      <c r="AC1193" s="65" t="str">
        <f t="shared" si="407"/>
        <v/>
      </c>
      <c r="AD1193" s="65" t="str">
        <f t="shared" si="408"/>
        <v/>
      </c>
      <c r="AE1193" s="65" t="str">
        <f t="shared" si="409"/>
        <v/>
      </c>
      <c r="AF1193" s="65" t="str">
        <f t="shared" si="410"/>
        <v/>
      </c>
      <c r="AG1193" s="65" t="str">
        <f t="shared" si="411"/>
        <v/>
      </c>
      <c r="AH1193" s="38"/>
      <c r="AI1193" s="38"/>
      <c r="AJ1193" s="38"/>
      <c r="AK1193" s="38"/>
      <c r="AL1193" s="85" t="str">
        <f t="shared" si="416"/>
        <v/>
      </c>
      <c r="AM1193" s="85" t="str">
        <f t="shared" si="412"/>
        <v/>
      </c>
      <c r="AN1193" s="85" t="str">
        <f t="shared" si="413"/>
        <v/>
      </c>
      <c r="AO1193" s="85" t="str">
        <f t="shared" si="414"/>
        <v/>
      </c>
      <c r="AP1193" s="143" t="str">
        <f t="shared" si="417"/>
        <v/>
      </c>
      <c r="AQ1193" s="66" t="str">
        <f t="shared" si="418"/>
        <v/>
      </c>
      <c r="AR1193" s="46" t="str">
        <f>IFERROR(IF(ISNUMBER('Opsparede løndele dec20-mar21'!K1191),AQ1193+'Opsparede løndele dec20-mar21'!K1191,AQ1193),"")</f>
        <v/>
      </c>
    </row>
    <row r="1194" spans="1:44" x14ac:dyDescent="0.25">
      <c r="A1194" s="52" t="str">
        <f t="shared" si="419"/>
        <v/>
      </c>
      <c r="B1194" s="5"/>
      <c r="C1194" s="6"/>
      <c r="D1194" s="7"/>
      <c r="E1194" s="8"/>
      <c r="F1194" s="8"/>
      <c r="G1194" s="60" t="str">
        <f t="shared" si="422"/>
        <v/>
      </c>
      <c r="H1194" s="60" t="str">
        <f t="shared" si="422"/>
        <v/>
      </c>
      <c r="I1194" s="60" t="str">
        <f t="shared" si="422"/>
        <v/>
      </c>
      <c r="J1194" s="60" t="str">
        <f t="shared" si="422"/>
        <v/>
      </c>
      <c r="L1194" s="115" t="str">
        <f t="shared" si="415"/>
        <v/>
      </c>
      <c r="Y1194" s="116"/>
      <c r="Z1194" s="65" t="str">
        <f t="shared" si="404"/>
        <v/>
      </c>
      <c r="AA1194" s="65" t="str">
        <f t="shared" si="405"/>
        <v/>
      </c>
      <c r="AB1194" s="65" t="str">
        <f t="shared" si="406"/>
        <v/>
      </c>
      <c r="AC1194" s="65" t="str">
        <f t="shared" si="407"/>
        <v/>
      </c>
      <c r="AD1194" s="65" t="str">
        <f t="shared" si="408"/>
        <v/>
      </c>
      <c r="AE1194" s="65" t="str">
        <f t="shared" si="409"/>
        <v/>
      </c>
      <c r="AF1194" s="65" t="str">
        <f t="shared" si="410"/>
        <v/>
      </c>
      <c r="AG1194" s="65" t="str">
        <f t="shared" si="411"/>
        <v/>
      </c>
      <c r="AH1194" s="38"/>
      <c r="AI1194" s="38"/>
      <c r="AJ1194" s="38"/>
      <c r="AK1194" s="38"/>
      <c r="AL1194" s="85" t="str">
        <f t="shared" si="416"/>
        <v/>
      </c>
      <c r="AM1194" s="85" t="str">
        <f t="shared" si="412"/>
        <v/>
      </c>
      <c r="AN1194" s="85" t="str">
        <f t="shared" si="413"/>
        <v/>
      </c>
      <c r="AO1194" s="85" t="str">
        <f t="shared" si="414"/>
        <v/>
      </c>
      <c r="AP1194" s="143" t="str">
        <f t="shared" si="417"/>
        <v/>
      </c>
      <c r="AQ1194" s="66" t="str">
        <f t="shared" si="418"/>
        <v/>
      </c>
      <c r="AR1194" s="46" t="str">
        <f>IFERROR(IF(ISNUMBER('Opsparede løndele dec20-mar21'!K1192),AQ1194+'Opsparede løndele dec20-mar21'!K1192,AQ1194),"")</f>
        <v/>
      </c>
    </row>
    <row r="1195" spans="1:44" x14ac:dyDescent="0.25">
      <c r="A1195" s="52" t="str">
        <f t="shared" si="419"/>
        <v/>
      </c>
      <c r="B1195" s="5"/>
      <c r="C1195" s="6"/>
      <c r="D1195" s="7"/>
      <c r="E1195" s="8"/>
      <c r="F1195" s="8"/>
      <c r="G1195" s="60" t="str">
        <f t="shared" si="422"/>
        <v/>
      </c>
      <c r="H1195" s="60" t="str">
        <f t="shared" si="422"/>
        <v/>
      </c>
      <c r="I1195" s="60" t="str">
        <f t="shared" si="422"/>
        <v/>
      </c>
      <c r="J1195" s="60" t="str">
        <f t="shared" si="422"/>
        <v/>
      </c>
      <c r="L1195" s="115" t="str">
        <f t="shared" si="415"/>
        <v/>
      </c>
      <c r="Y1195" s="116"/>
      <c r="Z1195" s="65" t="str">
        <f t="shared" si="404"/>
        <v/>
      </c>
      <c r="AA1195" s="65" t="str">
        <f t="shared" si="405"/>
        <v/>
      </c>
      <c r="AB1195" s="65" t="str">
        <f t="shared" si="406"/>
        <v/>
      </c>
      <c r="AC1195" s="65" t="str">
        <f t="shared" si="407"/>
        <v/>
      </c>
      <c r="AD1195" s="65" t="str">
        <f t="shared" si="408"/>
        <v/>
      </c>
      <c r="AE1195" s="65" t="str">
        <f t="shared" si="409"/>
        <v/>
      </c>
      <c r="AF1195" s="65" t="str">
        <f t="shared" si="410"/>
        <v/>
      </c>
      <c r="AG1195" s="65" t="str">
        <f t="shared" si="411"/>
        <v/>
      </c>
      <c r="AH1195" s="38"/>
      <c r="AI1195" s="38"/>
      <c r="AJ1195" s="38"/>
      <c r="AK1195" s="38"/>
      <c r="AL1195" s="85" t="str">
        <f t="shared" si="416"/>
        <v/>
      </c>
      <c r="AM1195" s="85" t="str">
        <f t="shared" si="412"/>
        <v/>
      </c>
      <c r="AN1195" s="85" t="str">
        <f t="shared" si="413"/>
        <v/>
      </c>
      <c r="AO1195" s="85" t="str">
        <f t="shared" si="414"/>
        <v/>
      </c>
      <c r="AP1195" s="143" t="str">
        <f t="shared" si="417"/>
        <v/>
      </c>
      <c r="AQ1195" s="66" t="str">
        <f t="shared" si="418"/>
        <v/>
      </c>
      <c r="AR1195" s="46" t="str">
        <f>IFERROR(IF(ISNUMBER('Opsparede løndele dec20-mar21'!K1193),AQ1195+'Opsparede løndele dec20-mar21'!K1193,AQ1195),"")</f>
        <v/>
      </c>
    </row>
    <row r="1196" spans="1:44" x14ac:dyDescent="0.25">
      <c r="A1196" s="52" t="str">
        <f t="shared" si="419"/>
        <v/>
      </c>
      <c r="B1196" s="5"/>
      <c r="C1196" s="6"/>
      <c r="D1196" s="7"/>
      <c r="E1196" s="8"/>
      <c r="F1196" s="8"/>
      <c r="G1196" s="60" t="str">
        <f t="shared" si="422"/>
        <v/>
      </c>
      <c r="H1196" s="60" t="str">
        <f t="shared" si="422"/>
        <v/>
      </c>
      <c r="I1196" s="60" t="str">
        <f t="shared" si="422"/>
        <v/>
      </c>
      <c r="J1196" s="60" t="str">
        <f t="shared" si="422"/>
        <v/>
      </c>
      <c r="L1196" s="115" t="str">
        <f t="shared" si="415"/>
        <v/>
      </c>
      <c r="Y1196" s="116"/>
      <c r="Z1196" s="65" t="str">
        <f t="shared" si="404"/>
        <v/>
      </c>
      <c r="AA1196" s="65" t="str">
        <f t="shared" si="405"/>
        <v/>
      </c>
      <c r="AB1196" s="65" t="str">
        <f t="shared" si="406"/>
        <v/>
      </c>
      <c r="AC1196" s="65" t="str">
        <f t="shared" si="407"/>
        <v/>
      </c>
      <c r="AD1196" s="65" t="str">
        <f t="shared" si="408"/>
        <v/>
      </c>
      <c r="AE1196" s="65" t="str">
        <f t="shared" si="409"/>
        <v/>
      </c>
      <c r="AF1196" s="65" t="str">
        <f t="shared" si="410"/>
        <v/>
      </c>
      <c r="AG1196" s="65" t="str">
        <f t="shared" si="411"/>
        <v/>
      </c>
      <c r="AH1196" s="38"/>
      <c r="AI1196" s="38"/>
      <c r="AJ1196" s="38"/>
      <c r="AK1196" s="38"/>
      <c r="AL1196" s="85" t="str">
        <f t="shared" si="416"/>
        <v/>
      </c>
      <c r="AM1196" s="85" t="str">
        <f t="shared" si="412"/>
        <v/>
      </c>
      <c r="AN1196" s="85" t="str">
        <f t="shared" si="413"/>
        <v/>
      </c>
      <c r="AO1196" s="85" t="str">
        <f t="shared" si="414"/>
        <v/>
      </c>
      <c r="AP1196" s="143" t="str">
        <f t="shared" si="417"/>
        <v/>
      </c>
      <c r="AQ1196" s="66" t="str">
        <f t="shared" si="418"/>
        <v/>
      </c>
      <c r="AR1196" s="46" t="str">
        <f>IFERROR(IF(ISNUMBER('Opsparede løndele dec20-mar21'!K1194),AQ1196+'Opsparede løndele dec20-mar21'!K1194,AQ1196),"")</f>
        <v/>
      </c>
    </row>
    <row r="1197" spans="1:44" x14ac:dyDescent="0.25">
      <c r="A1197" s="52" t="str">
        <f t="shared" si="419"/>
        <v/>
      </c>
      <c r="B1197" s="5"/>
      <c r="C1197" s="6"/>
      <c r="D1197" s="7"/>
      <c r="E1197" s="8"/>
      <c r="F1197" s="8"/>
      <c r="G1197" s="60" t="str">
        <f t="shared" ref="G1197:J1206" si="423">IF(AND(ISNUMBER($E1197),ISNUMBER($F1197)),MAX(MIN(NETWORKDAYS(IF($E1197&lt;=VLOOKUP(G$6,Matrix_antal_dage,5,FALSE),VLOOKUP(G$6,Matrix_antal_dage,5,FALSE),$E1197),IF($F1197&gt;=VLOOKUP(G$6,Matrix_antal_dage,6,FALSE),VLOOKUP(G$6,Matrix_antal_dage,6,FALSE),$F1197),helligdage),VLOOKUP(G$6,Matrix_antal_dage,7,FALSE)),0),"")</f>
        <v/>
      </c>
      <c r="H1197" s="60" t="str">
        <f t="shared" si="423"/>
        <v/>
      </c>
      <c r="I1197" s="60" t="str">
        <f t="shared" si="423"/>
        <v/>
      </c>
      <c r="J1197" s="60" t="str">
        <f t="shared" si="423"/>
        <v/>
      </c>
      <c r="L1197" s="115" t="str">
        <f t="shared" si="415"/>
        <v/>
      </c>
      <c r="Y1197" s="116"/>
      <c r="Z1197" s="65" t="str">
        <f t="shared" si="404"/>
        <v/>
      </c>
      <c r="AA1197" s="65" t="str">
        <f t="shared" si="405"/>
        <v/>
      </c>
      <c r="AB1197" s="65" t="str">
        <f t="shared" si="406"/>
        <v/>
      </c>
      <c r="AC1197" s="65" t="str">
        <f t="shared" si="407"/>
        <v/>
      </c>
      <c r="AD1197" s="65" t="str">
        <f t="shared" si="408"/>
        <v/>
      </c>
      <c r="AE1197" s="65" t="str">
        <f t="shared" si="409"/>
        <v/>
      </c>
      <c r="AF1197" s="65" t="str">
        <f t="shared" si="410"/>
        <v/>
      </c>
      <c r="AG1197" s="65" t="str">
        <f t="shared" si="411"/>
        <v/>
      </c>
      <c r="AH1197" s="38"/>
      <c r="AI1197" s="38"/>
      <c r="AJ1197" s="38"/>
      <c r="AK1197" s="38"/>
      <c r="AL1197" s="85" t="str">
        <f t="shared" si="416"/>
        <v/>
      </c>
      <c r="AM1197" s="85" t="str">
        <f t="shared" si="412"/>
        <v/>
      </c>
      <c r="AN1197" s="85" t="str">
        <f t="shared" si="413"/>
        <v/>
      </c>
      <c r="AO1197" s="85" t="str">
        <f t="shared" si="414"/>
        <v/>
      </c>
      <c r="AP1197" s="143" t="str">
        <f t="shared" si="417"/>
        <v/>
      </c>
      <c r="AQ1197" s="66" t="str">
        <f t="shared" si="418"/>
        <v/>
      </c>
      <c r="AR1197" s="46" t="str">
        <f>IFERROR(IF(ISNUMBER('Opsparede løndele dec20-mar21'!K1195),AQ1197+'Opsparede løndele dec20-mar21'!K1195,AQ1197),"")</f>
        <v/>
      </c>
    </row>
    <row r="1198" spans="1:44" x14ac:dyDescent="0.25">
      <c r="A1198" s="52" t="str">
        <f t="shared" si="419"/>
        <v/>
      </c>
      <c r="B1198" s="5"/>
      <c r="C1198" s="6"/>
      <c r="D1198" s="7"/>
      <c r="E1198" s="8"/>
      <c r="F1198" s="8"/>
      <c r="G1198" s="60" t="str">
        <f t="shared" si="423"/>
        <v/>
      </c>
      <c r="H1198" s="60" t="str">
        <f t="shared" si="423"/>
        <v/>
      </c>
      <c r="I1198" s="60" t="str">
        <f t="shared" si="423"/>
        <v/>
      </c>
      <c r="J1198" s="60" t="str">
        <f t="shared" si="423"/>
        <v/>
      </c>
      <c r="L1198" s="115" t="str">
        <f t="shared" si="415"/>
        <v/>
      </c>
      <c r="Y1198" s="116"/>
      <c r="Z1198" s="65" t="str">
        <f t="shared" si="404"/>
        <v/>
      </c>
      <c r="AA1198" s="65" t="str">
        <f t="shared" si="405"/>
        <v/>
      </c>
      <c r="AB1198" s="65" t="str">
        <f t="shared" si="406"/>
        <v/>
      </c>
      <c r="AC1198" s="65" t="str">
        <f t="shared" si="407"/>
        <v/>
      </c>
      <c r="AD1198" s="65" t="str">
        <f t="shared" si="408"/>
        <v/>
      </c>
      <c r="AE1198" s="65" t="str">
        <f t="shared" si="409"/>
        <v/>
      </c>
      <c r="AF1198" s="65" t="str">
        <f t="shared" si="410"/>
        <v/>
      </c>
      <c r="AG1198" s="65" t="str">
        <f t="shared" si="411"/>
        <v/>
      </c>
      <c r="AH1198" s="38"/>
      <c r="AI1198" s="38"/>
      <c r="AJ1198" s="38"/>
      <c r="AK1198" s="38"/>
      <c r="AL1198" s="85" t="str">
        <f t="shared" si="416"/>
        <v/>
      </c>
      <c r="AM1198" s="85" t="str">
        <f t="shared" si="412"/>
        <v/>
      </c>
      <c r="AN1198" s="85" t="str">
        <f t="shared" si="413"/>
        <v/>
      </c>
      <c r="AO1198" s="85" t="str">
        <f t="shared" si="414"/>
        <v/>
      </c>
      <c r="AP1198" s="143" t="str">
        <f t="shared" si="417"/>
        <v/>
      </c>
      <c r="AQ1198" s="66" t="str">
        <f t="shared" si="418"/>
        <v/>
      </c>
      <c r="AR1198" s="46" t="str">
        <f>IFERROR(IF(ISNUMBER('Opsparede løndele dec20-mar21'!K1196),AQ1198+'Opsparede løndele dec20-mar21'!K1196,AQ1198),"")</f>
        <v/>
      </c>
    </row>
    <row r="1199" spans="1:44" x14ac:dyDescent="0.25">
      <c r="A1199" s="52" t="str">
        <f t="shared" si="419"/>
        <v/>
      </c>
      <c r="B1199" s="5"/>
      <c r="C1199" s="6"/>
      <c r="D1199" s="7"/>
      <c r="E1199" s="8"/>
      <c r="F1199" s="8"/>
      <c r="G1199" s="60" t="str">
        <f t="shared" si="423"/>
        <v/>
      </c>
      <c r="H1199" s="60" t="str">
        <f t="shared" si="423"/>
        <v/>
      </c>
      <c r="I1199" s="60" t="str">
        <f t="shared" si="423"/>
        <v/>
      </c>
      <c r="J1199" s="60" t="str">
        <f t="shared" si="423"/>
        <v/>
      </c>
      <c r="L1199" s="115" t="str">
        <f t="shared" si="415"/>
        <v/>
      </c>
      <c r="Y1199" s="116"/>
      <c r="Z1199" s="65" t="str">
        <f t="shared" si="404"/>
        <v/>
      </c>
      <c r="AA1199" s="65" t="str">
        <f t="shared" si="405"/>
        <v/>
      </c>
      <c r="AB1199" s="65" t="str">
        <f t="shared" si="406"/>
        <v/>
      </c>
      <c r="AC1199" s="65" t="str">
        <f t="shared" si="407"/>
        <v/>
      </c>
      <c r="AD1199" s="65" t="str">
        <f t="shared" si="408"/>
        <v/>
      </c>
      <c r="AE1199" s="65" t="str">
        <f t="shared" si="409"/>
        <v/>
      </c>
      <c r="AF1199" s="65" t="str">
        <f t="shared" si="410"/>
        <v/>
      </c>
      <c r="AG1199" s="65" t="str">
        <f t="shared" si="411"/>
        <v/>
      </c>
      <c r="AH1199" s="38"/>
      <c r="AI1199" s="38"/>
      <c r="AJ1199" s="38"/>
      <c r="AK1199" s="38"/>
      <c r="AL1199" s="85" t="str">
        <f t="shared" si="416"/>
        <v/>
      </c>
      <c r="AM1199" s="85" t="str">
        <f t="shared" si="412"/>
        <v/>
      </c>
      <c r="AN1199" s="85" t="str">
        <f t="shared" si="413"/>
        <v/>
      </c>
      <c r="AO1199" s="85" t="str">
        <f t="shared" si="414"/>
        <v/>
      </c>
      <c r="AP1199" s="143" t="str">
        <f t="shared" si="417"/>
        <v/>
      </c>
      <c r="AQ1199" s="66" t="str">
        <f t="shared" si="418"/>
        <v/>
      </c>
      <c r="AR1199" s="46" t="str">
        <f>IFERROR(IF(ISNUMBER('Opsparede løndele dec20-mar21'!K1197),AQ1199+'Opsparede løndele dec20-mar21'!K1197,AQ1199),"")</f>
        <v/>
      </c>
    </row>
    <row r="1200" spans="1:44" x14ac:dyDescent="0.25">
      <c r="A1200" s="52" t="str">
        <f t="shared" si="419"/>
        <v/>
      </c>
      <c r="B1200" s="5"/>
      <c r="C1200" s="6"/>
      <c r="D1200" s="7"/>
      <c r="E1200" s="8"/>
      <c r="F1200" s="8"/>
      <c r="G1200" s="60" t="str">
        <f t="shared" si="423"/>
        <v/>
      </c>
      <c r="H1200" s="60" t="str">
        <f t="shared" si="423"/>
        <v/>
      </c>
      <c r="I1200" s="60" t="str">
        <f t="shared" si="423"/>
        <v/>
      </c>
      <c r="J1200" s="60" t="str">
        <f t="shared" si="423"/>
        <v/>
      </c>
      <c r="L1200" s="115" t="str">
        <f t="shared" si="415"/>
        <v/>
      </c>
      <c r="Y1200" s="116"/>
      <c r="Z1200" s="65" t="str">
        <f t="shared" si="404"/>
        <v/>
      </c>
      <c r="AA1200" s="65" t="str">
        <f t="shared" si="405"/>
        <v/>
      </c>
      <c r="AB1200" s="65" t="str">
        <f t="shared" si="406"/>
        <v/>
      </c>
      <c r="AC1200" s="65" t="str">
        <f t="shared" si="407"/>
        <v/>
      </c>
      <c r="AD1200" s="65" t="str">
        <f t="shared" si="408"/>
        <v/>
      </c>
      <c r="AE1200" s="65" t="str">
        <f t="shared" si="409"/>
        <v/>
      </c>
      <c r="AF1200" s="65" t="str">
        <f t="shared" si="410"/>
        <v/>
      </c>
      <c r="AG1200" s="65" t="str">
        <f t="shared" si="411"/>
        <v/>
      </c>
      <c r="AH1200" s="38"/>
      <c r="AI1200" s="38"/>
      <c r="AJ1200" s="38"/>
      <c r="AK1200" s="38"/>
      <c r="AL1200" s="85" t="str">
        <f t="shared" si="416"/>
        <v/>
      </c>
      <c r="AM1200" s="85" t="str">
        <f t="shared" si="412"/>
        <v/>
      </c>
      <c r="AN1200" s="85" t="str">
        <f t="shared" si="413"/>
        <v/>
      </c>
      <c r="AO1200" s="85" t="str">
        <f t="shared" si="414"/>
        <v/>
      </c>
      <c r="AP1200" s="143" t="str">
        <f t="shared" si="417"/>
        <v/>
      </c>
      <c r="AQ1200" s="66" t="str">
        <f t="shared" si="418"/>
        <v/>
      </c>
      <c r="AR1200" s="46" t="str">
        <f>IFERROR(IF(ISNUMBER('Opsparede løndele dec20-mar21'!K1198),AQ1200+'Opsparede løndele dec20-mar21'!K1198,AQ1200),"")</f>
        <v/>
      </c>
    </row>
    <row r="1201" spans="1:44" x14ac:dyDescent="0.25">
      <c r="A1201" s="52" t="str">
        <f t="shared" si="419"/>
        <v/>
      </c>
      <c r="B1201" s="5"/>
      <c r="C1201" s="6"/>
      <c r="D1201" s="7"/>
      <c r="E1201" s="8"/>
      <c r="F1201" s="8"/>
      <c r="G1201" s="60" t="str">
        <f t="shared" si="423"/>
        <v/>
      </c>
      <c r="H1201" s="60" t="str">
        <f t="shared" si="423"/>
        <v/>
      </c>
      <c r="I1201" s="60" t="str">
        <f t="shared" si="423"/>
        <v/>
      </c>
      <c r="J1201" s="60" t="str">
        <f t="shared" si="423"/>
        <v/>
      </c>
      <c r="L1201" s="115" t="str">
        <f t="shared" si="415"/>
        <v/>
      </c>
      <c r="Y1201" s="116"/>
      <c r="Z1201" s="65" t="str">
        <f t="shared" si="404"/>
        <v/>
      </c>
      <c r="AA1201" s="65" t="str">
        <f t="shared" si="405"/>
        <v/>
      </c>
      <c r="AB1201" s="65" t="str">
        <f t="shared" si="406"/>
        <v/>
      </c>
      <c r="AC1201" s="65" t="str">
        <f t="shared" si="407"/>
        <v/>
      </c>
      <c r="AD1201" s="65" t="str">
        <f t="shared" si="408"/>
        <v/>
      </c>
      <c r="AE1201" s="65" t="str">
        <f t="shared" si="409"/>
        <v/>
      </c>
      <c r="AF1201" s="65" t="str">
        <f t="shared" si="410"/>
        <v/>
      </c>
      <c r="AG1201" s="65" t="str">
        <f t="shared" si="411"/>
        <v/>
      </c>
      <c r="AH1201" s="38"/>
      <c r="AI1201" s="38"/>
      <c r="AJ1201" s="38"/>
      <c r="AK1201" s="38"/>
      <c r="AL1201" s="85" t="str">
        <f t="shared" si="416"/>
        <v/>
      </c>
      <c r="AM1201" s="85" t="str">
        <f t="shared" si="412"/>
        <v/>
      </c>
      <c r="AN1201" s="85" t="str">
        <f t="shared" si="413"/>
        <v/>
      </c>
      <c r="AO1201" s="85" t="str">
        <f t="shared" si="414"/>
        <v/>
      </c>
      <c r="AP1201" s="143" t="str">
        <f t="shared" si="417"/>
        <v/>
      </c>
      <c r="AQ1201" s="66" t="str">
        <f t="shared" si="418"/>
        <v/>
      </c>
      <c r="AR1201" s="46" t="str">
        <f>IFERROR(IF(ISNUMBER('Opsparede løndele dec20-mar21'!K1199),AQ1201+'Opsparede løndele dec20-mar21'!K1199,AQ1201),"")</f>
        <v/>
      </c>
    </row>
    <row r="1202" spans="1:44" x14ac:dyDescent="0.25">
      <c r="A1202" s="52" t="str">
        <f t="shared" si="419"/>
        <v/>
      </c>
      <c r="B1202" s="5"/>
      <c r="C1202" s="6"/>
      <c r="D1202" s="7"/>
      <c r="E1202" s="8"/>
      <c r="F1202" s="8"/>
      <c r="G1202" s="60" t="str">
        <f t="shared" si="423"/>
        <v/>
      </c>
      <c r="H1202" s="60" t="str">
        <f t="shared" si="423"/>
        <v/>
      </c>
      <c r="I1202" s="60" t="str">
        <f t="shared" si="423"/>
        <v/>
      </c>
      <c r="J1202" s="60" t="str">
        <f t="shared" si="423"/>
        <v/>
      </c>
      <c r="L1202" s="115" t="str">
        <f t="shared" si="415"/>
        <v/>
      </c>
      <c r="Y1202" s="116"/>
      <c r="Z1202" s="65" t="str">
        <f t="shared" si="404"/>
        <v/>
      </c>
      <c r="AA1202" s="65" t="str">
        <f t="shared" si="405"/>
        <v/>
      </c>
      <c r="AB1202" s="65" t="str">
        <f t="shared" si="406"/>
        <v/>
      </c>
      <c r="AC1202" s="65" t="str">
        <f t="shared" si="407"/>
        <v/>
      </c>
      <c r="AD1202" s="65" t="str">
        <f t="shared" si="408"/>
        <v/>
      </c>
      <c r="AE1202" s="65" t="str">
        <f t="shared" si="409"/>
        <v/>
      </c>
      <c r="AF1202" s="65" t="str">
        <f t="shared" si="410"/>
        <v/>
      </c>
      <c r="AG1202" s="65" t="str">
        <f t="shared" si="411"/>
        <v/>
      </c>
      <c r="AH1202" s="38"/>
      <c r="AI1202" s="38"/>
      <c r="AJ1202" s="38"/>
      <c r="AK1202" s="38"/>
      <c r="AL1202" s="85" t="str">
        <f t="shared" si="416"/>
        <v/>
      </c>
      <c r="AM1202" s="85" t="str">
        <f t="shared" si="412"/>
        <v/>
      </c>
      <c r="AN1202" s="85" t="str">
        <f t="shared" si="413"/>
        <v/>
      </c>
      <c r="AO1202" s="85" t="str">
        <f t="shared" si="414"/>
        <v/>
      </c>
      <c r="AP1202" s="143" t="str">
        <f t="shared" si="417"/>
        <v/>
      </c>
      <c r="AQ1202" s="66" t="str">
        <f t="shared" si="418"/>
        <v/>
      </c>
      <c r="AR1202" s="46" t="str">
        <f>IFERROR(IF(ISNUMBER('Opsparede løndele dec20-mar21'!K1200),AQ1202+'Opsparede løndele dec20-mar21'!K1200,AQ1202),"")</f>
        <v/>
      </c>
    </row>
    <row r="1203" spans="1:44" x14ac:dyDescent="0.25">
      <c r="A1203" s="52" t="str">
        <f t="shared" si="419"/>
        <v/>
      </c>
      <c r="B1203" s="5"/>
      <c r="C1203" s="6"/>
      <c r="D1203" s="7"/>
      <c r="E1203" s="8"/>
      <c r="F1203" s="8"/>
      <c r="G1203" s="60" t="str">
        <f t="shared" si="423"/>
        <v/>
      </c>
      <c r="H1203" s="60" t="str">
        <f t="shared" si="423"/>
        <v/>
      </c>
      <c r="I1203" s="60" t="str">
        <f t="shared" si="423"/>
        <v/>
      </c>
      <c r="J1203" s="60" t="str">
        <f t="shared" si="423"/>
        <v/>
      </c>
      <c r="L1203" s="115" t="str">
        <f t="shared" si="415"/>
        <v/>
      </c>
      <c r="Y1203" s="116"/>
      <c r="Z1203" s="65" t="str">
        <f t="shared" si="404"/>
        <v/>
      </c>
      <c r="AA1203" s="65" t="str">
        <f t="shared" si="405"/>
        <v/>
      </c>
      <c r="AB1203" s="65" t="str">
        <f t="shared" si="406"/>
        <v/>
      </c>
      <c r="AC1203" s="65" t="str">
        <f t="shared" si="407"/>
        <v/>
      </c>
      <c r="AD1203" s="65" t="str">
        <f t="shared" si="408"/>
        <v/>
      </c>
      <c r="AE1203" s="65" t="str">
        <f t="shared" si="409"/>
        <v/>
      </c>
      <c r="AF1203" s="65" t="str">
        <f t="shared" si="410"/>
        <v/>
      </c>
      <c r="AG1203" s="65" t="str">
        <f t="shared" si="411"/>
        <v/>
      </c>
      <c r="AH1203" s="38"/>
      <c r="AI1203" s="38"/>
      <c r="AJ1203" s="38"/>
      <c r="AK1203" s="38"/>
      <c r="AL1203" s="85" t="str">
        <f t="shared" si="416"/>
        <v/>
      </c>
      <c r="AM1203" s="85" t="str">
        <f t="shared" si="412"/>
        <v/>
      </c>
      <c r="AN1203" s="85" t="str">
        <f t="shared" si="413"/>
        <v/>
      </c>
      <c r="AO1203" s="85" t="str">
        <f t="shared" si="414"/>
        <v/>
      </c>
      <c r="AP1203" s="143" t="str">
        <f t="shared" si="417"/>
        <v/>
      </c>
      <c r="AQ1203" s="66" t="str">
        <f t="shared" si="418"/>
        <v/>
      </c>
      <c r="AR1203" s="46" t="str">
        <f>IFERROR(IF(ISNUMBER('Opsparede løndele dec20-mar21'!K1201),AQ1203+'Opsparede løndele dec20-mar21'!K1201,AQ1203),"")</f>
        <v/>
      </c>
    </row>
    <row r="1204" spans="1:44" x14ac:dyDescent="0.25">
      <c r="A1204" s="52" t="str">
        <f t="shared" si="419"/>
        <v/>
      </c>
      <c r="B1204" s="5"/>
      <c r="C1204" s="6"/>
      <c r="D1204" s="7"/>
      <c r="E1204" s="8"/>
      <c r="F1204" s="8"/>
      <c r="G1204" s="60" t="str">
        <f t="shared" si="423"/>
        <v/>
      </c>
      <c r="H1204" s="60" t="str">
        <f t="shared" si="423"/>
        <v/>
      </c>
      <c r="I1204" s="60" t="str">
        <f t="shared" si="423"/>
        <v/>
      </c>
      <c r="J1204" s="60" t="str">
        <f t="shared" si="423"/>
        <v/>
      </c>
      <c r="L1204" s="115" t="str">
        <f t="shared" si="415"/>
        <v/>
      </c>
      <c r="Y1204" s="116"/>
      <c r="Z1204" s="65" t="str">
        <f t="shared" si="404"/>
        <v/>
      </c>
      <c r="AA1204" s="65" t="str">
        <f t="shared" si="405"/>
        <v/>
      </c>
      <c r="AB1204" s="65" t="str">
        <f t="shared" si="406"/>
        <v/>
      </c>
      <c r="AC1204" s="65" t="str">
        <f t="shared" si="407"/>
        <v/>
      </c>
      <c r="AD1204" s="65" t="str">
        <f t="shared" si="408"/>
        <v/>
      </c>
      <c r="AE1204" s="65" t="str">
        <f t="shared" si="409"/>
        <v/>
      </c>
      <c r="AF1204" s="65" t="str">
        <f t="shared" si="410"/>
        <v/>
      </c>
      <c r="AG1204" s="65" t="str">
        <f t="shared" si="411"/>
        <v/>
      </c>
      <c r="AH1204" s="38"/>
      <c r="AI1204" s="38"/>
      <c r="AJ1204" s="38"/>
      <c r="AK1204" s="38"/>
      <c r="AL1204" s="85" t="str">
        <f t="shared" si="416"/>
        <v/>
      </c>
      <c r="AM1204" s="85" t="str">
        <f t="shared" si="412"/>
        <v/>
      </c>
      <c r="AN1204" s="85" t="str">
        <f t="shared" si="413"/>
        <v/>
      </c>
      <c r="AO1204" s="85" t="str">
        <f t="shared" si="414"/>
        <v/>
      </c>
      <c r="AP1204" s="143" t="str">
        <f t="shared" si="417"/>
        <v/>
      </c>
      <c r="AQ1204" s="66" t="str">
        <f t="shared" si="418"/>
        <v/>
      </c>
      <c r="AR1204" s="46" t="str">
        <f>IFERROR(IF(ISNUMBER('Opsparede løndele dec20-mar21'!K1202),AQ1204+'Opsparede løndele dec20-mar21'!K1202,AQ1204),"")</f>
        <v/>
      </c>
    </row>
    <row r="1205" spans="1:44" x14ac:dyDescent="0.25">
      <c r="A1205" s="52" t="str">
        <f t="shared" si="419"/>
        <v/>
      </c>
      <c r="B1205" s="5"/>
      <c r="C1205" s="6"/>
      <c r="D1205" s="7"/>
      <c r="E1205" s="8"/>
      <c r="F1205" s="8"/>
      <c r="G1205" s="60" t="str">
        <f t="shared" si="423"/>
        <v/>
      </c>
      <c r="H1205" s="60" t="str">
        <f t="shared" si="423"/>
        <v/>
      </c>
      <c r="I1205" s="60" t="str">
        <f t="shared" si="423"/>
        <v/>
      </c>
      <c r="J1205" s="60" t="str">
        <f t="shared" si="423"/>
        <v/>
      </c>
      <c r="L1205" s="115" t="str">
        <f t="shared" si="415"/>
        <v/>
      </c>
      <c r="Y1205" s="116"/>
      <c r="Z1205" s="65" t="str">
        <f t="shared" si="404"/>
        <v/>
      </c>
      <c r="AA1205" s="65" t="str">
        <f t="shared" si="405"/>
        <v/>
      </c>
      <c r="AB1205" s="65" t="str">
        <f t="shared" si="406"/>
        <v/>
      </c>
      <c r="AC1205" s="65" t="str">
        <f t="shared" si="407"/>
        <v/>
      </c>
      <c r="AD1205" s="65" t="str">
        <f t="shared" si="408"/>
        <v/>
      </c>
      <c r="AE1205" s="65" t="str">
        <f t="shared" si="409"/>
        <v/>
      </c>
      <c r="AF1205" s="65" t="str">
        <f t="shared" si="410"/>
        <v/>
      </c>
      <c r="AG1205" s="65" t="str">
        <f t="shared" si="411"/>
        <v/>
      </c>
      <c r="AH1205" s="38"/>
      <c r="AI1205" s="38"/>
      <c r="AJ1205" s="38"/>
      <c r="AK1205" s="38"/>
      <c r="AL1205" s="85" t="str">
        <f t="shared" si="416"/>
        <v/>
      </c>
      <c r="AM1205" s="85" t="str">
        <f t="shared" si="412"/>
        <v/>
      </c>
      <c r="AN1205" s="85" t="str">
        <f t="shared" si="413"/>
        <v/>
      </c>
      <c r="AO1205" s="85" t="str">
        <f t="shared" si="414"/>
        <v/>
      </c>
      <c r="AP1205" s="143" t="str">
        <f t="shared" si="417"/>
        <v/>
      </c>
      <c r="AQ1205" s="66" t="str">
        <f t="shared" si="418"/>
        <v/>
      </c>
      <c r="AR1205" s="46" t="str">
        <f>IFERROR(IF(ISNUMBER('Opsparede løndele dec20-mar21'!K1203),AQ1205+'Opsparede løndele dec20-mar21'!K1203,AQ1205),"")</f>
        <v/>
      </c>
    </row>
    <row r="1206" spans="1:44" x14ac:dyDescent="0.25">
      <c r="A1206" s="52" t="str">
        <f t="shared" si="419"/>
        <v/>
      </c>
      <c r="B1206" s="5"/>
      <c r="C1206" s="6"/>
      <c r="D1206" s="7"/>
      <c r="E1206" s="8"/>
      <c r="F1206" s="8"/>
      <c r="G1206" s="60" t="str">
        <f t="shared" si="423"/>
        <v/>
      </c>
      <c r="H1206" s="60" t="str">
        <f t="shared" si="423"/>
        <v/>
      </c>
      <c r="I1206" s="60" t="str">
        <f t="shared" si="423"/>
        <v/>
      </c>
      <c r="J1206" s="60" t="str">
        <f t="shared" si="423"/>
        <v/>
      </c>
      <c r="L1206" s="115" t="str">
        <f t="shared" si="415"/>
        <v/>
      </c>
      <c r="Y1206" s="116"/>
      <c r="Z1206" s="65" t="str">
        <f t="shared" si="404"/>
        <v/>
      </c>
      <c r="AA1206" s="65" t="str">
        <f t="shared" si="405"/>
        <v/>
      </c>
      <c r="AB1206" s="65" t="str">
        <f t="shared" si="406"/>
        <v/>
      </c>
      <c r="AC1206" s="65" t="str">
        <f t="shared" si="407"/>
        <v/>
      </c>
      <c r="AD1206" s="65" t="str">
        <f t="shared" si="408"/>
        <v/>
      </c>
      <c r="AE1206" s="65" t="str">
        <f t="shared" si="409"/>
        <v/>
      </c>
      <c r="AF1206" s="65" t="str">
        <f t="shared" si="410"/>
        <v/>
      </c>
      <c r="AG1206" s="65" t="str">
        <f t="shared" si="411"/>
        <v/>
      </c>
      <c r="AH1206" s="38"/>
      <c r="AI1206" s="38"/>
      <c r="AJ1206" s="38"/>
      <c r="AK1206" s="38"/>
      <c r="AL1206" s="85" t="str">
        <f t="shared" si="416"/>
        <v/>
      </c>
      <c r="AM1206" s="85" t="str">
        <f t="shared" si="412"/>
        <v/>
      </c>
      <c r="AN1206" s="85" t="str">
        <f t="shared" si="413"/>
        <v/>
      </c>
      <c r="AO1206" s="85" t="str">
        <f t="shared" si="414"/>
        <v/>
      </c>
      <c r="AP1206" s="143" t="str">
        <f t="shared" si="417"/>
        <v/>
      </c>
      <c r="AQ1206" s="66" t="str">
        <f t="shared" si="418"/>
        <v/>
      </c>
      <c r="AR1206" s="46" t="str">
        <f>IFERROR(IF(ISNUMBER('Opsparede løndele dec20-mar21'!K1204),AQ1206+'Opsparede løndele dec20-mar21'!K1204,AQ1206),"")</f>
        <v/>
      </c>
    </row>
    <row r="1207" spans="1:44" x14ac:dyDescent="0.25">
      <c r="A1207" s="52" t="str">
        <f t="shared" si="419"/>
        <v/>
      </c>
      <c r="B1207" s="5"/>
      <c r="C1207" s="6"/>
      <c r="D1207" s="7"/>
      <c r="E1207" s="8"/>
      <c r="F1207" s="8"/>
      <c r="G1207" s="60" t="str">
        <f t="shared" ref="G1207:J1216" si="424">IF(AND(ISNUMBER($E1207),ISNUMBER($F1207)),MAX(MIN(NETWORKDAYS(IF($E1207&lt;=VLOOKUP(G$6,Matrix_antal_dage,5,FALSE),VLOOKUP(G$6,Matrix_antal_dage,5,FALSE),$E1207),IF($F1207&gt;=VLOOKUP(G$6,Matrix_antal_dage,6,FALSE),VLOOKUP(G$6,Matrix_antal_dage,6,FALSE),$F1207),helligdage),VLOOKUP(G$6,Matrix_antal_dage,7,FALSE)),0),"")</f>
        <v/>
      </c>
      <c r="H1207" s="60" t="str">
        <f t="shared" si="424"/>
        <v/>
      </c>
      <c r="I1207" s="60" t="str">
        <f t="shared" si="424"/>
        <v/>
      </c>
      <c r="J1207" s="60" t="str">
        <f t="shared" si="424"/>
        <v/>
      </c>
      <c r="L1207" s="115" t="str">
        <f t="shared" si="415"/>
        <v/>
      </c>
      <c r="Y1207" s="116"/>
      <c r="Z1207" s="65" t="str">
        <f t="shared" si="404"/>
        <v/>
      </c>
      <c r="AA1207" s="65" t="str">
        <f t="shared" si="405"/>
        <v/>
      </c>
      <c r="AB1207" s="65" t="str">
        <f t="shared" si="406"/>
        <v/>
      </c>
      <c r="AC1207" s="65" t="str">
        <f t="shared" si="407"/>
        <v/>
      </c>
      <c r="AD1207" s="65" t="str">
        <f t="shared" si="408"/>
        <v/>
      </c>
      <c r="AE1207" s="65" t="str">
        <f t="shared" si="409"/>
        <v/>
      </c>
      <c r="AF1207" s="65" t="str">
        <f t="shared" si="410"/>
        <v/>
      </c>
      <c r="AG1207" s="65" t="str">
        <f t="shared" si="411"/>
        <v/>
      </c>
      <c r="AH1207" s="38"/>
      <c r="AI1207" s="38"/>
      <c r="AJ1207" s="38"/>
      <c r="AK1207" s="38"/>
      <c r="AL1207" s="85" t="str">
        <f t="shared" si="416"/>
        <v/>
      </c>
      <c r="AM1207" s="85" t="str">
        <f t="shared" si="412"/>
        <v/>
      </c>
      <c r="AN1207" s="85" t="str">
        <f t="shared" si="413"/>
        <v/>
      </c>
      <c r="AO1207" s="85" t="str">
        <f t="shared" si="414"/>
        <v/>
      </c>
      <c r="AP1207" s="143" t="str">
        <f t="shared" si="417"/>
        <v/>
      </c>
      <c r="AQ1207" s="66" t="str">
        <f t="shared" si="418"/>
        <v/>
      </c>
      <c r="AR1207" s="46" t="str">
        <f>IFERROR(IF(ISNUMBER('Opsparede løndele dec20-mar21'!K1205),AQ1207+'Opsparede løndele dec20-mar21'!K1205,AQ1207),"")</f>
        <v/>
      </c>
    </row>
    <row r="1208" spans="1:44" x14ac:dyDescent="0.25">
      <c r="A1208" s="52" t="str">
        <f t="shared" si="419"/>
        <v/>
      </c>
      <c r="B1208" s="5"/>
      <c r="C1208" s="6"/>
      <c r="D1208" s="7"/>
      <c r="E1208" s="8"/>
      <c r="F1208" s="8"/>
      <c r="G1208" s="60" t="str">
        <f t="shared" si="424"/>
        <v/>
      </c>
      <c r="H1208" s="60" t="str">
        <f t="shared" si="424"/>
        <v/>
      </c>
      <c r="I1208" s="60" t="str">
        <f t="shared" si="424"/>
        <v/>
      </c>
      <c r="J1208" s="60" t="str">
        <f t="shared" si="424"/>
        <v/>
      </c>
      <c r="L1208" s="115" t="str">
        <f t="shared" si="415"/>
        <v/>
      </c>
      <c r="Y1208" s="116"/>
      <c r="Z1208" s="65" t="str">
        <f t="shared" si="404"/>
        <v/>
      </c>
      <c r="AA1208" s="65" t="str">
        <f t="shared" si="405"/>
        <v/>
      </c>
      <c r="AB1208" s="65" t="str">
        <f t="shared" si="406"/>
        <v/>
      </c>
      <c r="AC1208" s="65" t="str">
        <f t="shared" si="407"/>
        <v/>
      </c>
      <c r="AD1208" s="65" t="str">
        <f t="shared" si="408"/>
        <v/>
      </c>
      <c r="AE1208" s="65" t="str">
        <f t="shared" si="409"/>
        <v/>
      </c>
      <c r="AF1208" s="65" t="str">
        <f t="shared" si="410"/>
        <v/>
      </c>
      <c r="AG1208" s="65" t="str">
        <f t="shared" si="411"/>
        <v/>
      </c>
      <c r="AH1208" s="38"/>
      <c r="AI1208" s="38"/>
      <c r="AJ1208" s="38"/>
      <c r="AK1208" s="38"/>
      <c r="AL1208" s="85" t="str">
        <f t="shared" si="416"/>
        <v/>
      </c>
      <c r="AM1208" s="85" t="str">
        <f t="shared" si="412"/>
        <v/>
      </c>
      <c r="AN1208" s="85" t="str">
        <f t="shared" si="413"/>
        <v/>
      </c>
      <c r="AO1208" s="85" t="str">
        <f t="shared" si="414"/>
        <v/>
      </c>
      <c r="AP1208" s="143" t="str">
        <f t="shared" si="417"/>
        <v/>
      </c>
      <c r="AQ1208" s="66" t="str">
        <f t="shared" si="418"/>
        <v/>
      </c>
      <c r="AR1208" s="46" t="str">
        <f>IFERROR(IF(ISNUMBER('Opsparede løndele dec20-mar21'!K1206),AQ1208+'Opsparede løndele dec20-mar21'!K1206,AQ1208),"")</f>
        <v/>
      </c>
    </row>
    <row r="1209" spans="1:44" x14ac:dyDescent="0.25">
      <c r="A1209" s="52" t="str">
        <f t="shared" si="419"/>
        <v/>
      </c>
      <c r="B1209" s="5"/>
      <c r="C1209" s="6"/>
      <c r="D1209" s="7"/>
      <c r="E1209" s="8"/>
      <c r="F1209" s="8"/>
      <c r="G1209" s="60" t="str">
        <f t="shared" si="424"/>
        <v/>
      </c>
      <c r="H1209" s="60" t="str">
        <f t="shared" si="424"/>
        <v/>
      </c>
      <c r="I1209" s="60" t="str">
        <f t="shared" si="424"/>
        <v/>
      </c>
      <c r="J1209" s="60" t="str">
        <f t="shared" si="424"/>
        <v/>
      </c>
      <c r="L1209" s="115" t="str">
        <f t="shared" si="415"/>
        <v/>
      </c>
      <c r="Y1209" s="116"/>
      <c r="Z1209" s="65" t="str">
        <f t="shared" si="404"/>
        <v/>
      </c>
      <c r="AA1209" s="65" t="str">
        <f t="shared" si="405"/>
        <v/>
      </c>
      <c r="AB1209" s="65" t="str">
        <f t="shared" si="406"/>
        <v/>
      </c>
      <c r="AC1209" s="65" t="str">
        <f t="shared" si="407"/>
        <v/>
      </c>
      <c r="AD1209" s="65" t="str">
        <f t="shared" si="408"/>
        <v/>
      </c>
      <c r="AE1209" s="65" t="str">
        <f t="shared" si="409"/>
        <v/>
      </c>
      <c r="AF1209" s="65" t="str">
        <f t="shared" si="410"/>
        <v/>
      </c>
      <c r="AG1209" s="65" t="str">
        <f t="shared" si="411"/>
        <v/>
      </c>
      <c r="AH1209" s="38"/>
      <c r="AI1209" s="38"/>
      <c r="AJ1209" s="38"/>
      <c r="AK1209" s="38"/>
      <c r="AL1209" s="85" t="str">
        <f t="shared" si="416"/>
        <v/>
      </c>
      <c r="AM1209" s="85" t="str">
        <f t="shared" si="412"/>
        <v/>
      </c>
      <c r="AN1209" s="85" t="str">
        <f t="shared" si="413"/>
        <v/>
      </c>
      <c r="AO1209" s="85" t="str">
        <f t="shared" si="414"/>
        <v/>
      </c>
      <c r="AP1209" s="143" t="str">
        <f t="shared" si="417"/>
        <v/>
      </c>
      <c r="AQ1209" s="66" t="str">
        <f t="shared" si="418"/>
        <v/>
      </c>
      <c r="AR1209" s="46" t="str">
        <f>IFERROR(IF(ISNUMBER('Opsparede løndele dec20-mar21'!K1207),AQ1209+'Opsparede løndele dec20-mar21'!K1207,AQ1209),"")</f>
        <v/>
      </c>
    </row>
    <row r="1210" spans="1:44" x14ac:dyDescent="0.25">
      <c r="A1210" s="52" t="str">
        <f t="shared" si="419"/>
        <v/>
      </c>
      <c r="B1210" s="5"/>
      <c r="C1210" s="6"/>
      <c r="D1210" s="7"/>
      <c r="E1210" s="8"/>
      <c r="F1210" s="8"/>
      <c r="G1210" s="60" t="str">
        <f t="shared" si="424"/>
        <v/>
      </c>
      <c r="H1210" s="60" t="str">
        <f t="shared" si="424"/>
        <v/>
      </c>
      <c r="I1210" s="60" t="str">
        <f t="shared" si="424"/>
        <v/>
      </c>
      <c r="J1210" s="60" t="str">
        <f t="shared" si="424"/>
        <v/>
      </c>
      <c r="L1210" s="115" t="str">
        <f t="shared" si="415"/>
        <v/>
      </c>
      <c r="Y1210" s="116"/>
      <c r="Z1210" s="65" t="str">
        <f t="shared" si="404"/>
        <v/>
      </c>
      <c r="AA1210" s="65" t="str">
        <f t="shared" si="405"/>
        <v/>
      </c>
      <c r="AB1210" s="65" t="str">
        <f t="shared" si="406"/>
        <v/>
      </c>
      <c r="AC1210" s="65" t="str">
        <f t="shared" si="407"/>
        <v/>
      </c>
      <c r="AD1210" s="65" t="str">
        <f t="shared" si="408"/>
        <v/>
      </c>
      <c r="AE1210" s="65" t="str">
        <f t="shared" si="409"/>
        <v/>
      </c>
      <c r="AF1210" s="65" t="str">
        <f t="shared" si="410"/>
        <v/>
      </c>
      <c r="AG1210" s="65" t="str">
        <f t="shared" si="411"/>
        <v/>
      </c>
      <c r="AH1210" s="38"/>
      <c r="AI1210" s="38"/>
      <c r="AJ1210" s="38"/>
      <c r="AK1210" s="38"/>
      <c r="AL1210" s="85" t="str">
        <f t="shared" si="416"/>
        <v/>
      </c>
      <c r="AM1210" s="85" t="str">
        <f t="shared" si="412"/>
        <v/>
      </c>
      <c r="AN1210" s="85" t="str">
        <f t="shared" si="413"/>
        <v/>
      </c>
      <c r="AO1210" s="85" t="str">
        <f t="shared" si="414"/>
        <v/>
      </c>
      <c r="AP1210" s="143" t="str">
        <f t="shared" si="417"/>
        <v/>
      </c>
      <c r="AQ1210" s="66" t="str">
        <f t="shared" si="418"/>
        <v/>
      </c>
      <c r="AR1210" s="46" t="str">
        <f>IFERROR(IF(ISNUMBER('Opsparede løndele dec20-mar21'!K1208),AQ1210+'Opsparede løndele dec20-mar21'!K1208,AQ1210),"")</f>
        <v/>
      </c>
    </row>
    <row r="1211" spans="1:44" x14ac:dyDescent="0.25">
      <c r="A1211" s="52" t="str">
        <f t="shared" si="419"/>
        <v/>
      </c>
      <c r="B1211" s="5"/>
      <c r="C1211" s="6"/>
      <c r="D1211" s="7"/>
      <c r="E1211" s="8"/>
      <c r="F1211" s="8"/>
      <c r="G1211" s="60" t="str">
        <f t="shared" si="424"/>
        <v/>
      </c>
      <c r="H1211" s="60" t="str">
        <f t="shared" si="424"/>
        <v/>
      </c>
      <c r="I1211" s="60" t="str">
        <f t="shared" si="424"/>
        <v/>
      </c>
      <c r="J1211" s="60" t="str">
        <f t="shared" si="424"/>
        <v/>
      </c>
      <c r="L1211" s="115" t="str">
        <f t="shared" si="415"/>
        <v/>
      </c>
      <c r="Y1211" s="116"/>
      <c r="Z1211" s="65" t="str">
        <f t="shared" si="404"/>
        <v/>
      </c>
      <c r="AA1211" s="65" t="str">
        <f t="shared" si="405"/>
        <v/>
      </c>
      <c r="AB1211" s="65" t="str">
        <f t="shared" si="406"/>
        <v/>
      </c>
      <c r="AC1211" s="65" t="str">
        <f t="shared" si="407"/>
        <v/>
      </c>
      <c r="AD1211" s="65" t="str">
        <f t="shared" si="408"/>
        <v/>
      </c>
      <c r="AE1211" s="65" t="str">
        <f t="shared" si="409"/>
        <v/>
      </c>
      <c r="AF1211" s="65" t="str">
        <f t="shared" si="410"/>
        <v/>
      </c>
      <c r="AG1211" s="65" t="str">
        <f t="shared" si="411"/>
        <v/>
      </c>
      <c r="AH1211" s="38"/>
      <c r="AI1211" s="38"/>
      <c r="AJ1211" s="38"/>
      <c r="AK1211" s="38"/>
      <c r="AL1211" s="85" t="str">
        <f t="shared" si="416"/>
        <v/>
      </c>
      <c r="AM1211" s="85" t="str">
        <f t="shared" si="412"/>
        <v/>
      </c>
      <c r="AN1211" s="85" t="str">
        <f t="shared" si="413"/>
        <v/>
      </c>
      <c r="AO1211" s="85" t="str">
        <f t="shared" si="414"/>
        <v/>
      </c>
      <c r="AP1211" s="143" t="str">
        <f t="shared" si="417"/>
        <v/>
      </c>
      <c r="AQ1211" s="66" t="str">
        <f t="shared" si="418"/>
        <v/>
      </c>
      <c r="AR1211" s="46" t="str">
        <f>IFERROR(IF(ISNUMBER('Opsparede løndele dec20-mar21'!K1209),AQ1211+'Opsparede løndele dec20-mar21'!K1209,AQ1211),"")</f>
        <v/>
      </c>
    </row>
    <row r="1212" spans="1:44" x14ac:dyDescent="0.25">
      <c r="A1212" s="52" t="str">
        <f t="shared" si="419"/>
        <v/>
      </c>
      <c r="B1212" s="5"/>
      <c r="C1212" s="6"/>
      <c r="D1212" s="7"/>
      <c r="E1212" s="8"/>
      <c r="F1212" s="8"/>
      <c r="G1212" s="60" t="str">
        <f t="shared" si="424"/>
        <v/>
      </c>
      <c r="H1212" s="60" t="str">
        <f t="shared" si="424"/>
        <v/>
      </c>
      <c r="I1212" s="60" t="str">
        <f t="shared" si="424"/>
        <v/>
      </c>
      <c r="J1212" s="60" t="str">
        <f t="shared" si="424"/>
        <v/>
      </c>
      <c r="L1212" s="115" t="str">
        <f t="shared" si="415"/>
        <v/>
      </c>
      <c r="Y1212" s="116"/>
      <c r="Z1212" s="65" t="str">
        <f t="shared" si="404"/>
        <v/>
      </c>
      <c r="AA1212" s="65" t="str">
        <f t="shared" si="405"/>
        <v/>
      </c>
      <c r="AB1212" s="65" t="str">
        <f t="shared" si="406"/>
        <v/>
      </c>
      <c r="AC1212" s="65" t="str">
        <f t="shared" si="407"/>
        <v/>
      </c>
      <c r="AD1212" s="65" t="str">
        <f t="shared" si="408"/>
        <v/>
      </c>
      <c r="AE1212" s="65" t="str">
        <f t="shared" si="409"/>
        <v/>
      </c>
      <c r="AF1212" s="65" t="str">
        <f t="shared" si="410"/>
        <v/>
      </c>
      <c r="AG1212" s="65" t="str">
        <f t="shared" si="411"/>
        <v/>
      </c>
      <c r="AH1212" s="38"/>
      <c r="AI1212" s="38"/>
      <c r="AJ1212" s="38"/>
      <c r="AK1212" s="38"/>
      <c r="AL1212" s="85" t="str">
        <f t="shared" si="416"/>
        <v/>
      </c>
      <c r="AM1212" s="85" t="str">
        <f t="shared" si="412"/>
        <v/>
      </c>
      <c r="AN1212" s="85" t="str">
        <f t="shared" si="413"/>
        <v/>
      </c>
      <c r="AO1212" s="85" t="str">
        <f t="shared" si="414"/>
        <v/>
      </c>
      <c r="AP1212" s="143" t="str">
        <f t="shared" si="417"/>
        <v/>
      </c>
      <c r="AQ1212" s="66" t="str">
        <f t="shared" si="418"/>
        <v/>
      </c>
      <c r="AR1212" s="46" t="str">
        <f>IFERROR(IF(ISNUMBER('Opsparede løndele dec20-mar21'!K1210),AQ1212+'Opsparede løndele dec20-mar21'!K1210,AQ1212),"")</f>
        <v/>
      </c>
    </row>
    <row r="1213" spans="1:44" x14ac:dyDescent="0.25">
      <c r="A1213" s="52" t="str">
        <f t="shared" si="419"/>
        <v/>
      </c>
      <c r="B1213" s="5"/>
      <c r="C1213" s="6"/>
      <c r="D1213" s="7"/>
      <c r="E1213" s="8"/>
      <c r="F1213" s="8"/>
      <c r="G1213" s="60" t="str">
        <f t="shared" si="424"/>
        <v/>
      </c>
      <c r="H1213" s="60" t="str">
        <f t="shared" si="424"/>
        <v/>
      </c>
      <c r="I1213" s="60" t="str">
        <f t="shared" si="424"/>
        <v/>
      </c>
      <c r="J1213" s="60" t="str">
        <f t="shared" si="424"/>
        <v/>
      </c>
      <c r="L1213" s="115" t="str">
        <f t="shared" si="415"/>
        <v/>
      </c>
      <c r="Y1213" s="116"/>
      <c r="Z1213" s="65" t="str">
        <f t="shared" si="404"/>
        <v/>
      </c>
      <c r="AA1213" s="65" t="str">
        <f t="shared" si="405"/>
        <v/>
      </c>
      <c r="AB1213" s="65" t="str">
        <f t="shared" si="406"/>
        <v/>
      </c>
      <c r="AC1213" s="65" t="str">
        <f t="shared" si="407"/>
        <v/>
      </c>
      <c r="AD1213" s="65" t="str">
        <f t="shared" si="408"/>
        <v/>
      </c>
      <c r="AE1213" s="65" t="str">
        <f t="shared" si="409"/>
        <v/>
      </c>
      <c r="AF1213" s="65" t="str">
        <f t="shared" si="410"/>
        <v/>
      </c>
      <c r="AG1213" s="65" t="str">
        <f t="shared" si="411"/>
        <v/>
      </c>
      <c r="AH1213" s="38"/>
      <c r="AI1213" s="38"/>
      <c r="AJ1213" s="38"/>
      <c r="AK1213" s="38"/>
      <c r="AL1213" s="85" t="str">
        <f t="shared" si="416"/>
        <v/>
      </c>
      <c r="AM1213" s="85" t="str">
        <f t="shared" si="412"/>
        <v/>
      </c>
      <c r="AN1213" s="85" t="str">
        <f t="shared" si="413"/>
        <v/>
      </c>
      <c r="AO1213" s="85" t="str">
        <f t="shared" si="414"/>
        <v/>
      </c>
      <c r="AP1213" s="143" t="str">
        <f t="shared" si="417"/>
        <v/>
      </c>
      <c r="AQ1213" s="66" t="str">
        <f t="shared" si="418"/>
        <v/>
      </c>
      <c r="AR1213" s="46" t="str">
        <f>IFERROR(IF(ISNUMBER('Opsparede løndele dec20-mar21'!K1211),AQ1213+'Opsparede løndele dec20-mar21'!K1211,AQ1213),"")</f>
        <v/>
      </c>
    </row>
    <row r="1214" spans="1:44" x14ac:dyDescent="0.25">
      <c r="A1214" s="52" t="str">
        <f t="shared" si="419"/>
        <v/>
      </c>
      <c r="B1214" s="5"/>
      <c r="C1214" s="6"/>
      <c r="D1214" s="7"/>
      <c r="E1214" s="8"/>
      <c r="F1214" s="8"/>
      <c r="G1214" s="60" t="str">
        <f t="shared" si="424"/>
        <v/>
      </c>
      <c r="H1214" s="60" t="str">
        <f t="shared" si="424"/>
        <v/>
      </c>
      <c r="I1214" s="60" t="str">
        <f t="shared" si="424"/>
        <v/>
      </c>
      <c r="J1214" s="60" t="str">
        <f t="shared" si="424"/>
        <v/>
      </c>
      <c r="L1214" s="115" t="str">
        <f t="shared" si="415"/>
        <v/>
      </c>
      <c r="Y1214" s="116"/>
      <c r="Z1214" s="65" t="str">
        <f t="shared" si="404"/>
        <v/>
      </c>
      <c r="AA1214" s="65" t="str">
        <f t="shared" si="405"/>
        <v/>
      </c>
      <c r="AB1214" s="65" t="str">
        <f t="shared" si="406"/>
        <v/>
      </c>
      <c r="AC1214" s="65" t="str">
        <f t="shared" si="407"/>
        <v/>
      </c>
      <c r="AD1214" s="65" t="str">
        <f t="shared" si="408"/>
        <v/>
      </c>
      <c r="AE1214" s="65" t="str">
        <f t="shared" si="409"/>
        <v/>
      </c>
      <c r="AF1214" s="65" t="str">
        <f t="shared" si="410"/>
        <v/>
      </c>
      <c r="AG1214" s="65" t="str">
        <f t="shared" si="411"/>
        <v/>
      </c>
      <c r="AH1214" s="38"/>
      <c r="AI1214" s="38"/>
      <c r="AJ1214" s="38"/>
      <c r="AK1214" s="38"/>
      <c r="AL1214" s="85" t="str">
        <f t="shared" si="416"/>
        <v/>
      </c>
      <c r="AM1214" s="85" t="str">
        <f t="shared" si="412"/>
        <v/>
      </c>
      <c r="AN1214" s="85" t="str">
        <f t="shared" si="413"/>
        <v/>
      </c>
      <c r="AO1214" s="85" t="str">
        <f t="shared" si="414"/>
        <v/>
      </c>
      <c r="AP1214" s="143" t="str">
        <f t="shared" si="417"/>
        <v/>
      </c>
      <c r="AQ1214" s="66" t="str">
        <f t="shared" si="418"/>
        <v/>
      </c>
      <c r="AR1214" s="46" t="str">
        <f>IFERROR(IF(ISNUMBER('Opsparede løndele dec20-mar21'!K1212),AQ1214+'Opsparede løndele dec20-mar21'!K1212,AQ1214),"")</f>
        <v/>
      </c>
    </row>
    <row r="1215" spans="1:44" x14ac:dyDescent="0.25">
      <c r="A1215" s="52" t="str">
        <f t="shared" si="419"/>
        <v/>
      </c>
      <c r="B1215" s="5"/>
      <c r="C1215" s="6"/>
      <c r="D1215" s="7"/>
      <c r="E1215" s="8"/>
      <c r="F1215" s="8"/>
      <c r="G1215" s="60" t="str">
        <f t="shared" si="424"/>
        <v/>
      </c>
      <c r="H1215" s="60" t="str">
        <f t="shared" si="424"/>
        <v/>
      </c>
      <c r="I1215" s="60" t="str">
        <f t="shared" si="424"/>
        <v/>
      </c>
      <c r="J1215" s="60" t="str">
        <f t="shared" si="424"/>
        <v/>
      </c>
      <c r="L1215" s="115" t="str">
        <f t="shared" si="415"/>
        <v/>
      </c>
      <c r="Y1215" s="116"/>
      <c r="Z1215" s="65" t="str">
        <f t="shared" si="404"/>
        <v/>
      </c>
      <c r="AA1215" s="65" t="str">
        <f t="shared" si="405"/>
        <v/>
      </c>
      <c r="AB1215" s="65" t="str">
        <f t="shared" si="406"/>
        <v/>
      </c>
      <c r="AC1215" s="65" t="str">
        <f t="shared" si="407"/>
        <v/>
      </c>
      <c r="AD1215" s="65" t="str">
        <f t="shared" si="408"/>
        <v/>
      </c>
      <c r="AE1215" s="65" t="str">
        <f t="shared" si="409"/>
        <v/>
      </c>
      <c r="AF1215" s="65" t="str">
        <f t="shared" si="410"/>
        <v/>
      </c>
      <c r="AG1215" s="65" t="str">
        <f t="shared" si="411"/>
        <v/>
      </c>
      <c r="AH1215" s="38"/>
      <c r="AI1215" s="38"/>
      <c r="AJ1215" s="38"/>
      <c r="AK1215" s="38"/>
      <c r="AL1215" s="85" t="str">
        <f t="shared" si="416"/>
        <v/>
      </c>
      <c r="AM1215" s="85" t="str">
        <f t="shared" si="412"/>
        <v/>
      </c>
      <c r="AN1215" s="85" t="str">
        <f t="shared" si="413"/>
        <v/>
      </c>
      <c r="AO1215" s="85" t="str">
        <f t="shared" si="414"/>
        <v/>
      </c>
      <c r="AP1215" s="143" t="str">
        <f t="shared" si="417"/>
        <v/>
      </c>
      <c r="AQ1215" s="66" t="str">
        <f t="shared" si="418"/>
        <v/>
      </c>
      <c r="AR1215" s="46" t="str">
        <f>IFERROR(IF(ISNUMBER('Opsparede løndele dec20-mar21'!K1213),AQ1215+'Opsparede løndele dec20-mar21'!K1213,AQ1215),"")</f>
        <v/>
      </c>
    </row>
    <row r="1216" spans="1:44" x14ac:dyDescent="0.25">
      <c r="A1216" s="52" t="str">
        <f t="shared" si="419"/>
        <v/>
      </c>
      <c r="B1216" s="5"/>
      <c r="C1216" s="6"/>
      <c r="D1216" s="7"/>
      <c r="E1216" s="8"/>
      <c r="F1216" s="8"/>
      <c r="G1216" s="60" t="str">
        <f t="shared" si="424"/>
        <v/>
      </c>
      <c r="H1216" s="60" t="str">
        <f t="shared" si="424"/>
        <v/>
      </c>
      <c r="I1216" s="60" t="str">
        <f t="shared" si="424"/>
        <v/>
      </c>
      <c r="J1216" s="60" t="str">
        <f t="shared" si="424"/>
        <v/>
      </c>
      <c r="L1216" s="115" t="str">
        <f t="shared" si="415"/>
        <v/>
      </c>
      <c r="Y1216" s="116"/>
      <c r="Z1216" s="65" t="str">
        <f t="shared" si="404"/>
        <v/>
      </c>
      <c r="AA1216" s="65" t="str">
        <f t="shared" si="405"/>
        <v/>
      </c>
      <c r="AB1216" s="65" t="str">
        <f t="shared" si="406"/>
        <v/>
      </c>
      <c r="AC1216" s="65" t="str">
        <f t="shared" si="407"/>
        <v/>
      </c>
      <c r="AD1216" s="65" t="str">
        <f t="shared" si="408"/>
        <v/>
      </c>
      <c r="AE1216" s="65" t="str">
        <f t="shared" si="409"/>
        <v/>
      </c>
      <c r="AF1216" s="65" t="str">
        <f t="shared" si="410"/>
        <v/>
      </c>
      <c r="AG1216" s="65" t="str">
        <f t="shared" si="411"/>
        <v/>
      </c>
      <c r="AH1216" s="38"/>
      <c r="AI1216" s="38"/>
      <c r="AJ1216" s="38"/>
      <c r="AK1216" s="38"/>
      <c r="AL1216" s="85" t="str">
        <f t="shared" si="416"/>
        <v/>
      </c>
      <c r="AM1216" s="85" t="str">
        <f t="shared" si="412"/>
        <v/>
      </c>
      <c r="AN1216" s="85" t="str">
        <f t="shared" si="413"/>
        <v/>
      </c>
      <c r="AO1216" s="85" t="str">
        <f t="shared" si="414"/>
        <v/>
      </c>
      <c r="AP1216" s="143" t="str">
        <f t="shared" si="417"/>
        <v/>
      </c>
      <c r="AQ1216" s="66" t="str">
        <f t="shared" si="418"/>
        <v/>
      </c>
      <c r="AR1216" s="46" t="str">
        <f>IFERROR(IF(ISNUMBER('Opsparede løndele dec20-mar21'!K1214),AQ1216+'Opsparede løndele dec20-mar21'!K1214,AQ1216),"")</f>
        <v/>
      </c>
    </row>
    <row r="1217" spans="1:44" x14ac:dyDescent="0.25">
      <c r="A1217" s="52" t="str">
        <f t="shared" si="419"/>
        <v/>
      </c>
      <c r="B1217" s="5"/>
      <c r="C1217" s="6"/>
      <c r="D1217" s="7"/>
      <c r="E1217" s="8"/>
      <c r="F1217" s="8"/>
      <c r="G1217" s="60" t="str">
        <f t="shared" ref="G1217:J1226" si="425">IF(AND(ISNUMBER($E1217),ISNUMBER($F1217)),MAX(MIN(NETWORKDAYS(IF($E1217&lt;=VLOOKUP(G$6,Matrix_antal_dage,5,FALSE),VLOOKUP(G$6,Matrix_antal_dage,5,FALSE),$E1217),IF($F1217&gt;=VLOOKUP(G$6,Matrix_antal_dage,6,FALSE),VLOOKUP(G$6,Matrix_antal_dage,6,FALSE),$F1217),helligdage),VLOOKUP(G$6,Matrix_antal_dage,7,FALSE)),0),"")</f>
        <v/>
      </c>
      <c r="H1217" s="60" t="str">
        <f t="shared" si="425"/>
        <v/>
      </c>
      <c r="I1217" s="60" t="str">
        <f t="shared" si="425"/>
        <v/>
      </c>
      <c r="J1217" s="60" t="str">
        <f t="shared" si="425"/>
        <v/>
      </c>
      <c r="L1217" s="115" t="str">
        <f t="shared" si="415"/>
        <v/>
      </c>
      <c r="Y1217" s="116"/>
      <c r="Z1217" s="65" t="str">
        <f t="shared" si="404"/>
        <v/>
      </c>
      <c r="AA1217" s="65" t="str">
        <f t="shared" si="405"/>
        <v/>
      </c>
      <c r="AB1217" s="65" t="str">
        <f t="shared" si="406"/>
        <v/>
      </c>
      <c r="AC1217" s="65" t="str">
        <f t="shared" si="407"/>
        <v/>
      </c>
      <c r="AD1217" s="65" t="str">
        <f t="shared" si="408"/>
        <v/>
      </c>
      <c r="AE1217" s="65" t="str">
        <f t="shared" si="409"/>
        <v/>
      </c>
      <c r="AF1217" s="65" t="str">
        <f t="shared" si="410"/>
        <v/>
      </c>
      <c r="AG1217" s="65" t="str">
        <f t="shared" si="411"/>
        <v/>
      </c>
      <c r="AH1217" s="38"/>
      <c r="AI1217" s="38"/>
      <c r="AJ1217" s="38"/>
      <c r="AK1217" s="38"/>
      <c r="AL1217" s="85" t="str">
        <f t="shared" si="416"/>
        <v/>
      </c>
      <c r="AM1217" s="85" t="str">
        <f t="shared" si="412"/>
        <v/>
      </c>
      <c r="AN1217" s="85" t="str">
        <f t="shared" si="413"/>
        <v/>
      </c>
      <c r="AO1217" s="85" t="str">
        <f t="shared" si="414"/>
        <v/>
      </c>
      <c r="AP1217" s="143" t="str">
        <f t="shared" si="417"/>
        <v/>
      </c>
      <c r="AQ1217" s="66" t="str">
        <f t="shared" si="418"/>
        <v/>
      </c>
      <c r="AR1217" s="46" t="str">
        <f>IFERROR(IF(ISNUMBER('Opsparede løndele dec20-mar21'!K1215),AQ1217+'Opsparede løndele dec20-mar21'!K1215,AQ1217),"")</f>
        <v/>
      </c>
    </row>
    <row r="1218" spans="1:44" x14ac:dyDescent="0.25">
      <c r="A1218" s="52" t="str">
        <f t="shared" si="419"/>
        <v/>
      </c>
      <c r="B1218" s="5"/>
      <c r="C1218" s="6"/>
      <c r="D1218" s="7"/>
      <c r="E1218" s="8"/>
      <c r="F1218" s="8"/>
      <c r="G1218" s="60" t="str">
        <f t="shared" si="425"/>
        <v/>
      </c>
      <c r="H1218" s="60" t="str">
        <f t="shared" si="425"/>
        <v/>
      </c>
      <c r="I1218" s="60" t="str">
        <f t="shared" si="425"/>
        <v/>
      </c>
      <c r="J1218" s="60" t="str">
        <f t="shared" si="425"/>
        <v/>
      </c>
      <c r="L1218" s="115" t="str">
        <f t="shared" si="415"/>
        <v/>
      </c>
      <c r="Y1218" s="116"/>
      <c r="Z1218" s="65" t="str">
        <f t="shared" si="404"/>
        <v/>
      </c>
      <c r="AA1218" s="65" t="str">
        <f t="shared" si="405"/>
        <v/>
      </c>
      <c r="AB1218" s="65" t="str">
        <f t="shared" si="406"/>
        <v/>
      </c>
      <c r="AC1218" s="65" t="str">
        <f t="shared" si="407"/>
        <v/>
      </c>
      <c r="AD1218" s="65" t="str">
        <f t="shared" si="408"/>
        <v/>
      </c>
      <c r="AE1218" s="65" t="str">
        <f t="shared" si="409"/>
        <v/>
      </c>
      <c r="AF1218" s="65" t="str">
        <f t="shared" si="410"/>
        <v/>
      </c>
      <c r="AG1218" s="65" t="str">
        <f t="shared" si="411"/>
        <v/>
      </c>
      <c r="AH1218" s="38"/>
      <c r="AI1218" s="38"/>
      <c r="AJ1218" s="38"/>
      <c r="AK1218" s="38"/>
      <c r="AL1218" s="85" t="str">
        <f t="shared" si="416"/>
        <v/>
      </c>
      <c r="AM1218" s="85" t="str">
        <f t="shared" si="412"/>
        <v/>
      </c>
      <c r="AN1218" s="85" t="str">
        <f t="shared" si="413"/>
        <v/>
      </c>
      <c r="AO1218" s="85" t="str">
        <f t="shared" si="414"/>
        <v/>
      </c>
      <c r="AP1218" s="143" t="str">
        <f t="shared" si="417"/>
        <v/>
      </c>
      <c r="AQ1218" s="66" t="str">
        <f t="shared" si="418"/>
        <v/>
      </c>
      <c r="AR1218" s="46" t="str">
        <f>IFERROR(IF(ISNUMBER('Opsparede løndele dec20-mar21'!K1216),AQ1218+'Opsparede løndele dec20-mar21'!K1216,AQ1218),"")</f>
        <v/>
      </c>
    </row>
    <row r="1219" spans="1:44" x14ac:dyDescent="0.25">
      <c r="A1219" s="52" t="str">
        <f t="shared" si="419"/>
        <v/>
      </c>
      <c r="B1219" s="5"/>
      <c r="C1219" s="6"/>
      <c r="D1219" s="7"/>
      <c r="E1219" s="8"/>
      <c r="F1219" s="8"/>
      <c r="G1219" s="60" t="str">
        <f t="shared" si="425"/>
        <v/>
      </c>
      <c r="H1219" s="60" t="str">
        <f t="shared" si="425"/>
        <v/>
      </c>
      <c r="I1219" s="60" t="str">
        <f t="shared" si="425"/>
        <v/>
      </c>
      <c r="J1219" s="60" t="str">
        <f t="shared" si="425"/>
        <v/>
      </c>
      <c r="L1219" s="115" t="str">
        <f t="shared" si="415"/>
        <v/>
      </c>
      <c r="Y1219" s="116"/>
      <c r="Z1219" s="65" t="str">
        <f t="shared" si="404"/>
        <v/>
      </c>
      <c r="AA1219" s="65" t="str">
        <f t="shared" si="405"/>
        <v/>
      </c>
      <c r="AB1219" s="65" t="str">
        <f t="shared" si="406"/>
        <v/>
      </c>
      <c r="AC1219" s="65" t="str">
        <f t="shared" si="407"/>
        <v/>
      </c>
      <c r="AD1219" s="65" t="str">
        <f t="shared" si="408"/>
        <v/>
      </c>
      <c r="AE1219" s="65" t="str">
        <f t="shared" si="409"/>
        <v/>
      </c>
      <c r="AF1219" s="65" t="str">
        <f t="shared" si="410"/>
        <v/>
      </c>
      <c r="AG1219" s="65" t="str">
        <f t="shared" si="411"/>
        <v/>
      </c>
      <c r="AH1219" s="38"/>
      <c r="AI1219" s="38"/>
      <c r="AJ1219" s="38"/>
      <c r="AK1219" s="38"/>
      <c r="AL1219" s="85" t="str">
        <f t="shared" si="416"/>
        <v/>
      </c>
      <c r="AM1219" s="85" t="str">
        <f t="shared" si="412"/>
        <v/>
      </c>
      <c r="AN1219" s="85" t="str">
        <f t="shared" si="413"/>
        <v/>
      </c>
      <c r="AO1219" s="85" t="str">
        <f t="shared" si="414"/>
        <v/>
      </c>
      <c r="AP1219" s="143" t="str">
        <f t="shared" si="417"/>
        <v/>
      </c>
      <c r="AQ1219" s="66" t="str">
        <f t="shared" si="418"/>
        <v/>
      </c>
      <c r="AR1219" s="46" t="str">
        <f>IFERROR(IF(ISNUMBER('Opsparede løndele dec20-mar21'!K1217),AQ1219+'Opsparede løndele dec20-mar21'!K1217,AQ1219),"")</f>
        <v/>
      </c>
    </row>
    <row r="1220" spans="1:44" x14ac:dyDescent="0.25">
      <c r="A1220" s="52" t="str">
        <f t="shared" si="419"/>
        <v/>
      </c>
      <c r="B1220" s="5"/>
      <c r="C1220" s="6"/>
      <c r="D1220" s="7"/>
      <c r="E1220" s="8"/>
      <c r="F1220" s="8"/>
      <c r="G1220" s="60" t="str">
        <f t="shared" si="425"/>
        <v/>
      </c>
      <c r="H1220" s="60" t="str">
        <f t="shared" si="425"/>
        <v/>
      </c>
      <c r="I1220" s="60" t="str">
        <f t="shared" si="425"/>
        <v/>
      </c>
      <c r="J1220" s="60" t="str">
        <f t="shared" si="425"/>
        <v/>
      </c>
      <c r="L1220" s="115" t="str">
        <f t="shared" si="415"/>
        <v/>
      </c>
      <c r="Y1220" s="116"/>
      <c r="Z1220" s="65" t="str">
        <f t="shared" si="404"/>
        <v/>
      </c>
      <c r="AA1220" s="65" t="str">
        <f t="shared" si="405"/>
        <v/>
      </c>
      <c r="AB1220" s="65" t="str">
        <f t="shared" si="406"/>
        <v/>
      </c>
      <c r="AC1220" s="65" t="str">
        <f t="shared" si="407"/>
        <v/>
      </c>
      <c r="AD1220" s="65" t="str">
        <f t="shared" si="408"/>
        <v/>
      </c>
      <c r="AE1220" s="65" t="str">
        <f t="shared" si="409"/>
        <v/>
      </c>
      <c r="AF1220" s="65" t="str">
        <f t="shared" si="410"/>
        <v/>
      </c>
      <c r="AG1220" s="65" t="str">
        <f t="shared" si="411"/>
        <v/>
      </c>
      <c r="AH1220" s="38"/>
      <c r="AI1220" s="38"/>
      <c r="AJ1220" s="38"/>
      <c r="AK1220" s="38"/>
      <c r="AL1220" s="85" t="str">
        <f t="shared" si="416"/>
        <v/>
      </c>
      <c r="AM1220" s="85" t="str">
        <f t="shared" si="412"/>
        <v/>
      </c>
      <c r="AN1220" s="85" t="str">
        <f t="shared" si="413"/>
        <v/>
      </c>
      <c r="AO1220" s="85" t="str">
        <f t="shared" si="414"/>
        <v/>
      </c>
      <c r="AP1220" s="143" t="str">
        <f t="shared" si="417"/>
        <v/>
      </c>
      <c r="AQ1220" s="66" t="str">
        <f t="shared" si="418"/>
        <v/>
      </c>
      <c r="AR1220" s="46" t="str">
        <f>IFERROR(IF(ISNUMBER('Opsparede løndele dec20-mar21'!K1218),AQ1220+'Opsparede løndele dec20-mar21'!K1218,AQ1220),"")</f>
        <v/>
      </c>
    </row>
    <row r="1221" spans="1:44" x14ac:dyDescent="0.25">
      <c r="A1221" s="52" t="str">
        <f t="shared" si="419"/>
        <v/>
      </c>
      <c r="B1221" s="5"/>
      <c r="C1221" s="6"/>
      <c r="D1221" s="7"/>
      <c r="E1221" s="8"/>
      <c r="F1221" s="8"/>
      <c r="G1221" s="60" t="str">
        <f t="shared" si="425"/>
        <v/>
      </c>
      <c r="H1221" s="60" t="str">
        <f t="shared" si="425"/>
        <v/>
      </c>
      <c r="I1221" s="60" t="str">
        <f t="shared" si="425"/>
        <v/>
      </c>
      <c r="J1221" s="60" t="str">
        <f t="shared" si="425"/>
        <v/>
      </c>
      <c r="L1221" s="115" t="str">
        <f t="shared" si="415"/>
        <v/>
      </c>
      <c r="Y1221" s="116"/>
      <c r="Z1221" s="65" t="str">
        <f t="shared" si="404"/>
        <v/>
      </c>
      <c r="AA1221" s="65" t="str">
        <f t="shared" si="405"/>
        <v/>
      </c>
      <c r="AB1221" s="65" t="str">
        <f t="shared" si="406"/>
        <v/>
      </c>
      <c r="AC1221" s="65" t="str">
        <f t="shared" si="407"/>
        <v/>
      </c>
      <c r="AD1221" s="65" t="str">
        <f t="shared" si="408"/>
        <v/>
      </c>
      <c r="AE1221" s="65" t="str">
        <f t="shared" si="409"/>
        <v/>
      </c>
      <c r="AF1221" s="65" t="str">
        <f t="shared" si="410"/>
        <v/>
      </c>
      <c r="AG1221" s="65" t="str">
        <f t="shared" si="411"/>
        <v/>
      </c>
      <c r="AH1221" s="38"/>
      <c r="AI1221" s="38"/>
      <c r="AJ1221" s="38"/>
      <c r="AK1221" s="38"/>
      <c r="AL1221" s="85" t="str">
        <f t="shared" si="416"/>
        <v/>
      </c>
      <c r="AM1221" s="85" t="str">
        <f t="shared" si="412"/>
        <v/>
      </c>
      <c r="AN1221" s="85" t="str">
        <f t="shared" si="413"/>
        <v/>
      </c>
      <c r="AO1221" s="85" t="str">
        <f t="shared" si="414"/>
        <v/>
      </c>
      <c r="AP1221" s="143" t="str">
        <f t="shared" si="417"/>
        <v/>
      </c>
      <c r="AQ1221" s="66" t="str">
        <f t="shared" si="418"/>
        <v/>
      </c>
      <c r="AR1221" s="46" t="str">
        <f>IFERROR(IF(ISNUMBER('Opsparede løndele dec20-mar21'!K1219),AQ1221+'Opsparede løndele dec20-mar21'!K1219,AQ1221),"")</f>
        <v/>
      </c>
    </row>
    <row r="1222" spans="1:44" x14ac:dyDescent="0.25">
      <c r="A1222" s="52" t="str">
        <f t="shared" si="419"/>
        <v/>
      </c>
      <c r="B1222" s="5"/>
      <c r="C1222" s="6"/>
      <c r="D1222" s="7"/>
      <c r="E1222" s="8"/>
      <c r="F1222" s="8"/>
      <c r="G1222" s="60" t="str">
        <f t="shared" si="425"/>
        <v/>
      </c>
      <c r="H1222" s="60" t="str">
        <f t="shared" si="425"/>
        <v/>
      </c>
      <c r="I1222" s="60" t="str">
        <f t="shared" si="425"/>
        <v/>
      </c>
      <c r="J1222" s="60" t="str">
        <f t="shared" si="425"/>
        <v/>
      </c>
      <c r="L1222" s="115" t="str">
        <f t="shared" si="415"/>
        <v/>
      </c>
      <c r="Y1222" s="116"/>
      <c r="Z1222" s="65" t="str">
        <f t="shared" si="404"/>
        <v/>
      </c>
      <c r="AA1222" s="65" t="str">
        <f t="shared" si="405"/>
        <v/>
      </c>
      <c r="AB1222" s="65" t="str">
        <f t="shared" si="406"/>
        <v/>
      </c>
      <c r="AC1222" s="65" t="str">
        <f t="shared" si="407"/>
        <v/>
      </c>
      <c r="AD1222" s="65" t="str">
        <f t="shared" si="408"/>
        <v/>
      </c>
      <c r="AE1222" s="65" t="str">
        <f t="shared" si="409"/>
        <v/>
      </c>
      <c r="AF1222" s="65" t="str">
        <f t="shared" si="410"/>
        <v/>
      </c>
      <c r="AG1222" s="65" t="str">
        <f t="shared" si="411"/>
        <v/>
      </c>
      <c r="AH1222" s="38"/>
      <c r="AI1222" s="38"/>
      <c r="AJ1222" s="38"/>
      <c r="AK1222" s="38"/>
      <c r="AL1222" s="85" t="str">
        <f t="shared" si="416"/>
        <v/>
      </c>
      <c r="AM1222" s="85" t="str">
        <f t="shared" si="412"/>
        <v/>
      </c>
      <c r="AN1222" s="85" t="str">
        <f t="shared" si="413"/>
        <v/>
      </c>
      <c r="AO1222" s="85" t="str">
        <f t="shared" si="414"/>
        <v/>
      </c>
      <c r="AP1222" s="143" t="str">
        <f t="shared" si="417"/>
        <v/>
      </c>
      <c r="AQ1222" s="66" t="str">
        <f t="shared" si="418"/>
        <v/>
      </c>
      <c r="AR1222" s="46" t="str">
        <f>IFERROR(IF(ISNUMBER('Opsparede løndele dec20-mar21'!K1220),AQ1222+'Opsparede løndele dec20-mar21'!K1220,AQ1222),"")</f>
        <v/>
      </c>
    </row>
    <row r="1223" spans="1:44" x14ac:dyDescent="0.25">
      <c r="A1223" s="52" t="str">
        <f t="shared" si="419"/>
        <v/>
      </c>
      <c r="B1223" s="5"/>
      <c r="C1223" s="6"/>
      <c r="D1223" s="7"/>
      <c r="E1223" s="8"/>
      <c r="F1223" s="8"/>
      <c r="G1223" s="60" t="str">
        <f t="shared" si="425"/>
        <v/>
      </c>
      <c r="H1223" s="60" t="str">
        <f t="shared" si="425"/>
        <v/>
      </c>
      <c r="I1223" s="60" t="str">
        <f t="shared" si="425"/>
        <v/>
      </c>
      <c r="J1223" s="60" t="str">
        <f t="shared" si="425"/>
        <v/>
      </c>
      <c r="L1223" s="115" t="str">
        <f t="shared" si="415"/>
        <v/>
      </c>
      <c r="Y1223" s="116"/>
      <c r="Z1223" s="65" t="str">
        <f t="shared" ref="Z1223:Z1286" si="426">IF(AND(ISNUMBER($Y1223),ISNUMBER(M1223)),(IF($B1223="","",IF(MIN(M1223,Q1223)*$L1223&gt;30000*IF($Y1223&gt;37,37,$Y1223)/37,30000*IF($Y1223&gt;37,37,$Y1223)/37,MIN(M1223,Q1223)*$L1223))),"")</f>
        <v/>
      </c>
      <c r="AA1223" s="65" t="str">
        <f t="shared" ref="AA1223:AA1286" si="427">IF(AND(ISNUMBER($Y1223),ISNUMBER(N1223)),(IF($B1223="","",IF(MIN(N1223,R1223)*$L1223&gt;30000*IF($Y1223&gt;37,37,$Y1223)/37,30000*IF($Y1223&gt;37,37,$Y1223)/37,MIN(N1223,R1223)*$L1223))),"")</f>
        <v/>
      </c>
      <c r="AB1223" s="65" t="str">
        <f t="shared" ref="AB1223:AB1286" si="428">IF(AND(ISNUMBER($Y1223),ISNUMBER(O1223)),(IF($B1223="","",IF(MIN(O1223,S1223)*$L1223&gt;30000*IF($Y1223&gt;37,37,$Y1223)/37,30000*IF($Y1223&gt;37,37,$Y1223)/37,MIN(O1223,S1223)*$L1223))),"")</f>
        <v/>
      </c>
      <c r="AC1223" s="65" t="str">
        <f t="shared" ref="AC1223:AC1286" si="429">IF(AND(ISNUMBER($Y1223),ISNUMBER(P1223)),(IF($B1223="","",IF(MIN(P1223,T1223)*$L1223&gt;30000*IF($Y1223&gt;37,37,$Y1223)/37,30000*IF($Y1223&gt;37,37,$Y1223)/37,MIN(P1223,T1223)*$L1223))),"")</f>
        <v/>
      </c>
      <c r="AD1223" s="65" t="str">
        <f t="shared" ref="AD1223:AD1286" si="430">IF(ISNUMBER(Z1223),(MIN(Z1223,MIN(M1223,Q1223)-U1223)),"")</f>
        <v/>
      </c>
      <c r="AE1223" s="65" t="str">
        <f t="shared" ref="AE1223:AE1286" si="431">IF(ISNUMBER(AA1223),(MIN(AA1223,MIN(N1223,R1223)-V1223)),"")</f>
        <v/>
      </c>
      <c r="AF1223" s="65" t="str">
        <f t="shared" ref="AF1223:AF1286" si="432">IF(ISNUMBER(AB1223),(MIN(AB1223,MIN(O1223,S1223)-W1223)),"")</f>
        <v/>
      </c>
      <c r="AG1223" s="65" t="str">
        <f t="shared" ref="AG1223:AG1286" si="433">IF(ISNUMBER(AC1223),(MIN(AC1223,MIN(P1223,T1223)-X1223)),"")</f>
        <v/>
      </c>
      <c r="AH1223" s="38"/>
      <c r="AI1223" s="38"/>
      <c r="AJ1223" s="38"/>
      <c r="AK1223" s="38"/>
      <c r="AL1223" s="85" t="str">
        <f t="shared" si="416"/>
        <v/>
      </c>
      <c r="AM1223" s="85" t="str">
        <f t="shared" ref="AM1223:AM1286" si="434">IF(ISNUMBER(AI1223),MIN(AE1223/VLOOKUP(H$6,Matrix_antal_dage,4,FALSE)*(H1223-AI1223),30000),"")</f>
        <v/>
      </c>
      <c r="AN1223" s="85" t="str">
        <f t="shared" ref="AN1223:AN1286" si="435">IF(ISNUMBER(AJ1223),MIN(AF1223/VLOOKUP(I$6,Matrix_antal_dage,4,FALSE)*(I1223-AJ1223),30000),"")</f>
        <v/>
      </c>
      <c r="AO1223" s="85" t="str">
        <f t="shared" ref="AO1223:AO1286" si="436">IF(ISNUMBER(AK1223),MIN(AG1223/VLOOKUP(J$6,Matrix_antal_dage,4,FALSE)*(J1223-AK1223),30000),"")</f>
        <v/>
      </c>
      <c r="AP1223" s="143" t="str">
        <f t="shared" si="417"/>
        <v/>
      </c>
      <c r="AQ1223" s="66" t="str">
        <f t="shared" si="418"/>
        <v/>
      </c>
      <c r="AR1223" s="46" t="str">
        <f>IFERROR(IF(ISNUMBER('Opsparede løndele dec20-mar21'!K1221),AQ1223+'Opsparede løndele dec20-mar21'!K1221,AQ1223),"")</f>
        <v/>
      </c>
    </row>
    <row r="1224" spans="1:44" x14ac:dyDescent="0.25">
      <c r="A1224" s="52" t="str">
        <f t="shared" si="419"/>
        <v/>
      </c>
      <c r="B1224" s="5"/>
      <c r="C1224" s="6"/>
      <c r="D1224" s="7"/>
      <c r="E1224" s="8"/>
      <c r="F1224" s="8"/>
      <c r="G1224" s="60" t="str">
        <f t="shared" si="425"/>
        <v/>
      </c>
      <c r="H1224" s="60" t="str">
        <f t="shared" si="425"/>
        <v/>
      </c>
      <c r="I1224" s="60" t="str">
        <f t="shared" si="425"/>
        <v/>
      </c>
      <c r="J1224" s="60" t="str">
        <f t="shared" si="425"/>
        <v/>
      </c>
      <c r="L1224" s="115" t="str">
        <f t="shared" ref="L1224:L1287" si="437">IF(K1224="","",IF(K1224="Funktionær",0.75,IF(K1224="Ikke-funktionær",0.9,IF(K1224="Elev/lærling",0.9))))</f>
        <v/>
      </c>
      <c r="Y1224" s="116"/>
      <c r="Z1224" s="65" t="str">
        <f t="shared" si="426"/>
        <v/>
      </c>
      <c r="AA1224" s="65" t="str">
        <f t="shared" si="427"/>
        <v/>
      </c>
      <c r="AB1224" s="65" t="str">
        <f t="shared" si="428"/>
        <v/>
      </c>
      <c r="AC1224" s="65" t="str">
        <f t="shared" si="429"/>
        <v/>
      </c>
      <c r="AD1224" s="65" t="str">
        <f t="shared" si="430"/>
        <v/>
      </c>
      <c r="AE1224" s="65" t="str">
        <f t="shared" si="431"/>
        <v/>
      </c>
      <c r="AF1224" s="65" t="str">
        <f t="shared" si="432"/>
        <v/>
      </c>
      <c r="AG1224" s="65" t="str">
        <f t="shared" si="433"/>
        <v/>
      </c>
      <c r="AH1224" s="38"/>
      <c r="AI1224" s="38"/>
      <c r="AJ1224" s="38"/>
      <c r="AK1224" s="38"/>
      <c r="AL1224" s="85" t="str">
        <f t="shared" ref="AL1224:AL1287" si="438">IF(ISNUMBER(AH1224),MIN(AD1224/VLOOKUP(G$6,Matrix_antal_dage,4,FALSE)*(G1224-AH1224),30000),"")</f>
        <v/>
      </c>
      <c r="AM1224" s="85" t="str">
        <f t="shared" si="434"/>
        <v/>
      </c>
      <c r="AN1224" s="85" t="str">
        <f t="shared" si="435"/>
        <v/>
      </c>
      <c r="AO1224" s="85" t="str">
        <f t="shared" si="436"/>
        <v/>
      </c>
      <c r="AP1224" s="143" t="str">
        <f t="shared" ref="AP1224:AP1287" si="439">IFERROR(IF(AND(ISNUMBER(AH1224),ISNUMBER(AI1224)),(IF(E1224&lt;=DATE(2021,1,1),3,IF(E1224=DATE(2021,1,2),2,IF(E1224=DATE(2021,1,3),1,IF(E1224&gt;DATE(2021,1,3),0))))/7*5)/31*IF(AND(ISNUMBER(AD1224),ISNUMBER(AE1224)),SUM(AD1224:AE1224)/2,IF(ISNUMBER(AD1224),AD1224,IF(ISNUMBER(AE1224),AE1224))),""),"")</f>
        <v/>
      </c>
      <c r="AQ1224" s="66" t="str">
        <f t="shared" ref="AQ1224:AQ1287" si="440">IF(ISNUMBER(AP1224),MAX(SUM(AL1224:AO1224)-AP1224,0),IF(SUM(AL1224:AO1224)&gt;0,SUM(AL1224:AO1224),""))</f>
        <v/>
      </c>
      <c r="AR1224" s="46" t="str">
        <f>IFERROR(IF(ISNUMBER('Opsparede løndele dec20-mar21'!K1222),AQ1224+'Opsparede løndele dec20-mar21'!K1222,AQ1224),"")</f>
        <v/>
      </c>
    </row>
    <row r="1225" spans="1:44" x14ac:dyDescent="0.25">
      <c r="A1225" s="52" t="str">
        <f t="shared" ref="A1225:A1288" si="441">IF(B1225="","",A1224+1)</f>
        <v/>
      </c>
      <c r="B1225" s="5"/>
      <c r="C1225" s="6"/>
      <c r="D1225" s="7"/>
      <c r="E1225" s="8"/>
      <c r="F1225" s="8"/>
      <c r="G1225" s="60" t="str">
        <f t="shared" si="425"/>
        <v/>
      </c>
      <c r="H1225" s="60" t="str">
        <f t="shared" si="425"/>
        <v/>
      </c>
      <c r="I1225" s="60" t="str">
        <f t="shared" si="425"/>
        <v/>
      </c>
      <c r="J1225" s="60" t="str">
        <f t="shared" si="425"/>
        <v/>
      </c>
      <c r="L1225" s="115" t="str">
        <f t="shared" si="437"/>
        <v/>
      </c>
      <c r="Y1225" s="116"/>
      <c r="Z1225" s="65" t="str">
        <f t="shared" si="426"/>
        <v/>
      </c>
      <c r="AA1225" s="65" t="str">
        <f t="shared" si="427"/>
        <v/>
      </c>
      <c r="AB1225" s="65" t="str">
        <f t="shared" si="428"/>
        <v/>
      </c>
      <c r="AC1225" s="65" t="str">
        <f t="shared" si="429"/>
        <v/>
      </c>
      <c r="AD1225" s="65" t="str">
        <f t="shared" si="430"/>
        <v/>
      </c>
      <c r="AE1225" s="65" t="str">
        <f t="shared" si="431"/>
        <v/>
      </c>
      <c r="AF1225" s="65" t="str">
        <f t="shared" si="432"/>
        <v/>
      </c>
      <c r="AG1225" s="65" t="str">
        <f t="shared" si="433"/>
        <v/>
      </c>
      <c r="AH1225" s="38"/>
      <c r="AI1225" s="38"/>
      <c r="AJ1225" s="38"/>
      <c r="AK1225" s="38"/>
      <c r="AL1225" s="85" t="str">
        <f t="shared" si="438"/>
        <v/>
      </c>
      <c r="AM1225" s="85" t="str">
        <f t="shared" si="434"/>
        <v/>
      </c>
      <c r="AN1225" s="85" t="str">
        <f t="shared" si="435"/>
        <v/>
      </c>
      <c r="AO1225" s="85" t="str">
        <f t="shared" si="436"/>
        <v/>
      </c>
      <c r="AP1225" s="143" t="str">
        <f t="shared" si="439"/>
        <v/>
      </c>
      <c r="AQ1225" s="66" t="str">
        <f t="shared" si="440"/>
        <v/>
      </c>
      <c r="AR1225" s="46" t="str">
        <f>IFERROR(IF(ISNUMBER('Opsparede løndele dec20-mar21'!K1223),AQ1225+'Opsparede løndele dec20-mar21'!K1223,AQ1225),"")</f>
        <v/>
      </c>
    </row>
    <row r="1226" spans="1:44" x14ac:dyDescent="0.25">
      <c r="A1226" s="52" t="str">
        <f t="shared" si="441"/>
        <v/>
      </c>
      <c r="B1226" s="5"/>
      <c r="C1226" s="6"/>
      <c r="D1226" s="7"/>
      <c r="E1226" s="8"/>
      <c r="F1226" s="8"/>
      <c r="G1226" s="60" t="str">
        <f t="shared" si="425"/>
        <v/>
      </c>
      <c r="H1226" s="60" t="str">
        <f t="shared" si="425"/>
        <v/>
      </c>
      <c r="I1226" s="60" t="str">
        <f t="shared" si="425"/>
        <v/>
      </c>
      <c r="J1226" s="60" t="str">
        <f t="shared" si="425"/>
        <v/>
      </c>
      <c r="L1226" s="115" t="str">
        <f t="shared" si="437"/>
        <v/>
      </c>
      <c r="Y1226" s="116"/>
      <c r="Z1226" s="65" t="str">
        <f t="shared" si="426"/>
        <v/>
      </c>
      <c r="AA1226" s="65" t="str">
        <f t="shared" si="427"/>
        <v/>
      </c>
      <c r="AB1226" s="65" t="str">
        <f t="shared" si="428"/>
        <v/>
      </c>
      <c r="AC1226" s="65" t="str">
        <f t="shared" si="429"/>
        <v/>
      </c>
      <c r="AD1226" s="65" t="str">
        <f t="shared" si="430"/>
        <v/>
      </c>
      <c r="AE1226" s="65" t="str">
        <f t="shared" si="431"/>
        <v/>
      </c>
      <c r="AF1226" s="65" t="str">
        <f t="shared" si="432"/>
        <v/>
      </c>
      <c r="AG1226" s="65" t="str">
        <f t="shared" si="433"/>
        <v/>
      </c>
      <c r="AH1226" s="38"/>
      <c r="AI1226" s="38"/>
      <c r="AJ1226" s="38"/>
      <c r="AK1226" s="38"/>
      <c r="AL1226" s="85" t="str">
        <f t="shared" si="438"/>
        <v/>
      </c>
      <c r="AM1226" s="85" t="str">
        <f t="shared" si="434"/>
        <v/>
      </c>
      <c r="AN1226" s="85" t="str">
        <f t="shared" si="435"/>
        <v/>
      </c>
      <c r="AO1226" s="85" t="str">
        <f t="shared" si="436"/>
        <v/>
      </c>
      <c r="AP1226" s="143" t="str">
        <f t="shared" si="439"/>
        <v/>
      </c>
      <c r="AQ1226" s="66" t="str">
        <f t="shared" si="440"/>
        <v/>
      </c>
      <c r="AR1226" s="46" t="str">
        <f>IFERROR(IF(ISNUMBER('Opsparede løndele dec20-mar21'!K1224),AQ1226+'Opsparede løndele dec20-mar21'!K1224,AQ1226),"")</f>
        <v/>
      </c>
    </row>
    <row r="1227" spans="1:44" x14ac:dyDescent="0.25">
      <c r="A1227" s="52" t="str">
        <f t="shared" si="441"/>
        <v/>
      </c>
      <c r="B1227" s="5"/>
      <c r="C1227" s="6"/>
      <c r="D1227" s="7"/>
      <c r="E1227" s="8"/>
      <c r="F1227" s="8"/>
      <c r="G1227" s="60" t="str">
        <f t="shared" ref="G1227:J1236" si="442">IF(AND(ISNUMBER($E1227),ISNUMBER($F1227)),MAX(MIN(NETWORKDAYS(IF($E1227&lt;=VLOOKUP(G$6,Matrix_antal_dage,5,FALSE),VLOOKUP(G$6,Matrix_antal_dage,5,FALSE),$E1227),IF($F1227&gt;=VLOOKUP(G$6,Matrix_antal_dage,6,FALSE),VLOOKUP(G$6,Matrix_antal_dage,6,FALSE),$F1227),helligdage),VLOOKUP(G$6,Matrix_antal_dage,7,FALSE)),0),"")</f>
        <v/>
      </c>
      <c r="H1227" s="60" t="str">
        <f t="shared" si="442"/>
        <v/>
      </c>
      <c r="I1227" s="60" t="str">
        <f t="shared" si="442"/>
        <v/>
      </c>
      <c r="J1227" s="60" t="str">
        <f t="shared" si="442"/>
        <v/>
      </c>
      <c r="L1227" s="115" t="str">
        <f t="shared" si="437"/>
        <v/>
      </c>
      <c r="Y1227" s="116"/>
      <c r="Z1227" s="65" t="str">
        <f t="shared" si="426"/>
        <v/>
      </c>
      <c r="AA1227" s="65" t="str">
        <f t="shared" si="427"/>
        <v/>
      </c>
      <c r="AB1227" s="65" t="str">
        <f t="shared" si="428"/>
        <v/>
      </c>
      <c r="AC1227" s="65" t="str">
        <f t="shared" si="429"/>
        <v/>
      </c>
      <c r="AD1227" s="65" t="str">
        <f t="shared" si="430"/>
        <v/>
      </c>
      <c r="AE1227" s="65" t="str">
        <f t="shared" si="431"/>
        <v/>
      </c>
      <c r="AF1227" s="65" t="str">
        <f t="shared" si="432"/>
        <v/>
      </c>
      <c r="AG1227" s="65" t="str">
        <f t="shared" si="433"/>
        <v/>
      </c>
      <c r="AH1227" s="38"/>
      <c r="AI1227" s="38"/>
      <c r="AJ1227" s="38"/>
      <c r="AK1227" s="38"/>
      <c r="AL1227" s="85" t="str">
        <f t="shared" si="438"/>
        <v/>
      </c>
      <c r="AM1227" s="85" t="str">
        <f t="shared" si="434"/>
        <v/>
      </c>
      <c r="AN1227" s="85" t="str">
        <f t="shared" si="435"/>
        <v/>
      </c>
      <c r="AO1227" s="85" t="str">
        <f t="shared" si="436"/>
        <v/>
      </c>
      <c r="AP1227" s="143" t="str">
        <f t="shared" si="439"/>
        <v/>
      </c>
      <c r="AQ1227" s="66" t="str">
        <f t="shared" si="440"/>
        <v/>
      </c>
      <c r="AR1227" s="46" t="str">
        <f>IFERROR(IF(ISNUMBER('Opsparede løndele dec20-mar21'!K1225),AQ1227+'Opsparede løndele dec20-mar21'!K1225,AQ1227),"")</f>
        <v/>
      </c>
    </row>
    <row r="1228" spans="1:44" x14ac:dyDescent="0.25">
      <c r="A1228" s="52" t="str">
        <f t="shared" si="441"/>
        <v/>
      </c>
      <c r="B1228" s="5"/>
      <c r="C1228" s="6"/>
      <c r="D1228" s="7"/>
      <c r="E1228" s="8"/>
      <c r="F1228" s="8"/>
      <c r="G1228" s="60" t="str">
        <f t="shared" si="442"/>
        <v/>
      </c>
      <c r="H1228" s="60" t="str">
        <f t="shared" si="442"/>
        <v/>
      </c>
      <c r="I1228" s="60" t="str">
        <f t="shared" si="442"/>
        <v/>
      </c>
      <c r="J1228" s="60" t="str">
        <f t="shared" si="442"/>
        <v/>
      </c>
      <c r="L1228" s="115" t="str">
        <f t="shared" si="437"/>
        <v/>
      </c>
      <c r="Y1228" s="116"/>
      <c r="Z1228" s="65" t="str">
        <f t="shared" si="426"/>
        <v/>
      </c>
      <c r="AA1228" s="65" t="str">
        <f t="shared" si="427"/>
        <v/>
      </c>
      <c r="AB1228" s="65" t="str">
        <f t="shared" si="428"/>
        <v/>
      </c>
      <c r="AC1228" s="65" t="str">
        <f t="shared" si="429"/>
        <v/>
      </c>
      <c r="AD1228" s="65" t="str">
        <f t="shared" si="430"/>
        <v/>
      </c>
      <c r="AE1228" s="65" t="str">
        <f t="shared" si="431"/>
        <v/>
      </c>
      <c r="AF1228" s="65" t="str">
        <f t="shared" si="432"/>
        <v/>
      </c>
      <c r="AG1228" s="65" t="str">
        <f t="shared" si="433"/>
        <v/>
      </c>
      <c r="AH1228" s="38"/>
      <c r="AI1228" s="38"/>
      <c r="AJ1228" s="38"/>
      <c r="AK1228" s="38"/>
      <c r="AL1228" s="85" t="str">
        <f t="shared" si="438"/>
        <v/>
      </c>
      <c r="AM1228" s="85" t="str">
        <f t="shared" si="434"/>
        <v/>
      </c>
      <c r="AN1228" s="85" t="str">
        <f t="shared" si="435"/>
        <v/>
      </c>
      <c r="AO1228" s="85" t="str">
        <f t="shared" si="436"/>
        <v/>
      </c>
      <c r="AP1228" s="143" t="str">
        <f t="shared" si="439"/>
        <v/>
      </c>
      <c r="AQ1228" s="66" t="str">
        <f t="shared" si="440"/>
        <v/>
      </c>
      <c r="AR1228" s="46" t="str">
        <f>IFERROR(IF(ISNUMBER('Opsparede løndele dec20-mar21'!K1226),AQ1228+'Opsparede løndele dec20-mar21'!K1226,AQ1228),"")</f>
        <v/>
      </c>
    </row>
    <row r="1229" spans="1:44" x14ac:dyDescent="0.25">
      <c r="A1229" s="52" t="str">
        <f t="shared" si="441"/>
        <v/>
      </c>
      <c r="B1229" s="5"/>
      <c r="C1229" s="6"/>
      <c r="D1229" s="7"/>
      <c r="E1229" s="8"/>
      <c r="F1229" s="8"/>
      <c r="G1229" s="60" t="str">
        <f t="shared" si="442"/>
        <v/>
      </c>
      <c r="H1229" s="60" t="str">
        <f t="shared" si="442"/>
        <v/>
      </c>
      <c r="I1229" s="60" t="str">
        <f t="shared" si="442"/>
        <v/>
      </c>
      <c r="J1229" s="60" t="str">
        <f t="shared" si="442"/>
        <v/>
      </c>
      <c r="L1229" s="115" t="str">
        <f t="shared" si="437"/>
        <v/>
      </c>
      <c r="Y1229" s="116"/>
      <c r="Z1229" s="65" t="str">
        <f t="shared" si="426"/>
        <v/>
      </c>
      <c r="AA1229" s="65" t="str">
        <f t="shared" si="427"/>
        <v/>
      </c>
      <c r="AB1229" s="65" t="str">
        <f t="shared" si="428"/>
        <v/>
      </c>
      <c r="AC1229" s="65" t="str">
        <f t="shared" si="429"/>
        <v/>
      </c>
      <c r="AD1229" s="65" t="str">
        <f t="shared" si="430"/>
        <v/>
      </c>
      <c r="AE1229" s="65" t="str">
        <f t="shared" si="431"/>
        <v/>
      </c>
      <c r="AF1229" s="65" t="str">
        <f t="shared" si="432"/>
        <v/>
      </c>
      <c r="AG1229" s="65" t="str">
        <f t="shared" si="433"/>
        <v/>
      </c>
      <c r="AH1229" s="38"/>
      <c r="AI1229" s="38"/>
      <c r="AJ1229" s="38"/>
      <c r="AK1229" s="38"/>
      <c r="AL1229" s="85" t="str">
        <f t="shared" si="438"/>
        <v/>
      </c>
      <c r="AM1229" s="85" t="str">
        <f t="shared" si="434"/>
        <v/>
      </c>
      <c r="AN1229" s="85" t="str">
        <f t="shared" si="435"/>
        <v/>
      </c>
      <c r="AO1229" s="85" t="str">
        <f t="shared" si="436"/>
        <v/>
      </c>
      <c r="AP1229" s="143" t="str">
        <f t="shared" si="439"/>
        <v/>
      </c>
      <c r="AQ1229" s="66" t="str">
        <f t="shared" si="440"/>
        <v/>
      </c>
      <c r="AR1229" s="46" t="str">
        <f>IFERROR(IF(ISNUMBER('Opsparede løndele dec20-mar21'!K1227),AQ1229+'Opsparede løndele dec20-mar21'!K1227,AQ1229),"")</f>
        <v/>
      </c>
    </row>
    <row r="1230" spans="1:44" x14ac:dyDescent="0.25">
      <c r="A1230" s="52" t="str">
        <f t="shared" si="441"/>
        <v/>
      </c>
      <c r="B1230" s="5"/>
      <c r="C1230" s="6"/>
      <c r="D1230" s="7"/>
      <c r="E1230" s="8"/>
      <c r="F1230" s="8"/>
      <c r="G1230" s="60" t="str">
        <f t="shared" si="442"/>
        <v/>
      </c>
      <c r="H1230" s="60" t="str">
        <f t="shared" si="442"/>
        <v/>
      </c>
      <c r="I1230" s="60" t="str">
        <f t="shared" si="442"/>
        <v/>
      </c>
      <c r="J1230" s="60" t="str">
        <f t="shared" si="442"/>
        <v/>
      </c>
      <c r="L1230" s="115" t="str">
        <f t="shared" si="437"/>
        <v/>
      </c>
      <c r="Y1230" s="116"/>
      <c r="Z1230" s="65" t="str">
        <f t="shared" si="426"/>
        <v/>
      </c>
      <c r="AA1230" s="65" t="str">
        <f t="shared" si="427"/>
        <v/>
      </c>
      <c r="AB1230" s="65" t="str">
        <f t="shared" si="428"/>
        <v/>
      </c>
      <c r="AC1230" s="65" t="str">
        <f t="shared" si="429"/>
        <v/>
      </c>
      <c r="AD1230" s="65" t="str">
        <f t="shared" si="430"/>
        <v/>
      </c>
      <c r="AE1230" s="65" t="str">
        <f t="shared" si="431"/>
        <v/>
      </c>
      <c r="AF1230" s="65" t="str">
        <f t="shared" si="432"/>
        <v/>
      </c>
      <c r="AG1230" s="65" t="str">
        <f t="shared" si="433"/>
        <v/>
      </c>
      <c r="AH1230" s="38"/>
      <c r="AI1230" s="38"/>
      <c r="AJ1230" s="38"/>
      <c r="AK1230" s="38"/>
      <c r="AL1230" s="85" t="str">
        <f t="shared" si="438"/>
        <v/>
      </c>
      <c r="AM1230" s="85" t="str">
        <f t="shared" si="434"/>
        <v/>
      </c>
      <c r="AN1230" s="85" t="str">
        <f t="shared" si="435"/>
        <v/>
      </c>
      <c r="AO1230" s="85" t="str">
        <f t="shared" si="436"/>
        <v/>
      </c>
      <c r="AP1230" s="143" t="str">
        <f t="shared" si="439"/>
        <v/>
      </c>
      <c r="AQ1230" s="66" t="str">
        <f t="shared" si="440"/>
        <v/>
      </c>
      <c r="AR1230" s="46" t="str">
        <f>IFERROR(IF(ISNUMBER('Opsparede løndele dec20-mar21'!K1228),AQ1230+'Opsparede løndele dec20-mar21'!K1228,AQ1230),"")</f>
        <v/>
      </c>
    </row>
    <row r="1231" spans="1:44" x14ac:dyDescent="0.25">
      <c r="A1231" s="52" t="str">
        <f t="shared" si="441"/>
        <v/>
      </c>
      <c r="B1231" s="5"/>
      <c r="C1231" s="6"/>
      <c r="D1231" s="7"/>
      <c r="E1231" s="8"/>
      <c r="F1231" s="8"/>
      <c r="G1231" s="60" t="str">
        <f t="shared" si="442"/>
        <v/>
      </c>
      <c r="H1231" s="60" t="str">
        <f t="shared" si="442"/>
        <v/>
      </c>
      <c r="I1231" s="60" t="str">
        <f t="shared" si="442"/>
        <v/>
      </c>
      <c r="J1231" s="60" t="str">
        <f t="shared" si="442"/>
        <v/>
      </c>
      <c r="L1231" s="115" t="str">
        <f t="shared" si="437"/>
        <v/>
      </c>
      <c r="Y1231" s="116"/>
      <c r="Z1231" s="65" t="str">
        <f t="shared" si="426"/>
        <v/>
      </c>
      <c r="AA1231" s="65" t="str">
        <f t="shared" si="427"/>
        <v/>
      </c>
      <c r="AB1231" s="65" t="str">
        <f t="shared" si="428"/>
        <v/>
      </c>
      <c r="AC1231" s="65" t="str">
        <f t="shared" si="429"/>
        <v/>
      </c>
      <c r="AD1231" s="65" t="str">
        <f t="shared" si="430"/>
        <v/>
      </c>
      <c r="AE1231" s="65" t="str">
        <f t="shared" si="431"/>
        <v/>
      </c>
      <c r="AF1231" s="65" t="str">
        <f t="shared" si="432"/>
        <v/>
      </c>
      <c r="AG1231" s="65" t="str">
        <f t="shared" si="433"/>
        <v/>
      </c>
      <c r="AH1231" s="38"/>
      <c r="AI1231" s="38"/>
      <c r="AJ1231" s="38"/>
      <c r="AK1231" s="38"/>
      <c r="AL1231" s="85" t="str">
        <f t="shared" si="438"/>
        <v/>
      </c>
      <c r="AM1231" s="85" t="str">
        <f t="shared" si="434"/>
        <v/>
      </c>
      <c r="AN1231" s="85" t="str">
        <f t="shared" si="435"/>
        <v/>
      </c>
      <c r="AO1231" s="85" t="str">
        <f t="shared" si="436"/>
        <v/>
      </c>
      <c r="AP1231" s="143" t="str">
        <f t="shared" si="439"/>
        <v/>
      </c>
      <c r="AQ1231" s="66" t="str">
        <f t="shared" si="440"/>
        <v/>
      </c>
      <c r="AR1231" s="46" t="str">
        <f>IFERROR(IF(ISNUMBER('Opsparede løndele dec20-mar21'!K1229),AQ1231+'Opsparede løndele dec20-mar21'!K1229,AQ1231),"")</f>
        <v/>
      </c>
    </row>
    <row r="1232" spans="1:44" x14ac:dyDescent="0.25">
      <c r="A1232" s="52" t="str">
        <f t="shared" si="441"/>
        <v/>
      </c>
      <c r="B1232" s="5"/>
      <c r="C1232" s="6"/>
      <c r="D1232" s="7"/>
      <c r="E1232" s="8"/>
      <c r="F1232" s="8"/>
      <c r="G1232" s="60" t="str">
        <f t="shared" si="442"/>
        <v/>
      </c>
      <c r="H1232" s="60" t="str">
        <f t="shared" si="442"/>
        <v/>
      </c>
      <c r="I1232" s="60" t="str">
        <f t="shared" si="442"/>
        <v/>
      </c>
      <c r="J1232" s="60" t="str">
        <f t="shared" si="442"/>
        <v/>
      </c>
      <c r="L1232" s="115" t="str">
        <f t="shared" si="437"/>
        <v/>
      </c>
      <c r="Y1232" s="116"/>
      <c r="Z1232" s="65" t="str">
        <f t="shared" si="426"/>
        <v/>
      </c>
      <c r="AA1232" s="65" t="str">
        <f t="shared" si="427"/>
        <v/>
      </c>
      <c r="AB1232" s="65" t="str">
        <f t="shared" si="428"/>
        <v/>
      </c>
      <c r="AC1232" s="65" t="str">
        <f t="shared" si="429"/>
        <v/>
      </c>
      <c r="AD1232" s="65" t="str">
        <f t="shared" si="430"/>
        <v/>
      </c>
      <c r="AE1232" s="65" t="str">
        <f t="shared" si="431"/>
        <v/>
      </c>
      <c r="AF1232" s="65" t="str">
        <f t="shared" si="432"/>
        <v/>
      </c>
      <c r="AG1232" s="65" t="str">
        <f t="shared" si="433"/>
        <v/>
      </c>
      <c r="AH1232" s="38"/>
      <c r="AI1232" s="38"/>
      <c r="AJ1232" s="38"/>
      <c r="AK1232" s="38"/>
      <c r="AL1232" s="85" t="str">
        <f t="shared" si="438"/>
        <v/>
      </c>
      <c r="AM1232" s="85" t="str">
        <f t="shared" si="434"/>
        <v/>
      </c>
      <c r="AN1232" s="85" t="str">
        <f t="shared" si="435"/>
        <v/>
      </c>
      <c r="AO1232" s="85" t="str">
        <f t="shared" si="436"/>
        <v/>
      </c>
      <c r="AP1232" s="143" t="str">
        <f t="shared" si="439"/>
        <v/>
      </c>
      <c r="AQ1232" s="66" t="str">
        <f t="shared" si="440"/>
        <v/>
      </c>
      <c r="AR1232" s="46" t="str">
        <f>IFERROR(IF(ISNUMBER('Opsparede løndele dec20-mar21'!K1230),AQ1232+'Opsparede løndele dec20-mar21'!K1230,AQ1232),"")</f>
        <v/>
      </c>
    </row>
    <row r="1233" spans="1:44" x14ac:dyDescent="0.25">
      <c r="A1233" s="52" t="str">
        <f t="shared" si="441"/>
        <v/>
      </c>
      <c r="B1233" s="5"/>
      <c r="C1233" s="6"/>
      <c r="D1233" s="7"/>
      <c r="E1233" s="8"/>
      <c r="F1233" s="8"/>
      <c r="G1233" s="60" t="str">
        <f t="shared" si="442"/>
        <v/>
      </c>
      <c r="H1233" s="60" t="str">
        <f t="shared" si="442"/>
        <v/>
      </c>
      <c r="I1233" s="60" t="str">
        <f t="shared" si="442"/>
        <v/>
      </c>
      <c r="J1233" s="60" t="str">
        <f t="shared" si="442"/>
        <v/>
      </c>
      <c r="L1233" s="115" t="str">
        <f t="shared" si="437"/>
        <v/>
      </c>
      <c r="Y1233" s="116"/>
      <c r="Z1233" s="65" t="str">
        <f t="shared" si="426"/>
        <v/>
      </c>
      <c r="AA1233" s="65" t="str">
        <f t="shared" si="427"/>
        <v/>
      </c>
      <c r="AB1233" s="65" t="str">
        <f t="shared" si="428"/>
        <v/>
      </c>
      <c r="AC1233" s="65" t="str">
        <f t="shared" si="429"/>
        <v/>
      </c>
      <c r="AD1233" s="65" t="str">
        <f t="shared" si="430"/>
        <v/>
      </c>
      <c r="AE1233" s="65" t="str">
        <f t="shared" si="431"/>
        <v/>
      </c>
      <c r="AF1233" s="65" t="str">
        <f t="shared" si="432"/>
        <v/>
      </c>
      <c r="AG1233" s="65" t="str">
        <f t="shared" si="433"/>
        <v/>
      </c>
      <c r="AH1233" s="38"/>
      <c r="AI1233" s="38"/>
      <c r="AJ1233" s="38"/>
      <c r="AK1233" s="38"/>
      <c r="AL1233" s="85" t="str">
        <f t="shared" si="438"/>
        <v/>
      </c>
      <c r="AM1233" s="85" t="str">
        <f t="shared" si="434"/>
        <v/>
      </c>
      <c r="AN1233" s="85" t="str">
        <f t="shared" si="435"/>
        <v/>
      </c>
      <c r="AO1233" s="85" t="str">
        <f t="shared" si="436"/>
        <v/>
      </c>
      <c r="AP1233" s="143" t="str">
        <f t="shared" si="439"/>
        <v/>
      </c>
      <c r="AQ1233" s="66" t="str">
        <f t="shared" si="440"/>
        <v/>
      </c>
      <c r="AR1233" s="46" t="str">
        <f>IFERROR(IF(ISNUMBER('Opsparede løndele dec20-mar21'!K1231),AQ1233+'Opsparede løndele dec20-mar21'!K1231,AQ1233),"")</f>
        <v/>
      </c>
    </row>
    <row r="1234" spans="1:44" x14ac:dyDescent="0.25">
      <c r="A1234" s="52" t="str">
        <f t="shared" si="441"/>
        <v/>
      </c>
      <c r="B1234" s="5"/>
      <c r="C1234" s="6"/>
      <c r="D1234" s="7"/>
      <c r="E1234" s="8"/>
      <c r="F1234" s="8"/>
      <c r="G1234" s="60" t="str">
        <f t="shared" si="442"/>
        <v/>
      </c>
      <c r="H1234" s="60" t="str">
        <f t="shared" si="442"/>
        <v/>
      </c>
      <c r="I1234" s="60" t="str">
        <f t="shared" si="442"/>
        <v/>
      </c>
      <c r="J1234" s="60" t="str">
        <f t="shared" si="442"/>
        <v/>
      </c>
      <c r="L1234" s="115" t="str">
        <f t="shared" si="437"/>
        <v/>
      </c>
      <c r="Y1234" s="116"/>
      <c r="Z1234" s="65" t="str">
        <f t="shared" si="426"/>
        <v/>
      </c>
      <c r="AA1234" s="65" t="str">
        <f t="shared" si="427"/>
        <v/>
      </c>
      <c r="AB1234" s="65" t="str">
        <f t="shared" si="428"/>
        <v/>
      </c>
      <c r="AC1234" s="65" t="str">
        <f t="shared" si="429"/>
        <v/>
      </c>
      <c r="AD1234" s="65" t="str">
        <f t="shared" si="430"/>
        <v/>
      </c>
      <c r="AE1234" s="65" t="str">
        <f t="shared" si="431"/>
        <v/>
      </c>
      <c r="AF1234" s="65" t="str">
        <f t="shared" si="432"/>
        <v/>
      </c>
      <c r="AG1234" s="65" t="str">
        <f t="shared" si="433"/>
        <v/>
      </c>
      <c r="AH1234" s="38"/>
      <c r="AI1234" s="38"/>
      <c r="AJ1234" s="38"/>
      <c r="AK1234" s="38"/>
      <c r="AL1234" s="85" t="str">
        <f t="shared" si="438"/>
        <v/>
      </c>
      <c r="AM1234" s="85" t="str">
        <f t="shared" si="434"/>
        <v/>
      </c>
      <c r="AN1234" s="85" t="str">
        <f t="shared" si="435"/>
        <v/>
      </c>
      <c r="AO1234" s="85" t="str">
        <f t="shared" si="436"/>
        <v/>
      </c>
      <c r="AP1234" s="143" t="str">
        <f t="shared" si="439"/>
        <v/>
      </c>
      <c r="AQ1234" s="66" t="str">
        <f t="shared" si="440"/>
        <v/>
      </c>
      <c r="AR1234" s="46" t="str">
        <f>IFERROR(IF(ISNUMBER('Opsparede løndele dec20-mar21'!K1232),AQ1234+'Opsparede løndele dec20-mar21'!K1232,AQ1234),"")</f>
        <v/>
      </c>
    </row>
    <row r="1235" spans="1:44" x14ac:dyDescent="0.25">
      <c r="A1235" s="52" t="str">
        <f t="shared" si="441"/>
        <v/>
      </c>
      <c r="B1235" s="5"/>
      <c r="C1235" s="6"/>
      <c r="D1235" s="7"/>
      <c r="E1235" s="8"/>
      <c r="F1235" s="8"/>
      <c r="G1235" s="60" t="str">
        <f t="shared" si="442"/>
        <v/>
      </c>
      <c r="H1235" s="60" t="str">
        <f t="shared" si="442"/>
        <v/>
      </c>
      <c r="I1235" s="60" t="str">
        <f t="shared" si="442"/>
        <v/>
      </c>
      <c r="J1235" s="60" t="str">
        <f t="shared" si="442"/>
        <v/>
      </c>
      <c r="L1235" s="115" t="str">
        <f t="shared" si="437"/>
        <v/>
      </c>
      <c r="Y1235" s="116"/>
      <c r="Z1235" s="65" t="str">
        <f t="shared" si="426"/>
        <v/>
      </c>
      <c r="AA1235" s="65" t="str">
        <f t="shared" si="427"/>
        <v/>
      </c>
      <c r="AB1235" s="65" t="str">
        <f t="shared" si="428"/>
        <v/>
      </c>
      <c r="AC1235" s="65" t="str">
        <f t="shared" si="429"/>
        <v/>
      </c>
      <c r="AD1235" s="65" t="str">
        <f t="shared" si="430"/>
        <v/>
      </c>
      <c r="AE1235" s="65" t="str">
        <f t="shared" si="431"/>
        <v/>
      </c>
      <c r="AF1235" s="65" t="str">
        <f t="shared" si="432"/>
        <v/>
      </c>
      <c r="AG1235" s="65" t="str">
        <f t="shared" si="433"/>
        <v/>
      </c>
      <c r="AH1235" s="38"/>
      <c r="AI1235" s="38"/>
      <c r="AJ1235" s="38"/>
      <c r="AK1235" s="38"/>
      <c r="AL1235" s="85" t="str">
        <f t="shared" si="438"/>
        <v/>
      </c>
      <c r="AM1235" s="85" t="str">
        <f t="shared" si="434"/>
        <v/>
      </c>
      <c r="AN1235" s="85" t="str">
        <f t="shared" si="435"/>
        <v/>
      </c>
      <c r="AO1235" s="85" t="str">
        <f t="shared" si="436"/>
        <v/>
      </c>
      <c r="AP1235" s="143" t="str">
        <f t="shared" si="439"/>
        <v/>
      </c>
      <c r="AQ1235" s="66" t="str">
        <f t="shared" si="440"/>
        <v/>
      </c>
      <c r="AR1235" s="46" t="str">
        <f>IFERROR(IF(ISNUMBER('Opsparede løndele dec20-mar21'!K1233),AQ1235+'Opsparede løndele dec20-mar21'!K1233,AQ1235),"")</f>
        <v/>
      </c>
    </row>
    <row r="1236" spans="1:44" x14ac:dyDescent="0.25">
      <c r="A1236" s="52" t="str">
        <f t="shared" si="441"/>
        <v/>
      </c>
      <c r="B1236" s="5"/>
      <c r="C1236" s="6"/>
      <c r="D1236" s="7"/>
      <c r="E1236" s="8"/>
      <c r="F1236" s="8"/>
      <c r="G1236" s="60" t="str">
        <f t="shared" si="442"/>
        <v/>
      </c>
      <c r="H1236" s="60" t="str">
        <f t="shared" si="442"/>
        <v/>
      </c>
      <c r="I1236" s="60" t="str">
        <f t="shared" si="442"/>
        <v/>
      </c>
      <c r="J1236" s="60" t="str">
        <f t="shared" si="442"/>
        <v/>
      </c>
      <c r="L1236" s="115" t="str">
        <f t="shared" si="437"/>
        <v/>
      </c>
      <c r="Y1236" s="116"/>
      <c r="Z1236" s="65" t="str">
        <f t="shared" si="426"/>
        <v/>
      </c>
      <c r="AA1236" s="65" t="str">
        <f t="shared" si="427"/>
        <v/>
      </c>
      <c r="AB1236" s="65" t="str">
        <f t="shared" si="428"/>
        <v/>
      </c>
      <c r="AC1236" s="65" t="str">
        <f t="shared" si="429"/>
        <v/>
      </c>
      <c r="AD1236" s="65" t="str">
        <f t="shared" si="430"/>
        <v/>
      </c>
      <c r="AE1236" s="65" t="str">
        <f t="shared" si="431"/>
        <v/>
      </c>
      <c r="AF1236" s="65" t="str">
        <f t="shared" si="432"/>
        <v/>
      </c>
      <c r="AG1236" s="65" t="str">
        <f t="shared" si="433"/>
        <v/>
      </c>
      <c r="AH1236" s="38"/>
      <c r="AI1236" s="38"/>
      <c r="AJ1236" s="38"/>
      <c r="AK1236" s="38"/>
      <c r="AL1236" s="85" t="str">
        <f t="shared" si="438"/>
        <v/>
      </c>
      <c r="AM1236" s="85" t="str">
        <f t="shared" si="434"/>
        <v/>
      </c>
      <c r="AN1236" s="85" t="str">
        <f t="shared" si="435"/>
        <v/>
      </c>
      <c r="AO1236" s="85" t="str">
        <f t="shared" si="436"/>
        <v/>
      </c>
      <c r="AP1236" s="143" t="str">
        <f t="shared" si="439"/>
        <v/>
      </c>
      <c r="AQ1236" s="66" t="str">
        <f t="shared" si="440"/>
        <v/>
      </c>
      <c r="AR1236" s="46" t="str">
        <f>IFERROR(IF(ISNUMBER('Opsparede løndele dec20-mar21'!K1234),AQ1236+'Opsparede løndele dec20-mar21'!K1234,AQ1236),"")</f>
        <v/>
      </c>
    </row>
    <row r="1237" spans="1:44" x14ac:dyDescent="0.25">
      <c r="A1237" s="52" t="str">
        <f t="shared" si="441"/>
        <v/>
      </c>
      <c r="B1237" s="5"/>
      <c r="C1237" s="6"/>
      <c r="D1237" s="7"/>
      <c r="E1237" s="8"/>
      <c r="F1237" s="8"/>
      <c r="G1237" s="60" t="str">
        <f t="shared" ref="G1237:J1246" si="443">IF(AND(ISNUMBER($E1237),ISNUMBER($F1237)),MAX(MIN(NETWORKDAYS(IF($E1237&lt;=VLOOKUP(G$6,Matrix_antal_dage,5,FALSE),VLOOKUP(G$6,Matrix_antal_dage,5,FALSE),$E1237),IF($F1237&gt;=VLOOKUP(G$6,Matrix_antal_dage,6,FALSE),VLOOKUP(G$6,Matrix_antal_dage,6,FALSE),$F1237),helligdage),VLOOKUP(G$6,Matrix_antal_dage,7,FALSE)),0),"")</f>
        <v/>
      </c>
      <c r="H1237" s="60" t="str">
        <f t="shared" si="443"/>
        <v/>
      </c>
      <c r="I1237" s="60" t="str">
        <f t="shared" si="443"/>
        <v/>
      </c>
      <c r="J1237" s="60" t="str">
        <f t="shared" si="443"/>
        <v/>
      </c>
      <c r="L1237" s="115" t="str">
        <f t="shared" si="437"/>
        <v/>
      </c>
      <c r="Y1237" s="116"/>
      <c r="Z1237" s="65" t="str">
        <f t="shared" si="426"/>
        <v/>
      </c>
      <c r="AA1237" s="65" t="str">
        <f t="shared" si="427"/>
        <v/>
      </c>
      <c r="AB1237" s="65" t="str">
        <f t="shared" si="428"/>
        <v/>
      </c>
      <c r="AC1237" s="65" t="str">
        <f t="shared" si="429"/>
        <v/>
      </c>
      <c r="AD1237" s="65" t="str">
        <f t="shared" si="430"/>
        <v/>
      </c>
      <c r="AE1237" s="65" t="str">
        <f t="shared" si="431"/>
        <v/>
      </c>
      <c r="AF1237" s="65" t="str">
        <f t="shared" si="432"/>
        <v/>
      </c>
      <c r="AG1237" s="65" t="str">
        <f t="shared" si="433"/>
        <v/>
      </c>
      <c r="AH1237" s="38"/>
      <c r="AI1237" s="38"/>
      <c r="AJ1237" s="38"/>
      <c r="AK1237" s="38"/>
      <c r="AL1237" s="85" t="str">
        <f t="shared" si="438"/>
        <v/>
      </c>
      <c r="AM1237" s="85" t="str">
        <f t="shared" si="434"/>
        <v/>
      </c>
      <c r="AN1237" s="85" t="str">
        <f t="shared" si="435"/>
        <v/>
      </c>
      <c r="AO1237" s="85" t="str">
        <f t="shared" si="436"/>
        <v/>
      </c>
      <c r="AP1237" s="143" t="str">
        <f t="shared" si="439"/>
        <v/>
      </c>
      <c r="AQ1237" s="66" t="str">
        <f t="shared" si="440"/>
        <v/>
      </c>
      <c r="AR1237" s="46" t="str">
        <f>IFERROR(IF(ISNUMBER('Opsparede løndele dec20-mar21'!K1235),AQ1237+'Opsparede løndele dec20-mar21'!K1235,AQ1237),"")</f>
        <v/>
      </c>
    </row>
    <row r="1238" spans="1:44" x14ac:dyDescent="0.25">
      <c r="A1238" s="52" t="str">
        <f t="shared" si="441"/>
        <v/>
      </c>
      <c r="B1238" s="5"/>
      <c r="C1238" s="6"/>
      <c r="D1238" s="7"/>
      <c r="E1238" s="8"/>
      <c r="F1238" s="8"/>
      <c r="G1238" s="60" t="str">
        <f t="shared" si="443"/>
        <v/>
      </c>
      <c r="H1238" s="60" t="str">
        <f t="shared" si="443"/>
        <v/>
      </c>
      <c r="I1238" s="60" t="str">
        <f t="shared" si="443"/>
        <v/>
      </c>
      <c r="J1238" s="60" t="str">
        <f t="shared" si="443"/>
        <v/>
      </c>
      <c r="L1238" s="115" t="str">
        <f t="shared" si="437"/>
        <v/>
      </c>
      <c r="Y1238" s="116"/>
      <c r="Z1238" s="65" t="str">
        <f t="shared" si="426"/>
        <v/>
      </c>
      <c r="AA1238" s="65" t="str">
        <f t="shared" si="427"/>
        <v/>
      </c>
      <c r="AB1238" s="65" t="str">
        <f t="shared" si="428"/>
        <v/>
      </c>
      <c r="AC1238" s="65" t="str">
        <f t="shared" si="429"/>
        <v/>
      </c>
      <c r="AD1238" s="65" t="str">
        <f t="shared" si="430"/>
        <v/>
      </c>
      <c r="AE1238" s="65" t="str">
        <f t="shared" si="431"/>
        <v/>
      </c>
      <c r="AF1238" s="65" t="str">
        <f t="shared" si="432"/>
        <v/>
      </c>
      <c r="AG1238" s="65" t="str">
        <f t="shared" si="433"/>
        <v/>
      </c>
      <c r="AH1238" s="38"/>
      <c r="AI1238" s="38"/>
      <c r="AJ1238" s="38"/>
      <c r="AK1238" s="38"/>
      <c r="AL1238" s="85" t="str">
        <f t="shared" si="438"/>
        <v/>
      </c>
      <c r="AM1238" s="85" t="str">
        <f t="shared" si="434"/>
        <v/>
      </c>
      <c r="AN1238" s="85" t="str">
        <f t="shared" si="435"/>
        <v/>
      </c>
      <c r="AO1238" s="85" t="str">
        <f t="shared" si="436"/>
        <v/>
      </c>
      <c r="AP1238" s="143" t="str">
        <f t="shared" si="439"/>
        <v/>
      </c>
      <c r="AQ1238" s="66" t="str">
        <f t="shared" si="440"/>
        <v/>
      </c>
      <c r="AR1238" s="46" t="str">
        <f>IFERROR(IF(ISNUMBER('Opsparede løndele dec20-mar21'!K1236),AQ1238+'Opsparede løndele dec20-mar21'!K1236,AQ1238),"")</f>
        <v/>
      </c>
    </row>
    <row r="1239" spans="1:44" x14ac:dyDescent="0.25">
      <c r="A1239" s="52" t="str">
        <f t="shared" si="441"/>
        <v/>
      </c>
      <c r="B1239" s="5"/>
      <c r="C1239" s="6"/>
      <c r="D1239" s="7"/>
      <c r="E1239" s="8"/>
      <c r="F1239" s="8"/>
      <c r="G1239" s="60" t="str">
        <f t="shared" si="443"/>
        <v/>
      </c>
      <c r="H1239" s="60" t="str">
        <f t="shared" si="443"/>
        <v/>
      </c>
      <c r="I1239" s="60" t="str">
        <f t="shared" si="443"/>
        <v/>
      </c>
      <c r="J1239" s="60" t="str">
        <f t="shared" si="443"/>
        <v/>
      </c>
      <c r="L1239" s="115" t="str">
        <f t="shared" si="437"/>
        <v/>
      </c>
      <c r="Y1239" s="116"/>
      <c r="Z1239" s="65" t="str">
        <f t="shared" si="426"/>
        <v/>
      </c>
      <c r="AA1239" s="65" t="str">
        <f t="shared" si="427"/>
        <v/>
      </c>
      <c r="AB1239" s="65" t="str">
        <f t="shared" si="428"/>
        <v/>
      </c>
      <c r="AC1239" s="65" t="str">
        <f t="shared" si="429"/>
        <v/>
      </c>
      <c r="AD1239" s="65" t="str">
        <f t="shared" si="430"/>
        <v/>
      </c>
      <c r="AE1239" s="65" t="str">
        <f t="shared" si="431"/>
        <v/>
      </c>
      <c r="AF1239" s="65" t="str">
        <f t="shared" si="432"/>
        <v/>
      </c>
      <c r="AG1239" s="65" t="str">
        <f t="shared" si="433"/>
        <v/>
      </c>
      <c r="AH1239" s="38"/>
      <c r="AI1239" s="38"/>
      <c r="AJ1239" s="38"/>
      <c r="AK1239" s="38"/>
      <c r="AL1239" s="85" t="str">
        <f t="shared" si="438"/>
        <v/>
      </c>
      <c r="AM1239" s="85" t="str">
        <f t="shared" si="434"/>
        <v/>
      </c>
      <c r="AN1239" s="85" t="str">
        <f t="shared" si="435"/>
        <v/>
      </c>
      <c r="AO1239" s="85" t="str">
        <f t="shared" si="436"/>
        <v/>
      </c>
      <c r="AP1239" s="143" t="str">
        <f t="shared" si="439"/>
        <v/>
      </c>
      <c r="AQ1239" s="66" t="str">
        <f t="shared" si="440"/>
        <v/>
      </c>
      <c r="AR1239" s="46" t="str">
        <f>IFERROR(IF(ISNUMBER('Opsparede løndele dec20-mar21'!K1237),AQ1239+'Opsparede løndele dec20-mar21'!K1237,AQ1239),"")</f>
        <v/>
      </c>
    </row>
    <row r="1240" spans="1:44" x14ac:dyDescent="0.25">
      <c r="A1240" s="52" t="str">
        <f t="shared" si="441"/>
        <v/>
      </c>
      <c r="B1240" s="5"/>
      <c r="C1240" s="6"/>
      <c r="D1240" s="7"/>
      <c r="E1240" s="8"/>
      <c r="F1240" s="8"/>
      <c r="G1240" s="60" t="str">
        <f t="shared" si="443"/>
        <v/>
      </c>
      <c r="H1240" s="60" t="str">
        <f t="shared" si="443"/>
        <v/>
      </c>
      <c r="I1240" s="60" t="str">
        <f t="shared" si="443"/>
        <v/>
      </c>
      <c r="J1240" s="60" t="str">
        <f t="shared" si="443"/>
        <v/>
      </c>
      <c r="L1240" s="115" t="str">
        <f t="shared" si="437"/>
        <v/>
      </c>
      <c r="Y1240" s="116"/>
      <c r="Z1240" s="65" t="str">
        <f t="shared" si="426"/>
        <v/>
      </c>
      <c r="AA1240" s="65" t="str">
        <f t="shared" si="427"/>
        <v/>
      </c>
      <c r="AB1240" s="65" t="str">
        <f t="shared" si="428"/>
        <v/>
      </c>
      <c r="AC1240" s="65" t="str">
        <f t="shared" si="429"/>
        <v/>
      </c>
      <c r="AD1240" s="65" t="str">
        <f t="shared" si="430"/>
        <v/>
      </c>
      <c r="AE1240" s="65" t="str">
        <f t="shared" si="431"/>
        <v/>
      </c>
      <c r="AF1240" s="65" t="str">
        <f t="shared" si="432"/>
        <v/>
      </c>
      <c r="AG1240" s="65" t="str">
        <f t="shared" si="433"/>
        <v/>
      </c>
      <c r="AH1240" s="38"/>
      <c r="AI1240" s="38"/>
      <c r="AJ1240" s="38"/>
      <c r="AK1240" s="38"/>
      <c r="AL1240" s="85" t="str">
        <f t="shared" si="438"/>
        <v/>
      </c>
      <c r="AM1240" s="85" t="str">
        <f t="shared" si="434"/>
        <v/>
      </c>
      <c r="AN1240" s="85" t="str">
        <f t="shared" si="435"/>
        <v/>
      </c>
      <c r="AO1240" s="85" t="str">
        <f t="shared" si="436"/>
        <v/>
      </c>
      <c r="AP1240" s="143" t="str">
        <f t="shared" si="439"/>
        <v/>
      </c>
      <c r="AQ1240" s="66" t="str">
        <f t="shared" si="440"/>
        <v/>
      </c>
      <c r="AR1240" s="46" t="str">
        <f>IFERROR(IF(ISNUMBER('Opsparede løndele dec20-mar21'!K1238),AQ1240+'Opsparede løndele dec20-mar21'!K1238,AQ1240),"")</f>
        <v/>
      </c>
    </row>
    <row r="1241" spans="1:44" x14ac:dyDescent="0.25">
      <c r="A1241" s="52" t="str">
        <f t="shared" si="441"/>
        <v/>
      </c>
      <c r="B1241" s="5"/>
      <c r="C1241" s="6"/>
      <c r="D1241" s="7"/>
      <c r="E1241" s="8"/>
      <c r="F1241" s="8"/>
      <c r="G1241" s="60" t="str">
        <f t="shared" si="443"/>
        <v/>
      </c>
      <c r="H1241" s="60" t="str">
        <f t="shared" si="443"/>
        <v/>
      </c>
      <c r="I1241" s="60" t="str">
        <f t="shared" si="443"/>
        <v/>
      </c>
      <c r="J1241" s="60" t="str">
        <f t="shared" si="443"/>
        <v/>
      </c>
      <c r="L1241" s="115" t="str">
        <f t="shared" si="437"/>
        <v/>
      </c>
      <c r="Y1241" s="116"/>
      <c r="Z1241" s="65" t="str">
        <f t="shared" si="426"/>
        <v/>
      </c>
      <c r="AA1241" s="65" t="str">
        <f t="shared" si="427"/>
        <v/>
      </c>
      <c r="AB1241" s="65" t="str">
        <f t="shared" si="428"/>
        <v/>
      </c>
      <c r="AC1241" s="65" t="str">
        <f t="shared" si="429"/>
        <v/>
      </c>
      <c r="AD1241" s="65" t="str">
        <f t="shared" si="430"/>
        <v/>
      </c>
      <c r="AE1241" s="65" t="str">
        <f t="shared" si="431"/>
        <v/>
      </c>
      <c r="AF1241" s="65" t="str">
        <f t="shared" si="432"/>
        <v/>
      </c>
      <c r="AG1241" s="65" t="str">
        <f t="shared" si="433"/>
        <v/>
      </c>
      <c r="AH1241" s="38"/>
      <c r="AI1241" s="38"/>
      <c r="AJ1241" s="38"/>
      <c r="AK1241" s="38"/>
      <c r="AL1241" s="85" t="str">
        <f t="shared" si="438"/>
        <v/>
      </c>
      <c r="AM1241" s="85" t="str">
        <f t="shared" si="434"/>
        <v/>
      </c>
      <c r="AN1241" s="85" t="str">
        <f t="shared" si="435"/>
        <v/>
      </c>
      <c r="AO1241" s="85" t="str">
        <f t="shared" si="436"/>
        <v/>
      </c>
      <c r="AP1241" s="143" t="str">
        <f t="shared" si="439"/>
        <v/>
      </c>
      <c r="AQ1241" s="66" t="str">
        <f t="shared" si="440"/>
        <v/>
      </c>
      <c r="AR1241" s="46" t="str">
        <f>IFERROR(IF(ISNUMBER('Opsparede løndele dec20-mar21'!K1239),AQ1241+'Opsparede løndele dec20-mar21'!K1239,AQ1241),"")</f>
        <v/>
      </c>
    </row>
    <row r="1242" spans="1:44" x14ac:dyDescent="0.25">
      <c r="A1242" s="52" t="str">
        <f t="shared" si="441"/>
        <v/>
      </c>
      <c r="B1242" s="5"/>
      <c r="C1242" s="6"/>
      <c r="D1242" s="7"/>
      <c r="E1242" s="8"/>
      <c r="F1242" s="8"/>
      <c r="G1242" s="60" t="str">
        <f t="shared" si="443"/>
        <v/>
      </c>
      <c r="H1242" s="60" t="str">
        <f t="shared" si="443"/>
        <v/>
      </c>
      <c r="I1242" s="60" t="str">
        <f t="shared" si="443"/>
        <v/>
      </c>
      <c r="J1242" s="60" t="str">
        <f t="shared" si="443"/>
        <v/>
      </c>
      <c r="L1242" s="115" t="str">
        <f t="shared" si="437"/>
        <v/>
      </c>
      <c r="Y1242" s="116"/>
      <c r="Z1242" s="65" t="str">
        <f t="shared" si="426"/>
        <v/>
      </c>
      <c r="AA1242" s="65" t="str">
        <f t="shared" si="427"/>
        <v/>
      </c>
      <c r="AB1242" s="65" t="str">
        <f t="shared" si="428"/>
        <v/>
      </c>
      <c r="AC1242" s="65" t="str">
        <f t="shared" si="429"/>
        <v/>
      </c>
      <c r="AD1242" s="65" t="str">
        <f t="shared" si="430"/>
        <v/>
      </c>
      <c r="AE1242" s="65" t="str">
        <f t="shared" si="431"/>
        <v/>
      </c>
      <c r="AF1242" s="65" t="str">
        <f t="shared" si="432"/>
        <v/>
      </c>
      <c r="AG1242" s="65" t="str">
        <f t="shared" si="433"/>
        <v/>
      </c>
      <c r="AH1242" s="38"/>
      <c r="AI1242" s="38"/>
      <c r="AJ1242" s="38"/>
      <c r="AK1242" s="38"/>
      <c r="AL1242" s="85" t="str">
        <f t="shared" si="438"/>
        <v/>
      </c>
      <c r="AM1242" s="85" t="str">
        <f t="shared" si="434"/>
        <v/>
      </c>
      <c r="AN1242" s="85" t="str">
        <f t="shared" si="435"/>
        <v/>
      </c>
      <c r="AO1242" s="85" t="str">
        <f t="shared" si="436"/>
        <v/>
      </c>
      <c r="AP1242" s="143" t="str">
        <f t="shared" si="439"/>
        <v/>
      </c>
      <c r="AQ1242" s="66" t="str">
        <f t="shared" si="440"/>
        <v/>
      </c>
      <c r="AR1242" s="46" t="str">
        <f>IFERROR(IF(ISNUMBER('Opsparede løndele dec20-mar21'!K1240),AQ1242+'Opsparede løndele dec20-mar21'!K1240,AQ1242),"")</f>
        <v/>
      </c>
    </row>
    <row r="1243" spans="1:44" x14ac:dyDescent="0.25">
      <c r="A1243" s="52" t="str">
        <f t="shared" si="441"/>
        <v/>
      </c>
      <c r="B1243" s="5"/>
      <c r="C1243" s="6"/>
      <c r="D1243" s="7"/>
      <c r="E1243" s="8"/>
      <c r="F1243" s="8"/>
      <c r="G1243" s="60" t="str">
        <f t="shared" si="443"/>
        <v/>
      </c>
      <c r="H1243" s="60" t="str">
        <f t="shared" si="443"/>
        <v/>
      </c>
      <c r="I1243" s="60" t="str">
        <f t="shared" si="443"/>
        <v/>
      </c>
      <c r="J1243" s="60" t="str">
        <f t="shared" si="443"/>
        <v/>
      </c>
      <c r="L1243" s="115" t="str">
        <f t="shared" si="437"/>
        <v/>
      </c>
      <c r="Y1243" s="116"/>
      <c r="Z1243" s="65" t="str">
        <f t="shared" si="426"/>
        <v/>
      </c>
      <c r="AA1243" s="65" t="str">
        <f t="shared" si="427"/>
        <v/>
      </c>
      <c r="AB1243" s="65" t="str">
        <f t="shared" si="428"/>
        <v/>
      </c>
      <c r="AC1243" s="65" t="str">
        <f t="shared" si="429"/>
        <v/>
      </c>
      <c r="AD1243" s="65" t="str">
        <f t="shared" si="430"/>
        <v/>
      </c>
      <c r="AE1243" s="65" t="str">
        <f t="shared" si="431"/>
        <v/>
      </c>
      <c r="AF1243" s="65" t="str">
        <f t="shared" si="432"/>
        <v/>
      </c>
      <c r="AG1243" s="65" t="str">
        <f t="shared" si="433"/>
        <v/>
      </c>
      <c r="AH1243" s="38"/>
      <c r="AI1243" s="38"/>
      <c r="AJ1243" s="38"/>
      <c r="AK1243" s="38"/>
      <c r="AL1243" s="85" t="str">
        <f t="shared" si="438"/>
        <v/>
      </c>
      <c r="AM1243" s="85" t="str">
        <f t="shared" si="434"/>
        <v/>
      </c>
      <c r="AN1243" s="85" t="str">
        <f t="shared" si="435"/>
        <v/>
      </c>
      <c r="AO1243" s="85" t="str">
        <f t="shared" si="436"/>
        <v/>
      </c>
      <c r="AP1243" s="143" t="str">
        <f t="shared" si="439"/>
        <v/>
      </c>
      <c r="AQ1243" s="66" t="str">
        <f t="shared" si="440"/>
        <v/>
      </c>
      <c r="AR1243" s="46" t="str">
        <f>IFERROR(IF(ISNUMBER('Opsparede løndele dec20-mar21'!K1241),AQ1243+'Opsparede løndele dec20-mar21'!K1241,AQ1243),"")</f>
        <v/>
      </c>
    </row>
    <row r="1244" spans="1:44" x14ac:dyDescent="0.25">
      <c r="A1244" s="52" t="str">
        <f t="shared" si="441"/>
        <v/>
      </c>
      <c r="B1244" s="5"/>
      <c r="C1244" s="6"/>
      <c r="D1244" s="7"/>
      <c r="E1244" s="8"/>
      <c r="F1244" s="8"/>
      <c r="G1244" s="60" t="str">
        <f t="shared" si="443"/>
        <v/>
      </c>
      <c r="H1244" s="60" t="str">
        <f t="shared" si="443"/>
        <v/>
      </c>
      <c r="I1244" s="60" t="str">
        <f t="shared" si="443"/>
        <v/>
      </c>
      <c r="J1244" s="60" t="str">
        <f t="shared" si="443"/>
        <v/>
      </c>
      <c r="L1244" s="115" t="str">
        <f t="shared" si="437"/>
        <v/>
      </c>
      <c r="Y1244" s="116"/>
      <c r="Z1244" s="65" t="str">
        <f t="shared" si="426"/>
        <v/>
      </c>
      <c r="AA1244" s="65" t="str">
        <f t="shared" si="427"/>
        <v/>
      </c>
      <c r="AB1244" s="65" t="str">
        <f t="shared" si="428"/>
        <v/>
      </c>
      <c r="AC1244" s="65" t="str">
        <f t="shared" si="429"/>
        <v/>
      </c>
      <c r="AD1244" s="65" t="str">
        <f t="shared" si="430"/>
        <v/>
      </c>
      <c r="AE1244" s="65" t="str">
        <f t="shared" si="431"/>
        <v/>
      </c>
      <c r="AF1244" s="65" t="str">
        <f t="shared" si="432"/>
        <v/>
      </c>
      <c r="AG1244" s="65" t="str">
        <f t="shared" si="433"/>
        <v/>
      </c>
      <c r="AH1244" s="38"/>
      <c r="AI1244" s="38"/>
      <c r="AJ1244" s="38"/>
      <c r="AK1244" s="38"/>
      <c r="AL1244" s="85" t="str">
        <f t="shared" si="438"/>
        <v/>
      </c>
      <c r="AM1244" s="85" t="str">
        <f t="shared" si="434"/>
        <v/>
      </c>
      <c r="AN1244" s="85" t="str">
        <f t="shared" si="435"/>
        <v/>
      </c>
      <c r="AO1244" s="85" t="str">
        <f t="shared" si="436"/>
        <v/>
      </c>
      <c r="AP1244" s="143" t="str">
        <f t="shared" si="439"/>
        <v/>
      </c>
      <c r="AQ1244" s="66" t="str">
        <f t="shared" si="440"/>
        <v/>
      </c>
      <c r="AR1244" s="46" t="str">
        <f>IFERROR(IF(ISNUMBER('Opsparede løndele dec20-mar21'!K1242),AQ1244+'Opsparede løndele dec20-mar21'!K1242,AQ1244),"")</f>
        <v/>
      </c>
    </row>
    <row r="1245" spans="1:44" x14ac:dyDescent="0.25">
      <c r="A1245" s="52" t="str">
        <f t="shared" si="441"/>
        <v/>
      </c>
      <c r="B1245" s="5"/>
      <c r="C1245" s="6"/>
      <c r="D1245" s="7"/>
      <c r="E1245" s="8"/>
      <c r="F1245" s="8"/>
      <c r="G1245" s="60" t="str">
        <f t="shared" si="443"/>
        <v/>
      </c>
      <c r="H1245" s="60" t="str">
        <f t="shared" si="443"/>
        <v/>
      </c>
      <c r="I1245" s="60" t="str">
        <f t="shared" si="443"/>
        <v/>
      </c>
      <c r="J1245" s="60" t="str">
        <f t="shared" si="443"/>
        <v/>
      </c>
      <c r="L1245" s="115" t="str">
        <f t="shared" si="437"/>
        <v/>
      </c>
      <c r="Y1245" s="116"/>
      <c r="Z1245" s="65" t="str">
        <f t="shared" si="426"/>
        <v/>
      </c>
      <c r="AA1245" s="65" t="str">
        <f t="shared" si="427"/>
        <v/>
      </c>
      <c r="AB1245" s="65" t="str">
        <f t="shared" si="428"/>
        <v/>
      </c>
      <c r="AC1245" s="65" t="str">
        <f t="shared" si="429"/>
        <v/>
      </c>
      <c r="AD1245" s="65" t="str">
        <f t="shared" si="430"/>
        <v/>
      </c>
      <c r="AE1245" s="65" t="str">
        <f t="shared" si="431"/>
        <v/>
      </c>
      <c r="AF1245" s="65" t="str">
        <f t="shared" si="432"/>
        <v/>
      </c>
      <c r="AG1245" s="65" t="str">
        <f t="shared" si="433"/>
        <v/>
      </c>
      <c r="AH1245" s="38"/>
      <c r="AI1245" s="38"/>
      <c r="AJ1245" s="38"/>
      <c r="AK1245" s="38"/>
      <c r="AL1245" s="85" t="str">
        <f t="shared" si="438"/>
        <v/>
      </c>
      <c r="AM1245" s="85" t="str">
        <f t="shared" si="434"/>
        <v/>
      </c>
      <c r="AN1245" s="85" t="str">
        <f t="shared" si="435"/>
        <v/>
      </c>
      <c r="AO1245" s="85" t="str">
        <f t="shared" si="436"/>
        <v/>
      </c>
      <c r="AP1245" s="143" t="str">
        <f t="shared" si="439"/>
        <v/>
      </c>
      <c r="AQ1245" s="66" t="str">
        <f t="shared" si="440"/>
        <v/>
      </c>
      <c r="AR1245" s="46" t="str">
        <f>IFERROR(IF(ISNUMBER('Opsparede løndele dec20-mar21'!K1243),AQ1245+'Opsparede løndele dec20-mar21'!K1243,AQ1245),"")</f>
        <v/>
      </c>
    </row>
    <row r="1246" spans="1:44" x14ac:dyDescent="0.25">
      <c r="A1246" s="52" t="str">
        <f t="shared" si="441"/>
        <v/>
      </c>
      <c r="B1246" s="5"/>
      <c r="C1246" s="6"/>
      <c r="D1246" s="7"/>
      <c r="E1246" s="8"/>
      <c r="F1246" s="8"/>
      <c r="G1246" s="60" t="str">
        <f t="shared" si="443"/>
        <v/>
      </c>
      <c r="H1246" s="60" t="str">
        <f t="shared" si="443"/>
        <v/>
      </c>
      <c r="I1246" s="60" t="str">
        <f t="shared" si="443"/>
        <v/>
      </c>
      <c r="J1246" s="60" t="str">
        <f t="shared" si="443"/>
        <v/>
      </c>
      <c r="L1246" s="115" t="str">
        <f t="shared" si="437"/>
        <v/>
      </c>
      <c r="Y1246" s="116"/>
      <c r="Z1246" s="65" t="str">
        <f t="shared" si="426"/>
        <v/>
      </c>
      <c r="AA1246" s="65" t="str">
        <f t="shared" si="427"/>
        <v/>
      </c>
      <c r="AB1246" s="65" t="str">
        <f t="shared" si="428"/>
        <v/>
      </c>
      <c r="AC1246" s="65" t="str">
        <f t="shared" si="429"/>
        <v/>
      </c>
      <c r="AD1246" s="65" t="str">
        <f t="shared" si="430"/>
        <v/>
      </c>
      <c r="AE1246" s="65" t="str">
        <f t="shared" si="431"/>
        <v/>
      </c>
      <c r="AF1246" s="65" t="str">
        <f t="shared" si="432"/>
        <v/>
      </c>
      <c r="AG1246" s="65" t="str">
        <f t="shared" si="433"/>
        <v/>
      </c>
      <c r="AH1246" s="38"/>
      <c r="AI1246" s="38"/>
      <c r="AJ1246" s="38"/>
      <c r="AK1246" s="38"/>
      <c r="AL1246" s="85" t="str">
        <f t="shared" si="438"/>
        <v/>
      </c>
      <c r="AM1246" s="85" t="str">
        <f t="shared" si="434"/>
        <v/>
      </c>
      <c r="AN1246" s="85" t="str">
        <f t="shared" si="435"/>
        <v/>
      </c>
      <c r="AO1246" s="85" t="str">
        <f t="shared" si="436"/>
        <v/>
      </c>
      <c r="AP1246" s="143" t="str">
        <f t="shared" si="439"/>
        <v/>
      </c>
      <c r="AQ1246" s="66" t="str">
        <f t="shared" si="440"/>
        <v/>
      </c>
      <c r="AR1246" s="46" t="str">
        <f>IFERROR(IF(ISNUMBER('Opsparede løndele dec20-mar21'!K1244),AQ1246+'Opsparede løndele dec20-mar21'!K1244,AQ1246),"")</f>
        <v/>
      </c>
    </row>
    <row r="1247" spans="1:44" x14ac:dyDescent="0.25">
      <c r="A1247" s="52" t="str">
        <f t="shared" si="441"/>
        <v/>
      </c>
      <c r="B1247" s="5"/>
      <c r="C1247" s="6"/>
      <c r="D1247" s="7"/>
      <c r="E1247" s="8"/>
      <c r="F1247" s="8"/>
      <c r="G1247" s="60" t="str">
        <f t="shared" ref="G1247:J1256" si="444">IF(AND(ISNUMBER($E1247),ISNUMBER($F1247)),MAX(MIN(NETWORKDAYS(IF($E1247&lt;=VLOOKUP(G$6,Matrix_antal_dage,5,FALSE),VLOOKUP(G$6,Matrix_antal_dage,5,FALSE),$E1247),IF($F1247&gt;=VLOOKUP(G$6,Matrix_antal_dage,6,FALSE),VLOOKUP(G$6,Matrix_antal_dage,6,FALSE),$F1247),helligdage),VLOOKUP(G$6,Matrix_antal_dage,7,FALSE)),0),"")</f>
        <v/>
      </c>
      <c r="H1247" s="60" t="str">
        <f t="shared" si="444"/>
        <v/>
      </c>
      <c r="I1247" s="60" t="str">
        <f t="shared" si="444"/>
        <v/>
      </c>
      <c r="J1247" s="60" t="str">
        <f t="shared" si="444"/>
        <v/>
      </c>
      <c r="L1247" s="115" t="str">
        <f t="shared" si="437"/>
        <v/>
      </c>
      <c r="Y1247" s="116"/>
      <c r="Z1247" s="65" t="str">
        <f t="shared" si="426"/>
        <v/>
      </c>
      <c r="AA1247" s="65" t="str">
        <f t="shared" si="427"/>
        <v/>
      </c>
      <c r="AB1247" s="65" t="str">
        <f t="shared" si="428"/>
        <v/>
      </c>
      <c r="AC1247" s="65" t="str">
        <f t="shared" si="429"/>
        <v/>
      </c>
      <c r="AD1247" s="65" t="str">
        <f t="shared" si="430"/>
        <v/>
      </c>
      <c r="AE1247" s="65" t="str">
        <f t="shared" si="431"/>
        <v/>
      </c>
      <c r="AF1247" s="65" t="str">
        <f t="shared" si="432"/>
        <v/>
      </c>
      <c r="AG1247" s="65" t="str">
        <f t="shared" si="433"/>
        <v/>
      </c>
      <c r="AH1247" s="38"/>
      <c r="AI1247" s="38"/>
      <c r="AJ1247" s="38"/>
      <c r="AK1247" s="38"/>
      <c r="AL1247" s="85" t="str">
        <f t="shared" si="438"/>
        <v/>
      </c>
      <c r="AM1247" s="85" t="str">
        <f t="shared" si="434"/>
        <v/>
      </c>
      <c r="AN1247" s="85" t="str">
        <f t="shared" si="435"/>
        <v/>
      </c>
      <c r="AO1247" s="85" t="str">
        <f t="shared" si="436"/>
        <v/>
      </c>
      <c r="AP1247" s="143" t="str">
        <f t="shared" si="439"/>
        <v/>
      </c>
      <c r="AQ1247" s="66" t="str">
        <f t="shared" si="440"/>
        <v/>
      </c>
      <c r="AR1247" s="46" t="str">
        <f>IFERROR(IF(ISNUMBER('Opsparede løndele dec20-mar21'!K1245),AQ1247+'Opsparede løndele dec20-mar21'!K1245,AQ1247),"")</f>
        <v/>
      </c>
    </row>
    <row r="1248" spans="1:44" x14ac:dyDescent="0.25">
      <c r="A1248" s="52" t="str">
        <f t="shared" si="441"/>
        <v/>
      </c>
      <c r="B1248" s="5"/>
      <c r="C1248" s="6"/>
      <c r="D1248" s="7"/>
      <c r="E1248" s="8"/>
      <c r="F1248" s="8"/>
      <c r="G1248" s="60" t="str">
        <f t="shared" si="444"/>
        <v/>
      </c>
      <c r="H1248" s="60" t="str">
        <f t="shared" si="444"/>
        <v/>
      </c>
      <c r="I1248" s="60" t="str">
        <f t="shared" si="444"/>
        <v/>
      </c>
      <c r="J1248" s="60" t="str">
        <f t="shared" si="444"/>
        <v/>
      </c>
      <c r="L1248" s="115" t="str">
        <f t="shared" si="437"/>
        <v/>
      </c>
      <c r="Y1248" s="116"/>
      <c r="Z1248" s="65" t="str">
        <f t="shared" si="426"/>
        <v/>
      </c>
      <c r="AA1248" s="65" t="str">
        <f t="shared" si="427"/>
        <v/>
      </c>
      <c r="AB1248" s="65" t="str">
        <f t="shared" si="428"/>
        <v/>
      </c>
      <c r="AC1248" s="65" t="str">
        <f t="shared" si="429"/>
        <v/>
      </c>
      <c r="AD1248" s="65" t="str">
        <f t="shared" si="430"/>
        <v/>
      </c>
      <c r="AE1248" s="65" t="str">
        <f t="shared" si="431"/>
        <v/>
      </c>
      <c r="AF1248" s="65" t="str">
        <f t="shared" si="432"/>
        <v/>
      </c>
      <c r="AG1248" s="65" t="str">
        <f t="shared" si="433"/>
        <v/>
      </c>
      <c r="AH1248" s="38"/>
      <c r="AI1248" s="38"/>
      <c r="AJ1248" s="38"/>
      <c r="AK1248" s="38"/>
      <c r="AL1248" s="85" t="str">
        <f t="shared" si="438"/>
        <v/>
      </c>
      <c r="AM1248" s="85" t="str">
        <f t="shared" si="434"/>
        <v/>
      </c>
      <c r="AN1248" s="85" t="str">
        <f t="shared" si="435"/>
        <v/>
      </c>
      <c r="AO1248" s="85" t="str">
        <f t="shared" si="436"/>
        <v/>
      </c>
      <c r="AP1248" s="143" t="str">
        <f t="shared" si="439"/>
        <v/>
      </c>
      <c r="AQ1248" s="66" t="str">
        <f t="shared" si="440"/>
        <v/>
      </c>
      <c r="AR1248" s="46" t="str">
        <f>IFERROR(IF(ISNUMBER('Opsparede løndele dec20-mar21'!K1246),AQ1248+'Opsparede løndele dec20-mar21'!K1246,AQ1248),"")</f>
        <v/>
      </c>
    </row>
    <row r="1249" spans="1:44" x14ac:dyDescent="0.25">
      <c r="A1249" s="52" t="str">
        <f t="shared" si="441"/>
        <v/>
      </c>
      <c r="B1249" s="5"/>
      <c r="C1249" s="6"/>
      <c r="D1249" s="7"/>
      <c r="E1249" s="8"/>
      <c r="F1249" s="8"/>
      <c r="G1249" s="60" t="str">
        <f t="shared" si="444"/>
        <v/>
      </c>
      <c r="H1249" s="60" t="str">
        <f t="shared" si="444"/>
        <v/>
      </c>
      <c r="I1249" s="60" t="str">
        <f t="shared" si="444"/>
        <v/>
      </c>
      <c r="J1249" s="60" t="str">
        <f t="shared" si="444"/>
        <v/>
      </c>
      <c r="L1249" s="115" t="str">
        <f t="shared" si="437"/>
        <v/>
      </c>
      <c r="Y1249" s="116"/>
      <c r="Z1249" s="65" t="str">
        <f t="shared" si="426"/>
        <v/>
      </c>
      <c r="AA1249" s="65" t="str">
        <f t="shared" si="427"/>
        <v/>
      </c>
      <c r="AB1249" s="65" t="str">
        <f t="shared" si="428"/>
        <v/>
      </c>
      <c r="AC1249" s="65" t="str">
        <f t="shared" si="429"/>
        <v/>
      </c>
      <c r="AD1249" s="65" t="str">
        <f t="shared" si="430"/>
        <v/>
      </c>
      <c r="AE1249" s="65" t="str">
        <f t="shared" si="431"/>
        <v/>
      </c>
      <c r="AF1249" s="65" t="str">
        <f t="shared" si="432"/>
        <v/>
      </c>
      <c r="AG1249" s="65" t="str">
        <f t="shared" si="433"/>
        <v/>
      </c>
      <c r="AH1249" s="38"/>
      <c r="AI1249" s="38"/>
      <c r="AJ1249" s="38"/>
      <c r="AK1249" s="38"/>
      <c r="AL1249" s="85" t="str">
        <f t="shared" si="438"/>
        <v/>
      </c>
      <c r="AM1249" s="85" t="str">
        <f t="shared" si="434"/>
        <v/>
      </c>
      <c r="AN1249" s="85" t="str">
        <f t="shared" si="435"/>
        <v/>
      </c>
      <c r="AO1249" s="85" t="str">
        <f t="shared" si="436"/>
        <v/>
      </c>
      <c r="AP1249" s="143" t="str">
        <f t="shared" si="439"/>
        <v/>
      </c>
      <c r="AQ1249" s="66" t="str">
        <f t="shared" si="440"/>
        <v/>
      </c>
      <c r="AR1249" s="46" t="str">
        <f>IFERROR(IF(ISNUMBER('Opsparede løndele dec20-mar21'!K1247),AQ1249+'Opsparede løndele dec20-mar21'!K1247,AQ1249),"")</f>
        <v/>
      </c>
    </row>
    <row r="1250" spans="1:44" x14ac:dyDescent="0.25">
      <c r="A1250" s="52" t="str">
        <f t="shared" si="441"/>
        <v/>
      </c>
      <c r="B1250" s="5"/>
      <c r="C1250" s="6"/>
      <c r="D1250" s="7"/>
      <c r="E1250" s="8"/>
      <c r="F1250" s="8"/>
      <c r="G1250" s="60" t="str">
        <f t="shared" si="444"/>
        <v/>
      </c>
      <c r="H1250" s="60" t="str">
        <f t="shared" si="444"/>
        <v/>
      </c>
      <c r="I1250" s="60" t="str">
        <f t="shared" si="444"/>
        <v/>
      </c>
      <c r="J1250" s="60" t="str">
        <f t="shared" si="444"/>
        <v/>
      </c>
      <c r="L1250" s="115" t="str">
        <f t="shared" si="437"/>
        <v/>
      </c>
      <c r="Y1250" s="116"/>
      <c r="Z1250" s="65" t="str">
        <f t="shared" si="426"/>
        <v/>
      </c>
      <c r="AA1250" s="65" t="str">
        <f t="shared" si="427"/>
        <v/>
      </c>
      <c r="AB1250" s="65" t="str">
        <f t="shared" si="428"/>
        <v/>
      </c>
      <c r="AC1250" s="65" t="str">
        <f t="shared" si="429"/>
        <v/>
      </c>
      <c r="AD1250" s="65" t="str">
        <f t="shared" si="430"/>
        <v/>
      </c>
      <c r="AE1250" s="65" t="str">
        <f t="shared" si="431"/>
        <v/>
      </c>
      <c r="AF1250" s="65" t="str">
        <f t="shared" si="432"/>
        <v/>
      </c>
      <c r="AG1250" s="65" t="str">
        <f t="shared" si="433"/>
        <v/>
      </c>
      <c r="AH1250" s="38"/>
      <c r="AI1250" s="38"/>
      <c r="AJ1250" s="38"/>
      <c r="AK1250" s="38"/>
      <c r="AL1250" s="85" t="str">
        <f t="shared" si="438"/>
        <v/>
      </c>
      <c r="AM1250" s="85" t="str">
        <f t="shared" si="434"/>
        <v/>
      </c>
      <c r="AN1250" s="85" t="str">
        <f t="shared" si="435"/>
        <v/>
      </c>
      <c r="AO1250" s="85" t="str">
        <f t="shared" si="436"/>
        <v/>
      </c>
      <c r="AP1250" s="143" t="str">
        <f t="shared" si="439"/>
        <v/>
      </c>
      <c r="AQ1250" s="66" t="str">
        <f t="shared" si="440"/>
        <v/>
      </c>
      <c r="AR1250" s="46" t="str">
        <f>IFERROR(IF(ISNUMBER('Opsparede løndele dec20-mar21'!K1248),AQ1250+'Opsparede løndele dec20-mar21'!K1248,AQ1250),"")</f>
        <v/>
      </c>
    </row>
    <row r="1251" spans="1:44" x14ac:dyDescent="0.25">
      <c r="A1251" s="52" t="str">
        <f t="shared" si="441"/>
        <v/>
      </c>
      <c r="B1251" s="5"/>
      <c r="C1251" s="6"/>
      <c r="D1251" s="7"/>
      <c r="E1251" s="8"/>
      <c r="F1251" s="8"/>
      <c r="G1251" s="60" t="str">
        <f t="shared" si="444"/>
        <v/>
      </c>
      <c r="H1251" s="60" t="str">
        <f t="shared" si="444"/>
        <v/>
      </c>
      <c r="I1251" s="60" t="str">
        <f t="shared" si="444"/>
        <v/>
      </c>
      <c r="J1251" s="60" t="str">
        <f t="shared" si="444"/>
        <v/>
      </c>
      <c r="L1251" s="115" t="str">
        <f t="shared" si="437"/>
        <v/>
      </c>
      <c r="Y1251" s="116"/>
      <c r="Z1251" s="65" t="str">
        <f t="shared" si="426"/>
        <v/>
      </c>
      <c r="AA1251" s="65" t="str">
        <f t="shared" si="427"/>
        <v/>
      </c>
      <c r="AB1251" s="65" t="str">
        <f t="shared" si="428"/>
        <v/>
      </c>
      <c r="AC1251" s="65" t="str">
        <f t="shared" si="429"/>
        <v/>
      </c>
      <c r="AD1251" s="65" t="str">
        <f t="shared" si="430"/>
        <v/>
      </c>
      <c r="AE1251" s="65" t="str">
        <f t="shared" si="431"/>
        <v/>
      </c>
      <c r="AF1251" s="65" t="str">
        <f t="shared" si="432"/>
        <v/>
      </c>
      <c r="AG1251" s="65" t="str">
        <f t="shared" si="433"/>
        <v/>
      </c>
      <c r="AH1251" s="38"/>
      <c r="AI1251" s="38"/>
      <c r="AJ1251" s="38"/>
      <c r="AK1251" s="38"/>
      <c r="AL1251" s="85" t="str">
        <f t="shared" si="438"/>
        <v/>
      </c>
      <c r="AM1251" s="85" t="str">
        <f t="shared" si="434"/>
        <v/>
      </c>
      <c r="AN1251" s="85" t="str">
        <f t="shared" si="435"/>
        <v/>
      </c>
      <c r="AO1251" s="85" t="str">
        <f t="shared" si="436"/>
        <v/>
      </c>
      <c r="AP1251" s="143" t="str">
        <f t="shared" si="439"/>
        <v/>
      </c>
      <c r="AQ1251" s="66" t="str">
        <f t="shared" si="440"/>
        <v/>
      </c>
      <c r="AR1251" s="46" t="str">
        <f>IFERROR(IF(ISNUMBER('Opsparede løndele dec20-mar21'!K1249),AQ1251+'Opsparede løndele dec20-mar21'!K1249,AQ1251),"")</f>
        <v/>
      </c>
    </row>
    <row r="1252" spans="1:44" x14ac:dyDescent="0.25">
      <c r="A1252" s="52" t="str">
        <f t="shared" si="441"/>
        <v/>
      </c>
      <c r="B1252" s="5"/>
      <c r="C1252" s="6"/>
      <c r="D1252" s="7"/>
      <c r="E1252" s="8"/>
      <c r="F1252" s="8"/>
      <c r="G1252" s="60" t="str">
        <f t="shared" si="444"/>
        <v/>
      </c>
      <c r="H1252" s="60" t="str">
        <f t="shared" si="444"/>
        <v/>
      </c>
      <c r="I1252" s="60" t="str">
        <f t="shared" si="444"/>
        <v/>
      </c>
      <c r="J1252" s="60" t="str">
        <f t="shared" si="444"/>
        <v/>
      </c>
      <c r="L1252" s="115" t="str">
        <f t="shared" si="437"/>
        <v/>
      </c>
      <c r="Y1252" s="116"/>
      <c r="Z1252" s="65" t="str">
        <f t="shared" si="426"/>
        <v/>
      </c>
      <c r="AA1252" s="65" t="str">
        <f t="shared" si="427"/>
        <v/>
      </c>
      <c r="AB1252" s="65" t="str">
        <f t="shared" si="428"/>
        <v/>
      </c>
      <c r="AC1252" s="65" t="str">
        <f t="shared" si="429"/>
        <v/>
      </c>
      <c r="AD1252" s="65" t="str">
        <f t="shared" si="430"/>
        <v/>
      </c>
      <c r="AE1252" s="65" t="str">
        <f t="shared" si="431"/>
        <v/>
      </c>
      <c r="AF1252" s="65" t="str">
        <f t="shared" si="432"/>
        <v/>
      </c>
      <c r="AG1252" s="65" t="str">
        <f t="shared" si="433"/>
        <v/>
      </c>
      <c r="AH1252" s="38"/>
      <c r="AI1252" s="38"/>
      <c r="AJ1252" s="38"/>
      <c r="AK1252" s="38"/>
      <c r="AL1252" s="85" t="str">
        <f t="shared" si="438"/>
        <v/>
      </c>
      <c r="AM1252" s="85" t="str">
        <f t="shared" si="434"/>
        <v/>
      </c>
      <c r="AN1252" s="85" t="str">
        <f t="shared" si="435"/>
        <v/>
      </c>
      <c r="AO1252" s="85" t="str">
        <f t="shared" si="436"/>
        <v/>
      </c>
      <c r="AP1252" s="143" t="str">
        <f t="shared" si="439"/>
        <v/>
      </c>
      <c r="AQ1252" s="66" t="str">
        <f t="shared" si="440"/>
        <v/>
      </c>
      <c r="AR1252" s="46" t="str">
        <f>IFERROR(IF(ISNUMBER('Opsparede løndele dec20-mar21'!K1250),AQ1252+'Opsparede løndele dec20-mar21'!K1250,AQ1252),"")</f>
        <v/>
      </c>
    </row>
    <row r="1253" spans="1:44" x14ac:dyDescent="0.25">
      <c r="A1253" s="52" t="str">
        <f t="shared" si="441"/>
        <v/>
      </c>
      <c r="B1253" s="5"/>
      <c r="C1253" s="6"/>
      <c r="D1253" s="7"/>
      <c r="E1253" s="8"/>
      <c r="F1253" s="8"/>
      <c r="G1253" s="60" t="str">
        <f t="shared" si="444"/>
        <v/>
      </c>
      <c r="H1253" s="60" t="str">
        <f t="shared" si="444"/>
        <v/>
      </c>
      <c r="I1253" s="60" t="str">
        <f t="shared" si="444"/>
        <v/>
      </c>
      <c r="J1253" s="60" t="str">
        <f t="shared" si="444"/>
        <v/>
      </c>
      <c r="L1253" s="115" t="str">
        <f t="shared" si="437"/>
        <v/>
      </c>
      <c r="Y1253" s="116"/>
      <c r="Z1253" s="65" t="str">
        <f t="shared" si="426"/>
        <v/>
      </c>
      <c r="AA1253" s="65" t="str">
        <f t="shared" si="427"/>
        <v/>
      </c>
      <c r="AB1253" s="65" t="str">
        <f t="shared" si="428"/>
        <v/>
      </c>
      <c r="AC1253" s="65" t="str">
        <f t="shared" si="429"/>
        <v/>
      </c>
      <c r="AD1253" s="65" t="str">
        <f t="shared" si="430"/>
        <v/>
      </c>
      <c r="AE1253" s="65" t="str">
        <f t="shared" si="431"/>
        <v/>
      </c>
      <c r="AF1253" s="65" t="str">
        <f t="shared" si="432"/>
        <v/>
      </c>
      <c r="AG1253" s="65" t="str">
        <f t="shared" si="433"/>
        <v/>
      </c>
      <c r="AH1253" s="38"/>
      <c r="AI1253" s="38"/>
      <c r="AJ1253" s="38"/>
      <c r="AK1253" s="38"/>
      <c r="AL1253" s="85" t="str">
        <f t="shared" si="438"/>
        <v/>
      </c>
      <c r="AM1253" s="85" t="str">
        <f t="shared" si="434"/>
        <v/>
      </c>
      <c r="AN1253" s="85" t="str">
        <f t="shared" si="435"/>
        <v/>
      </c>
      <c r="AO1253" s="85" t="str">
        <f t="shared" si="436"/>
        <v/>
      </c>
      <c r="AP1253" s="143" t="str">
        <f t="shared" si="439"/>
        <v/>
      </c>
      <c r="AQ1253" s="66" t="str">
        <f t="shared" si="440"/>
        <v/>
      </c>
      <c r="AR1253" s="46" t="str">
        <f>IFERROR(IF(ISNUMBER('Opsparede løndele dec20-mar21'!K1251),AQ1253+'Opsparede løndele dec20-mar21'!K1251,AQ1253),"")</f>
        <v/>
      </c>
    </row>
    <row r="1254" spans="1:44" x14ac:dyDescent="0.25">
      <c r="A1254" s="52" t="str">
        <f t="shared" si="441"/>
        <v/>
      </c>
      <c r="B1254" s="5"/>
      <c r="C1254" s="6"/>
      <c r="D1254" s="7"/>
      <c r="E1254" s="8"/>
      <c r="F1254" s="8"/>
      <c r="G1254" s="60" t="str">
        <f t="shared" si="444"/>
        <v/>
      </c>
      <c r="H1254" s="60" t="str">
        <f t="shared" si="444"/>
        <v/>
      </c>
      <c r="I1254" s="60" t="str">
        <f t="shared" si="444"/>
        <v/>
      </c>
      <c r="J1254" s="60" t="str">
        <f t="shared" si="444"/>
        <v/>
      </c>
      <c r="L1254" s="115" t="str">
        <f t="shared" si="437"/>
        <v/>
      </c>
      <c r="Y1254" s="116"/>
      <c r="Z1254" s="65" t="str">
        <f t="shared" si="426"/>
        <v/>
      </c>
      <c r="AA1254" s="65" t="str">
        <f t="shared" si="427"/>
        <v/>
      </c>
      <c r="AB1254" s="65" t="str">
        <f t="shared" si="428"/>
        <v/>
      </c>
      <c r="AC1254" s="65" t="str">
        <f t="shared" si="429"/>
        <v/>
      </c>
      <c r="AD1254" s="65" t="str">
        <f t="shared" si="430"/>
        <v/>
      </c>
      <c r="AE1254" s="65" t="str">
        <f t="shared" si="431"/>
        <v/>
      </c>
      <c r="AF1254" s="65" t="str">
        <f t="shared" si="432"/>
        <v/>
      </c>
      <c r="AG1254" s="65" t="str">
        <f t="shared" si="433"/>
        <v/>
      </c>
      <c r="AH1254" s="38"/>
      <c r="AI1254" s="38"/>
      <c r="AJ1254" s="38"/>
      <c r="AK1254" s="38"/>
      <c r="AL1254" s="85" t="str">
        <f t="shared" si="438"/>
        <v/>
      </c>
      <c r="AM1254" s="85" t="str">
        <f t="shared" si="434"/>
        <v/>
      </c>
      <c r="AN1254" s="85" t="str">
        <f t="shared" si="435"/>
        <v/>
      </c>
      <c r="AO1254" s="85" t="str">
        <f t="shared" si="436"/>
        <v/>
      </c>
      <c r="AP1254" s="143" t="str">
        <f t="shared" si="439"/>
        <v/>
      </c>
      <c r="AQ1254" s="66" t="str">
        <f t="shared" si="440"/>
        <v/>
      </c>
      <c r="AR1254" s="46" t="str">
        <f>IFERROR(IF(ISNUMBER('Opsparede løndele dec20-mar21'!K1252),AQ1254+'Opsparede løndele dec20-mar21'!K1252,AQ1254),"")</f>
        <v/>
      </c>
    </row>
    <row r="1255" spans="1:44" x14ac:dyDescent="0.25">
      <c r="A1255" s="52" t="str">
        <f t="shared" si="441"/>
        <v/>
      </c>
      <c r="B1255" s="5"/>
      <c r="C1255" s="6"/>
      <c r="D1255" s="7"/>
      <c r="E1255" s="8"/>
      <c r="F1255" s="8"/>
      <c r="G1255" s="60" t="str">
        <f t="shared" si="444"/>
        <v/>
      </c>
      <c r="H1255" s="60" t="str">
        <f t="shared" si="444"/>
        <v/>
      </c>
      <c r="I1255" s="60" t="str">
        <f t="shared" si="444"/>
        <v/>
      </c>
      <c r="J1255" s="60" t="str">
        <f t="shared" si="444"/>
        <v/>
      </c>
      <c r="L1255" s="115" t="str">
        <f t="shared" si="437"/>
        <v/>
      </c>
      <c r="Y1255" s="116"/>
      <c r="Z1255" s="65" t="str">
        <f t="shared" si="426"/>
        <v/>
      </c>
      <c r="AA1255" s="65" t="str">
        <f t="shared" si="427"/>
        <v/>
      </c>
      <c r="AB1255" s="65" t="str">
        <f t="shared" si="428"/>
        <v/>
      </c>
      <c r="AC1255" s="65" t="str">
        <f t="shared" si="429"/>
        <v/>
      </c>
      <c r="AD1255" s="65" t="str">
        <f t="shared" si="430"/>
        <v/>
      </c>
      <c r="AE1255" s="65" t="str">
        <f t="shared" si="431"/>
        <v/>
      </c>
      <c r="AF1255" s="65" t="str">
        <f t="shared" si="432"/>
        <v/>
      </c>
      <c r="AG1255" s="65" t="str">
        <f t="shared" si="433"/>
        <v/>
      </c>
      <c r="AH1255" s="38"/>
      <c r="AI1255" s="38"/>
      <c r="AJ1255" s="38"/>
      <c r="AK1255" s="38"/>
      <c r="AL1255" s="85" t="str">
        <f t="shared" si="438"/>
        <v/>
      </c>
      <c r="AM1255" s="85" t="str">
        <f t="shared" si="434"/>
        <v/>
      </c>
      <c r="AN1255" s="85" t="str">
        <f t="shared" si="435"/>
        <v/>
      </c>
      <c r="AO1255" s="85" t="str">
        <f t="shared" si="436"/>
        <v/>
      </c>
      <c r="AP1255" s="143" t="str">
        <f t="shared" si="439"/>
        <v/>
      </c>
      <c r="AQ1255" s="66" t="str">
        <f t="shared" si="440"/>
        <v/>
      </c>
      <c r="AR1255" s="46" t="str">
        <f>IFERROR(IF(ISNUMBER('Opsparede løndele dec20-mar21'!K1253),AQ1255+'Opsparede løndele dec20-mar21'!K1253,AQ1255),"")</f>
        <v/>
      </c>
    </row>
    <row r="1256" spans="1:44" x14ac:dyDescent="0.25">
      <c r="A1256" s="52" t="str">
        <f t="shared" si="441"/>
        <v/>
      </c>
      <c r="B1256" s="5"/>
      <c r="C1256" s="6"/>
      <c r="D1256" s="7"/>
      <c r="E1256" s="8"/>
      <c r="F1256" s="8"/>
      <c r="G1256" s="60" t="str">
        <f t="shared" si="444"/>
        <v/>
      </c>
      <c r="H1256" s="60" t="str">
        <f t="shared" si="444"/>
        <v/>
      </c>
      <c r="I1256" s="60" t="str">
        <f t="shared" si="444"/>
        <v/>
      </c>
      <c r="J1256" s="60" t="str">
        <f t="shared" si="444"/>
        <v/>
      </c>
      <c r="L1256" s="115" t="str">
        <f t="shared" si="437"/>
        <v/>
      </c>
      <c r="Y1256" s="116"/>
      <c r="Z1256" s="65" t="str">
        <f t="shared" si="426"/>
        <v/>
      </c>
      <c r="AA1256" s="65" t="str">
        <f t="shared" si="427"/>
        <v/>
      </c>
      <c r="AB1256" s="65" t="str">
        <f t="shared" si="428"/>
        <v/>
      </c>
      <c r="AC1256" s="65" t="str">
        <f t="shared" si="429"/>
        <v/>
      </c>
      <c r="AD1256" s="65" t="str">
        <f t="shared" si="430"/>
        <v/>
      </c>
      <c r="AE1256" s="65" t="str">
        <f t="shared" si="431"/>
        <v/>
      </c>
      <c r="AF1256" s="65" t="str">
        <f t="shared" si="432"/>
        <v/>
      </c>
      <c r="AG1256" s="65" t="str">
        <f t="shared" si="433"/>
        <v/>
      </c>
      <c r="AH1256" s="38"/>
      <c r="AI1256" s="38"/>
      <c r="AJ1256" s="38"/>
      <c r="AK1256" s="38"/>
      <c r="AL1256" s="85" t="str">
        <f t="shared" si="438"/>
        <v/>
      </c>
      <c r="AM1256" s="85" t="str">
        <f t="shared" si="434"/>
        <v/>
      </c>
      <c r="AN1256" s="85" t="str">
        <f t="shared" si="435"/>
        <v/>
      </c>
      <c r="AO1256" s="85" t="str">
        <f t="shared" si="436"/>
        <v/>
      </c>
      <c r="AP1256" s="143" t="str">
        <f t="shared" si="439"/>
        <v/>
      </c>
      <c r="AQ1256" s="66" t="str">
        <f t="shared" si="440"/>
        <v/>
      </c>
      <c r="AR1256" s="46" t="str">
        <f>IFERROR(IF(ISNUMBER('Opsparede løndele dec20-mar21'!K1254),AQ1256+'Opsparede løndele dec20-mar21'!K1254,AQ1256),"")</f>
        <v/>
      </c>
    </row>
    <row r="1257" spans="1:44" x14ac:dyDescent="0.25">
      <c r="A1257" s="52" t="str">
        <f t="shared" si="441"/>
        <v/>
      </c>
      <c r="B1257" s="5"/>
      <c r="C1257" s="6"/>
      <c r="D1257" s="7"/>
      <c r="E1257" s="8"/>
      <c r="F1257" s="8"/>
      <c r="G1257" s="60" t="str">
        <f t="shared" ref="G1257:J1266" si="445">IF(AND(ISNUMBER($E1257),ISNUMBER($F1257)),MAX(MIN(NETWORKDAYS(IF($E1257&lt;=VLOOKUP(G$6,Matrix_antal_dage,5,FALSE),VLOOKUP(G$6,Matrix_antal_dage,5,FALSE),$E1257),IF($F1257&gt;=VLOOKUP(G$6,Matrix_antal_dage,6,FALSE),VLOOKUP(G$6,Matrix_antal_dage,6,FALSE),$F1257),helligdage),VLOOKUP(G$6,Matrix_antal_dage,7,FALSE)),0),"")</f>
        <v/>
      </c>
      <c r="H1257" s="60" t="str">
        <f t="shared" si="445"/>
        <v/>
      </c>
      <c r="I1257" s="60" t="str">
        <f t="shared" si="445"/>
        <v/>
      </c>
      <c r="J1257" s="60" t="str">
        <f t="shared" si="445"/>
        <v/>
      </c>
      <c r="L1257" s="115" t="str">
        <f t="shared" si="437"/>
        <v/>
      </c>
      <c r="Y1257" s="116"/>
      <c r="Z1257" s="65" t="str">
        <f t="shared" si="426"/>
        <v/>
      </c>
      <c r="AA1257" s="65" t="str">
        <f t="shared" si="427"/>
        <v/>
      </c>
      <c r="AB1257" s="65" t="str">
        <f t="shared" si="428"/>
        <v/>
      </c>
      <c r="AC1257" s="65" t="str">
        <f t="shared" si="429"/>
        <v/>
      </c>
      <c r="AD1257" s="65" t="str">
        <f t="shared" si="430"/>
        <v/>
      </c>
      <c r="AE1257" s="65" t="str">
        <f t="shared" si="431"/>
        <v/>
      </c>
      <c r="AF1257" s="65" t="str">
        <f t="shared" si="432"/>
        <v/>
      </c>
      <c r="AG1257" s="65" t="str">
        <f t="shared" si="433"/>
        <v/>
      </c>
      <c r="AH1257" s="38"/>
      <c r="AI1257" s="38"/>
      <c r="AJ1257" s="38"/>
      <c r="AK1257" s="38"/>
      <c r="AL1257" s="85" t="str">
        <f t="shared" si="438"/>
        <v/>
      </c>
      <c r="AM1257" s="85" t="str">
        <f t="shared" si="434"/>
        <v/>
      </c>
      <c r="AN1257" s="85" t="str">
        <f t="shared" si="435"/>
        <v/>
      </c>
      <c r="AO1257" s="85" t="str">
        <f t="shared" si="436"/>
        <v/>
      </c>
      <c r="AP1257" s="143" t="str">
        <f t="shared" si="439"/>
        <v/>
      </c>
      <c r="AQ1257" s="66" t="str">
        <f t="shared" si="440"/>
        <v/>
      </c>
      <c r="AR1257" s="46" t="str">
        <f>IFERROR(IF(ISNUMBER('Opsparede løndele dec20-mar21'!K1255),AQ1257+'Opsparede løndele dec20-mar21'!K1255,AQ1257),"")</f>
        <v/>
      </c>
    </row>
    <row r="1258" spans="1:44" x14ac:dyDescent="0.25">
      <c r="A1258" s="52" t="str">
        <f t="shared" si="441"/>
        <v/>
      </c>
      <c r="B1258" s="5"/>
      <c r="C1258" s="6"/>
      <c r="D1258" s="7"/>
      <c r="E1258" s="8"/>
      <c r="F1258" s="8"/>
      <c r="G1258" s="60" t="str">
        <f t="shared" si="445"/>
        <v/>
      </c>
      <c r="H1258" s="60" t="str">
        <f t="shared" si="445"/>
        <v/>
      </c>
      <c r="I1258" s="60" t="str">
        <f t="shared" si="445"/>
        <v/>
      </c>
      <c r="J1258" s="60" t="str">
        <f t="shared" si="445"/>
        <v/>
      </c>
      <c r="L1258" s="115" t="str">
        <f t="shared" si="437"/>
        <v/>
      </c>
      <c r="Y1258" s="116"/>
      <c r="Z1258" s="65" t="str">
        <f t="shared" si="426"/>
        <v/>
      </c>
      <c r="AA1258" s="65" t="str">
        <f t="shared" si="427"/>
        <v/>
      </c>
      <c r="AB1258" s="65" t="str">
        <f t="shared" si="428"/>
        <v/>
      </c>
      <c r="AC1258" s="65" t="str">
        <f t="shared" si="429"/>
        <v/>
      </c>
      <c r="AD1258" s="65" t="str">
        <f t="shared" si="430"/>
        <v/>
      </c>
      <c r="AE1258" s="65" t="str">
        <f t="shared" si="431"/>
        <v/>
      </c>
      <c r="AF1258" s="65" t="str">
        <f t="shared" si="432"/>
        <v/>
      </c>
      <c r="AG1258" s="65" t="str">
        <f t="shared" si="433"/>
        <v/>
      </c>
      <c r="AH1258" s="38"/>
      <c r="AI1258" s="38"/>
      <c r="AJ1258" s="38"/>
      <c r="AK1258" s="38"/>
      <c r="AL1258" s="85" t="str">
        <f t="shared" si="438"/>
        <v/>
      </c>
      <c r="AM1258" s="85" t="str">
        <f t="shared" si="434"/>
        <v/>
      </c>
      <c r="AN1258" s="85" t="str">
        <f t="shared" si="435"/>
        <v/>
      </c>
      <c r="AO1258" s="85" t="str">
        <f t="shared" si="436"/>
        <v/>
      </c>
      <c r="AP1258" s="143" t="str">
        <f t="shared" si="439"/>
        <v/>
      </c>
      <c r="AQ1258" s="66" t="str">
        <f t="shared" si="440"/>
        <v/>
      </c>
      <c r="AR1258" s="46" t="str">
        <f>IFERROR(IF(ISNUMBER('Opsparede løndele dec20-mar21'!K1256),AQ1258+'Opsparede løndele dec20-mar21'!K1256,AQ1258),"")</f>
        <v/>
      </c>
    </row>
    <row r="1259" spans="1:44" x14ac:dyDescent="0.25">
      <c r="A1259" s="52" t="str">
        <f t="shared" si="441"/>
        <v/>
      </c>
      <c r="B1259" s="5"/>
      <c r="C1259" s="6"/>
      <c r="D1259" s="7"/>
      <c r="E1259" s="8"/>
      <c r="F1259" s="8"/>
      <c r="G1259" s="60" t="str">
        <f t="shared" si="445"/>
        <v/>
      </c>
      <c r="H1259" s="60" t="str">
        <f t="shared" si="445"/>
        <v/>
      </c>
      <c r="I1259" s="60" t="str">
        <f t="shared" si="445"/>
        <v/>
      </c>
      <c r="J1259" s="60" t="str">
        <f t="shared" si="445"/>
        <v/>
      </c>
      <c r="L1259" s="115" t="str">
        <f t="shared" si="437"/>
        <v/>
      </c>
      <c r="Y1259" s="116"/>
      <c r="Z1259" s="65" t="str">
        <f t="shared" si="426"/>
        <v/>
      </c>
      <c r="AA1259" s="65" t="str">
        <f t="shared" si="427"/>
        <v/>
      </c>
      <c r="AB1259" s="65" t="str">
        <f t="shared" si="428"/>
        <v/>
      </c>
      <c r="AC1259" s="65" t="str">
        <f t="shared" si="429"/>
        <v/>
      </c>
      <c r="AD1259" s="65" t="str">
        <f t="shared" si="430"/>
        <v/>
      </c>
      <c r="AE1259" s="65" t="str">
        <f t="shared" si="431"/>
        <v/>
      </c>
      <c r="AF1259" s="65" t="str">
        <f t="shared" si="432"/>
        <v/>
      </c>
      <c r="AG1259" s="65" t="str">
        <f t="shared" si="433"/>
        <v/>
      </c>
      <c r="AH1259" s="38"/>
      <c r="AI1259" s="38"/>
      <c r="AJ1259" s="38"/>
      <c r="AK1259" s="38"/>
      <c r="AL1259" s="85" t="str">
        <f t="shared" si="438"/>
        <v/>
      </c>
      <c r="AM1259" s="85" t="str">
        <f t="shared" si="434"/>
        <v/>
      </c>
      <c r="AN1259" s="85" t="str">
        <f t="shared" si="435"/>
        <v/>
      </c>
      <c r="AO1259" s="85" t="str">
        <f t="shared" si="436"/>
        <v/>
      </c>
      <c r="AP1259" s="143" t="str">
        <f t="shared" si="439"/>
        <v/>
      </c>
      <c r="AQ1259" s="66" t="str">
        <f t="shared" si="440"/>
        <v/>
      </c>
      <c r="AR1259" s="46" t="str">
        <f>IFERROR(IF(ISNUMBER('Opsparede løndele dec20-mar21'!K1257),AQ1259+'Opsparede løndele dec20-mar21'!K1257,AQ1259),"")</f>
        <v/>
      </c>
    </row>
    <row r="1260" spans="1:44" x14ac:dyDescent="0.25">
      <c r="A1260" s="52" t="str">
        <f t="shared" si="441"/>
        <v/>
      </c>
      <c r="B1260" s="5"/>
      <c r="C1260" s="6"/>
      <c r="D1260" s="7"/>
      <c r="E1260" s="8"/>
      <c r="F1260" s="8"/>
      <c r="G1260" s="60" t="str">
        <f t="shared" si="445"/>
        <v/>
      </c>
      <c r="H1260" s="60" t="str">
        <f t="shared" si="445"/>
        <v/>
      </c>
      <c r="I1260" s="60" t="str">
        <f t="shared" si="445"/>
        <v/>
      </c>
      <c r="J1260" s="60" t="str">
        <f t="shared" si="445"/>
        <v/>
      </c>
      <c r="L1260" s="115" t="str">
        <f t="shared" si="437"/>
        <v/>
      </c>
      <c r="Y1260" s="116"/>
      <c r="Z1260" s="65" t="str">
        <f t="shared" si="426"/>
        <v/>
      </c>
      <c r="AA1260" s="65" t="str">
        <f t="shared" si="427"/>
        <v/>
      </c>
      <c r="AB1260" s="65" t="str">
        <f t="shared" si="428"/>
        <v/>
      </c>
      <c r="AC1260" s="65" t="str">
        <f t="shared" si="429"/>
        <v/>
      </c>
      <c r="AD1260" s="65" t="str">
        <f t="shared" si="430"/>
        <v/>
      </c>
      <c r="AE1260" s="65" t="str">
        <f t="shared" si="431"/>
        <v/>
      </c>
      <c r="AF1260" s="65" t="str">
        <f t="shared" si="432"/>
        <v/>
      </c>
      <c r="AG1260" s="65" t="str">
        <f t="shared" si="433"/>
        <v/>
      </c>
      <c r="AH1260" s="38"/>
      <c r="AI1260" s="38"/>
      <c r="AJ1260" s="38"/>
      <c r="AK1260" s="38"/>
      <c r="AL1260" s="85" t="str">
        <f t="shared" si="438"/>
        <v/>
      </c>
      <c r="AM1260" s="85" t="str">
        <f t="shared" si="434"/>
        <v/>
      </c>
      <c r="AN1260" s="85" t="str">
        <f t="shared" si="435"/>
        <v/>
      </c>
      <c r="AO1260" s="85" t="str">
        <f t="shared" si="436"/>
        <v/>
      </c>
      <c r="AP1260" s="143" t="str">
        <f t="shared" si="439"/>
        <v/>
      </c>
      <c r="AQ1260" s="66" t="str">
        <f t="shared" si="440"/>
        <v/>
      </c>
      <c r="AR1260" s="46" t="str">
        <f>IFERROR(IF(ISNUMBER('Opsparede løndele dec20-mar21'!K1258),AQ1260+'Opsparede løndele dec20-mar21'!K1258,AQ1260),"")</f>
        <v/>
      </c>
    </row>
    <row r="1261" spans="1:44" x14ac:dyDescent="0.25">
      <c r="A1261" s="52" t="str">
        <f t="shared" si="441"/>
        <v/>
      </c>
      <c r="B1261" s="5"/>
      <c r="C1261" s="6"/>
      <c r="D1261" s="7"/>
      <c r="E1261" s="8"/>
      <c r="F1261" s="8"/>
      <c r="G1261" s="60" t="str">
        <f t="shared" si="445"/>
        <v/>
      </c>
      <c r="H1261" s="60" t="str">
        <f t="shared" si="445"/>
        <v/>
      </c>
      <c r="I1261" s="60" t="str">
        <f t="shared" si="445"/>
        <v/>
      </c>
      <c r="J1261" s="60" t="str">
        <f t="shared" si="445"/>
        <v/>
      </c>
      <c r="L1261" s="115" t="str">
        <f t="shared" si="437"/>
        <v/>
      </c>
      <c r="Y1261" s="116"/>
      <c r="Z1261" s="65" t="str">
        <f t="shared" si="426"/>
        <v/>
      </c>
      <c r="AA1261" s="65" t="str">
        <f t="shared" si="427"/>
        <v/>
      </c>
      <c r="AB1261" s="65" t="str">
        <f t="shared" si="428"/>
        <v/>
      </c>
      <c r="AC1261" s="65" t="str">
        <f t="shared" si="429"/>
        <v/>
      </c>
      <c r="AD1261" s="65" t="str">
        <f t="shared" si="430"/>
        <v/>
      </c>
      <c r="AE1261" s="65" t="str">
        <f t="shared" si="431"/>
        <v/>
      </c>
      <c r="AF1261" s="65" t="str">
        <f t="shared" si="432"/>
        <v/>
      </c>
      <c r="AG1261" s="65" t="str">
        <f t="shared" si="433"/>
        <v/>
      </c>
      <c r="AH1261" s="38"/>
      <c r="AI1261" s="38"/>
      <c r="AJ1261" s="38"/>
      <c r="AK1261" s="38"/>
      <c r="AL1261" s="85" t="str">
        <f t="shared" si="438"/>
        <v/>
      </c>
      <c r="AM1261" s="85" t="str">
        <f t="shared" si="434"/>
        <v/>
      </c>
      <c r="AN1261" s="85" t="str">
        <f t="shared" si="435"/>
        <v/>
      </c>
      <c r="AO1261" s="85" t="str">
        <f t="shared" si="436"/>
        <v/>
      </c>
      <c r="AP1261" s="143" t="str">
        <f t="shared" si="439"/>
        <v/>
      </c>
      <c r="AQ1261" s="66" t="str">
        <f t="shared" si="440"/>
        <v/>
      </c>
      <c r="AR1261" s="46" t="str">
        <f>IFERROR(IF(ISNUMBER('Opsparede løndele dec20-mar21'!K1259),AQ1261+'Opsparede løndele dec20-mar21'!K1259,AQ1261),"")</f>
        <v/>
      </c>
    </row>
    <row r="1262" spans="1:44" x14ac:dyDescent="0.25">
      <c r="A1262" s="52" t="str">
        <f t="shared" si="441"/>
        <v/>
      </c>
      <c r="B1262" s="5"/>
      <c r="C1262" s="6"/>
      <c r="D1262" s="7"/>
      <c r="E1262" s="8"/>
      <c r="F1262" s="8"/>
      <c r="G1262" s="60" t="str">
        <f t="shared" si="445"/>
        <v/>
      </c>
      <c r="H1262" s="60" t="str">
        <f t="shared" si="445"/>
        <v/>
      </c>
      <c r="I1262" s="60" t="str">
        <f t="shared" si="445"/>
        <v/>
      </c>
      <c r="J1262" s="60" t="str">
        <f t="shared" si="445"/>
        <v/>
      </c>
      <c r="L1262" s="115" t="str">
        <f t="shared" si="437"/>
        <v/>
      </c>
      <c r="Y1262" s="116"/>
      <c r="Z1262" s="65" t="str">
        <f t="shared" si="426"/>
        <v/>
      </c>
      <c r="AA1262" s="65" t="str">
        <f t="shared" si="427"/>
        <v/>
      </c>
      <c r="AB1262" s="65" t="str">
        <f t="shared" si="428"/>
        <v/>
      </c>
      <c r="AC1262" s="65" t="str">
        <f t="shared" si="429"/>
        <v/>
      </c>
      <c r="AD1262" s="65" t="str">
        <f t="shared" si="430"/>
        <v/>
      </c>
      <c r="AE1262" s="65" t="str">
        <f t="shared" si="431"/>
        <v/>
      </c>
      <c r="AF1262" s="65" t="str">
        <f t="shared" si="432"/>
        <v/>
      </c>
      <c r="AG1262" s="65" t="str">
        <f t="shared" si="433"/>
        <v/>
      </c>
      <c r="AH1262" s="38"/>
      <c r="AI1262" s="38"/>
      <c r="AJ1262" s="38"/>
      <c r="AK1262" s="38"/>
      <c r="AL1262" s="85" t="str">
        <f t="shared" si="438"/>
        <v/>
      </c>
      <c r="AM1262" s="85" t="str">
        <f t="shared" si="434"/>
        <v/>
      </c>
      <c r="AN1262" s="85" t="str">
        <f t="shared" si="435"/>
        <v/>
      </c>
      <c r="AO1262" s="85" t="str">
        <f t="shared" si="436"/>
        <v/>
      </c>
      <c r="AP1262" s="143" t="str">
        <f t="shared" si="439"/>
        <v/>
      </c>
      <c r="AQ1262" s="66" t="str">
        <f t="shared" si="440"/>
        <v/>
      </c>
      <c r="AR1262" s="46" t="str">
        <f>IFERROR(IF(ISNUMBER('Opsparede løndele dec20-mar21'!K1260),AQ1262+'Opsparede løndele dec20-mar21'!K1260,AQ1262),"")</f>
        <v/>
      </c>
    </row>
    <row r="1263" spans="1:44" x14ac:dyDescent="0.25">
      <c r="A1263" s="52" t="str">
        <f t="shared" si="441"/>
        <v/>
      </c>
      <c r="B1263" s="5"/>
      <c r="C1263" s="6"/>
      <c r="D1263" s="7"/>
      <c r="E1263" s="8"/>
      <c r="F1263" s="8"/>
      <c r="G1263" s="60" t="str">
        <f t="shared" si="445"/>
        <v/>
      </c>
      <c r="H1263" s="60" t="str">
        <f t="shared" si="445"/>
        <v/>
      </c>
      <c r="I1263" s="60" t="str">
        <f t="shared" si="445"/>
        <v/>
      </c>
      <c r="J1263" s="60" t="str">
        <f t="shared" si="445"/>
        <v/>
      </c>
      <c r="L1263" s="115" t="str">
        <f t="shared" si="437"/>
        <v/>
      </c>
      <c r="Y1263" s="116"/>
      <c r="Z1263" s="65" t="str">
        <f t="shared" si="426"/>
        <v/>
      </c>
      <c r="AA1263" s="65" t="str">
        <f t="shared" si="427"/>
        <v/>
      </c>
      <c r="AB1263" s="65" t="str">
        <f t="shared" si="428"/>
        <v/>
      </c>
      <c r="AC1263" s="65" t="str">
        <f t="shared" si="429"/>
        <v/>
      </c>
      <c r="AD1263" s="65" t="str">
        <f t="shared" si="430"/>
        <v/>
      </c>
      <c r="AE1263" s="65" t="str">
        <f t="shared" si="431"/>
        <v/>
      </c>
      <c r="AF1263" s="65" t="str">
        <f t="shared" si="432"/>
        <v/>
      </c>
      <c r="AG1263" s="65" t="str">
        <f t="shared" si="433"/>
        <v/>
      </c>
      <c r="AH1263" s="38"/>
      <c r="AI1263" s="38"/>
      <c r="AJ1263" s="38"/>
      <c r="AK1263" s="38"/>
      <c r="AL1263" s="85" t="str">
        <f t="shared" si="438"/>
        <v/>
      </c>
      <c r="AM1263" s="85" t="str">
        <f t="shared" si="434"/>
        <v/>
      </c>
      <c r="AN1263" s="85" t="str">
        <f t="shared" si="435"/>
        <v/>
      </c>
      <c r="AO1263" s="85" t="str">
        <f t="shared" si="436"/>
        <v/>
      </c>
      <c r="AP1263" s="143" t="str">
        <f t="shared" si="439"/>
        <v/>
      </c>
      <c r="AQ1263" s="66" t="str">
        <f t="shared" si="440"/>
        <v/>
      </c>
      <c r="AR1263" s="46" t="str">
        <f>IFERROR(IF(ISNUMBER('Opsparede løndele dec20-mar21'!K1261),AQ1263+'Opsparede løndele dec20-mar21'!K1261,AQ1263),"")</f>
        <v/>
      </c>
    </row>
    <row r="1264" spans="1:44" x14ac:dyDescent="0.25">
      <c r="A1264" s="52" t="str">
        <f t="shared" si="441"/>
        <v/>
      </c>
      <c r="B1264" s="5"/>
      <c r="C1264" s="6"/>
      <c r="D1264" s="7"/>
      <c r="E1264" s="8"/>
      <c r="F1264" s="8"/>
      <c r="G1264" s="60" t="str">
        <f t="shared" si="445"/>
        <v/>
      </c>
      <c r="H1264" s="60" t="str">
        <f t="shared" si="445"/>
        <v/>
      </c>
      <c r="I1264" s="60" t="str">
        <f t="shared" si="445"/>
        <v/>
      </c>
      <c r="J1264" s="60" t="str">
        <f t="shared" si="445"/>
        <v/>
      </c>
      <c r="L1264" s="115" t="str">
        <f t="shared" si="437"/>
        <v/>
      </c>
      <c r="Y1264" s="116"/>
      <c r="Z1264" s="65" t="str">
        <f t="shared" si="426"/>
        <v/>
      </c>
      <c r="AA1264" s="65" t="str">
        <f t="shared" si="427"/>
        <v/>
      </c>
      <c r="AB1264" s="65" t="str">
        <f t="shared" si="428"/>
        <v/>
      </c>
      <c r="AC1264" s="65" t="str">
        <f t="shared" si="429"/>
        <v/>
      </c>
      <c r="AD1264" s="65" t="str">
        <f t="shared" si="430"/>
        <v/>
      </c>
      <c r="AE1264" s="65" t="str">
        <f t="shared" si="431"/>
        <v/>
      </c>
      <c r="AF1264" s="65" t="str">
        <f t="shared" si="432"/>
        <v/>
      </c>
      <c r="AG1264" s="65" t="str">
        <f t="shared" si="433"/>
        <v/>
      </c>
      <c r="AH1264" s="38"/>
      <c r="AI1264" s="38"/>
      <c r="AJ1264" s="38"/>
      <c r="AK1264" s="38"/>
      <c r="AL1264" s="85" t="str">
        <f t="shared" si="438"/>
        <v/>
      </c>
      <c r="AM1264" s="85" t="str">
        <f t="shared" si="434"/>
        <v/>
      </c>
      <c r="AN1264" s="85" t="str">
        <f t="shared" si="435"/>
        <v/>
      </c>
      <c r="AO1264" s="85" t="str">
        <f t="shared" si="436"/>
        <v/>
      </c>
      <c r="AP1264" s="143" t="str">
        <f t="shared" si="439"/>
        <v/>
      </c>
      <c r="AQ1264" s="66" t="str">
        <f t="shared" si="440"/>
        <v/>
      </c>
      <c r="AR1264" s="46" t="str">
        <f>IFERROR(IF(ISNUMBER('Opsparede løndele dec20-mar21'!K1262),AQ1264+'Opsparede løndele dec20-mar21'!K1262,AQ1264),"")</f>
        <v/>
      </c>
    </row>
    <row r="1265" spans="1:44" x14ac:dyDescent="0.25">
      <c r="A1265" s="52" t="str">
        <f t="shared" si="441"/>
        <v/>
      </c>
      <c r="B1265" s="5"/>
      <c r="C1265" s="6"/>
      <c r="D1265" s="7"/>
      <c r="E1265" s="8"/>
      <c r="F1265" s="8"/>
      <c r="G1265" s="60" t="str">
        <f t="shared" si="445"/>
        <v/>
      </c>
      <c r="H1265" s="60" t="str">
        <f t="shared" si="445"/>
        <v/>
      </c>
      <c r="I1265" s="60" t="str">
        <f t="shared" si="445"/>
        <v/>
      </c>
      <c r="J1265" s="60" t="str">
        <f t="shared" si="445"/>
        <v/>
      </c>
      <c r="L1265" s="115" t="str">
        <f t="shared" si="437"/>
        <v/>
      </c>
      <c r="Y1265" s="116"/>
      <c r="Z1265" s="65" t="str">
        <f t="shared" si="426"/>
        <v/>
      </c>
      <c r="AA1265" s="65" t="str">
        <f t="shared" si="427"/>
        <v/>
      </c>
      <c r="AB1265" s="65" t="str">
        <f t="shared" si="428"/>
        <v/>
      </c>
      <c r="AC1265" s="65" t="str">
        <f t="shared" si="429"/>
        <v/>
      </c>
      <c r="AD1265" s="65" t="str">
        <f t="shared" si="430"/>
        <v/>
      </c>
      <c r="AE1265" s="65" t="str">
        <f t="shared" si="431"/>
        <v/>
      </c>
      <c r="AF1265" s="65" t="str">
        <f t="shared" si="432"/>
        <v/>
      </c>
      <c r="AG1265" s="65" t="str">
        <f t="shared" si="433"/>
        <v/>
      </c>
      <c r="AH1265" s="38"/>
      <c r="AI1265" s="38"/>
      <c r="AJ1265" s="38"/>
      <c r="AK1265" s="38"/>
      <c r="AL1265" s="85" t="str">
        <f t="shared" si="438"/>
        <v/>
      </c>
      <c r="AM1265" s="85" t="str">
        <f t="shared" si="434"/>
        <v/>
      </c>
      <c r="AN1265" s="85" t="str">
        <f t="shared" si="435"/>
        <v/>
      </c>
      <c r="AO1265" s="85" t="str">
        <f t="shared" si="436"/>
        <v/>
      </c>
      <c r="AP1265" s="143" t="str">
        <f t="shared" si="439"/>
        <v/>
      </c>
      <c r="AQ1265" s="66" t="str">
        <f t="shared" si="440"/>
        <v/>
      </c>
      <c r="AR1265" s="46" t="str">
        <f>IFERROR(IF(ISNUMBER('Opsparede løndele dec20-mar21'!K1263),AQ1265+'Opsparede løndele dec20-mar21'!K1263,AQ1265),"")</f>
        <v/>
      </c>
    </row>
    <row r="1266" spans="1:44" x14ac:dyDescent="0.25">
      <c r="A1266" s="52" t="str">
        <f t="shared" si="441"/>
        <v/>
      </c>
      <c r="B1266" s="5"/>
      <c r="C1266" s="6"/>
      <c r="D1266" s="7"/>
      <c r="E1266" s="8"/>
      <c r="F1266" s="8"/>
      <c r="G1266" s="60" t="str">
        <f t="shared" si="445"/>
        <v/>
      </c>
      <c r="H1266" s="60" t="str">
        <f t="shared" si="445"/>
        <v/>
      </c>
      <c r="I1266" s="60" t="str">
        <f t="shared" si="445"/>
        <v/>
      </c>
      <c r="J1266" s="60" t="str">
        <f t="shared" si="445"/>
        <v/>
      </c>
      <c r="L1266" s="115" t="str">
        <f t="shared" si="437"/>
        <v/>
      </c>
      <c r="Y1266" s="116"/>
      <c r="Z1266" s="65" t="str">
        <f t="shared" si="426"/>
        <v/>
      </c>
      <c r="AA1266" s="65" t="str">
        <f t="shared" si="427"/>
        <v/>
      </c>
      <c r="AB1266" s="65" t="str">
        <f t="shared" si="428"/>
        <v/>
      </c>
      <c r="AC1266" s="65" t="str">
        <f t="shared" si="429"/>
        <v/>
      </c>
      <c r="AD1266" s="65" t="str">
        <f t="shared" si="430"/>
        <v/>
      </c>
      <c r="AE1266" s="65" t="str">
        <f t="shared" si="431"/>
        <v/>
      </c>
      <c r="AF1266" s="65" t="str">
        <f t="shared" si="432"/>
        <v/>
      </c>
      <c r="AG1266" s="65" t="str">
        <f t="shared" si="433"/>
        <v/>
      </c>
      <c r="AH1266" s="38"/>
      <c r="AI1266" s="38"/>
      <c r="AJ1266" s="38"/>
      <c r="AK1266" s="38"/>
      <c r="AL1266" s="85" t="str">
        <f t="shared" si="438"/>
        <v/>
      </c>
      <c r="AM1266" s="85" t="str">
        <f t="shared" si="434"/>
        <v/>
      </c>
      <c r="AN1266" s="85" t="str">
        <f t="shared" si="435"/>
        <v/>
      </c>
      <c r="AO1266" s="85" t="str">
        <f t="shared" si="436"/>
        <v/>
      </c>
      <c r="AP1266" s="143" t="str">
        <f t="shared" si="439"/>
        <v/>
      </c>
      <c r="AQ1266" s="66" t="str">
        <f t="shared" si="440"/>
        <v/>
      </c>
      <c r="AR1266" s="46" t="str">
        <f>IFERROR(IF(ISNUMBER('Opsparede løndele dec20-mar21'!K1264),AQ1266+'Opsparede løndele dec20-mar21'!K1264,AQ1266),"")</f>
        <v/>
      </c>
    </row>
    <row r="1267" spans="1:44" x14ac:dyDescent="0.25">
      <c r="A1267" s="52" t="str">
        <f t="shared" si="441"/>
        <v/>
      </c>
      <c r="B1267" s="5"/>
      <c r="C1267" s="6"/>
      <c r="D1267" s="7"/>
      <c r="E1267" s="8"/>
      <c r="F1267" s="8"/>
      <c r="G1267" s="60" t="str">
        <f t="shared" ref="G1267:J1276" si="446">IF(AND(ISNUMBER($E1267),ISNUMBER($F1267)),MAX(MIN(NETWORKDAYS(IF($E1267&lt;=VLOOKUP(G$6,Matrix_antal_dage,5,FALSE),VLOOKUP(G$6,Matrix_antal_dage,5,FALSE),$E1267),IF($F1267&gt;=VLOOKUP(G$6,Matrix_antal_dage,6,FALSE),VLOOKUP(G$6,Matrix_antal_dage,6,FALSE),$F1267),helligdage),VLOOKUP(G$6,Matrix_antal_dage,7,FALSE)),0),"")</f>
        <v/>
      </c>
      <c r="H1267" s="60" t="str">
        <f t="shared" si="446"/>
        <v/>
      </c>
      <c r="I1267" s="60" t="str">
        <f t="shared" si="446"/>
        <v/>
      </c>
      <c r="J1267" s="60" t="str">
        <f t="shared" si="446"/>
        <v/>
      </c>
      <c r="L1267" s="115" t="str">
        <f t="shared" si="437"/>
        <v/>
      </c>
      <c r="Y1267" s="116"/>
      <c r="Z1267" s="65" t="str">
        <f t="shared" si="426"/>
        <v/>
      </c>
      <c r="AA1267" s="65" t="str">
        <f t="shared" si="427"/>
        <v/>
      </c>
      <c r="AB1267" s="65" t="str">
        <f t="shared" si="428"/>
        <v/>
      </c>
      <c r="AC1267" s="65" t="str">
        <f t="shared" si="429"/>
        <v/>
      </c>
      <c r="AD1267" s="65" t="str">
        <f t="shared" si="430"/>
        <v/>
      </c>
      <c r="AE1267" s="65" t="str">
        <f t="shared" si="431"/>
        <v/>
      </c>
      <c r="AF1267" s="65" t="str">
        <f t="shared" si="432"/>
        <v/>
      </c>
      <c r="AG1267" s="65" t="str">
        <f t="shared" si="433"/>
        <v/>
      </c>
      <c r="AH1267" s="38"/>
      <c r="AI1267" s="38"/>
      <c r="AJ1267" s="38"/>
      <c r="AK1267" s="38"/>
      <c r="AL1267" s="85" t="str">
        <f t="shared" si="438"/>
        <v/>
      </c>
      <c r="AM1267" s="85" t="str">
        <f t="shared" si="434"/>
        <v/>
      </c>
      <c r="AN1267" s="85" t="str">
        <f t="shared" si="435"/>
        <v/>
      </c>
      <c r="AO1267" s="85" t="str">
        <f t="shared" si="436"/>
        <v/>
      </c>
      <c r="AP1267" s="143" t="str">
        <f t="shared" si="439"/>
        <v/>
      </c>
      <c r="AQ1267" s="66" t="str">
        <f t="shared" si="440"/>
        <v/>
      </c>
      <c r="AR1267" s="46" t="str">
        <f>IFERROR(IF(ISNUMBER('Opsparede løndele dec20-mar21'!K1265),AQ1267+'Opsparede løndele dec20-mar21'!K1265,AQ1267),"")</f>
        <v/>
      </c>
    </row>
    <row r="1268" spans="1:44" x14ac:dyDescent="0.25">
      <c r="A1268" s="52" t="str">
        <f t="shared" si="441"/>
        <v/>
      </c>
      <c r="B1268" s="5"/>
      <c r="C1268" s="6"/>
      <c r="D1268" s="7"/>
      <c r="E1268" s="8"/>
      <c r="F1268" s="8"/>
      <c r="G1268" s="60" t="str">
        <f t="shared" si="446"/>
        <v/>
      </c>
      <c r="H1268" s="60" t="str">
        <f t="shared" si="446"/>
        <v/>
      </c>
      <c r="I1268" s="60" t="str">
        <f t="shared" si="446"/>
        <v/>
      </c>
      <c r="J1268" s="60" t="str">
        <f t="shared" si="446"/>
        <v/>
      </c>
      <c r="L1268" s="115" t="str">
        <f t="shared" si="437"/>
        <v/>
      </c>
      <c r="Y1268" s="116"/>
      <c r="Z1268" s="65" t="str">
        <f t="shared" si="426"/>
        <v/>
      </c>
      <c r="AA1268" s="65" t="str">
        <f t="shared" si="427"/>
        <v/>
      </c>
      <c r="AB1268" s="65" t="str">
        <f t="shared" si="428"/>
        <v/>
      </c>
      <c r="AC1268" s="65" t="str">
        <f t="shared" si="429"/>
        <v/>
      </c>
      <c r="AD1268" s="65" t="str">
        <f t="shared" si="430"/>
        <v/>
      </c>
      <c r="AE1268" s="65" t="str">
        <f t="shared" si="431"/>
        <v/>
      </c>
      <c r="AF1268" s="65" t="str">
        <f t="shared" si="432"/>
        <v/>
      </c>
      <c r="AG1268" s="65" t="str">
        <f t="shared" si="433"/>
        <v/>
      </c>
      <c r="AH1268" s="38"/>
      <c r="AI1268" s="38"/>
      <c r="AJ1268" s="38"/>
      <c r="AK1268" s="38"/>
      <c r="AL1268" s="85" t="str">
        <f t="shared" si="438"/>
        <v/>
      </c>
      <c r="AM1268" s="85" t="str">
        <f t="shared" si="434"/>
        <v/>
      </c>
      <c r="AN1268" s="85" t="str">
        <f t="shared" si="435"/>
        <v/>
      </c>
      <c r="AO1268" s="85" t="str">
        <f t="shared" si="436"/>
        <v/>
      </c>
      <c r="AP1268" s="143" t="str">
        <f t="shared" si="439"/>
        <v/>
      </c>
      <c r="AQ1268" s="66" t="str">
        <f t="shared" si="440"/>
        <v/>
      </c>
      <c r="AR1268" s="46" t="str">
        <f>IFERROR(IF(ISNUMBER('Opsparede løndele dec20-mar21'!K1266),AQ1268+'Opsparede løndele dec20-mar21'!K1266,AQ1268),"")</f>
        <v/>
      </c>
    </row>
    <row r="1269" spans="1:44" x14ac:dyDescent="0.25">
      <c r="A1269" s="52" t="str">
        <f t="shared" si="441"/>
        <v/>
      </c>
      <c r="B1269" s="5"/>
      <c r="C1269" s="6"/>
      <c r="D1269" s="7"/>
      <c r="E1269" s="8"/>
      <c r="F1269" s="8"/>
      <c r="G1269" s="60" t="str">
        <f t="shared" si="446"/>
        <v/>
      </c>
      <c r="H1269" s="60" t="str">
        <f t="shared" si="446"/>
        <v/>
      </c>
      <c r="I1269" s="60" t="str">
        <f t="shared" si="446"/>
        <v/>
      </c>
      <c r="J1269" s="60" t="str">
        <f t="shared" si="446"/>
        <v/>
      </c>
      <c r="L1269" s="115" t="str">
        <f t="shared" si="437"/>
        <v/>
      </c>
      <c r="Y1269" s="116"/>
      <c r="Z1269" s="65" t="str">
        <f t="shared" si="426"/>
        <v/>
      </c>
      <c r="AA1269" s="65" t="str">
        <f t="shared" si="427"/>
        <v/>
      </c>
      <c r="AB1269" s="65" t="str">
        <f t="shared" si="428"/>
        <v/>
      </c>
      <c r="AC1269" s="65" t="str">
        <f t="shared" si="429"/>
        <v/>
      </c>
      <c r="AD1269" s="65" t="str">
        <f t="shared" si="430"/>
        <v/>
      </c>
      <c r="AE1269" s="65" t="str">
        <f t="shared" si="431"/>
        <v/>
      </c>
      <c r="AF1269" s="65" t="str">
        <f t="shared" si="432"/>
        <v/>
      </c>
      <c r="AG1269" s="65" t="str">
        <f t="shared" si="433"/>
        <v/>
      </c>
      <c r="AH1269" s="38"/>
      <c r="AI1269" s="38"/>
      <c r="AJ1269" s="38"/>
      <c r="AK1269" s="38"/>
      <c r="AL1269" s="85" t="str">
        <f t="shared" si="438"/>
        <v/>
      </c>
      <c r="AM1269" s="85" t="str">
        <f t="shared" si="434"/>
        <v/>
      </c>
      <c r="AN1269" s="85" t="str">
        <f t="shared" si="435"/>
        <v/>
      </c>
      <c r="AO1269" s="85" t="str">
        <f t="shared" si="436"/>
        <v/>
      </c>
      <c r="AP1269" s="143" t="str">
        <f t="shared" si="439"/>
        <v/>
      </c>
      <c r="AQ1269" s="66" t="str">
        <f t="shared" si="440"/>
        <v/>
      </c>
      <c r="AR1269" s="46" t="str">
        <f>IFERROR(IF(ISNUMBER('Opsparede løndele dec20-mar21'!K1267),AQ1269+'Opsparede løndele dec20-mar21'!K1267,AQ1269),"")</f>
        <v/>
      </c>
    </row>
    <row r="1270" spans="1:44" x14ac:dyDescent="0.25">
      <c r="A1270" s="52" t="str">
        <f t="shared" si="441"/>
        <v/>
      </c>
      <c r="B1270" s="5"/>
      <c r="C1270" s="6"/>
      <c r="D1270" s="7"/>
      <c r="E1270" s="8"/>
      <c r="F1270" s="8"/>
      <c r="G1270" s="60" t="str">
        <f t="shared" si="446"/>
        <v/>
      </c>
      <c r="H1270" s="60" t="str">
        <f t="shared" si="446"/>
        <v/>
      </c>
      <c r="I1270" s="60" t="str">
        <f t="shared" si="446"/>
        <v/>
      </c>
      <c r="J1270" s="60" t="str">
        <f t="shared" si="446"/>
        <v/>
      </c>
      <c r="L1270" s="115" t="str">
        <f t="shared" si="437"/>
        <v/>
      </c>
      <c r="Y1270" s="116"/>
      <c r="Z1270" s="65" t="str">
        <f t="shared" si="426"/>
        <v/>
      </c>
      <c r="AA1270" s="65" t="str">
        <f t="shared" si="427"/>
        <v/>
      </c>
      <c r="AB1270" s="65" t="str">
        <f t="shared" si="428"/>
        <v/>
      </c>
      <c r="AC1270" s="65" t="str">
        <f t="shared" si="429"/>
        <v/>
      </c>
      <c r="AD1270" s="65" t="str">
        <f t="shared" si="430"/>
        <v/>
      </c>
      <c r="AE1270" s="65" t="str">
        <f t="shared" si="431"/>
        <v/>
      </c>
      <c r="AF1270" s="65" t="str">
        <f t="shared" si="432"/>
        <v/>
      </c>
      <c r="AG1270" s="65" t="str">
        <f t="shared" si="433"/>
        <v/>
      </c>
      <c r="AH1270" s="38"/>
      <c r="AI1270" s="38"/>
      <c r="AJ1270" s="38"/>
      <c r="AK1270" s="38"/>
      <c r="AL1270" s="85" t="str">
        <f t="shared" si="438"/>
        <v/>
      </c>
      <c r="AM1270" s="85" t="str">
        <f t="shared" si="434"/>
        <v/>
      </c>
      <c r="AN1270" s="85" t="str">
        <f t="shared" si="435"/>
        <v/>
      </c>
      <c r="AO1270" s="85" t="str">
        <f t="shared" si="436"/>
        <v/>
      </c>
      <c r="AP1270" s="143" t="str">
        <f t="shared" si="439"/>
        <v/>
      </c>
      <c r="AQ1270" s="66" t="str">
        <f t="shared" si="440"/>
        <v/>
      </c>
      <c r="AR1270" s="46" t="str">
        <f>IFERROR(IF(ISNUMBER('Opsparede løndele dec20-mar21'!K1268),AQ1270+'Opsparede løndele dec20-mar21'!K1268,AQ1270),"")</f>
        <v/>
      </c>
    </row>
    <row r="1271" spans="1:44" x14ac:dyDescent="0.25">
      <c r="A1271" s="52" t="str">
        <f t="shared" si="441"/>
        <v/>
      </c>
      <c r="B1271" s="5"/>
      <c r="C1271" s="6"/>
      <c r="D1271" s="7"/>
      <c r="E1271" s="8"/>
      <c r="F1271" s="8"/>
      <c r="G1271" s="60" t="str">
        <f t="shared" si="446"/>
        <v/>
      </c>
      <c r="H1271" s="60" t="str">
        <f t="shared" si="446"/>
        <v/>
      </c>
      <c r="I1271" s="60" t="str">
        <f t="shared" si="446"/>
        <v/>
      </c>
      <c r="J1271" s="60" t="str">
        <f t="shared" si="446"/>
        <v/>
      </c>
      <c r="L1271" s="115" t="str">
        <f t="shared" si="437"/>
        <v/>
      </c>
      <c r="Y1271" s="116"/>
      <c r="Z1271" s="65" t="str">
        <f t="shared" si="426"/>
        <v/>
      </c>
      <c r="AA1271" s="65" t="str">
        <f t="shared" si="427"/>
        <v/>
      </c>
      <c r="AB1271" s="65" t="str">
        <f t="shared" si="428"/>
        <v/>
      </c>
      <c r="AC1271" s="65" t="str">
        <f t="shared" si="429"/>
        <v/>
      </c>
      <c r="AD1271" s="65" t="str">
        <f t="shared" si="430"/>
        <v/>
      </c>
      <c r="AE1271" s="65" t="str">
        <f t="shared" si="431"/>
        <v/>
      </c>
      <c r="AF1271" s="65" t="str">
        <f t="shared" si="432"/>
        <v/>
      </c>
      <c r="AG1271" s="65" t="str">
        <f t="shared" si="433"/>
        <v/>
      </c>
      <c r="AH1271" s="38"/>
      <c r="AI1271" s="38"/>
      <c r="AJ1271" s="38"/>
      <c r="AK1271" s="38"/>
      <c r="AL1271" s="85" t="str">
        <f t="shared" si="438"/>
        <v/>
      </c>
      <c r="AM1271" s="85" t="str">
        <f t="shared" si="434"/>
        <v/>
      </c>
      <c r="AN1271" s="85" t="str">
        <f t="shared" si="435"/>
        <v/>
      </c>
      <c r="AO1271" s="85" t="str">
        <f t="shared" si="436"/>
        <v/>
      </c>
      <c r="AP1271" s="143" t="str">
        <f t="shared" si="439"/>
        <v/>
      </c>
      <c r="AQ1271" s="66" t="str">
        <f t="shared" si="440"/>
        <v/>
      </c>
      <c r="AR1271" s="46" t="str">
        <f>IFERROR(IF(ISNUMBER('Opsparede løndele dec20-mar21'!K1269),AQ1271+'Opsparede løndele dec20-mar21'!K1269,AQ1271),"")</f>
        <v/>
      </c>
    </row>
    <row r="1272" spans="1:44" x14ac:dyDescent="0.25">
      <c r="A1272" s="52" t="str">
        <f t="shared" si="441"/>
        <v/>
      </c>
      <c r="B1272" s="5"/>
      <c r="C1272" s="6"/>
      <c r="D1272" s="7"/>
      <c r="E1272" s="8"/>
      <c r="F1272" s="8"/>
      <c r="G1272" s="60" t="str">
        <f t="shared" si="446"/>
        <v/>
      </c>
      <c r="H1272" s="60" t="str">
        <f t="shared" si="446"/>
        <v/>
      </c>
      <c r="I1272" s="60" t="str">
        <f t="shared" si="446"/>
        <v/>
      </c>
      <c r="J1272" s="60" t="str">
        <f t="shared" si="446"/>
        <v/>
      </c>
      <c r="L1272" s="115" t="str">
        <f t="shared" si="437"/>
        <v/>
      </c>
      <c r="Y1272" s="116"/>
      <c r="Z1272" s="65" t="str">
        <f t="shared" si="426"/>
        <v/>
      </c>
      <c r="AA1272" s="65" t="str">
        <f t="shared" si="427"/>
        <v/>
      </c>
      <c r="AB1272" s="65" t="str">
        <f t="shared" si="428"/>
        <v/>
      </c>
      <c r="AC1272" s="65" t="str">
        <f t="shared" si="429"/>
        <v/>
      </c>
      <c r="AD1272" s="65" t="str">
        <f t="shared" si="430"/>
        <v/>
      </c>
      <c r="AE1272" s="65" t="str">
        <f t="shared" si="431"/>
        <v/>
      </c>
      <c r="AF1272" s="65" t="str">
        <f t="shared" si="432"/>
        <v/>
      </c>
      <c r="AG1272" s="65" t="str">
        <f t="shared" si="433"/>
        <v/>
      </c>
      <c r="AH1272" s="38"/>
      <c r="AI1272" s="38"/>
      <c r="AJ1272" s="38"/>
      <c r="AK1272" s="38"/>
      <c r="AL1272" s="85" t="str">
        <f t="shared" si="438"/>
        <v/>
      </c>
      <c r="AM1272" s="85" t="str">
        <f t="shared" si="434"/>
        <v/>
      </c>
      <c r="AN1272" s="85" t="str">
        <f t="shared" si="435"/>
        <v/>
      </c>
      <c r="AO1272" s="85" t="str">
        <f t="shared" si="436"/>
        <v/>
      </c>
      <c r="AP1272" s="143" t="str">
        <f t="shared" si="439"/>
        <v/>
      </c>
      <c r="AQ1272" s="66" t="str">
        <f t="shared" si="440"/>
        <v/>
      </c>
      <c r="AR1272" s="46" t="str">
        <f>IFERROR(IF(ISNUMBER('Opsparede løndele dec20-mar21'!K1270),AQ1272+'Opsparede løndele dec20-mar21'!K1270,AQ1272),"")</f>
        <v/>
      </c>
    </row>
    <row r="1273" spans="1:44" x14ac:dyDescent="0.25">
      <c r="A1273" s="52" t="str">
        <f t="shared" si="441"/>
        <v/>
      </c>
      <c r="B1273" s="5"/>
      <c r="C1273" s="6"/>
      <c r="D1273" s="7"/>
      <c r="E1273" s="8"/>
      <c r="F1273" s="8"/>
      <c r="G1273" s="60" t="str">
        <f t="shared" si="446"/>
        <v/>
      </c>
      <c r="H1273" s="60" t="str">
        <f t="shared" si="446"/>
        <v/>
      </c>
      <c r="I1273" s="60" t="str">
        <f t="shared" si="446"/>
        <v/>
      </c>
      <c r="J1273" s="60" t="str">
        <f t="shared" si="446"/>
        <v/>
      </c>
      <c r="L1273" s="115" t="str">
        <f t="shared" si="437"/>
        <v/>
      </c>
      <c r="Y1273" s="116"/>
      <c r="Z1273" s="65" t="str">
        <f t="shared" si="426"/>
        <v/>
      </c>
      <c r="AA1273" s="65" t="str">
        <f t="shared" si="427"/>
        <v/>
      </c>
      <c r="AB1273" s="65" t="str">
        <f t="shared" si="428"/>
        <v/>
      </c>
      <c r="AC1273" s="65" t="str">
        <f t="shared" si="429"/>
        <v/>
      </c>
      <c r="AD1273" s="65" t="str">
        <f t="shared" si="430"/>
        <v/>
      </c>
      <c r="AE1273" s="65" t="str">
        <f t="shared" si="431"/>
        <v/>
      </c>
      <c r="AF1273" s="65" t="str">
        <f t="shared" si="432"/>
        <v/>
      </c>
      <c r="AG1273" s="65" t="str">
        <f t="shared" si="433"/>
        <v/>
      </c>
      <c r="AH1273" s="38"/>
      <c r="AI1273" s="38"/>
      <c r="AJ1273" s="38"/>
      <c r="AK1273" s="38"/>
      <c r="AL1273" s="85" t="str">
        <f t="shared" si="438"/>
        <v/>
      </c>
      <c r="AM1273" s="85" t="str">
        <f t="shared" si="434"/>
        <v/>
      </c>
      <c r="AN1273" s="85" t="str">
        <f t="shared" si="435"/>
        <v/>
      </c>
      <c r="AO1273" s="85" t="str">
        <f t="shared" si="436"/>
        <v/>
      </c>
      <c r="AP1273" s="143" t="str">
        <f t="shared" si="439"/>
        <v/>
      </c>
      <c r="AQ1273" s="66" t="str">
        <f t="shared" si="440"/>
        <v/>
      </c>
      <c r="AR1273" s="46" t="str">
        <f>IFERROR(IF(ISNUMBER('Opsparede løndele dec20-mar21'!K1271),AQ1273+'Opsparede løndele dec20-mar21'!K1271,AQ1273),"")</f>
        <v/>
      </c>
    </row>
    <row r="1274" spans="1:44" x14ac:dyDescent="0.25">
      <c r="A1274" s="52" t="str">
        <f t="shared" si="441"/>
        <v/>
      </c>
      <c r="B1274" s="5"/>
      <c r="C1274" s="6"/>
      <c r="D1274" s="7"/>
      <c r="E1274" s="8"/>
      <c r="F1274" s="8"/>
      <c r="G1274" s="60" t="str">
        <f t="shared" si="446"/>
        <v/>
      </c>
      <c r="H1274" s="60" t="str">
        <f t="shared" si="446"/>
        <v/>
      </c>
      <c r="I1274" s="60" t="str">
        <f t="shared" si="446"/>
        <v/>
      </c>
      <c r="J1274" s="60" t="str">
        <f t="shared" si="446"/>
        <v/>
      </c>
      <c r="L1274" s="115" t="str">
        <f t="shared" si="437"/>
        <v/>
      </c>
      <c r="Y1274" s="116"/>
      <c r="Z1274" s="65" t="str">
        <f t="shared" si="426"/>
        <v/>
      </c>
      <c r="AA1274" s="65" t="str">
        <f t="shared" si="427"/>
        <v/>
      </c>
      <c r="AB1274" s="65" t="str">
        <f t="shared" si="428"/>
        <v/>
      </c>
      <c r="AC1274" s="65" t="str">
        <f t="shared" si="429"/>
        <v/>
      </c>
      <c r="AD1274" s="65" t="str">
        <f t="shared" si="430"/>
        <v/>
      </c>
      <c r="AE1274" s="65" t="str">
        <f t="shared" si="431"/>
        <v/>
      </c>
      <c r="AF1274" s="65" t="str">
        <f t="shared" si="432"/>
        <v/>
      </c>
      <c r="AG1274" s="65" t="str">
        <f t="shared" si="433"/>
        <v/>
      </c>
      <c r="AH1274" s="38"/>
      <c r="AI1274" s="38"/>
      <c r="AJ1274" s="38"/>
      <c r="AK1274" s="38"/>
      <c r="AL1274" s="85" t="str">
        <f t="shared" si="438"/>
        <v/>
      </c>
      <c r="AM1274" s="85" t="str">
        <f t="shared" si="434"/>
        <v/>
      </c>
      <c r="AN1274" s="85" t="str">
        <f t="shared" si="435"/>
        <v/>
      </c>
      <c r="AO1274" s="85" t="str">
        <f t="shared" si="436"/>
        <v/>
      </c>
      <c r="AP1274" s="143" t="str">
        <f t="shared" si="439"/>
        <v/>
      </c>
      <c r="AQ1274" s="66" t="str">
        <f t="shared" si="440"/>
        <v/>
      </c>
      <c r="AR1274" s="46" t="str">
        <f>IFERROR(IF(ISNUMBER('Opsparede løndele dec20-mar21'!K1272),AQ1274+'Opsparede løndele dec20-mar21'!K1272,AQ1274),"")</f>
        <v/>
      </c>
    </row>
    <row r="1275" spans="1:44" x14ac:dyDescent="0.25">
      <c r="A1275" s="52" t="str">
        <f t="shared" si="441"/>
        <v/>
      </c>
      <c r="B1275" s="5"/>
      <c r="C1275" s="6"/>
      <c r="D1275" s="7"/>
      <c r="E1275" s="8"/>
      <c r="F1275" s="8"/>
      <c r="G1275" s="60" t="str">
        <f t="shared" si="446"/>
        <v/>
      </c>
      <c r="H1275" s="60" t="str">
        <f t="shared" si="446"/>
        <v/>
      </c>
      <c r="I1275" s="60" t="str">
        <f t="shared" si="446"/>
        <v/>
      </c>
      <c r="J1275" s="60" t="str">
        <f t="shared" si="446"/>
        <v/>
      </c>
      <c r="L1275" s="115" t="str">
        <f t="shared" si="437"/>
        <v/>
      </c>
      <c r="Y1275" s="116"/>
      <c r="Z1275" s="65" t="str">
        <f t="shared" si="426"/>
        <v/>
      </c>
      <c r="AA1275" s="65" t="str">
        <f t="shared" si="427"/>
        <v/>
      </c>
      <c r="AB1275" s="65" t="str">
        <f t="shared" si="428"/>
        <v/>
      </c>
      <c r="AC1275" s="65" t="str">
        <f t="shared" si="429"/>
        <v/>
      </c>
      <c r="AD1275" s="65" t="str">
        <f t="shared" si="430"/>
        <v/>
      </c>
      <c r="AE1275" s="65" t="str">
        <f t="shared" si="431"/>
        <v/>
      </c>
      <c r="AF1275" s="65" t="str">
        <f t="shared" si="432"/>
        <v/>
      </c>
      <c r="AG1275" s="65" t="str">
        <f t="shared" si="433"/>
        <v/>
      </c>
      <c r="AH1275" s="38"/>
      <c r="AI1275" s="38"/>
      <c r="AJ1275" s="38"/>
      <c r="AK1275" s="38"/>
      <c r="AL1275" s="85" t="str">
        <f t="shared" si="438"/>
        <v/>
      </c>
      <c r="AM1275" s="85" t="str">
        <f t="shared" si="434"/>
        <v/>
      </c>
      <c r="AN1275" s="85" t="str">
        <f t="shared" si="435"/>
        <v/>
      </c>
      <c r="AO1275" s="85" t="str">
        <f t="shared" si="436"/>
        <v/>
      </c>
      <c r="AP1275" s="143" t="str">
        <f t="shared" si="439"/>
        <v/>
      </c>
      <c r="AQ1275" s="66" t="str">
        <f t="shared" si="440"/>
        <v/>
      </c>
      <c r="AR1275" s="46" t="str">
        <f>IFERROR(IF(ISNUMBER('Opsparede løndele dec20-mar21'!K1273),AQ1275+'Opsparede løndele dec20-mar21'!K1273,AQ1275),"")</f>
        <v/>
      </c>
    </row>
    <row r="1276" spans="1:44" x14ac:dyDescent="0.25">
      <c r="A1276" s="52" t="str">
        <f t="shared" si="441"/>
        <v/>
      </c>
      <c r="B1276" s="5"/>
      <c r="C1276" s="6"/>
      <c r="D1276" s="7"/>
      <c r="E1276" s="8"/>
      <c r="F1276" s="8"/>
      <c r="G1276" s="60" t="str">
        <f t="shared" si="446"/>
        <v/>
      </c>
      <c r="H1276" s="60" t="str">
        <f t="shared" si="446"/>
        <v/>
      </c>
      <c r="I1276" s="60" t="str">
        <f t="shared" si="446"/>
        <v/>
      </c>
      <c r="J1276" s="60" t="str">
        <f t="shared" si="446"/>
        <v/>
      </c>
      <c r="L1276" s="115" t="str">
        <f t="shared" si="437"/>
        <v/>
      </c>
      <c r="Y1276" s="116"/>
      <c r="Z1276" s="65" t="str">
        <f t="shared" si="426"/>
        <v/>
      </c>
      <c r="AA1276" s="65" t="str">
        <f t="shared" si="427"/>
        <v/>
      </c>
      <c r="AB1276" s="65" t="str">
        <f t="shared" si="428"/>
        <v/>
      </c>
      <c r="AC1276" s="65" t="str">
        <f t="shared" si="429"/>
        <v/>
      </c>
      <c r="AD1276" s="65" t="str">
        <f t="shared" si="430"/>
        <v/>
      </c>
      <c r="AE1276" s="65" t="str">
        <f t="shared" si="431"/>
        <v/>
      </c>
      <c r="AF1276" s="65" t="str">
        <f t="shared" si="432"/>
        <v/>
      </c>
      <c r="AG1276" s="65" t="str">
        <f t="shared" si="433"/>
        <v/>
      </c>
      <c r="AH1276" s="38"/>
      <c r="AI1276" s="38"/>
      <c r="AJ1276" s="38"/>
      <c r="AK1276" s="38"/>
      <c r="AL1276" s="85" t="str">
        <f t="shared" si="438"/>
        <v/>
      </c>
      <c r="AM1276" s="85" t="str">
        <f t="shared" si="434"/>
        <v/>
      </c>
      <c r="AN1276" s="85" t="str">
        <f t="shared" si="435"/>
        <v/>
      </c>
      <c r="AO1276" s="85" t="str">
        <f t="shared" si="436"/>
        <v/>
      </c>
      <c r="AP1276" s="143" t="str">
        <f t="shared" si="439"/>
        <v/>
      </c>
      <c r="AQ1276" s="66" t="str">
        <f t="shared" si="440"/>
        <v/>
      </c>
      <c r="AR1276" s="46" t="str">
        <f>IFERROR(IF(ISNUMBER('Opsparede løndele dec20-mar21'!K1274),AQ1276+'Opsparede løndele dec20-mar21'!K1274,AQ1276),"")</f>
        <v/>
      </c>
    </row>
    <row r="1277" spans="1:44" x14ac:dyDescent="0.25">
      <c r="A1277" s="52" t="str">
        <f t="shared" si="441"/>
        <v/>
      </c>
      <c r="B1277" s="5"/>
      <c r="C1277" s="6"/>
      <c r="D1277" s="7"/>
      <c r="E1277" s="8"/>
      <c r="F1277" s="8"/>
      <c r="G1277" s="60" t="str">
        <f t="shared" ref="G1277:J1286" si="447">IF(AND(ISNUMBER($E1277),ISNUMBER($F1277)),MAX(MIN(NETWORKDAYS(IF($E1277&lt;=VLOOKUP(G$6,Matrix_antal_dage,5,FALSE),VLOOKUP(G$6,Matrix_antal_dage,5,FALSE),$E1277),IF($F1277&gt;=VLOOKUP(G$6,Matrix_antal_dage,6,FALSE),VLOOKUP(G$6,Matrix_antal_dage,6,FALSE),$F1277),helligdage),VLOOKUP(G$6,Matrix_antal_dage,7,FALSE)),0),"")</f>
        <v/>
      </c>
      <c r="H1277" s="60" t="str">
        <f t="shared" si="447"/>
        <v/>
      </c>
      <c r="I1277" s="60" t="str">
        <f t="shared" si="447"/>
        <v/>
      </c>
      <c r="J1277" s="60" t="str">
        <f t="shared" si="447"/>
        <v/>
      </c>
      <c r="L1277" s="115" t="str">
        <f t="shared" si="437"/>
        <v/>
      </c>
      <c r="Y1277" s="116"/>
      <c r="Z1277" s="65" t="str">
        <f t="shared" si="426"/>
        <v/>
      </c>
      <c r="AA1277" s="65" t="str">
        <f t="shared" si="427"/>
        <v/>
      </c>
      <c r="AB1277" s="65" t="str">
        <f t="shared" si="428"/>
        <v/>
      </c>
      <c r="AC1277" s="65" t="str">
        <f t="shared" si="429"/>
        <v/>
      </c>
      <c r="AD1277" s="65" t="str">
        <f t="shared" si="430"/>
        <v/>
      </c>
      <c r="AE1277" s="65" t="str">
        <f t="shared" si="431"/>
        <v/>
      </c>
      <c r="AF1277" s="65" t="str">
        <f t="shared" si="432"/>
        <v/>
      </c>
      <c r="AG1277" s="65" t="str">
        <f t="shared" si="433"/>
        <v/>
      </c>
      <c r="AH1277" s="38"/>
      <c r="AI1277" s="38"/>
      <c r="AJ1277" s="38"/>
      <c r="AK1277" s="38"/>
      <c r="AL1277" s="85" t="str">
        <f t="shared" si="438"/>
        <v/>
      </c>
      <c r="AM1277" s="85" t="str">
        <f t="shared" si="434"/>
        <v/>
      </c>
      <c r="AN1277" s="85" t="str">
        <f t="shared" si="435"/>
        <v/>
      </c>
      <c r="AO1277" s="85" t="str">
        <f t="shared" si="436"/>
        <v/>
      </c>
      <c r="AP1277" s="143" t="str">
        <f t="shared" si="439"/>
        <v/>
      </c>
      <c r="AQ1277" s="66" t="str">
        <f t="shared" si="440"/>
        <v/>
      </c>
      <c r="AR1277" s="46" t="str">
        <f>IFERROR(IF(ISNUMBER('Opsparede løndele dec20-mar21'!K1275),AQ1277+'Opsparede løndele dec20-mar21'!K1275,AQ1277),"")</f>
        <v/>
      </c>
    </row>
    <row r="1278" spans="1:44" x14ac:dyDescent="0.25">
      <c r="A1278" s="52" t="str">
        <f t="shared" si="441"/>
        <v/>
      </c>
      <c r="B1278" s="5"/>
      <c r="C1278" s="6"/>
      <c r="D1278" s="7"/>
      <c r="E1278" s="8"/>
      <c r="F1278" s="8"/>
      <c r="G1278" s="60" t="str">
        <f t="shared" si="447"/>
        <v/>
      </c>
      <c r="H1278" s="60" t="str">
        <f t="shared" si="447"/>
        <v/>
      </c>
      <c r="I1278" s="60" t="str">
        <f t="shared" si="447"/>
        <v/>
      </c>
      <c r="J1278" s="60" t="str">
        <f t="shared" si="447"/>
        <v/>
      </c>
      <c r="L1278" s="115" t="str">
        <f t="shared" si="437"/>
        <v/>
      </c>
      <c r="Y1278" s="116"/>
      <c r="Z1278" s="65" t="str">
        <f t="shared" si="426"/>
        <v/>
      </c>
      <c r="AA1278" s="65" t="str">
        <f t="shared" si="427"/>
        <v/>
      </c>
      <c r="AB1278" s="65" t="str">
        <f t="shared" si="428"/>
        <v/>
      </c>
      <c r="AC1278" s="65" t="str">
        <f t="shared" si="429"/>
        <v/>
      </c>
      <c r="AD1278" s="65" t="str">
        <f t="shared" si="430"/>
        <v/>
      </c>
      <c r="AE1278" s="65" t="str">
        <f t="shared" si="431"/>
        <v/>
      </c>
      <c r="AF1278" s="65" t="str">
        <f t="shared" si="432"/>
        <v/>
      </c>
      <c r="AG1278" s="65" t="str">
        <f t="shared" si="433"/>
        <v/>
      </c>
      <c r="AH1278" s="38"/>
      <c r="AI1278" s="38"/>
      <c r="AJ1278" s="38"/>
      <c r="AK1278" s="38"/>
      <c r="AL1278" s="85" t="str">
        <f t="shared" si="438"/>
        <v/>
      </c>
      <c r="AM1278" s="85" t="str">
        <f t="shared" si="434"/>
        <v/>
      </c>
      <c r="AN1278" s="85" t="str">
        <f t="shared" si="435"/>
        <v/>
      </c>
      <c r="AO1278" s="85" t="str">
        <f t="shared" si="436"/>
        <v/>
      </c>
      <c r="AP1278" s="143" t="str">
        <f t="shared" si="439"/>
        <v/>
      </c>
      <c r="AQ1278" s="66" t="str">
        <f t="shared" si="440"/>
        <v/>
      </c>
      <c r="AR1278" s="46" t="str">
        <f>IFERROR(IF(ISNUMBER('Opsparede løndele dec20-mar21'!K1276),AQ1278+'Opsparede løndele dec20-mar21'!K1276,AQ1278),"")</f>
        <v/>
      </c>
    </row>
    <row r="1279" spans="1:44" x14ac:dyDescent="0.25">
      <c r="A1279" s="52" t="str">
        <f t="shared" si="441"/>
        <v/>
      </c>
      <c r="B1279" s="5"/>
      <c r="C1279" s="6"/>
      <c r="D1279" s="7"/>
      <c r="E1279" s="8"/>
      <c r="F1279" s="8"/>
      <c r="G1279" s="60" t="str">
        <f t="shared" si="447"/>
        <v/>
      </c>
      <c r="H1279" s="60" t="str">
        <f t="shared" si="447"/>
        <v/>
      </c>
      <c r="I1279" s="60" t="str">
        <f t="shared" si="447"/>
        <v/>
      </c>
      <c r="J1279" s="60" t="str">
        <f t="shared" si="447"/>
        <v/>
      </c>
      <c r="L1279" s="115" t="str">
        <f t="shared" si="437"/>
        <v/>
      </c>
      <c r="Y1279" s="116"/>
      <c r="Z1279" s="65" t="str">
        <f t="shared" si="426"/>
        <v/>
      </c>
      <c r="AA1279" s="65" t="str">
        <f t="shared" si="427"/>
        <v/>
      </c>
      <c r="AB1279" s="65" t="str">
        <f t="shared" si="428"/>
        <v/>
      </c>
      <c r="AC1279" s="65" t="str">
        <f t="shared" si="429"/>
        <v/>
      </c>
      <c r="AD1279" s="65" t="str">
        <f t="shared" si="430"/>
        <v/>
      </c>
      <c r="AE1279" s="65" t="str">
        <f t="shared" si="431"/>
        <v/>
      </c>
      <c r="AF1279" s="65" t="str">
        <f t="shared" si="432"/>
        <v/>
      </c>
      <c r="AG1279" s="65" t="str">
        <f t="shared" si="433"/>
        <v/>
      </c>
      <c r="AH1279" s="38"/>
      <c r="AI1279" s="38"/>
      <c r="AJ1279" s="38"/>
      <c r="AK1279" s="38"/>
      <c r="AL1279" s="85" t="str">
        <f t="shared" si="438"/>
        <v/>
      </c>
      <c r="AM1279" s="85" t="str">
        <f t="shared" si="434"/>
        <v/>
      </c>
      <c r="AN1279" s="85" t="str">
        <f t="shared" si="435"/>
        <v/>
      </c>
      <c r="AO1279" s="85" t="str">
        <f t="shared" si="436"/>
        <v/>
      </c>
      <c r="AP1279" s="143" t="str">
        <f t="shared" si="439"/>
        <v/>
      </c>
      <c r="AQ1279" s="66" t="str">
        <f t="shared" si="440"/>
        <v/>
      </c>
      <c r="AR1279" s="46" t="str">
        <f>IFERROR(IF(ISNUMBER('Opsparede løndele dec20-mar21'!K1277),AQ1279+'Opsparede løndele dec20-mar21'!K1277,AQ1279),"")</f>
        <v/>
      </c>
    </row>
    <row r="1280" spans="1:44" x14ac:dyDescent="0.25">
      <c r="A1280" s="52" t="str">
        <f t="shared" si="441"/>
        <v/>
      </c>
      <c r="B1280" s="5"/>
      <c r="C1280" s="6"/>
      <c r="D1280" s="7"/>
      <c r="E1280" s="8"/>
      <c r="F1280" s="8"/>
      <c r="G1280" s="60" t="str">
        <f t="shared" si="447"/>
        <v/>
      </c>
      <c r="H1280" s="60" t="str">
        <f t="shared" si="447"/>
        <v/>
      </c>
      <c r="I1280" s="60" t="str">
        <f t="shared" si="447"/>
        <v/>
      </c>
      <c r="J1280" s="60" t="str">
        <f t="shared" si="447"/>
        <v/>
      </c>
      <c r="L1280" s="115" t="str">
        <f t="shared" si="437"/>
        <v/>
      </c>
      <c r="Y1280" s="116"/>
      <c r="Z1280" s="65" t="str">
        <f t="shared" si="426"/>
        <v/>
      </c>
      <c r="AA1280" s="65" t="str">
        <f t="shared" si="427"/>
        <v/>
      </c>
      <c r="AB1280" s="65" t="str">
        <f t="shared" si="428"/>
        <v/>
      </c>
      <c r="AC1280" s="65" t="str">
        <f t="shared" si="429"/>
        <v/>
      </c>
      <c r="AD1280" s="65" t="str">
        <f t="shared" si="430"/>
        <v/>
      </c>
      <c r="AE1280" s="65" t="str">
        <f t="shared" si="431"/>
        <v/>
      </c>
      <c r="AF1280" s="65" t="str">
        <f t="shared" si="432"/>
        <v/>
      </c>
      <c r="AG1280" s="65" t="str">
        <f t="shared" si="433"/>
        <v/>
      </c>
      <c r="AH1280" s="38"/>
      <c r="AI1280" s="38"/>
      <c r="AJ1280" s="38"/>
      <c r="AK1280" s="38"/>
      <c r="AL1280" s="85" t="str">
        <f t="shared" si="438"/>
        <v/>
      </c>
      <c r="AM1280" s="85" t="str">
        <f t="shared" si="434"/>
        <v/>
      </c>
      <c r="AN1280" s="85" t="str">
        <f t="shared" si="435"/>
        <v/>
      </c>
      <c r="AO1280" s="85" t="str">
        <f t="shared" si="436"/>
        <v/>
      </c>
      <c r="AP1280" s="143" t="str">
        <f t="shared" si="439"/>
        <v/>
      </c>
      <c r="AQ1280" s="66" t="str">
        <f t="shared" si="440"/>
        <v/>
      </c>
      <c r="AR1280" s="46" t="str">
        <f>IFERROR(IF(ISNUMBER('Opsparede løndele dec20-mar21'!K1278),AQ1280+'Opsparede løndele dec20-mar21'!K1278,AQ1280),"")</f>
        <v/>
      </c>
    </row>
    <row r="1281" spans="1:44" x14ac:dyDescent="0.25">
      <c r="A1281" s="52" t="str">
        <f t="shared" si="441"/>
        <v/>
      </c>
      <c r="B1281" s="5"/>
      <c r="C1281" s="6"/>
      <c r="D1281" s="7"/>
      <c r="E1281" s="8"/>
      <c r="F1281" s="8"/>
      <c r="G1281" s="60" t="str">
        <f t="shared" si="447"/>
        <v/>
      </c>
      <c r="H1281" s="60" t="str">
        <f t="shared" si="447"/>
        <v/>
      </c>
      <c r="I1281" s="60" t="str">
        <f t="shared" si="447"/>
        <v/>
      </c>
      <c r="J1281" s="60" t="str">
        <f t="shared" si="447"/>
        <v/>
      </c>
      <c r="L1281" s="115" t="str">
        <f t="shared" si="437"/>
        <v/>
      </c>
      <c r="Y1281" s="116"/>
      <c r="Z1281" s="65" t="str">
        <f t="shared" si="426"/>
        <v/>
      </c>
      <c r="AA1281" s="65" t="str">
        <f t="shared" si="427"/>
        <v/>
      </c>
      <c r="AB1281" s="65" t="str">
        <f t="shared" si="428"/>
        <v/>
      </c>
      <c r="AC1281" s="65" t="str">
        <f t="shared" si="429"/>
        <v/>
      </c>
      <c r="AD1281" s="65" t="str">
        <f t="shared" si="430"/>
        <v/>
      </c>
      <c r="AE1281" s="65" t="str">
        <f t="shared" si="431"/>
        <v/>
      </c>
      <c r="AF1281" s="65" t="str">
        <f t="shared" si="432"/>
        <v/>
      </c>
      <c r="AG1281" s="65" t="str">
        <f t="shared" si="433"/>
        <v/>
      </c>
      <c r="AH1281" s="38"/>
      <c r="AI1281" s="38"/>
      <c r="AJ1281" s="38"/>
      <c r="AK1281" s="38"/>
      <c r="AL1281" s="85" t="str">
        <f t="shared" si="438"/>
        <v/>
      </c>
      <c r="AM1281" s="85" t="str">
        <f t="shared" si="434"/>
        <v/>
      </c>
      <c r="AN1281" s="85" t="str">
        <f t="shared" si="435"/>
        <v/>
      </c>
      <c r="AO1281" s="85" t="str">
        <f t="shared" si="436"/>
        <v/>
      </c>
      <c r="AP1281" s="143" t="str">
        <f t="shared" si="439"/>
        <v/>
      </c>
      <c r="AQ1281" s="66" t="str">
        <f t="shared" si="440"/>
        <v/>
      </c>
      <c r="AR1281" s="46" t="str">
        <f>IFERROR(IF(ISNUMBER('Opsparede løndele dec20-mar21'!K1279),AQ1281+'Opsparede løndele dec20-mar21'!K1279,AQ1281),"")</f>
        <v/>
      </c>
    </row>
    <row r="1282" spans="1:44" x14ac:dyDescent="0.25">
      <c r="A1282" s="52" t="str">
        <f t="shared" si="441"/>
        <v/>
      </c>
      <c r="B1282" s="5"/>
      <c r="C1282" s="6"/>
      <c r="D1282" s="7"/>
      <c r="E1282" s="8"/>
      <c r="F1282" s="8"/>
      <c r="G1282" s="60" t="str">
        <f t="shared" si="447"/>
        <v/>
      </c>
      <c r="H1282" s="60" t="str">
        <f t="shared" si="447"/>
        <v/>
      </c>
      <c r="I1282" s="60" t="str">
        <f t="shared" si="447"/>
        <v/>
      </c>
      <c r="J1282" s="60" t="str">
        <f t="shared" si="447"/>
        <v/>
      </c>
      <c r="L1282" s="115" t="str">
        <f t="shared" si="437"/>
        <v/>
      </c>
      <c r="Y1282" s="116"/>
      <c r="Z1282" s="65" t="str">
        <f t="shared" si="426"/>
        <v/>
      </c>
      <c r="AA1282" s="65" t="str">
        <f t="shared" si="427"/>
        <v/>
      </c>
      <c r="AB1282" s="65" t="str">
        <f t="shared" si="428"/>
        <v/>
      </c>
      <c r="AC1282" s="65" t="str">
        <f t="shared" si="429"/>
        <v/>
      </c>
      <c r="AD1282" s="65" t="str">
        <f t="shared" si="430"/>
        <v/>
      </c>
      <c r="AE1282" s="65" t="str">
        <f t="shared" si="431"/>
        <v/>
      </c>
      <c r="AF1282" s="65" t="str">
        <f t="shared" si="432"/>
        <v/>
      </c>
      <c r="AG1282" s="65" t="str">
        <f t="shared" si="433"/>
        <v/>
      </c>
      <c r="AH1282" s="38"/>
      <c r="AI1282" s="38"/>
      <c r="AJ1282" s="38"/>
      <c r="AK1282" s="38"/>
      <c r="AL1282" s="85" t="str">
        <f t="shared" si="438"/>
        <v/>
      </c>
      <c r="AM1282" s="85" t="str">
        <f t="shared" si="434"/>
        <v/>
      </c>
      <c r="AN1282" s="85" t="str">
        <f t="shared" si="435"/>
        <v/>
      </c>
      <c r="AO1282" s="85" t="str">
        <f t="shared" si="436"/>
        <v/>
      </c>
      <c r="AP1282" s="143" t="str">
        <f t="shared" si="439"/>
        <v/>
      </c>
      <c r="AQ1282" s="66" t="str">
        <f t="shared" si="440"/>
        <v/>
      </c>
      <c r="AR1282" s="46" t="str">
        <f>IFERROR(IF(ISNUMBER('Opsparede løndele dec20-mar21'!K1280),AQ1282+'Opsparede løndele dec20-mar21'!K1280,AQ1282),"")</f>
        <v/>
      </c>
    </row>
    <row r="1283" spans="1:44" x14ac:dyDescent="0.25">
      <c r="A1283" s="52" t="str">
        <f t="shared" si="441"/>
        <v/>
      </c>
      <c r="B1283" s="5"/>
      <c r="C1283" s="6"/>
      <c r="D1283" s="7"/>
      <c r="E1283" s="8"/>
      <c r="F1283" s="8"/>
      <c r="G1283" s="60" t="str">
        <f t="shared" si="447"/>
        <v/>
      </c>
      <c r="H1283" s="60" t="str">
        <f t="shared" si="447"/>
        <v/>
      </c>
      <c r="I1283" s="60" t="str">
        <f t="shared" si="447"/>
        <v/>
      </c>
      <c r="J1283" s="60" t="str">
        <f t="shared" si="447"/>
        <v/>
      </c>
      <c r="L1283" s="115" t="str">
        <f t="shared" si="437"/>
        <v/>
      </c>
      <c r="Y1283" s="116"/>
      <c r="Z1283" s="65" t="str">
        <f t="shared" si="426"/>
        <v/>
      </c>
      <c r="AA1283" s="65" t="str">
        <f t="shared" si="427"/>
        <v/>
      </c>
      <c r="AB1283" s="65" t="str">
        <f t="shared" si="428"/>
        <v/>
      </c>
      <c r="AC1283" s="65" t="str">
        <f t="shared" si="429"/>
        <v/>
      </c>
      <c r="AD1283" s="65" t="str">
        <f t="shared" si="430"/>
        <v/>
      </c>
      <c r="AE1283" s="65" t="str">
        <f t="shared" si="431"/>
        <v/>
      </c>
      <c r="AF1283" s="65" t="str">
        <f t="shared" si="432"/>
        <v/>
      </c>
      <c r="AG1283" s="65" t="str">
        <f t="shared" si="433"/>
        <v/>
      </c>
      <c r="AH1283" s="38"/>
      <c r="AI1283" s="38"/>
      <c r="AJ1283" s="38"/>
      <c r="AK1283" s="38"/>
      <c r="AL1283" s="85" t="str">
        <f t="shared" si="438"/>
        <v/>
      </c>
      <c r="AM1283" s="85" t="str">
        <f t="shared" si="434"/>
        <v/>
      </c>
      <c r="AN1283" s="85" t="str">
        <f t="shared" si="435"/>
        <v/>
      </c>
      <c r="AO1283" s="85" t="str">
        <f t="shared" si="436"/>
        <v/>
      </c>
      <c r="AP1283" s="143" t="str">
        <f t="shared" si="439"/>
        <v/>
      </c>
      <c r="AQ1283" s="66" t="str">
        <f t="shared" si="440"/>
        <v/>
      </c>
      <c r="AR1283" s="46" t="str">
        <f>IFERROR(IF(ISNUMBER('Opsparede løndele dec20-mar21'!K1281),AQ1283+'Opsparede løndele dec20-mar21'!K1281,AQ1283),"")</f>
        <v/>
      </c>
    </row>
    <row r="1284" spans="1:44" x14ac:dyDescent="0.25">
      <c r="A1284" s="52" t="str">
        <f t="shared" si="441"/>
        <v/>
      </c>
      <c r="B1284" s="5"/>
      <c r="C1284" s="6"/>
      <c r="D1284" s="7"/>
      <c r="E1284" s="8"/>
      <c r="F1284" s="8"/>
      <c r="G1284" s="60" t="str">
        <f t="shared" si="447"/>
        <v/>
      </c>
      <c r="H1284" s="60" t="str">
        <f t="shared" si="447"/>
        <v/>
      </c>
      <c r="I1284" s="60" t="str">
        <f t="shared" si="447"/>
        <v/>
      </c>
      <c r="J1284" s="60" t="str">
        <f t="shared" si="447"/>
        <v/>
      </c>
      <c r="L1284" s="115" t="str">
        <f t="shared" si="437"/>
        <v/>
      </c>
      <c r="Y1284" s="116"/>
      <c r="Z1284" s="65" t="str">
        <f t="shared" si="426"/>
        <v/>
      </c>
      <c r="AA1284" s="65" t="str">
        <f t="shared" si="427"/>
        <v/>
      </c>
      <c r="AB1284" s="65" t="str">
        <f t="shared" si="428"/>
        <v/>
      </c>
      <c r="AC1284" s="65" t="str">
        <f t="shared" si="429"/>
        <v/>
      </c>
      <c r="AD1284" s="65" t="str">
        <f t="shared" si="430"/>
        <v/>
      </c>
      <c r="AE1284" s="65" t="str">
        <f t="shared" si="431"/>
        <v/>
      </c>
      <c r="AF1284" s="65" t="str">
        <f t="shared" si="432"/>
        <v/>
      </c>
      <c r="AG1284" s="65" t="str">
        <f t="shared" si="433"/>
        <v/>
      </c>
      <c r="AH1284" s="38"/>
      <c r="AI1284" s="38"/>
      <c r="AJ1284" s="38"/>
      <c r="AK1284" s="38"/>
      <c r="AL1284" s="85" t="str">
        <f t="shared" si="438"/>
        <v/>
      </c>
      <c r="AM1284" s="85" t="str">
        <f t="shared" si="434"/>
        <v/>
      </c>
      <c r="AN1284" s="85" t="str">
        <f t="shared" si="435"/>
        <v/>
      </c>
      <c r="AO1284" s="85" t="str">
        <f t="shared" si="436"/>
        <v/>
      </c>
      <c r="AP1284" s="143" t="str">
        <f t="shared" si="439"/>
        <v/>
      </c>
      <c r="AQ1284" s="66" t="str">
        <f t="shared" si="440"/>
        <v/>
      </c>
      <c r="AR1284" s="46" t="str">
        <f>IFERROR(IF(ISNUMBER('Opsparede løndele dec20-mar21'!K1282),AQ1284+'Opsparede løndele dec20-mar21'!K1282,AQ1284),"")</f>
        <v/>
      </c>
    </row>
    <row r="1285" spans="1:44" x14ac:dyDescent="0.25">
      <c r="A1285" s="52" t="str">
        <f t="shared" si="441"/>
        <v/>
      </c>
      <c r="B1285" s="5"/>
      <c r="C1285" s="6"/>
      <c r="D1285" s="7"/>
      <c r="E1285" s="8"/>
      <c r="F1285" s="8"/>
      <c r="G1285" s="60" t="str">
        <f t="shared" si="447"/>
        <v/>
      </c>
      <c r="H1285" s="60" t="str">
        <f t="shared" si="447"/>
        <v/>
      </c>
      <c r="I1285" s="60" t="str">
        <f t="shared" si="447"/>
        <v/>
      </c>
      <c r="J1285" s="60" t="str">
        <f t="shared" si="447"/>
        <v/>
      </c>
      <c r="L1285" s="115" t="str">
        <f t="shared" si="437"/>
        <v/>
      </c>
      <c r="Y1285" s="116"/>
      <c r="Z1285" s="65" t="str">
        <f t="shared" si="426"/>
        <v/>
      </c>
      <c r="AA1285" s="65" t="str">
        <f t="shared" si="427"/>
        <v/>
      </c>
      <c r="AB1285" s="65" t="str">
        <f t="shared" si="428"/>
        <v/>
      </c>
      <c r="AC1285" s="65" t="str">
        <f t="shared" si="429"/>
        <v/>
      </c>
      <c r="AD1285" s="65" t="str">
        <f t="shared" si="430"/>
        <v/>
      </c>
      <c r="AE1285" s="65" t="str">
        <f t="shared" si="431"/>
        <v/>
      </c>
      <c r="AF1285" s="65" t="str">
        <f t="shared" si="432"/>
        <v/>
      </c>
      <c r="AG1285" s="65" t="str">
        <f t="shared" si="433"/>
        <v/>
      </c>
      <c r="AH1285" s="38"/>
      <c r="AI1285" s="38"/>
      <c r="AJ1285" s="38"/>
      <c r="AK1285" s="38"/>
      <c r="AL1285" s="85" t="str">
        <f t="shared" si="438"/>
        <v/>
      </c>
      <c r="AM1285" s="85" t="str">
        <f t="shared" si="434"/>
        <v/>
      </c>
      <c r="AN1285" s="85" t="str">
        <f t="shared" si="435"/>
        <v/>
      </c>
      <c r="AO1285" s="85" t="str">
        <f t="shared" si="436"/>
        <v/>
      </c>
      <c r="AP1285" s="143" t="str">
        <f t="shared" si="439"/>
        <v/>
      </c>
      <c r="AQ1285" s="66" t="str">
        <f t="shared" si="440"/>
        <v/>
      </c>
      <c r="AR1285" s="46" t="str">
        <f>IFERROR(IF(ISNUMBER('Opsparede løndele dec20-mar21'!K1283),AQ1285+'Opsparede løndele dec20-mar21'!K1283,AQ1285),"")</f>
        <v/>
      </c>
    </row>
    <row r="1286" spans="1:44" x14ac:dyDescent="0.25">
      <c r="A1286" s="52" t="str">
        <f t="shared" si="441"/>
        <v/>
      </c>
      <c r="B1286" s="5"/>
      <c r="C1286" s="6"/>
      <c r="D1286" s="7"/>
      <c r="E1286" s="8"/>
      <c r="F1286" s="8"/>
      <c r="G1286" s="60" t="str">
        <f t="shared" si="447"/>
        <v/>
      </c>
      <c r="H1286" s="60" t="str">
        <f t="shared" si="447"/>
        <v/>
      </c>
      <c r="I1286" s="60" t="str">
        <f t="shared" si="447"/>
        <v/>
      </c>
      <c r="J1286" s="60" t="str">
        <f t="shared" si="447"/>
        <v/>
      </c>
      <c r="L1286" s="115" t="str">
        <f t="shared" si="437"/>
        <v/>
      </c>
      <c r="Y1286" s="116"/>
      <c r="Z1286" s="65" t="str">
        <f t="shared" si="426"/>
        <v/>
      </c>
      <c r="AA1286" s="65" t="str">
        <f t="shared" si="427"/>
        <v/>
      </c>
      <c r="AB1286" s="65" t="str">
        <f t="shared" si="428"/>
        <v/>
      </c>
      <c r="AC1286" s="65" t="str">
        <f t="shared" si="429"/>
        <v/>
      </c>
      <c r="AD1286" s="65" t="str">
        <f t="shared" si="430"/>
        <v/>
      </c>
      <c r="AE1286" s="65" t="str">
        <f t="shared" si="431"/>
        <v/>
      </c>
      <c r="AF1286" s="65" t="str">
        <f t="shared" si="432"/>
        <v/>
      </c>
      <c r="AG1286" s="65" t="str">
        <f t="shared" si="433"/>
        <v/>
      </c>
      <c r="AH1286" s="38"/>
      <c r="AI1286" s="38"/>
      <c r="AJ1286" s="38"/>
      <c r="AK1286" s="38"/>
      <c r="AL1286" s="85" t="str">
        <f t="shared" si="438"/>
        <v/>
      </c>
      <c r="AM1286" s="85" t="str">
        <f t="shared" si="434"/>
        <v/>
      </c>
      <c r="AN1286" s="85" t="str">
        <f t="shared" si="435"/>
        <v/>
      </c>
      <c r="AO1286" s="85" t="str">
        <f t="shared" si="436"/>
        <v/>
      </c>
      <c r="AP1286" s="143" t="str">
        <f t="shared" si="439"/>
        <v/>
      </c>
      <c r="AQ1286" s="66" t="str">
        <f t="shared" si="440"/>
        <v/>
      </c>
      <c r="AR1286" s="46" t="str">
        <f>IFERROR(IF(ISNUMBER('Opsparede løndele dec20-mar21'!K1284),AQ1286+'Opsparede løndele dec20-mar21'!K1284,AQ1286),"")</f>
        <v/>
      </c>
    </row>
    <row r="1287" spans="1:44" x14ac:dyDescent="0.25">
      <c r="A1287" s="52" t="str">
        <f t="shared" si="441"/>
        <v/>
      </c>
      <c r="B1287" s="5"/>
      <c r="C1287" s="6"/>
      <c r="D1287" s="7"/>
      <c r="E1287" s="8"/>
      <c r="F1287" s="8"/>
      <c r="G1287" s="60" t="str">
        <f t="shared" ref="G1287:J1296" si="448">IF(AND(ISNUMBER($E1287),ISNUMBER($F1287)),MAX(MIN(NETWORKDAYS(IF($E1287&lt;=VLOOKUP(G$6,Matrix_antal_dage,5,FALSE),VLOOKUP(G$6,Matrix_antal_dage,5,FALSE),$E1287),IF($F1287&gt;=VLOOKUP(G$6,Matrix_antal_dage,6,FALSE),VLOOKUP(G$6,Matrix_antal_dage,6,FALSE),$F1287),helligdage),VLOOKUP(G$6,Matrix_antal_dage,7,FALSE)),0),"")</f>
        <v/>
      </c>
      <c r="H1287" s="60" t="str">
        <f t="shared" si="448"/>
        <v/>
      </c>
      <c r="I1287" s="60" t="str">
        <f t="shared" si="448"/>
        <v/>
      </c>
      <c r="J1287" s="60" t="str">
        <f t="shared" si="448"/>
        <v/>
      </c>
      <c r="L1287" s="115" t="str">
        <f t="shared" si="437"/>
        <v/>
      </c>
      <c r="Y1287" s="116"/>
      <c r="Z1287" s="65" t="str">
        <f t="shared" ref="Z1287:Z1350" si="449">IF(AND(ISNUMBER($Y1287),ISNUMBER(M1287)),(IF($B1287="","",IF(MIN(M1287,Q1287)*$L1287&gt;30000*IF($Y1287&gt;37,37,$Y1287)/37,30000*IF($Y1287&gt;37,37,$Y1287)/37,MIN(M1287,Q1287)*$L1287))),"")</f>
        <v/>
      </c>
      <c r="AA1287" s="65" t="str">
        <f t="shared" ref="AA1287:AA1350" si="450">IF(AND(ISNUMBER($Y1287),ISNUMBER(N1287)),(IF($B1287="","",IF(MIN(N1287,R1287)*$L1287&gt;30000*IF($Y1287&gt;37,37,$Y1287)/37,30000*IF($Y1287&gt;37,37,$Y1287)/37,MIN(N1287,R1287)*$L1287))),"")</f>
        <v/>
      </c>
      <c r="AB1287" s="65" t="str">
        <f t="shared" ref="AB1287:AB1350" si="451">IF(AND(ISNUMBER($Y1287),ISNUMBER(O1287)),(IF($B1287="","",IF(MIN(O1287,S1287)*$L1287&gt;30000*IF($Y1287&gt;37,37,$Y1287)/37,30000*IF($Y1287&gt;37,37,$Y1287)/37,MIN(O1287,S1287)*$L1287))),"")</f>
        <v/>
      </c>
      <c r="AC1287" s="65" t="str">
        <f t="shared" ref="AC1287:AC1350" si="452">IF(AND(ISNUMBER($Y1287),ISNUMBER(P1287)),(IF($B1287="","",IF(MIN(P1287,T1287)*$L1287&gt;30000*IF($Y1287&gt;37,37,$Y1287)/37,30000*IF($Y1287&gt;37,37,$Y1287)/37,MIN(P1287,T1287)*$L1287))),"")</f>
        <v/>
      </c>
      <c r="AD1287" s="65" t="str">
        <f t="shared" ref="AD1287:AD1350" si="453">IF(ISNUMBER(Z1287),(MIN(Z1287,MIN(M1287,Q1287)-U1287)),"")</f>
        <v/>
      </c>
      <c r="AE1287" s="65" t="str">
        <f t="shared" ref="AE1287:AE1350" si="454">IF(ISNUMBER(AA1287),(MIN(AA1287,MIN(N1287,R1287)-V1287)),"")</f>
        <v/>
      </c>
      <c r="AF1287" s="65" t="str">
        <f t="shared" ref="AF1287:AF1350" si="455">IF(ISNUMBER(AB1287),(MIN(AB1287,MIN(O1287,S1287)-W1287)),"")</f>
        <v/>
      </c>
      <c r="AG1287" s="65" t="str">
        <f t="shared" ref="AG1287:AG1350" si="456">IF(ISNUMBER(AC1287),(MIN(AC1287,MIN(P1287,T1287)-X1287)),"")</f>
        <v/>
      </c>
      <c r="AH1287" s="38"/>
      <c r="AI1287" s="38"/>
      <c r="AJ1287" s="38"/>
      <c r="AK1287" s="38"/>
      <c r="AL1287" s="85" t="str">
        <f t="shared" si="438"/>
        <v/>
      </c>
      <c r="AM1287" s="85" t="str">
        <f t="shared" ref="AM1287:AM1350" si="457">IF(ISNUMBER(AI1287),MIN(AE1287/VLOOKUP(H$6,Matrix_antal_dage,4,FALSE)*(H1287-AI1287),30000),"")</f>
        <v/>
      </c>
      <c r="AN1287" s="85" t="str">
        <f t="shared" ref="AN1287:AN1350" si="458">IF(ISNUMBER(AJ1287),MIN(AF1287/VLOOKUP(I$6,Matrix_antal_dage,4,FALSE)*(I1287-AJ1287),30000),"")</f>
        <v/>
      </c>
      <c r="AO1287" s="85" t="str">
        <f t="shared" ref="AO1287:AO1350" si="459">IF(ISNUMBER(AK1287),MIN(AG1287/VLOOKUP(J$6,Matrix_antal_dage,4,FALSE)*(J1287-AK1287),30000),"")</f>
        <v/>
      </c>
      <c r="AP1287" s="143" t="str">
        <f t="shared" si="439"/>
        <v/>
      </c>
      <c r="AQ1287" s="66" t="str">
        <f t="shared" si="440"/>
        <v/>
      </c>
      <c r="AR1287" s="46" t="str">
        <f>IFERROR(IF(ISNUMBER('Opsparede løndele dec20-mar21'!K1285),AQ1287+'Opsparede løndele dec20-mar21'!K1285,AQ1287),"")</f>
        <v/>
      </c>
    </row>
    <row r="1288" spans="1:44" x14ac:dyDescent="0.25">
      <c r="A1288" s="52" t="str">
        <f t="shared" si="441"/>
        <v/>
      </c>
      <c r="B1288" s="5"/>
      <c r="C1288" s="6"/>
      <c r="D1288" s="7"/>
      <c r="E1288" s="8"/>
      <c r="F1288" s="8"/>
      <c r="G1288" s="60" t="str">
        <f t="shared" si="448"/>
        <v/>
      </c>
      <c r="H1288" s="60" t="str">
        <f t="shared" si="448"/>
        <v/>
      </c>
      <c r="I1288" s="60" t="str">
        <f t="shared" si="448"/>
        <v/>
      </c>
      <c r="J1288" s="60" t="str">
        <f t="shared" si="448"/>
        <v/>
      </c>
      <c r="L1288" s="115" t="str">
        <f t="shared" ref="L1288:L1351" si="460">IF(K1288="","",IF(K1288="Funktionær",0.75,IF(K1288="Ikke-funktionær",0.9,IF(K1288="Elev/lærling",0.9))))</f>
        <v/>
      </c>
      <c r="Y1288" s="116"/>
      <c r="Z1288" s="65" t="str">
        <f t="shared" si="449"/>
        <v/>
      </c>
      <c r="AA1288" s="65" t="str">
        <f t="shared" si="450"/>
        <v/>
      </c>
      <c r="AB1288" s="65" t="str">
        <f t="shared" si="451"/>
        <v/>
      </c>
      <c r="AC1288" s="65" t="str">
        <f t="shared" si="452"/>
        <v/>
      </c>
      <c r="AD1288" s="65" t="str">
        <f t="shared" si="453"/>
        <v/>
      </c>
      <c r="AE1288" s="65" t="str">
        <f t="shared" si="454"/>
        <v/>
      </c>
      <c r="AF1288" s="65" t="str">
        <f t="shared" si="455"/>
        <v/>
      </c>
      <c r="AG1288" s="65" t="str">
        <f t="shared" si="456"/>
        <v/>
      </c>
      <c r="AH1288" s="38"/>
      <c r="AI1288" s="38"/>
      <c r="AJ1288" s="38"/>
      <c r="AK1288" s="38"/>
      <c r="AL1288" s="85" t="str">
        <f t="shared" ref="AL1288:AL1351" si="461">IF(ISNUMBER(AH1288),MIN(AD1288/VLOOKUP(G$6,Matrix_antal_dage,4,FALSE)*(G1288-AH1288),30000),"")</f>
        <v/>
      </c>
      <c r="AM1288" s="85" t="str">
        <f t="shared" si="457"/>
        <v/>
      </c>
      <c r="AN1288" s="85" t="str">
        <f t="shared" si="458"/>
        <v/>
      </c>
      <c r="AO1288" s="85" t="str">
        <f t="shared" si="459"/>
        <v/>
      </c>
      <c r="AP1288" s="143" t="str">
        <f t="shared" ref="AP1288:AP1351" si="462">IFERROR(IF(AND(ISNUMBER(AH1288),ISNUMBER(AI1288)),(IF(E1288&lt;=DATE(2021,1,1),3,IF(E1288=DATE(2021,1,2),2,IF(E1288=DATE(2021,1,3),1,IF(E1288&gt;DATE(2021,1,3),0))))/7*5)/31*IF(AND(ISNUMBER(AD1288),ISNUMBER(AE1288)),SUM(AD1288:AE1288)/2,IF(ISNUMBER(AD1288),AD1288,IF(ISNUMBER(AE1288),AE1288))),""),"")</f>
        <v/>
      </c>
      <c r="AQ1288" s="66" t="str">
        <f t="shared" ref="AQ1288:AQ1351" si="463">IF(ISNUMBER(AP1288),MAX(SUM(AL1288:AO1288)-AP1288,0),IF(SUM(AL1288:AO1288)&gt;0,SUM(AL1288:AO1288),""))</f>
        <v/>
      </c>
      <c r="AR1288" s="46" t="str">
        <f>IFERROR(IF(ISNUMBER('Opsparede løndele dec20-mar21'!K1286),AQ1288+'Opsparede løndele dec20-mar21'!K1286,AQ1288),"")</f>
        <v/>
      </c>
    </row>
    <row r="1289" spans="1:44" x14ac:dyDescent="0.25">
      <c r="A1289" s="52" t="str">
        <f t="shared" ref="A1289:A1352" si="464">IF(B1289="","",A1288+1)</f>
        <v/>
      </c>
      <c r="B1289" s="5"/>
      <c r="C1289" s="6"/>
      <c r="D1289" s="7"/>
      <c r="E1289" s="8"/>
      <c r="F1289" s="8"/>
      <c r="G1289" s="60" t="str">
        <f t="shared" si="448"/>
        <v/>
      </c>
      <c r="H1289" s="60" t="str">
        <f t="shared" si="448"/>
        <v/>
      </c>
      <c r="I1289" s="60" t="str">
        <f t="shared" si="448"/>
        <v/>
      </c>
      <c r="J1289" s="60" t="str">
        <f t="shared" si="448"/>
        <v/>
      </c>
      <c r="L1289" s="115" t="str">
        <f t="shared" si="460"/>
        <v/>
      </c>
      <c r="Y1289" s="116"/>
      <c r="Z1289" s="65" t="str">
        <f t="shared" si="449"/>
        <v/>
      </c>
      <c r="AA1289" s="65" t="str">
        <f t="shared" si="450"/>
        <v/>
      </c>
      <c r="AB1289" s="65" t="str">
        <f t="shared" si="451"/>
        <v/>
      </c>
      <c r="AC1289" s="65" t="str">
        <f t="shared" si="452"/>
        <v/>
      </c>
      <c r="AD1289" s="65" t="str">
        <f t="shared" si="453"/>
        <v/>
      </c>
      <c r="AE1289" s="65" t="str">
        <f t="shared" si="454"/>
        <v/>
      </c>
      <c r="AF1289" s="65" t="str">
        <f t="shared" si="455"/>
        <v/>
      </c>
      <c r="AG1289" s="65" t="str">
        <f t="shared" si="456"/>
        <v/>
      </c>
      <c r="AH1289" s="38"/>
      <c r="AI1289" s="38"/>
      <c r="AJ1289" s="38"/>
      <c r="AK1289" s="38"/>
      <c r="AL1289" s="85" t="str">
        <f t="shared" si="461"/>
        <v/>
      </c>
      <c r="AM1289" s="85" t="str">
        <f t="shared" si="457"/>
        <v/>
      </c>
      <c r="AN1289" s="85" t="str">
        <f t="shared" si="458"/>
        <v/>
      </c>
      <c r="AO1289" s="85" t="str">
        <f t="shared" si="459"/>
        <v/>
      </c>
      <c r="AP1289" s="143" t="str">
        <f t="shared" si="462"/>
        <v/>
      </c>
      <c r="AQ1289" s="66" t="str">
        <f t="shared" si="463"/>
        <v/>
      </c>
      <c r="AR1289" s="46" t="str">
        <f>IFERROR(IF(ISNUMBER('Opsparede løndele dec20-mar21'!K1287),AQ1289+'Opsparede løndele dec20-mar21'!K1287,AQ1289),"")</f>
        <v/>
      </c>
    </row>
    <row r="1290" spans="1:44" x14ac:dyDescent="0.25">
      <c r="A1290" s="52" t="str">
        <f t="shared" si="464"/>
        <v/>
      </c>
      <c r="B1290" s="5"/>
      <c r="C1290" s="6"/>
      <c r="D1290" s="7"/>
      <c r="E1290" s="8"/>
      <c r="F1290" s="8"/>
      <c r="G1290" s="60" t="str">
        <f t="shared" si="448"/>
        <v/>
      </c>
      <c r="H1290" s="60" t="str">
        <f t="shared" si="448"/>
        <v/>
      </c>
      <c r="I1290" s="60" t="str">
        <f t="shared" si="448"/>
        <v/>
      </c>
      <c r="J1290" s="60" t="str">
        <f t="shared" si="448"/>
        <v/>
      </c>
      <c r="L1290" s="115" t="str">
        <f t="shared" si="460"/>
        <v/>
      </c>
      <c r="Y1290" s="116"/>
      <c r="Z1290" s="65" t="str">
        <f t="shared" si="449"/>
        <v/>
      </c>
      <c r="AA1290" s="65" t="str">
        <f t="shared" si="450"/>
        <v/>
      </c>
      <c r="AB1290" s="65" t="str">
        <f t="shared" si="451"/>
        <v/>
      </c>
      <c r="AC1290" s="65" t="str">
        <f t="shared" si="452"/>
        <v/>
      </c>
      <c r="AD1290" s="65" t="str">
        <f t="shared" si="453"/>
        <v/>
      </c>
      <c r="AE1290" s="65" t="str">
        <f t="shared" si="454"/>
        <v/>
      </c>
      <c r="AF1290" s="65" t="str">
        <f t="shared" si="455"/>
        <v/>
      </c>
      <c r="AG1290" s="65" t="str">
        <f t="shared" si="456"/>
        <v/>
      </c>
      <c r="AH1290" s="38"/>
      <c r="AI1290" s="38"/>
      <c r="AJ1290" s="38"/>
      <c r="AK1290" s="38"/>
      <c r="AL1290" s="85" t="str">
        <f t="shared" si="461"/>
        <v/>
      </c>
      <c r="AM1290" s="85" t="str">
        <f t="shared" si="457"/>
        <v/>
      </c>
      <c r="AN1290" s="85" t="str">
        <f t="shared" si="458"/>
        <v/>
      </c>
      <c r="AO1290" s="85" t="str">
        <f t="shared" si="459"/>
        <v/>
      </c>
      <c r="AP1290" s="143" t="str">
        <f t="shared" si="462"/>
        <v/>
      </c>
      <c r="AQ1290" s="66" t="str">
        <f t="shared" si="463"/>
        <v/>
      </c>
      <c r="AR1290" s="46" t="str">
        <f>IFERROR(IF(ISNUMBER('Opsparede løndele dec20-mar21'!K1288),AQ1290+'Opsparede løndele dec20-mar21'!K1288,AQ1290),"")</f>
        <v/>
      </c>
    </row>
    <row r="1291" spans="1:44" x14ac:dyDescent="0.25">
      <c r="A1291" s="52" t="str">
        <f t="shared" si="464"/>
        <v/>
      </c>
      <c r="B1291" s="5"/>
      <c r="C1291" s="6"/>
      <c r="D1291" s="7"/>
      <c r="E1291" s="8"/>
      <c r="F1291" s="8"/>
      <c r="G1291" s="60" t="str">
        <f t="shared" si="448"/>
        <v/>
      </c>
      <c r="H1291" s="60" t="str">
        <f t="shared" si="448"/>
        <v/>
      </c>
      <c r="I1291" s="60" t="str">
        <f t="shared" si="448"/>
        <v/>
      </c>
      <c r="J1291" s="60" t="str">
        <f t="shared" si="448"/>
        <v/>
      </c>
      <c r="L1291" s="115" t="str">
        <f t="shared" si="460"/>
        <v/>
      </c>
      <c r="Y1291" s="116"/>
      <c r="Z1291" s="65" t="str">
        <f t="shared" si="449"/>
        <v/>
      </c>
      <c r="AA1291" s="65" t="str">
        <f t="shared" si="450"/>
        <v/>
      </c>
      <c r="AB1291" s="65" t="str">
        <f t="shared" si="451"/>
        <v/>
      </c>
      <c r="AC1291" s="65" t="str">
        <f t="shared" si="452"/>
        <v/>
      </c>
      <c r="AD1291" s="65" t="str">
        <f t="shared" si="453"/>
        <v/>
      </c>
      <c r="AE1291" s="65" t="str">
        <f t="shared" si="454"/>
        <v/>
      </c>
      <c r="AF1291" s="65" t="str">
        <f t="shared" si="455"/>
        <v/>
      </c>
      <c r="AG1291" s="65" t="str">
        <f t="shared" si="456"/>
        <v/>
      </c>
      <c r="AH1291" s="38"/>
      <c r="AI1291" s="38"/>
      <c r="AJ1291" s="38"/>
      <c r="AK1291" s="38"/>
      <c r="AL1291" s="85" t="str">
        <f t="shared" si="461"/>
        <v/>
      </c>
      <c r="AM1291" s="85" t="str">
        <f t="shared" si="457"/>
        <v/>
      </c>
      <c r="AN1291" s="85" t="str">
        <f t="shared" si="458"/>
        <v/>
      </c>
      <c r="AO1291" s="85" t="str">
        <f t="shared" si="459"/>
        <v/>
      </c>
      <c r="AP1291" s="143" t="str">
        <f t="shared" si="462"/>
        <v/>
      </c>
      <c r="AQ1291" s="66" t="str">
        <f t="shared" si="463"/>
        <v/>
      </c>
      <c r="AR1291" s="46" t="str">
        <f>IFERROR(IF(ISNUMBER('Opsparede løndele dec20-mar21'!K1289),AQ1291+'Opsparede løndele dec20-mar21'!K1289,AQ1291),"")</f>
        <v/>
      </c>
    </row>
    <row r="1292" spans="1:44" x14ac:dyDescent="0.25">
      <c r="A1292" s="52" t="str">
        <f t="shared" si="464"/>
        <v/>
      </c>
      <c r="B1292" s="5"/>
      <c r="C1292" s="6"/>
      <c r="D1292" s="7"/>
      <c r="E1292" s="8"/>
      <c r="F1292" s="8"/>
      <c r="G1292" s="60" t="str">
        <f t="shared" si="448"/>
        <v/>
      </c>
      <c r="H1292" s="60" t="str">
        <f t="shared" si="448"/>
        <v/>
      </c>
      <c r="I1292" s="60" t="str">
        <f t="shared" si="448"/>
        <v/>
      </c>
      <c r="J1292" s="60" t="str">
        <f t="shared" si="448"/>
        <v/>
      </c>
      <c r="L1292" s="115" t="str">
        <f t="shared" si="460"/>
        <v/>
      </c>
      <c r="Y1292" s="116"/>
      <c r="Z1292" s="65" t="str">
        <f t="shared" si="449"/>
        <v/>
      </c>
      <c r="AA1292" s="65" t="str">
        <f t="shared" si="450"/>
        <v/>
      </c>
      <c r="AB1292" s="65" t="str">
        <f t="shared" si="451"/>
        <v/>
      </c>
      <c r="AC1292" s="65" t="str">
        <f t="shared" si="452"/>
        <v/>
      </c>
      <c r="AD1292" s="65" t="str">
        <f t="shared" si="453"/>
        <v/>
      </c>
      <c r="AE1292" s="65" t="str">
        <f t="shared" si="454"/>
        <v/>
      </c>
      <c r="AF1292" s="65" t="str">
        <f t="shared" si="455"/>
        <v/>
      </c>
      <c r="AG1292" s="65" t="str">
        <f t="shared" si="456"/>
        <v/>
      </c>
      <c r="AH1292" s="38"/>
      <c r="AI1292" s="38"/>
      <c r="AJ1292" s="38"/>
      <c r="AK1292" s="38"/>
      <c r="AL1292" s="85" t="str">
        <f t="shared" si="461"/>
        <v/>
      </c>
      <c r="AM1292" s="85" t="str">
        <f t="shared" si="457"/>
        <v/>
      </c>
      <c r="AN1292" s="85" t="str">
        <f t="shared" si="458"/>
        <v/>
      </c>
      <c r="AO1292" s="85" t="str">
        <f t="shared" si="459"/>
        <v/>
      </c>
      <c r="AP1292" s="143" t="str">
        <f t="shared" si="462"/>
        <v/>
      </c>
      <c r="AQ1292" s="66" t="str">
        <f t="shared" si="463"/>
        <v/>
      </c>
      <c r="AR1292" s="46" t="str">
        <f>IFERROR(IF(ISNUMBER('Opsparede løndele dec20-mar21'!K1290),AQ1292+'Opsparede løndele dec20-mar21'!K1290,AQ1292),"")</f>
        <v/>
      </c>
    </row>
    <row r="1293" spans="1:44" x14ac:dyDescent="0.25">
      <c r="A1293" s="52" t="str">
        <f t="shared" si="464"/>
        <v/>
      </c>
      <c r="B1293" s="5"/>
      <c r="C1293" s="6"/>
      <c r="D1293" s="7"/>
      <c r="E1293" s="8"/>
      <c r="F1293" s="8"/>
      <c r="G1293" s="60" t="str">
        <f t="shared" si="448"/>
        <v/>
      </c>
      <c r="H1293" s="60" t="str">
        <f t="shared" si="448"/>
        <v/>
      </c>
      <c r="I1293" s="60" t="str">
        <f t="shared" si="448"/>
        <v/>
      </c>
      <c r="J1293" s="60" t="str">
        <f t="shared" si="448"/>
        <v/>
      </c>
      <c r="L1293" s="115" t="str">
        <f t="shared" si="460"/>
        <v/>
      </c>
      <c r="Y1293" s="116"/>
      <c r="Z1293" s="65" t="str">
        <f t="shared" si="449"/>
        <v/>
      </c>
      <c r="AA1293" s="65" t="str">
        <f t="shared" si="450"/>
        <v/>
      </c>
      <c r="AB1293" s="65" t="str">
        <f t="shared" si="451"/>
        <v/>
      </c>
      <c r="AC1293" s="65" t="str">
        <f t="shared" si="452"/>
        <v/>
      </c>
      <c r="AD1293" s="65" t="str">
        <f t="shared" si="453"/>
        <v/>
      </c>
      <c r="AE1293" s="65" t="str">
        <f t="shared" si="454"/>
        <v/>
      </c>
      <c r="AF1293" s="65" t="str">
        <f t="shared" si="455"/>
        <v/>
      </c>
      <c r="AG1293" s="65" t="str">
        <f t="shared" si="456"/>
        <v/>
      </c>
      <c r="AH1293" s="38"/>
      <c r="AI1293" s="38"/>
      <c r="AJ1293" s="38"/>
      <c r="AK1293" s="38"/>
      <c r="AL1293" s="85" t="str">
        <f t="shared" si="461"/>
        <v/>
      </c>
      <c r="AM1293" s="85" t="str">
        <f t="shared" si="457"/>
        <v/>
      </c>
      <c r="AN1293" s="85" t="str">
        <f t="shared" si="458"/>
        <v/>
      </c>
      <c r="AO1293" s="85" t="str">
        <f t="shared" si="459"/>
        <v/>
      </c>
      <c r="AP1293" s="143" t="str">
        <f t="shared" si="462"/>
        <v/>
      </c>
      <c r="AQ1293" s="66" t="str">
        <f t="shared" si="463"/>
        <v/>
      </c>
      <c r="AR1293" s="46" t="str">
        <f>IFERROR(IF(ISNUMBER('Opsparede løndele dec20-mar21'!K1291),AQ1293+'Opsparede løndele dec20-mar21'!K1291,AQ1293),"")</f>
        <v/>
      </c>
    </row>
    <row r="1294" spans="1:44" x14ac:dyDescent="0.25">
      <c r="A1294" s="52" t="str">
        <f t="shared" si="464"/>
        <v/>
      </c>
      <c r="B1294" s="5"/>
      <c r="C1294" s="6"/>
      <c r="D1294" s="7"/>
      <c r="E1294" s="8"/>
      <c r="F1294" s="8"/>
      <c r="G1294" s="60" t="str">
        <f t="shared" si="448"/>
        <v/>
      </c>
      <c r="H1294" s="60" t="str">
        <f t="shared" si="448"/>
        <v/>
      </c>
      <c r="I1294" s="60" t="str">
        <f t="shared" si="448"/>
        <v/>
      </c>
      <c r="J1294" s="60" t="str">
        <f t="shared" si="448"/>
        <v/>
      </c>
      <c r="L1294" s="115" t="str">
        <f t="shared" si="460"/>
        <v/>
      </c>
      <c r="Y1294" s="116"/>
      <c r="Z1294" s="65" t="str">
        <f t="shared" si="449"/>
        <v/>
      </c>
      <c r="AA1294" s="65" t="str">
        <f t="shared" si="450"/>
        <v/>
      </c>
      <c r="AB1294" s="65" t="str">
        <f t="shared" si="451"/>
        <v/>
      </c>
      <c r="AC1294" s="65" t="str">
        <f t="shared" si="452"/>
        <v/>
      </c>
      <c r="AD1294" s="65" t="str">
        <f t="shared" si="453"/>
        <v/>
      </c>
      <c r="AE1294" s="65" t="str">
        <f t="shared" si="454"/>
        <v/>
      </c>
      <c r="AF1294" s="65" t="str">
        <f t="shared" si="455"/>
        <v/>
      </c>
      <c r="AG1294" s="65" t="str">
        <f t="shared" si="456"/>
        <v/>
      </c>
      <c r="AH1294" s="38"/>
      <c r="AI1294" s="38"/>
      <c r="AJ1294" s="38"/>
      <c r="AK1294" s="38"/>
      <c r="AL1294" s="85" t="str">
        <f t="shared" si="461"/>
        <v/>
      </c>
      <c r="AM1294" s="85" t="str">
        <f t="shared" si="457"/>
        <v/>
      </c>
      <c r="AN1294" s="85" t="str">
        <f t="shared" si="458"/>
        <v/>
      </c>
      <c r="AO1294" s="85" t="str">
        <f t="shared" si="459"/>
        <v/>
      </c>
      <c r="AP1294" s="143" t="str">
        <f t="shared" si="462"/>
        <v/>
      </c>
      <c r="AQ1294" s="66" t="str">
        <f t="shared" si="463"/>
        <v/>
      </c>
      <c r="AR1294" s="46" t="str">
        <f>IFERROR(IF(ISNUMBER('Opsparede løndele dec20-mar21'!K1292),AQ1294+'Opsparede løndele dec20-mar21'!K1292,AQ1294),"")</f>
        <v/>
      </c>
    </row>
    <row r="1295" spans="1:44" x14ac:dyDescent="0.25">
      <c r="A1295" s="52" t="str">
        <f t="shared" si="464"/>
        <v/>
      </c>
      <c r="B1295" s="5"/>
      <c r="C1295" s="6"/>
      <c r="D1295" s="7"/>
      <c r="E1295" s="8"/>
      <c r="F1295" s="8"/>
      <c r="G1295" s="60" t="str">
        <f t="shared" si="448"/>
        <v/>
      </c>
      <c r="H1295" s="60" t="str">
        <f t="shared" si="448"/>
        <v/>
      </c>
      <c r="I1295" s="60" t="str">
        <f t="shared" si="448"/>
        <v/>
      </c>
      <c r="J1295" s="60" t="str">
        <f t="shared" si="448"/>
        <v/>
      </c>
      <c r="L1295" s="115" t="str">
        <f t="shared" si="460"/>
        <v/>
      </c>
      <c r="Y1295" s="116"/>
      <c r="Z1295" s="65" t="str">
        <f t="shared" si="449"/>
        <v/>
      </c>
      <c r="AA1295" s="65" t="str">
        <f t="shared" si="450"/>
        <v/>
      </c>
      <c r="AB1295" s="65" t="str">
        <f t="shared" si="451"/>
        <v/>
      </c>
      <c r="AC1295" s="65" t="str">
        <f t="shared" si="452"/>
        <v/>
      </c>
      <c r="AD1295" s="65" t="str">
        <f t="shared" si="453"/>
        <v/>
      </c>
      <c r="AE1295" s="65" t="str">
        <f t="shared" si="454"/>
        <v/>
      </c>
      <c r="AF1295" s="65" t="str">
        <f t="shared" si="455"/>
        <v/>
      </c>
      <c r="AG1295" s="65" t="str">
        <f t="shared" si="456"/>
        <v/>
      </c>
      <c r="AH1295" s="38"/>
      <c r="AI1295" s="38"/>
      <c r="AJ1295" s="38"/>
      <c r="AK1295" s="38"/>
      <c r="AL1295" s="85" t="str">
        <f t="shared" si="461"/>
        <v/>
      </c>
      <c r="AM1295" s="85" t="str">
        <f t="shared" si="457"/>
        <v/>
      </c>
      <c r="AN1295" s="85" t="str">
        <f t="shared" si="458"/>
        <v/>
      </c>
      <c r="AO1295" s="85" t="str">
        <f t="shared" si="459"/>
        <v/>
      </c>
      <c r="AP1295" s="143" t="str">
        <f t="shared" si="462"/>
        <v/>
      </c>
      <c r="AQ1295" s="66" t="str">
        <f t="shared" si="463"/>
        <v/>
      </c>
      <c r="AR1295" s="46" t="str">
        <f>IFERROR(IF(ISNUMBER('Opsparede løndele dec20-mar21'!K1293),AQ1295+'Opsparede løndele dec20-mar21'!K1293,AQ1295),"")</f>
        <v/>
      </c>
    </row>
    <row r="1296" spans="1:44" x14ac:dyDescent="0.25">
      <c r="A1296" s="52" t="str">
        <f t="shared" si="464"/>
        <v/>
      </c>
      <c r="B1296" s="5"/>
      <c r="C1296" s="6"/>
      <c r="D1296" s="7"/>
      <c r="E1296" s="8"/>
      <c r="F1296" s="8"/>
      <c r="G1296" s="60" t="str">
        <f t="shared" si="448"/>
        <v/>
      </c>
      <c r="H1296" s="60" t="str">
        <f t="shared" si="448"/>
        <v/>
      </c>
      <c r="I1296" s="60" t="str">
        <f t="shared" si="448"/>
        <v/>
      </c>
      <c r="J1296" s="60" t="str">
        <f t="shared" si="448"/>
        <v/>
      </c>
      <c r="L1296" s="115" t="str">
        <f t="shared" si="460"/>
        <v/>
      </c>
      <c r="Y1296" s="116"/>
      <c r="Z1296" s="65" t="str">
        <f t="shared" si="449"/>
        <v/>
      </c>
      <c r="AA1296" s="65" t="str">
        <f t="shared" si="450"/>
        <v/>
      </c>
      <c r="AB1296" s="65" t="str">
        <f t="shared" si="451"/>
        <v/>
      </c>
      <c r="AC1296" s="65" t="str">
        <f t="shared" si="452"/>
        <v/>
      </c>
      <c r="AD1296" s="65" t="str">
        <f t="shared" si="453"/>
        <v/>
      </c>
      <c r="AE1296" s="65" t="str">
        <f t="shared" si="454"/>
        <v/>
      </c>
      <c r="AF1296" s="65" t="str">
        <f t="shared" si="455"/>
        <v/>
      </c>
      <c r="AG1296" s="65" t="str">
        <f t="shared" si="456"/>
        <v/>
      </c>
      <c r="AH1296" s="38"/>
      <c r="AI1296" s="38"/>
      <c r="AJ1296" s="38"/>
      <c r="AK1296" s="38"/>
      <c r="AL1296" s="85" t="str">
        <f t="shared" si="461"/>
        <v/>
      </c>
      <c r="AM1296" s="85" t="str">
        <f t="shared" si="457"/>
        <v/>
      </c>
      <c r="AN1296" s="85" t="str">
        <f t="shared" si="458"/>
        <v/>
      </c>
      <c r="AO1296" s="85" t="str">
        <f t="shared" si="459"/>
        <v/>
      </c>
      <c r="AP1296" s="143" t="str">
        <f t="shared" si="462"/>
        <v/>
      </c>
      <c r="AQ1296" s="66" t="str">
        <f t="shared" si="463"/>
        <v/>
      </c>
      <c r="AR1296" s="46" t="str">
        <f>IFERROR(IF(ISNUMBER('Opsparede løndele dec20-mar21'!K1294),AQ1296+'Opsparede løndele dec20-mar21'!K1294,AQ1296),"")</f>
        <v/>
      </c>
    </row>
    <row r="1297" spans="1:44" x14ac:dyDescent="0.25">
      <c r="A1297" s="52" t="str">
        <f t="shared" si="464"/>
        <v/>
      </c>
      <c r="B1297" s="5"/>
      <c r="C1297" s="6"/>
      <c r="D1297" s="7"/>
      <c r="E1297" s="8"/>
      <c r="F1297" s="8"/>
      <c r="G1297" s="60" t="str">
        <f t="shared" ref="G1297:J1306" si="465">IF(AND(ISNUMBER($E1297),ISNUMBER($F1297)),MAX(MIN(NETWORKDAYS(IF($E1297&lt;=VLOOKUP(G$6,Matrix_antal_dage,5,FALSE),VLOOKUP(G$6,Matrix_antal_dage,5,FALSE),$E1297),IF($F1297&gt;=VLOOKUP(G$6,Matrix_antal_dage,6,FALSE),VLOOKUP(G$6,Matrix_antal_dage,6,FALSE),$F1297),helligdage),VLOOKUP(G$6,Matrix_antal_dage,7,FALSE)),0),"")</f>
        <v/>
      </c>
      <c r="H1297" s="60" t="str">
        <f t="shared" si="465"/>
        <v/>
      </c>
      <c r="I1297" s="60" t="str">
        <f t="shared" si="465"/>
        <v/>
      </c>
      <c r="J1297" s="60" t="str">
        <f t="shared" si="465"/>
        <v/>
      </c>
      <c r="L1297" s="115" t="str">
        <f t="shared" si="460"/>
        <v/>
      </c>
      <c r="Y1297" s="116"/>
      <c r="Z1297" s="65" t="str">
        <f t="shared" si="449"/>
        <v/>
      </c>
      <c r="AA1297" s="65" t="str">
        <f t="shared" si="450"/>
        <v/>
      </c>
      <c r="AB1297" s="65" t="str">
        <f t="shared" si="451"/>
        <v/>
      </c>
      <c r="AC1297" s="65" t="str">
        <f t="shared" si="452"/>
        <v/>
      </c>
      <c r="AD1297" s="65" t="str">
        <f t="shared" si="453"/>
        <v/>
      </c>
      <c r="AE1297" s="65" t="str">
        <f t="shared" si="454"/>
        <v/>
      </c>
      <c r="AF1297" s="65" t="str">
        <f t="shared" si="455"/>
        <v/>
      </c>
      <c r="AG1297" s="65" t="str">
        <f t="shared" si="456"/>
        <v/>
      </c>
      <c r="AH1297" s="38"/>
      <c r="AI1297" s="38"/>
      <c r="AJ1297" s="38"/>
      <c r="AK1297" s="38"/>
      <c r="AL1297" s="85" t="str">
        <f t="shared" si="461"/>
        <v/>
      </c>
      <c r="AM1297" s="85" t="str">
        <f t="shared" si="457"/>
        <v/>
      </c>
      <c r="AN1297" s="85" t="str">
        <f t="shared" si="458"/>
        <v/>
      </c>
      <c r="AO1297" s="85" t="str">
        <f t="shared" si="459"/>
        <v/>
      </c>
      <c r="AP1297" s="143" t="str">
        <f t="shared" si="462"/>
        <v/>
      </c>
      <c r="AQ1297" s="66" t="str">
        <f t="shared" si="463"/>
        <v/>
      </c>
      <c r="AR1297" s="46" t="str">
        <f>IFERROR(IF(ISNUMBER('Opsparede løndele dec20-mar21'!K1295),AQ1297+'Opsparede løndele dec20-mar21'!K1295,AQ1297),"")</f>
        <v/>
      </c>
    </row>
    <row r="1298" spans="1:44" x14ac:dyDescent="0.25">
      <c r="A1298" s="52" t="str">
        <f t="shared" si="464"/>
        <v/>
      </c>
      <c r="B1298" s="5"/>
      <c r="C1298" s="6"/>
      <c r="D1298" s="7"/>
      <c r="E1298" s="8"/>
      <c r="F1298" s="8"/>
      <c r="G1298" s="60" t="str">
        <f t="shared" si="465"/>
        <v/>
      </c>
      <c r="H1298" s="60" t="str">
        <f t="shared" si="465"/>
        <v/>
      </c>
      <c r="I1298" s="60" t="str">
        <f t="shared" si="465"/>
        <v/>
      </c>
      <c r="J1298" s="60" t="str">
        <f t="shared" si="465"/>
        <v/>
      </c>
      <c r="L1298" s="115" t="str">
        <f t="shared" si="460"/>
        <v/>
      </c>
      <c r="Y1298" s="116"/>
      <c r="Z1298" s="65" t="str">
        <f t="shared" si="449"/>
        <v/>
      </c>
      <c r="AA1298" s="65" t="str">
        <f t="shared" si="450"/>
        <v/>
      </c>
      <c r="AB1298" s="65" t="str">
        <f t="shared" si="451"/>
        <v/>
      </c>
      <c r="AC1298" s="65" t="str">
        <f t="shared" si="452"/>
        <v/>
      </c>
      <c r="AD1298" s="65" t="str">
        <f t="shared" si="453"/>
        <v/>
      </c>
      <c r="AE1298" s="65" t="str">
        <f t="shared" si="454"/>
        <v/>
      </c>
      <c r="AF1298" s="65" t="str">
        <f t="shared" si="455"/>
        <v/>
      </c>
      <c r="AG1298" s="65" t="str">
        <f t="shared" si="456"/>
        <v/>
      </c>
      <c r="AH1298" s="38"/>
      <c r="AI1298" s="38"/>
      <c r="AJ1298" s="38"/>
      <c r="AK1298" s="38"/>
      <c r="AL1298" s="85" t="str">
        <f t="shared" si="461"/>
        <v/>
      </c>
      <c r="AM1298" s="85" t="str">
        <f t="shared" si="457"/>
        <v/>
      </c>
      <c r="AN1298" s="85" t="str">
        <f t="shared" si="458"/>
        <v/>
      </c>
      <c r="AO1298" s="85" t="str">
        <f t="shared" si="459"/>
        <v/>
      </c>
      <c r="AP1298" s="143" t="str">
        <f t="shared" si="462"/>
        <v/>
      </c>
      <c r="AQ1298" s="66" t="str">
        <f t="shared" si="463"/>
        <v/>
      </c>
      <c r="AR1298" s="46" t="str">
        <f>IFERROR(IF(ISNUMBER('Opsparede løndele dec20-mar21'!K1296),AQ1298+'Opsparede løndele dec20-mar21'!K1296,AQ1298),"")</f>
        <v/>
      </c>
    </row>
    <row r="1299" spans="1:44" x14ac:dyDescent="0.25">
      <c r="A1299" s="52" t="str">
        <f t="shared" si="464"/>
        <v/>
      </c>
      <c r="B1299" s="5"/>
      <c r="C1299" s="6"/>
      <c r="D1299" s="7"/>
      <c r="E1299" s="8"/>
      <c r="F1299" s="8"/>
      <c r="G1299" s="60" t="str">
        <f t="shared" si="465"/>
        <v/>
      </c>
      <c r="H1299" s="60" t="str">
        <f t="shared" si="465"/>
        <v/>
      </c>
      <c r="I1299" s="60" t="str">
        <f t="shared" si="465"/>
        <v/>
      </c>
      <c r="J1299" s="60" t="str">
        <f t="shared" si="465"/>
        <v/>
      </c>
      <c r="L1299" s="115" t="str">
        <f t="shared" si="460"/>
        <v/>
      </c>
      <c r="Y1299" s="116"/>
      <c r="Z1299" s="65" t="str">
        <f t="shared" si="449"/>
        <v/>
      </c>
      <c r="AA1299" s="65" t="str">
        <f t="shared" si="450"/>
        <v/>
      </c>
      <c r="AB1299" s="65" t="str">
        <f t="shared" si="451"/>
        <v/>
      </c>
      <c r="AC1299" s="65" t="str">
        <f t="shared" si="452"/>
        <v/>
      </c>
      <c r="AD1299" s="65" t="str">
        <f t="shared" si="453"/>
        <v/>
      </c>
      <c r="AE1299" s="65" t="str">
        <f t="shared" si="454"/>
        <v/>
      </c>
      <c r="AF1299" s="65" t="str">
        <f t="shared" si="455"/>
        <v/>
      </c>
      <c r="AG1299" s="65" t="str">
        <f t="shared" si="456"/>
        <v/>
      </c>
      <c r="AH1299" s="38"/>
      <c r="AI1299" s="38"/>
      <c r="AJ1299" s="38"/>
      <c r="AK1299" s="38"/>
      <c r="AL1299" s="85" t="str">
        <f t="shared" si="461"/>
        <v/>
      </c>
      <c r="AM1299" s="85" t="str">
        <f t="shared" si="457"/>
        <v/>
      </c>
      <c r="AN1299" s="85" t="str">
        <f t="shared" si="458"/>
        <v/>
      </c>
      <c r="AO1299" s="85" t="str">
        <f t="shared" si="459"/>
        <v/>
      </c>
      <c r="AP1299" s="143" t="str">
        <f t="shared" si="462"/>
        <v/>
      </c>
      <c r="AQ1299" s="66" t="str">
        <f t="shared" si="463"/>
        <v/>
      </c>
      <c r="AR1299" s="46" t="str">
        <f>IFERROR(IF(ISNUMBER('Opsparede løndele dec20-mar21'!K1297),AQ1299+'Opsparede løndele dec20-mar21'!K1297,AQ1299),"")</f>
        <v/>
      </c>
    </row>
    <row r="1300" spans="1:44" x14ac:dyDescent="0.25">
      <c r="A1300" s="52" t="str">
        <f t="shared" si="464"/>
        <v/>
      </c>
      <c r="B1300" s="5"/>
      <c r="C1300" s="6"/>
      <c r="D1300" s="7"/>
      <c r="E1300" s="8"/>
      <c r="F1300" s="8"/>
      <c r="G1300" s="60" t="str">
        <f t="shared" si="465"/>
        <v/>
      </c>
      <c r="H1300" s="60" t="str">
        <f t="shared" si="465"/>
        <v/>
      </c>
      <c r="I1300" s="60" t="str">
        <f t="shared" si="465"/>
        <v/>
      </c>
      <c r="J1300" s="60" t="str">
        <f t="shared" si="465"/>
        <v/>
      </c>
      <c r="L1300" s="115" t="str">
        <f t="shared" si="460"/>
        <v/>
      </c>
      <c r="Y1300" s="116"/>
      <c r="Z1300" s="65" t="str">
        <f t="shared" si="449"/>
        <v/>
      </c>
      <c r="AA1300" s="65" t="str">
        <f t="shared" si="450"/>
        <v/>
      </c>
      <c r="AB1300" s="65" t="str">
        <f t="shared" si="451"/>
        <v/>
      </c>
      <c r="AC1300" s="65" t="str">
        <f t="shared" si="452"/>
        <v/>
      </c>
      <c r="AD1300" s="65" t="str">
        <f t="shared" si="453"/>
        <v/>
      </c>
      <c r="AE1300" s="65" t="str">
        <f t="shared" si="454"/>
        <v/>
      </c>
      <c r="AF1300" s="65" t="str">
        <f t="shared" si="455"/>
        <v/>
      </c>
      <c r="AG1300" s="65" t="str">
        <f t="shared" si="456"/>
        <v/>
      </c>
      <c r="AH1300" s="38"/>
      <c r="AI1300" s="38"/>
      <c r="AJ1300" s="38"/>
      <c r="AK1300" s="38"/>
      <c r="AL1300" s="85" t="str">
        <f t="shared" si="461"/>
        <v/>
      </c>
      <c r="AM1300" s="85" t="str">
        <f t="shared" si="457"/>
        <v/>
      </c>
      <c r="AN1300" s="85" t="str">
        <f t="shared" si="458"/>
        <v/>
      </c>
      <c r="AO1300" s="85" t="str">
        <f t="shared" si="459"/>
        <v/>
      </c>
      <c r="AP1300" s="143" t="str">
        <f t="shared" si="462"/>
        <v/>
      </c>
      <c r="AQ1300" s="66" t="str">
        <f t="shared" si="463"/>
        <v/>
      </c>
      <c r="AR1300" s="46" t="str">
        <f>IFERROR(IF(ISNUMBER('Opsparede løndele dec20-mar21'!K1298),AQ1300+'Opsparede løndele dec20-mar21'!K1298,AQ1300),"")</f>
        <v/>
      </c>
    </row>
    <row r="1301" spans="1:44" x14ac:dyDescent="0.25">
      <c r="A1301" s="52" t="str">
        <f t="shared" si="464"/>
        <v/>
      </c>
      <c r="B1301" s="5"/>
      <c r="C1301" s="6"/>
      <c r="D1301" s="7"/>
      <c r="E1301" s="8"/>
      <c r="F1301" s="8"/>
      <c r="G1301" s="60" t="str">
        <f t="shared" si="465"/>
        <v/>
      </c>
      <c r="H1301" s="60" t="str">
        <f t="shared" si="465"/>
        <v/>
      </c>
      <c r="I1301" s="60" t="str">
        <f t="shared" si="465"/>
        <v/>
      </c>
      <c r="J1301" s="60" t="str">
        <f t="shared" si="465"/>
        <v/>
      </c>
      <c r="L1301" s="115" t="str">
        <f t="shared" si="460"/>
        <v/>
      </c>
      <c r="Y1301" s="116"/>
      <c r="Z1301" s="65" t="str">
        <f t="shared" si="449"/>
        <v/>
      </c>
      <c r="AA1301" s="65" t="str">
        <f t="shared" si="450"/>
        <v/>
      </c>
      <c r="AB1301" s="65" t="str">
        <f t="shared" si="451"/>
        <v/>
      </c>
      <c r="AC1301" s="65" t="str">
        <f t="shared" si="452"/>
        <v/>
      </c>
      <c r="AD1301" s="65" t="str">
        <f t="shared" si="453"/>
        <v/>
      </c>
      <c r="AE1301" s="65" t="str">
        <f t="shared" si="454"/>
        <v/>
      </c>
      <c r="AF1301" s="65" t="str">
        <f t="shared" si="455"/>
        <v/>
      </c>
      <c r="AG1301" s="65" t="str">
        <f t="shared" si="456"/>
        <v/>
      </c>
      <c r="AH1301" s="38"/>
      <c r="AI1301" s="38"/>
      <c r="AJ1301" s="38"/>
      <c r="AK1301" s="38"/>
      <c r="AL1301" s="85" t="str">
        <f t="shared" si="461"/>
        <v/>
      </c>
      <c r="AM1301" s="85" t="str">
        <f t="shared" si="457"/>
        <v/>
      </c>
      <c r="AN1301" s="85" t="str">
        <f t="shared" si="458"/>
        <v/>
      </c>
      <c r="AO1301" s="85" t="str">
        <f t="shared" si="459"/>
        <v/>
      </c>
      <c r="AP1301" s="143" t="str">
        <f t="shared" si="462"/>
        <v/>
      </c>
      <c r="AQ1301" s="66" t="str">
        <f t="shared" si="463"/>
        <v/>
      </c>
      <c r="AR1301" s="46" t="str">
        <f>IFERROR(IF(ISNUMBER('Opsparede løndele dec20-mar21'!K1299),AQ1301+'Opsparede løndele dec20-mar21'!K1299,AQ1301),"")</f>
        <v/>
      </c>
    </row>
    <row r="1302" spans="1:44" x14ac:dyDescent="0.25">
      <c r="A1302" s="52" t="str">
        <f t="shared" si="464"/>
        <v/>
      </c>
      <c r="B1302" s="5"/>
      <c r="C1302" s="6"/>
      <c r="D1302" s="7"/>
      <c r="E1302" s="8"/>
      <c r="F1302" s="8"/>
      <c r="G1302" s="60" t="str">
        <f t="shared" si="465"/>
        <v/>
      </c>
      <c r="H1302" s="60" t="str">
        <f t="shared" si="465"/>
        <v/>
      </c>
      <c r="I1302" s="60" t="str">
        <f t="shared" si="465"/>
        <v/>
      </c>
      <c r="J1302" s="60" t="str">
        <f t="shared" si="465"/>
        <v/>
      </c>
      <c r="L1302" s="115" t="str">
        <f t="shared" si="460"/>
        <v/>
      </c>
      <c r="Y1302" s="116"/>
      <c r="Z1302" s="65" t="str">
        <f t="shared" si="449"/>
        <v/>
      </c>
      <c r="AA1302" s="65" t="str">
        <f t="shared" si="450"/>
        <v/>
      </c>
      <c r="AB1302" s="65" t="str">
        <f t="shared" si="451"/>
        <v/>
      </c>
      <c r="AC1302" s="65" t="str">
        <f t="shared" si="452"/>
        <v/>
      </c>
      <c r="AD1302" s="65" t="str">
        <f t="shared" si="453"/>
        <v/>
      </c>
      <c r="AE1302" s="65" t="str">
        <f t="shared" si="454"/>
        <v/>
      </c>
      <c r="AF1302" s="65" t="str">
        <f t="shared" si="455"/>
        <v/>
      </c>
      <c r="AG1302" s="65" t="str">
        <f t="shared" si="456"/>
        <v/>
      </c>
      <c r="AH1302" s="38"/>
      <c r="AI1302" s="38"/>
      <c r="AJ1302" s="38"/>
      <c r="AK1302" s="38"/>
      <c r="AL1302" s="85" t="str">
        <f t="shared" si="461"/>
        <v/>
      </c>
      <c r="AM1302" s="85" t="str">
        <f t="shared" si="457"/>
        <v/>
      </c>
      <c r="AN1302" s="85" t="str">
        <f t="shared" si="458"/>
        <v/>
      </c>
      <c r="AO1302" s="85" t="str">
        <f t="shared" si="459"/>
        <v/>
      </c>
      <c r="AP1302" s="143" t="str">
        <f t="shared" si="462"/>
        <v/>
      </c>
      <c r="AQ1302" s="66" t="str">
        <f t="shared" si="463"/>
        <v/>
      </c>
      <c r="AR1302" s="46" t="str">
        <f>IFERROR(IF(ISNUMBER('Opsparede løndele dec20-mar21'!K1300),AQ1302+'Opsparede løndele dec20-mar21'!K1300,AQ1302),"")</f>
        <v/>
      </c>
    </row>
    <row r="1303" spans="1:44" x14ac:dyDescent="0.25">
      <c r="A1303" s="52" t="str">
        <f t="shared" si="464"/>
        <v/>
      </c>
      <c r="B1303" s="5"/>
      <c r="C1303" s="6"/>
      <c r="D1303" s="7"/>
      <c r="E1303" s="8"/>
      <c r="F1303" s="8"/>
      <c r="G1303" s="60" t="str">
        <f t="shared" si="465"/>
        <v/>
      </c>
      <c r="H1303" s="60" t="str">
        <f t="shared" si="465"/>
        <v/>
      </c>
      <c r="I1303" s="60" t="str">
        <f t="shared" si="465"/>
        <v/>
      </c>
      <c r="J1303" s="60" t="str">
        <f t="shared" si="465"/>
        <v/>
      </c>
      <c r="L1303" s="115" t="str">
        <f t="shared" si="460"/>
        <v/>
      </c>
      <c r="Y1303" s="116"/>
      <c r="Z1303" s="65" t="str">
        <f t="shared" si="449"/>
        <v/>
      </c>
      <c r="AA1303" s="65" t="str">
        <f t="shared" si="450"/>
        <v/>
      </c>
      <c r="AB1303" s="65" t="str">
        <f t="shared" si="451"/>
        <v/>
      </c>
      <c r="AC1303" s="65" t="str">
        <f t="shared" si="452"/>
        <v/>
      </c>
      <c r="AD1303" s="65" t="str">
        <f t="shared" si="453"/>
        <v/>
      </c>
      <c r="AE1303" s="65" t="str">
        <f t="shared" si="454"/>
        <v/>
      </c>
      <c r="AF1303" s="65" t="str">
        <f t="shared" si="455"/>
        <v/>
      </c>
      <c r="AG1303" s="65" t="str">
        <f t="shared" si="456"/>
        <v/>
      </c>
      <c r="AH1303" s="38"/>
      <c r="AI1303" s="38"/>
      <c r="AJ1303" s="38"/>
      <c r="AK1303" s="38"/>
      <c r="AL1303" s="85" t="str">
        <f t="shared" si="461"/>
        <v/>
      </c>
      <c r="AM1303" s="85" t="str">
        <f t="shared" si="457"/>
        <v/>
      </c>
      <c r="AN1303" s="85" t="str">
        <f t="shared" si="458"/>
        <v/>
      </c>
      <c r="AO1303" s="85" t="str">
        <f t="shared" si="459"/>
        <v/>
      </c>
      <c r="AP1303" s="143" t="str">
        <f t="shared" si="462"/>
        <v/>
      </c>
      <c r="AQ1303" s="66" t="str">
        <f t="shared" si="463"/>
        <v/>
      </c>
      <c r="AR1303" s="46" t="str">
        <f>IFERROR(IF(ISNUMBER('Opsparede løndele dec20-mar21'!K1301),AQ1303+'Opsparede løndele dec20-mar21'!K1301,AQ1303),"")</f>
        <v/>
      </c>
    </row>
    <row r="1304" spans="1:44" x14ac:dyDescent="0.25">
      <c r="A1304" s="52" t="str">
        <f t="shared" si="464"/>
        <v/>
      </c>
      <c r="B1304" s="5"/>
      <c r="C1304" s="6"/>
      <c r="D1304" s="7"/>
      <c r="E1304" s="8"/>
      <c r="F1304" s="8"/>
      <c r="G1304" s="60" t="str">
        <f t="shared" si="465"/>
        <v/>
      </c>
      <c r="H1304" s="60" t="str">
        <f t="shared" si="465"/>
        <v/>
      </c>
      <c r="I1304" s="60" t="str">
        <f t="shared" si="465"/>
        <v/>
      </c>
      <c r="J1304" s="60" t="str">
        <f t="shared" si="465"/>
        <v/>
      </c>
      <c r="L1304" s="115" t="str">
        <f t="shared" si="460"/>
        <v/>
      </c>
      <c r="Y1304" s="116"/>
      <c r="Z1304" s="65" t="str">
        <f t="shared" si="449"/>
        <v/>
      </c>
      <c r="AA1304" s="65" t="str">
        <f t="shared" si="450"/>
        <v/>
      </c>
      <c r="AB1304" s="65" t="str">
        <f t="shared" si="451"/>
        <v/>
      </c>
      <c r="AC1304" s="65" t="str">
        <f t="shared" si="452"/>
        <v/>
      </c>
      <c r="AD1304" s="65" t="str">
        <f t="shared" si="453"/>
        <v/>
      </c>
      <c r="AE1304" s="65" t="str">
        <f t="shared" si="454"/>
        <v/>
      </c>
      <c r="AF1304" s="65" t="str">
        <f t="shared" si="455"/>
        <v/>
      </c>
      <c r="AG1304" s="65" t="str">
        <f t="shared" si="456"/>
        <v/>
      </c>
      <c r="AH1304" s="38"/>
      <c r="AI1304" s="38"/>
      <c r="AJ1304" s="38"/>
      <c r="AK1304" s="38"/>
      <c r="AL1304" s="85" t="str">
        <f t="shared" si="461"/>
        <v/>
      </c>
      <c r="AM1304" s="85" t="str">
        <f t="shared" si="457"/>
        <v/>
      </c>
      <c r="AN1304" s="85" t="str">
        <f t="shared" si="458"/>
        <v/>
      </c>
      <c r="AO1304" s="85" t="str">
        <f t="shared" si="459"/>
        <v/>
      </c>
      <c r="AP1304" s="143" t="str">
        <f t="shared" si="462"/>
        <v/>
      </c>
      <c r="AQ1304" s="66" t="str">
        <f t="shared" si="463"/>
        <v/>
      </c>
      <c r="AR1304" s="46" t="str">
        <f>IFERROR(IF(ISNUMBER('Opsparede løndele dec20-mar21'!K1302),AQ1304+'Opsparede løndele dec20-mar21'!K1302,AQ1304),"")</f>
        <v/>
      </c>
    </row>
    <row r="1305" spans="1:44" x14ac:dyDescent="0.25">
      <c r="A1305" s="52" t="str">
        <f t="shared" si="464"/>
        <v/>
      </c>
      <c r="B1305" s="5"/>
      <c r="C1305" s="6"/>
      <c r="D1305" s="7"/>
      <c r="E1305" s="8"/>
      <c r="F1305" s="8"/>
      <c r="G1305" s="60" t="str">
        <f t="shared" si="465"/>
        <v/>
      </c>
      <c r="H1305" s="60" t="str">
        <f t="shared" si="465"/>
        <v/>
      </c>
      <c r="I1305" s="60" t="str">
        <f t="shared" si="465"/>
        <v/>
      </c>
      <c r="J1305" s="60" t="str">
        <f t="shared" si="465"/>
        <v/>
      </c>
      <c r="L1305" s="115" t="str">
        <f t="shared" si="460"/>
        <v/>
      </c>
      <c r="Y1305" s="116"/>
      <c r="Z1305" s="65" t="str">
        <f t="shared" si="449"/>
        <v/>
      </c>
      <c r="AA1305" s="65" t="str">
        <f t="shared" si="450"/>
        <v/>
      </c>
      <c r="AB1305" s="65" t="str">
        <f t="shared" si="451"/>
        <v/>
      </c>
      <c r="AC1305" s="65" t="str">
        <f t="shared" si="452"/>
        <v/>
      </c>
      <c r="AD1305" s="65" t="str">
        <f t="shared" si="453"/>
        <v/>
      </c>
      <c r="AE1305" s="65" t="str">
        <f t="shared" si="454"/>
        <v/>
      </c>
      <c r="AF1305" s="65" t="str">
        <f t="shared" si="455"/>
        <v/>
      </c>
      <c r="AG1305" s="65" t="str">
        <f t="shared" si="456"/>
        <v/>
      </c>
      <c r="AH1305" s="38"/>
      <c r="AI1305" s="38"/>
      <c r="AJ1305" s="38"/>
      <c r="AK1305" s="38"/>
      <c r="AL1305" s="85" t="str">
        <f t="shared" si="461"/>
        <v/>
      </c>
      <c r="AM1305" s="85" t="str">
        <f t="shared" si="457"/>
        <v/>
      </c>
      <c r="AN1305" s="85" t="str">
        <f t="shared" si="458"/>
        <v/>
      </c>
      <c r="AO1305" s="85" t="str">
        <f t="shared" si="459"/>
        <v/>
      </c>
      <c r="AP1305" s="143" t="str">
        <f t="shared" si="462"/>
        <v/>
      </c>
      <c r="AQ1305" s="66" t="str">
        <f t="shared" si="463"/>
        <v/>
      </c>
      <c r="AR1305" s="46" t="str">
        <f>IFERROR(IF(ISNUMBER('Opsparede løndele dec20-mar21'!K1303),AQ1305+'Opsparede løndele dec20-mar21'!K1303,AQ1305),"")</f>
        <v/>
      </c>
    </row>
    <row r="1306" spans="1:44" x14ac:dyDescent="0.25">
      <c r="A1306" s="52" t="str">
        <f t="shared" si="464"/>
        <v/>
      </c>
      <c r="B1306" s="5"/>
      <c r="C1306" s="6"/>
      <c r="D1306" s="7"/>
      <c r="E1306" s="8"/>
      <c r="F1306" s="8"/>
      <c r="G1306" s="60" t="str">
        <f t="shared" si="465"/>
        <v/>
      </c>
      <c r="H1306" s="60" t="str">
        <f t="shared" si="465"/>
        <v/>
      </c>
      <c r="I1306" s="60" t="str">
        <f t="shared" si="465"/>
        <v/>
      </c>
      <c r="J1306" s="60" t="str">
        <f t="shared" si="465"/>
        <v/>
      </c>
      <c r="L1306" s="115" t="str">
        <f t="shared" si="460"/>
        <v/>
      </c>
      <c r="Y1306" s="116"/>
      <c r="Z1306" s="65" t="str">
        <f t="shared" si="449"/>
        <v/>
      </c>
      <c r="AA1306" s="65" t="str">
        <f t="shared" si="450"/>
        <v/>
      </c>
      <c r="AB1306" s="65" t="str">
        <f t="shared" si="451"/>
        <v/>
      </c>
      <c r="AC1306" s="65" t="str">
        <f t="shared" si="452"/>
        <v/>
      </c>
      <c r="AD1306" s="65" t="str">
        <f t="shared" si="453"/>
        <v/>
      </c>
      <c r="AE1306" s="65" t="str">
        <f t="shared" si="454"/>
        <v/>
      </c>
      <c r="AF1306" s="65" t="str">
        <f t="shared" si="455"/>
        <v/>
      </c>
      <c r="AG1306" s="65" t="str">
        <f t="shared" si="456"/>
        <v/>
      </c>
      <c r="AH1306" s="38"/>
      <c r="AI1306" s="38"/>
      <c r="AJ1306" s="38"/>
      <c r="AK1306" s="38"/>
      <c r="AL1306" s="85" t="str">
        <f t="shared" si="461"/>
        <v/>
      </c>
      <c r="AM1306" s="85" t="str">
        <f t="shared" si="457"/>
        <v/>
      </c>
      <c r="AN1306" s="85" t="str">
        <f t="shared" si="458"/>
        <v/>
      </c>
      <c r="AO1306" s="85" t="str">
        <f t="shared" si="459"/>
        <v/>
      </c>
      <c r="AP1306" s="143" t="str">
        <f t="shared" si="462"/>
        <v/>
      </c>
      <c r="AQ1306" s="66" t="str">
        <f t="shared" si="463"/>
        <v/>
      </c>
      <c r="AR1306" s="46" t="str">
        <f>IFERROR(IF(ISNUMBER('Opsparede løndele dec20-mar21'!K1304),AQ1306+'Opsparede løndele dec20-mar21'!K1304,AQ1306),"")</f>
        <v/>
      </c>
    </row>
    <row r="1307" spans="1:44" x14ac:dyDescent="0.25">
      <c r="A1307" s="52" t="str">
        <f t="shared" si="464"/>
        <v/>
      </c>
      <c r="B1307" s="5"/>
      <c r="C1307" s="6"/>
      <c r="D1307" s="7"/>
      <c r="E1307" s="8"/>
      <c r="F1307" s="8"/>
      <c r="G1307" s="60" t="str">
        <f t="shared" ref="G1307:J1316" si="466">IF(AND(ISNUMBER($E1307),ISNUMBER($F1307)),MAX(MIN(NETWORKDAYS(IF($E1307&lt;=VLOOKUP(G$6,Matrix_antal_dage,5,FALSE),VLOOKUP(G$6,Matrix_antal_dage,5,FALSE),$E1307),IF($F1307&gt;=VLOOKUP(G$6,Matrix_antal_dage,6,FALSE),VLOOKUP(G$6,Matrix_antal_dage,6,FALSE),$F1307),helligdage),VLOOKUP(G$6,Matrix_antal_dage,7,FALSE)),0),"")</f>
        <v/>
      </c>
      <c r="H1307" s="60" t="str">
        <f t="shared" si="466"/>
        <v/>
      </c>
      <c r="I1307" s="60" t="str">
        <f t="shared" si="466"/>
        <v/>
      </c>
      <c r="J1307" s="60" t="str">
        <f t="shared" si="466"/>
        <v/>
      </c>
      <c r="L1307" s="115" t="str">
        <f t="shared" si="460"/>
        <v/>
      </c>
      <c r="Y1307" s="116"/>
      <c r="Z1307" s="65" t="str">
        <f t="shared" si="449"/>
        <v/>
      </c>
      <c r="AA1307" s="65" t="str">
        <f t="shared" si="450"/>
        <v/>
      </c>
      <c r="AB1307" s="65" t="str">
        <f t="shared" si="451"/>
        <v/>
      </c>
      <c r="AC1307" s="65" t="str">
        <f t="shared" si="452"/>
        <v/>
      </c>
      <c r="AD1307" s="65" t="str">
        <f t="shared" si="453"/>
        <v/>
      </c>
      <c r="AE1307" s="65" t="str">
        <f t="shared" si="454"/>
        <v/>
      </c>
      <c r="AF1307" s="65" t="str">
        <f t="shared" si="455"/>
        <v/>
      </c>
      <c r="AG1307" s="65" t="str">
        <f t="shared" si="456"/>
        <v/>
      </c>
      <c r="AH1307" s="38"/>
      <c r="AI1307" s="38"/>
      <c r="AJ1307" s="38"/>
      <c r="AK1307" s="38"/>
      <c r="AL1307" s="85" t="str">
        <f t="shared" si="461"/>
        <v/>
      </c>
      <c r="AM1307" s="85" t="str">
        <f t="shared" si="457"/>
        <v/>
      </c>
      <c r="AN1307" s="85" t="str">
        <f t="shared" si="458"/>
        <v/>
      </c>
      <c r="AO1307" s="85" t="str">
        <f t="shared" si="459"/>
        <v/>
      </c>
      <c r="AP1307" s="143" t="str">
        <f t="shared" si="462"/>
        <v/>
      </c>
      <c r="AQ1307" s="66" t="str">
        <f t="shared" si="463"/>
        <v/>
      </c>
      <c r="AR1307" s="46" t="str">
        <f>IFERROR(IF(ISNUMBER('Opsparede løndele dec20-mar21'!K1305),AQ1307+'Opsparede løndele dec20-mar21'!K1305,AQ1307),"")</f>
        <v/>
      </c>
    </row>
    <row r="1308" spans="1:44" x14ac:dyDescent="0.25">
      <c r="A1308" s="52" t="str">
        <f t="shared" si="464"/>
        <v/>
      </c>
      <c r="B1308" s="5"/>
      <c r="C1308" s="6"/>
      <c r="D1308" s="7"/>
      <c r="E1308" s="8"/>
      <c r="F1308" s="8"/>
      <c r="G1308" s="60" t="str">
        <f t="shared" si="466"/>
        <v/>
      </c>
      <c r="H1308" s="60" t="str">
        <f t="shared" si="466"/>
        <v/>
      </c>
      <c r="I1308" s="60" t="str">
        <f t="shared" si="466"/>
        <v/>
      </c>
      <c r="J1308" s="60" t="str">
        <f t="shared" si="466"/>
        <v/>
      </c>
      <c r="L1308" s="115" t="str">
        <f t="shared" si="460"/>
        <v/>
      </c>
      <c r="Y1308" s="116"/>
      <c r="Z1308" s="65" t="str">
        <f t="shared" si="449"/>
        <v/>
      </c>
      <c r="AA1308" s="65" t="str">
        <f t="shared" si="450"/>
        <v/>
      </c>
      <c r="AB1308" s="65" t="str">
        <f t="shared" si="451"/>
        <v/>
      </c>
      <c r="AC1308" s="65" t="str">
        <f t="shared" si="452"/>
        <v/>
      </c>
      <c r="AD1308" s="65" t="str">
        <f t="shared" si="453"/>
        <v/>
      </c>
      <c r="AE1308" s="65" t="str">
        <f t="shared" si="454"/>
        <v/>
      </c>
      <c r="AF1308" s="65" t="str">
        <f t="shared" si="455"/>
        <v/>
      </c>
      <c r="AG1308" s="65" t="str">
        <f t="shared" si="456"/>
        <v/>
      </c>
      <c r="AH1308" s="38"/>
      <c r="AI1308" s="38"/>
      <c r="AJ1308" s="38"/>
      <c r="AK1308" s="38"/>
      <c r="AL1308" s="85" t="str">
        <f t="shared" si="461"/>
        <v/>
      </c>
      <c r="AM1308" s="85" t="str">
        <f t="shared" si="457"/>
        <v/>
      </c>
      <c r="AN1308" s="85" t="str">
        <f t="shared" si="458"/>
        <v/>
      </c>
      <c r="AO1308" s="85" t="str">
        <f t="shared" si="459"/>
        <v/>
      </c>
      <c r="AP1308" s="143" t="str">
        <f t="shared" si="462"/>
        <v/>
      </c>
      <c r="AQ1308" s="66" t="str">
        <f t="shared" si="463"/>
        <v/>
      </c>
      <c r="AR1308" s="46" t="str">
        <f>IFERROR(IF(ISNUMBER('Opsparede løndele dec20-mar21'!K1306),AQ1308+'Opsparede løndele dec20-mar21'!K1306,AQ1308),"")</f>
        <v/>
      </c>
    </row>
    <row r="1309" spans="1:44" x14ac:dyDescent="0.25">
      <c r="A1309" s="52" t="str">
        <f t="shared" si="464"/>
        <v/>
      </c>
      <c r="B1309" s="5"/>
      <c r="C1309" s="6"/>
      <c r="D1309" s="7"/>
      <c r="E1309" s="8"/>
      <c r="F1309" s="8"/>
      <c r="G1309" s="60" t="str">
        <f t="shared" si="466"/>
        <v/>
      </c>
      <c r="H1309" s="60" t="str">
        <f t="shared" si="466"/>
        <v/>
      </c>
      <c r="I1309" s="60" t="str">
        <f t="shared" si="466"/>
        <v/>
      </c>
      <c r="J1309" s="60" t="str">
        <f t="shared" si="466"/>
        <v/>
      </c>
      <c r="L1309" s="115" t="str">
        <f t="shared" si="460"/>
        <v/>
      </c>
      <c r="Y1309" s="116"/>
      <c r="Z1309" s="65" t="str">
        <f t="shared" si="449"/>
        <v/>
      </c>
      <c r="AA1309" s="65" t="str">
        <f t="shared" si="450"/>
        <v/>
      </c>
      <c r="AB1309" s="65" t="str">
        <f t="shared" si="451"/>
        <v/>
      </c>
      <c r="AC1309" s="65" t="str">
        <f t="shared" si="452"/>
        <v/>
      </c>
      <c r="AD1309" s="65" t="str">
        <f t="shared" si="453"/>
        <v/>
      </c>
      <c r="AE1309" s="65" t="str">
        <f t="shared" si="454"/>
        <v/>
      </c>
      <c r="AF1309" s="65" t="str">
        <f t="shared" si="455"/>
        <v/>
      </c>
      <c r="AG1309" s="65" t="str">
        <f t="shared" si="456"/>
        <v/>
      </c>
      <c r="AH1309" s="38"/>
      <c r="AI1309" s="38"/>
      <c r="AJ1309" s="38"/>
      <c r="AK1309" s="38"/>
      <c r="AL1309" s="85" t="str">
        <f t="shared" si="461"/>
        <v/>
      </c>
      <c r="AM1309" s="85" t="str">
        <f t="shared" si="457"/>
        <v/>
      </c>
      <c r="AN1309" s="85" t="str">
        <f t="shared" si="458"/>
        <v/>
      </c>
      <c r="AO1309" s="85" t="str">
        <f t="shared" si="459"/>
        <v/>
      </c>
      <c r="AP1309" s="143" t="str">
        <f t="shared" si="462"/>
        <v/>
      </c>
      <c r="AQ1309" s="66" t="str">
        <f t="shared" si="463"/>
        <v/>
      </c>
      <c r="AR1309" s="46" t="str">
        <f>IFERROR(IF(ISNUMBER('Opsparede løndele dec20-mar21'!K1307),AQ1309+'Opsparede løndele dec20-mar21'!K1307,AQ1309),"")</f>
        <v/>
      </c>
    </row>
    <row r="1310" spans="1:44" x14ac:dyDescent="0.25">
      <c r="A1310" s="52" t="str">
        <f t="shared" si="464"/>
        <v/>
      </c>
      <c r="B1310" s="5"/>
      <c r="C1310" s="6"/>
      <c r="D1310" s="7"/>
      <c r="E1310" s="8"/>
      <c r="F1310" s="8"/>
      <c r="G1310" s="60" t="str">
        <f t="shared" si="466"/>
        <v/>
      </c>
      <c r="H1310" s="60" t="str">
        <f t="shared" si="466"/>
        <v/>
      </c>
      <c r="I1310" s="60" t="str">
        <f t="shared" si="466"/>
        <v/>
      </c>
      <c r="J1310" s="60" t="str">
        <f t="shared" si="466"/>
        <v/>
      </c>
      <c r="L1310" s="115" t="str">
        <f t="shared" si="460"/>
        <v/>
      </c>
      <c r="Y1310" s="116"/>
      <c r="Z1310" s="65" t="str">
        <f t="shared" si="449"/>
        <v/>
      </c>
      <c r="AA1310" s="65" t="str">
        <f t="shared" si="450"/>
        <v/>
      </c>
      <c r="AB1310" s="65" t="str">
        <f t="shared" si="451"/>
        <v/>
      </c>
      <c r="AC1310" s="65" t="str">
        <f t="shared" si="452"/>
        <v/>
      </c>
      <c r="AD1310" s="65" t="str">
        <f t="shared" si="453"/>
        <v/>
      </c>
      <c r="AE1310" s="65" t="str">
        <f t="shared" si="454"/>
        <v/>
      </c>
      <c r="AF1310" s="65" t="str">
        <f t="shared" si="455"/>
        <v/>
      </c>
      <c r="AG1310" s="65" t="str">
        <f t="shared" si="456"/>
        <v/>
      </c>
      <c r="AH1310" s="38"/>
      <c r="AI1310" s="38"/>
      <c r="AJ1310" s="38"/>
      <c r="AK1310" s="38"/>
      <c r="AL1310" s="85" t="str">
        <f t="shared" si="461"/>
        <v/>
      </c>
      <c r="AM1310" s="85" t="str">
        <f t="shared" si="457"/>
        <v/>
      </c>
      <c r="AN1310" s="85" t="str">
        <f t="shared" si="458"/>
        <v/>
      </c>
      <c r="AO1310" s="85" t="str">
        <f t="shared" si="459"/>
        <v/>
      </c>
      <c r="AP1310" s="143" t="str">
        <f t="shared" si="462"/>
        <v/>
      </c>
      <c r="AQ1310" s="66" t="str">
        <f t="shared" si="463"/>
        <v/>
      </c>
      <c r="AR1310" s="46" t="str">
        <f>IFERROR(IF(ISNUMBER('Opsparede løndele dec20-mar21'!K1308),AQ1310+'Opsparede løndele dec20-mar21'!K1308,AQ1310),"")</f>
        <v/>
      </c>
    </row>
    <row r="1311" spans="1:44" x14ac:dyDescent="0.25">
      <c r="A1311" s="52" t="str">
        <f t="shared" si="464"/>
        <v/>
      </c>
      <c r="B1311" s="5"/>
      <c r="C1311" s="6"/>
      <c r="D1311" s="7"/>
      <c r="E1311" s="8"/>
      <c r="F1311" s="8"/>
      <c r="G1311" s="60" t="str">
        <f t="shared" si="466"/>
        <v/>
      </c>
      <c r="H1311" s="60" t="str">
        <f t="shared" si="466"/>
        <v/>
      </c>
      <c r="I1311" s="60" t="str">
        <f t="shared" si="466"/>
        <v/>
      </c>
      <c r="J1311" s="60" t="str">
        <f t="shared" si="466"/>
        <v/>
      </c>
      <c r="L1311" s="115" t="str">
        <f t="shared" si="460"/>
        <v/>
      </c>
      <c r="Y1311" s="116"/>
      <c r="Z1311" s="65" t="str">
        <f t="shared" si="449"/>
        <v/>
      </c>
      <c r="AA1311" s="65" t="str">
        <f t="shared" si="450"/>
        <v/>
      </c>
      <c r="AB1311" s="65" t="str">
        <f t="shared" si="451"/>
        <v/>
      </c>
      <c r="AC1311" s="65" t="str">
        <f t="shared" si="452"/>
        <v/>
      </c>
      <c r="AD1311" s="65" t="str">
        <f t="shared" si="453"/>
        <v/>
      </c>
      <c r="AE1311" s="65" t="str">
        <f t="shared" si="454"/>
        <v/>
      </c>
      <c r="AF1311" s="65" t="str">
        <f t="shared" si="455"/>
        <v/>
      </c>
      <c r="AG1311" s="65" t="str">
        <f t="shared" si="456"/>
        <v/>
      </c>
      <c r="AH1311" s="38"/>
      <c r="AI1311" s="38"/>
      <c r="AJ1311" s="38"/>
      <c r="AK1311" s="38"/>
      <c r="AL1311" s="85" t="str">
        <f t="shared" si="461"/>
        <v/>
      </c>
      <c r="AM1311" s="85" t="str">
        <f t="shared" si="457"/>
        <v/>
      </c>
      <c r="AN1311" s="85" t="str">
        <f t="shared" si="458"/>
        <v/>
      </c>
      <c r="AO1311" s="85" t="str">
        <f t="shared" si="459"/>
        <v/>
      </c>
      <c r="AP1311" s="143" t="str">
        <f t="shared" si="462"/>
        <v/>
      </c>
      <c r="AQ1311" s="66" t="str">
        <f t="shared" si="463"/>
        <v/>
      </c>
      <c r="AR1311" s="46" t="str">
        <f>IFERROR(IF(ISNUMBER('Opsparede løndele dec20-mar21'!K1309),AQ1311+'Opsparede løndele dec20-mar21'!K1309,AQ1311),"")</f>
        <v/>
      </c>
    </row>
    <row r="1312" spans="1:44" x14ac:dyDescent="0.25">
      <c r="A1312" s="52" t="str">
        <f t="shared" si="464"/>
        <v/>
      </c>
      <c r="B1312" s="5"/>
      <c r="C1312" s="6"/>
      <c r="D1312" s="7"/>
      <c r="E1312" s="8"/>
      <c r="F1312" s="8"/>
      <c r="G1312" s="60" t="str">
        <f t="shared" si="466"/>
        <v/>
      </c>
      <c r="H1312" s="60" t="str">
        <f t="shared" si="466"/>
        <v/>
      </c>
      <c r="I1312" s="60" t="str">
        <f t="shared" si="466"/>
        <v/>
      </c>
      <c r="J1312" s="60" t="str">
        <f t="shared" si="466"/>
        <v/>
      </c>
      <c r="L1312" s="115" t="str">
        <f t="shared" si="460"/>
        <v/>
      </c>
      <c r="Y1312" s="116"/>
      <c r="Z1312" s="65" t="str">
        <f t="shared" si="449"/>
        <v/>
      </c>
      <c r="AA1312" s="65" t="str">
        <f t="shared" si="450"/>
        <v/>
      </c>
      <c r="AB1312" s="65" t="str">
        <f t="shared" si="451"/>
        <v/>
      </c>
      <c r="AC1312" s="65" t="str">
        <f t="shared" si="452"/>
        <v/>
      </c>
      <c r="AD1312" s="65" t="str">
        <f t="shared" si="453"/>
        <v/>
      </c>
      <c r="AE1312" s="65" t="str">
        <f t="shared" si="454"/>
        <v/>
      </c>
      <c r="AF1312" s="65" t="str">
        <f t="shared" si="455"/>
        <v/>
      </c>
      <c r="AG1312" s="65" t="str">
        <f t="shared" si="456"/>
        <v/>
      </c>
      <c r="AH1312" s="38"/>
      <c r="AI1312" s="38"/>
      <c r="AJ1312" s="38"/>
      <c r="AK1312" s="38"/>
      <c r="AL1312" s="85" t="str">
        <f t="shared" si="461"/>
        <v/>
      </c>
      <c r="AM1312" s="85" t="str">
        <f t="shared" si="457"/>
        <v/>
      </c>
      <c r="AN1312" s="85" t="str">
        <f t="shared" si="458"/>
        <v/>
      </c>
      <c r="AO1312" s="85" t="str">
        <f t="shared" si="459"/>
        <v/>
      </c>
      <c r="AP1312" s="143" t="str">
        <f t="shared" si="462"/>
        <v/>
      </c>
      <c r="AQ1312" s="66" t="str">
        <f t="shared" si="463"/>
        <v/>
      </c>
      <c r="AR1312" s="46" t="str">
        <f>IFERROR(IF(ISNUMBER('Opsparede løndele dec20-mar21'!K1310),AQ1312+'Opsparede løndele dec20-mar21'!K1310,AQ1312),"")</f>
        <v/>
      </c>
    </row>
    <row r="1313" spans="1:44" x14ac:dyDescent="0.25">
      <c r="A1313" s="52" t="str">
        <f t="shared" si="464"/>
        <v/>
      </c>
      <c r="B1313" s="5"/>
      <c r="C1313" s="6"/>
      <c r="D1313" s="7"/>
      <c r="E1313" s="8"/>
      <c r="F1313" s="8"/>
      <c r="G1313" s="60" t="str">
        <f t="shared" si="466"/>
        <v/>
      </c>
      <c r="H1313" s="60" t="str">
        <f t="shared" si="466"/>
        <v/>
      </c>
      <c r="I1313" s="60" t="str">
        <f t="shared" si="466"/>
        <v/>
      </c>
      <c r="J1313" s="60" t="str">
        <f t="shared" si="466"/>
        <v/>
      </c>
      <c r="L1313" s="115" t="str">
        <f t="shared" si="460"/>
        <v/>
      </c>
      <c r="Y1313" s="116"/>
      <c r="Z1313" s="65" t="str">
        <f t="shared" si="449"/>
        <v/>
      </c>
      <c r="AA1313" s="65" t="str">
        <f t="shared" si="450"/>
        <v/>
      </c>
      <c r="AB1313" s="65" t="str">
        <f t="shared" si="451"/>
        <v/>
      </c>
      <c r="AC1313" s="65" t="str">
        <f t="shared" si="452"/>
        <v/>
      </c>
      <c r="AD1313" s="65" t="str">
        <f t="shared" si="453"/>
        <v/>
      </c>
      <c r="AE1313" s="65" t="str">
        <f t="shared" si="454"/>
        <v/>
      </c>
      <c r="AF1313" s="65" t="str">
        <f t="shared" si="455"/>
        <v/>
      </c>
      <c r="AG1313" s="65" t="str">
        <f t="shared" si="456"/>
        <v/>
      </c>
      <c r="AH1313" s="38"/>
      <c r="AI1313" s="38"/>
      <c r="AJ1313" s="38"/>
      <c r="AK1313" s="38"/>
      <c r="AL1313" s="85" t="str">
        <f t="shared" si="461"/>
        <v/>
      </c>
      <c r="AM1313" s="85" t="str">
        <f t="shared" si="457"/>
        <v/>
      </c>
      <c r="AN1313" s="85" t="str">
        <f t="shared" si="458"/>
        <v/>
      </c>
      <c r="AO1313" s="85" t="str">
        <f t="shared" si="459"/>
        <v/>
      </c>
      <c r="AP1313" s="143" t="str">
        <f t="shared" si="462"/>
        <v/>
      </c>
      <c r="AQ1313" s="66" t="str">
        <f t="shared" si="463"/>
        <v/>
      </c>
      <c r="AR1313" s="46" t="str">
        <f>IFERROR(IF(ISNUMBER('Opsparede løndele dec20-mar21'!K1311),AQ1313+'Opsparede løndele dec20-mar21'!K1311,AQ1313),"")</f>
        <v/>
      </c>
    </row>
    <row r="1314" spans="1:44" x14ac:dyDescent="0.25">
      <c r="A1314" s="52" t="str">
        <f t="shared" si="464"/>
        <v/>
      </c>
      <c r="B1314" s="5"/>
      <c r="C1314" s="6"/>
      <c r="D1314" s="7"/>
      <c r="E1314" s="8"/>
      <c r="F1314" s="8"/>
      <c r="G1314" s="60" t="str">
        <f t="shared" si="466"/>
        <v/>
      </c>
      <c r="H1314" s="60" t="str">
        <f t="shared" si="466"/>
        <v/>
      </c>
      <c r="I1314" s="60" t="str">
        <f t="shared" si="466"/>
        <v/>
      </c>
      <c r="J1314" s="60" t="str">
        <f t="shared" si="466"/>
        <v/>
      </c>
      <c r="L1314" s="115" t="str">
        <f t="shared" si="460"/>
        <v/>
      </c>
      <c r="Y1314" s="116"/>
      <c r="Z1314" s="65" t="str">
        <f t="shared" si="449"/>
        <v/>
      </c>
      <c r="AA1314" s="65" t="str">
        <f t="shared" si="450"/>
        <v/>
      </c>
      <c r="AB1314" s="65" t="str">
        <f t="shared" si="451"/>
        <v/>
      </c>
      <c r="AC1314" s="65" t="str">
        <f t="shared" si="452"/>
        <v/>
      </c>
      <c r="AD1314" s="65" t="str">
        <f t="shared" si="453"/>
        <v/>
      </c>
      <c r="AE1314" s="65" t="str">
        <f t="shared" si="454"/>
        <v/>
      </c>
      <c r="AF1314" s="65" t="str">
        <f t="shared" si="455"/>
        <v/>
      </c>
      <c r="AG1314" s="65" t="str">
        <f t="shared" si="456"/>
        <v/>
      </c>
      <c r="AH1314" s="38"/>
      <c r="AI1314" s="38"/>
      <c r="AJ1314" s="38"/>
      <c r="AK1314" s="38"/>
      <c r="AL1314" s="85" t="str">
        <f t="shared" si="461"/>
        <v/>
      </c>
      <c r="AM1314" s="85" t="str">
        <f t="shared" si="457"/>
        <v/>
      </c>
      <c r="AN1314" s="85" t="str">
        <f t="shared" si="458"/>
        <v/>
      </c>
      <c r="AO1314" s="85" t="str">
        <f t="shared" si="459"/>
        <v/>
      </c>
      <c r="AP1314" s="143" t="str">
        <f t="shared" si="462"/>
        <v/>
      </c>
      <c r="AQ1314" s="66" t="str">
        <f t="shared" si="463"/>
        <v/>
      </c>
      <c r="AR1314" s="46" t="str">
        <f>IFERROR(IF(ISNUMBER('Opsparede løndele dec20-mar21'!K1312),AQ1314+'Opsparede løndele dec20-mar21'!K1312,AQ1314),"")</f>
        <v/>
      </c>
    </row>
    <row r="1315" spans="1:44" x14ac:dyDescent="0.25">
      <c r="A1315" s="52" t="str">
        <f t="shared" si="464"/>
        <v/>
      </c>
      <c r="B1315" s="5"/>
      <c r="C1315" s="6"/>
      <c r="D1315" s="7"/>
      <c r="E1315" s="8"/>
      <c r="F1315" s="8"/>
      <c r="G1315" s="60" t="str">
        <f t="shared" si="466"/>
        <v/>
      </c>
      <c r="H1315" s="60" t="str">
        <f t="shared" si="466"/>
        <v/>
      </c>
      <c r="I1315" s="60" t="str">
        <f t="shared" si="466"/>
        <v/>
      </c>
      <c r="J1315" s="60" t="str">
        <f t="shared" si="466"/>
        <v/>
      </c>
      <c r="L1315" s="115" t="str">
        <f t="shared" si="460"/>
        <v/>
      </c>
      <c r="Y1315" s="116"/>
      <c r="Z1315" s="65" t="str">
        <f t="shared" si="449"/>
        <v/>
      </c>
      <c r="AA1315" s="65" t="str">
        <f t="shared" si="450"/>
        <v/>
      </c>
      <c r="AB1315" s="65" t="str">
        <f t="shared" si="451"/>
        <v/>
      </c>
      <c r="AC1315" s="65" t="str">
        <f t="shared" si="452"/>
        <v/>
      </c>
      <c r="AD1315" s="65" t="str">
        <f t="shared" si="453"/>
        <v/>
      </c>
      <c r="AE1315" s="65" t="str">
        <f t="shared" si="454"/>
        <v/>
      </c>
      <c r="AF1315" s="65" t="str">
        <f t="shared" si="455"/>
        <v/>
      </c>
      <c r="AG1315" s="65" t="str">
        <f t="shared" si="456"/>
        <v/>
      </c>
      <c r="AH1315" s="38"/>
      <c r="AI1315" s="38"/>
      <c r="AJ1315" s="38"/>
      <c r="AK1315" s="38"/>
      <c r="AL1315" s="85" t="str">
        <f t="shared" si="461"/>
        <v/>
      </c>
      <c r="AM1315" s="85" t="str">
        <f t="shared" si="457"/>
        <v/>
      </c>
      <c r="AN1315" s="85" t="str">
        <f t="shared" si="458"/>
        <v/>
      </c>
      <c r="AO1315" s="85" t="str">
        <f t="shared" si="459"/>
        <v/>
      </c>
      <c r="AP1315" s="143" t="str">
        <f t="shared" si="462"/>
        <v/>
      </c>
      <c r="AQ1315" s="66" t="str">
        <f t="shared" si="463"/>
        <v/>
      </c>
      <c r="AR1315" s="46" t="str">
        <f>IFERROR(IF(ISNUMBER('Opsparede løndele dec20-mar21'!K1313),AQ1315+'Opsparede løndele dec20-mar21'!K1313,AQ1315),"")</f>
        <v/>
      </c>
    </row>
    <row r="1316" spans="1:44" x14ac:dyDescent="0.25">
      <c r="A1316" s="52" t="str">
        <f t="shared" si="464"/>
        <v/>
      </c>
      <c r="B1316" s="5"/>
      <c r="C1316" s="6"/>
      <c r="D1316" s="7"/>
      <c r="E1316" s="8"/>
      <c r="F1316" s="8"/>
      <c r="G1316" s="60" t="str">
        <f t="shared" si="466"/>
        <v/>
      </c>
      <c r="H1316" s="60" t="str">
        <f t="shared" si="466"/>
        <v/>
      </c>
      <c r="I1316" s="60" t="str">
        <f t="shared" si="466"/>
        <v/>
      </c>
      <c r="J1316" s="60" t="str">
        <f t="shared" si="466"/>
        <v/>
      </c>
      <c r="L1316" s="115" t="str">
        <f t="shared" si="460"/>
        <v/>
      </c>
      <c r="Y1316" s="116"/>
      <c r="Z1316" s="65" t="str">
        <f t="shared" si="449"/>
        <v/>
      </c>
      <c r="AA1316" s="65" t="str">
        <f t="shared" si="450"/>
        <v/>
      </c>
      <c r="AB1316" s="65" t="str">
        <f t="shared" si="451"/>
        <v/>
      </c>
      <c r="AC1316" s="65" t="str">
        <f t="shared" si="452"/>
        <v/>
      </c>
      <c r="AD1316" s="65" t="str">
        <f t="shared" si="453"/>
        <v/>
      </c>
      <c r="AE1316" s="65" t="str">
        <f t="shared" si="454"/>
        <v/>
      </c>
      <c r="AF1316" s="65" t="str">
        <f t="shared" si="455"/>
        <v/>
      </c>
      <c r="AG1316" s="65" t="str">
        <f t="shared" si="456"/>
        <v/>
      </c>
      <c r="AH1316" s="38"/>
      <c r="AI1316" s="38"/>
      <c r="AJ1316" s="38"/>
      <c r="AK1316" s="38"/>
      <c r="AL1316" s="85" t="str">
        <f t="shared" si="461"/>
        <v/>
      </c>
      <c r="AM1316" s="85" t="str">
        <f t="shared" si="457"/>
        <v/>
      </c>
      <c r="AN1316" s="85" t="str">
        <f t="shared" si="458"/>
        <v/>
      </c>
      <c r="AO1316" s="85" t="str">
        <f t="shared" si="459"/>
        <v/>
      </c>
      <c r="AP1316" s="143" t="str">
        <f t="shared" si="462"/>
        <v/>
      </c>
      <c r="AQ1316" s="66" t="str">
        <f t="shared" si="463"/>
        <v/>
      </c>
      <c r="AR1316" s="46" t="str">
        <f>IFERROR(IF(ISNUMBER('Opsparede løndele dec20-mar21'!K1314),AQ1316+'Opsparede løndele dec20-mar21'!K1314,AQ1316),"")</f>
        <v/>
      </c>
    </row>
    <row r="1317" spans="1:44" x14ac:dyDescent="0.25">
      <c r="A1317" s="52" t="str">
        <f t="shared" si="464"/>
        <v/>
      </c>
      <c r="B1317" s="5"/>
      <c r="C1317" s="6"/>
      <c r="D1317" s="7"/>
      <c r="E1317" s="8"/>
      <c r="F1317" s="8"/>
      <c r="G1317" s="60" t="str">
        <f t="shared" ref="G1317:J1326" si="467">IF(AND(ISNUMBER($E1317),ISNUMBER($F1317)),MAX(MIN(NETWORKDAYS(IF($E1317&lt;=VLOOKUP(G$6,Matrix_antal_dage,5,FALSE),VLOOKUP(G$6,Matrix_antal_dage,5,FALSE),$E1317),IF($F1317&gt;=VLOOKUP(G$6,Matrix_antal_dage,6,FALSE),VLOOKUP(G$6,Matrix_antal_dage,6,FALSE),$F1317),helligdage),VLOOKUP(G$6,Matrix_antal_dage,7,FALSE)),0),"")</f>
        <v/>
      </c>
      <c r="H1317" s="60" t="str">
        <f t="shared" si="467"/>
        <v/>
      </c>
      <c r="I1317" s="60" t="str">
        <f t="shared" si="467"/>
        <v/>
      </c>
      <c r="J1317" s="60" t="str">
        <f t="shared" si="467"/>
        <v/>
      </c>
      <c r="L1317" s="115" t="str">
        <f t="shared" si="460"/>
        <v/>
      </c>
      <c r="Y1317" s="116"/>
      <c r="Z1317" s="65" t="str">
        <f t="shared" si="449"/>
        <v/>
      </c>
      <c r="AA1317" s="65" t="str">
        <f t="shared" si="450"/>
        <v/>
      </c>
      <c r="AB1317" s="65" t="str">
        <f t="shared" si="451"/>
        <v/>
      </c>
      <c r="AC1317" s="65" t="str">
        <f t="shared" si="452"/>
        <v/>
      </c>
      <c r="AD1317" s="65" t="str">
        <f t="shared" si="453"/>
        <v/>
      </c>
      <c r="AE1317" s="65" t="str">
        <f t="shared" si="454"/>
        <v/>
      </c>
      <c r="AF1317" s="65" t="str">
        <f t="shared" si="455"/>
        <v/>
      </c>
      <c r="AG1317" s="65" t="str">
        <f t="shared" si="456"/>
        <v/>
      </c>
      <c r="AH1317" s="38"/>
      <c r="AI1317" s="38"/>
      <c r="AJ1317" s="38"/>
      <c r="AK1317" s="38"/>
      <c r="AL1317" s="85" t="str">
        <f t="shared" si="461"/>
        <v/>
      </c>
      <c r="AM1317" s="85" t="str">
        <f t="shared" si="457"/>
        <v/>
      </c>
      <c r="AN1317" s="85" t="str">
        <f t="shared" si="458"/>
        <v/>
      </c>
      <c r="AO1317" s="85" t="str">
        <f t="shared" si="459"/>
        <v/>
      </c>
      <c r="AP1317" s="143" t="str">
        <f t="shared" si="462"/>
        <v/>
      </c>
      <c r="AQ1317" s="66" t="str">
        <f t="shared" si="463"/>
        <v/>
      </c>
      <c r="AR1317" s="46" t="str">
        <f>IFERROR(IF(ISNUMBER('Opsparede løndele dec20-mar21'!K1315),AQ1317+'Opsparede løndele dec20-mar21'!K1315,AQ1317),"")</f>
        <v/>
      </c>
    </row>
    <row r="1318" spans="1:44" x14ac:dyDescent="0.25">
      <c r="A1318" s="52" t="str">
        <f t="shared" si="464"/>
        <v/>
      </c>
      <c r="B1318" s="5"/>
      <c r="C1318" s="6"/>
      <c r="D1318" s="7"/>
      <c r="E1318" s="8"/>
      <c r="F1318" s="8"/>
      <c r="G1318" s="60" t="str">
        <f t="shared" si="467"/>
        <v/>
      </c>
      <c r="H1318" s="60" t="str">
        <f t="shared" si="467"/>
        <v/>
      </c>
      <c r="I1318" s="60" t="str">
        <f t="shared" si="467"/>
        <v/>
      </c>
      <c r="J1318" s="60" t="str">
        <f t="shared" si="467"/>
        <v/>
      </c>
      <c r="L1318" s="115" t="str">
        <f t="shared" si="460"/>
        <v/>
      </c>
      <c r="Y1318" s="116"/>
      <c r="Z1318" s="65" t="str">
        <f t="shared" si="449"/>
        <v/>
      </c>
      <c r="AA1318" s="65" t="str">
        <f t="shared" si="450"/>
        <v/>
      </c>
      <c r="AB1318" s="65" t="str">
        <f t="shared" si="451"/>
        <v/>
      </c>
      <c r="AC1318" s="65" t="str">
        <f t="shared" si="452"/>
        <v/>
      </c>
      <c r="AD1318" s="65" t="str">
        <f t="shared" si="453"/>
        <v/>
      </c>
      <c r="AE1318" s="65" t="str">
        <f t="shared" si="454"/>
        <v/>
      </c>
      <c r="AF1318" s="65" t="str">
        <f t="shared" si="455"/>
        <v/>
      </c>
      <c r="AG1318" s="65" t="str">
        <f t="shared" si="456"/>
        <v/>
      </c>
      <c r="AH1318" s="38"/>
      <c r="AI1318" s="38"/>
      <c r="AJ1318" s="38"/>
      <c r="AK1318" s="38"/>
      <c r="AL1318" s="85" t="str">
        <f t="shared" si="461"/>
        <v/>
      </c>
      <c r="AM1318" s="85" t="str">
        <f t="shared" si="457"/>
        <v/>
      </c>
      <c r="AN1318" s="85" t="str">
        <f t="shared" si="458"/>
        <v/>
      </c>
      <c r="AO1318" s="85" t="str">
        <f t="shared" si="459"/>
        <v/>
      </c>
      <c r="AP1318" s="143" t="str">
        <f t="shared" si="462"/>
        <v/>
      </c>
      <c r="AQ1318" s="66" t="str">
        <f t="shared" si="463"/>
        <v/>
      </c>
      <c r="AR1318" s="46" t="str">
        <f>IFERROR(IF(ISNUMBER('Opsparede løndele dec20-mar21'!K1316),AQ1318+'Opsparede løndele dec20-mar21'!K1316,AQ1318),"")</f>
        <v/>
      </c>
    </row>
    <row r="1319" spans="1:44" x14ac:dyDescent="0.25">
      <c r="A1319" s="52" t="str">
        <f t="shared" si="464"/>
        <v/>
      </c>
      <c r="B1319" s="5"/>
      <c r="C1319" s="6"/>
      <c r="D1319" s="7"/>
      <c r="E1319" s="8"/>
      <c r="F1319" s="8"/>
      <c r="G1319" s="60" t="str">
        <f t="shared" si="467"/>
        <v/>
      </c>
      <c r="H1319" s="60" t="str">
        <f t="shared" si="467"/>
        <v/>
      </c>
      <c r="I1319" s="60" t="str">
        <f t="shared" si="467"/>
        <v/>
      </c>
      <c r="J1319" s="60" t="str">
        <f t="shared" si="467"/>
        <v/>
      </c>
      <c r="L1319" s="115" t="str">
        <f t="shared" si="460"/>
        <v/>
      </c>
      <c r="Y1319" s="116"/>
      <c r="Z1319" s="65" t="str">
        <f t="shared" si="449"/>
        <v/>
      </c>
      <c r="AA1319" s="65" t="str">
        <f t="shared" si="450"/>
        <v/>
      </c>
      <c r="AB1319" s="65" t="str">
        <f t="shared" si="451"/>
        <v/>
      </c>
      <c r="AC1319" s="65" t="str">
        <f t="shared" si="452"/>
        <v/>
      </c>
      <c r="AD1319" s="65" t="str">
        <f t="shared" si="453"/>
        <v/>
      </c>
      <c r="AE1319" s="65" t="str">
        <f t="shared" si="454"/>
        <v/>
      </c>
      <c r="AF1319" s="65" t="str">
        <f t="shared" si="455"/>
        <v/>
      </c>
      <c r="AG1319" s="65" t="str">
        <f t="shared" si="456"/>
        <v/>
      </c>
      <c r="AH1319" s="38"/>
      <c r="AI1319" s="38"/>
      <c r="AJ1319" s="38"/>
      <c r="AK1319" s="38"/>
      <c r="AL1319" s="85" t="str">
        <f t="shared" si="461"/>
        <v/>
      </c>
      <c r="AM1319" s="85" t="str">
        <f t="shared" si="457"/>
        <v/>
      </c>
      <c r="AN1319" s="85" t="str">
        <f t="shared" si="458"/>
        <v/>
      </c>
      <c r="AO1319" s="85" t="str">
        <f t="shared" si="459"/>
        <v/>
      </c>
      <c r="AP1319" s="143" t="str">
        <f t="shared" si="462"/>
        <v/>
      </c>
      <c r="AQ1319" s="66" t="str">
        <f t="shared" si="463"/>
        <v/>
      </c>
      <c r="AR1319" s="46" t="str">
        <f>IFERROR(IF(ISNUMBER('Opsparede løndele dec20-mar21'!K1317),AQ1319+'Opsparede løndele dec20-mar21'!K1317,AQ1319),"")</f>
        <v/>
      </c>
    </row>
    <row r="1320" spans="1:44" x14ac:dyDescent="0.25">
      <c r="A1320" s="52" t="str">
        <f t="shared" si="464"/>
        <v/>
      </c>
      <c r="B1320" s="5"/>
      <c r="C1320" s="6"/>
      <c r="D1320" s="7"/>
      <c r="E1320" s="8"/>
      <c r="F1320" s="8"/>
      <c r="G1320" s="60" t="str">
        <f t="shared" si="467"/>
        <v/>
      </c>
      <c r="H1320" s="60" t="str">
        <f t="shared" si="467"/>
        <v/>
      </c>
      <c r="I1320" s="60" t="str">
        <f t="shared" si="467"/>
        <v/>
      </c>
      <c r="J1320" s="60" t="str">
        <f t="shared" si="467"/>
        <v/>
      </c>
      <c r="L1320" s="115" t="str">
        <f t="shared" si="460"/>
        <v/>
      </c>
      <c r="Y1320" s="116"/>
      <c r="Z1320" s="65" t="str">
        <f t="shared" si="449"/>
        <v/>
      </c>
      <c r="AA1320" s="65" t="str">
        <f t="shared" si="450"/>
        <v/>
      </c>
      <c r="AB1320" s="65" t="str">
        <f t="shared" si="451"/>
        <v/>
      </c>
      <c r="AC1320" s="65" t="str">
        <f t="shared" si="452"/>
        <v/>
      </c>
      <c r="AD1320" s="65" t="str">
        <f t="shared" si="453"/>
        <v/>
      </c>
      <c r="AE1320" s="65" t="str">
        <f t="shared" si="454"/>
        <v/>
      </c>
      <c r="AF1320" s="65" t="str">
        <f t="shared" si="455"/>
        <v/>
      </c>
      <c r="AG1320" s="65" t="str">
        <f t="shared" si="456"/>
        <v/>
      </c>
      <c r="AH1320" s="38"/>
      <c r="AI1320" s="38"/>
      <c r="AJ1320" s="38"/>
      <c r="AK1320" s="38"/>
      <c r="AL1320" s="85" t="str">
        <f t="shared" si="461"/>
        <v/>
      </c>
      <c r="AM1320" s="85" t="str">
        <f t="shared" si="457"/>
        <v/>
      </c>
      <c r="AN1320" s="85" t="str">
        <f t="shared" si="458"/>
        <v/>
      </c>
      <c r="AO1320" s="85" t="str">
        <f t="shared" si="459"/>
        <v/>
      </c>
      <c r="AP1320" s="143" t="str">
        <f t="shared" si="462"/>
        <v/>
      </c>
      <c r="AQ1320" s="66" t="str">
        <f t="shared" si="463"/>
        <v/>
      </c>
      <c r="AR1320" s="46" t="str">
        <f>IFERROR(IF(ISNUMBER('Opsparede løndele dec20-mar21'!K1318),AQ1320+'Opsparede løndele dec20-mar21'!K1318,AQ1320),"")</f>
        <v/>
      </c>
    </row>
    <row r="1321" spans="1:44" x14ac:dyDescent="0.25">
      <c r="A1321" s="52" t="str">
        <f t="shared" si="464"/>
        <v/>
      </c>
      <c r="B1321" s="5"/>
      <c r="C1321" s="6"/>
      <c r="D1321" s="7"/>
      <c r="E1321" s="8"/>
      <c r="F1321" s="8"/>
      <c r="G1321" s="60" t="str">
        <f t="shared" si="467"/>
        <v/>
      </c>
      <c r="H1321" s="60" t="str">
        <f t="shared" si="467"/>
        <v/>
      </c>
      <c r="I1321" s="60" t="str">
        <f t="shared" si="467"/>
        <v/>
      </c>
      <c r="J1321" s="60" t="str">
        <f t="shared" si="467"/>
        <v/>
      </c>
      <c r="L1321" s="115" t="str">
        <f t="shared" si="460"/>
        <v/>
      </c>
      <c r="Y1321" s="116"/>
      <c r="Z1321" s="65" t="str">
        <f t="shared" si="449"/>
        <v/>
      </c>
      <c r="AA1321" s="65" t="str">
        <f t="shared" si="450"/>
        <v/>
      </c>
      <c r="AB1321" s="65" t="str">
        <f t="shared" si="451"/>
        <v/>
      </c>
      <c r="AC1321" s="65" t="str">
        <f t="shared" si="452"/>
        <v/>
      </c>
      <c r="AD1321" s="65" t="str">
        <f t="shared" si="453"/>
        <v/>
      </c>
      <c r="AE1321" s="65" t="str">
        <f t="shared" si="454"/>
        <v/>
      </c>
      <c r="AF1321" s="65" t="str">
        <f t="shared" si="455"/>
        <v/>
      </c>
      <c r="AG1321" s="65" t="str">
        <f t="shared" si="456"/>
        <v/>
      </c>
      <c r="AH1321" s="38"/>
      <c r="AI1321" s="38"/>
      <c r="AJ1321" s="38"/>
      <c r="AK1321" s="38"/>
      <c r="AL1321" s="85" t="str">
        <f t="shared" si="461"/>
        <v/>
      </c>
      <c r="AM1321" s="85" t="str">
        <f t="shared" si="457"/>
        <v/>
      </c>
      <c r="AN1321" s="85" t="str">
        <f t="shared" si="458"/>
        <v/>
      </c>
      <c r="AO1321" s="85" t="str">
        <f t="shared" si="459"/>
        <v/>
      </c>
      <c r="AP1321" s="143" t="str">
        <f t="shared" si="462"/>
        <v/>
      </c>
      <c r="AQ1321" s="66" t="str">
        <f t="shared" si="463"/>
        <v/>
      </c>
      <c r="AR1321" s="46" t="str">
        <f>IFERROR(IF(ISNUMBER('Opsparede løndele dec20-mar21'!K1319),AQ1321+'Opsparede løndele dec20-mar21'!K1319,AQ1321),"")</f>
        <v/>
      </c>
    </row>
    <row r="1322" spans="1:44" x14ac:dyDescent="0.25">
      <c r="A1322" s="52" t="str">
        <f t="shared" si="464"/>
        <v/>
      </c>
      <c r="B1322" s="5"/>
      <c r="C1322" s="6"/>
      <c r="D1322" s="7"/>
      <c r="E1322" s="8"/>
      <c r="F1322" s="8"/>
      <c r="G1322" s="60" t="str">
        <f t="shared" si="467"/>
        <v/>
      </c>
      <c r="H1322" s="60" t="str">
        <f t="shared" si="467"/>
        <v/>
      </c>
      <c r="I1322" s="60" t="str">
        <f t="shared" si="467"/>
        <v/>
      </c>
      <c r="J1322" s="60" t="str">
        <f t="shared" si="467"/>
        <v/>
      </c>
      <c r="L1322" s="115" t="str">
        <f t="shared" si="460"/>
        <v/>
      </c>
      <c r="Y1322" s="116"/>
      <c r="Z1322" s="65" t="str">
        <f t="shared" si="449"/>
        <v/>
      </c>
      <c r="AA1322" s="65" t="str">
        <f t="shared" si="450"/>
        <v/>
      </c>
      <c r="AB1322" s="65" t="str">
        <f t="shared" si="451"/>
        <v/>
      </c>
      <c r="AC1322" s="65" t="str">
        <f t="shared" si="452"/>
        <v/>
      </c>
      <c r="AD1322" s="65" t="str">
        <f t="shared" si="453"/>
        <v/>
      </c>
      <c r="AE1322" s="65" t="str">
        <f t="shared" si="454"/>
        <v/>
      </c>
      <c r="AF1322" s="65" t="str">
        <f t="shared" si="455"/>
        <v/>
      </c>
      <c r="AG1322" s="65" t="str">
        <f t="shared" si="456"/>
        <v/>
      </c>
      <c r="AH1322" s="38"/>
      <c r="AI1322" s="38"/>
      <c r="AJ1322" s="38"/>
      <c r="AK1322" s="38"/>
      <c r="AL1322" s="85" t="str">
        <f t="shared" si="461"/>
        <v/>
      </c>
      <c r="AM1322" s="85" t="str">
        <f t="shared" si="457"/>
        <v/>
      </c>
      <c r="AN1322" s="85" t="str">
        <f t="shared" si="458"/>
        <v/>
      </c>
      <c r="AO1322" s="85" t="str">
        <f t="shared" si="459"/>
        <v/>
      </c>
      <c r="AP1322" s="143" t="str">
        <f t="shared" si="462"/>
        <v/>
      </c>
      <c r="AQ1322" s="66" t="str">
        <f t="shared" si="463"/>
        <v/>
      </c>
      <c r="AR1322" s="46" t="str">
        <f>IFERROR(IF(ISNUMBER('Opsparede løndele dec20-mar21'!K1320),AQ1322+'Opsparede løndele dec20-mar21'!K1320,AQ1322),"")</f>
        <v/>
      </c>
    </row>
    <row r="1323" spans="1:44" x14ac:dyDescent="0.25">
      <c r="A1323" s="52" t="str">
        <f t="shared" si="464"/>
        <v/>
      </c>
      <c r="B1323" s="5"/>
      <c r="C1323" s="6"/>
      <c r="D1323" s="7"/>
      <c r="E1323" s="8"/>
      <c r="F1323" s="8"/>
      <c r="G1323" s="60" t="str">
        <f t="shared" si="467"/>
        <v/>
      </c>
      <c r="H1323" s="60" t="str">
        <f t="shared" si="467"/>
        <v/>
      </c>
      <c r="I1323" s="60" t="str">
        <f t="shared" si="467"/>
        <v/>
      </c>
      <c r="J1323" s="60" t="str">
        <f t="shared" si="467"/>
        <v/>
      </c>
      <c r="L1323" s="115" t="str">
        <f t="shared" si="460"/>
        <v/>
      </c>
      <c r="Y1323" s="116"/>
      <c r="Z1323" s="65" t="str">
        <f t="shared" si="449"/>
        <v/>
      </c>
      <c r="AA1323" s="65" t="str">
        <f t="shared" si="450"/>
        <v/>
      </c>
      <c r="AB1323" s="65" t="str">
        <f t="shared" si="451"/>
        <v/>
      </c>
      <c r="AC1323" s="65" t="str">
        <f t="shared" si="452"/>
        <v/>
      </c>
      <c r="AD1323" s="65" t="str">
        <f t="shared" si="453"/>
        <v/>
      </c>
      <c r="AE1323" s="65" t="str">
        <f t="shared" si="454"/>
        <v/>
      </c>
      <c r="AF1323" s="65" t="str">
        <f t="shared" si="455"/>
        <v/>
      </c>
      <c r="AG1323" s="65" t="str">
        <f t="shared" si="456"/>
        <v/>
      </c>
      <c r="AH1323" s="38"/>
      <c r="AI1323" s="38"/>
      <c r="AJ1323" s="38"/>
      <c r="AK1323" s="38"/>
      <c r="AL1323" s="85" t="str">
        <f t="shared" si="461"/>
        <v/>
      </c>
      <c r="AM1323" s="85" t="str">
        <f t="shared" si="457"/>
        <v/>
      </c>
      <c r="AN1323" s="85" t="str">
        <f t="shared" si="458"/>
        <v/>
      </c>
      <c r="AO1323" s="85" t="str">
        <f t="shared" si="459"/>
        <v/>
      </c>
      <c r="AP1323" s="143" t="str">
        <f t="shared" si="462"/>
        <v/>
      </c>
      <c r="AQ1323" s="66" t="str">
        <f t="shared" si="463"/>
        <v/>
      </c>
      <c r="AR1323" s="46" t="str">
        <f>IFERROR(IF(ISNUMBER('Opsparede løndele dec20-mar21'!K1321),AQ1323+'Opsparede løndele dec20-mar21'!K1321,AQ1323),"")</f>
        <v/>
      </c>
    </row>
    <row r="1324" spans="1:44" x14ac:dyDescent="0.25">
      <c r="A1324" s="52" t="str">
        <f t="shared" si="464"/>
        <v/>
      </c>
      <c r="B1324" s="5"/>
      <c r="C1324" s="6"/>
      <c r="D1324" s="7"/>
      <c r="E1324" s="8"/>
      <c r="F1324" s="8"/>
      <c r="G1324" s="60" t="str">
        <f t="shared" si="467"/>
        <v/>
      </c>
      <c r="H1324" s="60" t="str">
        <f t="shared" si="467"/>
        <v/>
      </c>
      <c r="I1324" s="60" t="str">
        <f t="shared" si="467"/>
        <v/>
      </c>
      <c r="J1324" s="60" t="str">
        <f t="shared" si="467"/>
        <v/>
      </c>
      <c r="L1324" s="115" t="str">
        <f t="shared" si="460"/>
        <v/>
      </c>
      <c r="Y1324" s="116"/>
      <c r="Z1324" s="65" t="str">
        <f t="shared" si="449"/>
        <v/>
      </c>
      <c r="AA1324" s="65" t="str">
        <f t="shared" si="450"/>
        <v/>
      </c>
      <c r="AB1324" s="65" t="str">
        <f t="shared" si="451"/>
        <v/>
      </c>
      <c r="AC1324" s="65" t="str">
        <f t="shared" si="452"/>
        <v/>
      </c>
      <c r="AD1324" s="65" t="str">
        <f t="shared" si="453"/>
        <v/>
      </c>
      <c r="AE1324" s="65" t="str">
        <f t="shared" si="454"/>
        <v/>
      </c>
      <c r="AF1324" s="65" t="str">
        <f t="shared" si="455"/>
        <v/>
      </c>
      <c r="AG1324" s="65" t="str">
        <f t="shared" si="456"/>
        <v/>
      </c>
      <c r="AH1324" s="38"/>
      <c r="AI1324" s="38"/>
      <c r="AJ1324" s="38"/>
      <c r="AK1324" s="38"/>
      <c r="AL1324" s="85" t="str">
        <f t="shared" si="461"/>
        <v/>
      </c>
      <c r="AM1324" s="85" t="str">
        <f t="shared" si="457"/>
        <v/>
      </c>
      <c r="AN1324" s="85" t="str">
        <f t="shared" si="458"/>
        <v/>
      </c>
      <c r="AO1324" s="85" t="str">
        <f t="shared" si="459"/>
        <v/>
      </c>
      <c r="AP1324" s="143" t="str">
        <f t="shared" si="462"/>
        <v/>
      </c>
      <c r="AQ1324" s="66" t="str">
        <f t="shared" si="463"/>
        <v/>
      </c>
      <c r="AR1324" s="46" t="str">
        <f>IFERROR(IF(ISNUMBER('Opsparede løndele dec20-mar21'!K1322),AQ1324+'Opsparede løndele dec20-mar21'!K1322,AQ1324),"")</f>
        <v/>
      </c>
    </row>
    <row r="1325" spans="1:44" x14ac:dyDescent="0.25">
      <c r="A1325" s="52" t="str">
        <f t="shared" si="464"/>
        <v/>
      </c>
      <c r="B1325" s="5"/>
      <c r="C1325" s="6"/>
      <c r="D1325" s="7"/>
      <c r="E1325" s="8"/>
      <c r="F1325" s="8"/>
      <c r="G1325" s="60" t="str">
        <f t="shared" si="467"/>
        <v/>
      </c>
      <c r="H1325" s="60" t="str">
        <f t="shared" si="467"/>
        <v/>
      </c>
      <c r="I1325" s="60" t="str">
        <f t="shared" si="467"/>
        <v/>
      </c>
      <c r="J1325" s="60" t="str">
        <f t="shared" si="467"/>
        <v/>
      </c>
      <c r="L1325" s="115" t="str">
        <f t="shared" si="460"/>
        <v/>
      </c>
      <c r="Y1325" s="116"/>
      <c r="Z1325" s="65" t="str">
        <f t="shared" si="449"/>
        <v/>
      </c>
      <c r="AA1325" s="65" t="str">
        <f t="shared" si="450"/>
        <v/>
      </c>
      <c r="AB1325" s="65" t="str">
        <f t="shared" si="451"/>
        <v/>
      </c>
      <c r="AC1325" s="65" t="str">
        <f t="shared" si="452"/>
        <v/>
      </c>
      <c r="AD1325" s="65" t="str">
        <f t="shared" si="453"/>
        <v/>
      </c>
      <c r="AE1325" s="65" t="str">
        <f t="shared" si="454"/>
        <v/>
      </c>
      <c r="AF1325" s="65" t="str">
        <f t="shared" si="455"/>
        <v/>
      </c>
      <c r="AG1325" s="65" t="str">
        <f t="shared" si="456"/>
        <v/>
      </c>
      <c r="AH1325" s="38"/>
      <c r="AI1325" s="38"/>
      <c r="AJ1325" s="38"/>
      <c r="AK1325" s="38"/>
      <c r="AL1325" s="85" t="str">
        <f t="shared" si="461"/>
        <v/>
      </c>
      <c r="AM1325" s="85" t="str">
        <f t="shared" si="457"/>
        <v/>
      </c>
      <c r="AN1325" s="85" t="str">
        <f t="shared" si="458"/>
        <v/>
      </c>
      <c r="AO1325" s="85" t="str">
        <f t="shared" si="459"/>
        <v/>
      </c>
      <c r="AP1325" s="143" t="str">
        <f t="shared" si="462"/>
        <v/>
      </c>
      <c r="AQ1325" s="66" t="str">
        <f t="shared" si="463"/>
        <v/>
      </c>
      <c r="AR1325" s="46" t="str">
        <f>IFERROR(IF(ISNUMBER('Opsparede løndele dec20-mar21'!K1323),AQ1325+'Opsparede løndele dec20-mar21'!K1323,AQ1325),"")</f>
        <v/>
      </c>
    </row>
    <row r="1326" spans="1:44" x14ac:dyDescent="0.25">
      <c r="A1326" s="52" t="str">
        <f t="shared" si="464"/>
        <v/>
      </c>
      <c r="B1326" s="5"/>
      <c r="C1326" s="6"/>
      <c r="D1326" s="7"/>
      <c r="E1326" s="8"/>
      <c r="F1326" s="8"/>
      <c r="G1326" s="60" t="str">
        <f t="shared" si="467"/>
        <v/>
      </c>
      <c r="H1326" s="60" t="str">
        <f t="shared" si="467"/>
        <v/>
      </c>
      <c r="I1326" s="60" t="str">
        <f t="shared" si="467"/>
        <v/>
      </c>
      <c r="J1326" s="60" t="str">
        <f t="shared" si="467"/>
        <v/>
      </c>
      <c r="L1326" s="115" t="str">
        <f t="shared" si="460"/>
        <v/>
      </c>
      <c r="Y1326" s="116"/>
      <c r="Z1326" s="65" t="str">
        <f t="shared" si="449"/>
        <v/>
      </c>
      <c r="AA1326" s="65" t="str">
        <f t="shared" si="450"/>
        <v/>
      </c>
      <c r="AB1326" s="65" t="str">
        <f t="shared" si="451"/>
        <v/>
      </c>
      <c r="AC1326" s="65" t="str">
        <f t="shared" si="452"/>
        <v/>
      </c>
      <c r="AD1326" s="65" t="str">
        <f t="shared" si="453"/>
        <v/>
      </c>
      <c r="AE1326" s="65" t="str">
        <f t="shared" si="454"/>
        <v/>
      </c>
      <c r="AF1326" s="65" t="str">
        <f t="shared" si="455"/>
        <v/>
      </c>
      <c r="AG1326" s="65" t="str">
        <f t="shared" si="456"/>
        <v/>
      </c>
      <c r="AH1326" s="38"/>
      <c r="AI1326" s="38"/>
      <c r="AJ1326" s="38"/>
      <c r="AK1326" s="38"/>
      <c r="AL1326" s="85" t="str">
        <f t="shared" si="461"/>
        <v/>
      </c>
      <c r="AM1326" s="85" t="str">
        <f t="shared" si="457"/>
        <v/>
      </c>
      <c r="AN1326" s="85" t="str">
        <f t="shared" si="458"/>
        <v/>
      </c>
      <c r="AO1326" s="85" t="str">
        <f t="shared" si="459"/>
        <v/>
      </c>
      <c r="AP1326" s="143" t="str">
        <f t="shared" si="462"/>
        <v/>
      </c>
      <c r="AQ1326" s="66" t="str">
        <f t="shared" si="463"/>
        <v/>
      </c>
      <c r="AR1326" s="46" t="str">
        <f>IFERROR(IF(ISNUMBER('Opsparede løndele dec20-mar21'!K1324),AQ1326+'Opsparede løndele dec20-mar21'!K1324,AQ1326),"")</f>
        <v/>
      </c>
    </row>
    <row r="1327" spans="1:44" x14ac:dyDescent="0.25">
      <c r="A1327" s="52" t="str">
        <f t="shared" si="464"/>
        <v/>
      </c>
      <c r="B1327" s="5"/>
      <c r="C1327" s="6"/>
      <c r="D1327" s="7"/>
      <c r="E1327" s="8"/>
      <c r="F1327" s="8"/>
      <c r="G1327" s="60" t="str">
        <f t="shared" ref="G1327:J1336" si="468">IF(AND(ISNUMBER($E1327),ISNUMBER($F1327)),MAX(MIN(NETWORKDAYS(IF($E1327&lt;=VLOOKUP(G$6,Matrix_antal_dage,5,FALSE),VLOOKUP(G$6,Matrix_antal_dage,5,FALSE),$E1327),IF($F1327&gt;=VLOOKUP(G$6,Matrix_antal_dage,6,FALSE),VLOOKUP(G$6,Matrix_antal_dage,6,FALSE),$F1327),helligdage),VLOOKUP(G$6,Matrix_antal_dage,7,FALSE)),0),"")</f>
        <v/>
      </c>
      <c r="H1327" s="60" t="str">
        <f t="shared" si="468"/>
        <v/>
      </c>
      <c r="I1327" s="60" t="str">
        <f t="shared" si="468"/>
        <v/>
      </c>
      <c r="J1327" s="60" t="str">
        <f t="shared" si="468"/>
        <v/>
      </c>
      <c r="L1327" s="115" t="str">
        <f t="shared" si="460"/>
        <v/>
      </c>
      <c r="Y1327" s="116"/>
      <c r="Z1327" s="65" t="str">
        <f t="shared" si="449"/>
        <v/>
      </c>
      <c r="AA1327" s="65" t="str">
        <f t="shared" si="450"/>
        <v/>
      </c>
      <c r="AB1327" s="65" t="str">
        <f t="shared" si="451"/>
        <v/>
      </c>
      <c r="AC1327" s="65" t="str">
        <f t="shared" si="452"/>
        <v/>
      </c>
      <c r="AD1327" s="65" t="str">
        <f t="shared" si="453"/>
        <v/>
      </c>
      <c r="AE1327" s="65" t="str">
        <f t="shared" si="454"/>
        <v/>
      </c>
      <c r="AF1327" s="65" t="str">
        <f t="shared" si="455"/>
        <v/>
      </c>
      <c r="AG1327" s="65" t="str">
        <f t="shared" si="456"/>
        <v/>
      </c>
      <c r="AH1327" s="38"/>
      <c r="AI1327" s="38"/>
      <c r="AJ1327" s="38"/>
      <c r="AK1327" s="38"/>
      <c r="AL1327" s="85" t="str">
        <f t="shared" si="461"/>
        <v/>
      </c>
      <c r="AM1327" s="85" t="str">
        <f t="shared" si="457"/>
        <v/>
      </c>
      <c r="AN1327" s="85" t="str">
        <f t="shared" si="458"/>
        <v/>
      </c>
      <c r="AO1327" s="85" t="str">
        <f t="shared" si="459"/>
        <v/>
      </c>
      <c r="AP1327" s="143" t="str">
        <f t="shared" si="462"/>
        <v/>
      </c>
      <c r="AQ1327" s="66" t="str">
        <f t="shared" si="463"/>
        <v/>
      </c>
      <c r="AR1327" s="46" t="str">
        <f>IFERROR(IF(ISNUMBER('Opsparede løndele dec20-mar21'!K1325),AQ1327+'Opsparede løndele dec20-mar21'!K1325,AQ1327),"")</f>
        <v/>
      </c>
    </row>
    <row r="1328" spans="1:44" x14ac:dyDescent="0.25">
      <c r="A1328" s="52" t="str">
        <f t="shared" si="464"/>
        <v/>
      </c>
      <c r="B1328" s="5"/>
      <c r="C1328" s="6"/>
      <c r="D1328" s="7"/>
      <c r="E1328" s="8"/>
      <c r="F1328" s="8"/>
      <c r="G1328" s="60" t="str">
        <f t="shared" si="468"/>
        <v/>
      </c>
      <c r="H1328" s="60" t="str">
        <f t="shared" si="468"/>
        <v/>
      </c>
      <c r="I1328" s="60" t="str">
        <f t="shared" si="468"/>
        <v/>
      </c>
      <c r="J1328" s="60" t="str">
        <f t="shared" si="468"/>
        <v/>
      </c>
      <c r="L1328" s="115" t="str">
        <f t="shared" si="460"/>
        <v/>
      </c>
      <c r="Y1328" s="116"/>
      <c r="Z1328" s="65" t="str">
        <f t="shared" si="449"/>
        <v/>
      </c>
      <c r="AA1328" s="65" t="str">
        <f t="shared" si="450"/>
        <v/>
      </c>
      <c r="AB1328" s="65" t="str">
        <f t="shared" si="451"/>
        <v/>
      </c>
      <c r="AC1328" s="65" t="str">
        <f t="shared" si="452"/>
        <v/>
      </c>
      <c r="AD1328" s="65" t="str">
        <f t="shared" si="453"/>
        <v/>
      </c>
      <c r="AE1328" s="65" t="str">
        <f t="shared" si="454"/>
        <v/>
      </c>
      <c r="AF1328" s="65" t="str">
        <f t="shared" si="455"/>
        <v/>
      </c>
      <c r="AG1328" s="65" t="str">
        <f t="shared" si="456"/>
        <v/>
      </c>
      <c r="AH1328" s="38"/>
      <c r="AI1328" s="38"/>
      <c r="AJ1328" s="38"/>
      <c r="AK1328" s="38"/>
      <c r="AL1328" s="85" t="str">
        <f t="shared" si="461"/>
        <v/>
      </c>
      <c r="AM1328" s="85" t="str">
        <f t="shared" si="457"/>
        <v/>
      </c>
      <c r="AN1328" s="85" t="str">
        <f t="shared" si="458"/>
        <v/>
      </c>
      <c r="AO1328" s="85" t="str">
        <f t="shared" si="459"/>
        <v/>
      </c>
      <c r="AP1328" s="143" t="str">
        <f t="shared" si="462"/>
        <v/>
      </c>
      <c r="AQ1328" s="66" t="str">
        <f t="shared" si="463"/>
        <v/>
      </c>
      <c r="AR1328" s="46" t="str">
        <f>IFERROR(IF(ISNUMBER('Opsparede løndele dec20-mar21'!K1326),AQ1328+'Opsparede løndele dec20-mar21'!K1326,AQ1328),"")</f>
        <v/>
      </c>
    </row>
    <row r="1329" spans="1:44" x14ac:dyDescent="0.25">
      <c r="A1329" s="52" t="str">
        <f t="shared" si="464"/>
        <v/>
      </c>
      <c r="B1329" s="5"/>
      <c r="C1329" s="6"/>
      <c r="D1329" s="7"/>
      <c r="E1329" s="8"/>
      <c r="F1329" s="8"/>
      <c r="G1329" s="60" t="str">
        <f t="shared" si="468"/>
        <v/>
      </c>
      <c r="H1329" s="60" t="str">
        <f t="shared" si="468"/>
        <v/>
      </c>
      <c r="I1329" s="60" t="str">
        <f t="shared" si="468"/>
        <v/>
      </c>
      <c r="J1329" s="60" t="str">
        <f t="shared" si="468"/>
        <v/>
      </c>
      <c r="L1329" s="115" t="str">
        <f t="shared" si="460"/>
        <v/>
      </c>
      <c r="Y1329" s="116"/>
      <c r="Z1329" s="65" t="str">
        <f t="shared" si="449"/>
        <v/>
      </c>
      <c r="AA1329" s="65" t="str">
        <f t="shared" si="450"/>
        <v/>
      </c>
      <c r="AB1329" s="65" t="str">
        <f t="shared" si="451"/>
        <v/>
      </c>
      <c r="AC1329" s="65" t="str">
        <f t="shared" si="452"/>
        <v/>
      </c>
      <c r="AD1329" s="65" t="str">
        <f t="shared" si="453"/>
        <v/>
      </c>
      <c r="AE1329" s="65" t="str">
        <f t="shared" si="454"/>
        <v/>
      </c>
      <c r="AF1329" s="65" t="str">
        <f t="shared" si="455"/>
        <v/>
      </c>
      <c r="AG1329" s="65" t="str">
        <f t="shared" si="456"/>
        <v/>
      </c>
      <c r="AH1329" s="38"/>
      <c r="AI1329" s="38"/>
      <c r="AJ1329" s="38"/>
      <c r="AK1329" s="38"/>
      <c r="AL1329" s="85" t="str">
        <f t="shared" si="461"/>
        <v/>
      </c>
      <c r="AM1329" s="85" t="str">
        <f t="shared" si="457"/>
        <v/>
      </c>
      <c r="AN1329" s="85" t="str">
        <f t="shared" si="458"/>
        <v/>
      </c>
      <c r="AO1329" s="85" t="str">
        <f t="shared" si="459"/>
        <v/>
      </c>
      <c r="AP1329" s="143" t="str">
        <f t="shared" si="462"/>
        <v/>
      </c>
      <c r="AQ1329" s="66" t="str">
        <f t="shared" si="463"/>
        <v/>
      </c>
      <c r="AR1329" s="46" t="str">
        <f>IFERROR(IF(ISNUMBER('Opsparede løndele dec20-mar21'!K1327),AQ1329+'Opsparede løndele dec20-mar21'!K1327,AQ1329),"")</f>
        <v/>
      </c>
    </row>
    <row r="1330" spans="1:44" x14ac:dyDescent="0.25">
      <c r="A1330" s="52" t="str">
        <f t="shared" si="464"/>
        <v/>
      </c>
      <c r="B1330" s="5"/>
      <c r="C1330" s="6"/>
      <c r="D1330" s="7"/>
      <c r="E1330" s="8"/>
      <c r="F1330" s="8"/>
      <c r="G1330" s="60" t="str">
        <f t="shared" si="468"/>
        <v/>
      </c>
      <c r="H1330" s="60" t="str">
        <f t="shared" si="468"/>
        <v/>
      </c>
      <c r="I1330" s="60" t="str">
        <f t="shared" si="468"/>
        <v/>
      </c>
      <c r="J1330" s="60" t="str">
        <f t="shared" si="468"/>
        <v/>
      </c>
      <c r="L1330" s="115" t="str">
        <f t="shared" si="460"/>
        <v/>
      </c>
      <c r="Y1330" s="116"/>
      <c r="Z1330" s="65" t="str">
        <f t="shared" si="449"/>
        <v/>
      </c>
      <c r="AA1330" s="65" t="str">
        <f t="shared" si="450"/>
        <v/>
      </c>
      <c r="AB1330" s="65" t="str">
        <f t="shared" si="451"/>
        <v/>
      </c>
      <c r="AC1330" s="65" t="str">
        <f t="shared" si="452"/>
        <v/>
      </c>
      <c r="AD1330" s="65" t="str">
        <f t="shared" si="453"/>
        <v/>
      </c>
      <c r="AE1330" s="65" t="str">
        <f t="shared" si="454"/>
        <v/>
      </c>
      <c r="AF1330" s="65" t="str">
        <f t="shared" si="455"/>
        <v/>
      </c>
      <c r="AG1330" s="65" t="str">
        <f t="shared" si="456"/>
        <v/>
      </c>
      <c r="AH1330" s="38"/>
      <c r="AI1330" s="38"/>
      <c r="AJ1330" s="38"/>
      <c r="AK1330" s="38"/>
      <c r="AL1330" s="85" t="str">
        <f t="shared" si="461"/>
        <v/>
      </c>
      <c r="AM1330" s="85" t="str">
        <f t="shared" si="457"/>
        <v/>
      </c>
      <c r="AN1330" s="85" t="str">
        <f t="shared" si="458"/>
        <v/>
      </c>
      <c r="AO1330" s="85" t="str">
        <f t="shared" si="459"/>
        <v/>
      </c>
      <c r="AP1330" s="143" t="str">
        <f t="shared" si="462"/>
        <v/>
      </c>
      <c r="AQ1330" s="66" t="str">
        <f t="shared" si="463"/>
        <v/>
      </c>
      <c r="AR1330" s="46" t="str">
        <f>IFERROR(IF(ISNUMBER('Opsparede løndele dec20-mar21'!K1328),AQ1330+'Opsparede løndele dec20-mar21'!K1328,AQ1330),"")</f>
        <v/>
      </c>
    </row>
    <row r="1331" spans="1:44" x14ac:dyDescent="0.25">
      <c r="A1331" s="52" t="str">
        <f t="shared" si="464"/>
        <v/>
      </c>
      <c r="B1331" s="5"/>
      <c r="C1331" s="6"/>
      <c r="D1331" s="7"/>
      <c r="E1331" s="8"/>
      <c r="F1331" s="8"/>
      <c r="G1331" s="60" t="str">
        <f t="shared" si="468"/>
        <v/>
      </c>
      <c r="H1331" s="60" t="str">
        <f t="shared" si="468"/>
        <v/>
      </c>
      <c r="I1331" s="60" t="str">
        <f t="shared" si="468"/>
        <v/>
      </c>
      <c r="J1331" s="60" t="str">
        <f t="shared" si="468"/>
        <v/>
      </c>
      <c r="L1331" s="115" t="str">
        <f t="shared" si="460"/>
        <v/>
      </c>
      <c r="Y1331" s="116"/>
      <c r="Z1331" s="65" t="str">
        <f t="shared" si="449"/>
        <v/>
      </c>
      <c r="AA1331" s="65" t="str">
        <f t="shared" si="450"/>
        <v/>
      </c>
      <c r="AB1331" s="65" t="str">
        <f t="shared" si="451"/>
        <v/>
      </c>
      <c r="AC1331" s="65" t="str">
        <f t="shared" si="452"/>
        <v/>
      </c>
      <c r="AD1331" s="65" t="str">
        <f t="shared" si="453"/>
        <v/>
      </c>
      <c r="AE1331" s="65" t="str">
        <f t="shared" si="454"/>
        <v/>
      </c>
      <c r="AF1331" s="65" t="str">
        <f t="shared" si="455"/>
        <v/>
      </c>
      <c r="AG1331" s="65" t="str">
        <f t="shared" si="456"/>
        <v/>
      </c>
      <c r="AH1331" s="38"/>
      <c r="AI1331" s="38"/>
      <c r="AJ1331" s="38"/>
      <c r="AK1331" s="38"/>
      <c r="AL1331" s="85" t="str">
        <f t="shared" si="461"/>
        <v/>
      </c>
      <c r="AM1331" s="85" t="str">
        <f t="shared" si="457"/>
        <v/>
      </c>
      <c r="AN1331" s="85" t="str">
        <f t="shared" si="458"/>
        <v/>
      </c>
      <c r="AO1331" s="85" t="str">
        <f t="shared" si="459"/>
        <v/>
      </c>
      <c r="AP1331" s="143" t="str">
        <f t="shared" si="462"/>
        <v/>
      </c>
      <c r="AQ1331" s="66" t="str">
        <f t="shared" si="463"/>
        <v/>
      </c>
      <c r="AR1331" s="46" t="str">
        <f>IFERROR(IF(ISNUMBER('Opsparede løndele dec20-mar21'!K1329),AQ1331+'Opsparede løndele dec20-mar21'!K1329,AQ1331),"")</f>
        <v/>
      </c>
    </row>
    <row r="1332" spans="1:44" x14ac:dyDescent="0.25">
      <c r="A1332" s="52" t="str">
        <f t="shared" si="464"/>
        <v/>
      </c>
      <c r="B1332" s="5"/>
      <c r="C1332" s="6"/>
      <c r="D1332" s="7"/>
      <c r="E1332" s="8"/>
      <c r="F1332" s="8"/>
      <c r="G1332" s="60" t="str">
        <f t="shared" si="468"/>
        <v/>
      </c>
      <c r="H1332" s="60" t="str">
        <f t="shared" si="468"/>
        <v/>
      </c>
      <c r="I1332" s="60" t="str">
        <f t="shared" si="468"/>
        <v/>
      </c>
      <c r="J1332" s="60" t="str">
        <f t="shared" si="468"/>
        <v/>
      </c>
      <c r="L1332" s="115" t="str">
        <f t="shared" si="460"/>
        <v/>
      </c>
      <c r="Y1332" s="116"/>
      <c r="Z1332" s="65" t="str">
        <f t="shared" si="449"/>
        <v/>
      </c>
      <c r="AA1332" s="65" t="str">
        <f t="shared" si="450"/>
        <v/>
      </c>
      <c r="AB1332" s="65" t="str">
        <f t="shared" si="451"/>
        <v/>
      </c>
      <c r="AC1332" s="65" t="str">
        <f t="shared" si="452"/>
        <v/>
      </c>
      <c r="AD1332" s="65" t="str">
        <f t="shared" si="453"/>
        <v/>
      </c>
      <c r="AE1332" s="65" t="str">
        <f t="shared" si="454"/>
        <v/>
      </c>
      <c r="AF1332" s="65" t="str">
        <f t="shared" si="455"/>
        <v/>
      </c>
      <c r="AG1332" s="65" t="str">
        <f t="shared" si="456"/>
        <v/>
      </c>
      <c r="AH1332" s="38"/>
      <c r="AI1332" s="38"/>
      <c r="AJ1332" s="38"/>
      <c r="AK1332" s="38"/>
      <c r="AL1332" s="85" t="str">
        <f t="shared" si="461"/>
        <v/>
      </c>
      <c r="AM1332" s="85" t="str">
        <f t="shared" si="457"/>
        <v/>
      </c>
      <c r="AN1332" s="85" t="str">
        <f t="shared" si="458"/>
        <v/>
      </c>
      <c r="AO1332" s="85" t="str">
        <f t="shared" si="459"/>
        <v/>
      </c>
      <c r="AP1332" s="143" t="str">
        <f t="shared" si="462"/>
        <v/>
      </c>
      <c r="AQ1332" s="66" t="str">
        <f t="shared" si="463"/>
        <v/>
      </c>
      <c r="AR1332" s="46" t="str">
        <f>IFERROR(IF(ISNUMBER('Opsparede løndele dec20-mar21'!K1330),AQ1332+'Opsparede løndele dec20-mar21'!K1330,AQ1332),"")</f>
        <v/>
      </c>
    </row>
    <row r="1333" spans="1:44" x14ac:dyDescent="0.25">
      <c r="A1333" s="52" t="str">
        <f t="shared" si="464"/>
        <v/>
      </c>
      <c r="B1333" s="5"/>
      <c r="C1333" s="6"/>
      <c r="D1333" s="7"/>
      <c r="E1333" s="8"/>
      <c r="F1333" s="8"/>
      <c r="G1333" s="60" t="str">
        <f t="shared" si="468"/>
        <v/>
      </c>
      <c r="H1333" s="60" t="str">
        <f t="shared" si="468"/>
        <v/>
      </c>
      <c r="I1333" s="60" t="str">
        <f t="shared" si="468"/>
        <v/>
      </c>
      <c r="J1333" s="60" t="str">
        <f t="shared" si="468"/>
        <v/>
      </c>
      <c r="L1333" s="115" t="str">
        <f t="shared" si="460"/>
        <v/>
      </c>
      <c r="Y1333" s="116"/>
      <c r="Z1333" s="65" t="str">
        <f t="shared" si="449"/>
        <v/>
      </c>
      <c r="AA1333" s="65" t="str">
        <f t="shared" si="450"/>
        <v/>
      </c>
      <c r="AB1333" s="65" t="str">
        <f t="shared" si="451"/>
        <v/>
      </c>
      <c r="AC1333" s="65" t="str">
        <f t="shared" si="452"/>
        <v/>
      </c>
      <c r="AD1333" s="65" t="str">
        <f t="shared" si="453"/>
        <v/>
      </c>
      <c r="AE1333" s="65" t="str">
        <f t="shared" si="454"/>
        <v/>
      </c>
      <c r="AF1333" s="65" t="str">
        <f t="shared" si="455"/>
        <v/>
      </c>
      <c r="AG1333" s="65" t="str">
        <f t="shared" si="456"/>
        <v/>
      </c>
      <c r="AH1333" s="38"/>
      <c r="AI1333" s="38"/>
      <c r="AJ1333" s="38"/>
      <c r="AK1333" s="38"/>
      <c r="AL1333" s="85" t="str">
        <f t="shared" si="461"/>
        <v/>
      </c>
      <c r="AM1333" s="85" t="str">
        <f t="shared" si="457"/>
        <v/>
      </c>
      <c r="AN1333" s="85" t="str">
        <f t="shared" si="458"/>
        <v/>
      </c>
      <c r="AO1333" s="85" t="str">
        <f t="shared" si="459"/>
        <v/>
      </c>
      <c r="AP1333" s="143" t="str">
        <f t="shared" si="462"/>
        <v/>
      </c>
      <c r="AQ1333" s="66" t="str">
        <f t="shared" si="463"/>
        <v/>
      </c>
      <c r="AR1333" s="46" t="str">
        <f>IFERROR(IF(ISNUMBER('Opsparede løndele dec20-mar21'!K1331),AQ1333+'Opsparede løndele dec20-mar21'!K1331,AQ1333),"")</f>
        <v/>
      </c>
    </row>
    <row r="1334" spans="1:44" x14ac:dyDescent="0.25">
      <c r="A1334" s="52" t="str">
        <f t="shared" si="464"/>
        <v/>
      </c>
      <c r="B1334" s="5"/>
      <c r="C1334" s="6"/>
      <c r="D1334" s="7"/>
      <c r="E1334" s="8"/>
      <c r="F1334" s="8"/>
      <c r="G1334" s="60" t="str">
        <f t="shared" si="468"/>
        <v/>
      </c>
      <c r="H1334" s="60" t="str">
        <f t="shared" si="468"/>
        <v/>
      </c>
      <c r="I1334" s="60" t="str">
        <f t="shared" si="468"/>
        <v/>
      </c>
      <c r="J1334" s="60" t="str">
        <f t="shared" si="468"/>
        <v/>
      </c>
      <c r="L1334" s="115" t="str">
        <f t="shared" si="460"/>
        <v/>
      </c>
      <c r="Y1334" s="116"/>
      <c r="Z1334" s="65" t="str">
        <f t="shared" si="449"/>
        <v/>
      </c>
      <c r="AA1334" s="65" t="str">
        <f t="shared" si="450"/>
        <v/>
      </c>
      <c r="AB1334" s="65" t="str">
        <f t="shared" si="451"/>
        <v/>
      </c>
      <c r="AC1334" s="65" t="str">
        <f t="shared" si="452"/>
        <v/>
      </c>
      <c r="AD1334" s="65" t="str">
        <f t="shared" si="453"/>
        <v/>
      </c>
      <c r="AE1334" s="65" t="str">
        <f t="shared" si="454"/>
        <v/>
      </c>
      <c r="AF1334" s="65" t="str">
        <f t="shared" si="455"/>
        <v/>
      </c>
      <c r="AG1334" s="65" t="str">
        <f t="shared" si="456"/>
        <v/>
      </c>
      <c r="AH1334" s="38"/>
      <c r="AI1334" s="38"/>
      <c r="AJ1334" s="38"/>
      <c r="AK1334" s="38"/>
      <c r="AL1334" s="85" t="str">
        <f t="shared" si="461"/>
        <v/>
      </c>
      <c r="AM1334" s="85" t="str">
        <f t="shared" si="457"/>
        <v/>
      </c>
      <c r="AN1334" s="85" t="str">
        <f t="shared" si="458"/>
        <v/>
      </c>
      <c r="AO1334" s="85" t="str">
        <f t="shared" si="459"/>
        <v/>
      </c>
      <c r="AP1334" s="143" t="str">
        <f t="shared" si="462"/>
        <v/>
      </c>
      <c r="AQ1334" s="66" t="str">
        <f t="shared" si="463"/>
        <v/>
      </c>
      <c r="AR1334" s="46" t="str">
        <f>IFERROR(IF(ISNUMBER('Opsparede løndele dec20-mar21'!K1332),AQ1334+'Opsparede løndele dec20-mar21'!K1332,AQ1334),"")</f>
        <v/>
      </c>
    </row>
    <row r="1335" spans="1:44" x14ac:dyDescent="0.25">
      <c r="A1335" s="52" t="str">
        <f t="shared" si="464"/>
        <v/>
      </c>
      <c r="B1335" s="5"/>
      <c r="C1335" s="6"/>
      <c r="D1335" s="7"/>
      <c r="E1335" s="8"/>
      <c r="F1335" s="8"/>
      <c r="G1335" s="60" t="str">
        <f t="shared" si="468"/>
        <v/>
      </c>
      <c r="H1335" s="60" t="str">
        <f t="shared" si="468"/>
        <v/>
      </c>
      <c r="I1335" s="60" t="str">
        <f t="shared" si="468"/>
        <v/>
      </c>
      <c r="J1335" s="60" t="str">
        <f t="shared" si="468"/>
        <v/>
      </c>
      <c r="L1335" s="115" t="str">
        <f t="shared" si="460"/>
        <v/>
      </c>
      <c r="Y1335" s="116"/>
      <c r="Z1335" s="65" t="str">
        <f t="shared" si="449"/>
        <v/>
      </c>
      <c r="AA1335" s="65" t="str">
        <f t="shared" si="450"/>
        <v/>
      </c>
      <c r="AB1335" s="65" t="str">
        <f t="shared" si="451"/>
        <v/>
      </c>
      <c r="AC1335" s="65" t="str">
        <f t="shared" si="452"/>
        <v/>
      </c>
      <c r="AD1335" s="65" t="str">
        <f t="shared" si="453"/>
        <v/>
      </c>
      <c r="AE1335" s="65" t="str">
        <f t="shared" si="454"/>
        <v/>
      </c>
      <c r="AF1335" s="65" t="str">
        <f t="shared" si="455"/>
        <v/>
      </c>
      <c r="AG1335" s="65" t="str">
        <f t="shared" si="456"/>
        <v/>
      </c>
      <c r="AH1335" s="38"/>
      <c r="AI1335" s="38"/>
      <c r="AJ1335" s="38"/>
      <c r="AK1335" s="38"/>
      <c r="AL1335" s="85" t="str">
        <f t="shared" si="461"/>
        <v/>
      </c>
      <c r="AM1335" s="85" t="str">
        <f t="shared" si="457"/>
        <v/>
      </c>
      <c r="AN1335" s="85" t="str">
        <f t="shared" si="458"/>
        <v/>
      </c>
      <c r="AO1335" s="85" t="str">
        <f t="shared" si="459"/>
        <v/>
      </c>
      <c r="AP1335" s="143" t="str">
        <f t="shared" si="462"/>
        <v/>
      </c>
      <c r="AQ1335" s="66" t="str">
        <f t="shared" si="463"/>
        <v/>
      </c>
      <c r="AR1335" s="46" t="str">
        <f>IFERROR(IF(ISNUMBER('Opsparede løndele dec20-mar21'!K1333),AQ1335+'Opsparede løndele dec20-mar21'!K1333,AQ1335),"")</f>
        <v/>
      </c>
    </row>
    <row r="1336" spans="1:44" x14ac:dyDescent="0.25">
      <c r="A1336" s="52" t="str">
        <f t="shared" si="464"/>
        <v/>
      </c>
      <c r="B1336" s="5"/>
      <c r="C1336" s="6"/>
      <c r="D1336" s="7"/>
      <c r="E1336" s="8"/>
      <c r="F1336" s="8"/>
      <c r="G1336" s="60" t="str">
        <f t="shared" si="468"/>
        <v/>
      </c>
      <c r="H1336" s="60" t="str">
        <f t="shared" si="468"/>
        <v/>
      </c>
      <c r="I1336" s="60" t="str">
        <f t="shared" si="468"/>
        <v/>
      </c>
      <c r="J1336" s="60" t="str">
        <f t="shared" si="468"/>
        <v/>
      </c>
      <c r="L1336" s="115" t="str">
        <f t="shared" si="460"/>
        <v/>
      </c>
      <c r="Y1336" s="116"/>
      <c r="Z1336" s="65" t="str">
        <f t="shared" si="449"/>
        <v/>
      </c>
      <c r="AA1336" s="65" t="str">
        <f t="shared" si="450"/>
        <v/>
      </c>
      <c r="AB1336" s="65" t="str">
        <f t="shared" si="451"/>
        <v/>
      </c>
      <c r="AC1336" s="65" t="str">
        <f t="shared" si="452"/>
        <v/>
      </c>
      <c r="AD1336" s="65" t="str">
        <f t="shared" si="453"/>
        <v/>
      </c>
      <c r="AE1336" s="65" t="str">
        <f t="shared" si="454"/>
        <v/>
      </c>
      <c r="AF1336" s="65" t="str">
        <f t="shared" si="455"/>
        <v/>
      </c>
      <c r="AG1336" s="65" t="str">
        <f t="shared" si="456"/>
        <v/>
      </c>
      <c r="AH1336" s="38"/>
      <c r="AI1336" s="38"/>
      <c r="AJ1336" s="38"/>
      <c r="AK1336" s="38"/>
      <c r="AL1336" s="85" t="str">
        <f t="shared" si="461"/>
        <v/>
      </c>
      <c r="AM1336" s="85" t="str">
        <f t="shared" si="457"/>
        <v/>
      </c>
      <c r="AN1336" s="85" t="str">
        <f t="shared" si="458"/>
        <v/>
      </c>
      <c r="AO1336" s="85" t="str">
        <f t="shared" si="459"/>
        <v/>
      </c>
      <c r="AP1336" s="143" t="str">
        <f t="shared" si="462"/>
        <v/>
      </c>
      <c r="AQ1336" s="66" t="str">
        <f t="shared" si="463"/>
        <v/>
      </c>
      <c r="AR1336" s="46" t="str">
        <f>IFERROR(IF(ISNUMBER('Opsparede løndele dec20-mar21'!K1334),AQ1336+'Opsparede løndele dec20-mar21'!K1334,AQ1336),"")</f>
        <v/>
      </c>
    </row>
    <row r="1337" spans="1:44" x14ac:dyDescent="0.25">
      <c r="A1337" s="52" t="str">
        <f t="shared" si="464"/>
        <v/>
      </c>
      <c r="B1337" s="5"/>
      <c r="C1337" s="6"/>
      <c r="D1337" s="7"/>
      <c r="E1337" s="8"/>
      <c r="F1337" s="8"/>
      <c r="G1337" s="60" t="str">
        <f t="shared" ref="G1337:J1346" si="469">IF(AND(ISNUMBER($E1337),ISNUMBER($F1337)),MAX(MIN(NETWORKDAYS(IF($E1337&lt;=VLOOKUP(G$6,Matrix_antal_dage,5,FALSE),VLOOKUP(G$6,Matrix_antal_dage,5,FALSE),$E1337),IF($F1337&gt;=VLOOKUP(G$6,Matrix_antal_dage,6,FALSE),VLOOKUP(G$6,Matrix_antal_dage,6,FALSE),$F1337),helligdage),VLOOKUP(G$6,Matrix_antal_dage,7,FALSE)),0),"")</f>
        <v/>
      </c>
      <c r="H1337" s="60" t="str">
        <f t="shared" si="469"/>
        <v/>
      </c>
      <c r="I1337" s="60" t="str">
        <f t="shared" si="469"/>
        <v/>
      </c>
      <c r="J1337" s="60" t="str">
        <f t="shared" si="469"/>
        <v/>
      </c>
      <c r="L1337" s="115" t="str">
        <f t="shared" si="460"/>
        <v/>
      </c>
      <c r="Y1337" s="116"/>
      <c r="Z1337" s="65" t="str">
        <f t="shared" si="449"/>
        <v/>
      </c>
      <c r="AA1337" s="65" t="str">
        <f t="shared" si="450"/>
        <v/>
      </c>
      <c r="AB1337" s="65" t="str">
        <f t="shared" si="451"/>
        <v/>
      </c>
      <c r="AC1337" s="65" t="str">
        <f t="shared" si="452"/>
        <v/>
      </c>
      <c r="AD1337" s="65" t="str">
        <f t="shared" si="453"/>
        <v/>
      </c>
      <c r="AE1337" s="65" t="str">
        <f t="shared" si="454"/>
        <v/>
      </c>
      <c r="AF1337" s="65" t="str">
        <f t="shared" si="455"/>
        <v/>
      </c>
      <c r="AG1337" s="65" t="str">
        <f t="shared" si="456"/>
        <v/>
      </c>
      <c r="AH1337" s="38"/>
      <c r="AI1337" s="38"/>
      <c r="AJ1337" s="38"/>
      <c r="AK1337" s="38"/>
      <c r="AL1337" s="85" t="str">
        <f t="shared" si="461"/>
        <v/>
      </c>
      <c r="AM1337" s="85" t="str">
        <f t="shared" si="457"/>
        <v/>
      </c>
      <c r="AN1337" s="85" t="str">
        <f t="shared" si="458"/>
        <v/>
      </c>
      <c r="AO1337" s="85" t="str">
        <f t="shared" si="459"/>
        <v/>
      </c>
      <c r="AP1337" s="143" t="str">
        <f t="shared" si="462"/>
        <v/>
      </c>
      <c r="AQ1337" s="66" t="str">
        <f t="shared" si="463"/>
        <v/>
      </c>
      <c r="AR1337" s="46" t="str">
        <f>IFERROR(IF(ISNUMBER('Opsparede løndele dec20-mar21'!K1335),AQ1337+'Opsparede løndele dec20-mar21'!K1335,AQ1337),"")</f>
        <v/>
      </c>
    </row>
    <row r="1338" spans="1:44" x14ac:dyDescent="0.25">
      <c r="A1338" s="52" t="str">
        <f t="shared" si="464"/>
        <v/>
      </c>
      <c r="B1338" s="5"/>
      <c r="C1338" s="6"/>
      <c r="D1338" s="7"/>
      <c r="E1338" s="8"/>
      <c r="F1338" s="8"/>
      <c r="G1338" s="60" t="str">
        <f t="shared" si="469"/>
        <v/>
      </c>
      <c r="H1338" s="60" t="str">
        <f t="shared" si="469"/>
        <v/>
      </c>
      <c r="I1338" s="60" t="str">
        <f t="shared" si="469"/>
        <v/>
      </c>
      <c r="J1338" s="60" t="str">
        <f t="shared" si="469"/>
        <v/>
      </c>
      <c r="L1338" s="115" t="str">
        <f t="shared" si="460"/>
        <v/>
      </c>
      <c r="Y1338" s="116"/>
      <c r="Z1338" s="65" t="str">
        <f t="shared" si="449"/>
        <v/>
      </c>
      <c r="AA1338" s="65" t="str">
        <f t="shared" si="450"/>
        <v/>
      </c>
      <c r="AB1338" s="65" t="str">
        <f t="shared" si="451"/>
        <v/>
      </c>
      <c r="AC1338" s="65" t="str">
        <f t="shared" si="452"/>
        <v/>
      </c>
      <c r="AD1338" s="65" t="str">
        <f t="shared" si="453"/>
        <v/>
      </c>
      <c r="AE1338" s="65" t="str">
        <f t="shared" si="454"/>
        <v/>
      </c>
      <c r="AF1338" s="65" t="str">
        <f t="shared" si="455"/>
        <v/>
      </c>
      <c r="AG1338" s="65" t="str">
        <f t="shared" si="456"/>
        <v/>
      </c>
      <c r="AH1338" s="38"/>
      <c r="AI1338" s="38"/>
      <c r="AJ1338" s="38"/>
      <c r="AK1338" s="38"/>
      <c r="AL1338" s="85" t="str">
        <f t="shared" si="461"/>
        <v/>
      </c>
      <c r="AM1338" s="85" t="str">
        <f t="shared" si="457"/>
        <v/>
      </c>
      <c r="AN1338" s="85" t="str">
        <f t="shared" si="458"/>
        <v/>
      </c>
      <c r="AO1338" s="85" t="str">
        <f t="shared" si="459"/>
        <v/>
      </c>
      <c r="AP1338" s="143" t="str">
        <f t="shared" si="462"/>
        <v/>
      </c>
      <c r="AQ1338" s="66" t="str">
        <f t="shared" si="463"/>
        <v/>
      </c>
      <c r="AR1338" s="46" t="str">
        <f>IFERROR(IF(ISNUMBER('Opsparede løndele dec20-mar21'!K1336),AQ1338+'Opsparede løndele dec20-mar21'!K1336,AQ1338),"")</f>
        <v/>
      </c>
    </row>
    <row r="1339" spans="1:44" x14ac:dyDescent="0.25">
      <c r="A1339" s="52" t="str">
        <f t="shared" si="464"/>
        <v/>
      </c>
      <c r="B1339" s="5"/>
      <c r="C1339" s="6"/>
      <c r="D1339" s="7"/>
      <c r="E1339" s="8"/>
      <c r="F1339" s="8"/>
      <c r="G1339" s="60" t="str">
        <f t="shared" si="469"/>
        <v/>
      </c>
      <c r="H1339" s="60" t="str">
        <f t="shared" si="469"/>
        <v/>
      </c>
      <c r="I1339" s="60" t="str">
        <f t="shared" si="469"/>
        <v/>
      </c>
      <c r="J1339" s="60" t="str">
        <f t="shared" si="469"/>
        <v/>
      </c>
      <c r="L1339" s="115" t="str">
        <f t="shared" si="460"/>
        <v/>
      </c>
      <c r="Y1339" s="116"/>
      <c r="Z1339" s="65" t="str">
        <f t="shared" si="449"/>
        <v/>
      </c>
      <c r="AA1339" s="65" t="str">
        <f t="shared" si="450"/>
        <v/>
      </c>
      <c r="AB1339" s="65" t="str">
        <f t="shared" si="451"/>
        <v/>
      </c>
      <c r="AC1339" s="65" t="str">
        <f t="shared" si="452"/>
        <v/>
      </c>
      <c r="AD1339" s="65" t="str">
        <f t="shared" si="453"/>
        <v/>
      </c>
      <c r="AE1339" s="65" t="str">
        <f t="shared" si="454"/>
        <v/>
      </c>
      <c r="AF1339" s="65" t="str">
        <f t="shared" si="455"/>
        <v/>
      </c>
      <c r="AG1339" s="65" t="str">
        <f t="shared" si="456"/>
        <v/>
      </c>
      <c r="AH1339" s="38"/>
      <c r="AI1339" s="38"/>
      <c r="AJ1339" s="38"/>
      <c r="AK1339" s="38"/>
      <c r="AL1339" s="85" t="str">
        <f t="shared" si="461"/>
        <v/>
      </c>
      <c r="AM1339" s="85" t="str">
        <f t="shared" si="457"/>
        <v/>
      </c>
      <c r="AN1339" s="85" t="str">
        <f t="shared" si="458"/>
        <v/>
      </c>
      <c r="AO1339" s="85" t="str">
        <f t="shared" si="459"/>
        <v/>
      </c>
      <c r="AP1339" s="143" t="str">
        <f t="shared" si="462"/>
        <v/>
      </c>
      <c r="AQ1339" s="66" t="str">
        <f t="shared" si="463"/>
        <v/>
      </c>
      <c r="AR1339" s="46" t="str">
        <f>IFERROR(IF(ISNUMBER('Opsparede løndele dec20-mar21'!K1337),AQ1339+'Opsparede løndele dec20-mar21'!K1337,AQ1339),"")</f>
        <v/>
      </c>
    </row>
    <row r="1340" spans="1:44" x14ac:dyDescent="0.25">
      <c r="A1340" s="52" t="str">
        <f t="shared" si="464"/>
        <v/>
      </c>
      <c r="B1340" s="5"/>
      <c r="C1340" s="6"/>
      <c r="D1340" s="7"/>
      <c r="E1340" s="8"/>
      <c r="F1340" s="8"/>
      <c r="G1340" s="60" t="str">
        <f t="shared" si="469"/>
        <v/>
      </c>
      <c r="H1340" s="60" t="str">
        <f t="shared" si="469"/>
        <v/>
      </c>
      <c r="I1340" s="60" t="str">
        <f t="shared" si="469"/>
        <v/>
      </c>
      <c r="J1340" s="60" t="str">
        <f t="shared" si="469"/>
        <v/>
      </c>
      <c r="L1340" s="115" t="str">
        <f t="shared" si="460"/>
        <v/>
      </c>
      <c r="Y1340" s="116"/>
      <c r="Z1340" s="65" t="str">
        <f t="shared" si="449"/>
        <v/>
      </c>
      <c r="AA1340" s="65" t="str">
        <f t="shared" si="450"/>
        <v/>
      </c>
      <c r="AB1340" s="65" t="str">
        <f t="shared" si="451"/>
        <v/>
      </c>
      <c r="AC1340" s="65" t="str">
        <f t="shared" si="452"/>
        <v/>
      </c>
      <c r="AD1340" s="65" t="str">
        <f t="shared" si="453"/>
        <v/>
      </c>
      <c r="AE1340" s="65" t="str">
        <f t="shared" si="454"/>
        <v/>
      </c>
      <c r="AF1340" s="65" t="str">
        <f t="shared" si="455"/>
        <v/>
      </c>
      <c r="AG1340" s="65" t="str">
        <f t="shared" si="456"/>
        <v/>
      </c>
      <c r="AH1340" s="38"/>
      <c r="AI1340" s="38"/>
      <c r="AJ1340" s="38"/>
      <c r="AK1340" s="38"/>
      <c r="AL1340" s="85" t="str">
        <f t="shared" si="461"/>
        <v/>
      </c>
      <c r="AM1340" s="85" t="str">
        <f t="shared" si="457"/>
        <v/>
      </c>
      <c r="AN1340" s="85" t="str">
        <f t="shared" si="458"/>
        <v/>
      </c>
      <c r="AO1340" s="85" t="str">
        <f t="shared" si="459"/>
        <v/>
      </c>
      <c r="AP1340" s="143" t="str">
        <f t="shared" si="462"/>
        <v/>
      </c>
      <c r="AQ1340" s="66" t="str">
        <f t="shared" si="463"/>
        <v/>
      </c>
      <c r="AR1340" s="46" t="str">
        <f>IFERROR(IF(ISNUMBER('Opsparede løndele dec20-mar21'!K1338),AQ1340+'Opsparede løndele dec20-mar21'!K1338,AQ1340),"")</f>
        <v/>
      </c>
    </row>
    <row r="1341" spans="1:44" x14ac:dyDescent="0.25">
      <c r="A1341" s="52" t="str">
        <f t="shared" si="464"/>
        <v/>
      </c>
      <c r="B1341" s="5"/>
      <c r="C1341" s="6"/>
      <c r="D1341" s="7"/>
      <c r="E1341" s="8"/>
      <c r="F1341" s="8"/>
      <c r="G1341" s="60" t="str">
        <f t="shared" si="469"/>
        <v/>
      </c>
      <c r="H1341" s="60" t="str">
        <f t="shared" si="469"/>
        <v/>
      </c>
      <c r="I1341" s="60" t="str">
        <f t="shared" si="469"/>
        <v/>
      </c>
      <c r="J1341" s="60" t="str">
        <f t="shared" si="469"/>
        <v/>
      </c>
      <c r="L1341" s="115" t="str">
        <f t="shared" si="460"/>
        <v/>
      </c>
      <c r="Y1341" s="116"/>
      <c r="Z1341" s="65" t="str">
        <f t="shared" si="449"/>
        <v/>
      </c>
      <c r="AA1341" s="65" t="str">
        <f t="shared" si="450"/>
        <v/>
      </c>
      <c r="AB1341" s="65" t="str">
        <f t="shared" si="451"/>
        <v/>
      </c>
      <c r="AC1341" s="65" t="str">
        <f t="shared" si="452"/>
        <v/>
      </c>
      <c r="AD1341" s="65" t="str">
        <f t="shared" si="453"/>
        <v/>
      </c>
      <c r="AE1341" s="65" t="str">
        <f t="shared" si="454"/>
        <v/>
      </c>
      <c r="AF1341" s="65" t="str">
        <f t="shared" si="455"/>
        <v/>
      </c>
      <c r="AG1341" s="65" t="str">
        <f t="shared" si="456"/>
        <v/>
      </c>
      <c r="AH1341" s="38"/>
      <c r="AI1341" s="38"/>
      <c r="AJ1341" s="38"/>
      <c r="AK1341" s="38"/>
      <c r="AL1341" s="85" t="str">
        <f t="shared" si="461"/>
        <v/>
      </c>
      <c r="AM1341" s="85" t="str">
        <f t="shared" si="457"/>
        <v/>
      </c>
      <c r="AN1341" s="85" t="str">
        <f t="shared" si="458"/>
        <v/>
      </c>
      <c r="AO1341" s="85" t="str">
        <f t="shared" si="459"/>
        <v/>
      </c>
      <c r="AP1341" s="143" t="str">
        <f t="shared" si="462"/>
        <v/>
      </c>
      <c r="AQ1341" s="66" t="str">
        <f t="shared" si="463"/>
        <v/>
      </c>
      <c r="AR1341" s="46" t="str">
        <f>IFERROR(IF(ISNUMBER('Opsparede løndele dec20-mar21'!K1339),AQ1341+'Opsparede løndele dec20-mar21'!K1339,AQ1341),"")</f>
        <v/>
      </c>
    </row>
    <row r="1342" spans="1:44" x14ac:dyDescent="0.25">
      <c r="A1342" s="52" t="str">
        <f t="shared" si="464"/>
        <v/>
      </c>
      <c r="B1342" s="5"/>
      <c r="C1342" s="6"/>
      <c r="D1342" s="7"/>
      <c r="E1342" s="8"/>
      <c r="F1342" s="8"/>
      <c r="G1342" s="60" t="str">
        <f t="shared" si="469"/>
        <v/>
      </c>
      <c r="H1342" s="60" t="str">
        <f t="shared" si="469"/>
        <v/>
      </c>
      <c r="I1342" s="60" t="str">
        <f t="shared" si="469"/>
        <v/>
      </c>
      <c r="J1342" s="60" t="str">
        <f t="shared" si="469"/>
        <v/>
      </c>
      <c r="L1342" s="115" t="str">
        <f t="shared" si="460"/>
        <v/>
      </c>
      <c r="Y1342" s="116"/>
      <c r="Z1342" s="65" t="str">
        <f t="shared" si="449"/>
        <v/>
      </c>
      <c r="AA1342" s="65" t="str">
        <f t="shared" si="450"/>
        <v/>
      </c>
      <c r="AB1342" s="65" t="str">
        <f t="shared" si="451"/>
        <v/>
      </c>
      <c r="AC1342" s="65" t="str">
        <f t="shared" si="452"/>
        <v/>
      </c>
      <c r="AD1342" s="65" t="str">
        <f t="shared" si="453"/>
        <v/>
      </c>
      <c r="AE1342" s="65" t="str">
        <f t="shared" si="454"/>
        <v/>
      </c>
      <c r="AF1342" s="65" t="str">
        <f t="shared" si="455"/>
        <v/>
      </c>
      <c r="AG1342" s="65" t="str">
        <f t="shared" si="456"/>
        <v/>
      </c>
      <c r="AH1342" s="38"/>
      <c r="AI1342" s="38"/>
      <c r="AJ1342" s="38"/>
      <c r="AK1342" s="38"/>
      <c r="AL1342" s="85" t="str">
        <f t="shared" si="461"/>
        <v/>
      </c>
      <c r="AM1342" s="85" t="str">
        <f t="shared" si="457"/>
        <v/>
      </c>
      <c r="AN1342" s="85" t="str">
        <f t="shared" si="458"/>
        <v/>
      </c>
      <c r="AO1342" s="85" t="str">
        <f t="shared" si="459"/>
        <v/>
      </c>
      <c r="AP1342" s="143" t="str">
        <f t="shared" si="462"/>
        <v/>
      </c>
      <c r="AQ1342" s="66" t="str">
        <f t="shared" si="463"/>
        <v/>
      </c>
      <c r="AR1342" s="46" t="str">
        <f>IFERROR(IF(ISNUMBER('Opsparede løndele dec20-mar21'!K1340),AQ1342+'Opsparede løndele dec20-mar21'!K1340,AQ1342),"")</f>
        <v/>
      </c>
    </row>
    <row r="1343" spans="1:44" x14ac:dyDescent="0.25">
      <c r="A1343" s="52" t="str">
        <f t="shared" si="464"/>
        <v/>
      </c>
      <c r="B1343" s="5"/>
      <c r="C1343" s="6"/>
      <c r="D1343" s="7"/>
      <c r="E1343" s="8"/>
      <c r="F1343" s="8"/>
      <c r="G1343" s="60" t="str">
        <f t="shared" si="469"/>
        <v/>
      </c>
      <c r="H1343" s="60" t="str">
        <f t="shared" si="469"/>
        <v/>
      </c>
      <c r="I1343" s="60" t="str">
        <f t="shared" si="469"/>
        <v/>
      </c>
      <c r="J1343" s="60" t="str">
        <f t="shared" si="469"/>
        <v/>
      </c>
      <c r="L1343" s="115" t="str">
        <f t="shared" si="460"/>
        <v/>
      </c>
      <c r="Y1343" s="116"/>
      <c r="Z1343" s="65" t="str">
        <f t="shared" si="449"/>
        <v/>
      </c>
      <c r="AA1343" s="65" t="str">
        <f t="shared" si="450"/>
        <v/>
      </c>
      <c r="AB1343" s="65" t="str">
        <f t="shared" si="451"/>
        <v/>
      </c>
      <c r="AC1343" s="65" t="str">
        <f t="shared" si="452"/>
        <v/>
      </c>
      <c r="AD1343" s="65" t="str">
        <f t="shared" si="453"/>
        <v/>
      </c>
      <c r="AE1343" s="65" t="str">
        <f t="shared" si="454"/>
        <v/>
      </c>
      <c r="AF1343" s="65" t="str">
        <f t="shared" si="455"/>
        <v/>
      </c>
      <c r="AG1343" s="65" t="str">
        <f t="shared" si="456"/>
        <v/>
      </c>
      <c r="AH1343" s="38"/>
      <c r="AI1343" s="38"/>
      <c r="AJ1343" s="38"/>
      <c r="AK1343" s="38"/>
      <c r="AL1343" s="85" t="str">
        <f t="shared" si="461"/>
        <v/>
      </c>
      <c r="AM1343" s="85" t="str">
        <f t="shared" si="457"/>
        <v/>
      </c>
      <c r="AN1343" s="85" t="str">
        <f t="shared" si="458"/>
        <v/>
      </c>
      <c r="AO1343" s="85" t="str">
        <f t="shared" si="459"/>
        <v/>
      </c>
      <c r="AP1343" s="143" t="str">
        <f t="shared" si="462"/>
        <v/>
      </c>
      <c r="AQ1343" s="66" t="str">
        <f t="shared" si="463"/>
        <v/>
      </c>
      <c r="AR1343" s="46" t="str">
        <f>IFERROR(IF(ISNUMBER('Opsparede løndele dec20-mar21'!K1341),AQ1343+'Opsparede løndele dec20-mar21'!K1341,AQ1343),"")</f>
        <v/>
      </c>
    </row>
    <row r="1344" spans="1:44" x14ac:dyDescent="0.25">
      <c r="A1344" s="52" t="str">
        <f t="shared" si="464"/>
        <v/>
      </c>
      <c r="B1344" s="5"/>
      <c r="C1344" s="6"/>
      <c r="D1344" s="7"/>
      <c r="E1344" s="8"/>
      <c r="F1344" s="8"/>
      <c r="G1344" s="60" t="str">
        <f t="shared" si="469"/>
        <v/>
      </c>
      <c r="H1344" s="60" t="str">
        <f t="shared" si="469"/>
        <v/>
      </c>
      <c r="I1344" s="60" t="str">
        <f t="shared" si="469"/>
        <v/>
      </c>
      <c r="J1344" s="60" t="str">
        <f t="shared" si="469"/>
        <v/>
      </c>
      <c r="L1344" s="115" t="str">
        <f t="shared" si="460"/>
        <v/>
      </c>
      <c r="Y1344" s="116"/>
      <c r="Z1344" s="65" t="str">
        <f t="shared" si="449"/>
        <v/>
      </c>
      <c r="AA1344" s="65" t="str">
        <f t="shared" si="450"/>
        <v/>
      </c>
      <c r="AB1344" s="65" t="str">
        <f t="shared" si="451"/>
        <v/>
      </c>
      <c r="AC1344" s="65" t="str">
        <f t="shared" si="452"/>
        <v/>
      </c>
      <c r="AD1344" s="65" t="str">
        <f t="shared" si="453"/>
        <v/>
      </c>
      <c r="AE1344" s="65" t="str">
        <f t="shared" si="454"/>
        <v/>
      </c>
      <c r="AF1344" s="65" t="str">
        <f t="shared" si="455"/>
        <v/>
      </c>
      <c r="AG1344" s="65" t="str">
        <f t="shared" si="456"/>
        <v/>
      </c>
      <c r="AH1344" s="38"/>
      <c r="AI1344" s="38"/>
      <c r="AJ1344" s="38"/>
      <c r="AK1344" s="38"/>
      <c r="AL1344" s="85" t="str">
        <f t="shared" si="461"/>
        <v/>
      </c>
      <c r="AM1344" s="85" t="str">
        <f t="shared" si="457"/>
        <v/>
      </c>
      <c r="AN1344" s="85" t="str">
        <f t="shared" si="458"/>
        <v/>
      </c>
      <c r="AO1344" s="85" t="str">
        <f t="shared" si="459"/>
        <v/>
      </c>
      <c r="AP1344" s="143" t="str">
        <f t="shared" si="462"/>
        <v/>
      </c>
      <c r="AQ1344" s="66" t="str">
        <f t="shared" si="463"/>
        <v/>
      </c>
      <c r="AR1344" s="46" t="str">
        <f>IFERROR(IF(ISNUMBER('Opsparede løndele dec20-mar21'!K1342),AQ1344+'Opsparede løndele dec20-mar21'!K1342,AQ1344),"")</f>
        <v/>
      </c>
    </row>
    <row r="1345" spans="1:44" x14ac:dyDescent="0.25">
      <c r="A1345" s="52" t="str">
        <f t="shared" si="464"/>
        <v/>
      </c>
      <c r="B1345" s="5"/>
      <c r="C1345" s="6"/>
      <c r="D1345" s="7"/>
      <c r="E1345" s="8"/>
      <c r="F1345" s="8"/>
      <c r="G1345" s="60" t="str">
        <f t="shared" si="469"/>
        <v/>
      </c>
      <c r="H1345" s="60" t="str">
        <f t="shared" si="469"/>
        <v/>
      </c>
      <c r="I1345" s="60" t="str">
        <f t="shared" si="469"/>
        <v/>
      </c>
      <c r="J1345" s="60" t="str">
        <f t="shared" si="469"/>
        <v/>
      </c>
      <c r="L1345" s="115" t="str">
        <f t="shared" si="460"/>
        <v/>
      </c>
      <c r="Y1345" s="116"/>
      <c r="Z1345" s="65" t="str">
        <f t="shared" si="449"/>
        <v/>
      </c>
      <c r="AA1345" s="65" t="str">
        <f t="shared" si="450"/>
        <v/>
      </c>
      <c r="AB1345" s="65" t="str">
        <f t="shared" si="451"/>
        <v/>
      </c>
      <c r="AC1345" s="65" t="str">
        <f t="shared" si="452"/>
        <v/>
      </c>
      <c r="AD1345" s="65" t="str">
        <f t="shared" si="453"/>
        <v/>
      </c>
      <c r="AE1345" s="65" t="str">
        <f t="shared" si="454"/>
        <v/>
      </c>
      <c r="AF1345" s="65" t="str">
        <f t="shared" si="455"/>
        <v/>
      </c>
      <c r="AG1345" s="65" t="str">
        <f t="shared" si="456"/>
        <v/>
      </c>
      <c r="AH1345" s="38"/>
      <c r="AI1345" s="38"/>
      <c r="AJ1345" s="38"/>
      <c r="AK1345" s="38"/>
      <c r="AL1345" s="85" t="str">
        <f t="shared" si="461"/>
        <v/>
      </c>
      <c r="AM1345" s="85" t="str">
        <f t="shared" si="457"/>
        <v/>
      </c>
      <c r="AN1345" s="85" t="str">
        <f t="shared" si="458"/>
        <v/>
      </c>
      <c r="AO1345" s="85" t="str">
        <f t="shared" si="459"/>
        <v/>
      </c>
      <c r="AP1345" s="143" t="str">
        <f t="shared" si="462"/>
        <v/>
      </c>
      <c r="AQ1345" s="66" t="str">
        <f t="shared" si="463"/>
        <v/>
      </c>
      <c r="AR1345" s="46" t="str">
        <f>IFERROR(IF(ISNUMBER('Opsparede løndele dec20-mar21'!K1343),AQ1345+'Opsparede løndele dec20-mar21'!K1343,AQ1345),"")</f>
        <v/>
      </c>
    </row>
    <row r="1346" spans="1:44" x14ac:dyDescent="0.25">
      <c r="A1346" s="52" t="str">
        <f t="shared" si="464"/>
        <v/>
      </c>
      <c r="B1346" s="5"/>
      <c r="C1346" s="6"/>
      <c r="D1346" s="7"/>
      <c r="E1346" s="8"/>
      <c r="F1346" s="8"/>
      <c r="G1346" s="60" t="str">
        <f t="shared" si="469"/>
        <v/>
      </c>
      <c r="H1346" s="60" t="str">
        <f t="shared" si="469"/>
        <v/>
      </c>
      <c r="I1346" s="60" t="str">
        <f t="shared" si="469"/>
        <v/>
      </c>
      <c r="J1346" s="60" t="str">
        <f t="shared" si="469"/>
        <v/>
      </c>
      <c r="L1346" s="115" t="str">
        <f t="shared" si="460"/>
        <v/>
      </c>
      <c r="Y1346" s="116"/>
      <c r="Z1346" s="65" t="str">
        <f t="shared" si="449"/>
        <v/>
      </c>
      <c r="AA1346" s="65" t="str">
        <f t="shared" si="450"/>
        <v/>
      </c>
      <c r="AB1346" s="65" t="str">
        <f t="shared" si="451"/>
        <v/>
      </c>
      <c r="AC1346" s="65" t="str">
        <f t="shared" si="452"/>
        <v/>
      </c>
      <c r="AD1346" s="65" t="str">
        <f t="shared" si="453"/>
        <v/>
      </c>
      <c r="AE1346" s="65" t="str">
        <f t="shared" si="454"/>
        <v/>
      </c>
      <c r="AF1346" s="65" t="str">
        <f t="shared" si="455"/>
        <v/>
      </c>
      <c r="AG1346" s="65" t="str">
        <f t="shared" si="456"/>
        <v/>
      </c>
      <c r="AH1346" s="38"/>
      <c r="AI1346" s="38"/>
      <c r="AJ1346" s="38"/>
      <c r="AK1346" s="38"/>
      <c r="AL1346" s="85" t="str">
        <f t="shared" si="461"/>
        <v/>
      </c>
      <c r="AM1346" s="85" t="str">
        <f t="shared" si="457"/>
        <v/>
      </c>
      <c r="AN1346" s="85" t="str">
        <f t="shared" si="458"/>
        <v/>
      </c>
      <c r="AO1346" s="85" t="str">
        <f t="shared" si="459"/>
        <v/>
      </c>
      <c r="AP1346" s="143" t="str">
        <f t="shared" si="462"/>
        <v/>
      </c>
      <c r="AQ1346" s="66" t="str">
        <f t="shared" si="463"/>
        <v/>
      </c>
      <c r="AR1346" s="46" t="str">
        <f>IFERROR(IF(ISNUMBER('Opsparede løndele dec20-mar21'!K1344),AQ1346+'Opsparede løndele dec20-mar21'!K1344,AQ1346),"")</f>
        <v/>
      </c>
    </row>
    <row r="1347" spans="1:44" x14ac:dyDescent="0.25">
      <c r="A1347" s="52" t="str">
        <f t="shared" si="464"/>
        <v/>
      </c>
      <c r="B1347" s="5"/>
      <c r="C1347" s="6"/>
      <c r="D1347" s="7"/>
      <c r="E1347" s="8"/>
      <c r="F1347" s="8"/>
      <c r="G1347" s="60" t="str">
        <f t="shared" ref="G1347:J1356" si="470">IF(AND(ISNUMBER($E1347),ISNUMBER($F1347)),MAX(MIN(NETWORKDAYS(IF($E1347&lt;=VLOOKUP(G$6,Matrix_antal_dage,5,FALSE),VLOOKUP(G$6,Matrix_antal_dage,5,FALSE),$E1347),IF($F1347&gt;=VLOOKUP(G$6,Matrix_antal_dage,6,FALSE),VLOOKUP(G$6,Matrix_antal_dage,6,FALSE),$F1347),helligdage),VLOOKUP(G$6,Matrix_antal_dage,7,FALSE)),0),"")</f>
        <v/>
      </c>
      <c r="H1347" s="60" t="str">
        <f t="shared" si="470"/>
        <v/>
      </c>
      <c r="I1347" s="60" t="str">
        <f t="shared" si="470"/>
        <v/>
      </c>
      <c r="J1347" s="60" t="str">
        <f t="shared" si="470"/>
        <v/>
      </c>
      <c r="L1347" s="115" t="str">
        <f t="shared" si="460"/>
        <v/>
      </c>
      <c r="Y1347" s="116"/>
      <c r="Z1347" s="65" t="str">
        <f t="shared" si="449"/>
        <v/>
      </c>
      <c r="AA1347" s="65" t="str">
        <f t="shared" si="450"/>
        <v/>
      </c>
      <c r="AB1347" s="65" t="str">
        <f t="shared" si="451"/>
        <v/>
      </c>
      <c r="AC1347" s="65" t="str">
        <f t="shared" si="452"/>
        <v/>
      </c>
      <c r="AD1347" s="65" t="str">
        <f t="shared" si="453"/>
        <v/>
      </c>
      <c r="AE1347" s="65" t="str">
        <f t="shared" si="454"/>
        <v/>
      </c>
      <c r="AF1347" s="65" t="str">
        <f t="shared" si="455"/>
        <v/>
      </c>
      <c r="AG1347" s="65" t="str">
        <f t="shared" si="456"/>
        <v/>
      </c>
      <c r="AH1347" s="38"/>
      <c r="AI1347" s="38"/>
      <c r="AJ1347" s="38"/>
      <c r="AK1347" s="38"/>
      <c r="AL1347" s="85" t="str">
        <f t="shared" si="461"/>
        <v/>
      </c>
      <c r="AM1347" s="85" t="str">
        <f t="shared" si="457"/>
        <v/>
      </c>
      <c r="AN1347" s="85" t="str">
        <f t="shared" si="458"/>
        <v/>
      </c>
      <c r="AO1347" s="85" t="str">
        <f t="shared" si="459"/>
        <v/>
      </c>
      <c r="AP1347" s="143" t="str">
        <f t="shared" si="462"/>
        <v/>
      </c>
      <c r="AQ1347" s="66" t="str">
        <f t="shared" si="463"/>
        <v/>
      </c>
      <c r="AR1347" s="46" t="str">
        <f>IFERROR(IF(ISNUMBER('Opsparede løndele dec20-mar21'!K1345),AQ1347+'Opsparede løndele dec20-mar21'!K1345,AQ1347),"")</f>
        <v/>
      </c>
    </row>
    <row r="1348" spans="1:44" x14ac:dyDescent="0.25">
      <c r="A1348" s="52" t="str">
        <f t="shared" si="464"/>
        <v/>
      </c>
      <c r="B1348" s="5"/>
      <c r="C1348" s="6"/>
      <c r="D1348" s="7"/>
      <c r="E1348" s="8"/>
      <c r="F1348" s="8"/>
      <c r="G1348" s="60" t="str">
        <f t="shared" si="470"/>
        <v/>
      </c>
      <c r="H1348" s="60" t="str">
        <f t="shared" si="470"/>
        <v/>
      </c>
      <c r="I1348" s="60" t="str">
        <f t="shared" si="470"/>
        <v/>
      </c>
      <c r="J1348" s="60" t="str">
        <f t="shared" si="470"/>
        <v/>
      </c>
      <c r="L1348" s="115" t="str">
        <f t="shared" si="460"/>
        <v/>
      </c>
      <c r="Y1348" s="116"/>
      <c r="Z1348" s="65" t="str">
        <f t="shared" si="449"/>
        <v/>
      </c>
      <c r="AA1348" s="65" t="str">
        <f t="shared" si="450"/>
        <v/>
      </c>
      <c r="AB1348" s="65" t="str">
        <f t="shared" si="451"/>
        <v/>
      </c>
      <c r="AC1348" s="65" t="str">
        <f t="shared" si="452"/>
        <v/>
      </c>
      <c r="AD1348" s="65" t="str">
        <f t="shared" si="453"/>
        <v/>
      </c>
      <c r="AE1348" s="65" t="str">
        <f t="shared" si="454"/>
        <v/>
      </c>
      <c r="AF1348" s="65" t="str">
        <f t="shared" si="455"/>
        <v/>
      </c>
      <c r="AG1348" s="65" t="str">
        <f t="shared" si="456"/>
        <v/>
      </c>
      <c r="AH1348" s="38"/>
      <c r="AI1348" s="38"/>
      <c r="AJ1348" s="38"/>
      <c r="AK1348" s="38"/>
      <c r="AL1348" s="85" t="str">
        <f t="shared" si="461"/>
        <v/>
      </c>
      <c r="AM1348" s="85" t="str">
        <f t="shared" si="457"/>
        <v/>
      </c>
      <c r="AN1348" s="85" t="str">
        <f t="shared" si="458"/>
        <v/>
      </c>
      <c r="AO1348" s="85" t="str">
        <f t="shared" si="459"/>
        <v/>
      </c>
      <c r="AP1348" s="143" t="str">
        <f t="shared" si="462"/>
        <v/>
      </c>
      <c r="AQ1348" s="66" t="str">
        <f t="shared" si="463"/>
        <v/>
      </c>
      <c r="AR1348" s="46" t="str">
        <f>IFERROR(IF(ISNUMBER('Opsparede løndele dec20-mar21'!K1346),AQ1348+'Opsparede løndele dec20-mar21'!K1346,AQ1348),"")</f>
        <v/>
      </c>
    </row>
    <row r="1349" spans="1:44" x14ac:dyDescent="0.25">
      <c r="A1349" s="52" t="str">
        <f t="shared" si="464"/>
        <v/>
      </c>
      <c r="B1349" s="5"/>
      <c r="C1349" s="6"/>
      <c r="D1349" s="7"/>
      <c r="E1349" s="8"/>
      <c r="F1349" s="8"/>
      <c r="G1349" s="60" t="str">
        <f t="shared" si="470"/>
        <v/>
      </c>
      <c r="H1349" s="60" t="str">
        <f t="shared" si="470"/>
        <v/>
      </c>
      <c r="I1349" s="60" t="str">
        <f t="shared" si="470"/>
        <v/>
      </c>
      <c r="J1349" s="60" t="str">
        <f t="shared" si="470"/>
        <v/>
      </c>
      <c r="L1349" s="115" t="str">
        <f t="shared" si="460"/>
        <v/>
      </c>
      <c r="Y1349" s="116"/>
      <c r="Z1349" s="65" t="str">
        <f t="shared" si="449"/>
        <v/>
      </c>
      <c r="AA1349" s="65" t="str">
        <f t="shared" si="450"/>
        <v/>
      </c>
      <c r="AB1349" s="65" t="str">
        <f t="shared" si="451"/>
        <v/>
      </c>
      <c r="AC1349" s="65" t="str">
        <f t="shared" si="452"/>
        <v/>
      </c>
      <c r="AD1349" s="65" t="str">
        <f t="shared" si="453"/>
        <v/>
      </c>
      <c r="AE1349" s="65" t="str">
        <f t="shared" si="454"/>
        <v/>
      </c>
      <c r="AF1349" s="65" t="str">
        <f t="shared" si="455"/>
        <v/>
      </c>
      <c r="AG1349" s="65" t="str">
        <f t="shared" si="456"/>
        <v/>
      </c>
      <c r="AH1349" s="38"/>
      <c r="AI1349" s="38"/>
      <c r="AJ1349" s="38"/>
      <c r="AK1349" s="38"/>
      <c r="AL1349" s="85" t="str">
        <f t="shared" si="461"/>
        <v/>
      </c>
      <c r="AM1349" s="85" t="str">
        <f t="shared" si="457"/>
        <v/>
      </c>
      <c r="AN1349" s="85" t="str">
        <f t="shared" si="458"/>
        <v/>
      </c>
      <c r="AO1349" s="85" t="str">
        <f t="shared" si="459"/>
        <v/>
      </c>
      <c r="AP1349" s="143" t="str">
        <f t="shared" si="462"/>
        <v/>
      </c>
      <c r="AQ1349" s="66" t="str">
        <f t="shared" si="463"/>
        <v/>
      </c>
      <c r="AR1349" s="46" t="str">
        <f>IFERROR(IF(ISNUMBER('Opsparede løndele dec20-mar21'!K1347),AQ1349+'Opsparede løndele dec20-mar21'!K1347,AQ1349),"")</f>
        <v/>
      </c>
    </row>
    <row r="1350" spans="1:44" x14ac:dyDescent="0.25">
      <c r="A1350" s="52" t="str">
        <f t="shared" si="464"/>
        <v/>
      </c>
      <c r="B1350" s="5"/>
      <c r="C1350" s="6"/>
      <c r="D1350" s="7"/>
      <c r="E1350" s="8"/>
      <c r="F1350" s="8"/>
      <c r="G1350" s="60" t="str">
        <f t="shared" si="470"/>
        <v/>
      </c>
      <c r="H1350" s="60" t="str">
        <f t="shared" si="470"/>
        <v/>
      </c>
      <c r="I1350" s="60" t="str">
        <f t="shared" si="470"/>
        <v/>
      </c>
      <c r="J1350" s="60" t="str">
        <f t="shared" si="470"/>
        <v/>
      </c>
      <c r="L1350" s="115" t="str">
        <f t="shared" si="460"/>
        <v/>
      </c>
      <c r="Y1350" s="116"/>
      <c r="Z1350" s="65" t="str">
        <f t="shared" si="449"/>
        <v/>
      </c>
      <c r="AA1350" s="65" t="str">
        <f t="shared" si="450"/>
        <v/>
      </c>
      <c r="AB1350" s="65" t="str">
        <f t="shared" si="451"/>
        <v/>
      </c>
      <c r="AC1350" s="65" t="str">
        <f t="shared" si="452"/>
        <v/>
      </c>
      <c r="AD1350" s="65" t="str">
        <f t="shared" si="453"/>
        <v/>
      </c>
      <c r="AE1350" s="65" t="str">
        <f t="shared" si="454"/>
        <v/>
      </c>
      <c r="AF1350" s="65" t="str">
        <f t="shared" si="455"/>
        <v/>
      </c>
      <c r="AG1350" s="65" t="str">
        <f t="shared" si="456"/>
        <v/>
      </c>
      <c r="AH1350" s="38"/>
      <c r="AI1350" s="38"/>
      <c r="AJ1350" s="38"/>
      <c r="AK1350" s="38"/>
      <c r="AL1350" s="85" t="str">
        <f t="shared" si="461"/>
        <v/>
      </c>
      <c r="AM1350" s="85" t="str">
        <f t="shared" si="457"/>
        <v/>
      </c>
      <c r="AN1350" s="85" t="str">
        <f t="shared" si="458"/>
        <v/>
      </c>
      <c r="AO1350" s="85" t="str">
        <f t="shared" si="459"/>
        <v/>
      </c>
      <c r="AP1350" s="143" t="str">
        <f t="shared" si="462"/>
        <v/>
      </c>
      <c r="AQ1350" s="66" t="str">
        <f t="shared" si="463"/>
        <v/>
      </c>
      <c r="AR1350" s="46" t="str">
        <f>IFERROR(IF(ISNUMBER('Opsparede løndele dec20-mar21'!K1348),AQ1350+'Opsparede løndele dec20-mar21'!K1348,AQ1350),"")</f>
        <v/>
      </c>
    </row>
    <row r="1351" spans="1:44" x14ac:dyDescent="0.25">
      <c r="A1351" s="52" t="str">
        <f t="shared" si="464"/>
        <v/>
      </c>
      <c r="B1351" s="5"/>
      <c r="C1351" s="6"/>
      <c r="D1351" s="7"/>
      <c r="E1351" s="8"/>
      <c r="F1351" s="8"/>
      <c r="G1351" s="60" t="str">
        <f t="shared" si="470"/>
        <v/>
      </c>
      <c r="H1351" s="60" t="str">
        <f t="shared" si="470"/>
        <v/>
      </c>
      <c r="I1351" s="60" t="str">
        <f t="shared" si="470"/>
        <v/>
      </c>
      <c r="J1351" s="60" t="str">
        <f t="shared" si="470"/>
        <v/>
      </c>
      <c r="L1351" s="115" t="str">
        <f t="shared" si="460"/>
        <v/>
      </c>
      <c r="Y1351" s="116"/>
      <c r="Z1351" s="65" t="str">
        <f t="shared" ref="Z1351:Z1414" si="471">IF(AND(ISNUMBER($Y1351),ISNUMBER(M1351)),(IF($B1351="","",IF(MIN(M1351,Q1351)*$L1351&gt;30000*IF($Y1351&gt;37,37,$Y1351)/37,30000*IF($Y1351&gt;37,37,$Y1351)/37,MIN(M1351,Q1351)*$L1351))),"")</f>
        <v/>
      </c>
      <c r="AA1351" s="65" t="str">
        <f t="shared" ref="AA1351:AA1414" si="472">IF(AND(ISNUMBER($Y1351),ISNUMBER(N1351)),(IF($B1351="","",IF(MIN(N1351,R1351)*$L1351&gt;30000*IF($Y1351&gt;37,37,$Y1351)/37,30000*IF($Y1351&gt;37,37,$Y1351)/37,MIN(N1351,R1351)*$L1351))),"")</f>
        <v/>
      </c>
      <c r="AB1351" s="65" t="str">
        <f t="shared" ref="AB1351:AB1414" si="473">IF(AND(ISNUMBER($Y1351),ISNUMBER(O1351)),(IF($B1351="","",IF(MIN(O1351,S1351)*$L1351&gt;30000*IF($Y1351&gt;37,37,$Y1351)/37,30000*IF($Y1351&gt;37,37,$Y1351)/37,MIN(O1351,S1351)*$L1351))),"")</f>
        <v/>
      </c>
      <c r="AC1351" s="65" t="str">
        <f t="shared" ref="AC1351:AC1414" si="474">IF(AND(ISNUMBER($Y1351),ISNUMBER(P1351)),(IF($B1351="","",IF(MIN(P1351,T1351)*$L1351&gt;30000*IF($Y1351&gt;37,37,$Y1351)/37,30000*IF($Y1351&gt;37,37,$Y1351)/37,MIN(P1351,T1351)*$L1351))),"")</f>
        <v/>
      </c>
      <c r="AD1351" s="65" t="str">
        <f t="shared" ref="AD1351:AD1414" si="475">IF(ISNUMBER(Z1351),(MIN(Z1351,MIN(M1351,Q1351)-U1351)),"")</f>
        <v/>
      </c>
      <c r="AE1351" s="65" t="str">
        <f t="shared" ref="AE1351:AE1414" si="476">IF(ISNUMBER(AA1351),(MIN(AA1351,MIN(N1351,R1351)-V1351)),"")</f>
        <v/>
      </c>
      <c r="AF1351" s="65" t="str">
        <f t="shared" ref="AF1351:AF1414" si="477">IF(ISNUMBER(AB1351),(MIN(AB1351,MIN(O1351,S1351)-W1351)),"")</f>
        <v/>
      </c>
      <c r="AG1351" s="65" t="str">
        <f t="shared" ref="AG1351:AG1414" si="478">IF(ISNUMBER(AC1351),(MIN(AC1351,MIN(P1351,T1351)-X1351)),"")</f>
        <v/>
      </c>
      <c r="AH1351" s="38"/>
      <c r="AI1351" s="38"/>
      <c r="AJ1351" s="38"/>
      <c r="AK1351" s="38"/>
      <c r="AL1351" s="85" t="str">
        <f t="shared" si="461"/>
        <v/>
      </c>
      <c r="AM1351" s="85" t="str">
        <f t="shared" ref="AM1351:AM1414" si="479">IF(ISNUMBER(AI1351),MIN(AE1351/VLOOKUP(H$6,Matrix_antal_dage,4,FALSE)*(H1351-AI1351),30000),"")</f>
        <v/>
      </c>
      <c r="AN1351" s="85" t="str">
        <f t="shared" ref="AN1351:AN1414" si="480">IF(ISNUMBER(AJ1351),MIN(AF1351/VLOOKUP(I$6,Matrix_antal_dage,4,FALSE)*(I1351-AJ1351),30000),"")</f>
        <v/>
      </c>
      <c r="AO1351" s="85" t="str">
        <f t="shared" ref="AO1351:AO1414" si="481">IF(ISNUMBER(AK1351),MIN(AG1351/VLOOKUP(J$6,Matrix_antal_dage,4,FALSE)*(J1351-AK1351),30000),"")</f>
        <v/>
      </c>
      <c r="AP1351" s="143" t="str">
        <f t="shared" si="462"/>
        <v/>
      </c>
      <c r="AQ1351" s="66" t="str">
        <f t="shared" si="463"/>
        <v/>
      </c>
      <c r="AR1351" s="46" t="str">
        <f>IFERROR(IF(ISNUMBER('Opsparede løndele dec20-mar21'!K1349),AQ1351+'Opsparede løndele dec20-mar21'!K1349,AQ1351),"")</f>
        <v/>
      </c>
    </row>
    <row r="1352" spans="1:44" x14ac:dyDescent="0.25">
      <c r="A1352" s="52" t="str">
        <f t="shared" si="464"/>
        <v/>
      </c>
      <c r="B1352" s="5"/>
      <c r="C1352" s="6"/>
      <c r="D1352" s="7"/>
      <c r="E1352" s="8"/>
      <c r="F1352" s="8"/>
      <c r="G1352" s="60" t="str">
        <f t="shared" si="470"/>
        <v/>
      </c>
      <c r="H1352" s="60" t="str">
        <f t="shared" si="470"/>
        <v/>
      </c>
      <c r="I1352" s="60" t="str">
        <f t="shared" si="470"/>
        <v/>
      </c>
      <c r="J1352" s="60" t="str">
        <f t="shared" si="470"/>
        <v/>
      </c>
      <c r="L1352" s="115" t="str">
        <f t="shared" ref="L1352:L1415" si="482">IF(K1352="","",IF(K1352="Funktionær",0.75,IF(K1352="Ikke-funktionær",0.9,IF(K1352="Elev/lærling",0.9))))</f>
        <v/>
      </c>
      <c r="Y1352" s="116"/>
      <c r="Z1352" s="65" t="str">
        <f t="shared" si="471"/>
        <v/>
      </c>
      <c r="AA1352" s="65" t="str">
        <f t="shared" si="472"/>
        <v/>
      </c>
      <c r="AB1352" s="65" t="str">
        <f t="shared" si="473"/>
        <v/>
      </c>
      <c r="AC1352" s="65" t="str">
        <f t="shared" si="474"/>
        <v/>
      </c>
      <c r="AD1352" s="65" t="str">
        <f t="shared" si="475"/>
        <v/>
      </c>
      <c r="AE1352" s="65" t="str">
        <f t="shared" si="476"/>
        <v/>
      </c>
      <c r="AF1352" s="65" t="str">
        <f t="shared" si="477"/>
        <v/>
      </c>
      <c r="AG1352" s="65" t="str">
        <f t="shared" si="478"/>
        <v/>
      </c>
      <c r="AH1352" s="38"/>
      <c r="AI1352" s="38"/>
      <c r="AJ1352" s="38"/>
      <c r="AK1352" s="38"/>
      <c r="AL1352" s="85" t="str">
        <f t="shared" ref="AL1352:AL1415" si="483">IF(ISNUMBER(AH1352),MIN(AD1352/VLOOKUP(G$6,Matrix_antal_dage,4,FALSE)*(G1352-AH1352),30000),"")</f>
        <v/>
      </c>
      <c r="AM1352" s="85" t="str">
        <f t="shared" si="479"/>
        <v/>
      </c>
      <c r="AN1352" s="85" t="str">
        <f t="shared" si="480"/>
        <v/>
      </c>
      <c r="AO1352" s="85" t="str">
        <f t="shared" si="481"/>
        <v/>
      </c>
      <c r="AP1352" s="143" t="str">
        <f t="shared" ref="AP1352:AP1415" si="484">IFERROR(IF(AND(ISNUMBER(AH1352),ISNUMBER(AI1352)),(IF(E1352&lt;=DATE(2021,1,1),3,IF(E1352=DATE(2021,1,2),2,IF(E1352=DATE(2021,1,3),1,IF(E1352&gt;DATE(2021,1,3),0))))/7*5)/31*IF(AND(ISNUMBER(AD1352),ISNUMBER(AE1352)),SUM(AD1352:AE1352)/2,IF(ISNUMBER(AD1352),AD1352,IF(ISNUMBER(AE1352),AE1352))),""),"")</f>
        <v/>
      </c>
      <c r="AQ1352" s="66" t="str">
        <f t="shared" ref="AQ1352:AQ1415" si="485">IF(ISNUMBER(AP1352),MAX(SUM(AL1352:AO1352)-AP1352,0),IF(SUM(AL1352:AO1352)&gt;0,SUM(AL1352:AO1352),""))</f>
        <v/>
      </c>
      <c r="AR1352" s="46" t="str">
        <f>IFERROR(IF(ISNUMBER('Opsparede løndele dec20-mar21'!K1350),AQ1352+'Opsparede løndele dec20-mar21'!K1350,AQ1352),"")</f>
        <v/>
      </c>
    </row>
    <row r="1353" spans="1:44" x14ac:dyDescent="0.25">
      <c r="A1353" s="52" t="str">
        <f t="shared" ref="A1353:A1416" si="486">IF(B1353="","",A1352+1)</f>
        <v/>
      </c>
      <c r="B1353" s="5"/>
      <c r="C1353" s="6"/>
      <c r="D1353" s="7"/>
      <c r="E1353" s="8"/>
      <c r="F1353" s="8"/>
      <c r="G1353" s="60" t="str">
        <f t="shared" si="470"/>
        <v/>
      </c>
      <c r="H1353" s="60" t="str">
        <f t="shared" si="470"/>
        <v/>
      </c>
      <c r="I1353" s="60" t="str">
        <f t="shared" si="470"/>
        <v/>
      </c>
      <c r="J1353" s="60" t="str">
        <f t="shared" si="470"/>
        <v/>
      </c>
      <c r="L1353" s="115" t="str">
        <f t="shared" si="482"/>
        <v/>
      </c>
      <c r="Y1353" s="116"/>
      <c r="Z1353" s="65" t="str">
        <f t="shared" si="471"/>
        <v/>
      </c>
      <c r="AA1353" s="65" t="str">
        <f t="shared" si="472"/>
        <v/>
      </c>
      <c r="AB1353" s="65" t="str">
        <f t="shared" si="473"/>
        <v/>
      </c>
      <c r="AC1353" s="65" t="str">
        <f t="shared" si="474"/>
        <v/>
      </c>
      <c r="AD1353" s="65" t="str">
        <f t="shared" si="475"/>
        <v/>
      </c>
      <c r="AE1353" s="65" t="str">
        <f t="shared" si="476"/>
        <v/>
      </c>
      <c r="AF1353" s="65" t="str">
        <f t="shared" si="477"/>
        <v/>
      </c>
      <c r="AG1353" s="65" t="str">
        <f t="shared" si="478"/>
        <v/>
      </c>
      <c r="AH1353" s="38"/>
      <c r="AI1353" s="38"/>
      <c r="AJ1353" s="38"/>
      <c r="AK1353" s="38"/>
      <c r="AL1353" s="85" t="str">
        <f t="shared" si="483"/>
        <v/>
      </c>
      <c r="AM1353" s="85" t="str">
        <f t="shared" si="479"/>
        <v/>
      </c>
      <c r="AN1353" s="85" t="str">
        <f t="shared" si="480"/>
        <v/>
      </c>
      <c r="AO1353" s="85" t="str">
        <f t="shared" si="481"/>
        <v/>
      </c>
      <c r="AP1353" s="143" t="str">
        <f t="shared" si="484"/>
        <v/>
      </c>
      <c r="AQ1353" s="66" t="str">
        <f t="shared" si="485"/>
        <v/>
      </c>
      <c r="AR1353" s="46" t="str">
        <f>IFERROR(IF(ISNUMBER('Opsparede løndele dec20-mar21'!K1351),AQ1353+'Opsparede løndele dec20-mar21'!K1351,AQ1353),"")</f>
        <v/>
      </c>
    </row>
    <row r="1354" spans="1:44" x14ac:dyDescent="0.25">
      <c r="A1354" s="52" t="str">
        <f t="shared" si="486"/>
        <v/>
      </c>
      <c r="B1354" s="5"/>
      <c r="C1354" s="6"/>
      <c r="D1354" s="7"/>
      <c r="E1354" s="8"/>
      <c r="F1354" s="8"/>
      <c r="G1354" s="60" t="str">
        <f t="shared" si="470"/>
        <v/>
      </c>
      <c r="H1354" s="60" t="str">
        <f t="shared" si="470"/>
        <v/>
      </c>
      <c r="I1354" s="60" t="str">
        <f t="shared" si="470"/>
        <v/>
      </c>
      <c r="J1354" s="60" t="str">
        <f t="shared" si="470"/>
        <v/>
      </c>
      <c r="L1354" s="115" t="str">
        <f t="shared" si="482"/>
        <v/>
      </c>
      <c r="Y1354" s="116"/>
      <c r="Z1354" s="65" t="str">
        <f t="shared" si="471"/>
        <v/>
      </c>
      <c r="AA1354" s="65" t="str">
        <f t="shared" si="472"/>
        <v/>
      </c>
      <c r="AB1354" s="65" t="str">
        <f t="shared" si="473"/>
        <v/>
      </c>
      <c r="AC1354" s="65" t="str">
        <f t="shared" si="474"/>
        <v/>
      </c>
      <c r="AD1354" s="65" t="str">
        <f t="shared" si="475"/>
        <v/>
      </c>
      <c r="AE1354" s="65" t="str">
        <f t="shared" si="476"/>
        <v/>
      </c>
      <c r="AF1354" s="65" t="str">
        <f t="shared" si="477"/>
        <v/>
      </c>
      <c r="AG1354" s="65" t="str">
        <f t="shared" si="478"/>
        <v/>
      </c>
      <c r="AH1354" s="38"/>
      <c r="AI1354" s="38"/>
      <c r="AJ1354" s="38"/>
      <c r="AK1354" s="38"/>
      <c r="AL1354" s="85" t="str">
        <f t="shared" si="483"/>
        <v/>
      </c>
      <c r="AM1354" s="85" t="str">
        <f t="shared" si="479"/>
        <v/>
      </c>
      <c r="AN1354" s="85" t="str">
        <f t="shared" si="480"/>
        <v/>
      </c>
      <c r="AO1354" s="85" t="str">
        <f t="shared" si="481"/>
        <v/>
      </c>
      <c r="AP1354" s="143" t="str">
        <f t="shared" si="484"/>
        <v/>
      </c>
      <c r="AQ1354" s="66" t="str">
        <f t="shared" si="485"/>
        <v/>
      </c>
      <c r="AR1354" s="46" t="str">
        <f>IFERROR(IF(ISNUMBER('Opsparede løndele dec20-mar21'!K1352),AQ1354+'Opsparede løndele dec20-mar21'!K1352,AQ1354),"")</f>
        <v/>
      </c>
    </row>
    <row r="1355" spans="1:44" x14ac:dyDescent="0.25">
      <c r="A1355" s="52" t="str">
        <f t="shared" si="486"/>
        <v/>
      </c>
      <c r="B1355" s="5"/>
      <c r="C1355" s="6"/>
      <c r="D1355" s="7"/>
      <c r="E1355" s="8"/>
      <c r="F1355" s="8"/>
      <c r="G1355" s="60" t="str">
        <f t="shared" si="470"/>
        <v/>
      </c>
      <c r="H1355" s="60" t="str">
        <f t="shared" si="470"/>
        <v/>
      </c>
      <c r="I1355" s="60" t="str">
        <f t="shared" si="470"/>
        <v/>
      </c>
      <c r="J1355" s="60" t="str">
        <f t="shared" si="470"/>
        <v/>
      </c>
      <c r="L1355" s="115" t="str">
        <f t="shared" si="482"/>
        <v/>
      </c>
      <c r="Y1355" s="116"/>
      <c r="Z1355" s="65" t="str">
        <f t="shared" si="471"/>
        <v/>
      </c>
      <c r="AA1355" s="65" t="str">
        <f t="shared" si="472"/>
        <v/>
      </c>
      <c r="AB1355" s="65" t="str">
        <f t="shared" si="473"/>
        <v/>
      </c>
      <c r="AC1355" s="65" t="str">
        <f t="shared" si="474"/>
        <v/>
      </c>
      <c r="AD1355" s="65" t="str">
        <f t="shared" si="475"/>
        <v/>
      </c>
      <c r="AE1355" s="65" t="str">
        <f t="shared" si="476"/>
        <v/>
      </c>
      <c r="AF1355" s="65" t="str">
        <f t="shared" si="477"/>
        <v/>
      </c>
      <c r="AG1355" s="65" t="str">
        <f t="shared" si="478"/>
        <v/>
      </c>
      <c r="AH1355" s="38"/>
      <c r="AI1355" s="38"/>
      <c r="AJ1355" s="38"/>
      <c r="AK1355" s="38"/>
      <c r="AL1355" s="85" t="str">
        <f t="shared" si="483"/>
        <v/>
      </c>
      <c r="AM1355" s="85" t="str">
        <f t="shared" si="479"/>
        <v/>
      </c>
      <c r="AN1355" s="85" t="str">
        <f t="shared" si="480"/>
        <v/>
      </c>
      <c r="AO1355" s="85" t="str">
        <f t="shared" si="481"/>
        <v/>
      </c>
      <c r="AP1355" s="143" t="str">
        <f t="shared" si="484"/>
        <v/>
      </c>
      <c r="AQ1355" s="66" t="str">
        <f t="shared" si="485"/>
        <v/>
      </c>
      <c r="AR1355" s="46" t="str">
        <f>IFERROR(IF(ISNUMBER('Opsparede løndele dec20-mar21'!K1353),AQ1355+'Opsparede løndele dec20-mar21'!K1353,AQ1355),"")</f>
        <v/>
      </c>
    </row>
    <row r="1356" spans="1:44" x14ac:dyDescent="0.25">
      <c r="A1356" s="52" t="str">
        <f t="shared" si="486"/>
        <v/>
      </c>
      <c r="B1356" s="5"/>
      <c r="C1356" s="6"/>
      <c r="D1356" s="7"/>
      <c r="E1356" s="8"/>
      <c r="F1356" s="8"/>
      <c r="G1356" s="60" t="str">
        <f t="shared" si="470"/>
        <v/>
      </c>
      <c r="H1356" s="60" t="str">
        <f t="shared" si="470"/>
        <v/>
      </c>
      <c r="I1356" s="60" t="str">
        <f t="shared" si="470"/>
        <v/>
      </c>
      <c r="J1356" s="60" t="str">
        <f t="shared" si="470"/>
        <v/>
      </c>
      <c r="L1356" s="115" t="str">
        <f t="shared" si="482"/>
        <v/>
      </c>
      <c r="Y1356" s="116"/>
      <c r="Z1356" s="65" t="str">
        <f t="shared" si="471"/>
        <v/>
      </c>
      <c r="AA1356" s="65" t="str">
        <f t="shared" si="472"/>
        <v/>
      </c>
      <c r="AB1356" s="65" t="str">
        <f t="shared" si="473"/>
        <v/>
      </c>
      <c r="AC1356" s="65" t="str">
        <f t="shared" si="474"/>
        <v/>
      </c>
      <c r="AD1356" s="65" t="str">
        <f t="shared" si="475"/>
        <v/>
      </c>
      <c r="AE1356" s="65" t="str">
        <f t="shared" si="476"/>
        <v/>
      </c>
      <c r="AF1356" s="65" t="str">
        <f t="shared" si="477"/>
        <v/>
      </c>
      <c r="AG1356" s="65" t="str">
        <f t="shared" si="478"/>
        <v/>
      </c>
      <c r="AH1356" s="38"/>
      <c r="AI1356" s="38"/>
      <c r="AJ1356" s="38"/>
      <c r="AK1356" s="38"/>
      <c r="AL1356" s="85" t="str">
        <f t="shared" si="483"/>
        <v/>
      </c>
      <c r="AM1356" s="85" t="str">
        <f t="shared" si="479"/>
        <v/>
      </c>
      <c r="AN1356" s="85" t="str">
        <f t="shared" si="480"/>
        <v/>
      </c>
      <c r="AO1356" s="85" t="str">
        <f t="shared" si="481"/>
        <v/>
      </c>
      <c r="AP1356" s="143" t="str">
        <f t="shared" si="484"/>
        <v/>
      </c>
      <c r="AQ1356" s="66" t="str">
        <f t="shared" si="485"/>
        <v/>
      </c>
      <c r="AR1356" s="46" t="str">
        <f>IFERROR(IF(ISNUMBER('Opsparede løndele dec20-mar21'!K1354),AQ1356+'Opsparede løndele dec20-mar21'!K1354,AQ1356),"")</f>
        <v/>
      </c>
    </row>
    <row r="1357" spans="1:44" x14ac:dyDescent="0.25">
      <c r="A1357" s="52" t="str">
        <f t="shared" si="486"/>
        <v/>
      </c>
      <c r="B1357" s="5"/>
      <c r="C1357" s="6"/>
      <c r="D1357" s="7"/>
      <c r="E1357" s="8"/>
      <c r="F1357" s="8"/>
      <c r="G1357" s="60" t="str">
        <f t="shared" ref="G1357:J1366" si="487">IF(AND(ISNUMBER($E1357),ISNUMBER($F1357)),MAX(MIN(NETWORKDAYS(IF($E1357&lt;=VLOOKUP(G$6,Matrix_antal_dage,5,FALSE),VLOOKUP(G$6,Matrix_antal_dage,5,FALSE),$E1357),IF($F1357&gt;=VLOOKUP(G$6,Matrix_antal_dage,6,FALSE),VLOOKUP(G$6,Matrix_antal_dage,6,FALSE),$F1357),helligdage),VLOOKUP(G$6,Matrix_antal_dage,7,FALSE)),0),"")</f>
        <v/>
      </c>
      <c r="H1357" s="60" t="str">
        <f t="shared" si="487"/>
        <v/>
      </c>
      <c r="I1357" s="60" t="str">
        <f t="shared" si="487"/>
        <v/>
      </c>
      <c r="J1357" s="60" t="str">
        <f t="shared" si="487"/>
        <v/>
      </c>
      <c r="L1357" s="115" t="str">
        <f t="shared" si="482"/>
        <v/>
      </c>
      <c r="Y1357" s="116"/>
      <c r="Z1357" s="65" t="str">
        <f t="shared" si="471"/>
        <v/>
      </c>
      <c r="AA1357" s="65" t="str">
        <f t="shared" si="472"/>
        <v/>
      </c>
      <c r="AB1357" s="65" t="str">
        <f t="shared" si="473"/>
        <v/>
      </c>
      <c r="AC1357" s="65" t="str">
        <f t="shared" si="474"/>
        <v/>
      </c>
      <c r="AD1357" s="65" t="str">
        <f t="shared" si="475"/>
        <v/>
      </c>
      <c r="AE1357" s="65" t="str">
        <f t="shared" si="476"/>
        <v/>
      </c>
      <c r="AF1357" s="65" t="str">
        <f t="shared" si="477"/>
        <v/>
      </c>
      <c r="AG1357" s="65" t="str">
        <f t="shared" si="478"/>
        <v/>
      </c>
      <c r="AH1357" s="38"/>
      <c r="AI1357" s="38"/>
      <c r="AJ1357" s="38"/>
      <c r="AK1357" s="38"/>
      <c r="AL1357" s="85" t="str">
        <f t="shared" si="483"/>
        <v/>
      </c>
      <c r="AM1357" s="85" t="str">
        <f t="shared" si="479"/>
        <v/>
      </c>
      <c r="AN1357" s="85" t="str">
        <f t="shared" si="480"/>
        <v/>
      </c>
      <c r="AO1357" s="85" t="str">
        <f t="shared" si="481"/>
        <v/>
      </c>
      <c r="AP1357" s="143" t="str">
        <f t="shared" si="484"/>
        <v/>
      </c>
      <c r="AQ1357" s="66" t="str">
        <f t="shared" si="485"/>
        <v/>
      </c>
      <c r="AR1357" s="46" t="str">
        <f>IFERROR(IF(ISNUMBER('Opsparede løndele dec20-mar21'!K1355),AQ1357+'Opsparede løndele dec20-mar21'!K1355,AQ1357),"")</f>
        <v/>
      </c>
    </row>
    <row r="1358" spans="1:44" x14ac:dyDescent="0.25">
      <c r="A1358" s="52" t="str">
        <f t="shared" si="486"/>
        <v/>
      </c>
      <c r="B1358" s="5"/>
      <c r="C1358" s="6"/>
      <c r="D1358" s="7"/>
      <c r="E1358" s="8"/>
      <c r="F1358" s="8"/>
      <c r="G1358" s="60" t="str">
        <f t="shared" si="487"/>
        <v/>
      </c>
      <c r="H1358" s="60" t="str">
        <f t="shared" si="487"/>
        <v/>
      </c>
      <c r="I1358" s="60" t="str">
        <f t="shared" si="487"/>
        <v/>
      </c>
      <c r="J1358" s="60" t="str">
        <f t="shared" si="487"/>
        <v/>
      </c>
      <c r="L1358" s="115" t="str">
        <f t="shared" si="482"/>
        <v/>
      </c>
      <c r="Y1358" s="116"/>
      <c r="Z1358" s="65" t="str">
        <f t="shared" si="471"/>
        <v/>
      </c>
      <c r="AA1358" s="65" t="str">
        <f t="shared" si="472"/>
        <v/>
      </c>
      <c r="AB1358" s="65" t="str">
        <f t="shared" si="473"/>
        <v/>
      </c>
      <c r="AC1358" s="65" t="str">
        <f t="shared" si="474"/>
        <v/>
      </c>
      <c r="AD1358" s="65" t="str">
        <f t="shared" si="475"/>
        <v/>
      </c>
      <c r="AE1358" s="65" t="str">
        <f t="shared" si="476"/>
        <v/>
      </c>
      <c r="AF1358" s="65" t="str">
        <f t="shared" si="477"/>
        <v/>
      </c>
      <c r="AG1358" s="65" t="str">
        <f t="shared" si="478"/>
        <v/>
      </c>
      <c r="AH1358" s="38"/>
      <c r="AI1358" s="38"/>
      <c r="AJ1358" s="38"/>
      <c r="AK1358" s="38"/>
      <c r="AL1358" s="85" t="str">
        <f t="shared" si="483"/>
        <v/>
      </c>
      <c r="AM1358" s="85" t="str">
        <f t="shared" si="479"/>
        <v/>
      </c>
      <c r="AN1358" s="85" t="str">
        <f t="shared" si="480"/>
        <v/>
      </c>
      <c r="AO1358" s="85" t="str">
        <f t="shared" si="481"/>
        <v/>
      </c>
      <c r="AP1358" s="143" t="str">
        <f t="shared" si="484"/>
        <v/>
      </c>
      <c r="AQ1358" s="66" t="str">
        <f t="shared" si="485"/>
        <v/>
      </c>
      <c r="AR1358" s="46" t="str">
        <f>IFERROR(IF(ISNUMBER('Opsparede løndele dec20-mar21'!K1356),AQ1358+'Opsparede løndele dec20-mar21'!K1356,AQ1358),"")</f>
        <v/>
      </c>
    </row>
    <row r="1359" spans="1:44" x14ac:dyDescent="0.25">
      <c r="A1359" s="52" t="str">
        <f t="shared" si="486"/>
        <v/>
      </c>
      <c r="B1359" s="5"/>
      <c r="C1359" s="6"/>
      <c r="D1359" s="7"/>
      <c r="E1359" s="8"/>
      <c r="F1359" s="8"/>
      <c r="G1359" s="60" t="str">
        <f t="shared" si="487"/>
        <v/>
      </c>
      <c r="H1359" s="60" t="str">
        <f t="shared" si="487"/>
        <v/>
      </c>
      <c r="I1359" s="60" t="str">
        <f t="shared" si="487"/>
        <v/>
      </c>
      <c r="J1359" s="60" t="str">
        <f t="shared" si="487"/>
        <v/>
      </c>
      <c r="L1359" s="115" t="str">
        <f t="shared" si="482"/>
        <v/>
      </c>
      <c r="Y1359" s="116"/>
      <c r="Z1359" s="65" t="str">
        <f t="shared" si="471"/>
        <v/>
      </c>
      <c r="AA1359" s="65" t="str">
        <f t="shared" si="472"/>
        <v/>
      </c>
      <c r="AB1359" s="65" t="str">
        <f t="shared" si="473"/>
        <v/>
      </c>
      <c r="AC1359" s="65" t="str">
        <f t="shared" si="474"/>
        <v/>
      </c>
      <c r="AD1359" s="65" t="str">
        <f t="shared" si="475"/>
        <v/>
      </c>
      <c r="AE1359" s="65" t="str">
        <f t="shared" si="476"/>
        <v/>
      </c>
      <c r="AF1359" s="65" t="str">
        <f t="shared" si="477"/>
        <v/>
      </c>
      <c r="AG1359" s="65" t="str">
        <f t="shared" si="478"/>
        <v/>
      </c>
      <c r="AH1359" s="38"/>
      <c r="AI1359" s="38"/>
      <c r="AJ1359" s="38"/>
      <c r="AK1359" s="38"/>
      <c r="AL1359" s="85" t="str">
        <f t="shared" si="483"/>
        <v/>
      </c>
      <c r="AM1359" s="85" t="str">
        <f t="shared" si="479"/>
        <v/>
      </c>
      <c r="AN1359" s="85" t="str">
        <f t="shared" si="480"/>
        <v/>
      </c>
      <c r="AO1359" s="85" t="str">
        <f t="shared" si="481"/>
        <v/>
      </c>
      <c r="AP1359" s="143" t="str">
        <f t="shared" si="484"/>
        <v/>
      </c>
      <c r="AQ1359" s="66" t="str">
        <f t="shared" si="485"/>
        <v/>
      </c>
      <c r="AR1359" s="46" t="str">
        <f>IFERROR(IF(ISNUMBER('Opsparede løndele dec20-mar21'!K1357),AQ1359+'Opsparede løndele dec20-mar21'!K1357,AQ1359),"")</f>
        <v/>
      </c>
    </row>
    <row r="1360" spans="1:44" x14ac:dyDescent="0.25">
      <c r="A1360" s="52" t="str">
        <f t="shared" si="486"/>
        <v/>
      </c>
      <c r="B1360" s="5"/>
      <c r="C1360" s="6"/>
      <c r="D1360" s="7"/>
      <c r="E1360" s="8"/>
      <c r="F1360" s="8"/>
      <c r="G1360" s="60" t="str">
        <f t="shared" si="487"/>
        <v/>
      </c>
      <c r="H1360" s="60" t="str">
        <f t="shared" si="487"/>
        <v/>
      </c>
      <c r="I1360" s="60" t="str">
        <f t="shared" si="487"/>
        <v/>
      </c>
      <c r="J1360" s="60" t="str">
        <f t="shared" si="487"/>
        <v/>
      </c>
      <c r="L1360" s="115" t="str">
        <f t="shared" si="482"/>
        <v/>
      </c>
      <c r="Y1360" s="116"/>
      <c r="Z1360" s="65" t="str">
        <f t="shared" si="471"/>
        <v/>
      </c>
      <c r="AA1360" s="65" t="str">
        <f t="shared" si="472"/>
        <v/>
      </c>
      <c r="AB1360" s="65" t="str">
        <f t="shared" si="473"/>
        <v/>
      </c>
      <c r="AC1360" s="65" t="str">
        <f t="shared" si="474"/>
        <v/>
      </c>
      <c r="AD1360" s="65" t="str">
        <f t="shared" si="475"/>
        <v/>
      </c>
      <c r="AE1360" s="65" t="str">
        <f t="shared" si="476"/>
        <v/>
      </c>
      <c r="AF1360" s="65" t="str">
        <f t="shared" si="477"/>
        <v/>
      </c>
      <c r="AG1360" s="65" t="str">
        <f t="shared" si="478"/>
        <v/>
      </c>
      <c r="AH1360" s="38"/>
      <c r="AI1360" s="38"/>
      <c r="AJ1360" s="38"/>
      <c r="AK1360" s="38"/>
      <c r="AL1360" s="85" t="str">
        <f t="shared" si="483"/>
        <v/>
      </c>
      <c r="AM1360" s="85" t="str">
        <f t="shared" si="479"/>
        <v/>
      </c>
      <c r="AN1360" s="85" t="str">
        <f t="shared" si="480"/>
        <v/>
      </c>
      <c r="AO1360" s="85" t="str">
        <f t="shared" si="481"/>
        <v/>
      </c>
      <c r="AP1360" s="143" t="str">
        <f t="shared" si="484"/>
        <v/>
      </c>
      <c r="AQ1360" s="66" t="str">
        <f t="shared" si="485"/>
        <v/>
      </c>
      <c r="AR1360" s="46" t="str">
        <f>IFERROR(IF(ISNUMBER('Opsparede løndele dec20-mar21'!K1358),AQ1360+'Opsparede løndele dec20-mar21'!K1358,AQ1360),"")</f>
        <v/>
      </c>
    </row>
    <row r="1361" spans="1:44" x14ac:dyDescent="0.25">
      <c r="A1361" s="52" t="str">
        <f t="shared" si="486"/>
        <v/>
      </c>
      <c r="B1361" s="5"/>
      <c r="C1361" s="6"/>
      <c r="D1361" s="7"/>
      <c r="E1361" s="8"/>
      <c r="F1361" s="8"/>
      <c r="G1361" s="60" t="str">
        <f t="shared" si="487"/>
        <v/>
      </c>
      <c r="H1361" s="60" t="str">
        <f t="shared" si="487"/>
        <v/>
      </c>
      <c r="I1361" s="60" t="str">
        <f t="shared" si="487"/>
        <v/>
      </c>
      <c r="J1361" s="60" t="str">
        <f t="shared" si="487"/>
        <v/>
      </c>
      <c r="L1361" s="115" t="str">
        <f t="shared" si="482"/>
        <v/>
      </c>
      <c r="Y1361" s="116"/>
      <c r="Z1361" s="65" t="str">
        <f t="shared" si="471"/>
        <v/>
      </c>
      <c r="AA1361" s="65" t="str">
        <f t="shared" si="472"/>
        <v/>
      </c>
      <c r="AB1361" s="65" t="str">
        <f t="shared" si="473"/>
        <v/>
      </c>
      <c r="AC1361" s="65" t="str">
        <f t="shared" si="474"/>
        <v/>
      </c>
      <c r="AD1361" s="65" t="str">
        <f t="shared" si="475"/>
        <v/>
      </c>
      <c r="AE1361" s="65" t="str">
        <f t="shared" si="476"/>
        <v/>
      </c>
      <c r="AF1361" s="65" t="str">
        <f t="shared" si="477"/>
        <v/>
      </c>
      <c r="AG1361" s="65" t="str">
        <f t="shared" si="478"/>
        <v/>
      </c>
      <c r="AH1361" s="38"/>
      <c r="AI1361" s="38"/>
      <c r="AJ1361" s="38"/>
      <c r="AK1361" s="38"/>
      <c r="AL1361" s="85" t="str">
        <f t="shared" si="483"/>
        <v/>
      </c>
      <c r="AM1361" s="85" t="str">
        <f t="shared" si="479"/>
        <v/>
      </c>
      <c r="AN1361" s="85" t="str">
        <f t="shared" si="480"/>
        <v/>
      </c>
      <c r="AO1361" s="85" t="str">
        <f t="shared" si="481"/>
        <v/>
      </c>
      <c r="AP1361" s="143" t="str">
        <f t="shared" si="484"/>
        <v/>
      </c>
      <c r="AQ1361" s="66" t="str">
        <f t="shared" si="485"/>
        <v/>
      </c>
      <c r="AR1361" s="46" t="str">
        <f>IFERROR(IF(ISNUMBER('Opsparede løndele dec20-mar21'!K1359),AQ1361+'Opsparede løndele dec20-mar21'!K1359,AQ1361),"")</f>
        <v/>
      </c>
    </row>
    <row r="1362" spans="1:44" x14ac:dyDescent="0.25">
      <c r="A1362" s="52" t="str">
        <f t="shared" si="486"/>
        <v/>
      </c>
      <c r="B1362" s="5"/>
      <c r="C1362" s="6"/>
      <c r="D1362" s="7"/>
      <c r="E1362" s="8"/>
      <c r="F1362" s="8"/>
      <c r="G1362" s="60" t="str">
        <f t="shared" si="487"/>
        <v/>
      </c>
      <c r="H1362" s="60" t="str">
        <f t="shared" si="487"/>
        <v/>
      </c>
      <c r="I1362" s="60" t="str">
        <f t="shared" si="487"/>
        <v/>
      </c>
      <c r="J1362" s="60" t="str">
        <f t="shared" si="487"/>
        <v/>
      </c>
      <c r="L1362" s="115" t="str">
        <f t="shared" si="482"/>
        <v/>
      </c>
      <c r="Y1362" s="116"/>
      <c r="Z1362" s="65" t="str">
        <f t="shared" si="471"/>
        <v/>
      </c>
      <c r="AA1362" s="65" t="str">
        <f t="shared" si="472"/>
        <v/>
      </c>
      <c r="AB1362" s="65" t="str">
        <f t="shared" si="473"/>
        <v/>
      </c>
      <c r="AC1362" s="65" t="str">
        <f t="shared" si="474"/>
        <v/>
      </c>
      <c r="AD1362" s="65" t="str">
        <f t="shared" si="475"/>
        <v/>
      </c>
      <c r="AE1362" s="65" t="str">
        <f t="shared" si="476"/>
        <v/>
      </c>
      <c r="AF1362" s="65" t="str">
        <f t="shared" si="477"/>
        <v/>
      </c>
      <c r="AG1362" s="65" t="str">
        <f t="shared" si="478"/>
        <v/>
      </c>
      <c r="AH1362" s="38"/>
      <c r="AI1362" s="38"/>
      <c r="AJ1362" s="38"/>
      <c r="AK1362" s="38"/>
      <c r="AL1362" s="85" t="str">
        <f t="shared" si="483"/>
        <v/>
      </c>
      <c r="AM1362" s="85" t="str">
        <f t="shared" si="479"/>
        <v/>
      </c>
      <c r="AN1362" s="85" t="str">
        <f t="shared" si="480"/>
        <v/>
      </c>
      <c r="AO1362" s="85" t="str">
        <f t="shared" si="481"/>
        <v/>
      </c>
      <c r="AP1362" s="143" t="str">
        <f t="shared" si="484"/>
        <v/>
      </c>
      <c r="AQ1362" s="66" t="str">
        <f t="shared" si="485"/>
        <v/>
      </c>
      <c r="AR1362" s="46" t="str">
        <f>IFERROR(IF(ISNUMBER('Opsparede løndele dec20-mar21'!K1360),AQ1362+'Opsparede løndele dec20-mar21'!K1360,AQ1362),"")</f>
        <v/>
      </c>
    </row>
    <row r="1363" spans="1:44" x14ac:dyDescent="0.25">
      <c r="A1363" s="52" t="str">
        <f t="shared" si="486"/>
        <v/>
      </c>
      <c r="B1363" s="5"/>
      <c r="C1363" s="6"/>
      <c r="D1363" s="7"/>
      <c r="E1363" s="8"/>
      <c r="F1363" s="8"/>
      <c r="G1363" s="60" t="str">
        <f t="shared" si="487"/>
        <v/>
      </c>
      <c r="H1363" s="60" t="str">
        <f t="shared" si="487"/>
        <v/>
      </c>
      <c r="I1363" s="60" t="str">
        <f t="shared" si="487"/>
        <v/>
      </c>
      <c r="J1363" s="60" t="str">
        <f t="shared" si="487"/>
        <v/>
      </c>
      <c r="L1363" s="115" t="str">
        <f t="shared" si="482"/>
        <v/>
      </c>
      <c r="Y1363" s="116"/>
      <c r="Z1363" s="65" t="str">
        <f t="shared" si="471"/>
        <v/>
      </c>
      <c r="AA1363" s="65" t="str">
        <f t="shared" si="472"/>
        <v/>
      </c>
      <c r="AB1363" s="65" t="str">
        <f t="shared" si="473"/>
        <v/>
      </c>
      <c r="AC1363" s="65" t="str">
        <f t="shared" si="474"/>
        <v/>
      </c>
      <c r="AD1363" s="65" t="str">
        <f t="shared" si="475"/>
        <v/>
      </c>
      <c r="AE1363" s="65" t="str">
        <f t="shared" si="476"/>
        <v/>
      </c>
      <c r="AF1363" s="65" t="str">
        <f t="shared" si="477"/>
        <v/>
      </c>
      <c r="AG1363" s="65" t="str">
        <f t="shared" si="478"/>
        <v/>
      </c>
      <c r="AH1363" s="38"/>
      <c r="AI1363" s="38"/>
      <c r="AJ1363" s="38"/>
      <c r="AK1363" s="38"/>
      <c r="AL1363" s="85" t="str">
        <f t="shared" si="483"/>
        <v/>
      </c>
      <c r="AM1363" s="85" t="str">
        <f t="shared" si="479"/>
        <v/>
      </c>
      <c r="AN1363" s="85" t="str">
        <f t="shared" si="480"/>
        <v/>
      </c>
      <c r="AO1363" s="85" t="str">
        <f t="shared" si="481"/>
        <v/>
      </c>
      <c r="AP1363" s="143" t="str">
        <f t="shared" si="484"/>
        <v/>
      </c>
      <c r="AQ1363" s="66" t="str">
        <f t="shared" si="485"/>
        <v/>
      </c>
      <c r="AR1363" s="46" t="str">
        <f>IFERROR(IF(ISNUMBER('Opsparede løndele dec20-mar21'!K1361),AQ1363+'Opsparede løndele dec20-mar21'!K1361,AQ1363),"")</f>
        <v/>
      </c>
    </row>
    <row r="1364" spans="1:44" x14ac:dyDescent="0.25">
      <c r="A1364" s="52" t="str">
        <f t="shared" si="486"/>
        <v/>
      </c>
      <c r="B1364" s="5"/>
      <c r="C1364" s="6"/>
      <c r="D1364" s="7"/>
      <c r="E1364" s="8"/>
      <c r="F1364" s="8"/>
      <c r="G1364" s="60" t="str">
        <f t="shared" si="487"/>
        <v/>
      </c>
      <c r="H1364" s="60" t="str">
        <f t="shared" si="487"/>
        <v/>
      </c>
      <c r="I1364" s="60" t="str">
        <f t="shared" si="487"/>
        <v/>
      </c>
      <c r="J1364" s="60" t="str">
        <f t="shared" si="487"/>
        <v/>
      </c>
      <c r="L1364" s="115" t="str">
        <f t="shared" si="482"/>
        <v/>
      </c>
      <c r="Y1364" s="116"/>
      <c r="Z1364" s="65" t="str">
        <f t="shared" si="471"/>
        <v/>
      </c>
      <c r="AA1364" s="65" t="str">
        <f t="shared" si="472"/>
        <v/>
      </c>
      <c r="AB1364" s="65" t="str">
        <f t="shared" si="473"/>
        <v/>
      </c>
      <c r="AC1364" s="65" t="str">
        <f t="shared" si="474"/>
        <v/>
      </c>
      <c r="AD1364" s="65" t="str">
        <f t="shared" si="475"/>
        <v/>
      </c>
      <c r="AE1364" s="65" t="str">
        <f t="shared" si="476"/>
        <v/>
      </c>
      <c r="AF1364" s="65" t="str">
        <f t="shared" si="477"/>
        <v/>
      </c>
      <c r="AG1364" s="65" t="str">
        <f t="shared" si="478"/>
        <v/>
      </c>
      <c r="AH1364" s="38"/>
      <c r="AI1364" s="38"/>
      <c r="AJ1364" s="38"/>
      <c r="AK1364" s="38"/>
      <c r="AL1364" s="85" t="str">
        <f t="shared" si="483"/>
        <v/>
      </c>
      <c r="AM1364" s="85" t="str">
        <f t="shared" si="479"/>
        <v/>
      </c>
      <c r="AN1364" s="85" t="str">
        <f t="shared" si="480"/>
        <v/>
      </c>
      <c r="AO1364" s="85" t="str">
        <f t="shared" si="481"/>
        <v/>
      </c>
      <c r="AP1364" s="143" t="str">
        <f t="shared" si="484"/>
        <v/>
      </c>
      <c r="AQ1364" s="66" t="str">
        <f t="shared" si="485"/>
        <v/>
      </c>
      <c r="AR1364" s="46" t="str">
        <f>IFERROR(IF(ISNUMBER('Opsparede løndele dec20-mar21'!K1362),AQ1364+'Opsparede løndele dec20-mar21'!K1362,AQ1364),"")</f>
        <v/>
      </c>
    </row>
    <row r="1365" spans="1:44" x14ac:dyDescent="0.25">
      <c r="A1365" s="52" t="str">
        <f t="shared" si="486"/>
        <v/>
      </c>
      <c r="B1365" s="5"/>
      <c r="C1365" s="6"/>
      <c r="D1365" s="7"/>
      <c r="E1365" s="8"/>
      <c r="F1365" s="8"/>
      <c r="G1365" s="60" t="str">
        <f t="shared" si="487"/>
        <v/>
      </c>
      <c r="H1365" s="60" t="str">
        <f t="shared" si="487"/>
        <v/>
      </c>
      <c r="I1365" s="60" t="str">
        <f t="shared" si="487"/>
        <v/>
      </c>
      <c r="J1365" s="60" t="str">
        <f t="shared" si="487"/>
        <v/>
      </c>
      <c r="L1365" s="115" t="str">
        <f t="shared" si="482"/>
        <v/>
      </c>
      <c r="Y1365" s="116"/>
      <c r="Z1365" s="65" t="str">
        <f t="shared" si="471"/>
        <v/>
      </c>
      <c r="AA1365" s="65" t="str">
        <f t="shared" si="472"/>
        <v/>
      </c>
      <c r="AB1365" s="65" t="str">
        <f t="shared" si="473"/>
        <v/>
      </c>
      <c r="AC1365" s="65" t="str">
        <f t="shared" si="474"/>
        <v/>
      </c>
      <c r="AD1365" s="65" t="str">
        <f t="shared" si="475"/>
        <v/>
      </c>
      <c r="AE1365" s="65" t="str">
        <f t="shared" si="476"/>
        <v/>
      </c>
      <c r="AF1365" s="65" t="str">
        <f t="shared" si="477"/>
        <v/>
      </c>
      <c r="AG1365" s="65" t="str">
        <f t="shared" si="478"/>
        <v/>
      </c>
      <c r="AH1365" s="38"/>
      <c r="AI1365" s="38"/>
      <c r="AJ1365" s="38"/>
      <c r="AK1365" s="38"/>
      <c r="AL1365" s="85" t="str">
        <f t="shared" si="483"/>
        <v/>
      </c>
      <c r="AM1365" s="85" t="str">
        <f t="shared" si="479"/>
        <v/>
      </c>
      <c r="AN1365" s="85" t="str">
        <f t="shared" si="480"/>
        <v/>
      </c>
      <c r="AO1365" s="85" t="str">
        <f t="shared" si="481"/>
        <v/>
      </c>
      <c r="AP1365" s="143" t="str">
        <f t="shared" si="484"/>
        <v/>
      </c>
      <c r="AQ1365" s="66" t="str">
        <f t="shared" si="485"/>
        <v/>
      </c>
      <c r="AR1365" s="46" t="str">
        <f>IFERROR(IF(ISNUMBER('Opsparede løndele dec20-mar21'!K1363),AQ1365+'Opsparede løndele dec20-mar21'!K1363,AQ1365),"")</f>
        <v/>
      </c>
    </row>
    <row r="1366" spans="1:44" x14ac:dyDescent="0.25">
      <c r="A1366" s="52" t="str">
        <f t="shared" si="486"/>
        <v/>
      </c>
      <c r="B1366" s="5"/>
      <c r="C1366" s="6"/>
      <c r="D1366" s="7"/>
      <c r="E1366" s="8"/>
      <c r="F1366" s="8"/>
      <c r="G1366" s="60" t="str">
        <f t="shared" si="487"/>
        <v/>
      </c>
      <c r="H1366" s="60" t="str">
        <f t="shared" si="487"/>
        <v/>
      </c>
      <c r="I1366" s="60" t="str">
        <f t="shared" si="487"/>
        <v/>
      </c>
      <c r="J1366" s="60" t="str">
        <f t="shared" si="487"/>
        <v/>
      </c>
      <c r="L1366" s="115" t="str">
        <f t="shared" si="482"/>
        <v/>
      </c>
      <c r="Y1366" s="116"/>
      <c r="Z1366" s="65" t="str">
        <f t="shared" si="471"/>
        <v/>
      </c>
      <c r="AA1366" s="65" t="str">
        <f t="shared" si="472"/>
        <v/>
      </c>
      <c r="AB1366" s="65" t="str">
        <f t="shared" si="473"/>
        <v/>
      </c>
      <c r="AC1366" s="65" t="str">
        <f t="shared" si="474"/>
        <v/>
      </c>
      <c r="AD1366" s="65" t="str">
        <f t="shared" si="475"/>
        <v/>
      </c>
      <c r="AE1366" s="65" t="str">
        <f t="shared" si="476"/>
        <v/>
      </c>
      <c r="AF1366" s="65" t="str">
        <f t="shared" si="477"/>
        <v/>
      </c>
      <c r="AG1366" s="65" t="str">
        <f t="shared" si="478"/>
        <v/>
      </c>
      <c r="AH1366" s="38"/>
      <c r="AI1366" s="38"/>
      <c r="AJ1366" s="38"/>
      <c r="AK1366" s="38"/>
      <c r="AL1366" s="85" t="str">
        <f t="shared" si="483"/>
        <v/>
      </c>
      <c r="AM1366" s="85" t="str">
        <f t="shared" si="479"/>
        <v/>
      </c>
      <c r="AN1366" s="85" t="str">
        <f t="shared" si="480"/>
        <v/>
      </c>
      <c r="AO1366" s="85" t="str">
        <f t="shared" si="481"/>
        <v/>
      </c>
      <c r="AP1366" s="143" t="str">
        <f t="shared" si="484"/>
        <v/>
      </c>
      <c r="AQ1366" s="66" t="str">
        <f t="shared" si="485"/>
        <v/>
      </c>
      <c r="AR1366" s="46" t="str">
        <f>IFERROR(IF(ISNUMBER('Opsparede løndele dec20-mar21'!K1364),AQ1366+'Opsparede løndele dec20-mar21'!K1364,AQ1366),"")</f>
        <v/>
      </c>
    </row>
    <row r="1367" spans="1:44" x14ac:dyDescent="0.25">
      <c r="A1367" s="52" t="str">
        <f t="shared" si="486"/>
        <v/>
      </c>
      <c r="B1367" s="5"/>
      <c r="C1367" s="6"/>
      <c r="D1367" s="7"/>
      <c r="E1367" s="8"/>
      <c r="F1367" s="8"/>
      <c r="G1367" s="60" t="str">
        <f t="shared" ref="G1367:J1376" si="488">IF(AND(ISNUMBER($E1367),ISNUMBER($F1367)),MAX(MIN(NETWORKDAYS(IF($E1367&lt;=VLOOKUP(G$6,Matrix_antal_dage,5,FALSE),VLOOKUP(G$6,Matrix_antal_dage,5,FALSE),$E1367),IF($F1367&gt;=VLOOKUP(G$6,Matrix_antal_dage,6,FALSE),VLOOKUP(G$6,Matrix_antal_dage,6,FALSE),$F1367),helligdage),VLOOKUP(G$6,Matrix_antal_dage,7,FALSE)),0),"")</f>
        <v/>
      </c>
      <c r="H1367" s="60" t="str">
        <f t="shared" si="488"/>
        <v/>
      </c>
      <c r="I1367" s="60" t="str">
        <f t="shared" si="488"/>
        <v/>
      </c>
      <c r="J1367" s="60" t="str">
        <f t="shared" si="488"/>
        <v/>
      </c>
      <c r="L1367" s="115" t="str">
        <f t="shared" si="482"/>
        <v/>
      </c>
      <c r="Y1367" s="116"/>
      <c r="Z1367" s="65" t="str">
        <f t="shared" si="471"/>
        <v/>
      </c>
      <c r="AA1367" s="65" t="str">
        <f t="shared" si="472"/>
        <v/>
      </c>
      <c r="AB1367" s="65" t="str">
        <f t="shared" si="473"/>
        <v/>
      </c>
      <c r="AC1367" s="65" t="str">
        <f t="shared" si="474"/>
        <v/>
      </c>
      <c r="AD1367" s="65" t="str">
        <f t="shared" si="475"/>
        <v/>
      </c>
      <c r="AE1367" s="65" t="str">
        <f t="shared" si="476"/>
        <v/>
      </c>
      <c r="AF1367" s="65" t="str">
        <f t="shared" si="477"/>
        <v/>
      </c>
      <c r="AG1367" s="65" t="str">
        <f t="shared" si="478"/>
        <v/>
      </c>
      <c r="AH1367" s="38"/>
      <c r="AI1367" s="38"/>
      <c r="AJ1367" s="38"/>
      <c r="AK1367" s="38"/>
      <c r="AL1367" s="85" t="str">
        <f t="shared" si="483"/>
        <v/>
      </c>
      <c r="AM1367" s="85" t="str">
        <f t="shared" si="479"/>
        <v/>
      </c>
      <c r="AN1367" s="85" t="str">
        <f t="shared" si="480"/>
        <v/>
      </c>
      <c r="AO1367" s="85" t="str">
        <f t="shared" si="481"/>
        <v/>
      </c>
      <c r="AP1367" s="143" t="str">
        <f t="shared" si="484"/>
        <v/>
      </c>
      <c r="AQ1367" s="66" t="str">
        <f t="shared" si="485"/>
        <v/>
      </c>
      <c r="AR1367" s="46" t="str">
        <f>IFERROR(IF(ISNUMBER('Opsparede løndele dec20-mar21'!K1365),AQ1367+'Opsparede løndele dec20-mar21'!K1365,AQ1367),"")</f>
        <v/>
      </c>
    </row>
    <row r="1368" spans="1:44" x14ac:dyDescent="0.25">
      <c r="A1368" s="52" t="str">
        <f t="shared" si="486"/>
        <v/>
      </c>
      <c r="B1368" s="5"/>
      <c r="C1368" s="6"/>
      <c r="D1368" s="7"/>
      <c r="E1368" s="8"/>
      <c r="F1368" s="8"/>
      <c r="G1368" s="60" t="str">
        <f t="shared" si="488"/>
        <v/>
      </c>
      <c r="H1368" s="60" t="str">
        <f t="shared" si="488"/>
        <v/>
      </c>
      <c r="I1368" s="60" t="str">
        <f t="shared" si="488"/>
        <v/>
      </c>
      <c r="J1368" s="60" t="str">
        <f t="shared" si="488"/>
        <v/>
      </c>
      <c r="L1368" s="115" t="str">
        <f t="shared" si="482"/>
        <v/>
      </c>
      <c r="Y1368" s="116"/>
      <c r="Z1368" s="65" t="str">
        <f t="shared" si="471"/>
        <v/>
      </c>
      <c r="AA1368" s="65" t="str">
        <f t="shared" si="472"/>
        <v/>
      </c>
      <c r="AB1368" s="65" t="str">
        <f t="shared" si="473"/>
        <v/>
      </c>
      <c r="AC1368" s="65" t="str">
        <f t="shared" si="474"/>
        <v/>
      </c>
      <c r="AD1368" s="65" t="str">
        <f t="shared" si="475"/>
        <v/>
      </c>
      <c r="AE1368" s="65" t="str">
        <f t="shared" si="476"/>
        <v/>
      </c>
      <c r="AF1368" s="65" t="str">
        <f t="shared" si="477"/>
        <v/>
      </c>
      <c r="AG1368" s="65" t="str">
        <f t="shared" si="478"/>
        <v/>
      </c>
      <c r="AH1368" s="38"/>
      <c r="AI1368" s="38"/>
      <c r="AJ1368" s="38"/>
      <c r="AK1368" s="38"/>
      <c r="AL1368" s="85" t="str">
        <f t="shared" si="483"/>
        <v/>
      </c>
      <c r="AM1368" s="85" t="str">
        <f t="shared" si="479"/>
        <v/>
      </c>
      <c r="AN1368" s="85" t="str">
        <f t="shared" si="480"/>
        <v/>
      </c>
      <c r="AO1368" s="85" t="str">
        <f t="shared" si="481"/>
        <v/>
      </c>
      <c r="AP1368" s="143" t="str">
        <f t="shared" si="484"/>
        <v/>
      </c>
      <c r="AQ1368" s="66" t="str">
        <f t="shared" si="485"/>
        <v/>
      </c>
      <c r="AR1368" s="46" t="str">
        <f>IFERROR(IF(ISNUMBER('Opsparede løndele dec20-mar21'!K1366),AQ1368+'Opsparede løndele dec20-mar21'!K1366,AQ1368),"")</f>
        <v/>
      </c>
    </row>
    <row r="1369" spans="1:44" x14ac:dyDescent="0.25">
      <c r="A1369" s="52" t="str">
        <f t="shared" si="486"/>
        <v/>
      </c>
      <c r="B1369" s="5"/>
      <c r="C1369" s="6"/>
      <c r="D1369" s="7"/>
      <c r="E1369" s="8"/>
      <c r="F1369" s="8"/>
      <c r="G1369" s="60" t="str">
        <f t="shared" si="488"/>
        <v/>
      </c>
      <c r="H1369" s="60" t="str">
        <f t="shared" si="488"/>
        <v/>
      </c>
      <c r="I1369" s="60" t="str">
        <f t="shared" si="488"/>
        <v/>
      </c>
      <c r="J1369" s="60" t="str">
        <f t="shared" si="488"/>
        <v/>
      </c>
      <c r="L1369" s="115" t="str">
        <f t="shared" si="482"/>
        <v/>
      </c>
      <c r="Y1369" s="116"/>
      <c r="Z1369" s="65" t="str">
        <f t="shared" si="471"/>
        <v/>
      </c>
      <c r="AA1369" s="65" t="str">
        <f t="shared" si="472"/>
        <v/>
      </c>
      <c r="AB1369" s="65" t="str">
        <f t="shared" si="473"/>
        <v/>
      </c>
      <c r="AC1369" s="65" t="str">
        <f t="shared" si="474"/>
        <v/>
      </c>
      <c r="AD1369" s="65" t="str">
        <f t="shared" si="475"/>
        <v/>
      </c>
      <c r="AE1369" s="65" t="str">
        <f t="shared" si="476"/>
        <v/>
      </c>
      <c r="AF1369" s="65" t="str">
        <f t="shared" si="477"/>
        <v/>
      </c>
      <c r="AG1369" s="65" t="str">
        <f t="shared" si="478"/>
        <v/>
      </c>
      <c r="AH1369" s="38"/>
      <c r="AI1369" s="38"/>
      <c r="AJ1369" s="38"/>
      <c r="AK1369" s="38"/>
      <c r="AL1369" s="85" t="str">
        <f t="shared" si="483"/>
        <v/>
      </c>
      <c r="AM1369" s="85" t="str">
        <f t="shared" si="479"/>
        <v/>
      </c>
      <c r="AN1369" s="85" t="str">
        <f t="shared" si="480"/>
        <v/>
      </c>
      <c r="AO1369" s="85" t="str">
        <f t="shared" si="481"/>
        <v/>
      </c>
      <c r="AP1369" s="143" t="str">
        <f t="shared" si="484"/>
        <v/>
      </c>
      <c r="AQ1369" s="66" t="str">
        <f t="shared" si="485"/>
        <v/>
      </c>
      <c r="AR1369" s="46" t="str">
        <f>IFERROR(IF(ISNUMBER('Opsparede løndele dec20-mar21'!K1367),AQ1369+'Opsparede løndele dec20-mar21'!K1367,AQ1369),"")</f>
        <v/>
      </c>
    </row>
    <row r="1370" spans="1:44" x14ac:dyDescent="0.25">
      <c r="A1370" s="52" t="str">
        <f t="shared" si="486"/>
        <v/>
      </c>
      <c r="B1370" s="5"/>
      <c r="C1370" s="6"/>
      <c r="D1370" s="7"/>
      <c r="E1370" s="8"/>
      <c r="F1370" s="8"/>
      <c r="G1370" s="60" t="str">
        <f t="shared" si="488"/>
        <v/>
      </c>
      <c r="H1370" s="60" t="str">
        <f t="shared" si="488"/>
        <v/>
      </c>
      <c r="I1370" s="60" t="str">
        <f t="shared" si="488"/>
        <v/>
      </c>
      <c r="J1370" s="60" t="str">
        <f t="shared" si="488"/>
        <v/>
      </c>
      <c r="L1370" s="115" t="str">
        <f t="shared" si="482"/>
        <v/>
      </c>
      <c r="Y1370" s="116"/>
      <c r="Z1370" s="65" t="str">
        <f t="shared" si="471"/>
        <v/>
      </c>
      <c r="AA1370" s="65" t="str">
        <f t="shared" si="472"/>
        <v/>
      </c>
      <c r="AB1370" s="65" t="str">
        <f t="shared" si="473"/>
        <v/>
      </c>
      <c r="AC1370" s="65" t="str">
        <f t="shared" si="474"/>
        <v/>
      </c>
      <c r="AD1370" s="65" t="str">
        <f t="shared" si="475"/>
        <v/>
      </c>
      <c r="AE1370" s="65" t="str">
        <f t="shared" si="476"/>
        <v/>
      </c>
      <c r="AF1370" s="65" t="str">
        <f t="shared" si="477"/>
        <v/>
      </c>
      <c r="AG1370" s="65" t="str">
        <f t="shared" si="478"/>
        <v/>
      </c>
      <c r="AH1370" s="38"/>
      <c r="AI1370" s="38"/>
      <c r="AJ1370" s="38"/>
      <c r="AK1370" s="38"/>
      <c r="AL1370" s="85" t="str">
        <f t="shared" si="483"/>
        <v/>
      </c>
      <c r="AM1370" s="85" t="str">
        <f t="shared" si="479"/>
        <v/>
      </c>
      <c r="AN1370" s="85" t="str">
        <f t="shared" si="480"/>
        <v/>
      </c>
      <c r="AO1370" s="85" t="str">
        <f t="shared" si="481"/>
        <v/>
      </c>
      <c r="AP1370" s="143" t="str">
        <f t="shared" si="484"/>
        <v/>
      </c>
      <c r="AQ1370" s="66" t="str">
        <f t="shared" si="485"/>
        <v/>
      </c>
      <c r="AR1370" s="46" t="str">
        <f>IFERROR(IF(ISNUMBER('Opsparede løndele dec20-mar21'!K1368),AQ1370+'Opsparede løndele dec20-mar21'!K1368,AQ1370),"")</f>
        <v/>
      </c>
    </row>
    <row r="1371" spans="1:44" x14ac:dyDescent="0.25">
      <c r="A1371" s="52" t="str">
        <f t="shared" si="486"/>
        <v/>
      </c>
      <c r="B1371" s="5"/>
      <c r="C1371" s="6"/>
      <c r="D1371" s="7"/>
      <c r="E1371" s="8"/>
      <c r="F1371" s="8"/>
      <c r="G1371" s="60" t="str">
        <f t="shared" si="488"/>
        <v/>
      </c>
      <c r="H1371" s="60" t="str">
        <f t="shared" si="488"/>
        <v/>
      </c>
      <c r="I1371" s="60" t="str">
        <f t="shared" si="488"/>
        <v/>
      </c>
      <c r="J1371" s="60" t="str">
        <f t="shared" si="488"/>
        <v/>
      </c>
      <c r="L1371" s="115" t="str">
        <f t="shared" si="482"/>
        <v/>
      </c>
      <c r="Y1371" s="116"/>
      <c r="Z1371" s="65" t="str">
        <f t="shared" si="471"/>
        <v/>
      </c>
      <c r="AA1371" s="65" t="str">
        <f t="shared" si="472"/>
        <v/>
      </c>
      <c r="AB1371" s="65" t="str">
        <f t="shared" si="473"/>
        <v/>
      </c>
      <c r="AC1371" s="65" t="str">
        <f t="shared" si="474"/>
        <v/>
      </c>
      <c r="AD1371" s="65" t="str">
        <f t="shared" si="475"/>
        <v/>
      </c>
      <c r="AE1371" s="65" t="str">
        <f t="shared" si="476"/>
        <v/>
      </c>
      <c r="AF1371" s="65" t="str">
        <f t="shared" si="477"/>
        <v/>
      </c>
      <c r="AG1371" s="65" t="str">
        <f t="shared" si="478"/>
        <v/>
      </c>
      <c r="AH1371" s="38"/>
      <c r="AI1371" s="38"/>
      <c r="AJ1371" s="38"/>
      <c r="AK1371" s="38"/>
      <c r="AL1371" s="85" t="str">
        <f t="shared" si="483"/>
        <v/>
      </c>
      <c r="AM1371" s="85" t="str">
        <f t="shared" si="479"/>
        <v/>
      </c>
      <c r="AN1371" s="85" t="str">
        <f t="shared" si="480"/>
        <v/>
      </c>
      <c r="AO1371" s="85" t="str">
        <f t="shared" si="481"/>
        <v/>
      </c>
      <c r="AP1371" s="143" t="str">
        <f t="shared" si="484"/>
        <v/>
      </c>
      <c r="AQ1371" s="66" t="str">
        <f t="shared" si="485"/>
        <v/>
      </c>
      <c r="AR1371" s="46" t="str">
        <f>IFERROR(IF(ISNUMBER('Opsparede løndele dec20-mar21'!K1369),AQ1371+'Opsparede løndele dec20-mar21'!K1369,AQ1371),"")</f>
        <v/>
      </c>
    </row>
    <row r="1372" spans="1:44" x14ac:dyDescent="0.25">
      <c r="A1372" s="52" t="str">
        <f t="shared" si="486"/>
        <v/>
      </c>
      <c r="B1372" s="5"/>
      <c r="C1372" s="6"/>
      <c r="D1372" s="7"/>
      <c r="E1372" s="8"/>
      <c r="F1372" s="8"/>
      <c r="G1372" s="60" t="str">
        <f t="shared" si="488"/>
        <v/>
      </c>
      <c r="H1372" s="60" t="str">
        <f t="shared" si="488"/>
        <v/>
      </c>
      <c r="I1372" s="60" t="str">
        <f t="shared" si="488"/>
        <v/>
      </c>
      <c r="J1372" s="60" t="str">
        <f t="shared" si="488"/>
        <v/>
      </c>
      <c r="L1372" s="115" t="str">
        <f t="shared" si="482"/>
        <v/>
      </c>
      <c r="Y1372" s="116"/>
      <c r="Z1372" s="65" t="str">
        <f t="shared" si="471"/>
        <v/>
      </c>
      <c r="AA1372" s="65" t="str">
        <f t="shared" si="472"/>
        <v/>
      </c>
      <c r="AB1372" s="65" t="str">
        <f t="shared" si="473"/>
        <v/>
      </c>
      <c r="AC1372" s="65" t="str">
        <f t="shared" si="474"/>
        <v/>
      </c>
      <c r="AD1372" s="65" t="str">
        <f t="shared" si="475"/>
        <v/>
      </c>
      <c r="AE1372" s="65" t="str">
        <f t="shared" si="476"/>
        <v/>
      </c>
      <c r="AF1372" s="65" t="str">
        <f t="shared" si="477"/>
        <v/>
      </c>
      <c r="AG1372" s="65" t="str">
        <f t="shared" si="478"/>
        <v/>
      </c>
      <c r="AH1372" s="38"/>
      <c r="AI1372" s="38"/>
      <c r="AJ1372" s="38"/>
      <c r="AK1372" s="38"/>
      <c r="AL1372" s="85" t="str">
        <f t="shared" si="483"/>
        <v/>
      </c>
      <c r="AM1372" s="85" t="str">
        <f t="shared" si="479"/>
        <v/>
      </c>
      <c r="AN1372" s="85" t="str">
        <f t="shared" si="480"/>
        <v/>
      </c>
      <c r="AO1372" s="85" t="str">
        <f t="shared" si="481"/>
        <v/>
      </c>
      <c r="AP1372" s="143" t="str">
        <f t="shared" si="484"/>
        <v/>
      </c>
      <c r="AQ1372" s="66" t="str">
        <f t="shared" si="485"/>
        <v/>
      </c>
      <c r="AR1372" s="46" t="str">
        <f>IFERROR(IF(ISNUMBER('Opsparede løndele dec20-mar21'!K1370),AQ1372+'Opsparede løndele dec20-mar21'!K1370,AQ1372),"")</f>
        <v/>
      </c>
    </row>
    <row r="1373" spans="1:44" x14ac:dyDescent="0.25">
      <c r="A1373" s="52" t="str">
        <f t="shared" si="486"/>
        <v/>
      </c>
      <c r="B1373" s="5"/>
      <c r="C1373" s="6"/>
      <c r="D1373" s="7"/>
      <c r="E1373" s="8"/>
      <c r="F1373" s="8"/>
      <c r="G1373" s="60" t="str">
        <f t="shared" si="488"/>
        <v/>
      </c>
      <c r="H1373" s="60" t="str">
        <f t="shared" si="488"/>
        <v/>
      </c>
      <c r="I1373" s="60" t="str">
        <f t="shared" si="488"/>
        <v/>
      </c>
      <c r="J1373" s="60" t="str">
        <f t="shared" si="488"/>
        <v/>
      </c>
      <c r="L1373" s="115" t="str">
        <f t="shared" si="482"/>
        <v/>
      </c>
      <c r="Y1373" s="116"/>
      <c r="Z1373" s="65" t="str">
        <f t="shared" si="471"/>
        <v/>
      </c>
      <c r="AA1373" s="65" t="str">
        <f t="shared" si="472"/>
        <v/>
      </c>
      <c r="AB1373" s="65" t="str">
        <f t="shared" si="473"/>
        <v/>
      </c>
      <c r="AC1373" s="65" t="str">
        <f t="shared" si="474"/>
        <v/>
      </c>
      <c r="AD1373" s="65" t="str">
        <f t="shared" si="475"/>
        <v/>
      </c>
      <c r="AE1373" s="65" t="str">
        <f t="shared" si="476"/>
        <v/>
      </c>
      <c r="AF1373" s="65" t="str">
        <f t="shared" si="477"/>
        <v/>
      </c>
      <c r="AG1373" s="65" t="str">
        <f t="shared" si="478"/>
        <v/>
      </c>
      <c r="AH1373" s="38"/>
      <c r="AI1373" s="38"/>
      <c r="AJ1373" s="38"/>
      <c r="AK1373" s="38"/>
      <c r="AL1373" s="85" t="str">
        <f t="shared" si="483"/>
        <v/>
      </c>
      <c r="AM1373" s="85" t="str">
        <f t="shared" si="479"/>
        <v/>
      </c>
      <c r="AN1373" s="85" t="str">
        <f t="shared" si="480"/>
        <v/>
      </c>
      <c r="AO1373" s="85" t="str">
        <f t="shared" si="481"/>
        <v/>
      </c>
      <c r="AP1373" s="143" t="str">
        <f t="shared" si="484"/>
        <v/>
      </c>
      <c r="AQ1373" s="66" t="str">
        <f t="shared" si="485"/>
        <v/>
      </c>
      <c r="AR1373" s="46" t="str">
        <f>IFERROR(IF(ISNUMBER('Opsparede løndele dec20-mar21'!K1371),AQ1373+'Opsparede løndele dec20-mar21'!K1371,AQ1373),"")</f>
        <v/>
      </c>
    </row>
    <row r="1374" spans="1:44" x14ac:dyDescent="0.25">
      <c r="A1374" s="52" t="str">
        <f t="shared" si="486"/>
        <v/>
      </c>
      <c r="B1374" s="5"/>
      <c r="C1374" s="6"/>
      <c r="D1374" s="7"/>
      <c r="E1374" s="8"/>
      <c r="F1374" s="8"/>
      <c r="G1374" s="60" t="str">
        <f t="shared" si="488"/>
        <v/>
      </c>
      <c r="H1374" s="60" t="str">
        <f t="shared" si="488"/>
        <v/>
      </c>
      <c r="I1374" s="60" t="str">
        <f t="shared" si="488"/>
        <v/>
      </c>
      <c r="J1374" s="60" t="str">
        <f t="shared" si="488"/>
        <v/>
      </c>
      <c r="L1374" s="115" t="str">
        <f t="shared" si="482"/>
        <v/>
      </c>
      <c r="Y1374" s="116"/>
      <c r="Z1374" s="65" t="str">
        <f t="shared" si="471"/>
        <v/>
      </c>
      <c r="AA1374" s="65" t="str">
        <f t="shared" si="472"/>
        <v/>
      </c>
      <c r="AB1374" s="65" t="str">
        <f t="shared" si="473"/>
        <v/>
      </c>
      <c r="AC1374" s="65" t="str">
        <f t="shared" si="474"/>
        <v/>
      </c>
      <c r="AD1374" s="65" t="str">
        <f t="shared" si="475"/>
        <v/>
      </c>
      <c r="AE1374" s="65" t="str">
        <f t="shared" si="476"/>
        <v/>
      </c>
      <c r="AF1374" s="65" t="str">
        <f t="shared" si="477"/>
        <v/>
      </c>
      <c r="AG1374" s="65" t="str">
        <f t="shared" si="478"/>
        <v/>
      </c>
      <c r="AH1374" s="38"/>
      <c r="AI1374" s="38"/>
      <c r="AJ1374" s="38"/>
      <c r="AK1374" s="38"/>
      <c r="AL1374" s="85" t="str">
        <f t="shared" si="483"/>
        <v/>
      </c>
      <c r="AM1374" s="85" t="str">
        <f t="shared" si="479"/>
        <v/>
      </c>
      <c r="AN1374" s="85" t="str">
        <f t="shared" si="480"/>
        <v/>
      </c>
      <c r="AO1374" s="85" t="str">
        <f t="shared" si="481"/>
        <v/>
      </c>
      <c r="AP1374" s="143" t="str">
        <f t="shared" si="484"/>
        <v/>
      </c>
      <c r="AQ1374" s="66" t="str">
        <f t="shared" si="485"/>
        <v/>
      </c>
      <c r="AR1374" s="46" t="str">
        <f>IFERROR(IF(ISNUMBER('Opsparede løndele dec20-mar21'!K1372),AQ1374+'Opsparede løndele dec20-mar21'!K1372,AQ1374),"")</f>
        <v/>
      </c>
    </row>
    <row r="1375" spans="1:44" x14ac:dyDescent="0.25">
      <c r="A1375" s="52" t="str">
        <f t="shared" si="486"/>
        <v/>
      </c>
      <c r="B1375" s="5"/>
      <c r="C1375" s="6"/>
      <c r="D1375" s="7"/>
      <c r="E1375" s="8"/>
      <c r="F1375" s="8"/>
      <c r="G1375" s="60" t="str">
        <f t="shared" si="488"/>
        <v/>
      </c>
      <c r="H1375" s="60" t="str">
        <f t="shared" si="488"/>
        <v/>
      </c>
      <c r="I1375" s="60" t="str">
        <f t="shared" si="488"/>
        <v/>
      </c>
      <c r="J1375" s="60" t="str">
        <f t="shared" si="488"/>
        <v/>
      </c>
      <c r="L1375" s="115" t="str">
        <f t="shared" si="482"/>
        <v/>
      </c>
      <c r="Y1375" s="116"/>
      <c r="Z1375" s="65" t="str">
        <f t="shared" si="471"/>
        <v/>
      </c>
      <c r="AA1375" s="65" t="str">
        <f t="shared" si="472"/>
        <v/>
      </c>
      <c r="AB1375" s="65" t="str">
        <f t="shared" si="473"/>
        <v/>
      </c>
      <c r="AC1375" s="65" t="str">
        <f t="shared" si="474"/>
        <v/>
      </c>
      <c r="AD1375" s="65" t="str">
        <f t="shared" si="475"/>
        <v/>
      </c>
      <c r="AE1375" s="65" t="str">
        <f t="shared" si="476"/>
        <v/>
      </c>
      <c r="AF1375" s="65" t="str">
        <f t="shared" si="477"/>
        <v/>
      </c>
      <c r="AG1375" s="65" t="str">
        <f t="shared" si="478"/>
        <v/>
      </c>
      <c r="AH1375" s="38"/>
      <c r="AI1375" s="38"/>
      <c r="AJ1375" s="38"/>
      <c r="AK1375" s="38"/>
      <c r="AL1375" s="85" t="str">
        <f t="shared" si="483"/>
        <v/>
      </c>
      <c r="AM1375" s="85" t="str">
        <f t="shared" si="479"/>
        <v/>
      </c>
      <c r="AN1375" s="85" t="str">
        <f t="shared" si="480"/>
        <v/>
      </c>
      <c r="AO1375" s="85" t="str">
        <f t="shared" si="481"/>
        <v/>
      </c>
      <c r="AP1375" s="143" t="str">
        <f t="shared" si="484"/>
        <v/>
      </c>
      <c r="AQ1375" s="66" t="str">
        <f t="shared" si="485"/>
        <v/>
      </c>
      <c r="AR1375" s="46" t="str">
        <f>IFERROR(IF(ISNUMBER('Opsparede løndele dec20-mar21'!K1373),AQ1375+'Opsparede løndele dec20-mar21'!K1373,AQ1375),"")</f>
        <v/>
      </c>
    </row>
    <row r="1376" spans="1:44" x14ac:dyDescent="0.25">
      <c r="A1376" s="52" t="str">
        <f t="shared" si="486"/>
        <v/>
      </c>
      <c r="B1376" s="5"/>
      <c r="C1376" s="6"/>
      <c r="D1376" s="7"/>
      <c r="E1376" s="8"/>
      <c r="F1376" s="8"/>
      <c r="G1376" s="60" t="str">
        <f t="shared" si="488"/>
        <v/>
      </c>
      <c r="H1376" s="60" t="str">
        <f t="shared" si="488"/>
        <v/>
      </c>
      <c r="I1376" s="60" t="str">
        <f t="shared" si="488"/>
        <v/>
      </c>
      <c r="J1376" s="60" t="str">
        <f t="shared" si="488"/>
        <v/>
      </c>
      <c r="L1376" s="115" t="str">
        <f t="shared" si="482"/>
        <v/>
      </c>
      <c r="Y1376" s="116"/>
      <c r="Z1376" s="65" t="str">
        <f t="shared" si="471"/>
        <v/>
      </c>
      <c r="AA1376" s="65" t="str">
        <f t="shared" si="472"/>
        <v/>
      </c>
      <c r="AB1376" s="65" t="str">
        <f t="shared" si="473"/>
        <v/>
      </c>
      <c r="AC1376" s="65" t="str">
        <f t="shared" si="474"/>
        <v/>
      </c>
      <c r="AD1376" s="65" t="str">
        <f t="shared" si="475"/>
        <v/>
      </c>
      <c r="AE1376" s="65" t="str">
        <f t="shared" si="476"/>
        <v/>
      </c>
      <c r="AF1376" s="65" t="str">
        <f t="shared" si="477"/>
        <v/>
      </c>
      <c r="AG1376" s="65" t="str">
        <f t="shared" si="478"/>
        <v/>
      </c>
      <c r="AH1376" s="38"/>
      <c r="AI1376" s="38"/>
      <c r="AJ1376" s="38"/>
      <c r="AK1376" s="38"/>
      <c r="AL1376" s="85" t="str">
        <f t="shared" si="483"/>
        <v/>
      </c>
      <c r="AM1376" s="85" t="str">
        <f t="shared" si="479"/>
        <v/>
      </c>
      <c r="AN1376" s="85" t="str">
        <f t="shared" si="480"/>
        <v/>
      </c>
      <c r="AO1376" s="85" t="str">
        <f t="shared" si="481"/>
        <v/>
      </c>
      <c r="AP1376" s="143" t="str">
        <f t="shared" si="484"/>
        <v/>
      </c>
      <c r="AQ1376" s="66" t="str">
        <f t="shared" si="485"/>
        <v/>
      </c>
      <c r="AR1376" s="46" t="str">
        <f>IFERROR(IF(ISNUMBER('Opsparede løndele dec20-mar21'!K1374),AQ1376+'Opsparede løndele dec20-mar21'!K1374,AQ1376),"")</f>
        <v/>
      </c>
    </row>
    <row r="1377" spans="1:44" x14ac:dyDescent="0.25">
      <c r="A1377" s="52" t="str">
        <f t="shared" si="486"/>
        <v/>
      </c>
      <c r="B1377" s="5"/>
      <c r="C1377" s="6"/>
      <c r="D1377" s="7"/>
      <c r="E1377" s="8"/>
      <c r="F1377" s="8"/>
      <c r="G1377" s="60" t="str">
        <f t="shared" ref="G1377:J1386" si="489">IF(AND(ISNUMBER($E1377),ISNUMBER($F1377)),MAX(MIN(NETWORKDAYS(IF($E1377&lt;=VLOOKUP(G$6,Matrix_antal_dage,5,FALSE),VLOOKUP(G$6,Matrix_antal_dage,5,FALSE),$E1377),IF($F1377&gt;=VLOOKUP(G$6,Matrix_antal_dage,6,FALSE),VLOOKUP(G$6,Matrix_antal_dage,6,FALSE),$F1377),helligdage),VLOOKUP(G$6,Matrix_antal_dage,7,FALSE)),0),"")</f>
        <v/>
      </c>
      <c r="H1377" s="60" t="str">
        <f t="shared" si="489"/>
        <v/>
      </c>
      <c r="I1377" s="60" t="str">
        <f t="shared" si="489"/>
        <v/>
      </c>
      <c r="J1377" s="60" t="str">
        <f t="shared" si="489"/>
        <v/>
      </c>
      <c r="L1377" s="115" t="str">
        <f t="shared" si="482"/>
        <v/>
      </c>
      <c r="Y1377" s="116"/>
      <c r="Z1377" s="65" t="str">
        <f t="shared" si="471"/>
        <v/>
      </c>
      <c r="AA1377" s="65" t="str">
        <f t="shared" si="472"/>
        <v/>
      </c>
      <c r="AB1377" s="65" t="str">
        <f t="shared" si="473"/>
        <v/>
      </c>
      <c r="AC1377" s="65" t="str">
        <f t="shared" si="474"/>
        <v/>
      </c>
      <c r="AD1377" s="65" t="str">
        <f t="shared" si="475"/>
        <v/>
      </c>
      <c r="AE1377" s="65" t="str">
        <f t="shared" si="476"/>
        <v/>
      </c>
      <c r="AF1377" s="65" t="str">
        <f t="shared" si="477"/>
        <v/>
      </c>
      <c r="AG1377" s="65" t="str">
        <f t="shared" si="478"/>
        <v/>
      </c>
      <c r="AH1377" s="38"/>
      <c r="AI1377" s="38"/>
      <c r="AJ1377" s="38"/>
      <c r="AK1377" s="38"/>
      <c r="AL1377" s="85" t="str">
        <f t="shared" si="483"/>
        <v/>
      </c>
      <c r="AM1377" s="85" t="str">
        <f t="shared" si="479"/>
        <v/>
      </c>
      <c r="AN1377" s="85" t="str">
        <f t="shared" si="480"/>
        <v/>
      </c>
      <c r="AO1377" s="85" t="str">
        <f t="shared" si="481"/>
        <v/>
      </c>
      <c r="AP1377" s="143" t="str">
        <f t="shared" si="484"/>
        <v/>
      </c>
      <c r="AQ1377" s="66" t="str">
        <f t="shared" si="485"/>
        <v/>
      </c>
      <c r="AR1377" s="46" t="str">
        <f>IFERROR(IF(ISNUMBER('Opsparede løndele dec20-mar21'!K1375),AQ1377+'Opsparede løndele dec20-mar21'!K1375,AQ1377),"")</f>
        <v/>
      </c>
    </row>
    <row r="1378" spans="1:44" x14ac:dyDescent="0.25">
      <c r="A1378" s="52" t="str">
        <f t="shared" si="486"/>
        <v/>
      </c>
      <c r="B1378" s="5"/>
      <c r="C1378" s="6"/>
      <c r="D1378" s="7"/>
      <c r="E1378" s="8"/>
      <c r="F1378" s="8"/>
      <c r="G1378" s="60" t="str">
        <f t="shared" si="489"/>
        <v/>
      </c>
      <c r="H1378" s="60" t="str">
        <f t="shared" si="489"/>
        <v/>
      </c>
      <c r="I1378" s="60" t="str">
        <f t="shared" si="489"/>
        <v/>
      </c>
      <c r="J1378" s="60" t="str">
        <f t="shared" si="489"/>
        <v/>
      </c>
      <c r="L1378" s="115" t="str">
        <f t="shared" si="482"/>
        <v/>
      </c>
      <c r="Y1378" s="116"/>
      <c r="Z1378" s="65" t="str">
        <f t="shared" si="471"/>
        <v/>
      </c>
      <c r="AA1378" s="65" t="str">
        <f t="shared" si="472"/>
        <v/>
      </c>
      <c r="AB1378" s="65" t="str">
        <f t="shared" si="473"/>
        <v/>
      </c>
      <c r="AC1378" s="65" t="str">
        <f t="shared" si="474"/>
        <v/>
      </c>
      <c r="AD1378" s="65" t="str">
        <f t="shared" si="475"/>
        <v/>
      </c>
      <c r="AE1378" s="65" t="str">
        <f t="shared" si="476"/>
        <v/>
      </c>
      <c r="AF1378" s="65" t="str">
        <f t="shared" si="477"/>
        <v/>
      </c>
      <c r="AG1378" s="65" t="str">
        <f t="shared" si="478"/>
        <v/>
      </c>
      <c r="AH1378" s="38"/>
      <c r="AI1378" s="38"/>
      <c r="AJ1378" s="38"/>
      <c r="AK1378" s="38"/>
      <c r="AL1378" s="85" t="str">
        <f t="shared" si="483"/>
        <v/>
      </c>
      <c r="AM1378" s="85" t="str">
        <f t="shared" si="479"/>
        <v/>
      </c>
      <c r="AN1378" s="85" t="str">
        <f t="shared" si="480"/>
        <v/>
      </c>
      <c r="AO1378" s="85" t="str">
        <f t="shared" si="481"/>
        <v/>
      </c>
      <c r="AP1378" s="143" t="str">
        <f t="shared" si="484"/>
        <v/>
      </c>
      <c r="AQ1378" s="66" t="str">
        <f t="shared" si="485"/>
        <v/>
      </c>
      <c r="AR1378" s="46" t="str">
        <f>IFERROR(IF(ISNUMBER('Opsparede løndele dec20-mar21'!K1376),AQ1378+'Opsparede løndele dec20-mar21'!K1376,AQ1378),"")</f>
        <v/>
      </c>
    </row>
    <row r="1379" spans="1:44" x14ac:dyDescent="0.25">
      <c r="A1379" s="52" t="str">
        <f t="shared" si="486"/>
        <v/>
      </c>
      <c r="B1379" s="5"/>
      <c r="C1379" s="6"/>
      <c r="D1379" s="7"/>
      <c r="E1379" s="8"/>
      <c r="F1379" s="8"/>
      <c r="G1379" s="60" t="str">
        <f t="shared" si="489"/>
        <v/>
      </c>
      <c r="H1379" s="60" t="str">
        <f t="shared" si="489"/>
        <v/>
      </c>
      <c r="I1379" s="60" t="str">
        <f t="shared" si="489"/>
        <v/>
      </c>
      <c r="J1379" s="60" t="str">
        <f t="shared" si="489"/>
        <v/>
      </c>
      <c r="L1379" s="115" t="str">
        <f t="shared" si="482"/>
        <v/>
      </c>
      <c r="Y1379" s="116"/>
      <c r="Z1379" s="65" t="str">
        <f t="shared" si="471"/>
        <v/>
      </c>
      <c r="AA1379" s="65" t="str">
        <f t="shared" si="472"/>
        <v/>
      </c>
      <c r="AB1379" s="65" t="str">
        <f t="shared" si="473"/>
        <v/>
      </c>
      <c r="AC1379" s="65" t="str">
        <f t="shared" si="474"/>
        <v/>
      </c>
      <c r="AD1379" s="65" t="str">
        <f t="shared" si="475"/>
        <v/>
      </c>
      <c r="AE1379" s="65" t="str">
        <f t="shared" si="476"/>
        <v/>
      </c>
      <c r="AF1379" s="65" t="str">
        <f t="shared" si="477"/>
        <v/>
      </c>
      <c r="AG1379" s="65" t="str">
        <f t="shared" si="478"/>
        <v/>
      </c>
      <c r="AH1379" s="38"/>
      <c r="AI1379" s="38"/>
      <c r="AJ1379" s="38"/>
      <c r="AK1379" s="38"/>
      <c r="AL1379" s="85" t="str">
        <f t="shared" si="483"/>
        <v/>
      </c>
      <c r="AM1379" s="85" t="str">
        <f t="shared" si="479"/>
        <v/>
      </c>
      <c r="AN1379" s="85" t="str">
        <f t="shared" si="480"/>
        <v/>
      </c>
      <c r="AO1379" s="85" t="str">
        <f t="shared" si="481"/>
        <v/>
      </c>
      <c r="AP1379" s="143" t="str">
        <f t="shared" si="484"/>
        <v/>
      </c>
      <c r="AQ1379" s="66" t="str">
        <f t="shared" si="485"/>
        <v/>
      </c>
      <c r="AR1379" s="46" t="str">
        <f>IFERROR(IF(ISNUMBER('Opsparede løndele dec20-mar21'!K1377),AQ1379+'Opsparede løndele dec20-mar21'!K1377,AQ1379),"")</f>
        <v/>
      </c>
    </row>
    <row r="1380" spans="1:44" x14ac:dyDescent="0.25">
      <c r="A1380" s="52" t="str">
        <f t="shared" si="486"/>
        <v/>
      </c>
      <c r="B1380" s="5"/>
      <c r="C1380" s="6"/>
      <c r="D1380" s="7"/>
      <c r="E1380" s="8"/>
      <c r="F1380" s="8"/>
      <c r="G1380" s="60" t="str">
        <f t="shared" si="489"/>
        <v/>
      </c>
      <c r="H1380" s="60" t="str">
        <f t="shared" si="489"/>
        <v/>
      </c>
      <c r="I1380" s="60" t="str">
        <f t="shared" si="489"/>
        <v/>
      </c>
      <c r="J1380" s="60" t="str">
        <f t="shared" si="489"/>
        <v/>
      </c>
      <c r="L1380" s="115" t="str">
        <f t="shared" si="482"/>
        <v/>
      </c>
      <c r="Y1380" s="116"/>
      <c r="Z1380" s="65" t="str">
        <f t="shared" si="471"/>
        <v/>
      </c>
      <c r="AA1380" s="65" t="str">
        <f t="shared" si="472"/>
        <v/>
      </c>
      <c r="AB1380" s="65" t="str">
        <f t="shared" si="473"/>
        <v/>
      </c>
      <c r="AC1380" s="65" t="str">
        <f t="shared" si="474"/>
        <v/>
      </c>
      <c r="AD1380" s="65" t="str">
        <f t="shared" si="475"/>
        <v/>
      </c>
      <c r="AE1380" s="65" t="str">
        <f t="shared" si="476"/>
        <v/>
      </c>
      <c r="AF1380" s="65" t="str">
        <f t="shared" si="477"/>
        <v/>
      </c>
      <c r="AG1380" s="65" t="str">
        <f t="shared" si="478"/>
        <v/>
      </c>
      <c r="AH1380" s="38"/>
      <c r="AI1380" s="38"/>
      <c r="AJ1380" s="38"/>
      <c r="AK1380" s="38"/>
      <c r="AL1380" s="85" t="str">
        <f t="shared" si="483"/>
        <v/>
      </c>
      <c r="AM1380" s="85" t="str">
        <f t="shared" si="479"/>
        <v/>
      </c>
      <c r="AN1380" s="85" t="str">
        <f t="shared" si="480"/>
        <v/>
      </c>
      <c r="AO1380" s="85" t="str">
        <f t="shared" si="481"/>
        <v/>
      </c>
      <c r="AP1380" s="143" t="str">
        <f t="shared" si="484"/>
        <v/>
      </c>
      <c r="AQ1380" s="66" t="str">
        <f t="shared" si="485"/>
        <v/>
      </c>
      <c r="AR1380" s="46" t="str">
        <f>IFERROR(IF(ISNUMBER('Opsparede løndele dec20-mar21'!K1378),AQ1380+'Opsparede løndele dec20-mar21'!K1378,AQ1380),"")</f>
        <v/>
      </c>
    </row>
    <row r="1381" spans="1:44" x14ac:dyDescent="0.25">
      <c r="A1381" s="52" t="str">
        <f t="shared" si="486"/>
        <v/>
      </c>
      <c r="B1381" s="5"/>
      <c r="C1381" s="6"/>
      <c r="D1381" s="7"/>
      <c r="E1381" s="8"/>
      <c r="F1381" s="8"/>
      <c r="G1381" s="60" t="str">
        <f t="shared" si="489"/>
        <v/>
      </c>
      <c r="H1381" s="60" t="str">
        <f t="shared" si="489"/>
        <v/>
      </c>
      <c r="I1381" s="60" t="str">
        <f t="shared" si="489"/>
        <v/>
      </c>
      <c r="J1381" s="60" t="str">
        <f t="shared" si="489"/>
        <v/>
      </c>
      <c r="L1381" s="115" t="str">
        <f t="shared" si="482"/>
        <v/>
      </c>
      <c r="Y1381" s="116"/>
      <c r="Z1381" s="65" t="str">
        <f t="shared" si="471"/>
        <v/>
      </c>
      <c r="AA1381" s="65" t="str">
        <f t="shared" si="472"/>
        <v/>
      </c>
      <c r="AB1381" s="65" t="str">
        <f t="shared" si="473"/>
        <v/>
      </c>
      <c r="AC1381" s="65" t="str">
        <f t="shared" si="474"/>
        <v/>
      </c>
      <c r="AD1381" s="65" t="str">
        <f t="shared" si="475"/>
        <v/>
      </c>
      <c r="AE1381" s="65" t="str">
        <f t="shared" si="476"/>
        <v/>
      </c>
      <c r="AF1381" s="65" t="str">
        <f t="shared" si="477"/>
        <v/>
      </c>
      <c r="AG1381" s="65" t="str">
        <f t="shared" si="478"/>
        <v/>
      </c>
      <c r="AH1381" s="38"/>
      <c r="AI1381" s="38"/>
      <c r="AJ1381" s="38"/>
      <c r="AK1381" s="38"/>
      <c r="AL1381" s="85" t="str">
        <f t="shared" si="483"/>
        <v/>
      </c>
      <c r="AM1381" s="85" t="str">
        <f t="shared" si="479"/>
        <v/>
      </c>
      <c r="AN1381" s="85" t="str">
        <f t="shared" si="480"/>
        <v/>
      </c>
      <c r="AO1381" s="85" t="str">
        <f t="shared" si="481"/>
        <v/>
      </c>
      <c r="AP1381" s="143" t="str">
        <f t="shared" si="484"/>
        <v/>
      </c>
      <c r="AQ1381" s="66" t="str">
        <f t="shared" si="485"/>
        <v/>
      </c>
      <c r="AR1381" s="46" t="str">
        <f>IFERROR(IF(ISNUMBER('Opsparede løndele dec20-mar21'!K1379),AQ1381+'Opsparede løndele dec20-mar21'!K1379,AQ1381),"")</f>
        <v/>
      </c>
    </row>
    <row r="1382" spans="1:44" x14ac:dyDescent="0.25">
      <c r="A1382" s="52" t="str">
        <f t="shared" si="486"/>
        <v/>
      </c>
      <c r="B1382" s="5"/>
      <c r="C1382" s="6"/>
      <c r="D1382" s="7"/>
      <c r="E1382" s="8"/>
      <c r="F1382" s="8"/>
      <c r="G1382" s="60" t="str">
        <f t="shared" si="489"/>
        <v/>
      </c>
      <c r="H1382" s="60" t="str">
        <f t="shared" si="489"/>
        <v/>
      </c>
      <c r="I1382" s="60" t="str">
        <f t="shared" si="489"/>
        <v/>
      </c>
      <c r="J1382" s="60" t="str">
        <f t="shared" si="489"/>
        <v/>
      </c>
      <c r="L1382" s="115" t="str">
        <f t="shared" si="482"/>
        <v/>
      </c>
      <c r="Y1382" s="116"/>
      <c r="Z1382" s="65" t="str">
        <f t="shared" si="471"/>
        <v/>
      </c>
      <c r="AA1382" s="65" t="str">
        <f t="shared" si="472"/>
        <v/>
      </c>
      <c r="AB1382" s="65" t="str">
        <f t="shared" si="473"/>
        <v/>
      </c>
      <c r="AC1382" s="65" t="str">
        <f t="shared" si="474"/>
        <v/>
      </c>
      <c r="AD1382" s="65" t="str">
        <f t="shared" si="475"/>
        <v/>
      </c>
      <c r="AE1382" s="65" t="str">
        <f t="shared" si="476"/>
        <v/>
      </c>
      <c r="AF1382" s="65" t="str">
        <f t="shared" si="477"/>
        <v/>
      </c>
      <c r="AG1382" s="65" t="str">
        <f t="shared" si="478"/>
        <v/>
      </c>
      <c r="AH1382" s="38"/>
      <c r="AI1382" s="38"/>
      <c r="AJ1382" s="38"/>
      <c r="AK1382" s="38"/>
      <c r="AL1382" s="85" t="str">
        <f t="shared" si="483"/>
        <v/>
      </c>
      <c r="AM1382" s="85" t="str">
        <f t="shared" si="479"/>
        <v/>
      </c>
      <c r="AN1382" s="85" t="str">
        <f t="shared" si="480"/>
        <v/>
      </c>
      <c r="AO1382" s="85" t="str">
        <f t="shared" si="481"/>
        <v/>
      </c>
      <c r="AP1382" s="143" t="str">
        <f t="shared" si="484"/>
        <v/>
      </c>
      <c r="AQ1382" s="66" t="str">
        <f t="shared" si="485"/>
        <v/>
      </c>
      <c r="AR1382" s="46" t="str">
        <f>IFERROR(IF(ISNUMBER('Opsparede løndele dec20-mar21'!K1380),AQ1382+'Opsparede løndele dec20-mar21'!K1380,AQ1382),"")</f>
        <v/>
      </c>
    </row>
    <row r="1383" spans="1:44" x14ac:dyDescent="0.25">
      <c r="A1383" s="52" t="str">
        <f t="shared" si="486"/>
        <v/>
      </c>
      <c r="B1383" s="5"/>
      <c r="C1383" s="6"/>
      <c r="D1383" s="7"/>
      <c r="E1383" s="8"/>
      <c r="F1383" s="8"/>
      <c r="G1383" s="60" t="str">
        <f t="shared" si="489"/>
        <v/>
      </c>
      <c r="H1383" s="60" t="str">
        <f t="shared" si="489"/>
        <v/>
      </c>
      <c r="I1383" s="60" t="str">
        <f t="shared" si="489"/>
        <v/>
      </c>
      <c r="J1383" s="60" t="str">
        <f t="shared" si="489"/>
        <v/>
      </c>
      <c r="L1383" s="115" t="str">
        <f t="shared" si="482"/>
        <v/>
      </c>
      <c r="Y1383" s="116"/>
      <c r="Z1383" s="65" t="str">
        <f t="shared" si="471"/>
        <v/>
      </c>
      <c r="AA1383" s="65" t="str">
        <f t="shared" si="472"/>
        <v/>
      </c>
      <c r="AB1383" s="65" t="str">
        <f t="shared" si="473"/>
        <v/>
      </c>
      <c r="AC1383" s="65" t="str">
        <f t="shared" si="474"/>
        <v/>
      </c>
      <c r="AD1383" s="65" t="str">
        <f t="shared" si="475"/>
        <v/>
      </c>
      <c r="AE1383" s="65" t="str">
        <f t="shared" si="476"/>
        <v/>
      </c>
      <c r="AF1383" s="65" t="str">
        <f t="shared" si="477"/>
        <v/>
      </c>
      <c r="AG1383" s="65" t="str">
        <f t="shared" si="478"/>
        <v/>
      </c>
      <c r="AH1383" s="38"/>
      <c r="AI1383" s="38"/>
      <c r="AJ1383" s="38"/>
      <c r="AK1383" s="38"/>
      <c r="AL1383" s="85" t="str">
        <f t="shared" si="483"/>
        <v/>
      </c>
      <c r="AM1383" s="85" t="str">
        <f t="shared" si="479"/>
        <v/>
      </c>
      <c r="AN1383" s="85" t="str">
        <f t="shared" si="480"/>
        <v/>
      </c>
      <c r="AO1383" s="85" t="str">
        <f t="shared" si="481"/>
        <v/>
      </c>
      <c r="AP1383" s="143" t="str">
        <f t="shared" si="484"/>
        <v/>
      </c>
      <c r="AQ1383" s="66" t="str">
        <f t="shared" si="485"/>
        <v/>
      </c>
      <c r="AR1383" s="46" t="str">
        <f>IFERROR(IF(ISNUMBER('Opsparede løndele dec20-mar21'!K1381),AQ1383+'Opsparede løndele dec20-mar21'!K1381,AQ1383),"")</f>
        <v/>
      </c>
    </row>
    <row r="1384" spans="1:44" x14ac:dyDescent="0.25">
      <c r="A1384" s="52" t="str">
        <f t="shared" si="486"/>
        <v/>
      </c>
      <c r="B1384" s="5"/>
      <c r="C1384" s="6"/>
      <c r="D1384" s="7"/>
      <c r="E1384" s="8"/>
      <c r="F1384" s="8"/>
      <c r="G1384" s="60" t="str">
        <f t="shared" si="489"/>
        <v/>
      </c>
      <c r="H1384" s="60" t="str">
        <f t="shared" si="489"/>
        <v/>
      </c>
      <c r="I1384" s="60" t="str">
        <f t="shared" si="489"/>
        <v/>
      </c>
      <c r="J1384" s="60" t="str">
        <f t="shared" si="489"/>
        <v/>
      </c>
      <c r="L1384" s="115" t="str">
        <f t="shared" si="482"/>
        <v/>
      </c>
      <c r="Y1384" s="116"/>
      <c r="Z1384" s="65" t="str">
        <f t="shared" si="471"/>
        <v/>
      </c>
      <c r="AA1384" s="65" t="str">
        <f t="shared" si="472"/>
        <v/>
      </c>
      <c r="AB1384" s="65" t="str">
        <f t="shared" si="473"/>
        <v/>
      </c>
      <c r="AC1384" s="65" t="str">
        <f t="shared" si="474"/>
        <v/>
      </c>
      <c r="AD1384" s="65" t="str">
        <f t="shared" si="475"/>
        <v/>
      </c>
      <c r="AE1384" s="65" t="str">
        <f t="shared" si="476"/>
        <v/>
      </c>
      <c r="AF1384" s="65" t="str">
        <f t="shared" si="477"/>
        <v/>
      </c>
      <c r="AG1384" s="65" t="str">
        <f t="shared" si="478"/>
        <v/>
      </c>
      <c r="AH1384" s="38"/>
      <c r="AI1384" s="38"/>
      <c r="AJ1384" s="38"/>
      <c r="AK1384" s="38"/>
      <c r="AL1384" s="85" t="str">
        <f t="shared" si="483"/>
        <v/>
      </c>
      <c r="AM1384" s="85" t="str">
        <f t="shared" si="479"/>
        <v/>
      </c>
      <c r="AN1384" s="85" t="str">
        <f t="shared" si="480"/>
        <v/>
      </c>
      <c r="AO1384" s="85" t="str">
        <f t="shared" si="481"/>
        <v/>
      </c>
      <c r="AP1384" s="143" t="str">
        <f t="shared" si="484"/>
        <v/>
      </c>
      <c r="AQ1384" s="66" t="str">
        <f t="shared" si="485"/>
        <v/>
      </c>
      <c r="AR1384" s="46" t="str">
        <f>IFERROR(IF(ISNUMBER('Opsparede løndele dec20-mar21'!K1382),AQ1384+'Opsparede løndele dec20-mar21'!K1382,AQ1384),"")</f>
        <v/>
      </c>
    </row>
    <row r="1385" spans="1:44" x14ac:dyDescent="0.25">
      <c r="A1385" s="52" t="str">
        <f t="shared" si="486"/>
        <v/>
      </c>
      <c r="B1385" s="5"/>
      <c r="C1385" s="6"/>
      <c r="D1385" s="7"/>
      <c r="E1385" s="8"/>
      <c r="F1385" s="8"/>
      <c r="G1385" s="60" t="str">
        <f t="shared" si="489"/>
        <v/>
      </c>
      <c r="H1385" s="60" t="str">
        <f t="shared" si="489"/>
        <v/>
      </c>
      <c r="I1385" s="60" t="str">
        <f t="shared" si="489"/>
        <v/>
      </c>
      <c r="J1385" s="60" t="str">
        <f t="shared" si="489"/>
        <v/>
      </c>
      <c r="L1385" s="115" t="str">
        <f t="shared" si="482"/>
        <v/>
      </c>
      <c r="Y1385" s="116"/>
      <c r="Z1385" s="65" t="str">
        <f t="shared" si="471"/>
        <v/>
      </c>
      <c r="AA1385" s="65" t="str">
        <f t="shared" si="472"/>
        <v/>
      </c>
      <c r="AB1385" s="65" t="str">
        <f t="shared" si="473"/>
        <v/>
      </c>
      <c r="AC1385" s="65" t="str">
        <f t="shared" si="474"/>
        <v/>
      </c>
      <c r="AD1385" s="65" t="str">
        <f t="shared" si="475"/>
        <v/>
      </c>
      <c r="AE1385" s="65" t="str">
        <f t="shared" si="476"/>
        <v/>
      </c>
      <c r="AF1385" s="65" t="str">
        <f t="shared" si="477"/>
        <v/>
      </c>
      <c r="AG1385" s="65" t="str">
        <f t="shared" si="478"/>
        <v/>
      </c>
      <c r="AH1385" s="38"/>
      <c r="AI1385" s="38"/>
      <c r="AJ1385" s="38"/>
      <c r="AK1385" s="38"/>
      <c r="AL1385" s="85" t="str">
        <f t="shared" si="483"/>
        <v/>
      </c>
      <c r="AM1385" s="85" t="str">
        <f t="shared" si="479"/>
        <v/>
      </c>
      <c r="AN1385" s="85" t="str">
        <f t="shared" si="480"/>
        <v/>
      </c>
      <c r="AO1385" s="85" t="str">
        <f t="shared" si="481"/>
        <v/>
      </c>
      <c r="AP1385" s="143" t="str">
        <f t="shared" si="484"/>
        <v/>
      </c>
      <c r="AQ1385" s="66" t="str">
        <f t="shared" si="485"/>
        <v/>
      </c>
      <c r="AR1385" s="46" t="str">
        <f>IFERROR(IF(ISNUMBER('Opsparede løndele dec20-mar21'!K1383),AQ1385+'Opsparede løndele dec20-mar21'!K1383,AQ1385),"")</f>
        <v/>
      </c>
    </row>
    <row r="1386" spans="1:44" x14ac:dyDescent="0.25">
      <c r="A1386" s="52" t="str">
        <f t="shared" si="486"/>
        <v/>
      </c>
      <c r="B1386" s="5"/>
      <c r="C1386" s="6"/>
      <c r="D1386" s="7"/>
      <c r="E1386" s="8"/>
      <c r="F1386" s="8"/>
      <c r="G1386" s="60" t="str">
        <f t="shared" si="489"/>
        <v/>
      </c>
      <c r="H1386" s="60" t="str">
        <f t="shared" si="489"/>
        <v/>
      </c>
      <c r="I1386" s="60" t="str">
        <f t="shared" si="489"/>
        <v/>
      </c>
      <c r="J1386" s="60" t="str">
        <f t="shared" si="489"/>
        <v/>
      </c>
      <c r="L1386" s="115" t="str">
        <f t="shared" si="482"/>
        <v/>
      </c>
      <c r="Y1386" s="116"/>
      <c r="Z1386" s="65" t="str">
        <f t="shared" si="471"/>
        <v/>
      </c>
      <c r="AA1386" s="65" t="str">
        <f t="shared" si="472"/>
        <v/>
      </c>
      <c r="AB1386" s="65" t="str">
        <f t="shared" si="473"/>
        <v/>
      </c>
      <c r="AC1386" s="65" t="str">
        <f t="shared" si="474"/>
        <v/>
      </c>
      <c r="AD1386" s="65" t="str">
        <f t="shared" si="475"/>
        <v/>
      </c>
      <c r="AE1386" s="65" t="str">
        <f t="shared" si="476"/>
        <v/>
      </c>
      <c r="AF1386" s="65" t="str">
        <f t="shared" si="477"/>
        <v/>
      </c>
      <c r="AG1386" s="65" t="str">
        <f t="shared" si="478"/>
        <v/>
      </c>
      <c r="AH1386" s="38"/>
      <c r="AI1386" s="38"/>
      <c r="AJ1386" s="38"/>
      <c r="AK1386" s="38"/>
      <c r="AL1386" s="85" t="str">
        <f t="shared" si="483"/>
        <v/>
      </c>
      <c r="AM1386" s="85" t="str">
        <f t="shared" si="479"/>
        <v/>
      </c>
      <c r="AN1386" s="85" t="str">
        <f t="shared" si="480"/>
        <v/>
      </c>
      <c r="AO1386" s="85" t="str">
        <f t="shared" si="481"/>
        <v/>
      </c>
      <c r="AP1386" s="143" t="str">
        <f t="shared" si="484"/>
        <v/>
      </c>
      <c r="AQ1386" s="66" t="str">
        <f t="shared" si="485"/>
        <v/>
      </c>
      <c r="AR1386" s="46" t="str">
        <f>IFERROR(IF(ISNUMBER('Opsparede løndele dec20-mar21'!K1384),AQ1386+'Opsparede løndele dec20-mar21'!K1384,AQ1386),"")</f>
        <v/>
      </c>
    </row>
    <row r="1387" spans="1:44" x14ac:dyDescent="0.25">
      <c r="A1387" s="52" t="str">
        <f t="shared" si="486"/>
        <v/>
      </c>
      <c r="B1387" s="5"/>
      <c r="C1387" s="6"/>
      <c r="D1387" s="7"/>
      <c r="E1387" s="8"/>
      <c r="F1387" s="8"/>
      <c r="G1387" s="60" t="str">
        <f t="shared" ref="G1387:J1396" si="490">IF(AND(ISNUMBER($E1387),ISNUMBER($F1387)),MAX(MIN(NETWORKDAYS(IF($E1387&lt;=VLOOKUP(G$6,Matrix_antal_dage,5,FALSE),VLOOKUP(G$6,Matrix_antal_dage,5,FALSE),$E1387),IF($F1387&gt;=VLOOKUP(G$6,Matrix_antal_dage,6,FALSE),VLOOKUP(G$6,Matrix_antal_dage,6,FALSE),$F1387),helligdage),VLOOKUP(G$6,Matrix_antal_dage,7,FALSE)),0),"")</f>
        <v/>
      </c>
      <c r="H1387" s="60" t="str">
        <f t="shared" si="490"/>
        <v/>
      </c>
      <c r="I1387" s="60" t="str">
        <f t="shared" si="490"/>
        <v/>
      </c>
      <c r="J1387" s="60" t="str">
        <f t="shared" si="490"/>
        <v/>
      </c>
      <c r="L1387" s="115" t="str">
        <f t="shared" si="482"/>
        <v/>
      </c>
      <c r="Y1387" s="116"/>
      <c r="Z1387" s="65" t="str">
        <f t="shared" si="471"/>
        <v/>
      </c>
      <c r="AA1387" s="65" t="str">
        <f t="shared" si="472"/>
        <v/>
      </c>
      <c r="AB1387" s="65" t="str">
        <f t="shared" si="473"/>
        <v/>
      </c>
      <c r="AC1387" s="65" t="str">
        <f t="shared" si="474"/>
        <v/>
      </c>
      <c r="AD1387" s="65" t="str">
        <f t="shared" si="475"/>
        <v/>
      </c>
      <c r="AE1387" s="65" t="str">
        <f t="shared" si="476"/>
        <v/>
      </c>
      <c r="AF1387" s="65" t="str">
        <f t="shared" si="477"/>
        <v/>
      </c>
      <c r="AG1387" s="65" t="str">
        <f t="shared" si="478"/>
        <v/>
      </c>
      <c r="AH1387" s="38"/>
      <c r="AI1387" s="38"/>
      <c r="AJ1387" s="38"/>
      <c r="AK1387" s="38"/>
      <c r="AL1387" s="85" t="str">
        <f t="shared" si="483"/>
        <v/>
      </c>
      <c r="AM1387" s="85" t="str">
        <f t="shared" si="479"/>
        <v/>
      </c>
      <c r="AN1387" s="85" t="str">
        <f t="shared" si="480"/>
        <v/>
      </c>
      <c r="AO1387" s="85" t="str">
        <f t="shared" si="481"/>
        <v/>
      </c>
      <c r="AP1387" s="143" t="str">
        <f t="shared" si="484"/>
        <v/>
      </c>
      <c r="AQ1387" s="66" t="str">
        <f t="shared" si="485"/>
        <v/>
      </c>
      <c r="AR1387" s="46" t="str">
        <f>IFERROR(IF(ISNUMBER('Opsparede løndele dec20-mar21'!K1385),AQ1387+'Opsparede løndele dec20-mar21'!K1385,AQ1387),"")</f>
        <v/>
      </c>
    </row>
    <row r="1388" spans="1:44" x14ac:dyDescent="0.25">
      <c r="A1388" s="52" t="str">
        <f t="shared" si="486"/>
        <v/>
      </c>
      <c r="B1388" s="5"/>
      <c r="C1388" s="6"/>
      <c r="D1388" s="7"/>
      <c r="E1388" s="8"/>
      <c r="F1388" s="8"/>
      <c r="G1388" s="60" t="str">
        <f t="shared" si="490"/>
        <v/>
      </c>
      <c r="H1388" s="60" t="str">
        <f t="shared" si="490"/>
        <v/>
      </c>
      <c r="I1388" s="60" t="str">
        <f t="shared" si="490"/>
        <v/>
      </c>
      <c r="J1388" s="60" t="str">
        <f t="shared" si="490"/>
        <v/>
      </c>
      <c r="L1388" s="115" t="str">
        <f t="shared" si="482"/>
        <v/>
      </c>
      <c r="Y1388" s="116"/>
      <c r="Z1388" s="65" t="str">
        <f t="shared" si="471"/>
        <v/>
      </c>
      <c r="AA1388" s="65" t="str">
        <f t="shared" si="472"/>
        <v/>
      </c>
      <c r="AB1388" s="65" t="str">
        <f t="shared" si="473"/>
        <v/>
      </c>
      <c r="AC1388" s="65" t="str">
        <f t="shared" si="474"/>
        <v/>
      </c>
      <c r="AD1388" s="65" t="str">
        <f t="shared" si="475"/>
        <v/>
      </c>
      <c r="AE1388" s="65" t="str">
        <f t="shared" si="476"/>
        <v/>
      </c>
      <c r="AF1388" s="65" t="str">
        <f t="shared" si="477"/>
        <v/>
      </c>
      <c r="AG1388" s="65" t="str">
        <f t="shared" si="478"/>
        <v/>
      </c>
      <c r="AH1388" s="38"/>
      <c r="AI1388" s="38"/>
      <c r="AJ1388" s="38"/>
      <c r="AK1388" s="38"/>
      <c r="AL1388" s="85" t="str">
        <f t="shared" si="483"/>
        <v/>
      </c>
      <c r="AM1388" s="85" t="str">
        <f t="shared" si="479"/>
        <v/>
      </c>
      <c r="AN1388" s="85" t="str">
        <f t="shared" si="480"/>
        <v/>
      </c>
      <c r="AO1388" s="85" t="str">
        <f t="shared" si="481"/>
        <v/>
      </c>
      <c r="AP1388" s="143" t="str">
        <f t="shared" si="484"/>
        <v/>
      </c>
      <c r="AQ1388" s="66" t="str">
        <f t="shared" si="485"/>
        <v/>
      </c>
      <c r="AR1388" s="46" t="str">
        <f>IFERROR(IF(ISNUMBER('Opsparede løndele dec20-mar21'!K1386),AQ1388+'Opsparede løndele dec20-mar21'!K1386,AQ1388),"")</f>
        <v/>
      </c>
    </row>
    <row r="1389" spans="1:44" x14ac:dyDescent="0.25">
      <c r="A1389" s="52" t="str">
        <f t="shared" si="486"/>
        <v/>
      </c>
      <c r="B1389" s="5"/>
      <c r="C1389" s="6"/>
      <c r="D1389" s="7"/>
      <c r="E1389" s="8"/>
      <c r="F1389" s="8"/>
      <c r="G1389" s="60" t="str">
        <f t="shared" si="490"/>
        <v/>
      </c>
      <c r="H1389" s="60" t="str">
        <f t="shared" si="490"/>
        <v/>
      </c>
      <c r="I1389" s="60" t="str">
        <f t="shared" si="490"/>
        <v/>
      </c>
      <c r="J1389" s="60" t="str">
        <f t="shared" si="490"/>
        <v/>
      </c>
      <c r="L1389" s="115" t="str">
        <f t="shared" si="482"/>
        <v/>
      </c>
      <c r="Y1389" s="116"/>
      <c r="Z1389" s="65" t="str">
        <f t="shared" si="471"/>
        <v/>
      </c>
      <c r="AA1389" s="65" t="str">
        <f t="shared" si="472"/>
        <v/>
      </c>
      <c r="AB1389" s="65" t="str">
        <f t="shared" si="473"/>
        <v/>
      </c>
      <c r="AC1389" s="65" t="str">
        <f t="shared" si="474"/>
        <v/>
      </c>
      <c r="AD1389" s="65" t="str">
        <f t="shared" si="475"/>
        <v/>
      </c>
      <c r="AE1389" s="65" t="str">
        <f t="shared" si="476"/>
        <v/>
      </c>
      <c r="AF1389" s="65" t="str">
        <f t="shared" si="477"/>
        <v/>
      </c>
      <c r="AG1389" s="65" t="str">
        <f t="shared" si="478"/>
        <v/>
      </c>
      <c r="AH1389" s="38"/>
      <c r="AI1389" s="38"/>
      <c r="AJ1389" s="38"/>
      <c r="AK1389" s="38"/>
      <c r="AL1389" s="85" t="str">
        <f t="shared" si="483"/>
        <v/>
      </c>
      <c r="AM1389" s="85" t="str">
        <f t="shared" si="479"/>
        <v/>
      </c>
      <c r="AN1389" s="85" t="str">
        <f t="shared" si="480"/>
        <v/>
      </c>
      <c r="AO1389" s="85" t="str">
        <f t="shared" si="481"/>
        <v/>
      </c>
      <c r="AP1389" s="143" t="str">
        <f t="shared" si="484"/>
        <v/>
      </c>
      <c r="AQ1389" s="66" t="str">
        <f t="shared" si="485"/>
        <v/>
      </c>
      <c r="AR1389" s="46" t="str">
        <f>IFERROR(IF(ISNUMBER('Opsparede løndele dec20-mar21'!K1387),AQ1389+'Opsparede løndele dec20-mar21'!K1387,AQ1389),"")</f>
        <v/>
      </c>
    </row>
    <row r="1390" spans="1:44" x14ac:dyDescent="0.25">
      <c r="A1390" s="52" t="str">
        <f t="shared" si="486"/>
        <v/>
      </c>
      <c r="B1390" s="5"/>
      <c r="C1390" s="6"/>
      <c r="D1390" s="7"/>
      <c r="E1390" s="8"/>
      <c r="F1390" s="8"/>
      <c r="G1390" s="60" t="str">
        <f t="shared" si="490"/>
        <v/>
      </c>
      <c r="H1390" s="60" t="str">
        <f t="shared" si="490"/>
        <v/>
      </c>
      <c r="I1390" s="60" t="str">
        <f t="shared" si="490"/>
        <v/>
      </c>
      <c r="J1390" s="60" t="str">
        <f t="shared" si="490"/>
        <v/>
      </c>
      <c r="L1390" s="115" t="str">
        <f t="shared" si="482"/>
        <v/>
      </c>
      <c r="Y1390" s="116"/>
      <c r="Z1390" s="65" t="str">
        <f t="shared" si="471"/>
        <v/>
      </c>
      <c r="AA1390" s="65" t="str">
        <f t="shared" si="472"/>
        <v/>
      </c>
      <c r="AB1390" s="65" t="str">
        <f t="shared" si="473"/>
        <v/>
      </c>
      <c r="AC1390" s="65" t="str">
        <f t="shared" si="474"/>
        <v/>
      </c>
      <c r="AD1390" s="65" t="str">
        <f t="shared" si="475"/>
        <v/>
      </c>
      <c r="AE1390" s="65" t="str">
        <f t="shared" si="476"/>
        <v/>
      </c>
      <c r="AF1390" s="65" t="str">
        <f t="shared" si="477"/>
        <v/>
      </c>
      <c r="AG1390" s="65" t="str">
        <f t="shared" si="478"/>
        <v/>
      </c>
      <c r="AH1390" s="38"/>
      <c r="AI1390" s="38"/>
      <c r="AJ1390" s="38"/>
      <c r="AK1390" s="38"/>
      <c r="AL1390" s="85" t="str">
        <f t="shared" si="483"/>
        <v/>
      </c>
      <c r="AM1390" s="85" t="str">
        <f t="shared" si="479"/>
        <v/>
      </c>
      <c r="AN1390" s="85" t="str">
        <f t="shared" si="480"/>
        <v/>
      </c>
      <c r="AO1390" s="85" t="str">
        <f t="shared" si="481"/>
        <v/>
      </c>
      <c r="AP1390" s="143" t="str">
        <f t="shared" si="484"/>
        <v/>
      </c>
      <c r="AQ1390" s="66" t="str">
        <f t="shared" si="485"/>
        <v/>
      </c>
      <c r="AR1390" s="46" t="str">
        <f>IFERROR(IF(ISNUMBER('Opsparede løndele dec20-mar21'!K1388),AQ1390+'Opsparede løndele dec20-mar21'!K1388,AQ1390),"")</f>
        <v/>
      </c>
    </row>
    <row r="1391" spans="1:44" x14ac:dyDescent="0.25">
      <c r="A1391" s="52" t="str">
        <f t="shared" si="486"/>
        <v/>
      </c>
      <c r="B1391" s="5"/>
      <c r="C1391" s="6"/>
      <c r="D1391" s="7"/>
      <c r="E1391" s="8"/>
      <c r="F1391" s="8"/>
      <c r="G1391" s="60" t="str">
        <f t="shared" si="490"/>
        <v/>
      </c>
      <c r="H1391" s="60" t="str">
        <f t="shared" si="490"/>
        <v/>
      </c>
      <c r="I1391" s="60" t="str">
        <f t="shared" si="490"/>
        <v/>
      </c>
      <c r="J1391" s="60" t="str">
        <f t="shared" si="490"/>
        <v/>
      </c>
      <c r="L1391" s="115" t="str">
        <f t="shared" si="482"/>
        <v/>
      </c>
      <c r="Y1391" s="116"/>
      <c r="Z1391" s="65" t="str">
        <f t="shared" si="471"/>
        <v/>
      </c>
      <c r="AA1391" s="65" t="str">
        <f t="shared" si="472"/>
        <v/>
      </c>
      <c r="AB1391" s="65" t="str">
        <f t="shared" si="473"/>
        <v/>
      </c>
      <c r="AC1391" s="65" t="str">
        <f t="shared" si="474"/>
        <v/>
      </c>
      <c r="AD1391" s="65" t="str">
        <f t="shared" si="475"/>
        <v/>
      </c>
      <c r="AE1391" s="65" t="str">
        <f t="shared" si="476"/>
        <v/>
      </c>
      <c r="AF1391" s="65" t="str">
        <f t="shared" si="477"/>
        <v/>
      </c>
      <c r="AG1391" s="65" t="str">
        <f t="shared" si="478"/>
        <v/>
      </c>
      <c r="AH1391" s="38"/>
      <c r="AI1391" s="38"/>
      <c r="AJ1391" s="38"/>
      <c r="AK1391" s="38"/>
      <c r="AL1391" s="85" t="str">
        <f t="shared" si="483"/>
        <v/>
      </c>
      <c r="AM1391" s="85" t="str">
        <f t="shared" si="479"/>
        <v/>
      </c>
      <c r="AN1391" s="85" t="str">
        <f t="shared" si="480"/>
        <v/>
      </c>
      <c r="AO1391" s="85" t="str">
        <f t="shared" si="481"/>
        <v/>
      </c>
      <c r="AP1391" s="143" t="str">
        <f t="shared" si="484"/>
        <v/>
      </c>
      <c r="AQ1391" s="66" t="str">
        <f t="shared" si="485"/>
        <v/>
      </c>
      <c r="AR1391" s="46" t="str">
        <f>IFERROR(IF(ISNUMBER('Opsparede løndele dec20-mar21'!K1389),AQ1391+'Opsparede løndele dec20-mar21'!K1389,AQ1391),"")</f>
        <v/>
      </c>
    </row>
    <row r="1392" spans="1:44" x14ac:dyDescent="0.25">
      <c r="A1392" s="52" t="str">
        <f t="shared" si="486"/>
        <v/>
      </c>
      <c r="B1392" s="5"/>
      <c r="C1392" s="6"/>
      <c r="D1392" s="7"/>
      <c r="E1392" s="8"/>
      <c r="F1392" s="8"/>
      <c r="G1392" s="60" t="str">
        <f t="shared" si="490"/>
        <v/>
      </c>
      <c r="H1392" s="60" t="str">
        <f t="shared" si="490"/>
        <v/>
      </c>
      <c r="I1392" s="60" t="str">
        <f t="shared" si="490"/>
        <v/>
      </c>
      <c r="J1392" s="60" t="str">
        <f t="shared" si="490"/>
        <v/>
      </c>
      <c r="L1392" s="115" t="str">
        <f t="shared" si="482"/>
        <v/>
      </c>
      <c r="Y1392" s="116"/>
      <c r="Z1392" s="65" t="str">
        <f t="shared" si="471"/>
        <v/>
      </c>
      <c r="AA1392" s="65" t="str">
        <f t="shared" si="472"/>
        <v/>
      </c>
      <c r="AB1392" s="65" t="str">
        <f t="shared" si="473"/>
        <v/>
      </c>
      <c r="AC1392" s="65" t="str">
        <f t="shared" si="474"/>
        <v/>
      </c>
      <c r="AD1392" s="65" t="str">
        <f t="shared" si="475"/>
        <v/>
      </c>
      <c r="AE1392" s="65" t="str">
        <f t="shared" si="476"/>
        <v/>
      </c>
      <c r="AF1392" s="65" t="str">
        <f t="shared" si="477"/>
        <v/>
      </c>
      <c r="AG1392" s="65" t="str">
        <f t="shared" si="478"/>
        <v/>
      </c>
      <c r="AH1392" s="38"/>
      <c r="AI1392" s="38"/>
      <c r="AJ1392" s="38"/>
      <c r="AK1392" s="38"/>
      <c r="AL1392" s="85" t="str">
        <f t="shared" si="483"/>
        <v/>
      </c>
      <c r="AM1392" s="85" t="str">
        <f t="shared" si="479"/>
        <v/>
      </c>
      <c r="AN1392" s="85" t="str">
        <f t="shared" si="480"/>
        <v/>
      </c>
      <c r="AO1392" s="85" t="str">
        <f t="shared" si="481"/>
        <v/>
      </c>
      <c r="AP1392" s="143" t="str">
        <f t="shared" si="484"/>
        <v/>
      </c>
      <c r="AQ1392" s="66" t="str">
        <f t="shared" si="485"/>
        <v/>
      </c>
      <c r="AR1392" s="46" t="str">
        <f>IFERROR(IF(ISNUMBER('Opsparede løndele dec20-mar21'!K1390),AQ1392+'Opsparede løndele dec20-mar21'!K1390,AQ1392),"")</f>
        <v/>
      </c>
    </row>
    <row r="1393" spans="1:44" x14ac:dyDescent="0.25">
      <c r="A1393" s="52" t="str">
        <f t="shared" si="486"/>
        <v/>
      </c>
      <c r="B1393" s="5"/>
      <c r="C1393" s="6"/>
      <c r="D1393" s="7"/>
      <c r="E1393" s="8"/>
      <c r="F1393" s="8"/>
      <c r="G1393" s="60" t="str">
        <f t="shared" si="490"/>
        <v/>
      </c>
      <c r="H1393" s="60" t="str">
        <f t="shared" si="490"/>
        <v/>
      </c>
      <c r="I1393" s="60" t="str">
        <f t="shared" si="490"/>
        <v/>
      </c>
      <c r="J1393" s="60" t="str">
        <f t="shared" si="490"/>
        <v/>
      </c>
      <c r="L1393" s="115" t="str">
        <f t="shared" si="482"/>
        <v/>
      </c>
      <c r="Y1393" s="116"/>
      <c r="Z1393" s="65" t="str">
        <f t="shared" si="471"/>
        <v/>
      </c>
      <c r="AA1393" s="65" t="str">
        <f t="shared" si="472"/>
        <v/>
      </c>
      <c r="AB1393" s="65" t="str">
        <f t="shared" si="473"/>
        <v/>
      </c>
      <c r="AC1393" s="65" t="str">
        <f t="shared" si="474"/>
        <v/>
      </c>
      <c r="AD1393" s="65" t="str">
        <f t="shared" si="475"/>
        <v/>
      </c>
      <c r="AE1393" s="65" t="str">
        <f t="shared" si="476"/>
        <v/>
      </c>
      <c r="AF1393" s="65" t="str">
        <f t="shared" si="477"/>
        <v/>
      </c>
      <c r="AG1393" s="65" t="str">
        <f t="shared" si="478"/>
        <v/>
      </c>
      <c r="AH1393" s="38"/>
      <c r="AI1393" s="38"/>
      <c r="AJ1393" s="38"/>
      <c r="AK1393" s="38"/>
      <c r="AL1393" s="85" t="str">
        <f t="shared" si="483"/>
        <v/>
      </c>
      <c r="AM1393" s="85" t="str">
        <f t="shared" si="479"/>
        <v/>
      </c>
      <c r="AN1393" s="85" t="str">
        <f t="shared" si="480"/>
        <v/>
      </c>
      <c r="AO1393" s="85" t="str">
        <f t="shared" si="481"/>
        <v/>
      </c>
      <c r="AP1393" s="143" t="str">
        <f t="shared" si="484"/>
        <v/>
      </c>
      <c r="AQ1393" s="66" t="str">
        <f t="shared" si="485"/>
        <v/>
      </c>
      <c r="AR1393" s="46" t="str">
        <f>IFERROR(IF(ISNUMBER('Opsparede løndele dec20-mar21'!K1391),AQ1393+'Opsparede løndele dec20-mar21'!K1391,AQ1393),"")</f>
        <v/>
      </c>
    </row>
    <row r="1394" spans="1:44" x14ac:dyDescent="0.25">
      <c r="A1394" s="52" t="str">
        <f t="shared" si="486"/>
        <v/>
      </c>
      <c r="B1394" s="5"/>
      <c r="C1394" s="6"/>
      <c r="D1394" s="7"/>
      <c r="E1394" s="8"/>
      <c r="F1394" s="8"/>
      <c r="G1394" s="60" t="str">
        <f t="shared" si="490"/>
        <v/>
      </c>
      <c r="H1394" s="60" t="str">
        <f t="shared" si="490"/>
        <v/>
      </c>
      <c r="I1394" s="60" t="str">
        <f t="shared" si="490"/>
        <v/>
      </c>
      <c r="J1394" s="60" t="str">
        <f t="shared" si="490"/>
        <v/>
      </c>
      <c r="L1394" s="115" t="str">
        <f t="shared" si="482"/>
        <v/>
      </c>
      <c r="Y1394" s="116"/>
      <c r="Z1394" s="65" t="str">
        <f t="shared" si="471"/>
        <v/>
      </c>
      <c r="AA1394" s="65" t="str">
        <f t="shared" si="472"/>
        <v/>
      </c>
      <c r="AB1394" s="65" t="str">
        <f t="shared" si="473"/>
        <v/>
      </c>
      <c r="AC1394" s="65" t="str">
        <f t="shared" si="474"/>
        <v/>
      </c>
      <c r="AD1394" s="65" t="str">
        <f t="shared" si="475"/>
        <v/>
      </c>
      <c r="AE1394" s="65" t="str">
        <f t="shared" si="476"/>
        <v/>
      </c>
      <c r="AF1394" s="65" t="str">
        <f t="shared" si="477"/>
        <v/>
      </c>
      <c r="AG1394" s="65" t="str">
        <f t="shared" si="478"/>
        <v/>
      </c>
      <c r="AH1394" s="38"/>
      <c r="AI1394" s="38"/>
      <c r="AJ1394" s="38"/>
      <c r="AK1394" s="38"/>
      <c r="AL1394" s="85" t="str">
        <f t="shared" si="483"/>
        <v/>
      </c>
      <c r="AM1394" s="85" t="str">
        <f t="shared" si="479"/>
        <v/>
      </c>
      <c r="AN1394" s="85" t="str">
        <f t="shared" si="480"/>
        <v/>
      </c>
      <c r="AO1394" s="85" t="str">
        <f t="shared" si="481"/>
        <v/>
      </c>
      <c r="AP1394" s="143" t="str">
        <f t="shared" si="484"/>
        <v/>
      </c>
      <c r="AQ1394" s="66" t="str">
        <f t="shared" si="485"/>
        <v/>
      </c>
      <c r="AR1394" s="46" t="str">
        <f>IFERROR(IF(ISNUMBER('Opsparede løndele dec20-mar21'!K1392),AQ1394+'Opsparede løndele dec20-mar21'!K1392,AQ1394),"")</f>
        <v/>
      </c>
    </row>
    <row r="1395" spans="1:44" x14ac:dyDescent="0.25">
      <c r="A1395" s="52" t="str">
        <f t="shared" si="486"/>
        <v/>
      </c>
      <c r="B1395" s="5"/>
      <c r="C1395" s="6"/>
      <c r="D1395" s="7"/>
      <c r="E1395" s="8"/>
      <c r="F1395" s="8"/>
      <c r="G1395" s="60" t="str">
        <f t="shared" si="490"/>
        <v/>
      </c>
      <c r="H1395" s="60" t="str">
        <f t="shared" si="490"/>
        <v/>
      </c>
      <c r="I1395" s="60" t="str">
        <f t="shared" si="490"/>
        <v/>
      </c>
      <c r="J1395" s="60" t="str">
        <f t="shared" si="490"/>
        <v/>
      </c>
      <c r="L1395" s="115" t="str">
        <f t="shared" si="482"/>
        <v/>
      </c>
      <c r="Y1395" s="116"/>
      <c r="Z1395" s="65" t="str">
        <f t="shared" si="471"/>
        <v/>
      </c>
      <c r="AA1395" s="65" t="str">
        <f t="shared" si="472"/>
        <v/>
      </c>
      <c r="AB1395" s="65" t="str">
        <f t="shared" si="473"/>
        <v/>
      </c>
      <c r="AC1395" s="65" t="str">
        <f t="shared" si="474"/>
        <v/>
      </c>
      <c r="AD1395" s="65" t="str">
        <f t="shared" si="475"/>
        <v/>
      </c>
      <c r="AE1395" s="65" t="str">
        <f t="shared" si="476"/>
        <v/>
      </c>
      <c r="AF1395" s="65" t="str">
        <f t="shared" si="477"/>
        <v/>
      </c>
      <c r="AG1395" s="65" t="str">
        <f t="shared" si="478"/>
        <v/>
      </c>
      <c r="AH1395" s="38"/>
      <c r="AI1395" s="38"/>
      <c r="AJ1395" s="38"/>
      <c r="AK1395" s="38"/>
      <c r="AL1395" s="85" t="str">
        <f t="shared" si="483"/>
        <v/>
      </c>
      <c r="AM1395" s="85" t="str">
        <f t="shared" si="479"/>
        <v/>
      </c>
      <c r="AN1395" s="85" t="str">
        <f t="shared" si="480"/>
        <v/>
      </c>
      <c r="AO1395" s="85" t="str">
        <f t="shared" si="481"/>
        <v/>
      </c>
      <c r="AP1395" s="143" t="str">
        <f t="shared" si="484"/>
        <v/>
      </c>
      <c r="AQ1395" s="66" t="str">
        <f t="shared" si="485"/>
        <v/>
      </c>
      <c r="AR1395" s="46" t="str">
        <f>IFERROR(IF(ISNUMBER('Opsparede løndele dec20-mar21'!K1393),AQ1395+'Opsparede løndele dec20-mar21'!K1393,AQ1395),"")</f>
        <v/>
      </c>
    </row>
    <row r="1396" spans="1:44" x14ac:dyDescent="0.25">
      <c r="A1396" s="52" t="str">
        <f t="shared" si="486"/>
        <v/>
      </c>
      <c r="B1396" s="5"/>
      <c r="C1396" s="6"/>
      <c r="D1396" s="7"/>
      <c r="E1396" s="8"/>
      <c r="F1396" s="8"/>
      <c r="G1396" s="60" t="str">
        <f t="shared" si="490"/>
        <v/>
      </c>
      <c r="H1396" s="60" t="str">
        <f t="shared" si="490"/>
        <v/>
      </c>
      <c r="I1396" s="60" t="str">
        <f t="shared" si="490"/>
        <v/>
      </c>
      <c r="J1396" s="60" t="str">
        <f t="shared" si="490"/>
        <v/>
      </c>
      <c r="L1396" s="115" t="str">
        <f t="shared" si="482"/>
        <v/>
      </c>
      <c r="Y1396" s="116"/>
      <c r="Z1396" s="65" t="str">
        <f t="shared" si="471"/>
        <v/>
      </c>
      <c r="AA1396" s="65" t="str">
        <f t="shared" si="472"/>
        <v/>
      </c>
      <c r="AB1396" s="65" t="str">
        <f t="shared" si="473"/>
        <v/>
      </c>
      <c r="AC1396" s="65" t="str">
        <f t="shared" si="474"/>
        <v/>
      </c>
      <c r="AD1396" s="65" t="str">
        <f t="shared" si="475"/>
        <v/>
      </c>
      <c r="AE1396" s="65" t="str">
        <f t="shared" si="476"/>
        <v/>
      </c>
      <c r="AF1396" s="65" t="str">
        <f t="shared" si="477"/>
        <v/>
      </c>
      <c r="AG1396" s="65" t="str">
        <f t="shared" si="478"/>
        <v/>
      </c>
      <c r="AH1396" s="38"/>
      <c r="AI1396" s="38"/>
      <c r="AJ1396" s="38"/>
      <c r="AK1396" s="38"/>
      <c r="AL1396" s="85" t="str">
        <f t="shared" si="483"/>
        <v/>
      </c>
      <c r="AM1396" s="85" t="str">
        <f t="shared" si="479"/>
        <v/>
      </c>
      <c r="AN1396" s="85" t="str">
        <f t="shared" si="480"/>
        <v/>
      </c>
      <c r="AO1396" s="85" t="str">
        <f t="shared" si="481"/>
        <v/>
      </c>
      <c r="AP1396" s="143" t="str">
        <f t="shared" si="484"/>
        <v/>
      </c>
      <c r="AQ1396" s="66" t="str">
        <f t="shared" si="485"/>
        <v/>
      </c>
      <c r="AR1396" s="46" t="str">
        <f>IFERROR(IF(ISNUMBER('Opsparede løndele dec20-mar21'!K1394),AQ1396+'Opsparede løndele dec20-mar21'!K1394,AQ1396),"")</f>
        <v/>
      </c>
    </row>
    <row r="1397" spans="1:44" x14ac:dyDescent="0.25">
      <c r="A1397" s="52" t="str">
        <f t="shared" si="486"/>
        <v/>
      </c>
      <c r="B1397" s="5"/>
      <c r="C1397" s="6"/>
      <c r="D1397" s="7"/>
      <c r="E1397" s="8"/>
      <c r="F1397" s="8"/>
      <c r="G1397" s="60" t="str">
        <f t="shared" ref="G1397:J1406" si="491">IF(AND(ISNUMBER($E1397),ISNUMBER($F1397)),MAX(MIN(NETWORKDAYS(IF($E1397&lt;=VLOOKUP(G$6,Matrix_antal_dage,5,FALSE),VLOOKUP(G$6,Matrix_antal_dage,5,FALSE),$E1397),IF($F1397&gt;=VLOOKUP(G$6,Matrix_antal_dage,6,FALSE),VLOOKUP(G$6,Matrix_antal_dage,6,FALSE),$F1397),helligdage),VLOOKUP(G$6,Matrix_antal_dage,7,FALSE)),0),"")</f>
        <v/>
      </c>
      <c r="H1397" s="60" t="str">
        <f t="shared" si="491"/>
        <v/>
      </c>
      <c r="I1397" s="60" t="str">
        <f t="shared" si="491"/>
        <v/>
      </c>
      <c r="J1397" s="60" t="str">
        <f t="shared" si="491"/>
        <v/>
      </c>
      <c r="L1397" s="115" t="str">
        <f t="shared" si="482"/>
        <v/>
      </c>
      <c r="Y1397" s="116"/>
      <c r="Z1397" s="65" t="str">
        <f t="shared" si="471"/>
        <v/>
      </c>
      <c r="AA1397" s="65" t="str">
        <f t="shared" si="472"/>
        <v/>
      </c>
      <c r="AB1397" s="65" t="str">
        <f t="shared" si="473"/>
        <v/>
      </c>
      <c r="AC1397" s="65" t="str">
        <f t="shared" si="474"/>
        <v/>
      </c>
      <c r="AD1397" s="65" t="str">
        <f t="shared" si="475"/>
        <v/>
      </c>
      <c r="AE1397" s="65" t="str">
        <f t="shared" si="476"/>
        <v/>
      </c>
      <c r="AF1397" s="65" t="str">
        <f t="shared" si="477"/>
        <v/>
      </c>
      <c r="AG1397" s="65" t="str">
        <f t="shared" si="478"/>
        <v/>
      </c>
      <c r="AH1397" s="38"/>
      <c r="AI1397" s="38"/>
      <c r="AJ1397" s="38"/>
      <c r="AK1397" s="38"/>
      <c r="AL1397" s="85" t="str">
        <f t="shared" si="483"/>
        <v/>
      </c>
      <c r="AM1397" s="85" t="str">
        <f t="shared" si="479"/>
        <v/>
      </c>
      <c r="AN1397" s="85" t="str">
        <f t="shared" si="480"/>
        <v/>
      </c>
      <c r="AO1397" s="85" t="str">
        <f t="shared" si="481"/>
        <v/>
      </c>
      <c r="AP1397" s="143" t="str">
        <f t="shared" si="484"/>
        <v/>
      </c>
      <c r="AQ1397" s="66" t="str">
        <f t="shared" si="485"/>
        <v/>
      </c>
      <c r="AR1397" s="46" t="str">
        <f>IFERROR(IF(ISNUMBER('Opsparede løndele dec20-mar21'!K1395),AQ1397+'Opsparede løndele dec20-mar21'!K1395,AQ1397),"")</f>
        <v/>
      </c>
    </row>
    <row r="1398" spans="1:44" x14ac:dyDescent="0.25">
      <c r="A1398" s="52" t="str">
        <f t="shared" si="486"/>
        <v/>
      </c>
      <c r="B1398" s="5"/>
      <c r="C1398" s="6"/>
      <c r="D1398" s="7"/>
      <c r="E1398" s="8"/>
      <c r="F1398" s="8"/>
      <c r="G1398" s="60" t="str">
        <f t="shared" si="491"/>
        <v/>
      </c>
      <c r="H1398" s="60" t="str">
        <f t="shared" si="491"/>
        <v/>
      </c>
      <c r="I1398" s="60" t="str">
        <f t="shared" si="491"/>
        <v/>
      </c>
      <c r="J1398" s="60" t="str">
        <f t="shared" si="491"/>
        <v/>
      </c>
      <c r="L1398" s="115" t="str">
        <f t="shared" si="482"/>
        <v/>
      </c>
      <c r="Y1398" s="116"/>
      <c r="Z1398" s="65" t="str">
        <f t="shared" si="471"/>
        <v/>
      </c>
      <c r="AA1398" s="65" t="str">
        <f t="shared" si="472"/>
        <v/>
      </c>
      <c r="AB1398" s="65" t="str">
        <f t="shared" si="473"/>
        <v/>
      </c>
      <c r="AC1398" s="65" t="str">
        <f t="shared" si="474"/>
        <v/>
      </c>
      <c r="AD1398" s="65" t="str">
        <f t="shared" si="475"/>
        <v/>
      </c>
      <c r="AE1398" s="65" t="str">
        <f t="shared" si="476"/>
        <v/>
      </c>
      <c r="AF1398" s="65" t="str">
        <f t="shared" si="477"/>
        <v/>
      </c>
      <c r="AG1398" s="65" t="str">
        <f t="shared" si="478"/>
        <v/>
      </c>
      <c r="AH1398" s="38"/>
      <c r="AI1398" s="38"/>
      <c r="AJ1398" s="38"/>
      <c r="AK1398" s="38"/>
      <c r="AL1398" s="85" t="str">
        <f t="shared" si="483"/>
        <v/>
      </c>
      <c r="AM1398" s="85" t="str">
        <f t="shared" si="479"/>
        <v/>
      </c>
      <c r="AN1398" s="85" t="str">
        <f t="shared" si="480"/>
        <v/>
      </c>
      <c r="AO1398" s="85" t="str">
        <f t="shared" si="481"/>
        <v/>
      </c>
      <c r="AP1398" s="143" t="str">
        <f t="shared" si="484"/>
        <v/>
      </c>
      <c r="AQ1398" s="66" t="str">
        <f t="shared" si="485"/>
        <v/>
      </c>
      <c r="AR1398" s="46" t="str">
        <f>IFERROR(IF(ISNUMBER('Opsparede løndele dec20-mar21'!K1396),AQ1398+'Opsparede løndele dec20-mar21'!K1396,AQ1398),"")</f>
        <v/>
      </c>
    </row>
    <row r="1399" spans="1:44" x14ac:dyDescent="0.25">
      <c r="A1399" s="52" t="str">
        <f t="shared" si="486"/>
        <v/>
      </c>
      <c r="B1399" s="5"/>
      <c r="C1399" s="6"/>
      <c r="D1399" s="7"/>
      <c r="E1399" s="8"/>
      <c r="F1399" s="8"/>
      <c r="G1399" s="60" t="str">
        <f t="shared" si="491"/>
        <v/>
      </c>
      <c r="H1399" s="60" t="str">
        <f t="shared" si="491"/>
        <v/>
      </c>
      <c r="I1399" s="60" t="str">
        <f t="shared" si="491"/>
        <v/>
      </c>
      <c r="J1399" s="60" t="str">
        <f t="shared" si="491"/>
        <v/>
      </c>
      <c r="L1399" s="115" t="str">
        <f t="shared" si="482"/>
        <v/>
      </c>
      <c r="Y1399" s="116"/>
      <c r="Z1399" s="65" t="str">
        <f t="shared" si="471"/>
        <v/>
      </c>
      <c r="AA1399" s="65" t="str">
        <f t="shared" si="472"/>
        <v/>
      </c>
      <c r="AB1399" s="65" t="str">
        <f t="shared" si="473"/>
        <v/>
      </c>
      <c r="AC1399" s="65" t="str">
        <f t="shared" si="474"/>
        <v/>
      </c>
      <c r="AD1399" s="65" t="str">
        <f t="shared" si="475"/>
        <v/>
      </c>
      <c r="AE1399" s="65" t="str">
        <f t="shared" si="476"/>
        <v/>
      </c>
      <c r="AF1399" s="65" t="str">
        <f t="shared" si="477"/>
        <v/>
      </c>
      <c r="AG1399" s="65" t="str">
        <f t="shared" si="478"/>
        <v/>
      </c>
      <c r="AH1399" s="38"/>
      <c r="AI1399" s="38"/>
      <c r="AJ1399" s="38"/>
      <c r="AK1399" s="38"/>
      <c r="AL1399" s="85" t="str">
        <f t="shared" si="483"/>
        <v/>
      </c>
      <c r="AM1399" s="85" t="str">
        <f t="shared" si="479"/>
        <v/>
      </c>
      <c r="AN1399" s="85" t="str">
        <f t="shared" si="480"/>
        <v/>
      </c>
      <c r="AO1399" s="85" t="str">
        <f t="shared" si="481"/>
        <v/>
      </c>
      <c r="AP1399" s="143" t="str">
        <f t="shared" si="484"/>
        <v/>
      </c>
      <c r="AQ1399" s="66" t="str">
        <f t="shared" si="485"/>
        <v/>
      </c>
      <c r="AR1399" s="46" t="str">
        <f>IFERROR(IF(ISNUMBER('Opsparede løndele dec20-mar21'!K1397),AQ1399+'Opsparede løndele dec20-mar21'!K1397,AQ1399),"")</f>
        <v/>
      </c>
    </row>
    <row r="1400" spans="1:44" x14ac:dyDescent="0.25">
      <c r="A1400" s="52" t="str">
        <f t="shared" si="486"/>
        <v/>
      </c>
      <c r="B1400" s="5"/>
      <c r="C1400" s="6"/>
      <c r="D1400" s="7"/>
      <c r="E1400" s="8"/>
      <c r="F1400" s="8"/>
      <c r="G1400" s="60" t="str">
        <f t="shared" si="491"/>
        <v/>
      </c>
      <c r="H1400" s="60" t="str">
        <f t="shared" si="491"/>
        <v/>
      </c>
      <c r="I1400" s="60" t="str">
        <f t="shared" si="491"/>
        <v/>
      </c>
      <c r="J1400" s="60" t="str">
        <f t="shared" si="491"/>
        <v/>
      </c>
      <c r="L1400" s="115" t="str">
        <f t="shared" si="482"/>
        <v/>
      </c>
      <c r="Y1400" s="116"/>
      <c r="Z1400" s="65" t="str">
        <f t="shared" si="471"/>
        <v/>
      </c>
      <c r="AA1400" s="65" t="str">
        <f t="shared" si="472"/>
        <v/>
      </c>
      <c r="AB1400" s="65" t="str">
        <f t="shared" si="473"/>
        <v/>
      </c>
      <c r="AC1400" s="65" t="str">
        <f t="shared" si="474"/>
        <v/>
      </c>
      <c r="AD1400" s="65" t="str">
        <f t="shared" si="475"/>
        <v/>
      </c>
      <c r="AE1400" s="65" t="str">
        <f t="shared" si="476"/>
        <v/>
      </c>
      <c r="AF1400" s="65" t="str">
        <f t="shared" si="477"/>
        <v/>
      </c>
      <c r="AG1400" s="65" t="str">
        <f t="shared" si="478"/>
        <v/>
      </c>
      <c r="AH1400" s="38"/>
      <c r="AI1400" s="38"/>
      <c r="AJ1400" s="38"/>
      <c r="AK1400" s="38"/>
      <c r="AL1400" s="85" t="str">
        <f t="shared" si="483"/>
        <v/>
      </c>
      <c r="AM1400" s="85" t="str">
        <f t="shared" si="479"/>
        <v/>
      </c>
      <c r="AN1400" s="85" t="str">
        <f t="shared" si="480"/>
        <v/>
      </c>
      <c r="AO1400" s="85" t="str">
        <f t="shared" si="481"/>
        <v/>
      </c>
      <c r="AP1400" s="143" t="str">
        <f t="shared" si="484"/>
        <v/>
      </c>
      <c r="AQ1400" s="66" t="str">
        <f t="shared" si="485"/>
        <v/>
      </c>
      <c r="AR1400" s="46" t="str">
        <f>IFERROR(IF(ISNUMBER('Opsparede løndele dec20-mar21'!K1398),AQ1400+'Opsparede løndele dec20-mar21'!K1398,AQ1400),"")</f>
        <v/>
      </c>
    </row>
    <row r="1401" spans="1:44" x14ac:dyDescent="0.25">
      <c r="A1401" s="52" t="str">
        <f t="shared" si="486"/>
        <v/>
      </c>
      <c r="B1401" s="5"/>
      <c r="C1401" s="6"/>
      <c r="D1401" s="7"/>
      <c r="E1401" s="8"/>
      <c r="F1401" s="8"/>
      <c r="G1401" s="60" t="str">
        <f t="shared" si="491"/>
        <v/>
      </c>
      <c r="H1401" s="60" t="str">
        <f t="shared" si="491"/>
        <v/>
      </c>
      <c r="I1401" s="60" t="str">
        <f t="shared" si="491"/>
        <v/>
      </c>
      <c r="J1401" s="60" t="str">
        <f t="shared" si="491"/>
        <v/>
      </c>
      <c r="L1401" s="115" t="str">
        <f t="shared" si="482"/>
        <v/>
      </c>
      <c r="Y1401" s="116"/>
      <c r="Z1401" s="65" t="str">
        <f t="shared" si="471"/>
        <v/>
      </c>
      <c r="AA1401" s="65" t="str">
        <f t="shared" si="472"/>
        <v/>
      </c>
      <c r="AB1401" s="65" t="str">
        <f t="shared" si="473"/>
        <v/>
      </c>
      <c r="AC1401" s="65" t="str">
        <f t="shared" si="474"/>
        <v/>
      </c>
      <c r="AD1401" s="65" t="str">
        <f t="shared" si="475"/>
        <v/>
      </c>
      <c r="AE1401" s="65" t="str">
        <f t="shared" si="476"/>
        <v/>
      </c>
      <c r="AF1401" s="65" t="str">
        <f t="shared" si="477"/>
        <v/>
      </c>
      <c r="AG1401" s="65" t="str">
        <f t="shared" si="478"/>
        <v/>
      </c>
      <c r="AH1401" s="38"/>
      <c r="AI1401" s="38"/>
      <c r="AJ1401" s="38"/>
      <c r="AK1401" s="38"/>
      <c r="AL1401" s="85" t="str">
        <f t="shared" si="483"/>
        <v/>
      </c>
      <c r="AM1401" s="85" t="str">
        <f t="shared" si="479"/>
        <v/>
      </c>
      <c r="AN1401" s="85" t="str">
        <f t="shared" si="480"/>
        <v/>
      </c>
      <c r="AO1401" s="85" t="str">
        <f t="shared" si="481"/>
        <v/>
      </c>
      <c r="AP1401" s="143" t="str">
        <f t="shared" si="484"/>
        <v/>
      </c>
      <c r="AQ1401" s="66" t="str">
        <f t="shared" si="485"/>
        <v/>
      </c>
      <c r="AR1401" s="46" t="str">
        <f>IFERROR(IF(ISNUMBER('Opsparede løndele dec20-mar21'!K1399),AQ1401+'Opsparede løndele dec20-mar21'!K1399,AQ1401),"")</f>
        <v/>
      </c>
    </row>
    <row r="1402" spans="1:44" x14ac:dyDescent="0.25">
      <c r="A1402" s="52" t="str">
        <f t="shared" si="486"/>
        <v/>
      </c>
      <c r="B1402" s="5"/>
      <c r="C1402" s="6"/>
      <c r="D1402" s="7"/>
      <c r="E1402" s="8"/>
      <c r="F1402" s="8"/>
      <c r="G1402" s="60" t="str">
        <f t="shared" si="491"/>
        <v/>
      </c>
      <c r="H1402" s="60" t="str">
        <f t="shared" si="491"/>
        <v/>
      </c>
      <c r="I1402" s="60" t="str">
        <f t="shared" si="491"/>
        <v/>
      </c>
      <c r="J1402" s="60" t="str">
        <f t="shared" si="491"/>
        <v/>
      </c>
      <c r="L1402" s="115" t="str">
        <f t="shared" si="482"/>
        <v/>
      </c>
      <c r="Y1402" s="116"/>
      <c r="Z1402" s="65" t="str">
        <f t="shared" si="471"/>
        <v/>
      </c>
      <c r="AA1402" s="65" t="str">
        <f t="shared" si="472"/>
        <v/>
      </c>
      <c r="AB1402" s="65" t="str">
        <f t="shared" si="473"/>
        <v/>
      </c>
      <c r="AC1402" s="65" t="str">
        <f t="shared" si="474"/>
        <v/>
      </c>
      <c r="AD1402" s="65" t="str">
        <f t="shared" si="475"/>
        <v/>
      </c>
      <c r="AE1402" s="65" t="str">
        <f t="shared" si="476"/>
        <v/>
      </c>
      <c r="AF1402" s="65" t="str">
        <f t="shared" si="477"/>
        <v/>
      </c>
      <c r="AG1402" s="65" t="str">
        <f t="shared" si="478"/>
        <v/>
      </c>
      <c r="AH1402" s="38"/>
      <c r="AI1402" s="38"/>
      <c r="AJ1402" s="38"/>
      <c r="AK1402" s="38"/>
      <c r="AL1402" s="85" t="str">
        <f t="shared" si="483"/>
        <v/>
      </c>
      <c r="AM1402" s="85" t="str">
        <f t="shared" si="479"/>
        <v/>
      </c>
      <c r="AN1402" s="85" t="str">
        <f t="shared" si="480"/>
        <v/>
      </c>
      <c r="AO1402" s="85" t="str">
        <f t="shared" si="481"/>
        <v/>
      </c>
      <c r="AP1402" s="143" t="str">
        <f t="shared" si="484"/>
        <v/>
      </c>
      <c r="AQ1402" s="66" t="str">
        <f t="shared" si="485"/>
        <v/>
      </c>
      <c r="AR1402" s="46" t="str">
        <f>IFERROR(IF(ISNUMBER('Opsparede løndele dec20-mar21'!K1400),AQ1402+'Opsparede løndele dec20-mar21'!K1400,AQ1402),"")</f>
        <v/>
      </c>
    </row>
    <row r="1403" spans="1:44" x14ac:dyDescent="0.25">
      <c r="A1403" s="52" t="str">
        <f t="shared" si="486"/>
        <v/>
      </c>
      <c r="B1403" s="5"/>
      <c r="C1403" s="6"/>
      <c r="D1403" s="7"/>
      <c r="E1403" s="8"/>
      <c r="F1403" s="8"/>
      <c r="G1403" s="60" t="str">
        <f t="shared" si="491"/>
        <v/>
      </c>
      <c r="H1403" s="60" t="str">
        <f t="shared" si="491"/>
        <v/>
      </c>
      <c r="I1403" s="60" t="str">
        <f t="shared" si="491"/>
        <v/>
      </c>
      <c r="J1403" s="60" t="str">
        <f t="shared" si="491"/>
        <v/>
      </c>
      <c r="L1403" s="115" t="str">
        <f t="shared" si="482"/>
        <v/>
      </c>
      <c r="Y1403" s="116"/>
      <c r="Z1403" s="65" t="str">
        <f t="shared" si="471"/>
        <v/>
      </c>
      <c r="AA1403" s="65" t="str">
        <f t="shared" si="472"/>
        <v/>
      </c>
      <c r="AB1403" s="65" t="str">
        <f t="shared" si="473"/>
        <v/>
      </c>
      <c r="AC1403" s="65" t="str">
        <f t="shared" si="474"/>
        <v/>
      </c>
      <c r="AD1403" s="65" t="str">
        <f t="shared" si="475"/>
        <v/>
      </c>
      <c r="AE1403" s="65" t="str">
        <f t="shared" si="476"/>
        <v/>
      </c>
      <c r="AF1403" s="65" t="str">
        <f t="shared" si="477"/>
        <v/>
      </c>
      <c r="AG1403" s="65" t="str">
        <f t="shared" si="478"/>
        <v/>
      </c>
      <c r="AH1403" s="38"/>
      <c r="AI1403" s="38"/>
      <c r="AJ1403" s="38"/>
      <c r="AK1403" s="38"/>
      <c r="AL1403" s="85" t="str">
        <f t="shared" si="483"/>
        <v/>
      </c>
      <c r="AM1403" s="85" t="str">
        <f t="shared" si="479"/>
        <v/>
      </c>
      <c r="AN1403" s="85" t="str">
        <f t="shared" si="480"/>
        <v/>
      </c>
      <c r="AO1403" s="85" t="str">
        <f t="shared" si="481"/>
        <v/>
      </c>
      <c r="AP1403" s="143" t="str">
        <f t="shared" si="484"/>
        <v/>
      </c>
      <c r="AQ1403" s="66" t="str">
        <f t="shared" si="485"/>
        <v/>
      </c>
      <c r="AR1403" s="46" t="str">
        <f>IFERROR(IF(ISNUMBER('Opsparede løndele dec20-mar21'!K1401),AQ1403+'Opsparede løndele dec20-mar21'!K1401,AQ1403),"")</f>
        <v/>
      </c>
    </row>
    <row r="1404" spans="1:44" x14ac:dyDescent="0.25">
      <c r="A1404" s="52" t="str">
        <f t="shared" si="486"/>
        <v/>
      </c>
      <c r="B1404" s="5"/>
      <c r="C1404" s="6"/>
      <c r="D1404" s="7"/>
      <c r="E1404" s="8"/>
      <c r="F1404" s="8"/>
      <c r="G1404" s="60" t="str">
        <f t="shared" si="491"/>
        <v/>
      </c>
      <c r="H1404" s="60" t="str">
        <f t="shared" si="491"/>
        <v/>
      </c>
      <c r="I1404" s="60" t="str">
        <f t="shared" si="491"/>
        <v/>
      </c>
      <c r="J1404" s="60" t="str">
        <f t="shared" si="491"/>
        <v/>
      </c>
      <c r="L1404" s="115" t="str">
        <f t="shared" si="482"/>
        <v/>
      </c>
      <c r="Y1404" s="116"/>
      <c r="Z1404" s="65" t="str">
        <f t="shared" si="471"/>
        <v/>
      </c>
      <c r="AA1404" s="65" t="str">
        <f t="shared" si="472"/>
        <v/>
      </c>
      <c r="AB1404" s="65" t="str">
        <f t="shared" si="473"/>
        <v/>
      </c>
      <c r="AC1404" s="65" t="str">
        <f t="shared" si="474"/>
        <v/>
      </c>
      <c r="AD1404" s="65" t="str">
        <f t="shared" si="475"/>
        <v/>
      </c>
      <c r="AE1404" s="65" t="str">
        <f t="shared" si="476"/>
        <v/>
      </c>
      <c r="AF1404" s="65" t="str">
        <f t="shared" si="477"/>
        <v/>
      </c>
      <c r="AG1404" s="65" t="str">
        <f t="shared" si="478"/>
        <v/>
      </c>
      <c r="AH1404" s="38"/>
      <c r="AI1404" s="38"/>
      <c r="AJ1404" s="38"/>
      <c r="AK1404" s="38"/>
      <c r="AL1404" s="85" t="str">
        <f t="shared" si="483"/>
        <v/>
      </c>
      <c r="AM1404" s="85" t="str">
        <f t="shared" si="479"/>
        <v/>
      </c>
      <c r="AN1404" s="85" t="str">
        <f t="shared" si="480"/>
        <v/>
      </c>
      <c r="AO1404" s="85" t="str">
        <f t="shared" si="481"/>
        <v/>
      </c>
      <c r="AP1404" s="143" t="str">
        <f t="shared" si="484"/>
        <v/>
      </c>
      <c r="AQ1404" s="66" t="str">
        <f t="shared" si="485"/>
        <v/>
      </c>
      <c r="AR1404" s="46" t="str">
        <f>IFERROR(IF(ISNUMBER('Opsparede løndele dec20-mar21'!K1402),AQ1404+'Opsparede løndele dec20-mar21'!K1402,AQ1404),"")</f>
        <v/>
      </c>
    </row>
    <row r="1405" spans="1:44" x14ac:dyDescent="0.25">
      <c r="A1405" s="52" t="str">
        <f t="shared" si="486"/>
        <v/>
      </c>
      <c r="B1405" s="5"/>
      <c r="C1405" s="6"/>
      <c r="D1405" s="7"/>
      <c r="E1405" s="8"/>
      <c r="F1405" s="8"/>
      <c r="G1405" s="60" t="str">
        <f t="shared" si="491"/>
        <v/>
      </c>
      <c r="H1405" s="60" t="str">
        <f t="shared" si="491"/>
        <v/>
      </c>
      <c r="I1405" s="60" t="str">
        <f t="shared" si="491"/>
        <v/>
      </c>
      <c r="J1405" s="60" t="str">
        <f t="shared" si="491"/>
        <v/>
      </c>
      <c r="L1405" s="115" t="str">
        <f t="shared" si="482"/>
        <v/>
      </c>
      <c r="Y1405" s="116"/>
      <c r="Z1405" s="65" t="str">
        <f t="shared" si="471"/>
        <v/>
      </c>
      <c r="AA1405" s="65" t="str">
        <f t="shared" si="472"/>
        <v/>
      </c>
      <c r="AB1405" s="65" t="str">
        <f t="shared" si="473"/>
        <v/>
      </c>
      <c r="AC1405" s="65" t="str">
        <f t="shared" si="474"/>
        <v/>
      </c>
      <c r="AD1405" s="65" t="str">
        <f t="shared" si="475"/>
        <v/>
      </c>
      <c r="AE1405" s="65" t="str">
        <f t="shared" si="476"/>
        <v/>
      </c>
      <c r="AF1405" s="65" t="str">
        <f t="shared" si="477"/>
        <v/>
      </c>
      <c r="AG1405" s="65" t="str">
        <f t="shared" si="478"/>
        <v/>
      </c>
      <c r="AH1405" s="38"/>
      <c r="AI1405" s="38"/>
      <c r="AJ1405" s="38"/>
      <c r="AK1405" s="38"/>
      <c r="AL1405" s="85" t="str">
        <f t="shared" si="483"/>
        <v/>
      </c>
      <c r="AM1405" s="85" t="str">
        <f t="shared" si="479"/>
        <v/>
      </c>
      <c r="AN1405" s="85" t="str">
        <f t="shared" si="480"/>
        <v/>
      </c>
      <c r="AO1405" s="85" t="str">
        <f t="shared" si="481"/>
        <v/>
      </c>
      <c r="AP1405" s="143" t="str">
        <f t="shared" si="484"/>
        <v/>
      </c>
      <c r="AQ1405" s="66" t="str">
        <f t="shared" si="485"/>
        <v/>
      </c>
      <c r="AR1405" s="46" t="str">
        <f>IFERROR(IF(ISNUMBER('Opsparede løndele dec20-mar21'!K1403),AQ1405+'Opsparede løndele dec20-mar21'!K1403,AQ1405),"")</f>
        <v/>
      </c>
    </row>
    <row r="1406" spans="1:44" x14ac:dyDescent="0.25">
      <c r="A1406" s="52" t="str">
        <f t="shared" si="486"/>
        <v/>
      </c>
      <c r="B1406" s="5"/>
      <c r="C1406" s="6"/>
      <c r="D1406" s="7"/>
      <c r="E1406" s="8"/>
      <c r="F1406" s="8"/>
      <c r="G1406" s="60" t="str">
        <f t="shared" si="491"/>
        <v/>
      </c>
      <c r="H1406" s="60" t="str">
        <f t="shared" si="491"/>
        <v/>
      </c>
      <c r="I1406" s="60" t="str">
        <f t="shared" si="491"/>
        <v/>
      </c>
      <c r="J1406" s="60" t="str">
        <f t="shared" si="491"/>
        <v/>
      </c>
      <c r="L1406" s="115" t="str">
        <f t="shared" si="482"/>
        <v/>
      </c>
      <c r="Y1406" s="116"/>
      <c r="Z1406" s="65" t="str">
        <f t="shared" si="471"/>
        <v/>
      </c>
      <c r="AA1406" s="65" t="str">
        <f t="shared" si="472"/>
        <v/>
      </c>
      <c r="AB1406" s="65" t="str">
        <f t="shared" si="473"/>
        <v/>
      </c>
      <c r="AC1406" s="65" t="str">
        <f t="shared" si="474"/>
        <v/>
      </c>
      <c r="AD1406" s="65" t="str">
        <f t="shared" si="475"/>
        <v/>
      </c>
      <c r="AE1406" s="65" t="str">
        <f t="shared" si="476"/>
        <v/>
      </c>
      <c r="AF1406" s="65" t="str">
        <f t="shared" si="477"/>
        <v/>
      </c>
      <c r="AG1406" s="65" t="str">
        <f t="shared" si="478"/>
        <v/>
      </c>
      <c r="AH1406" s="38"/>
      <c r="AI1406" s="38"/>
      <c r="AJ1406" s="38"/>
      <c r="AK1406" s="38"/>
      <c r="AL1406" s="85" t="str">
        <f t="shared" si="483"/>
        <v/>
      </c>
      <c r="AM1406" s="85" t="str">
        <f t="shared" si="479"/>
        <v/>
      </c>
      <c r="AN1406" s="85" t="str">
        <f t="shared" si="480"/>
        <v/>
      </c>
      <c r="AO1406" s="85" t="str">
        <f t="shared" si="481"/>
        <v/>
      </c>
      <c r="AP1406" s="143" t="str">
        <f t="shared" si="484"/>
        <v/>
      </c>
      <c r="AQ1406" s="66" t="str">
        <f t="shared" si="485"/>
        <v/>
      </c>
      <c r="AR1406" s="46" t="str">
        <f>IFERROR(IF(ISNUMBER('Opsparede løndele dec20-mar21'!K1404),AQ1406+'Opsparede løndele dec20-mar21'!K1404,AQ1406),"")</f>
        <v/>
      </c>
    </row>
    <row r="1407" spans="1:44" x14ac:dyDescent="0.25">
      <c r="A1407" s="52" t="str">
        <f t="shared" si="486"/>
        <v/>
      </c>
      <c r="B1407" s="5"/>
      <c r="C1407" s="6"/>
      <c r="D1407" s="7"/>
      <c r="E1407" s="8"/>
      <c r="F1407" s="8"/>
      <c r="G1407" s="60" t="str">
        <f t="shared" ref="G1407:J1416" si="492">IF(AND(ISNUMBER($E1407),ISNUMBER($F1407)),MAX(MIN(NETWORKDAYS(IF($E1407&lt;=VLOOKUP(G$6,Matrix_antal_dage,5,FALSE),VLOOKUP(G$6,Matrix_antal_dage,5,FALSE),$E1407),IF($F1407&gt;=VLOOKUP(G$6,Matrix_antal_dage,6,FALSE),VLOOKUP(G$6,Matrix_antal_dage,6,FALSE),$F1407),helligdage),VLOOKUP(G$6,Matrix_antal_dage,7,FALSE)),0),"")</f>
        <v/>
      </c>
      <c r="H1407" s="60" t="str">
        <f t="shared" si="492"/>
        <v/>
      </c>
      <c r="I1407" s="60" t="str">
        <f t="shared" si="492"/>
        <v/>
      </c>
      <c r="J1407" s="60" t="str">
        <f t="shared" si="492"/>
        <v/>
      </c>
      <c r="L1407" s="115" t="str">
        <f t="shared" si="482"/>
        <v/>
      </c>
      <c r="Y1407" s="116"/>
      <c r="Z1407" s="65" t="str">
        <f t="shared" si="471"/>
        <v/>
      </c>
      <c r="AA1407" s="65" t="str">
        <f t="shared" si="472"/>
        <v/>
      </c>
      <c r="AB1407" s="65" t="str">
        <f t="shared" si="473"/>
        <v/>
      </c>
      <c r="AC1407" s="65" t="str">
        <f t="shared" si="474"/>
        <v/>
      </c>
      <c r="AD1407" s="65" t="str">
        <f t="shared" si="475"/>
        <v/>
      </c>
      <c r="AE1407" s="65" t="str">
        <f t="shared" si="476"/>
        <v/>
      </c>
      <c r="AF1407" s="65" t="str">
        <f t="shared" si="477"/>
        <v/>
      </c>
      <c r="AG1407" s="65" t="str">
        <f t="shared" si="478"/>
        <v/>
      </c>
      <c r="AH1407" s="38"/>
      <c r="AI1407" s="38"/>
      <c r="AJ1407" s="38"/>
      <c r="AK1407" s="38"/>
      <c r="AL1407" s="85" t="str">
        <f t="shared" si="483"/>
        <v/>
      </c>
      <c r="AM1407" s="85" t="str">
        <f t="shared" si="479"/>
        <v/>
      </c>
      <c r="AN1407" s="85" t="str">
        <f t="shared" si="480"/>
        <v/>
      </c>
      <c r="AO1407" s="85" t="str">
        <f t="shared" si="481"/>
        <v/>
      </c>
      <c r="AP1407" s="143" t="str">
        <f t="shared" si="484"/>
        <v/>
      </c>
      <c r="AQ1407" s="66" t="str">
        <f t="shared" si="485"/>
        <v/>
      </c>
      <c r="AR1407" s="46" t="str">
        <f>IFERROR(IF(ISNUMBER('Opsparede løndele dec20-mar21'!K1405),AQ1407+'Opsparede løndele dec20-mar21'!K1405,AQ1407),"")</f>
        <v/>
      </c>
    </row>
    <row r="1408" spans="1:44" x14ac:dyDescent="0.25">
      <c r="A1408" s="52" t="str">
        <f t="shared" si="486"/>
        <v/>
      </c>
      <c r="B1408" s="5"/>
      <c r="C1408" s="6"/>
      <c r="D1408" s="7"/>
      <c r="E1408" s="8"/>
      <c r="F1408" s="8"/>
      <c r="G1408" s="60" t="str">
        <f t="shared" si="492"/>
        <v/>
      </c>
      <c r="H1408" s="60" t="str">
        <f t="shared" si="492"/>
        <v/>
      </c>
      <c r="I1408" s="60" t="str">
        <f t="shared" si="492"/>
        <v/>
      </c>
      <c r="J1408" s="60" t="str">
        <f t="shared" si="492"/>
        <v/>
      </c>
      <c r="L1408" s="115" t="str">
        <f t="shared" si="482"/>
        <v/>
      </c>
      <c r="Y1408" s="116"/>
      <c r="Z1408" s="65" t="str">
        <f t="shared" si="471"/>
        <v/>
      </c>
      <c r="AA1408" s="65" t="str">
        <f t="shared" si="472"/>
        <v/>
      </c>
      <c r="AB1408" s="65" t="str">
        <f t="shared" si="473"/>
        <v/>
      </c>
      <c r="AC1408" s="65" t="str">
        <f t="shared" si="474"/>
        <v/>
      </c>
      <c r="AD1408" s="65" t="str">
        <f t="shared" si="475"/>
        <v/>
      </c>
      <c r="AE1408" s="65" t="str">
        <f t="shared" si="476"/>
        <v/>
      </c>
      <c r="AF1408" s="65" t="str">
        <f t="shared" si="477"/>
        <v/>
      </c>
      <c r="AG1408" s="65" t="str">
        <f t="shared" si="478"/>
        <v/>
      </c>
      <c r="AH1408" s="38"/>
      <c r="AI1408" s="38"/>
      <c r="AJ1408" s="38"/>
      <c r="AK1408" s="38"/>
      <c r="AL1408" s="85" t="str">
        <f t="shared" si="483"/>
        <v/>
      </c>
      <c r="AM1408" s="85" t="str">
        <f t="shared" si="479"/>
        <v/>
      </c>
      <c r="AN1408" s="85" t="str">
        <f t="shared" si="480"/>
        <v/>
      </c>
      <c r="AO1408" s="85" t="str">
        <f t="shared" si="481"/>
        <v/>
      </c>
      <c r="AP1408" s="143" t="str">
        <f t="shared" si="484"/>
        <v/>
      </c>
      <c r="AQ1408" s="66" t="str">
        <f t="shared" si="485"/>
        <v/>
      </c>
      <c r="AR1408" s="46" t="str">
        <f>IFERROR(IF(ISNUMBER('Opsparede løndele dec20-mar21'!K1406),AQ1408+'Opsparede løndele dec20-mar21'!K1406,AQ1408),"")</f>
        <v/>
      </c>
    </row>
    <row r="1409" spans="1:44" x14ac:dyDescent="0.25">
      <c r="A1409" s="52" t="str">
        <f t="shared" si="486"/>
        <v/>
      </c>
      <c r="B1409" s="5"/>
      <c r="C1409" s="6"/>
      <c r="D1409" s="7"/>
      <c r="E1409" s="8"/>
      <c r="F1409" s="8"/>
      <c r="G1409" s="60" t="str">
        <f t="shared" si="492"/>
        <v/>
      </c>
      <c r="H1409" s="60" t="str">
        <f t="shared" si="492"/>
        <v/>
      </c>
      <c r="I1409" s="60" t="str">
        <f t="shared" si="492"/>
        <v/>
      </c>
      <c r="J1409" s="60" t="str">
        <f t="shared" si="492"/>
        <v/>
      </c>
      <c r="L1409" s="115" t="str">
        <f t="shared" si="482"/>
        <v/>
      </c>
      <c r="Y1409" s="116"/>
      <c r="Z1409" s="65" t="str">
        <f t="shared" si="471"/>
        <v/>
      </c>
      <c r="AA1409" s="65" t="str">
        <f t="shared" si="472"/>
        <v/>
      </c>
      <c r="AB1409" s="65" t="str">
        <f t="shared" si="473"/>
        <v/>
      </c>
      <c r="AC1409" s="65" t="str">
        <f t="shared" si="474"/>
        <v/>
      </c>
      <c r="AD1409" s="65" t="str">
        <f t="shared" si="475"/>
        <v/>
      </c>
      <c r="AE1409" s="65" t="str">
        <f t="shared" si="476"/>
        <v/>
      </c>
      <c r="AF1409" s="65" t="str">
        <f t="shared" si="477"/>
        <v/>
      </c>
      <c r="AG1409" s="65" t="str">
        <f t="shared" si="478"/>
        <v/>
      </c>
      <c r="AH1409" s="38"/>
      <c r="AI1409" s="38"/>
      <c r="AJ1409" s="38"/>
      <c r="AK1409" s="38"/>
      <c r="AL1409" s="85" t="str">
        <f t="shared" si="483"/>
        <v/>
      </c>
      <c r="AM1409" s="85" t="str">
        <f t="shared" si="479"/>
        <v/>
      </c>
      <c r="AN1409" s="85" t="str">
        <f t="shared" si="480"/>
        <v/>
      </c>
      <c r="AO1409" s="85" t="str">
        <f t="shared" si="481"/>
        <v/>
      </c>
      <c r="AP1409" s="143" t="str">
        <f t="shared" si="484"/>
        <v/>
      </c>
      <c r="AQ1409" s="66" t="str">
        <f t="shared" si="485"/>
        <v/>
      </c>
      <c r="AR1409" s="46" t="str">
        <f>IFERROR(IF(ISNUMBER('Opsparede løndele dec20-mar21'!K1407),AQ1409+'Opsparede løndele dec20-mar21'!K1407,AQ1409),"")</f>
        <v/>
      </c>
    </row>
    <row r="1410" spans="1:44" x14ac:dyDescent="0.25">
      <c r="A1410" s="52" t="str">
        <f t="shared" si="486"/>
        <v/>
      </c>
      <c r="B1410" s="5"/>
      <c r="C1410" s="6"/>
      <c r="D1410" s="7"/>
      <c r="E1410" s="8"/>
      <c r="F1410" s="8"/>
      <c r="G1410" s="60" t="str">
        <f t="shared" si="492"/>
        <v/>
      </c>
      <c r="H1410" s="60" t="str">
        <f t="shared" si="492"/>
        <v/>
      </c>
      <c r="I1410" s="60" t="str">
        <f t="shared" si="492"/>
        <v/>
      </c>
      <c r="J1410" s="60" t="str">
        <f t="shared" si="492"/>
        <v/>
      </c>
      <c r="L1410" s="115" t="str">
        <f t="shared" si="482"/>
        <v/>
      </c>
      <c r="Y1410" s="116"/>
      <c r="Z1410" s="65" t="str">
        <f t="shared" si="471"/>
        <v/>
      </c>
      <c r="AA1410" s="65" t="str">
        <f t="shared" si="472"/>
        <v/>
      </c>
      <c r="AB1410" s="65" t="str">
        <f t="shared" si="473"/>
        <v/>
      </c>
      <c r="AC1410" s="65" t="str">
        <f t="shared" si="474"/>
        <v/>
      </c>
      <c r="AD1410" s="65" t="str">
        <f t="shared" si="475"/>
        <v/>
      </c>
      <c r="AE1410" s="65" t="str">
        <f t="shared" si="476"/>
        <v/>
      </c>
      <c r="AF1410" s="65" t="str">
        <f t="shared" si="477"/>
        <v/>
      </c>
      <c r="AG1410" s="65" t="str">
        <f t="shared" si="478"/>
        <v/>
      </c>
      <c r="AH1410" s="38"/>
      <c r="AI1410" s="38"/>
      <c r="AJ1410" s="38"/>
      <c r="AK1410" s="38"/>
      <c r="AL1410" s="85" t="str">
        <f t="shared" si="483"/>
        <v/>
      </c>
      <c r="AM1410" s="85" t="str">
        <f t="shared" si="479"/>
        <v/>
      </c>
      <c r="AN1410" s="85" t="str">
        <f t="shared" si="480"/>
        <v/>
      </c>
      <c r="AO1410" s="85" t="str">
        <f t="shared" si="481"/>
        <v/>
      </c>
      <c r="AP1410" s="143" t="str">
        <f t="shared" si="484"/>
        <v/>
      </c>
      <c r="AQ1410" s="66" t="str">
        <f t="shared" si="485"/>
        <v/>
      </c>
      <c r="AR1410" s="46" t="str">
        <f>IFERROR(IF(ISNUMBER('Opsparede løndele dec20-mar21'!K1408),AQ1410+'Opsparede løndele dec20-mar21'!K1408,AQ1410),"")</f>
        <v/>
      </c>
    </row>
    <row r="1411" spans="1:44" x14ac:dyDescent="0.25">
      <c r="A1411" s="52" t="str">
        <f t="shared" si="486"/>
        <v/>
      </c>
      <c r="B1411" s="5"/>
      <c r="C1411" s="6"/>
      <c r="D1411" s="7"/>
      <c r="E1411" s="8"/>
      <c r="F1411" s="8"/>
      <c r="G1411" s="60" t="str">
        <f t="shared" si="492"/>
        <v/>
      </c>
      <c r="H1411" s="60" t="str">
        <f t="shared" si="492"/>
        <v/>
      </c>
      <c r="I1411" s="60" t="str">
        <f t="shared" si="492"/>
        <v/>
      </c>
      <c r="J1411" s="60" t="str">
        <f t="shared" si="492"/>
        <v/>
      </c>
      <c r="L1411" s="115" t="str">
        <f t="shared" si="482"/>
        <v/>
      </c>
      <c r="Y1411" s="116"/>
      <c r="Z1411" s="65" t="str">
        <f t="shared" si="471"/>
        <v/>
      </c>
      <c r="AA1411" s="65" t="str">
        <f t="shared" si="472"/>
        <v/>
      </c>
      <c r="AB1411" s="65" t="str">
        <f t="shared" si="473"/>
        <v/>
      </c>
      <c r="AC1411" s="65" t="str">
        <f t="shared" si="474"/>
        <v/>
      </c>
      <c r="AD1411" s="65" t="str">
        <f t="shared" si="475"/>
        <v/>
      </c>
      <c r="AE1411" s="65" t="str">
        <f t="shared" si="476"/>
        <v/>
      </c>
      <c r="AF1411" s="65" t="str">
        <f t="shared" si="477"/>
        <v/>
      </c>
      <c r="AG1411" s="65" t="str">
        <f t="shared" si="478"/>
        <v/>
      </c>
      <c r="AH1411" s="38"/>
      <c r="AI1411" s="38"/>
      <c r="AJ1411" s="38"/>
      <c r="AK1411" s="38"/>
      <c r="AL1411" s="85" t="str">
        <f t="shared" si="483"/>
        <v/>
      </c>
      <c r="AM1411" s="85" t="str">
        <f t="shared" si="479"/>
        <v/>
      </c>
      <c r="AN1411" s="85" t="str">
        <f t="shared" si="480"/>
        <v/>
      </c>
      <c r="AO1411" s="85" t="str">
        <f t="shared" si="481"/>
        <v/>
      </c>
      <c r="AP1411" s="143" t="str">
        <f t="shared" si="484"/>
        <v/>
      </c>
      <c r="AQ1411" s="66" t="str">
        <f t="shared" si="485"/>
        <v/>
      </c>
      <c r="AR1411" s="46" t="str">
        <f>IFERROR(IF(ISNUMBER('Opsparede løndele dec20-mar21'!K1409),AQ1411+'Opsparede løndele dec20-mar21'!K1409,AQ1411),"")</f>
        <v/>
      </c>
    </row>
    <row r="1412" spans="1:44" x14ac:dyDescent="0.25">
      <c r="A1412" s="52" t="str">
        <f t="shared" si="486"/>
        <v/>
      </c>
      <c r="B1412" s="5"/>
      <c r="C1412" s="6"/>
      <c r="D1412" s="7"/>
      <c r="E1412" s="8"/>
      <c r="F1412" s="8"/>
      <c r="G1412" s="60" t="str">
        <f t="shared" si="492"/>
        <v/>
      </c>
      <c r="H1412" s="60" t="str">
        <f t="shared" si="492"/>
        <v/>
      </c>
      <c r="I1412" s="60" t="str">
        <f t="shared" si="492"/>
        <v/>
      </c>
      <c r="J1412" s="60" t="str">
        <f t="shared" si="492"/>
        <v/>
      </c>
      <c r="L1412" s="115" t="str">
        <f t="shared" si="482"/>
        <v/>
      </c>
      <c r="Y1412" s="116"/>
      <c r="Z1412" s="65" t="str">
        <f t="shared" si="471"/>
        <v/>
      </c>
      <c r="AA1412" s="65" t="str">
        <f t="shared" si="472"/>
        <v/>
      </c>
      <c r="AB1412" s="65" t="str">
        <f t="shared" si="473"/>
        <v/>
      </c>
      <c r="AC1412" s="65" t="str">
        <f t="shared" si="474"/>
        <v/>
      </c>
      <c r="AD1412" s="65" t="str">
        <f t="shared" si="475"/>
        <v/>
      </c>
      <c r="AE1412" s="65" t="str">
        <f t="shared" si="476"/>
        <v/>
      </c>
      <c r="AF1412" s="65" t="str">
        <f t="shared" si="477"/>
        <v/>
      </c>
      <c r="AG1412" s="65" t="str">
        <f t="shared" si="478"/>
        <v/>
      </c>
      <c r="AH1412" s="38"/>
      <c r="AI1412" s="38"/>
      <c r="AJ1412" s="38"/>
      <c r="AK1412" s="38"/>
      <c r="AL1412" s="85" t="str">
        <f t="shared" si="483"/>
        <v/>
      </c>
      <c r="AM1412" s="85" t="str">
        <f t="shared" si="479"/>
        <v/>
      </c>
      <c r="AN1412" s="85" t="str">
        <f t="shared" si="480"/>
        <v/>
      </c>
      <c r="AO1412" s="85" t="str">
        <f t="shared" si="481"/>
        <v/>
      </c>
      <c r="AP1412" s="143" t="str">
        <f t="shared" si="484"/>
        <v/>
      </c>
      <c r="AQ1412" s="66" t="str">
        <f t="shared" si="485"/>
        <v/>
      </c>
      <c r="AR1412" s="46" t="str">
        <f>IFERROR(IF(ISNUMBER('Opsparede løndele dec20-mar21'!K1410),AQ1412+'Opsparede løndele dec20-mar21'!K1410,AQ1412),"")</f>
        <v/>
      </c>
    </row>
    <row r="1413" spans="1:44" x14ac:dyDescent="0.25">
      <c r="A1413" s="52" t="str">
        <f t="shared" si="486"/>
        <v/>
      </c>
      <c r="B1413" s="5"/>
      <c r="C1413" s="6"/>
      <c r="D1413" s="7"/>
      <c r="E1413" s="8"/>
      <c r="F1413" s="8"/>
      <c r="G1413" s="60" t="str">
        <f t="shared" si="492"/>
        <v/>
      </c>
      <c r="H1413" s="60" t="str">
        <f t="shared" si="492"/>
        <v/>
      </c>
      <c r="I1413" s="60" t="str">
        <f t="shared" si="492"/>
        <v/>
      </c>
      <c r="J1413" s="60" t="str">
        <f t="shared" si="492"/>
        <v/>
      </c>
      <c r="L1413" s="115" t="str">
        <f t="shared" si="482"/>
        <v/>
      </c>
      <c r="Y1413" s="116"/>
      <c r="Z1413" s="65" t="str">
        <f t="shared" si="471"/>
        <v/>
      </c>
      <c r="AA1413" s="65" t="str">
        <f t="shared" si="472"/>
        <v/>
      </c>
      <c r="AB1413" s="65" t="str">
        <f t="shared" si="473"/>
        <v/>
      </c>
      <c r="AC1413" s="65" t="str">
        <f t="shared" si="474"/>
        <v/>
      </c>
      <c r="AD1413" s="65" t="str">
        <f t="shared" si="475"/>
        <v/>
      </c>
      <c r="AE1413" s="65" t="str">
        <f t="shared" si="476"/>
        <v/>
      </c>
      <c r="AF1413" s="65" t="str">
        <f t="shared" si="477"/>
        <v/>
      </c>
      <c r="AG1413" s="65" t="str">
        <f t="shared" si="478"/>
        <v/>
      </c>
      <c r="AH1413" s="38"/>
      <c r="AI1413" s="38"/>
      <c r="AJ1413" s="38"/>
      <c r="AK1413" s="38"/>
      <c r="AL1413" s="85" t="str">
        <f t="shared" si="483"/>
        <v/>
      </c>
      <c r="AM1413" s="85" t="str">
        <f t="shared" si="479"/>
        <v/>
      </c>
      <c r="AN1413" s="85" t="str">
        <f t="shared" si="480"/>
        <v/>
      </c>
      <c r="AO1413" s="85" t="str">
        <f t="shared" si="481"/>
        <v/>
      </c>
      <c r="AP1413" s="143" t="str">
        <f t="shared" si="484"/>
        <v/>
      </c>
      <c r="AQ1413" s="66" t="str">
        <f t="shared" si="485"/>
        <v/>
      </c>
      <c r="AR1413" s="46" t="str">
        <f>IFERROR(IF(ISNUMBER('Opsparede løndele dec20-mar21'!K1411),AQ1413+'Opsparede løndele dec20-mar21'!K1411,AQ1413),"")</f>
        <v/>
      </c>
    </row>
    <row r="1414" spans="1:44" x14ac:dyDescent="0.25">
      <c r="A1414" s="52" t="str">
        <f t="shared" si="486"/>
        <v/>
      </c>
      <c r="B1414" s="5"/>
      <c r="C1414" s="6"/>
      <c r="D1414" s="7"/>
      <c r="E1414" s="8"/>
      <c r="F1414" s="8"/>
      <c r="G1414" s="60" t="str">
        <f t="shared" si="492"/>
        <v/>
      </c>
      <c r="H1414" s="60" t="str">
        <f t="shared" si="492"/>
        <v/>
      </c>
      <c r="I1414" s="60" t="str">
        <f t="shared" si="492"/>
        <v/>
      </c>
      <c r="J1414" s="60" t="str">
        <f t="shared" si="492"/>
        <v/>
      </c>
      <c r="L1414" s="115" t="str">
        <f t="shared" si="482"/>
        <v/>
      </c>
      <c r="Y1414" s="116"/>
      <c r="Z1414" s="65" t="str">
        <f t="shared" si="471"/>
        <v/>
      </c>
      <c r="AA1414" s="65" t="str">
        <f t="shared" si="472"/>
        <v/>
      </c>
      <c r="AB1414" s="65" t="str">
        <f t="shared" si="473"/>
        <v/>
      </c>
      <c r="AC1414" s="65" t="str">
        <f t="shared" si="474"/>
        <v/>
      </c>
      <c r="AD1414" s="65" t="str">
        <f t="shared" si="475"/>
        <v/>
      </c>
      <c r="AE1414" s="65" t="str">
        <f t="shared" si="476"/>
        <v/>
      </c>
      <c r="AF1414" s="65" t="str">
        <f t="shared" si="477"/>
        <v/>
      </c>
      <c r="AG1414" s="65" t="str">
        <f t="shared" si="478"/>
        <v/>
      </c>
      <c r="AH1414" s="38"/>
      <c r="AI1414" s="38"/>
      <c r="AJ1414" s="38"/>
      <c r="AK1414" s="38"/>
      <c r="AL1414" s="85" t="str">
        <f t="shared" si="483"/>
        <v/>
      </c>
      <c r="AM1414" s="85" t="str">
        <f t="shared" si="479"/>
        <v/>
      </c>
      <c r="AN1414" s="85" t="str">
        <f t="shared" si="480"/>
        <v/>
      </c>
      <c r="AO1414" s="85" t="str">
        <f t="shared" si="481"/>
        <v/>
      </c>
      <c r="AP1414" s="143" t="str">
        <f t="shared" si="484"/>
        <v/>
      </c>
      <c r="AQ1414" s="66" t="str">
        <f t="shared" si="485"/>
        <v/>
      </c>
      <c r="AR1414" s="46" t="str">
        <f>IFERROR(IF(ISNUMBER('Opsparede løndele dec20-mar21'!K1412),AQ1414+'Opsparede løndele dec20-mar21'!K1412,AQ1414),"")</f>
        <v/>
      </c>
    </row>
    <row r="1415" spans="1:44" x14ac:dyDescent="0.25">
      <c r="A1415" s="52" t="str">
        <f t="shared" si="486"/>
        <v/>
      </c>
      <c r="B1415" s="5"/>
      <c r="C1415" s="6"/>
      <c r="D1415" s="7"/>
      <c r="E1415" s="8"/>
      <c r="F1415" s="8"/>
      <c r="G1415" s="60" t="str">
        <f t="shared" si="492"/>
        <v/>
      </c>
      <c r="H1415" s="60" t="str">
        <f t="shared" si="492"/>
        <v/>
      </c>
      <c r="I1415" s="60" t="str">
        <f t="shared" si="492"/>
        <v/>
      </c>
      <c r="J1415" s="60" t="str">
        <f t="shared" si="492"/>
        <v/>
      </c>
      <c r="L1415" s="115" t="str">
        <f t="shared" si="482"/>
        <v/>
      </c>
      <c r="Y1415" s="116"/>
      <c r="Z1415" s="65" t="str">
        <f t="shared" ref="Z1415:Z1478" si="493">IF(AND(ISNUMBER($Y1415),ISNUMBER(M1415)),(IF($B1415="","",IF(MIN(M1415,Q1415)*$L1415&gt;30000*IF($Y1415&gt;37,37,$Y1415)/37,30000*IF($Y1415&gt;37,37,$Y1415)/37,MIN(M1415,Q1415)*$L1415))),"")</f>
        <v/>
      </c>
      <c r="AA1415" s="65" t="str">
        <f t="shared" ref="AA1415:AA1478" si="494">IF(AND(ISNUMBER($Y1415),ISNUMBER(N1415)),(IF($B1415="","",IF(MIN(N1415,R1415)*$L1415&gt;30000*IF($Y1415&gt;37,37,$Y1415)/37,30000*IF($Y1415&gt;37,37,$Y1415)/37,MIN(N1415,R1415)*$L1415))),"")</f>
        <v/>
      </c>
      <c r="AB1415" s="65" t="str">
        <f t="shared" ref="AB1415:AB1478" si="495">IF(AND(ISNUMBER($Y1415),ISNUMBER(O1415)),(IF($B1415="","",IF(MIN(O1415,S1415)*$L1415&gt;30000*IF($Y1415&gt;37,37,$Y1415)/37,30000*IF($Y1415&gt;37,37,$Y1415)/37,MIN(O1415,S1415)*$L1415))),"")</f>
        <v/>
      </c>
      <c r="AC1415" s="65" t="str">
        <f t="shared" ref="AC1415:AC1478" si="496">IF(AND(ISNUMBER($Y1415),ISNUMBER(P1415)),(IF($B1415="","",IF(MIN(P1415,T1415)*$L1415&gt;30000*IF($Y1415&gt;37,37,$Y1415)/37,30000*IF($Y1415&gt;37,37,$Y1415)/37,MIN(P1415,T1415)*$L1415))),"")</f>
        <v/>
      </c>
      <c r="AD1415" s="65" t="str">
        <f t="shared" ref="AD1415:AD1478" si="497">IF(ISNUMBER(Z1415),(MIN(Z1415,MIN(M1415,Q1415)-U1415)),"")</f>
        <v/>
      </c>
      <c r="AE1415" s="65" t="str">
        <f t="shared" ref="AE1415:AE1478" si="498">IF(ISNUMBER(AA1415),(MIN(AA1415,MIN(N1415,R1415)-V1415)),"")</f>
        <v/>
      </c>
      <c r="AF1415" s="65" t="str">
        <f t="shared" ref="AF1415:AF1478" si="499">IF(ISNUMBER(AB1415),(MIN(AB1415,MIN(O1415,S1415)-W1415)),"")</f>
        <v/>
      </c>
      <c r="AG1415" s="65" t="str">
        <f t="shared" ref="AG1415:AG1478" si="500">IF(ISNUMBER(AC1415),(MIN(AC1415,MIN(P1415,T1415)-X1415)),"")</f>
        <v/>
      </c>
      <c r="AH1415" s="38"/>
      <c r="AI1415" s="38"/>
      <c r="AJ1415" s="38"/>
      <c r="AK1415" s="38"/>
      <c r="AL1415" s="85" t="str">
        <f t="shared" si="483"/>
        <v/>
      </c>
      <c r="AM1415" s="85" t="str">
        <f t="shared" ref="AM1415:AM1478" si="501">IF(ISNUMBER(AI1415),MIN(AE1415/VLOOKUP(H$6,Matrix_antal_dage,4,FALSE)*(H1415-AI1415),30000),"")</f>
        <v/>
      </c>
      <c r="AN1415" s="85" t="str">
        <f t="shared" ref="AN1415:AN1478" si="502">IF(ISNUMBER(AJ1415),MIN(AF1415/VLOOKUP(I$6,Matrix_antal_dage,4,FALSE)*(I1415-AJ1415),30000),"")</f>
        <v/>
      </c>
      <c r="AO1415" s="85" t="str">
        <f t="shared" ref="AO1415:AO1478" si="503">IF(ISNUMBER(AK1415),MIN(AG1415/VLOOKUP(J$6,Matrix_antal_dage,4,FALSE)*(J1415-AK1415),30000),"")</f>
        <v/>
      </c>
      <c r="AP1415" s="143" t="str">
        <f t="shared" si="484"/>
        <v/>
      </c>
      <c r="AQ1415" s="66" t="str">
        <f t="shared" si="485"/>
        <v/>
      </c>
      <c r="AR1415" s="46" t="str">
        <f>IFERROR(IF(ISNUMBER('Opsparede løndele dec20-mar21'!K1413),AQ1415+'Opsparede løndele dec20-mar21'!K1413,AQ1415),"")</f>
        <v/>
      </c>
    </row>
    <row r="1416" spans="1:44" x14ac:dyDescent="0.25">
      <c r="A1416" s="52" t="str">
        <f t="shared" si="486"/>
        <v/>
      </c>
      <c r="B1416" s="5"/>
      <c r="C1416" s="6"/>
      <c r="D1416" s="7"/>
      <c r="E1416" s="8"/>
      <c r="F1416" s="8"/>
      <c r="G1416" s="60" t="str">
        <f t="shared" si="492"/>
        <v/>
      </c>
      <c r="H1416" s="60" t="str">
        <f t="shared" si="492"/>
        <v/>
      </c>
      <c r="I1416" s="60" t="str">
        <f t="shared" si="492"/>
        <v/>
      </c>
      <c r="J1416" s="60" t="str">
        <f t="shared" si="492"/>
        <v/>
      </c>
      <c r="L1416" s="115" t="str">
        <f t="shared" ref="L1416:L1479" si="504">IF(K1416="","",IF(K1416="Funktionær",0.75,IF(K1416="Ikke-funktionær",0.9,IF(K1416="Elev/lærling",0.9))))</f>
        <v/>
      </c>
      <c r="Y1416" s="116"/>
      <c r="Z1416" s="65" t="str">
        <f t="shared" si="493"/>
        <v/>
      </c>
      <c r="AA1416" s="65" t="str">
        <f t="shared" si="494"/>
        <v/>
      </c>
      <c r="AB1416" s="65" t="str">
        <f t="shared" si="495"/>
        <v/>
      </c>
      <c r="AC1416" s="65" t="str">
        <f t="shared" si="496"/>
        <v/>
      </c>
      <c r="AD1416" s="65" t="str">
        <f t="shared" si="497"/>
        <v/>
      </c>
      <c r="AE1416" s="65" t="str">
        <f t="shared" si="498"/>
        <v/>
      </c>
      <c r="AF1416" s="65" t="str">
        <f t="shared" si="499"/>
        <v/>
      </c>
      <c r="AG1416" s="65" t="str">
        <f t="shared" si="500"/>
        <v/>
      </c>
      <c r="AH1416" s="38"/>
      <c r="AI1416" s="38"/>
      <c r="AJ1416" s="38"/>
      <c r="AK1416" s="38"/>
      <c r="AL1416" s="85" t="str">
        <f t="shared" ref="AL1416:AL1479" si="505">IF(ISNUMBER(AH1416),MIN(AD1416/VLOOKUP(G$6,Matrix_antal_dage,4,FALSE)*(G1416-AH1416),30000),"")</f>
        <v/>
      </c>
      <c r="AM1416" s="85" t="str">
        <f t="shared" si="501"/>
        <v/>
      </c>
      <c r="AN1416" s="85" t="str">
        <f t="shared" si="502"/>
        <v/>
      </c>
      <c r="AO1416" s="85" t="str">
        <f t="shared" si="503"/>
        <v/>
      </c>
      <c r="AP1416" s="143" t="str">
        <f t="shared" ref="AP1416:AP1479" si="506">IFERROR(IF(AND(ISNUMBER(AH1416),ISNUMBER(AI1416)),(IF(E1416&lt;=DATE(2021,1,1),3,IF(E1416=DATE(2021,1,2),2,IF(E1416=DATE(2021,1,3),1,IF(E1416&gt;DATE(2021,1,3),0))))/7*5)/31*IF(AND(ISNUMBER(AD1416),ISNUMBER(AE1416)),SUM(AD1416:AE1416)/2,IF(ISNUMBER(AD1416),AD1416,IF(ISNUMBER(AE1416),AE1416))),""),"")</f>
        <v/>
      </c>
      <c r="AQ1416" s="66" t="str">
        <f t="shared" ref="AQ1416:AQ1479" si="507">IF(ISNUMBER(AP1416),MAX(SUM(AL1416:AO1416)-AP1416,0),IF(SUM(AL1416:AO1416)&gt;0,SUM(AL1416:AO1416),""))</f>
        <v/>
      </c>
      <c r="AR1416" s="46" t="str">
        <f>IFERROR(IF(ISNUMBER('Opsparede løndele dec20-mar21'!K1414),AQ1416+'Opsparede løndele dec20-mar21'!K1414,AQ1416),"")</f>
        <v/>
      </c>
    </row>
    <row r="1417" spans="1:44" x14ac:dyDescent="0.25">
      <c r="A1417" s="52" t="str">
        <f t="shared" ref="A1417:A1480" si="508">IF(B1417="","",A1416+1)</f>
        <v/>
      </c>
      <c r="B1417" s="5"/>
      <c r="C1417" s="6"/>
      <c r="D1417" s="7"/>
      <c r="E1417" s="8"/>
      <c r="F1417" s="8"/>
      <c r="G1417" s="60" t="str">
        <f t="shared" ref="G1417:J1426" si="509">IF(AND(ISNUMBER($E1417),ISNUMBER($F1417)),MAX(MIN(NETWORKDAYS(IF($E1417&lt;=VLOOKUP(G$6,Matrix_antal_dage,5,FALSE),VLOOKUP(G$6,Matrix_antal_dage,5,FALSE),$E1417),IF($F1417&gt;=VLOOKUP(G$6,Matrix_antal_dage,6,FALSE),VLOOKUP(G$6,Matrix_antal_dage,6,FALSE),$F1417),helligdage),VLOOKUP(G$6,Matrix_antal_dage,7,FALSE)),0),"")</f>
        <v/>
      </c>
      <c r="H1417" s="60" t="str">
        <f t="shared" si="509"/>
        <v/>
      </c>
      <c r="I1417" s="60" t="str">
        <f t="shared" si="509"/>
        <v/>
      </c>
      <c r="J1417" s="60" t="str">
        <f t="shared" si="509"/>
        <v/>
      </c>
      <c r="L1417" s="115" t="str">
        <f t="shared" si="504"/>
        <v/>
      </c>
      <c r="Y1417" s="116"/>
      <c r="Z1417" s="65" t="str">
        <f t="shared" si="493"/>
        <v/>
      </c>
      <c r="AA1417" s="65" t="str">
        <f t="shared" si="494"/>
        <v/>
      </c>
      <c r="AB1417" s="65" t="str">
        <f t="shared" si="495"/>
        <v/>
      </c>
      <c r="AC1417" s="65" t="str">
        <f t="shared" si="496"/>
        <v/>
      </c>
      <c r="AD1417" s="65" t="str">
        <f t="shared" si="497"/>
        <v/>
      </c>
      <c r="AE1417" s="65" t="str">
        <f t="shared" si="498"/>
        <v/>
      </c>
      <c r="AF1417" s="65" t="str">
        <f t="shared" si="499"/>
        <v/>
      </c>
      <c r="AG1417" s="65" t="str">
        <f t="shared" si="500"/>
        <v/>
      </c>
      <c r="AH1417" s="38"/>
      <c r="AI1417" s="38"/>
      <c r="AJ1417" s="38"/>
      <c r="AK1417" s="38"/>
      <c r="AL1417" s="85" t="str">
        <f t="shared" si="505"/>
        <v/>
      </c>
      <c r="AM1417" s="85" t="str">
        <f t="shared" si="501"/>
        <v/>
      </c>
      <c r="AN1417" s="85" t="str">
        <f t="shared" si="502"/>
        <v/>
      </c>
      <c r="AO1417" s="85" t="str">
        <f t="shared" si="503"/>
        <v/>
      </c>
      <c r="AP1417" s="143" t="str">
        <f t="shared" si="506"/>
        <v/>
      </c>
      <c r="AQ1417" s="66" t="str">
        <f t="shared" si="507"/>
        <v/>
      </c>
      <c r="AR1417" s="46" t="str">
        <f>IFERROR(IF(ISNUMBER('Opsparede løndele dec20-mar21'!K1415),AQ1417+'Opsparede løndele dec20-mar21'!K1415,AQ1417),"")</f>
        <v/>
      </c>
    </row>
    <row r="1418" spans="1:44" x14ac:dyDescent="0.25">
      <c r="A1418" s="52" t="str">
        <f t="shared" si="508"/>
        <v/>
      </c>
      <c r="B1418" s="5"/>
      <c r="C1418" s="6"/>
      <c r="D1418" s="7"/>
      <c r="E1418" s="8"/>
      <c r="F1418" s="8"/>
      <c r="G1418" s="60" t="str">
        <f t="shared" si="509"/>
        <v/>
      </c>
      <c r="H1418" s="60" t="str">
        <f t="shared" si="509"/>
        <v/>
      </c>
      <c r="I1418" s="60" t="str">
        <f t="shared" si="509"/>
        <v/>
      </c>
      <c r="J1418" s="60" t="str">
        <f t="shared" si="509"/>
        <v/>
      </c>
      <c r="L1418" s="115" t="str">
        <f t="shared" si="504"/>
        <v/>
      </c>
      <c r="Y1418" s="116"/>
      <c r="Z1418" s="65" t="str">
        <f t="shared" si="493"/>
        <v/>
      </c>
      <c r="AA1418" s="65" t="str">
        <f t="shared" si="494"/>
        <v/>
      </c>
      <c r="AB1418" s="65" t="str">
        <f t="shared" si="495"/>
        <v/>
      </c>
      <c r="AC1418" s="65" t="str">
        <f t="shared" si="496"/>
        <v/>
      </c>
      <c r="AD1418" s="65" t="str">
        <f t="shared" si="497"/>
        <v/>
      </c>
      <c r="AE1418" s="65" t="str">
        <f t="shared" si="498"/>
        <v/>
      </c>
      <c r="AF1418" s="65" t="str">
        <f t="shared" si="499"/>
        <v/>
      </c>
      <c r="AG1418" s="65" t="str">
        <f t="shared" si="500"/>
        <v/>
      </c>
      <c r="AH1418" s="38"/>
      <c r="AI1418" s="38"/>
      <c r="AJ1418" s="38"/>
      <c r="AK1418" s="38"/>
      <c r="AL1418" s="85" t="str">
        <f t="shared" si="505"/>
        <v/>
      </c>
      <c r="AM1418" s="85" t="str">
        <f t="shared" si="501"/>
        <v/>
      </c>
      <c r="AN1418" s="85" t="str">
        <f t="shared" si="502"/>
        <v/>
      </c>
      <c r="AO1418" s="85" t="str">
        <f t="shared" si="503"/>
        <v/>
      </c>
      <c r="AP1418" s="143" t="str">
        <f t="shared" si="506"/>
        <v/>
      </c>
      <c r="AQ1418" s="66" t="str">
        <f t="shared" si="507"/>
        <v/>
      </c>
      <c r="AR1418" s="46" t="str">
        <f>IFERROR(IF(ISNUMBER('Opsparede løndele dec20-mar21'!K1416),AQ1418+'Opsparede løndele dec20-mar21'!K1416,AQ1418),"")</f>
        <v/>
      </c>
    </row>
    <row r="1419" spans="1:44" x14ac:dyDescent="0.25">
      <c r="A1419" s="52" t="str">
        <f t="shared" si="508"/>
        <v/>
      </c>
      <c r="B1419" s="5"/>
      <c r="C1419" s="6"/>
      <c r="D1419" s="7"/>
      <c r="E1419" s="8"/>
      <c r="F1419" s="8"/>
      <c r="G1419" s="60" t="str">
        <f t="shared" si="509"/>
        <v/>
      </c>
      <c r="H1419" s="60" t="str">
        <f t="shared" si="509"/>
        <v/>
      </c>
      <c r="I1419" s="60" t="str">
        <f t="shared" si="509"/>
        <v/>
      </c>
      <c r="J1419" s="60" t="str">
        <f t="shared" si="509"/>
        <v/>
      </c>
      <c r="L1419" s="115" t="str">
        <f t="shared" si="504"/>
        <v/>
      </c>
      <c r="Y1419" s="116"/>
      <c r="Z1419" s="65" t="str">
        <f t="shared" si="493"/>
        <v/>
      </c>
      <c r="AA1419" s="65" t="str">
        <f t="shared" si="494"/>
        <v/>
      </c>
      <c r="AB1419" s="65" t="str">
        <f t="shared" si="495"/>
        <v/>
      </c>
      <c r="AC1419" s="65" t="str">
        <f t="shared" si="496"/>
        <v/>
      </c>
      <c r="AD1419" s="65" t="str">
        <f t="shared" si="497"/>
        <v/>
      </c>
      <c r="AE1419" s="65" t="str">
        <f t="shared" si="498"/>
        <v/>
      </c>
      <c r="AF1419" s="65" t="str">
        <f t="shared" si="499"/>
        <v/>
      </c>
      <c r="AG1419" s="65" t="str">
        <f t="shared" si="500"/>
        <v/>
      </c>
      <c r="AH1419" s="38"/>
      <c r="AI1419" s="38"/>
      <c r="AJ1419" s="38"/>
      <c r="AK1419" s="38"/>
      <c r="AL1419" s="85" t="str">
        <f t="shared" si="505"/>
        <v/>
      </c>
      <c r="AM1419" s="85" t="str">
        <f t="shared" si="501"/>
        <v/>
      </c>
      <c r="AN1419" s="85" t="str">
        <f t="shared" si="502"/>
        <v/>
      </c>
      <c r="AO1419" s="85" t="str">
        <f t="shared" si="503"/>
        <v/>
      </c>
      <c r="AP1419" s="143" t="str">
        <f t="shared" si="506"/>
        <v/>
      </c>
      <c r="AQ1419" s="66" t="str">
        <f t="shared" si="507"/>
        <v/>
      </c>
      <c r="AR1419" s="46" t="str">
        <f>IFERROR(IF(ISNUMBER('Opsparede løndele dec20-mar21'!K1417),AQ1419+'Opsparede løndele dec20-mar21'!K1417,AQ1419),"")</f>
        <v/>
      </c>
    </row>
    <row r="1420" spans="1:44" x14ac:dyDescent="0.25">
      <c r="A1420" s="52" t="str">
        <f t="shared" si="508"/>
        <v/>
      </c>
      <c r="B1420" s="5"/>
      <c r="C1420" s="6"/>
      <c r="D1420" s="7"/>
      <c r="E1420" s="8"/>
      <c r="F1420" s="8"/>
      <c r="G1420" s="60" t="str">
        <f t="shared" si="509"/>
        <v/>
      </c>
      <c r="H1420" s="60" t="str">
        <f t="shared" si="509"/>
        <v/>
      </c>
      <c r="I1420" s="60" t="str">
        <f t="shared" si="509"/>
        <v/>
      </c>
      <c r="J1420" s="60" t="str">
        <f t="shared" si="509"/>
        <v/>
      </c>
      <c r="L1420" s="115" t="str">
        <f t="shared" si="504"/>
        <v/>
      </c>
      <c r="Y1420" s="116"/>
      <c r="Z1420" s="65" t="str">
        <f t="shared" si="493"/>
        <v/>
      </c>
      <c r="AA1420" s="65" t="str">
        <f t="shared" si="494"/>
        <v/>
      </c>
      <c r="AB1420" s="65" t="str">
        <f t="shared" si="495"/>
        <v/>
      </c>
      <c r="AC1420" s="65" t="str">
        <f t="shared" si="496"/>
        <v/>
      </c>
      <c r="AD1420" s="65" t="str">
        <f t="shared" si="497"/>
        <v/>
      </c>
      <c r="AE1420" s="65" t="str">
        <f t="shared" si="498"/>
        <v/>
      </c>
      <c r="AF1420" s="65" t="str">
        <f t="shared" si="499"/>
        <v/>
      </c>
      <c r="AG1420" s="65" t="str">
        <f t="shared" si="500"/>
        <v/>
      </c>
      <c r="AH1420" s="38"/>
      <c r="AI1420" s="38"/>
      <c r="AJ1420" s="38"/>
      <c r="AK1420" s="38"/>
      <c r="AL1420" s="85" t="str">
        <f t="shared" si="505"/>
        <v/>
      </c>
      <c r="AM1420" s="85" t="str">
        <f t="shared" si="501"/>
        <v/>
      </c>
      <c r="AN1420" s="85" t="str">
        <f t="shared" si="502"/>
        <v/>
      </c>
      <c r="AO1420" s="85" t="str">
        <f t="shared" si="503"/>
        <v/>
      </c>
      <c r="AP1420" s="143" t="str">
        <f t="shared" si="506"/>
        <v/>
      </c>
      <c r="AQ1420" s="66" t="str">
        <f t="shared" si="507"/>
        <v/>
      </c>
      <c r="AR1420" s="46" t="str">
        <f>IFERROR(IF(ISNUMBER('Opsparede løndele dec20-mar21'!K1418),AQ1420+'Opsparede løndele dec20-mar21'!K1418,AQ1420),"")</f>
        <v/>
      </c>
    </row>
    <row r="1421" spans="1:44" x14ac:dyDescent="0.25">
      <c r="A1421" s="52" t="str">
        <f t="shared" si="508"/>
        <v/>
      </c>
      <c r="B1421" s="5"/>
      <c r="C1421" s="6"/>
      <c r="D1421" s="7"/>
      <c r="E1421" s="8"/>
      <c r="F1421" s="8"/>
      <c r="G1421" s="60" t="str">
        <f t="shared" si="509"/>
        <v/>
      </c>
      <c r="H1421" s="60" t="str">
        <f t="shared" si="509"/>
        <v/>
      </c>
      <c r="I1421" s="60" t="str">
        <f t="shared" si="509"/>
        <v/>
      </c>
      <c r="J1421" s="60" t="str">
        <f t="shared" si="509"/>
        <v/>
      </c>
      <c r="L1421" s="115" t="str">
        <f t="shared" si="504"/>
        <v/>
      </c>
      <c r="Y1421" s="116"/>
      <c r="Z1421" s="65" t="str">
        <f t="shared" si="493"/>
        <v/>
      </c>
      <c r="AA1421" s="65" t="str">
        <f t="shared" si="494"/>
        <v/>
      </c>
      <c r="AB1421" s="65" t="str">
        <f t="shared" si="495"/>
        <v/>
      </c>
      <c r="AC1421" s="65" t="str">
        <f t="shared" si="496"/>
        <v/>
      </c>
      <c r="AD1421" s="65" t="str">
        <f t="shared" si="497"/>
        <v/>
      </c>
      <c r="AE1421" s="65" t="str">
        <f t="shared" si="498"/>
        <v/>
      </c>
      <c r="AF1421" s="65" t="str">
        <f t="shared" si="499"/>
        <v/>
      </c>
      <c r="AG1421" s="65" t="str">
        <f t="shared" si="500"/>
        <v/>
      </c>
      <c r="AH1421" s="38"/>
      <c r="AI1421" s="38"/>
      <c r="AJ1421" s="38"/>
      <c r="AK1421" s="38"/>
      <c r="AL1421" s="85" t="str">
        <f t="shared" si="505"/>
        <v/>
      </c>
      <c r="AM1421" s="85" t="str">
        <f t="shared" si="501"/>
        <v/>
      </c>
      <c r="AN1421" s="85" t="str">
        <f t="shared" si="502"/>
        <v/>
      </c>
      <c r="AO1421" s="85" t="str">
        <f t="shared" si="503"/>
        <v/>
      </c>
      <c r="AP1421" s="143" t="str">
        <f t="shared" si="506"/>
        <v/>
      </c>
      <c r="AQ1421" s="66" t="str">
        <f t="shared" si="507"/>
        <v/>
      </c>
      <c r="AR1421" s="46" t="str">
        <f>IFERROR(IF(ISNUMBER('Opsparede løndele dec20-mar21'!K1419),AQ1421+'Opsparede løndele dec20-mar21'!K1419,AQ1421),"")</f>
        <v/>
      </c>
    </row>
    <row r="1422" spans="1:44" x14ac:dyDescent="0.25">
      <c r="A1422" s="52" t="str">
        <f t="shared" si="508"/>
        <v/>
      </c>
      <c r="B1422" s="5"/>
      <c r="C1422" s="6"/>
      <c r="D1422" s="7"/>
      <c r="E1422" s="8"/>
      <c r="F1422" s="8"/>
      <c r="G1422" s="60" t="str">
        <f t="shared" si="509"/>
        <v/>
      </c>
      <c r="H1422" s="60" t="str">
        <f t="shared" si="509"/>
        <v/>
      </c>
      <c r="I1422" s="60" t="str">
        <f t="shared" si="509"/>
        <v/>
      </c>
      <c r="J1422" s="60" t="str">
        <f t="shared" si="509"/>
        <v/>
      </c>
      <c r="L1422" s="115" t="str">
        <f t="shared" si="504"/>
        <v/>
      </c>
      <c r="Y1422" s="116"/>
      <c r="Z1422" s="65" t="str">
        <f t="shared" si="493"/>
        <v/>
      </c>
      <c r="AA1422" s="65" t="str">
        <f t="shared" si="494"/>
        <v/>
      </c>
      <c r="AB1422" s="65" t="str">
        <f t="shared" si="495"/>
        <v/>
      </c>
      <c r="AC1422" s="65" t="str">
        <f t="shared" si="496"/>
        <v/>
      </c>
      <c r="AD1422" s="65" t="str">
        <f t="shared" si="497"/>
        <v/>
      </c>
      <c r="AE1422" s="65" t="str">
        <f t="shared" si="498"/>
        <v/>
      </c>
      <c r="AF1422" s="65" t="str">
        <f t="shared" si="499"/>
        <v/>
      </c>
      <c r="AG1422" s="65" t="str">
        <f t="shared" si="500"/>
        <v/>
      </c>
      <c r="AH1422" s="38"/>
      <c r="AI1422" s="38"/>
      <c r="AJ1422" s="38"/>
      <c r="AK1422" s="38"/>
      <c r="AL1422" s="85" t="str">
        <f t="shared" si="505"/>
        <v/>
      </c>
      <c r="AM1422" s="85" t="str">
        <f t="shared" si="501"/>
        <v/>
      </c>
      <c r="AN1422" s="85" t="str">
        <f t="shared" si="502"/>
        <v/>
      </c>
      <c r="AO1422" s="85" t="str">
        <f t="shared" si="503"/>
        <v/>
      </c>
      <c r="AP1422" s="143" t="str">
        <f t="shared" si="506"/>
        <v/>
      </c>
      <c r="AQ1422" s="66" t="str">
        <f t="shared" si="507"/>
        <v/>
      </c>
      <c r="AR1422" s="46" t="str">
        <f>IFERROR(IF(ISNUMBER('Opsparede løndele dec20-mar21'!K1420),AQ1422+'Opsparede løndele dec20-mar21'!K1420,AQ1422),"")</f>
        <v/>
      </c>
    </row>
    <row r="1423" spans="1:44" x14ac:dyDescent="0.25">
      <c r="A1423" s="52" t="str">
        <f t="shared" si="508"/>
        <v/>
      </c>
      <c r="B1423" s="5"/>
      <c r="C1423" s="6"/>
      <c r="D1423" s="7"/>
      <c r="E1423" s="8"/>
      <c r="F1423" s="8"/>
      <c r="G1423" s="60" t="str">
        <f t="shared" si="509"/>
        <v/>
      </c>
      <c r="H1423" s="60" t="str">
        <f t="shared" si="509"/>
        <v/>
      </c>
      <c r="I1423" s="60" t="str">
        <f t="shared" si="509"/>
        <v/>
      </c>
      <c r="J1423" s="60" t="str">
        <f t="shared" si="509"/>
        <v/>
      </c>
      <c r="L1423" s="115" t="str">
        <f t="shared" si="504"/>
        <v/>
      </c>
      <c r="Y1423" s="116"/>
      <c r="Z1423" s="65" t="str">
        <f t="shared" si="493"/>
        <v/>
      </c>
      <c r="AA1423" s="65" t="str">
        <f t="shared" si="494"/>
        <v/>
      </c>
      <c r="AB1423" s="65" t="str">
        <f t="shared" si="495"/>
        <v/>
      </c>
      <c r="AC1423" s="65" t="str">
        <f t="shared" si="496"/>
        <v/>
      </c>
      <c r="AD1423" s="65" t="str">
        <f t="shared" si="497"/>
        <v/>
      </c>
      <c r="AE1423" s="65" t="str">
        <f t="shared" si="498"/>
        <v/>
      </c>
      <c r="AF1423" s="65" t="str">
        <f t="shared" si="499"/>
        <v/>
      </c>
      <c r="AG1423" s="65" t="str">
        <f t="shared" si="500"/>
        <v/>
      </c>
      <c r="AH1423" s="38"/>
      <c r="AI1423" s="38"/>
      <c r="AJ1423" s="38"/>
      <c r="AK1423" s="38"/>
      <c r="AL1423" s="85" t="str">
        <f t="shared" si="505"/>
        <v/>
      </c>
      <c r="AM1423" s="85" t="str">
        <f t="shared" si="501"/>
        <v/>
      </c>
      <c r="AN1423" s="85" t="str">
        <f t="shared" si="502"/>
        <v/>
      </c>
      <c r="AO1423" s="85" t="str">
        <f t="shared" si="503"/>
        <v/>
      </c>
      <c r="AP1423" s="143" t="str">
        <f t="shared" si="506"/>
        <v/>
      </c>
      <c r="AQ1423" s="66" t="str">
        <f t="shared" si="507"/>
        <v/>
      </c>
      <c r="AR1423" s="46" t="str">
        <f>IFERROR(IF(ISNUMBER('Opsparede løndele dec20-mar21'!K1421),AQ1423+'Opsparede løndele dec20-mar21'!K1421,AQ1423),"")</f>
        <v/>
      </c>
    </row>
    <row r="1424" spans="1:44" x14ac:dyDescent="0.25">
      <c r="A1424" s="52" t="str">
        <f t="shared" si="508"/>
        <v/>
      </c>
      <c r="B1424" s="5"/>
      <c r="C1424" s="6"/>
      <c r="D1424" s="7"/>
      <c r="E1424" s="8"/>
      <c r="F1424" s="8"/>
      <c r="G1424" s="60" t="str">
        <f t="shared" si="509"/>
        <v/>
      </c>
      <c r="H1424" s="60" t="str">
        <f t="shared" si="509"/>
        <v/>
      </c>
      <c r="I1424" s="60" t="str">
        <f t="shared" si="509"/>
        <v/>
      </c>
      <c r="J1424" s="60" t="str">
        <f t="shared" si="509"/>
        <v/>
      </c>
      <c r="L1424" s="115" t="str">
        <f t="shared" si="504"/>
        <v/>
      </c>
      <c r="Y1424" s="116"/>
      <c r="Z1424" s="65" t="str">
        <f t="shared" si="493"/>
        <v/>
      </c>
      <c r="AA1424" s="65" t="str">
        <f t="shared" si="494"/>
        <v/>
      </c>
      <c r="AB1424" s="65" t="str">
        <f t="shared" si="495"/>
        <v/>
      </c>
      <c r="AC1424" s="65" t="str">
        <f t="shared" si="496"/>
        <v/>
      </c>
      <c r="AD1424" s="65" t="str">
        <f t="shared" si="497"/>
        <v/>
      </c>
      <c r="AE1424" s="65" t="str">
        <f t="shared" si="498"/>
        <v/>
      </c>
      <c r="AF1424" s="65" t="str">
        <f t="shared" si="499"/>
        <v/>
      </c>
      <c r="AG1424" s="65" t="str">
        <f t="shared" si="500"/>
        <v/>
      </c>
      <c r="AH1424" s="38"/>
      <c r="AI1424" s="38"/>
      <c r="AJ1424" s="38"/>
      <c r="AK1424" s="38"/>
      <c r="AL1424" s="85" t="str">
        <f t="shared" si="505"/>
        <v/>
      </c>
      <c r="AM1424" s="85" t="str">
        <f t="shared" si="501"/>
        <v/>
      </c>
      <c r="AN1424" s="85" t="str">
        <f t="shared" si="502"/>
        <v/>
      </c>
      <c r="AO1424" s="85" t="str">
        <f t="shared" si="503"/>
        <v/>
      </c>
      <c r="AP1424" s="143" t="str">
        <f t="shared" si="506"/>
        <v/>
      </c>
      <c r="AQ1424" s="66" t="str">
        <f t="shared" si="507"/>
        <v/>
      </c>
      <c r="AR1424" s="46" t="str">
        <f>IFERROR(IF(ISNUMBER('Opsparede løndele dec20-mar21'!K1422),AQ1424+'Opsparede løndele dec20-mar21'!K1422,AQ1424),"")</f>
        <v/>
      </c>
    </row>
    <row r="1425" spans="1:44" x14ac:dyDescent="0.25">
      <c r="A1425" s="52" t="str">
        <f t="shared" si="508"/>
        <v/>
      </c>
      <c r="B1425" s="5"/>
      <c r="C1425" s="6"/>
      <c r="D1425" s="7"/>
      <c r="E1425" s="8"/>
      <c r="F1425" s="8"/>
      <c r="G1425" s="60" t="str">
        <f t="shared" si="509"/>
        <v/>
      </c>
      <c r="H1425" s="60" t="str">
        <f t="shared" si="509"/>
        <v/>
      </c>
      <c r="I1425" s="60" t="str">
        <f t="shared" si="509"/>
        <v/>
      </c>
      <c r="J1425" s="60" t="str">
        <f t="shared" si="509"/>
        <v/>
      </c>
      <c r="L1425" s="115" t="str">
        <f t="shared" si="504"/>
        <v/>
      </c>
      <c r="Y1425" s="116"/>
      <c r="Z1425" s="65" t="str">
        <f t="shared" si="493"/>
        <v/>
      </c>
      <c r="AA1425" s="65" t="str">
        <f t="shared" si="494"/>
        <v/>
      </c>
      <c r="AB1425" s="65" t="str">
        <f t="shared" si="495"/>
        <v/>
      </c>
      <c r="AC1425" s="65" t="str">
        <f t="shared" si="496"/>
        <v/>
      </c>
      <c r="AD1425" s="65" t="str">
        <f t="shared" si="497"/>
        <v/>
      </c>
      <c r="AE1425" s="65" t="str">
        <f t="shared" si="498"/>
        <v/>
      </c>
      <c r="AF1425" s="65" t="str">
        <f t="shared" si="499"/>
        <v/>
      </c>
      <c r="AG1425" s="65" t="str">
        <f t="shared" si="500"/>
        <v/>
      </c>
      <c r="AH1425" s="38"/>
      <c r="AI1425" s="38"/>
      <c r="AJ1425" s="38"/>
      <c r="AK1425" s="38"/>
      <c r="AL1425" s="85" t="str">
        <f t="shared" si="505"/>
        <v/>
      </c>
      <c r="AM1425" s="85" t="str">
        <f t="shared" si="501"/>
        <v/>
      </c>
      <c r="AN1425" s="85" t="str">
        <f t="shared" si="502"/>
        <v/>
      </c>
      <c r="AO1425" s="85" t="str">
        <f t="shared" si="503"/>
        <v/>
      </c>
      <c r="AP1425" s="143" t="str">
        <f t="shared" si="506"/>
        <v/>
      </c>
      <c r="AQ1425" s="66" t="str">
        <f t="shared" si="507"/>
        <v/>
      </c>
      <c r="AR1425" s="46" t="str">
        <f>IFERROR(IF(ISNUMBER('Opsparede løndele dec20-mar21'!K1423),AQ1425+'Opsparede løndele dec20-mar21'!K1423,AQ1425),"")</f>
        <v/>
      </c>
    </row>
    <row r="1426" spans="1:44" x14ac:dyDescent="0.25">
      <c r="A1426" s="52" t="str">
        <f t="shared" si="508"/>
        <v/>
      </c>
      <c r="B1426" s="5"/>
      <c r="C1426" s="6"/>
      <c r="D1426" s="7"/>
      <c r="E1426" s="8"/>
      <c r="F1426" s="8"/>
      <c r="G1426" s="60" t="str">
        <f t="shared" si="509"/>
        <v/>
      </c>
      <c r="H1426" s="60" t="str">
        <f t="shared" si="509"/>
        <v/>
      </c>
      <c r="I1426" s="60" t="str">
        <f t="shared" si="509"/>
        <v/>
      </c>
      <c r="J1426" s="60" t="str">
        <f t="shared" si="509"/>
        <v/>
      </c>
      <c r="L1426" s="115" t="str">
        <f t="shared" si="504"/>
        <v/>
      </c>
      <c r="Y1426" s="116"/>
      <c r="Z1426" s="65" t="str">
        <f t="shared" si="493"/>
        <v/>
      </c>
      <c r="AA1426" s="65" t="str">
        <f t="shared" si="494"/>
        <v/>
      </c>
      <c r="AB1426" s="65" t="str">
        <f t="shared" si="495"/>
        <v/>
      </c>
      <c r="AC1426" s="65" t="str">
        <f t="shared" si="496"/>
        <v/>
      </c>
      <c r="AD1426" s="65" t="str">
        <f t="shared" si="497"/>
        <v/>
      </c>
      <c r="AE1426" s="65" t="str">
        <f t="shared" si="498"/>
        <v/>
      </c>
      <c r="AF1426" s="65" t="str">
        <f t="shared" si="499"/>
        <v/>
      </c>
      <c r="AG1426" s="65" t="str">
        <f t="shared" si="500"/>
        <v/>
      </c>
      <c r="AH1426" s="38"/>
      <c r="AI1426" s="38"/>
      <c r="AJ1426" s="38"/>
      <c r="AK1426" s="38"/>
      <c r="AL1426" s="85" t="str">
        <f t="shared" si="505"/>
        <v/>
      </c>
      <c r="AM1426" s="85" t="str">
        <f t="shared" si="501"/>
        <v/>
      </c>
      <c r="AN1426" s="85" t="str">
        <f t="shared" si="502"/>
        <v/>
      </c>
      <c r="AO1426" s="85" t="str">
        <f t="shared" si="503"/>
        <v/>
      </c>
      <c r="AP1426" s="143" t="str">
        <f t="shared" si="506"/>
        <v/>
      </c>
      <c r="AQ1426" s="66" t="str">
        <f t="shared" si="507"/>
        <v/>
      </c>
      <c r="AR1426" s="46" t="str">
        <f>IFERROR(IF(ISNUMBER('Opsparede løndele dec20-mar21'!K1424),AQ1426+'Opsparede løndele dec20-mar21'!K1424,AQ1426),"")</f>
        <v/>
      </c>
    </row>
    <row r="1427" spans="1:44" x14ac:dyDescent="0.25">
      <c r="A1427" s="52" t="str">
        <f t="shared" si="508"/>
        <v/>
      </c>
      <c r="B1427" s="5"/>
      <c r="C1427" s="6"/>
      <c r="D1427" s="7"/>
      <c r="E1427" s="8"/>
      <c r="F1427" s="8"/>
      <c r="G1427" s="60" t="str">
        <f t="shared" ref="G1427:J1436" si="510">IF(AND(ISNUMBER($E1427),ISNUMBER($F1427)),MAX(MIN(NETWORKDAYS(IF($E1427&lt;=VLOOKUP(G$6,Matrix_antal_dage,5,FALSE),VLOOKUP(G$6,Matrix_antal_dage,5,FALSE),$E1427),IF($F1427&gt;=VLOOKUP(G$6,Matrix_antal_dage,6,FALSE),VLOOKUP(G$6,Matrix_antal_dage,6,FALSE),$F1427),helligdage),VLOOKUP(G$6,Matrix_antal_dage,7,FALSE)),0),"")</f>
        <v/>
      </c>
      <c r="H1427" s="60" t="str">
        <f t="shared" si="510"/>
        <v/>
      </c>
      <c r="I1427" s="60" t="str">
        <f t="shared" si="510"/>
        <v/>
      </c>
      <c r="J1427" s="60" t="str">
        <f t="shared" si="510"/>
        <v/>
      </c>
      <c r="L1427" s="115" t="str">
        <f t="shared" si="504"/>
        <v/>
      </c>
      <c r="Y1427" s="116"/>
      <c r="Z1427" s="65" t="str">
        <f t="shared" si="493"/>
        <v/>
      </c>
      <c r="AA1427" s="65" t="str">
        <f t="shared" si="494"/>
        <v/>
      </c>
      <c r="AB1427" s="65" t="str">
        <f t="shared" si="495"/>
        <v/>
      </c>
      <c r="AC1427" s="65" t="str">
        <f t="shared" si="496"/>
        <v/>
      </c>
      <c r="AD1427" s="65" t="str">
        <f t="shared" si="497"/>
        <v/>
      </c>
      <c r="AE1427" s="65" t="str">
        <f t="shared" si="498"/>
        <v/>
      </c>
      <c r="AF1427" s="65" t="str">
        <f t="shared" si="499"/>
        <v/>
      </c>
      <c r="AG1427" s="65" t="str">
        <f t="shared" si="500"/>
        <v/>
      </c>
      <c r="AH1427" s="38"/>
      <c r="AI1427" s="38"/>
      <c r="AJ1427" s="38"/>
      <c r="AK1427" s="38"/>
      <c r="AL1427" s="85" t="str">
        <f t="shared" si="505"/>
        <v/>
      </c>
      <c r="AM1427" s="85" t="str">
        <f t="shared" si="501"/>
        <v/>
      </c>
      <c r="AN1427" s="85" t="str">
        <f t="shared" si="502"/>
        <v/>
      </c>
      <c r="AO1427" s="85" t="str">
        <f t="shared" si="503"/>
        <v/>
      </c>
      <c r="AP1427" s="143" t="str">
        <f t="shared" si="506"/>
        <v/>
      </c>
      <c r="AQ1427" s="66" t="str">
        <f t="shared" si="507"/>
        <v/>
      </c>
      <c r="AR1427" s="46" t="str">
        <f>IFERROR(IF(ISNUMBER('Opsparede løndele dec20-mar21'!K1425),AQ1427+'Opsparede løndele dec20-mar21'!K1425,AQ1427),"")</f>
        <v/>
      </c>
    </row>
    <row r="1428" spans="1:44" x14ac:dyDescent="0.25">
      <c r="A1428" s="52" t="str">
        <f t="shared" si="508"/>
        <v/>
      </c>
      <c r="B1428" s="5"/>
      <c r="C1428" s="6"/>
      <c r="D1428" s="7"/>
      <c r="E1428" s="8"/>
      <c r="F1428" s="8"/>
      <c r="G1428" s="60" t="str">
        <f t="shared" si="510"/>
        <v/>
      </c>
      <c r="H1428" s="60" t="str">
        <f t="shared" si="510"/>
        <v/>
      </c>
      <c r="I1428" s="60" t="str">
        <f t="shared" si="510"/>
        <v/>
      </c>
      <c r="J1428" s="60" t="str">
        <f t="shared" si="510"/>
        <v/>
      </c>
      <c r="L1428" s="115" t="str">
        <f t="shared" si="504"/>
        <v/>
      </c>
      <c r="Y1428" s="116"/>
      <c r="Z1428" s="65" t="str">
        <f t="shared" si="493"/>
        <v/>
      </c>
      <c r="AA1428" s="65" t="str">
        <f t="shared" si="494"/>
        <v/>
      </c>
      <c r="AB1428" s="65" t="str">
        <f t="shared" si="495"/>
        <v/>
      </c>
      <c r="AC1428" s="65" t="str">
        <f t="shared" si="496"/>
        <v/>
      </c>
      <c r="AD1428" s="65" t="str">
        <f t="shared" si="497"/>
        <v/>
      </c>
      <c r="AE1428" s="65" t="str">
        <f t="shared" si="498"/>
        <v/>
      </c>
      <c r="AF1428" s="65" t="str">
        <f t="shared" si="499"/>
        <v/>
      </c>
      <c r="AG1428" s="65" t="str">
        <f t="shared" si="500"/>
        <v/>
      </c>
      <c r="AH1428" s="38"/>
      <c r="AI1428" s="38"/>
      <c r="AJ1428" s="38"/>
      <c r="AK1428" s="38"/>
      <c r="AL1428" s="85" t="str">
        <f t="shared" si="505"/>
        <v/>
      </c>
      <c r="AM1428" s="85" t="str">
        <f t="shared" si="501"/>
        <v/>
      </c>
      <c r="AN1428" s="85" t="str">
        <f t="shared" si="502"/>
        <v/>
      </c>
      <c r="AO1428" s="85" t="str">
        <f t="shared" si="503"/>
        <v/>
      </c>
      <c r="AP1428" s="143" t="str">
        <f t="shared" si="506"/>
        <v/>
      </c>
      <c r="AQ1428" s="66" t="str">
        <f t="shared" si="507"/>
        <v/>
      </c>
      <c r="AR1428" s="46" t="str">
        <f>IFERROR(IF(ISNUMBER('Opsparede løndele dec20-mar21'!K1426),AQ1428+'Opsparede løndele dec20-mar21'!K1426,AQ1428),"")</f>
        <v/>
      </c>
    </row>
    <row r="1429" spans="1:44" x14ac:dyDescent="0.25">
      <c r="A1429" s="52" t="str">
        <f t="shared" si="508"/>
        <v/>
      </c>
      <c r="B1429" s="5"/>
      <c r="C1429" s="6"/>
      <c r="D1429" s="7"/>
      <c r="E1429" s="8"/>
      <c r="F1429" s="8"/>
      <c r="G1429" s="60" t="str">
        <f t="shared" si="510"/>
        <v/>
      </c>
      <c r="H1429" s="60" t="str">
        <f t="shared" si="510"/>
        <v/>
      </c>
      <c r="I1429" s="60" t="str">
        <f t="shared" si="510"/>
        <v/>
      </c>
      <c r="J1429" s="60" t="str">
        <f t="shared" si="510"/>
        <v/>
      </c>
      <c r="L1429" s="115" t="str">
        <f t="shared" si="504"/>
        <v/>
      </c>
      <c r="Y1429" s="116"/>
      <c r="Z1429" s="65" t="str">
        <f t="shared" si="493"/>
        <v/>
      </c>
      <c r="AA1429" s="65" t="str">
        <f t="shared" si="494"/>
        <v/>
      </c>
      <c r="AB1429" s="65" t="str">
        <f t="shared" si="495"/>
        <v/>
      </c>
      <c r="AC1429" s="65" t="str">
        <f t="shared" si="496"/>
        <v/>
      </c>
      <c r="AD1429" s="65" t="str">
        <f t="shared" si="497"/>
        <v/>
      </c>
      <c r="AE1429" s="65" t="str">
        <f t="shared" si="498"/>
        <v/>
      </c>
      <c r="AF1429" s="65" t="str">
        <f t="shared" si="499"/>
        <v/>
      </c>
      <c r="AG1429" s="65" t="str">
        <f t="shared" si="500"/>
        <v/>
      </c>
      <c r="AH1429" s="38"/>
      <c r="AI1429" s="38"/>
      <c r="AJ1429" s="38"/>
      <c r="AK1429" s="38"/>
      <c r="AL1429" s="85" t="str">
        <f t="shared" si="505"/>
        <v/>
      </c>
      <c r="AM1429" s="85" t="str">
        <f t="shared" si="501"/>
        <v/>
      </c>
      <c r="AN1429" s="85" t="str">
        <f t="shared" si="502"/>
        <v/>
      </c>
      <c r="AO1429" s="85" t="str">
        <f t="shared" si="503"/>
        <v/>
      </c>
      <c r="AP1429" s="143" t="str">
        <f t="shared" si="506"/>
        <v/>
      </c>
      <c r="AQ1429" s="66" t="str">
        <f t="shared" si="507"/>
        <v/>
      </c>
      <c r="AR1429" s="46" t="str">
        <f>IFERROR(IF(ISNUMBER('Opsparede løndele dec20-mar21'!K1427),AQ1429+'Opsparede løndele dec20-mar21'!K1427,AQ1429),"")</f>
        <v/>
      </c>
    </row>
    <row r="1430" spans="1:44" x14ac:dyDescent="0.25">
      <c r="A1430" s="52" t="str">
        <f t="shared" si="508"/>
        <v/>
      </c>
      <c r="B1430" s="5"/>
      <c r="C1430" s="6"/>
      <c r="D1430" s="7"/>
      <c r="E1430" s="8"/>
      <c r="F1430" s="8"/>
      <c r="G1430" s="60" t="str">
        <f t="shared" si="510"/>
        <v/>
      </c>
      <c r="H1430" s="60" t="str">
        <f t="shared" si="510"/>
        <v/>
      </c>
      <c r="I1430" s="60" t="str">
        <f t="shared" si="510"/>
        <v/>
      </c>
      <c r="J1430" s="60" t="str">
        <f t="shared" si="510"/>
        <v/>
      </c>
      <c r="L1430" s="115" t="str">
        <f t="shared" si="504"/>
        <v/>
      </c>
      <c r="Y1430" s="116"/>
      <c r="Z1430" s="65" t="str">
        <f t="shared" si="493"/>
        <v/>
      </c>
      <c r="AA1430" s="65" t="str">
        <f t="shared" si="494"/>
        <v/>
      </c>
      <c r="AB1430" s="65" t="str">
        <f t="shared" si="495"/>
        <v/>
      </c>
      <c r="AC1430" s="65" t="str">
        <f t="shared" si="496"/>
        <v/>
      </c>
      <c r="AD1430" s="65" t="str">
        <f t="shared" si="497"/>
        <v/>
      </c>
      <c r="AE1430" s="65" t="str">
        <f t="shared" si="498"/>
        <v/>
      </c>
      <c r="AF1430" s="65" t="str">
        <f t="shared" si="499"/>
        <v/>
      </c>
      <c r="AG1430" s="65" t="str">
        <f t="shared" si="500"/>
        <v/>
      </c>
      <c r="AH1430" s="38"/>
      <c r="AI1430" s="38"/>
      <c r="AJ1430" s="38"/>
      <c r="AK1430" s="38"/>
      <c r="AL1430" s="85" t="str">
        <f t="shared" si="505"/>
        <v/>
      </c>
      <c r="AM1430" s="85" t="str">
        <f t="shared" si="501"/>
        <v/>
      </c>
      <c r="AN1430" s="85" t="str">
        <f t="shared" si="502"/>
        <v/>
      </c>
      <c r="AO1430" s="85" t="str">
        <f t="shared" si="503"/>
        <v/>
      </c>
      <c r="AP1430" s="143" t="str">
        <f t="shared" si="506"/>
        <v/>
      </c>
      <c r="AQ1430" s="66" t="str">
        <f t="shared" si="507"/>
        <v/>
      </c>
      <c r="AR1430" s="46" t="str">
        <f>IFERROR(IF(ISNUMBER('Opsparede løndele dec20-mar21'!K1428),AQ1430+'Opsparede løndele dec20-mar21'!K1428,AQ1430),"")</f>
        <v/>
      </c>
    </row>
    <row r="1431" spans="1:44" x14ac:dyDescent="0.25">
      <c r="A1431" s="52" t="str">
        <f t="shared" si="508"/>
        <v/>
      </c>
      <c r="B1431" s="5"/>
      <c r="C1431" s="6"/>
      <c r="D1431" s="7"/>
      <c r="E1431" s="8"/>
      <c r="F1431" s="8"/>
      <c r="G1431" s="60" t="str">
        <f t="shared" si="510"/>
        <v/>
      </c>
      <c r="H1431" s="60" t="str">
        <f t="shared" si="510"/>
        <v/>
      </c>
      <c r="I1431" s="60" t="str">
        <f t="shared" si="510"/>
        <v/>
      </c>
      <c r="J1431" s="60" t="str">
        <f t="shared" si="510"/>
        <v/>
      </c>
      <c r="L1431" s="115" t="str">
        <f t="shared" si="504"/>
        <v/>
      </c>
      <c r="Y1431" s="116"/>
      <c r="Z1431" s="65" t="str">
        <f t="shared" si="493"/>
        <v/>
      </c>
      <c r="AA1431" s="65" t="str">
        <f t="shared" si="494"/>
        <v/>
      </c>
      <c r="AB1431" s="65" t="str">
        <f t="shared" si="495"/>
        <v/>
      </c>
      <c r="AC1431" s="65" t="str">
        <f t="shared" si="496"/>
        <v/>
      </c>
      <c r="AD1431" s="65" t="str">
        <f t="shared" si="497"/>
        <v/>
      </c>
      <c r="AE1431" s="65" t="str">
        <f t="shared" si="498"/>
        <v/>
      </c>
      <c r="AF1431" s="65" t="str">
        <f t="shared" si="499"/>
        <v/>
      </c>
      <c r="AG1431" s="65" t="str">
        <f t="shared" si="500"/>
        <v/>
      </c>
      <c r="AH1431" s="38"/>
      <c r="AI1431" s="38"/>
      <c r="AJ1431" s="38"/>
      <c r="AK1431" s="38"/>
      <c r="AL1431" s="85" t="str">
        <f t="shared" si="505"/>
        <v/>
      </c>
      <c r="AM1431" s="85" t="str">
        <f t="shared" si="501"/>
        <v/>
      </c>
      <c r="AN1431" s="85" t="str">
        <f t="shared" si="502"/>
        <v/>
      </c>
      <c r="AO1431" s="85" t="str">
        <f t="shared" si="503"/>
        <v/>
      </c>
      <c r="AP1431" s="143" t="str">
        <f t="shared" si="506"/>
        <v/>
      </c>
      <c r="AQ1431" s="66" t="str">
        <f t="shared" si="507"/>
        <v/>
      </c>
      <c r="AR1431" s="46" t="str">
        <f>IFERROR(IF(ISNUMBER('Opsparede løndele dec20-mar21'!K1429),AQ1431+'Opsparede løndele dec20-mar21'!K1429,AQ1431),"")</f>
        <v/>
      </c>
    </row>
    <row r="1432" spans="1:44" x14ac:dyDescent="0.25">
      <c r="A1432" s="52" t="str">
        <f t="shared" si="508"/>
        <v/>
      </c>
      <c r="B1432" s="5"/>
      <c r="C1432" s="6"/>
      <c r="D1432" s="7"/>
      <c r="E1432" s="8"/>
      <c r="F1432" s="8"/>
      <c r="G1432" s="60" t="str">
        <f t="shared" si="510"/>
        <v/>
      </c>
      <c r="H1432" s="60" t="str">
        <f t="shared" si="510"/>
        <v/>
      </c>
      <c r="I1432" s="60" t="str">
        <f t="shared" si="510"/>
        <v/>
      </c>
      <c r="J1432" s="60" t="str">
        <f t="shared" si="510"/>
        <v/>
      </c>
      <c r="L1432" s="115" t="str">
        <f t="shared" si="504"/>
        <v/>
      </c>
      <c r="Y1432" s="116"/>
      <c r="Z1432" s="65" t="str">
        <f t="shared" si="493"/>
        <v/>
      </c>
      <c r="AA1432" s="65" t="str">
        <f t="shared" si="494"/>
        <v/>
      </c>
      <c r="AB1432" s="65" t="str">
        <f t="shared" si="495"/>
        <v/>
      </c>
      <c r="AC1432" s="65" t="str">
        <f t="shared" si="496"/>
        <v/>
      </c>
      <c r="AD1432" s="65" t="str">
        <f t="shared" si="497"/>
        <v/>
      </c>
      <c r="AE1432" s="65" t="str">
        <f t="shared" si="498"/>
        <v/>
      </c>
      <c r="AF1432" s="65" t="str">
        <f t="shared" si="499"/>
        <v/>
      </c>
      <c r="AG1432" s="65" t="str">
        <f t="shared" si="500"/>
        <v/>
      </c>
      <c r="AH1432" s="38"/>
      <c r="AI1432" s="38"/>
      <c r="AJ1432" s="38"/>
      <c r="AK1432" s="38"/>
      <c r="AL1432" s="85" t="str">
        <f t="shared" si="505"/>
        <v/>
      </c>
      <c r="AM1432" s="85" t="str">
        <f t="shared" si="501"/>
        <v/>
      </c>
      <c r="AN1432" s="85" t="str">
        <f t="shared" si="502"/>
        <v/>
      </c>
      <c r="AO1432" s="85" t="str">
        <f t="shared" si="503"/>
        <v/>
      </c>
      <c r="AP1432" s="143" t="str">
        <f t="shared" si="506"/>
        <v/>
      </c>
      <c r="AQ1432" s="66" t="str">
        <f t="shared" si="507"/>
        <v/>
      </c>
      <c r="AR1432" s="46" t="str">
        <f>IFERROR(IF(ISNUMBER('Opsparede løndele dec20-mar21'!K1430),AQ1432+'Opsparede løndele dec20-mar21'!K1430,AQ1432),"")</f>
        <v/>
      </c>
    </row>
    <row r="1433" spans="1:44" x14ac:dyDescent="0.25">
      <c r="A1433" s="52" t="str">
        <f t="shared" si="508"/>
        <v/>
      </c>
      <c r="B1433" s="5"/>
      <c r="C1433" s="6"/>
      <c r="D1433" s="7"/>
      <c r="E1433" s="8"/>
      <c r="F1433" s="8"/>
      <c r="G1433" s="60" t="str">
        <f t="shared" si="510"/>
        <v/>
      </c>
      <c r="H1433" s="60" t="str">
        <f t="shared" si="510"/>
        <v/>
      </c>
      <c r="I1433" s="60" t="str">
        <f t="shared" si="510"/>
        <v/>
      </c>
      <c r="J1433" s="60" t="str">
        <f t="shared" si="510"/>
        <v/>
      </c>
      <c r="L1433" s="115" t="str">
        <f t="shared" si="504"/>
        <v/>
      </c>
      <c r="Y1433" s="116"/>
      <c r="Z1433" s="65" t="str">
        <f t="shared" si="493"/>
        <v/>
      </c>
      <c r="AA1433" s="65" t="str">
        <f t="shared" si="494"/>
        <v/>
      </c>
      <c r="AB1433" s="65" t="str">
        <f t="shared" si="495"/>
        <v/>
      </c>
      <c r="AC1433" s="65" t="str">
        <f t="shared" si="496"/>
        <v/>
      </c>
      <c r="AD1433" s="65" t="str">
        <f t="shared" si="497"/>
        <v/>
      </c>
      <c r="AE1433" s="65" t="str">
        <f t="shared" si="498"/>
        <v/>
      </c>
      <c r="AF1433" s="65" t="str">
        <f t="shared" si="499"/>
        <v/>
      </c>
      <c r="AG1433" s="65" t="str">
        <f t="shared" si="500"/>
        <v/>
      </c>
      <c r="AH1433" s="38"/>
      <c r="AI1433" s="38"/>
      <c r="AJ1433" s="38"/>
      <c r="AK1433" s="38"/>
      <c r="AL1433" s="85" t="str">
        <f t="shared" si="505"/>
        <v/>
      </c>
      <c r="AM1433" s="85" t="str">
        <f t="shared" si="501"/>
        <v/>
      </c>
      <c r="AN1433" s="85" t="str">
        <f t="shared" si="502"/>
        <v/>
      </c>
      <c r="AO1433" s="85" t="str">
        <f t="shared" si="503"/>
        <v/>
      </c>
      <c r="AP1433" s="143" t="str">
        <f t="shared" si="506"/>
        <v/>
      </c>
      <c r="AQ1433" s="66" t="str">
        <f t="shared" si="507"/>
        <v/>
      </c>
      <c r="AR1433" s="46" t="str">
        <f>IFERROR(IF(ISNUMBER('Opsparede løndele dec20-mar21'!K1431),AQ1433+'Opsparede løndele dec20-mar21'!K1431,AQ1433),"")</f>
        <v/>
      </c>
    </row>
    <row r="1434" spans="1:44" x14ac:dyDescent="0.25">
      <c r="A1434" s="52" t="str">
        <f t="shared" si="508"/>
        <v/>
      </c>
      <c r="B1434" s="5"/>
      <c r="C1434" s="6"/>
      <c r="D1434" s="7"/>
      <c r="E1434" s="8"/>
      <c r="F1434" s="8"/>
      <c r="G1434" s="60" t="str">
        <f t="shared" si="510"/>
        <v/>
      </c>
      <c r="H1434" s="60" t="str">
        <f t="shared" si="510"/>
        <v/>
      </c>
      <c r="I1434" s="60" t="str">
        <f t="shared" si="510"/>
        <v/>
      </c>
      <c r="J1434" s="60" t="str">
        <f t="shared" si="510"/>
        <v/>
      </c>
      <c r="L1434" s="115" t="str">
        <f t="shared" si="504"/>
        <v/>
      </c>
      <c r="Y1434" s="116"/>
      <c r="Z1434" s="65" t="str">
        <f t="shared" si="493"/>
        <v/>
      </c>
      <c r="AA1434" s="65" t="str">
        <f t="shared" si="494"/>
        <v/>
      </c>
      <c r="AB1434" s="65" t="str">
        <f t="shared" si="495"/>
        <v/>
      </c>
      <c r="AC1434" s="65" t="str">
        <f t="shared" si="496"/>
        <v/>
      </c>
      <c r="AD1434" s="65" t="str">
        <f t="shared" si="497"/>
        <v/>
      </c>
      <c r="AE1434" s="65" t="str">
        <f t="shared" si="498"/>
        <v/>
      </c>
      <c r="AF1434" s="65" t="str">
        <f t="shared" si="499"/>
        <v/>
      </c>
      <c r="AG1434" s="65" t="str">
        <f t="shared" si="500"/>
        <v/>
      </c>
      <c r="AH1434" s="38"/>
      <c r="AI1434" s="38"/>
      <c r="AJ1434" s="38"/>
      <c r="AK1434" s="38"/>
      <c r="AL1434" s="85" t="str">
        <f t="shared" si="505"/>
        <v/>
      </c>
      <c r="AM1434" s="85" t="str">
        <f t="shared" si="501"/>
        <v/>
      </c>
      <c r="AN1434" s="85" t="str">
        <f t="shared" si="502"/>
        <v/>
      </c>
      <c r="AO1434" s="85" t="str">
        <f t="shared" si="503"/>
        <v/>
      </c>
      <c r="AP1434" s="143" t="str">
        <f t="shared" si="506"/>
        <v/>
      </c>
      <c r="AQ1434" s="66" t="str">
        <f t="shared" si="507"/>
        <v/>
      </c>
      <c r="AR1434" s="46" t="str">
        <f>IFERROR(IF(ISNUMBER('Opsparede løndele dec20-mar21'!K1432),AQ1434+'Opsparede løndele dec20-mar21'!K1432,AQ1434),"")</f>
        <v/>
      </c>
    </row>
    <row r="1435" spans="1:44" x14ac:dyDescent="0.25">
      <c r="A1435" s="52" t="str">
        <f t="shared" si="508"/>
        <v/>
      </c>
      <c r="B1435" s="5"/>
      <c r="C1435" s="6"/>
      <c r="D1435" s="7"/>
      <c r="E1435" s="8"/>
      <c r="F1435" s="8"/>
      <c r="G1435" s="60" t="str">
        <f t="shared" si="510"/>
        <v/>
      </c>
      <c r="H1435" s="60" t="str">
        <f t="shared" si="510"/>
        <v/>
      </c>
      <c r="I1435" s="60" t="str">
        <f t="shared" si="510"/>
        <v/>
      </c>
      <c r="J1435" s="60" t="str">
        <f t="shared" si="510"/>
        <v/>
      </c>
      <c r="L1435" s="115" t="str">
        <f t="shared" si="504"/>
        <v/>
      </c>
      <c r="Y1435" s="116"/>
      <c r="Z1435" s="65" t="str">
        <f t="shared" si="493"/>
        <v/>
      </c>
      <c r="AA1435" s="65" t="str">
        <f t="shared" si="494"/>
        <v/>
      </c>
      <c r="AB1435" s="65" t="str">
        <f t="shared" si="495"/>
        <v/>
      </c>
      <c r="AC1435" s="65" t="str">
        <f t="shared" si="496"/>
        <v/>
      </c>
      <c r="AD1435" s="65" t="str">
        <f t="shared" si="497"/>
        <v/>
      </c>
      <c r="AE1435" s="65" t="str">
        <f t="shared" si="498"/>
        <v/>
      </c>
      <c r="AF1435" s="65" t="str">
        <f t="shared" si="499"/>
        <v/>
      </c>
      <c r="AG1435" s="65" t="str">
        <f t="shared" si="500"/>
        <v/>
      </c>
      <c r="AH1435" s="38"/>
      <c r="AI1435" s="38"/>
      <c r="AJ1435" s="38"/>
      <c r="AK1435" s="38"/>
      <c r="AL1435" s="85" t="str">
        <f t="shared" si="505"/>
        <v/>
      </c>
      <c r="AM1435" s="85" t="str">
        <f t="shared" si="501"/>
        <v/>
      </c>
      <c r="AN1435" s="85" t="str">
        <f t="shared" si="502"/>
        <v/>
      </c>
      <c r="AO1435" s="85" t="str">
        <f t="shared" si="503"/>
        <v/>
      </c>
      <c r="AP1435" s="143" t="str">
        <f t="shared" si="506"/>
        <v/>
      </c>
      <c r="AQ1435" s="66" t="str">
        <f t="shared" si="507"/>
        <v/>
      </c>
      <c r="AR1435" s="46" t="str">
        <f>IFERROR(IF(ISNUMBER('Opsparede løndele dec20-mar21'!K1433),AQ1435+'Opsparede løndele dec20-mar21'!K1433,AQ1435),"")</f>
        <v/>
      </c>
    </row>
    <row r="1436" spans="1:44" x14ac:dyDescent="0.25">
      <c r="A1436" s="52" t="str">
        <f t="shared" si="508"/>
        <v/>
      </c>
      <c r="B1436" s="5"/>
      <c r="C1436" s="6"/>
      <c r="D1436" s="7"/>
      <c r="E1436" s="8"/>
      <c r="F1436" s="8"/>
      <c r="G1436" s="60" t="str">
        <f t="shared" si="510"/>
        <v/>
      </c>
      <c r="H1436" s="60" t="str">
        <f t="shared" si="510"/>
        <v/>
      </c>
      <c r="I1436" s="60" t="str">
        <f t="shared" si="510"/>
        <v/>
      </c>
      <c r="J1436" s="60" t="str">
        <f t="shared" si="510"/>
        <v/>
      </c>
      <c r="L1436" s="115" t="str">
        <f t="shared" si="504"/>
        <v/>
      </c>
      <c r="Y1436" s="116"/>
      <c r="Z1436" s="65" t="str">
        <f t="shared" si="493"/>
        <v/>
      </c>
      <c r="AA1436" s="65" t="str">
        <f t="shared" si="494"/>
        <v/>
      </c>
      <c r="AB1436" s="65" t="str">
        <f t="shared" si="495"/>
        <v/>
      </c>
      <c r="AC1436" s="65" t="str">
        <f t="shared" si="496"/>
        <v/>
      </c>
      <c r="AD1436" s="65" t="str">
        <f t="shared" si="497"/>
        <v/>
      </c>
      <c r="AE1436" s="65" t="str">
        <f t="shared" si="498"/>
        <v/>
      </c>
      <c r="AF1436" s="65" t="str">
        <f t="shared" si="499"/>
        <v/>
      </c>
      <c r="AG1436" s="65" t="str">
        <f t="shared" si="500"/>
        <v/>
      </c>
      <c r="AH1436" s="38"/>
      <c r="AI1436" s="38"/>
      <c r="AJ1436" s="38"/>
      <c r="AK1436" s="38"/>
      <c r="AL1436" s="85" t="str">
        <f t="shared" si="505"/>
        <v/>
      </c>
      <c r="AM1436" s="85" t="str">
        <f t="shared" si="501"/>
        <v/>
      </c>
      <c r="AN1436" s="85" t="str">
        <f t="shared" si="502"/>
        <v/>
      </c>
      <c r="AO1436" s="85" t="str">
        <f t="shared" si="503"/>
        <v/>
      </c>
      <c r="AP1436" s="143" t="str">
        <f t="shared" si="506"/>
        <v/>
      </c>
      <c r="AQ1436" s="66" t="str">
        <f t="shared" si="507"/>
        <v/>
      </c>
      <c r="AR1436" s="46" t="str">
        <f>IFERROR(IF(ISNUMBER('Opsparede løndele dec20-mar21'!K1434),AQ1436+'Opsparede løndele dec20-mar21'!K1434,AQ1436),"")</f>
        <v/>
      </c>
    </row>
    <row r="1437" spans="1:44" x14ac:dyDescent="0.25">
      <c r="A1437" s="52" t="str">
        <f t="shared" si="508"/>
        <v/>
      </c>
      <c r="B1437" s="5"/>
      <c r="C1437" s="6"/>
      <c r="D1437" s="7"/>
      <c r="E1437" s="8"/>
      <c r="F1437" s="8"/>
      <c r="G1437" s="60" t="str">
        <f t="shared" ref="G1437:J1446" si="511">IF(AND(ISNUMBER($E1437),ISNUMBER($F1437)),MAX(MIN(NETWORKDAYS(IF($E1437&lt;=VLOOKUP(G$6,Matrix_antal_dage,5,FALSE),VLOOKUP(G$6,Matrix_antal_dage,5,FALSE),$E1437),IF($F1437&gt;=VLOOKUP(G$6,Matrix_antal_dage,6,FALSE),VLOOKUP(G$6,Matrix_antal_dage,6,FALSE),$F1437),helligdage),VLOOKUP(G$6,Matrix_antal_dage,7,FALSE)),0),"")</f>
        <v/>
      </c>
      <c r="H1437" s="60" t="str">
        <f t="shared" si="511"/>
        <v/>
      </c>
      <c r="I1437" s="60" t="str">
        <f t="shared" si="511"/>
        <v/>
      </c>
      <c r="J1437" s="60" t="str">
        <f t="shared" si="511"/>
        <v/>
      </c>
      <c r="L1437" s="115" t="str">
        <f t="shared" si="504"/>
        <v/>
      </c>
      <c r="Y1437" s="116"/>
      <c r="Z1437" s="65" t="str">
        <f t="shared" si="493"/>
        <v/>
      </c>
      <c r="AA1437" s="65" t="str">
        <f t="shared" si="494"/>
        <v/>
      </c>
      <c r="AB1437" s="65" t="str">
        <f t="shared" si="495"/>
        <v/>
      </c>
      <c r="AC1437" s="65" t="str">
        <f t="shared" si="496"/>
        <v/>
      </c>
      <c r="AD1437" s="65" t="str">
        <f t="shared" si="497"/>
        <v/>
      </c>
      <c r="AE1437" s="65" t="str">
        <f t="shared" si="498"/>
        <v/>
      </c>
      <c r="AF1437" s="65" t="str">
        <f t="shared" si="499"/>
        <v/>
      </c>
      <c r="AG1437" s="65" t="str">
        <f t="shared" si="500"/>
        <v/>
      </c>
      <c r="AH1437" s="38"/>
      <c r="AI1437" s="38"/>
      <c r="AJ1437" s="38"/>
      <c r="AK1437" s="38"/>
      <c r="AL1437" s="85" t="str">
        <f t="shared" si="505"/>
        <v/>
      </c>
      <c r="AM1437" s="85" t="str">
        <f t="shared" si="501"/>
        <v/>
      </c>
      <c r="AN1437" s="85" t="str">
        <f t="shared" si="502"/>
        <v/>
      </c>
      <c r="AO1437" s="85" t="str">
        <f t="shared" si="503"/>
        <v/>
      </c>
      <c r="AP1437" s="143" t="str">
        <f t="shared" si="506"/>
        <v/>
      </c>
      <c r="AQ1437" s="66" t="str">
        <f t="shared" si="507"/>
        <v/>
      </c>
      <c r="AR1437" s="46" t="str">
        <f>IFERROR(IF(ISNUMBER('Opsparede løndele dec20-mar21'!K1435),AQ1437+'Opsparede løndele dec20-mar21'!K1435,AQ1437),"")</f>
        <v/>
      </c>
    </row>
    <row r="1438" spans="1:44" x14ac:dyDescent="0.25">
      <c r="A1438" s="52" t="str">
        <f t="shared" si="508"/>
        <v/>
      </c>
      <c r="B1438" s="5"/>
      <c r="C1438" s="6"/>
      <c r="D1438" s="7"/>
      <c r="E1438" s="8"/>
      <c r="F1438" s="8"/>
      <c r="G1438" s="60" t="str">
        <f t="shared" si="511"/>
        <v/>
      </c>
      <c r="H1438" s="60" t="str">
        <f t="shared" si="511"/>
        <v/>
      </c>
      <c r="I1438" s="60" t="str">
        <f t="shared" si="511"/>
        <v/>
      </c>
      <c r="J1438" s="60" t="str">
        <f t="shared" si="511"/>
        <v/>
      </c>
      <c r="L1438" s="115" t="str">
        <f t="shared" si="504"/>
        <v/>
      </c>
      <c r="Y1438" s="116"/>
      <c r="Z1438" s="65" t="str">
        <f t="shared" si="493"/>
        <v/>
      </c>
      <c r="AA1438" s="65" t="str">
        <f t="shared" si="494"/>
        <v/>
      </c>
      <c r="AB1438" s="65" t="str">
        <f t="shared" si="495"/>
        <v/>
      </c>
      <c r="AC1438" s="65" t="str">
        <f t="shared" si="496"/>
        <v/>
      </c>
      <c r="AD1438" s="65" t="str">
        <f t="shared" si="497"/>
        <v/>
      </c>
      <c r="AE1438" s="65" t="str">
        <f t="shared" si="498"/>
        <v/>
      </c>
      <c r="AF1438" s="65" t="str">
        <f t="shared" si="499"/>
        <v/>
      </c>
      <c r="AG1438" s="65" t="str">
        <f t="shared" si="500"/>
        <v/>
      </c>
      <c r="AH1438" s="38"/>
      <c r="AI1438" s="38"/>
      <c r="AJ1438" s="38"/>
      <c r="AK1438" s="38"/>
      <c r="AL1438" s="85" t="str">
        <f t="shared" si="505"/>
        <v/>
      </c>
      <c r="AM1438" s="85" t="str">
        <f t="shared" si="501"/>
        <v/>
      </c>
      <c r="AN1438" s="85" t="str">
        <f t="shared" si="502"/>
        <v/>
      </c>
      <c r="AO1438" s="85" t="str">
        <f t="shared" si="503"/>
        <v/>
      </c>
      <c r="AP1438" s="143" t="str">
        <f t="shared" si="506"/>
        <v/>
      </c>
      <c r="AQ1438" s="66" t="str">
        <f t="shared" si="507"/>
        <v/>
      </c>
      <c r="AR1438" s="46" t="str">
        <f>IFERROR(IF(ISNUMBER('Opsparede løndele dec20-mar21'!K1436),AQ1438+'Opsparede løndele dec20-mar21'!K1436,AQ1438),"")</f>
        <v/>
      </c>
    </row>
    <row r="1439" spans="1:44" x14ac:dyDescent="0.25">
      <c r="A1439" s="52" t="str">
        <f t="shared" si="508"/>
        <v/>
      </c>
      <c r="B1439" s="5"/>
      <c r="C1439" s="6"/>
      <c r="D1439" s="7"/>
      <c r="E1439" s="8"/>
      <c r="F1439" s="8"/>
      <c r="G1439" s="60" t="str">
        <f t="shared" si="511"/>
        <v/>
      </c>
      <c r="H1439" s="60" t="str">
        <f t="shared" si="511"/>
        <v/>
      </c>
      <c r="I1439" s="60" t="str">
        <f t="shared" si="511"/>
        <v/>
      </c>
      <c r="J1439" s="60" t="str">
        <f t="shared" si="511"/>
        <v/>
      </c>
      <c r="L1439" s="115" t="str">
        <f t="shared" si="504"/>
        <v/>
      </c>
      <c r="Y1439" s="116"/>
      <c r="Z1439" s="65" t="str">
        <f t="shared" si="493"/>
        <v/>
      </c>
      <c r="AA1439" s="65" t="str">
        <f t="shared" si="494"/>
        <v/>
      </c>
      <c r="AB1439" s="65" t="str">
        <f t="shared" si="495"/>
        <v/>
      </c>
      <c r="AC1439" s="65" t="str">
        <f t="shared" si="496"/>
        <v/>
      </c>
      <c r="AD1439" s="65" t="str">
        <f t="shared" si="497"/>
        <v/>
      </c>
      <c r="AE1439" s="65" t="str">
        <f t="shared" si="498"/>
        <v/>
      </c>
      <c r="AF1439" s="65" t="str">
        <f t="shared" si="499"/>
        <v/>
      </c>
      <c r="AG1439" s="65" t="str">
        <f t="shared" si="500"/>
        <v/>
      </c>
      <c r="AH1439" s="38"/>
      <c r="AI1439" s="38"/>
      <c r="AJ1439" s="38"/>
      <c r="AK1439" s="38"/>
      <c r="AL1439" s="85" t="str">
        <f t="shared" si="505"/>
        <v/>
      </c>
      <c r="AM1439" s="85" t="str">
        <f t="shared" si="501"/>
        <v/>
      </c>
      <c r="AN1439" s="85" t="str">
        <f t="shared" si="502"/>
        <v/>
      </c>
      <c r="AO1439" s="85" t="str">
        <f t="shared" si="503"/>
        <v/>
      </c>
      <c r="AP1439" s="143" t="str">
        <f t="shared" si="506"/>
        <v/>
      </c>
      <c r="AQ1439" s="66" t="str">
        <f t="shared" si="507"/>
        <v/>
      </c>
      <c r="AR1439" s="46" t="str">
        <f>IFERROR(IF(ISNUMBER('Opsparede løndele dec20-mar21'!K1437),AQ1439+'Opsparede løndele dec20-mar21'!K1437,AQ1439),"")</f>
        <v/>
      </c>
    </row>
    <row r="1440" spans="1:44" x14ac:dyDescent="0.25">
      <c r="A1440" s="52" t="str">
        <f t="shared" si="508"/>
        <v/>
      </c>
      <c r="B1440" s="5"/>
      <c r="C1440" s="6"/>
      <c r="D1440" s="7"/>
      <c r="E1440" s="8"/>
      <c r="F1440" s="8"/>
      <c r="G1440" s="60" t="str">
        <f t="shared" si="511"/>
        <v/>
      </c>
      <c r="H1440" s="60" t="str">
        <f t="shared" si="511"/>
        <v/>
      </c>
      <c r="I1440" s="60" t="str">
        <f t="shared" si="511"/>
        <v/>
      </c>
      <c r="J1440" s="60" t="str">
        <f t="shared" si="511"/>
        <v/>
      </c>
      <c r="L1440" s="115" t="str">
        <f t="shared" si="504"/>
        <v/>
      </c>
      <c r="Y1440" s="116"/>
      <c r="Z1440" s="65" t="str">
        <f t="shared" si="493"/>
        <v/>
      </c>
      <c r="AA1440" s="65" t="str">
        <f t="shared" si="494"/>
        <v/>
      </c>
      <c r="AB1440" s="65" t="str">
        <f t="shared" si="495"/>
        <v/>
      </c>
      <c r="AC1440" s="65" t="str">
        <f t="shared" si="496"/>
        <v/>
      </c>
      <c r="AD1440" s="65" t="str">
        <f t="shared" si="497"/>
        <v/>
      </c>
      <c r="AE1440" s="65" t="str">
        <f t="shared" si="498"/>
        <v/>
      </c>
      <c r="AF1440" s="65" t="str">
        <f t="shared" si="499"/>
        <v/>
      </c>
      <c r="AG1440" s="65" t="str">
        <f t="shared" si="500"/>
        <v/>
      </c>
      <c r="AH1440" s="38"/>
      <c r="AI1440" s="38"/>
      <c r="AJ1440" s="38"/>
      <c r="AK1440" s="38"/>
      <c r="AL1440" s="85" t="str">
        <f t="shared" si="505"/>
        <v/>
      </c>
      <c r="AM1440" s="85" t="str">
        <f t="shared" si="501"/>
        <v/>
      </c>
      <c r="AN1440" s="85" t="str">
        <f t="shared" si="502"/>
        <v/>
      </c>
      <c r="AO1440" s="85" t="str">
        <f t="shared" si="503"/>
        <v/>
      </c>
      <c r="AP1440" s="143" t="str">
        <f t="shared" si="506"/>
        <v/>
      </c>
      <c r="AQ1440" s="66" t="str">
        <f t="shared" si="507"/>
        <v/>
      </c>
      <c r="AR1440" s="46" t="str">
        <f>IFERROR(IF(ISNUMBER('Opsparede løndele dec20-mar21'!K1438),AQ1440+'Opsparede løndele dec20-mar21'!K1438,AQ1440),"")</f>
        <v/>
      </c>
    </row>
    <row r="1441" spans="1:44" x14ac:dyDescent="0.25">
      <c r="A1441" s="52" t="str">
        <f t="shared" si="508"/>
        <v/>
      </c>
      <c r="B1441" s="5"/>
      <c r="C1441" s="6"/>
      <c r="D1441" s="7"/>
      <c r="E1441" s="8"/>
      <c r="F1441" s="8"/>
      <c r="G1441" s="60" t="str">
        <f t="shared" si="511"/>
        <v/>
      </c>
      <c r="H1441" s="60" t="str">
        <f t="shared" si="511"/>
        <v/>
      </c>
      <c r="I1441" s="60" t="str">
        <f t="shared" si="511"/>
        <v/>
      </c>
      <c r="J1441" s="60" t="str">
        <f t="shared" si="511"/>
        <v/>
      </c>
      <c r="L1441" s="115" t="str">
        <f t="shared" si="504"/>
        <v/>
      </c>
      <c r="Y1441" s="116"/>
      <c r="Z1441" s="65" t="str">
        <f t="shared" si="493"/>
        <v/>
      </c>
      <c r="AA1441" s="65" t="str">
        <f t="shared" si="494"/>
        <v/>
      </c>
      <c r="AB1441" s="65" t="str">
        <f t="shared" si="495"/>
        <v/>
      </c>
      <c r="AC1441" s="65" t="str">
        <f t="shared" si="496"/>
        <v/>
      </c>
      <c r="AD1441" s="65" t="str">
        <f t="shared" si="497"/>
        <v/>
      </c>
      <c r="AE1441" s="65" t="str">
        <f t="shared" si="498"/>
        <v/>
      </c>
      <c r="AF1441" s="65" t="str">
        <f t="shared" si="499"/>
        <v/>
      </c>
      <c r="AG1441" s="65" t="str">
        <f t="shared" si="500"/>
        <v/>
      </c>
      <c r="AH1441" s="38"/>
      <c r="AI1441" s="38"/>
      <c r="AJ1441" s="38"/>
      <c r="AK1441" s="38"/>
      <c r="AL1441" s="85" t="str">
        <f t="shared" si="505"/>
        <v/>
      </c>
      <c r="AM1441" s="85" t="str">
        <f t="shared" si="501"/>
        <v/>
      </c>
      <c r="AN1441" s="85" t="str">
        <f t="shared" si="502"/>
        <v/>
      </c>
      <c r="AO1441" s="85" t="str">
        <f t="shared" si="503"/>
        <v/>
      </c>
      <c r="AP1441" s="143" t="str">
        <f t="shared" si="506"/>
        <v/>
      </c>
      <c r="AQ1441" s="66" t="str">
        <f t="shared" si="507"/>
        <v/>
      </c>
      <c r="AR1441" s="46" t="str">
        <f>IFERROR(IF(ISNUMBER('Opsparede løndele dec20-mar21'!K1439),AQ1441+'Opsparede løndele dec20-mar21'!K1439,AQ1441),"")</f>
        <v/>
      </c>
    </row>
    <row r="1442" spans="1:44" x14ac:dyDescent="0.25">
      <c r="A1442" s="52" t="str">
        <f t="shared" si="508"/>
        <v/>
      </c>
      <c r="B1442" s="5"/>
      <c r="C1442" s="6"/>
      <c r="D1442" s="7"/>
      <c r="E1442" s="8"/>
      <c r="F1442" s="8"/>
      <c r="G1442" s="60" t="str">
        <f t="shared" si="511"/>
        <v/>
      </c>
      <c r="H1442" s="60" t="str">
        <f t="shared" si="511"/>
        <v/>
      </c>
      <c r="I1442" s="60" t="str">
        <f t="shared" si="511"/>
        <v/>
      </c>
      <c r="J1442" s="60" t="str">
        <f t="shared" si="511"/>
        <v/>
      </c>
      <c r="L1442" s="115" t="str">
        <f t="shared" si="504"/>
        <v/>
      </c>
      <c r="Y1442" s="116"/>
      <c r="Z1442" s="65" t="str">
        <f t="shared" si="493"/>
        <v/>
      </c>
      <c r="AA1442" s="65" t="str">
        <f t="shared" si="494"/>
        <v/>
      </c>
      <c r="AB1442" s="65" t="str">
        <f t="shared" si="495"/>
        <v/>
      </c>
      <c r="AC1442" s="65" t="str">
        <f t="shared" si="496"/>
        <v/>
      </c>
      <c r="AD1442" s="65" t="str">
        <f t="shared" si="497"/>
        <v/>
      </c>
      <c r="AE1442" s="65" t="str">
        <f t="shared" si="498"/>
        <v/>
      </c>
      <c r="AF1442" s="65" t="str">
        <f t="shared" si="499"/>
        <v/>
      </c>
      <c r="AG1442" s="65" t="str">
        <f t="shared" si="500"/>
        <v/>
      </c>
      <c r="AH1442" s="38"/>
      <c r="AI1442" s="38"/>
      <c r="AJ1442" s="38"/>
      <c r="AK1442" s="38"/>
      <c r="AL1442" s="85" t="str">
        <f t="shared" si="505"/>
        <v/>
      </c>
      <c r="AM1442" s="85" t="str">
        <f t="shared" si="501"/>
        <v/>
      </c>
      <c r="AN1442" s="85" t="str">
        <f t="shared" si="502"/>
        <v/>
      </c>
      <c r="AO1442" s="85" t="str">
        <f t="shared" si="503"/>
        <v/>
      </c>
      <c r="AP1442" s="143" t="str">
        <f t="shared" si="506"/>
        <v/>
      </c>
      <c r="AQ1442" s="66" t="str">
        <f t="shared" si="507"/>
        <v/>
      </c>
      <c r="AR1442" s="46" t="str">
        <f>IFERROR(IF(ISNUMBER('Opsparede løndele dec20-mar21'!K1440),AQ1442+'Opsparede løndele dec20-mar21'!K1440,AQ1442),"")</f>
        <v/>
      </c>
    </row>
    <row r="1443" spans="1:44" x14ac:dyDescent="0.25">
      <c r="A1443" s="52" t="str">
        <f t="shared" si="508"/>
        <v/>
      </c>
      <c r="B1443" s="5"/>
      <c r="C1443" s="6"/>
      <c r="D1443" s="7"/>
      <c r="E1443" s="8"/>
      <c r="F1443" s="8"/>
      <c r="G1443" s="60" t="str">
        <f t="shared" si="511"/>
        <v/>
      </c>
      <c r="H1443" s="60" t="str">
        <f t="shared" si="511"/>
        <v/>
      </c>
      <c r="I1443" s="60" t="str">
        <f t="shared" si="511"/>
        <v/>
      </c>
      <c r="J1443" s="60" t="str">
        <f t="shared" si="511"/>
        <v/>
      </c>
      <c r="L1443" s="115" t="str">
        <f t="shared" si="504"/>
        <v/>
      </c>
      <c r="Y1443" s="116"/>
      <c r="Z1443" s="65" t="str">
        <f t="shared" si="493"/>
        <v/>
      </c>
      <c r="AA1443" s="65" t="str">
        <f t="shared" si="494"/>
        <v/>
      </c>
      <c r="AB1443" s="65" t="str">
        <f t="shared" si="495"/>
        <v/>
      </c>
      <c r="AC1443" s="65" t="str">
        <f t="shared" si="496"/>
        <v/>
      </c>
      <c r="AD1443" s="65" t="str">
        <f t="shared" si="497"/>
        <v/>
      </c>
      <c r="AE1443" s="65" t="str">
        <f t="shared" si="498"/>
        <v/>
      </c>
      <c r="AF1443" s="65" t="str">
        <f t="shared" si="499"/>
        <v/>
      </c>
      <c r="AG1443" s="65" t="str">
        <f t="shared" si="500"/>
        <v/>
      </c>
      <c r="AH1443" s="38"/>
      <c r="AI1443" s="38"/>
      <c r="AJ1443" s="38"/>
      <c r="AK1443" s="38"/>
      <c r="AL1443" s="85" t="str">
        <f t="shared" si="505"/>
        <v/>
      </c>
      <c r="AM1443" s="85" t="str">
        <f t="shared" si="501"/>
        <v/>
      </c>
      <c r="AN1443" s="85" t="str">
        <f t="shared" si="502"/>
        <v/>
      </c>
      <c r="AO1443" s="85" t="str">
        <f t="shared" si="503"/>
        <v/>
      </c>
      <c r="AP1443" s="143" t="str">
        <f t="shared" si="506"/>
        <v/>
      </c>
      <c r="AQ1443" s="66" t="str">
        <f t="shared" si="507"/>
        <v/>
      </c>
      <c r="AR1443" s="46" t="str">
        <f>IFERROR(IF(ISNUMBER('Opsparede løndele dec20-mar21'!K1441),AQ1443+'Opsparede løndele dec20-mar21'!K1441,AQ1443),"")</f>
        <v/>
      </c>
    </row>
    <row r="1444" spans="1:44" x14ac:dyDescent="0.25">
      <c r="A1444" s="52" t="str">
        <f t="shared" si="508"/>
        <v/>
      </c>
      <c r="B1444" s="5"/>
      <c r="C1444" s="6"/>
      <c r="D1444" s="7"/>
      <c r="E1444" s="8"/>
      <c r="F1444" s="8"/>
      <c r="G1444" s="60" t="str">
        <f t="shared" si="511"/>
        <v/>
      </c>
      <c r="H1444" s="60" t="str">
        <f t="shared" si="511"/>
        <v/>
      </c>
      <c r="I1444" s="60" t="str">
        <f t="shared" si="511"/>
        <v/>
      </c>
      <c r="J1444" s="60" t="str">
        <f t="shared" si="511"/>
        <v/>
      </c>
      <c r="L1444" s="115" t="str">
        <f t="shared" si="504"/>
        <v/>
      </c>
      <c r="Y1444" s="116"/>
      <c r="Z1444" s="65" t="str">
        <f t="shared" si="493"/>
        <v/>
      </c>
      <c r="AA1444" s="65" t="str">
        <f t="shared" si="494"/>
        <v/>
      </c>
      <c r="AB1444" s="65" t="str">
        <f t="shared" si="495"/>
        <v/>
      </c>
      <c r="AC1444" s="65" t="str">
        <f t="shared" si="496"/>
        <v/>
      </c>
      <c r="AD1444" s="65" t="str">
        <f t="shared" si="497"/>
        <v/>
      </c>
      <c r="AE1444" s="65" t="str">
        <f t="shared" si="498"/>
        <v/>
      </c>
      <c r="AF1444" s="65" t="str">
        <f t="shared" si="499"/>
        <v/>
      </c>
      <c r="AG1444" s="65" t="str">
        <f t="shared" si="500"/>
        <v/>
      </c>
      <c r="AH1444" s="38"/>
      <c r="AI1444" s="38"/>
      <c r="AJ1444" s="38"/>
      <c r="AK1444" s="38"/>
      <c r="AL1444" s="85" t="str">
        <f t="shared" si="505"/>
        <v/>
      </c>
      <c r="AM1444" s="85" t="str">
        <f t="shared" si="501"/>
        <v/>
      </c>
      <c r="AN1444" s="85" t="str">
        <f t="shared" si="502"/>
        <v/>
      </c>
      <c r="AO1444" s="85" t="str">
        <f t="shared" si="503"/>
        <v/>
      </c>
      <c r="AP1444" s="143" t="str">
        <f t="shared" si="506"/>
        <v/>
      </c>
      <c r="AQ1444" s="66" t="str">
        <f t="shared" si="507"/>
        <v/>
      </c>
      <c r="AR1444" s="46" t="str">
        <f>IFERROR(IF(ISNUMBER('Opsparede løndele dec20-mar21'!K1442),AQ1444+'Opsparede løndele dec20-mar21'!K1442,AQ1444),"")</f>
        <v/>
      </c>
    </row>
    <row r="1445" spans="1:44" x14ac:dyDescent="0.25">
      <c r="A1445" s="52" t="str">
        <f t="shared" si="508"/>
        <v/>
      </c>
      <c r="B1445" s="5"/>
      <c r="C1445" s="6"/>
      <c r="D1445" s="7"/>
      <c r="E1445" s="8"/>
      <c r="F1445" s="8"/>
      <c r="G1445" s="60" t="str">
        <f t="shared" si="511"/>
        <v/>
      </c>
      <c r="H1445" s="60" t="str">
        <f t="shared" si="511"/>
        <v/>
      </c>
      <c r="I1445" s="60" t="str">
        <f t="shared" si="511"/>
        <v/>
      </c>
      <c r="J1445" s="60" t="str">
        <f t="shared" si="511"/>
        <v/>
      </c>
      <c r="L1445" s="115" t="str">
        <f t="shared" si="504"/>
        <v/>
      </c>
      <c r="Y1445" s="116"/>
      <c r="Z1445" s="65" t="str">
        <f t="shared" si="493"/>
        <v/>
      </c>
      <c r="AA1445" s="65" t="str">
        <f t="shared" si="494"/>
        <v/>
      </c>
      <c r="AB1445" s="65" t="str">
        <f t="shared" si="495"/>
        <v/>
      </c>
      <c r="AC1445" s="65" t="str">
        <f t="shared" si="496"/>
        <v/>
      </c>
      <c r="AD1445" s="65" t="str">
        <f t="shared" si="497"/>
        <v/>
      </c>
      <c r="AE1445" s="65" t="str">
        <f t="shared" si="498"/>
        <v/>
      </c>
      <c r="AF1445" s="65" t="str">
        <f t="shared" si="499"/>
        <v/>
      </c>
      <c r="AG1445" s="65" t="str">
        <f t="shared" si="500"/>
        <v/>
      </c>
      <c r="AH1445" s="38"/>
      <c r="AI1445" s="38"/>
      <c r="AJ1445" s="38"/>
      <c r="AK1445" s="38"/>
      <c r="AL1445" s="85" t="str">
        <f t="shared" si="505"/>
        <v/>
      </c>
      <c r="AM1445" s="85" t="str">
        <f t="shared" si="501"/>
        <v/>
      </c>
      <c r="AN1445" s="85" t="str">
        <f t="shared" si="502"/>
        <v/>
      </c>
      <c r="AO1445" s="85" t="str">
        <f t="shared" si="503"/>
        <v/>
      </c>
      <c r="AP1445" s="143" t="str">
        <f t="shared" si="506"/>
        <v/>
      </c>
      <c r="AQ1445" s="66" t="str">
        <f t="shared" si="507"/>
        <v/>
      </c>
      <c r="AR1445" s="46" t="str">
        <f>IFERROR(IF(ISNUMBER('Opsparede løndele dec20-mar21'!K1443),AQ1445+'Opsparede løndele dec20-mar21'!K1443,AQ1445),"")</f>
        <v/>
      </c>
    </row>
    <row r="1446" spans="1:44" x14ac:dyDescent="0.25">
      <c r="A1446" s="52" t="str">
        <f t="shared" si="508"/>
        <v/>
      </c>
      <c r="B1446" s="5"/>
      <c r="C1446" s="6"/>
      <c r="D1446" s="7"/>
      <c r="E1446" s="8"/>
      <c r="F1446" s="8"/>
      <c r="G1446" s="60" t="str">
        <f t="shared" si="511"/>
        <v/>
      </c>
      <c r="H1446" s="60" t="str">
        <f t="shared" si="511"/>
        <v/>
      </c>
      <c r="I1446" s="60" t="str">
        <f t="shared" si="511"/>
        <v/>
      </c>
      <c r="J1446" s="60" t="str">
        <f t="shared" si="511"/>
        <v/>
      </c>
      <c r="L1446" s="115" t="str">
        <f t="shared" si="504"/>
        <v/>
      </c>
      <c r="Y1446" s="116"/>
      <c r="Z1446" s="65" t="str">
        <f t="shared" si="493"/>
        <v/>
      </c>
      <c r="AA1446" s="65" t="str">
        <f t="shared" si="494"/>
        <v/>
      </c>
      <c r="AB1446" s="65" t="str">
        <f t="shared" si="495"/>
        <v/>
      </c>
      <c r="AC1446" s="65" t="str">
        <f t="shared" si="496"/>
        <v/>
      </c>
      <c r="AD1446" s="65" t="str">
        <f t="shared" si="497"/>
        <v/>
      </c>
      <c r="AE1446" s="65" t="str">
        <f t="shared" si="498"/>
        <v/>
      </c>
      <c r="AF1446" s="65" t="str">
        <f t="shared" si="499"/>
        <v/>
      </c>
      <c r="AG1446" s="65" t="str">
        <f t="shared" si="500"/>
        <v/>
      </c>
      <c r="AH1446" s="38"/>
      <c r="AI1446" s="38"/>
      <c r="AJ1446" s="38"/>
      <c r="AK1446" s="38"/>
      <c r="AL1446" s="85" t="str">
        <f t="shared" si="505"/>
        <v/>
      </c>
      <c r="AM1446" s="85" t="str">
        <f t="shared" si="501"/>
        <v/>
      </c>
      <c r="AN1446" s="85" t="str">
        <f t="shared" si="502"/>
        <v/>
      </c>
      <c r="AO1446" s="85" t="str">
        <f t="shared" si="503"/>
        <v/>
      </c>
      <c r="AP1446" s="143" t="str">
        <f t="shared" si="506"/>
        <v/>
      </c>
      <c r="AQ1446" s="66" t="str">
        <f t="shared" si="507"/>
        <v/>
      </c>
      <c r="AR1446" s="46" t="str">
        <f>IFERROR(IF(ISNUMBER('Opsparede løndele dec20-mar21'!K1444),AQ1446+'Opsparede løndele dec20-mar21'!K1444,AQ1446),"")</f>
        <v/>
      </c>
    </row>
    <row r="1447" spans="1:44" x14ac:dyDescent="0.25">
      <c r="A1447" s="52" t="str">
        <f t="shared" si="508"/>
        <v/>
      </c>
      <c r="B1447" s="5"/>
      <c r="C1447" s="6"/>
      <c r="D1447" s="7"/>
      <c r="E1447" s="8"/>
      <c r="F1447" s="8"/>
      <c r="G1447" s="60" t="str">
        <f t="shared" ref="G1447:J1456" si="512">IF(AND(ISNUMBER($E1447),ISNUMBER($F1447)),MAX(MIN(NETWORKDAYS(IF($E1447&lt;=VLOOKUP(G$6,Matrix_antal_dage,5,FALSE),VLOOKUP(G$6,Matrix_antal_dage,5,FALSE),$E1447),IF($F1447&gt;=VLOOKUP(G$6,Matrix_antal_dage,6,FALSE),VLOOKUP(G$6,Matrix_antal_dage,6,FALSE),$F1447),helligdage),VLOOKUP(G$6,Matrix_antal_dage,7,FALSE)),0),"")</f>
        <v/>
      </c>
      <c r="H1447" s="60" t="str">
        <f t="shared" si="512"/>
        <v/>
      </c>
      <c r="I1447" s="60" t="str">
        <f t="shared" si="512"/>
        <v/>
      </c>
      <c r="J1447" s="60" t="str">
        <f t="shared" si="512"/>
        <v/>
      </c>
      <c r="L1447" s="115" t="str">
        <f t="shared" si="504"/>
        <v/>
      </c>
      <c r="Y1447" s="116"/>
      <c r="Z1447" s="65" t="str">
        <f t="shared" si="493"/>
        <v/>
      </c>
      <c r="AA1447" s="65" t="str">
        <f t="shared" si="494"/>
        <v/>
      </c>
      <c r="AB1447" s="65" t="str">
        <f t="shared" si="495"/>
        <v/>
      </c>
      <c r="AC1447" s="65" t="str">
        <f t="shared" si="496"/>
        <v/>
      </c>
      <c r="AD1447" s="65" t="str">
        <f t="shared" si="497"/>
        <v/>
      </c>
      <c r="AE1447" s="65" t="str">
        <f t="shared" si="498"/>
        <v/>
      </c>
      <c r="AF1447" s="65" t="str">
        <f t="shared" si="499"/>
        <v/>
      </c>
      <c r="AG1447" s="65" t="str">
        <f t="shared" si="500"/>
        <v/>
      </c>
      <c r="AH1447" s="38"/>
      <c r="AI1447" s="38"/>
      <c r="AJ1447" s="38"/>
      <c r="AK1447" s="38"/>
      <c r="AL1447" s="85" t="str">
        <f t="shared" si="505"/>
        <v/>
      </c>
      <c r="AM1447" s="85" t="str">
        <f t="shared" si="501"/>
        <v/>
      </c>
      <c r="AN1447" s="85" t="str">
        <f t="shared" si="502"/>
        <v/>
      </c>
      <c r="AO1447" s="85" t="str">
        <f t="shared" si="503"/>
        <v/>
      </c>
      <c r="AP1447" s="143" t="str">
        <f t="shared" si="506"/>
        <v/>
      </c>
      <c r="AQ1447" s="66" t="str">
        <f t="shared" si="507"/>
        <v/>
      </c>
      <c r="AR1447" s="46" t="str">
        <f>IFERROR(IF(ISNUMBER('Opsparede løndele dec20-mar21'!K1445),AQ1447+'Opsparede løndele dec20-mar21'!K1445,AQ1447),"")</f>
        <v/>
      </c>
    </row>
    <row r="1448" spans="1:44" x14ac:dyDescent="0.25">
      <c r="A1448" s="52" t="str">
        <f t="shared" si="508"/>
        <v/>
      </c>
      <c r="B1448" s="5"/>
      <c r="C1448" s="6"/>
      <c r="D1448" s="7"/>
      <c r="E1448" s="8"/>
      <c r="F1448" s="8"/>
      <c r="G1448" s="60" t="str">
        <f t="shared" si="512"/>
        <v/>
      </c>
      <c r="H1448" s="60" t="str">
        <f t="shared" si="512"/>
        <v/>
      </c>
      <c r="I1448" s="60" t="str">
        <f t="shared" si="512"/>
        <v/>
      </c>
      <c r="J1448" s="60" t="str">
        <f t="shared" si="512"/>
        <v/>
      </c>
      <c r="L1448" s="115" t="str">
        <f t="shared" si="504"/>
        <v/>
      </c>
      <c r="Y1448" s="116"/>
      <c r="Z1448" s="65" t="str">
        <f t="shared" si="493"/>
        <v/>
      </c>
      <c r="AA1448" s="65" t="str">
        <f t="shared" si="494"/>
        <v/>
      </c>
      <c r="AB1448" s="65" t="str">
        <f t="shared" si="495"/>
        <v/>
      </c>
      <c r="AC1448" s="65" t="str">
        <f t="shared" si="496"/>
        <v/>
      </c>
      <c r="AD1448" s="65" t="str">
        <f t="shared" si="497"/>
        <v/>
      </c>
      <c r="AE1448" s="65" t="str">
        <f t="shared" si="498"/>
        <v/>
      </c>
      <c r="AF1448" s="65" t="str">
        <f t="shared" si="499"/>
        <v/>
      </c>
      <c r="AG1448" s="65" t="str">
        <f t="shared" si="500"/>
        <v/>
      </c>
      <c r="AH1448" s="38"/>
      <c r="AI1448" s="38"/>
      <c r="AJ1448" s="38"/>
      <c r="AK1448" s="38"/>
      <c r="AL1448" s="85" t="str">
        <f t="shared" si="505"/>
        <v/>
      </c>
      <c r="AM1448" s="85" t="str">
        <f t="shared" si="501"/>
        <v/>
      </c>
      <c r="AN1448" s="85" t="str">
        <f t="shared" si="502"/>
        <v/>
      </c>
      <c r="AO1448" s="85" t="str">
        <f t="shared" si="503"/>
        <v/>
      </c>
      <c r="AP1448" s="143" t="str">
        <f t="shared" si="506"/>
        <v/>
      </c>
      <c r="AQ1448" s="66" t="str">
        <f t="shared" si="507"/>
        <v/>
      </c>
      <c r="AR1448" s="46" t="str">
        <f>IFERROR(IF(ISNUMBER('Opsparede løndele dec20-mar21'!K1446),AQ1448+'Opsparede løndele dec20-mar21'!K1446,AQ1448),"")</f>
        <v/>
      </c>
    </row>
    <row r="1449" spans="1:44" x14ac:dyDescent="0.25">
      <c r="A1449" s="52" t="str">
        <f t="shared" si="508"/>
        <v/>
      </c>
      <c r="B1449" s="5"/>
      <c r="C1449" s="6"/>
      <c r="D1449" s="7"/>
      <c r="E1449" s="8"/>
      <c r="F1449" s="8"/>
      <c r="G1449" s="60" t="str">
        <f t="shared" si="512"/>
        <v/>
      </c>
      <c r="H1449" s="60" t="str">
        <f t="shared" si="512"/>
        <v/>
      </c>
      <c r="I1449" s="60" t="str">
        <f t="shared" si="512"/>
        <v/>
      </c>
      <c r="J1449" s="60" t="str">
        <f t="shared" si="512"/>
        <v/>
      </c>
      <c r="L1449" s="115" t="str">
        <f t="shared" si="504"/>
        <v/>
      </c>
      <c r="Y1449" s="116"/>
      <c r="Z1449" s="65" t="str">
        <f t="shared" si="493"/>
        <v/>
      </c>
      <c r="AA1449" s="65" t="str">
        <f t="shared" si="494"/>
        <v/>
      </c>
      <c r="AB1449" s="65" t="str">
        <f t="shared" si="495"/>
        <v/>
      </c>
      <c r="AC1449" s="65" t="str">
        <f t="shared" si="496"/>
        <v/>
      </c>
      <c r="AD1449" s="65" t="str">
        <f t="shared" si="497"/>
        <v/>
      </c>
      <c r="AE1449" s="65" t="str">
        <f t="shared" si="498"/>
        <v/>
      </c>
      <c r="AF1449" s="65" t="str">
        <f t="shared" si="499"/>
        <v/>
      </c>
      <c r="AG1449" s="65" t="str">
        <f t="shared" si="500"/>
        <v/>
      </c>
      <c r="AH1449" s="38"/>
      <c r="AI1449" s="38"/>
      <c r="AJ1449" s="38"/>
      <c r="AK1449" s="38"/>
      <c r="AL1449" s="85" t="str">
        <f t="shared" si="505"/>
        <v/>
      </c>
      <c r="AM1449" s="85" t="str">
        <f t="shared" si="501"/>
        <v/>
      </c>
      <c r="AN1449" s="85" t="str">
        <f t="shared" si="502"/>
        <v/>
      </c>
      <c r="AO1449" s="85" t="str">
        <f t="shared" si="503"/>
        <v/>
      </c>
      <c r="AP1449" s="143" t="str">
        <f t="shared" si="506"/>
        <v/>
      </c>
      <c r="AQ1449" s="66" t="str">
        <f t="shared" si="507"/>
        <v/>
      </c>
      <c r="AR1449" s="46" t="str">
        <f>IFERROR(IF(ISNUMBER('Opsparede løndele dec20-mar21'!K1447),AQ1449+'Opsparede løndele dec20-mar21'!K1447,AQ1449),"")</f>
        <v/>
      </c>
    </row>
    <row r="1450" spans="1:44" x14ac:dyDescent="0.25">
      <c r="A1450" s="52" t="str">
        <f t="shared" si="508"/>
        <v/>
      </c>
      <c r="B1450" s="5"/>
      <c r="C1450" s="6"/>
      <c r="D1450" s="7"/>
      <c r="E1450" s="8"/>
      <c r="F1450" s="8"/>
      <c r="G1450" s="60" t="str">
        <f t="shared" si="512"/>
        <v/>
      </c>
      <c r="H1450" s="60" t="str">
        <f t="shared" si="512"/>
        <v/>
      </c>
      <c r="I1450" s="60" t="str">
        <f t="shared" si="512"/>
        <v/>
      </c>
      <c r="J1450" s="60" t="str">
        <f t="shared" si="512"/>
        <v/>
      </c>
      <c r="L1450" s="115" t="str">
        <f t="shared" si="504"/>
        <v/>
      </c>
      <c r="Y1450" s="116"/>
      <c r="Z1450" s="65" t="str">
        <f t="shared" si="493"/>
        <v/>
      </c>
      <c r="AA1450" s="65" t="str">
        <f t="shared" si="494"/>
        <v/>
      </c>
      <c r="AB1450" s="65" t="str">
        <f t="shared" si="495"/>
        <v/>
      </c>
      <c r="AC1450" s="65" t="str">
        <f t="shared" si="496"/>
        <v/>
      </c>
      <c r="AD1450" s="65" t="str">
        <f t="shared" si="497"/>
        <v/>
      </c>
      <c r="AE1450" s="65" t="str">
        <f t="shared" si="498"/>
        <v/>
      </c>
      <c r="AF1450" s="65" t="str">
        <f t="shared" si="499"/>
        <v/>
      </c>
      <c r="AG1450" s="65" t="str">
        <f t="shared" si="500"/>
        <v/>
      </c>
      <c r="AH1450" s="38"/>
      <c r="AI1450" s="38"/>
      <c r="AJ1450" s="38"/>
      <c r="AK1450" s="38"/>
      <c r="AL1450" s="85" t="str">
        <f t="shared" si="505"/>
        <v/>
      </c>
      <c r="AM1450" s="85" t="str">
        <f t="shared" si="501"/>
        <v/>
      </c>
      <c r="AN1450" s="85" t="str">
        <f t="shared" si="502"/>
        <v/>
      </c>
      <c r="AO1450" s="85" t="str">
        <f t="shared" si="503"/>
        <v/>
      </c>
      <c r="AP1450" s="143" t="str">
        <f t="shared" si="506"/>
        <v/>
      </c>
      <c r="AQ1450" s="66" t="str">
        <f t="shared" si="507"/>
        <v/>
      </c>
      <c r="AR1450" s="46" t="str">
        <f>IFERROR(IF(ISNUMBER('Opsparede løndele dec20-mar21'!K1448),AQ1450+'Opsparede løndele dec20-mar21'!K1448,AQ1450),"")</f>
        <v/>
      </c>
    </row>
    <row r="1451" spans="1:44" x14ac:dyDescent="0.25">
      <c r="A1451" s="52" t="str">
        <f t="shared" si="508"/>
        <v/>
      </c>
      <c r="B1451" s="5"/>
      <c r="C1451" s="6"/>
      <c r="D1451" s="7"/>
      <c r="E1451" s="8"/>
      <c r="F1451" s="8"/>
      <c r="G1451" s="60" t="str">
        <f t="shared" si="512"/>
        <v/>
      </c>
      <c r="H1451" s="60" t="str">
        <f t="shared" si="512"/>
        <v/>
      </c>
      <c r="I1451" s="60" t="str">
        <f t="shared" si="512"/>
        <v/>
      </c>
      <c r="J1451" s="60" t="str">
        <f t="shared" si="512"/>
        <v/>
      </c>
      <c r="L1451" s="115" t="str">
        <f t="shared" si="504"/>
        <v/>
      </c>
      <c r="Y1451" s="116"/>
      <c r="Z1451" s="65" t="str">
        <f t="shared" si="493"/>
        <v/>
      </c>
      <c r="AA1451" s="65" t="str">
        <f t="shared" si="494"/>
        <v/>
      </c>
      <c r="AB1451" s="65" t="str">
        <f t="shared" si="495"/>
        <v/>
      </c>
      <c r="AC1451" s="65" t="str">
        <f t="shared" si="496"/>
        <v/>
      </c>
      <c r="AD1451" s="65" t="str">
        <f t="shared" si="497"/>
        <v/>
      </c>
      <c r="AE1451" s="65" t="str">
        <f t="shared" si="498"/>
        <v/>
      </c>
      <c r="AF1451" s="65" t="str">
        <f t="shared" si="499"/>
        <v/>
      </c>
      <c r="AG1451" s="65" t="str">
        <f t="shared" si="500"/>
        <v/>
      </c>
      <c r="AH1451" s="38"/>
      <c r="AI1451" s="38"/>
      <c r="AJ1451" s="38"/>
      <c r="AK1451" s="38"/>
      <c r="AL1451" s="85" t="str">
        <f t="shared" si="505"/>
        <v/>
      </c>
      <c r="AM1451" s="85" t="str">
        <f t="shared" si="501"/>
        <v/>
      </c>
      <c r="AN1451" s="85" t="str">
        <f t="shared" si="502"/>
        <v/>
      </c>
      <c r="AO1451" s="85" t="str">
        <f t="shared" si="503"/>
        <v/>
      </c>
      <c r="AP1451" s="143" t="str">
        <f t="shared" si="506"/>
        <v/>
      </c>
      <c r="AQ1451" s="66" t="str">
        <f t="shared" si="507"/>
        <v/>
      </c>
      <c r="AR1451" s="46" t="str">
        <f>IFERROR(IF(ISNUMBER('Opsparede løndele dec20-mar21'!K1449),AQ1451+'Opsparede løndele dec20-mar21'!K1449,AQ1451),"")</f>
        <v/>
      </c>
    </row>
    <row r="1452" spans="1:44" x14ac:dyDescent="0.25">
      <c r="A1452" s="52" t="str">
        <f t="shared" si="508"/>
        <v/>
      </c>
      <c r="B1452" s="5"/>
      <c r="C1452" s="6"/>
      <c r="D1452" s="7"/>
      <c r="E1452" s="8"/>
      <c r="F1452" s="8"/>
      <c r="G1452" s="60" t="str">
        <f t="shared" si="512"/>
        <v/>
      </c>
      <c r="H1452" s="60" t="str">
        <f t="shared" si="512"/>
        <v/>
      </c>
      <c r="I1452" s="60" t="str">
        <f t="shared" si="512"/>
        <v/>
      </c>
      <c r="J1452" s="60" t="str">
        <f t="shared" si="512"/>
        <v/>
      </c>
      <c r="L1452" s="115" t="str">
        <f t="shared" si="504"/>
        <v/>
      </c>
      <c r="Y1452" s="116"/>
      <c r="Z1452" s="65" t="str">
        <f t="shared" si="493"/>
        <v/>
      </c>
      <c r="AA1452" s="65" t="str">
        <f t="shared" si="494"/>
        <v/>
      </c>
      <c r="AB1452" s="65" t="str">
        <f t="shared" si="495"/>
        <v/>
      </c>
      <c r="AC1452" s="65" t="str">
        <f t="shared" si="496"/>
        <v/>
      </c>
      <c r="AD1452" s="65" t="str">
        <f t="shared" si="497"/>
        <v/>
      </c>
      <c r="AE1452" s="65" t="str">
        <f t="shared" si="498"/>
        <v/>
      </c>
      <c r="AF1452" s="65" t="str">
        <f t="shared" si="499"/>
        <v/>
      </c>
      <c r="AG1452" s="65" t="str">
        <f t="shared" si="500"/>
        <v/>
      </c>
      <c r="AH1452" s="38"/>
      <c r="AI1452" s="38"/>
      <c r="AJ1452" s="38"/>
      <c r="AK1452" s="38"/>
      <c r="AL1452" s="85" t="str">
        <f t="shared" si="505"/>
        <v/>
      </c>
      <c r="AM1452" s="85" t="str">
        <f t="shared" si="501"/>
        <v/>
      </c>
      <c r="AN1452" s="85" t="str">
        <f t="shared" si="502"/>
        <v/>
      </c>
      <c r="AO1452" s="85" t="str">
        <f t="shared" si="503"/>
        <v/>
      </c>
      <c r="AP1452" s="143" t="str">
        <f t="shared" si="506"/>
        <v/>
      </c>
      <c r="AQ1452" s="66" t="str">
        <f t="shared" si="507"/>
        <v/>
      </c>
      <c r="AR1452" s="46" t="str">
        <f>IFERROR(IF(ISNUMBER('Opsparede løndele dec20-mar21'!K1450),AQ1452+'Opsparede løndele dec20-mar21'!K1450,AQ1452),"")</f>
        <v/>
      </c>
    </row>
    <row r="1453" spans="1:44" x14ac:dyDescent="0.25">
      <c r="A1453" s="52" t="str">
        <f t="shared" si="508"/>
        <v/>
      </c>
      <c r="B1453" s="5"/>
      <c r="C1453" s="6"/>
      <c r="D1453" s="7"/>
      <c r="E1453" s="8"/>
      <c r="F1453" s="8"/>
      <c r="G1453" s="60" t="str">
        <f t="shared" si="512"/>
        <v/>
      </c>
      <c r="H1453" s="60" t="str">
        <f t="shared" si="512"/>
        <v/>
      </c>
      <c r="I1453" s="60" t="str">
        <f t="shared" si="512"/>
        <v/>
      </c>
      <c r="J1453" s="60" t="str">
        <f t="shared" si="512"/>
        <v/>
      </c>
      <c r="L1453" s="115" t="str">
        <f t="shared" si="504"/>
        <v/>
      </c>
      <c r="Y1453" s="116"/>
      <c r="Z1453" s="65" t="str">
        <f t="shared" si="493"/>
        <v/>
      </c>
      <c r="AA1453" s="65" t="str">
        <f t="shared" si="494"/>
        <v/>
      </c>
      <c r="AB1453" s="65" t="str">
        <f t="shared" si="495"/>
        <v/>
      </c>
      <c r="AC1453" s="65" t="str">
        <f t="shared" si="496"/>
        <v/>
      </c>
      <c r="AD1453" s="65" t="str">
        <f t="shared" si="497"/>
        <v/>
      </c>
      <c r="AE1453" s="65" t="str">
        <f t="shared" si="498"/>
        <v/>
      </c>
      <c r="AF1453" s="65" t="str">
        <f t="shared" si="499"/>
        <v/>
      </c>
      <c r="AG1453" s="65" t="str">
        <f t="shared" si="500"/>
        <v/>
      </c>
      <c r="AH1453" s="38"/>
      <c r="AI1453" s="38"/>
      <c r="AJ1453" s="38"/>
      <c r="AK1453" s="38"/>
      <c r="AL1453" s="85" t="str">
        <f t="shared" si="505"/>
        <v/>
      </c>
      <c r="AM1453" s="85" t="str">
        <f t="shared" si="501"/>
        <v/>
      </c>
      <c r="AN1453" s="85" t="str">
        <f t="shared" si="502"/>
        <v/>
      </c>
      <c r="AO1453" s="85" t="str">
        <f t="shared" si="503"/>
        <v/>
      </c>
      <c r="AP1453" s="143" t="str">
        <f t="shared" si="506"/>
        <v/>
      </c>
      <c r="AQ1453" s="66" t="str">
        <f t="shared" si="507"/>
        <v/>
      </c>
      <c r="AR1453" s="46" t="str">
        <f>IFERROR(IF(ISNUMBER('Opsparede løndele dec20-mar21'!K1451),AQ1453+'Opsparede løndele dec20-mar21'!K1451,AQ1453),"")</f>
        <v/>
      </c>
    </row>
    <row r="1454" spans="1:44" x14ac:dyDescent="0.25">
      <c r="A1454" s="52" t="str">
        <f t="shared" si="508"/>
        <v/>
      </c>
      <c r="B1454" s="5"/>
      <c r="C1454" s="6"/>
      <c r="D1454" s="7"/>
      <c r="E1454" s="8"/>
      <c r="F1454" s="8"/>
      <c r="G1454" s="60" t="str">
        <f t="shared" si="512"/>
        <v/>
      </c>
      <c r="H1454" s="60" t="str">
        <f t="shared" si="512"/>
        <v/>
      </c>
      <c r="I1454" s="60" t="str">
        <f t="shared" si="512"/>
        <v/>
      </c>
      <c r="J1454" s="60" t="str">
        <f t="shared" si="512"/>
        <v/>
      </c>
      <c r="L1454" s="115" t="str">
        <f t="shared" si="504"/>
        <v/>
      </c>
      <c r="Y1454" s="116"/>
      <c r="Z1454" s="65" t="str">
        <f t="shared" si="493"/>
        <v/>
      </c>
      <c r="AA1454" s="65" t="str">
        <f t="shared" si="494"/>
        <v/>
      </c>
      <c r="AB1454" s="65" t="str">
        <f t="shared" si="495"/>
        <v/>
      </c>
      <c r="AC1454" s="65" t="str">
        <f t="shared" si="496"/>
        <v/>
      </c>
      <c r="AD1454" s="65" t="str">
        <f t="shared" si="497"/>
        <v/>
      </c>
      <c r="AE1454" s="65" t="str">
        <f t="shared" si="498"/>
        <v/>
      </c>
      <c r="AF1454" s="65" t="str">
        <f t="shared" si="499"/>
        <v/>
      </c>
      <c r="AG1454" s="65" t="str">
        <f t="shared" si="500"/>
        <v/>
      </c>
      <c r="AH1454" s="38"/>
      <c r="AI1454" s="38"/>
      <c r="AJ1454" s="38"/>
      <c r="AK1454" s="38"/>
      <c r="AL1454" s="85" t="str">
        <f t="shared" si="505"/>
        <v/>
      </c>
      <c r="AM1454" s="85" t="str">
        <f t="shared" si="501"/>
        <v/>
      </c>
      <c r="AN1454" s="85" t="str">
        <f t="shared" si="502"/>
        <v/>
      </c>
      <c r="AO1454" s="85" t="str">
        <f t="shared" si="503"/>
        <v/>
      </c>
      <c r="AP1454" s="143" t="str">
        <f t="shared" si="506"/>
        <v/>
      </c>
      <c r="AQ1454" s="66" t="str">
        <f t="shared" si="507"/>
        <v/>
      </c>
      <c r="AR1454" s="46" t="str">
        <f>IFERROR(IF(ISNUMBER('Opsparede løndele dec20-mar21'!K1452),AQ1454+'Opsparede løndele dec20-mar21'!K1452,AQ1454),"")</f>
        <v/>
      </c>
    </row>
    <row r="1455" spans="1:44" x14ac:dyDescent="0.25">
      <c r="A1455" s="52" t="str">
        <f t="shared" si="508"/>
        <v/>
      </c>
      <c r="B1455" s="5"/>
      <c r="C1455" s="6"/>
      <c r="D1455" s="7"/>
      <c r="E1455" s="8"/>
      <c r="F1455" s="8"/>
      <c r="G1455" s="60" t="str">
        <f t="shared" si="512"/>
        <v/>
      </c>
      <c r="H1455" s="60" t="str">
        <f t="shared" si="512"/>
        <v/>
      </c>
      <c r="I1455" s="60" t="str">
        <f t="shared" si="512"/>
        <v/>
      </c>
      <c r="J1455" s="60" t="str">
        <f t="shared" si="512"/>
        <v/>
      </c>
      <c r="L1455" s="115" t="str">
        <f t="shared" si="504"/>
        <v/>
      </c>
      <c r="Y1455" s="116"/>
      <c r="Z1455" s="65" t="str">
        <f t="shared" si="493"/>
        <v/>
      </c>
      <c r="AA1455" s="65" t="str">
        <f t="shared" si="494"/>
        <v/>
      </c>
      <c r="AB1455" s="65" t="str">
        <f t="shared" si="495"/>
        <v/>
      </c>
      <c r="AC1455" s="65" t="str">
        <f t="shared" si="496"/>
        <v/>
      </c>
      <c r="AD1455" s="65" t="str">
        <f t="shared" si="497"/>
        <v/>
      </c>
      <c r="AE1455" s="65" t="str">
        <f t="shared" si="498"/>
        <v/>
      </c>
      <c r="AF1455" s="65" t="str">
        <f t="shared" si="499"/>
        <v/>
      </c>
      <c r="AG1455" s="65" t="str">
        <f t="shared" si="500"/>
        <v/>
      </c>
      <c r="AH1455" s="38"/>
      <c r="AI1455" s="38"/>
      <c r="AJ1455" s="38"/>
      <c r="AK1455" s="38"/>
      <c r="AL1455" s="85" t="str">
        <f t="shared" si="505"/>
        <v/>
      </c>
      <c r="AM1455" s="85" t="str">
        <f t="shared" si="501"/>
        <v/>
      </c>
      <c r="AN1455" s="85" t="str">
        <f t="shared" si="502"/>
        <v/>
      </c>
      <c r="AO1455" s="85" t="str">
        <f t="shared" si="503"/>
        <v/>
      </c>
      <c r="AP1455" s="143" t="str">
        <f t="shared" si="506"/>
        <v/>
      </c>
      <c r="AQ1455" s="66" t="str">
        <f t="shared" si="507"/>
        <v/>
      </c>
      <c r="AR1455" s="46" t="str">
        <f>IFERROR(IF(ISNUMBER('Opsparede løndele dec20-mar21'!K1453),AQ1455+'Opsparede løndele dec20-mar21'!K1453,AQ1455),"")</f>
        <v/>
      </c>
    </row>
    <row r="1456" spans="1:44" x14ac:dyDescent="0.25">
      <c r="A1456" s="52" t="str">
        <f t="shared" si="508"/>
        <v/>
      </c>
      <c r="B1456" s="5"/>
      <c r="C1456" s="6"/>
      <c r="D1456" s="7"/>
      <c r="E1456" s="8"/>
      <c r="F1456" s="8"/>
      <c r="G1456" s="60" t="str">
        <f t="shared" si="512"/>
        <v/>
      </c>
      <c r="H1456" s="60" t="str">
        <f t="shared" si="512"/>
        <v/>
      </c>
      <c r="I1456" s="60" t="str">
        <f t="shared" si="512"/>
        <v/>
      </c>
      <c r="J1456" s="60" t="str">
        <f t="shared" si="512"/>
        <v/>
      </c>
      <c r="L1456" s="115" t="str">
        <f t="shared" si="504"/>
        <v/>
      </c>
      <c r="Y1456" s="116"/>
      <c r="Z1456" s="65" t="str">
        <f t="shared" si="493"/>
        <v/>
      </c>
      <c r="AA1456" s="65" t="str">
        <f t="shared" si="494"/>
        <v/>
      </c>
      <c r="AB1456" s="65" t="str">
        <f t="shared" si="495"/>
        <v/>
      </c>
      <c r="AC1456" s="65" t="str">
        <f t="shared" si="496"/>
        <v/>
      </c>
      <c r="AD1456" s="65" t="str">
        <f t="shared" si="497"/>
        <v/>
      </c>
      <c r="AE1456" s="65" t="str">
        <f t="shared" si="498"/>
        <v/>
      </c>
      <c r="AF1456" s="65" t="str">
        <f t="shared" si="499"/>
        <v/>
      </c>
      <c r="AG1456" s="65" t="str">
        <f t="shared" si="500"/>
        <v/>
      </c>
      <c r="AH1456" s="38"/>
      <c r="AI1456" s="38"/>
      <c r="AJ1456" s="38"/>
      <c r="AK1456" s="38"/>
      <c r="AL1456" s="85" t="str">
        <f t="shared" si="505"/>
        <v/>
      </c>
      <c r="AM1456" s="85" t="str">
        <f t="shared" si="501"/>
        <v/>
      </c>
      <c r="AN1456" s="85" t="str">
        <f t="shared" si="502"/>
        <v/>
      </c>
      <c r="AO1456" s="85" t="str">
        <f t="shared" si="503"/>
        <v/>
      </c>
      <c r="AP1456" s="143" t="str">
        <f t="shared" si="506"/>
        <v/>
      </c>
      <c r="AQ1456" s="66" t="str">
        <f t="shared" si="507"/>
        <v/>
      </c>
      <c r="AR1456" s="46" t="str">
        <f>IFERROR(IF(ISNUMBER('Opsparede løndele dec20-mar21'!K1454),AQ1456+'Opsparede løndele dec20-mar21'!K1454,AQ1456),"")</f>
        <v/>
      </c>
    </row>
    <row r="1457" spans="1:44" x14ac:dyDescent="0.25">
      <c r="A1457" s="52" t="str">
        <f t="shared" si="508"/>
        <v/>
      </c>
      <c r="B1457" s="5"/>
      <c r="C1457" s="6"/>
      <c r="D1457" s="7"/>
      <c r="E1457" s="8"/>
      <c r="F1457" s="8"/>
      <c r="G1457" s="60" t="str">
        <f t="shared" ref="G1457:J1466" si="513">IF(AND(ISNUMBER($E1457),ISNUMBER($F1457)),MAX(MIN(NETWORKDAYS(IF($E1457&lt;=VLOOKUP(G$6,Matrix_antal_dage,5,FALSE),VLOOKUP(G$6,Matrix_antal_dage,5,FALSE),$E1457),IF($F1457&gt;=VLOOKUP(G$6,Matrix_antal_dage,6,FALSE),VLOOKUP(G$6,Matrix_antal_dage,6,FALSE),$F1457),helligdage),VLOOKUP(G$6,Matrix_antal_dage,7,FALSE)),0),"")</f>
        <v/>
      </c>
      <c r="H1457" s="60" t="str">
        <f t="shared" si="513"/>
        <v/>
      </c>
      <c r="I1457" s="60" t="str">
        <f t="shared" si="513"/>
        <v/>
      </c>
      <c r="J1457" s="60" t="str">
        <f t="shared" si="513"/>
        <v/>
      </c>
      <c r="L1457" s="115" t="str">
        <f t="shared" si="504"/>
        <v/>
      </c>
      <c r="Y1457" s="116"/>
      <c r="Z1457" s="65" t="str">
        <f t="shared" si="493"/>
        <v/>
      </c>
      <c r="AA1457" s="65" t="str">
        <f t="shared" si="494"/>
        <v/>
      </c>
      <c r="AB1457" s="65" t="str">
        <f t="shared" si="495"/>
        <v/>
      </c>
      <c r="AC1457" s="65" t="str">
        <f t="shared" si="496"/>
        <v/>
      </c>
      <c r="AD1457" s="65" t="str">
        <f t="shared" si="497"/>
        <v/>
      </c>
      <c r="AE1457" s="65" t="str">
        <f t="shared" si="498"/>
        <v/>
      </c>
      <c r="AF1457" s="65" t="str">
        <f t="shared" si="499"/>
        <v/>
      </c>
      <c r="AG1457" s="65" t="str">
        <f t="shared" si="500"/>
        <v/>
      </c>
      <c r="AH1457" s="38"/>
      <c r="AI1457" s="38"/>
      <c r="AJ1457" s="38"/>
      <c r="AK1457" s="38"/>
      <c r="AL1457" s="85" t="str">
        <f t="shared" si="505"/>
        <v/>
      </c>
      <c r="AM1457" s="85" t="str">
        <f t="shared" si="501"/>
        <v/>
      </c>
      <c r="AN1457" s="85" t="str">
        <f t="shared" si="502"/>
        <v/>
      </c>
      <c r="AO1457" s="85" t="str">
        <f t="shared" si="503"/>
        <v/>
      </c>
      <c r="AP1457" s="143" t="str">
        <f t="shared" si="506"/>
        <v/>
      </c>
      <c r="AQ1457" s="66" t="str">
        <f t="shared" si="507"/>
        <v/>
      </c>
      <c r="AR1457" s="46" t="str">
        <f>IFERROR(IF(ISNUMBER('Opsparede løndele dec20-mar21'!K1455),AQ1457+'Opsparede løndele dec20-mar21'!K1455,AQ1457),"")</f>
        <v/>
      </c>
    </row>
    <row r="1458" spans="1:44" x14ac:dyDescent="0.25">
      <c r="A1458" s="52" t="str">
        <f t="shared" si="508"/>
        <v/>
      </c>
      <c r="B1458" s="5"/>
      <c r="C1458" s="6"/>
      <c r="D1458" s="7"/>
      <c r="E1458" s="8"/>
      <c r="F1458" s="8"/>
      <c r="G1458" s="60" t="str">
        <f t="shared" si="513"/>
        <v/>
      </c>
      <c r="H1458" s="60" t="str">
        <f t="shared" si="513"/>
        <v/>
      </c>
      <c r="I1458" s="60" t="str">
        <f t="shared" si="513"/>
        <v/>
      </c>
      <c r="J1458" s="60" t="str">
        <f t="shared" si="513"/>
        <v/>
      </c>
      <c r="L1458" s="115" t="str">
        <f t="shared" si="504"/>
        <v/>
      </c>
      <c r="Y1458" s="116"/>
      <c r="Z1458" s="65" t="str">
        <f t="shared" si="493"/>
        <v/>
      </c>
      <c r="AA1458" s="65" t="str">
        <f t="shared" si="494"/>
        <v/>
      </c>
      <c r="AB1458" s="65" t="str">
        <f t="shared" si="495"/>
        <v/>
      </c>
      <c r="AC1458" s="65" t="str">
        <f t="shared" si="496"/>
        <v/>
      </c>
      <c r="AD1458" s="65" t="str">
        <f t="shared" si="497"/>
        <v/>
      </c>
      <c r="AE1458" s="65" t="str">
        <f t="shared" si="498"/>
        <v/>
      </c>
      <c r="AF1458" s="65" t="str">
        <f t="shared" si="499"/>
        <v/>
      </c>
      <c r="AG1458" s="65" t="str">
        <f t="shared" si="500"/>
        <v/>
      </c>
      <c r="AH1458" s="38"/>
      <c r="AI1458" s="38"/>
      <c r="AJ1458" s="38"/>
      <c r="AK1458" s="38"/>
      <c r="AL1458" s="85" t="str">
        <f t="shared" si="505"/>
        <v/>
      </c>
      <c r="AM1458" s="85" t="str">
        <f t="shared" si="501"/>
        <v/>
      </c>
      <c r="AN1458" s="85" t="str">
        <f t="shared" si="502"/>
        <v/>
      </c>
      <c r="AO1458" s="85" t="str">
        <f t="shared" si="503"/>
        <v/>
      </c>
      <c r="AP1458" s="143" t="str">
        <f t="shared" si="506"/>
        <v/>
      </c>
      <c r="AQ1458" s="66" t="str">
        <f t="shared" si="507"/>
        <v/>
      </c>
      <c r="AR1458" s="46" t="str">
        <f>IFERROR(IF(ISNUMBER('Opsparede løndele dec20-mar21'!K1456),AQ1458+'Opsparede løndele dec20-mar21'!K1456,AQ1458),"")</f>
        <v/>
      </c>
    </row>
    <row r="1459" spans="1:44" x14ac:dyDescent="0.25">
      <c r="A1459" s="52" t="str">
        <f t="shared" si="508"/>
        <v/>
      </c>
      <c r="B1459" s="5"/>
      <c r="C1459" s="6"/>
      <c r="D1459" s="7"/>
      <c r="E1459" s="8"/>
      <c r="F1459" s="8"/>
      <c r="G1459" s="60" t="str">
        <f t="shared" si="513"/>
        <v/>
      </c>
      <c r="H1459" s="60" t="str">
        <f t="shared" si="513"/>
        <v/>
      </c>
      <c r="I1459" s="60" t="str">
        <f t="shared" si="513"/>
        <v/>
      </c>
      <c r="J1459" s="60" t="str">
        <f t="shared" si="513"/>
        <v/>
      </c>
      <c r="L1459" s="115" t="str">
        <f t="shared" si="504"/>
        <v/>
      </c>
      <c r="Y1459" s="116"/>
      <c r="Z1459" s="65" t="str">
        <f t="shared" si="493"/>
        <v/>
      </c>
      <c r="AA1459" s="65" t="str">
        <f t="shared" si="494"/>
        <v/>
      </c>
      <c r="AB1459" s="65" t="str">
        <f t="shared" si="495"/>
        <v/>
      </c>
      <c r="AC1459" s="65" t="str">
        <f t="shared" si="496"/>
        <v/>
      </c>
      <c r="AD1459" s="65" t="str">
        <f t="shared" si="497"/>
        <v/>
      </c>
      <c r="AE1459" s="65" t="str">
        <f t="shared" si="498"/>
        <v/>
      </c>
      <c r="AF1459" s="65" t="str">
        <f t="shared" si="499"/>
        <v/>
      </c>
      <c r="AG1459" s="65" t="str">
        <f t="shared" si="500"/>
        <v/>
      </c>
      <c r="AH1459" s="38"/>
      <c r="AI1459" s="38"/>
      <c r="AJ1459" s="38"/>
      <c r="AK1459" s="38"/>
      <c r="AL1459" s="85" t="str">
        <f t="shared" si="505"/>
        <v/>
      </c>
      <c r="AM1459" s="85" t="str">
        <f t="shared" si="501"/>
        <v/>
      </c>
      <c r="AN1459" s="85" t="str">
        <f t="shared" si="502"/>
        <v/>
      </c>
      <c r="AO1459" s="85" t="str">
        <f t="shared" si="503"/>
        <v/>
      </c>
      <c r="AP1459" s="143" t="str">
        <f t="shared" si="506"/>
        <v/>
      </c>
      <c r="AQ1459" s="66" t="str">
        <f t="shared" si="507"/>
        <v/>
      </c>
      <c r="AR1459" s="46" t="str">
        <f>IFERROR(IF(ISNUMBER('Opsparede løndele dec20-mar21'!K1457),AQ1459+'Opsparede løndele dec20-mar21'!K1457,AQ1459),"")</f>
        <v/>
      </c>
    </row>
    <row r="1460" spans="1:44" x14ac:dyDescent="0.25">
      <c r="A1460" s="52" t="str">
        <f t="shared" si="508"/>
        <v/>
      </c>
      <c r="B1460" s="5"/>
      <c r="C1460" s="6"/>
      <c r="D1460" s="7"/>
      <c r="E1460" s="8"/>
      <c r="F1460" s="8"/>
      <c r="G1460" s="60" t="str">
        <f t="shared" si="513"/>
        <v/>
      </c>
      <c r="H1460" s="60" t="str">
        <f t="shared" si="513"/>
        <v/>
      </c>
      <c r="I1460" s="60" t="str">
        <f t="shared" si="513"/>
        <v/>
      </c>
      <c r="J1460" s="60" t="str">
        <f t="shared" si="513"/>
        <v/>
      </c>
      <c r="L1460" s="115" t="str">
        <f t="shared" si="504"/>
        <v/>
      </c>
      <c r="Y1460" s="116"/>
      <c r="Z1460" s="65" t="str">
        <f t="shared" si="493"/>
        <v/>
      </c>
      <c r="AA1460" s="65" t="str">
        <f t="shared" si="494"/>
        <v/>
      </c>
      <c r="AB1460" s="65" t="str">
        <f t="shared" si="495"/>
        <v/>
      </c>
      <c r="AC1460" s="65" t="str">
        <f t="shared" si="496"/>
        <v/>
      </c>
      <c r="AD1460" s="65" t="str">
        <f t="shared" si="497"/>
        <v/>
      </c>
      <c r="AE1460" s="65" t="str">
        <f t="shared" si="498"/>
        <v/>
      </c>
      <c r="AF1460" s="65" t="str">
        <f t="shared" si="499"/>
        <v/>
      </c>
      <c r="AG1460" s="65" t="str">
        <f t="shared" si="500"/>
        <v/>
      </c>
      <c r="AH1460" s="38"/>
      <c r="AI1460" s="38"/>
      <c r="AJ1460" s="38"/>
      <c r="AK1460" s="38"/>
      <c r="AL1460" s="85" t="str">
        <f t="shared" si="505"/>
        <v/>
      </c>
      <c r="AM1460" s="85" t="str">
        <f t="shared" si="501"/>
        <v/>
      </c>
      <c r="AN1460" s="85" t="str">
        <f t="shared" si="502"/>
        <v/>
      </c>
      <c r="AO1460" s="85" t="str">
        <f t="shared" si="503"/>
        <v/>
      </c>
      <c r="AP1460" s="143" t="str">
        <f t="shared" si="506"/>
        <v/>
      </c>
      <c r="AQ1460" s="66" t="str">
        <f t="shared" si="507"/>
        <v/>
      </c>
      <c r="AR1460" s="46" t="str">
        <f>IFERROR(IF(ISNUMBER('Opsparede løndele dec20-mar21'!K1458),AQ1460+'Opsparede løndele dec20-mar21'!K1458,AQ1460),"")</f>
        <v/>
      </c>
    </row>
    <row r="1461" spans="1:44" x14ac:dyDescent="0.25">
      <c r="A1461" s="52" t="str">
        <f t="shared" si="508"/>
        <v/>
      </c>
      <c r="B1461" s="5"/>
      <c r="C1461" s="6"/>
      <c r="D1461" s="7"/>
      <c r="E1461" s="8"/>
      <c r="F1461" s="8"/>
      <c r="G1461" s="60" t="str">
        <f t="shared" si="513"/>
        <v/>
      </c>
      <c r="H1461" s="60" t="str">
        <f t="shared" si="513"/>
        <v/>
      </c>
      <c r="I1461" s="60" t="str">
        <f t="shared" si="513"/>
        <v/>
      </c>
      <c r="J1461" s="60" t="str">
        <f t="shared" si="513"/>
        <v/>
      </c>
      <c r="L1461" s="115" t="str">
        <f t="shared" si="504"/>
        <v/>
      </c>
      <c r="Y1461" s="116"/>
      <c r="Z1461" s="65" t="str">
        <f t="shared" si="493"/>
        <v/>
      </c>
      <c r="AA1461" s="65" t="str">
        <f t="shared" si="494"/>
        <v/>
      </c>
      <c r="AB1461" s="65" t="str">
        <f t="shared" si="495"/>
        <v/>
      </c>
      <c r="AC1461" s="65" t="str">
        <f t="shared" si="496"/>
        <v/>
      </c>
      <c r="AD1461" s="65" t="str">
        <f t="shared" si="497"/>
        <v/>
      </c>
      <c r="AE1461" s="65" t="str">
        <f t="shared" si="498"/>
        <v/>
      </c>
      <c r="AF1461" s="65" t="str">
        <f t="shared" si="499"/>
        <v/>
      </c>
      <c r="AG1461" s="65" t="str">
        <f t="shared" si="500"/>
        <v/>
      </c>
      <c r="AH1461" s="38"/>
      <c r="AI1461" s="38"/>
      <c r="AJ1461" s="38"/>
      <c r="AK1461" s="38"/>
      <c r="AL1461" s="85" t="str">
        <f t="shared" si="505"/>
        <v/>
      </c>
      <c r="AM1461" s="85" t="str">
        <f t="shared" si="501"/>
        <v/>
      </c>
      <c r="AN1461" s="85" t="str">
        <f t="shared" si="502"/>
        <v/>
      </c>
      <c r="AO1461" s="85" t="str">
        <f t="shared" si="503"/>
        <v/>
      </c>
      <c r="AP1461" s="143" t="str">
        <f t="shared" si="506"/>
        <v/>
      </c>
      <c r="AQ1461" s="66" t="str">
        <f t="shared" si="507"/>
        <v/>
      </c>
      <c r="AR1461" s="46" t="str">
        <f>IFERROR(IF(ISNUMBER('Opsparede løndele dec20-mar21'!K1459),AQ1461+'Opsparede løndele dec20-mar21'!K1459,AQ1461),"")</f>
        <v/>
      </c>
    </row>
    <row r="1462" spans="1:44" x14ac:dyDescent="0.25">
      <c r="A1462" s="52" t="str">
        <f t="shared" si="508"/>
        <v/>
      </c>
      <c r="B1462" s="5"/>
      <c r="C1462" s="6"/>
      <c r="D1462" s="7"/>
      <c r="E1462" s="8"/>
      <c r="F1462" s="8"/>
      <c r="G1462" s="60" t="str">
        <f t="shared" si="513"/>
        <v/>
      </c>
      <c r="H1462" s="60" t="str">
        <f t="shared" si="513"/>
        <v/>
      </c>
      <c r="I1462" s="60" t="str">
        <f t="shared" si="513"/>
        <v/>
      </c>
      <c r="J1462" s="60" t="str">
        <f t="shared" si="513"/>
        <v/>
      </c>
      <c r="L1462" s="115" t="str">
        <f t="shared" si="504"/>
        <v/>
      </c>
      <c r="Y1462" s="116"/>
      <c r="Z1462" s="65" t="str">
        <f t="shared" si="493"/>
        <v/>
      </c>
      <c r="AA1462" s="65" t="str">
        <f t="shared" si="494"/>
        <v/>
      </c>
      <c r="AB1462" s="65" t="str">
        <f t="shared" si="495"/>
        <v/>
      </c>
      <c r="AC1462" s="65" t="str">
        <f t="shared" si="496"/>
        <v/>
      </c>
      <c r="AD1462" s="65" t="str">
        <f t="shared" si="497"/>
        <v/>
      </c>
      <c r="AE1462" s="65" t="str">
        <f t="shared" si="498"/>
        <v/>
      </c>
      <c r="AF1462" s="65" t="str">
        <f t="shared" si="499"/>
        <v/>
      </c>
      <c r="AG1462" s="65" t="str">
        <f t="shared" si="500"/>
        <v/>
      </c>
      <c r="AH1462" s="38"/>
      <c r="AI1462" s="38"/>
      <c r="AJ1462" s="38"/>
      <c r="AK1462" s="38"/>
      <c r="AL1462" s="85" t="str">
        <f t="shared" si="505"/>
        <v/>
      </c>
      <c r="AM1462" s="85" t="str">
        <f t="shared" si="501"/>
        <v/>
      </c>
      <c r="AN1462" s="85" t="str">
        <f t="shared" si="502"/>
        <v/>
      </c>
      <c r="AO1462" s="85" t="str">
        <f t="shared" si="503"/>
        <v/>
      </c>
      <c r="AP1462" s="143" t="str">
        <f t="shared" si="506"/>
        <v/>
      </c>
      <c r="AQ1462" s="66" t="str">
        <f t="shared" si="507"/>
        <v/>
      </c>
      <c r="AR1462" s="46" t="str">
        <f>IFERROR(IF(ISNUMBER('Opsparede løndele dec20-mar21'!K1460),AQ1462+'Opsparede løndele dec20-mar21'!K1460,AQ1462),"")</f>
        <v/>
      </c>
    </row>
    <row r="1463" spans="1:44" x14ac:dyDescent="0.25">
      <c r="A1463" s="52" t="str">
        <f t="shared" si="508"/>
        <v/>
      </c>
      <c r="B1463" s="5"/>
      <c r="C1463" s="6"/>
      <c r="D1463" s="7"/>
      <c r="E1463" s="8"/>
      <c r="F1463" s="8"/>
      <c r="G1463" s="60" t="str">
        <f t="shared" si="513"/>
        <v/>
      </c>
      <c r="H1463" s="60" t="str">
        <f t="shared" si="513"/>
        <v/>
      </c>
      <c r="I1463" s="60" t="str">
        <f t="shared" si="513"/>
        <v/>
      </c>
      <c r="J1463" s="60" t="str">
        <f t="shared" si="513"/>
        <v/>
      </c>
      <c r="L1463" s="115" t="str">
        <f t="shared" si="504"/>
        <v/>
      </c>
      <c r="Y1463" s="116"/>
      <c r="Z1463" s="65" t="str">
        <f t="shared" si="493"/>
        <v/>
      </c>
      <c r="AA1463" s="65" t="str">
        <f t="shared" si="494"/>
        <v/>
      </c>
      <c r="AB1463" s="65" t="str">
        <f t="shared" si="495"/>
        <v/>
      </c>
      <c r="AC1463" s="65" t="str">
        <f t="shared" si="496"/>
        <v/>
      </c>
      <c r="AD1463" s="65" t="str">
        <f t="shared" si="497"/>
        <v/>
      </c>
      <c r="AE1463" s="65" t="str">
        <f t="shared" si="498"/>
        <v/>
      </c>
      <c r="AF1463" s="65" t="str">
        <f t="shared" si="499"/>
        <v/>
      </c>
      <c r="AG1463" s="65" t="str">
        <f t="shared" si="500"/>
        <v/>
      </c>
      <c r="AH1463" s="38"/>
      <c r="AI1463" s="38"/>
      <c r="AJ1463" s="38"/>
      <c r="AK1463" s="38"/>
      <c r="AL1463" s="85" t="str">
        <f t="shared" si="505"/>
        <v/>
      </c>
      <c r="AM1463" s="85" t="str">
        <f t="shared" si="501"/>
        <v/>
      </c>
      <c r="AN1463" s="85" t="str">
        <f t="shared" si="502"/>
        <v/>
      </c>
      <c r="AO1463" s="85" t="str">
        <f t="shared" si="503"/>
        <v/>
      </c>
      <c r="AP1463" s="143" t="str">
        <f t="shared" si="506"/>
        <v/>
      </c>
      <c r="AQ1463" s="66" t="str">
        <f t="shared" si="507"/>
        <v/>
      </c>
      <c r="AR1463" s="46" t="str">
        <f>IFERROR(IF(ISNUMBER('Opsparede løndele dec20-mar21'!K1461),AQ1463+'Opsparede løndele dec20-mar21'!K1461,AQ1463),"")</f>
        <v/>
      </c>
    </row>
    <row r="1464" spans="1:44" x14ac:dyDescent="0.25">
      <c r="A1464" s="52" t="str">
        <f t="shared" si="508"/>
        <v/>
      </c>
      <c r="B1464" s="5"/>
      <c r="C1464" s="6"/>
      <c r="D1464" s="7"/>
      <c r="E1464" s="8"/>
      <c r="F1464" s="8"/>
      <c r="G1464" s="60" t="str">
        <f t="shared" si="513"/>
        <v/>
      </c>
      <c r="H1464" s="60" t="str">
        <f t="shared" si="513"/>
        <v/>
      </c>
      <c r="I1464" s="60" t="str">
        <f t="shared" si="513"/>
        <v/>
      </c>
      <c r="J1464" s="60" t="str">
        <f t="shared" si="513"/>
        <v/>
      </c>
      <c r="L1464" s="115" t="str">
        <f t="shared" si="504"/>
        <v/>
      </c>
      <c r="Y1464" s="116"/>
      <c r="Z1464" s="65" t="str">
        <f t="shared" si="493"/>
        <v/>
      </c>
      <c r="AA1464" s="65" t="str">
        <f t="shared" si="494"/>
        <v/>
      </c>
      <c r="AB1464" s="65" t="str">
        <f t="shared" si="495"/>
        <v/>
      </c>
      <c r="AC1464" s="65" t="str">
        <f t="shared" si="496"/>
        <v/>
      </c>
      <c r="AD1464" s="65" t="str">
        <f t="shared" si="497"/>
        <v/>
      </c>
      <c r="AE1464" s="65" t="str">
        <f t="shared" si="498"/>
        <v/>
      </c>
      <c r="AF1464" s="65" t="str">
        <f t="shared" si="499"/>
        <v/>
      </c>
      <c r="AG1464" s="65" t="str">
        <f t="shared" si="500"/>
        <v/>
      </c>
      <c r="AH1464" s="38"/>
      <c r="AI1464" s="38"/>
      <c r="AJ1464" s="38"/>
      <c r="AK1464" s="38"/>
      <c r="AL1464" s="85" t="str">
        <f t="shared" si="505"/>
        <v/>
      </c>
      <c r="AM1464" s="85" t="str">
        <f t="shared" si="501"/>
        <v/>
      </c>
      <c r="AN1464" s="85" t="str">
        <f t="shared" si="502"/>
        <v/>
      </c>
      <c r="AO1464" s="85" t="str">
        <f t="shared" si="503"/>
        <v/>
      </c>
      <c r="AP1464" s="143" t="str">
        <f t="shared" si="506"/>
        <v/>
      </c>
      <c r="AQ1464" s="66" t="str">
        <f t="shared" si="507"/>
        <v/>
      </c>
      <c r="AR1464" s="46" t="str">
        <f>IFERROR(IF(ISNUMBER('Opsparede løndele dec20-mar21'!K1462),AQ1464+'Opsparede løndele dec20-mar21'!K1462,AQ1464),"")</f>
        <v/>
      </c>
    </row>
    <row r="1465" spans="1:44" x14ac:dyDescent="0.25">
      <c r="A1465" s="52" t="str">
        <f t="shared" si="508"/>
        <v/>
      </c>
      <c r="B1465" s="5"/>
      <c r="C1465" s="6"/>
      <c r="D1465" s="7"/>
      <c r="E1465" s="8"/>
      <c r="F1465" s="8"/>
      <c r="G1465" s="60" t="str">
        <f t="shared" si="513"/>
        <v/>
      </c>
      <c r="H1465" s="60" t="str">
        <f t="shared" si="513"/>
        <v/>
      </c>
      <c r="I1465" s="60" t="str">
        <f t="shared" si="513"/>
        <v/>
      </c>
      <c r="J1465" s="60" t="str">
        <f t="shared" si="513"/>
        <v/>
      </c>
      <c r="L1465" s="115" t="str">
        <f t="shared" si="504"/>
        <v/>
      </c>
      <c r="Y1465" s="116"/>
      <c r="Z1465" s="65" t="str">
        <f t="shared" si="493"/>
        <v/>
      </c>
      <c r="AA1465" s="65" t="str">
        <f t="shared" si="494"/>
        <v/>
      </c>
      <c r="AB1465" s="65" t="str">
        <f t="shared" si="495"/>
        <v/>
      </c>
      <c r="AC1465" s="65" t="str">
        <f t="shared" si="496"/>
        <v/>
      </c>
      <c r="AD1465" s="65" t="str">
        <f t="shared" si="497"/>
        <v/>
      </c>
      <c r="AE1465" s="65" t="str">
        <f t="shared" si="498"/>
        <v/>
      </c>
      <c r="AF1465" s="65" t="str">
        <f t="shared" si="499"/>
        <v/>
      </c>
      <c r="AG1465" s="65" t="str">
        <f t="shared" si="500"/>
        <v/>
      </c>
      <c r="AH1465" s="38"/>
      <c r="AI1465" s="38"/>
      <c r="AJ1465" s="38"/>
      <c r="AK1465" s="38"/>
      <c r="AL1465" s="85" t="str">
        <f t="shared" si="505"/>
        <v/>
      </c>
      <c r="AM1465" s="85" t="str">
        <f t="shared" si="501"/>
        <v/>
      </c>
      <c r="AN1465" s="85" t="str">
        <f t="shared" si="502"/>
        <v/>
      </c>
      <c r="AO1465" s="85" t="str">
        <f t="shared" si="503"/>
        <v/>
      </c>
      <c r="AP1465" s="143" t="str">
        <f t="shared" si="506"/>
        <v/>
      </c>
      <c r="AQ1465" s="66" t="str">
        <f t="shared" si="507"/>
        <v/>
      </c>
      <c r="AR1465" s="46" t="str">
        <f>IFERROR(IF(ISNUMBER('Opsparede løndele dec20-mar21'!K1463),AQ1465+'Opsparede løndele dec20-mar21'!K1463,AQ1465),"")</f>
        <v/>
      </c>
    </row>
    <row r="1466" spans="1:44" x14ac:dyDescent="0.25">
      <c r="A1466" s="52" t="str">
        <f t="shared" si="508"/>
        <v/>
      </c>
      <c r="B1466" s="5"/>
      <c r="C1466" s="6"/>
      <c r="D1466" s="7"/>
      <c r="E1466" s="8"/>
      <c r="F1466" s="8"/>
      <c r="G1466" s="60" t="str">
        <f t="shared" si="513"/>
        <v/>
      </c>
      <c r="H1466" s="60" t="str">
        <f t="shared" si="513"/>
        <v/>
      </c>
      <c r="I1466" s="60" t="str">
        <f t="shared" si="513"/>
        <v/>
      </c>
      <c r="J1466" s="60" t="str">
        <f t="shared" si="513"/>
        <v/>
      </c>
      <c r="L1466" s="115" t="str">
        <f t="shared" si="504"/>
        <v/>
      </c>
      <c r="Y1466" s="116"/>
      <c r="Z1466" s="65" t="str">
        <f t="shared" si="493"/>
        <v/>
      </c>
      <c r="AA1466" s="65" t="str">
        <f t="shared" si="494"/>
        <v/>
      </c>
      <c r="AB1466" s="65" t="str">
        <f t="shared" si="495"/>
        <v/>
      </c>
      <c r="AC1466" s="65" t="str">
        <f t="shared" si="496"/>
        <v/>
      </c>
      <c r="AD1466" s="65" t="str">
        <f t="shared" si="497"/>
        <v/>
      </c>
      <c r="AE1466" s="65" t="str">
        <f t="shared" si="498"/>
        <v/>
      </c>
      <c r="AF1466" s="65" t="str">
        <f t="shared" si="499"/>
        <v/>
      </c>
      <c r="AG1466" s="65" t="str">
        <f t="shared" si="500"/>
        <v/>
      </c>
      <c r="AH1466" s="38"/>
      <c r="AI1466" s="38"/>
      <c r="AJ1466" s="38"/>
      <c r="AK1466" s="38"/>
      <c r="AL1466" s="85" t="str">
        <f t="shared" si="505"/>
        <v/>
      </c>
      <c r="AM1466" s="85" t="str">
        <f t="shared" si="501"/>
        <v/>
      </c>
      <c r="AN1466" s="85" t="str">
        <f t="shared" si="502"/>
        <v/>
      </c>
      <c r="AO1466" s="85" t="str">
        <f t="shared" si="503"/>
        <v/>
      </c>
      <c r="AP1466" s="143" t="str">
        <f t="shared" si="506"/>
        <v/>
      </c>
      <c r="AQ1466" s="66" t="str">
        <f t="shared" si="507"/>
        <v/>
      </c>
      <c r="AR1466" s="46" t="str">
        <f>IFERROR(IF(ISNUMBER('Opsparede løndele dec20-mar21'!K1464),AQ1466+'Opsparede løndele dec20-mar21'!K1464,AQ1466),"")</f>
        <v/>
      </c>
    </row>
    <row r="1467" spans="1:44" x14ac:dyDescent="0.25">
      <c r="A1467" s="52" t="str">
        <f t="shared" si="508"/>
        <v/>
      </c>
      <c r="B1467" s="5"/>
      <c r="C1467" s="6"/>
      <c r="D1467" s="7"/>
      <c r="E1467" s="8"/>
      <c r="F1467" s="8"/>
      <c r="G1467" s="60" t="str">
        <f t="shared" ref="G1467:J1476" si="514">IF(AND(ISNUMBER($E1467),ISNUMBER($F1467)),MAX(MIN(NETWORKDAYS(IF($E1467&lt;=VLOOKUP(G$6,Matrix_antal_dage,5,FALSE),VLOOKUP(G$6,Matrix_antal_dage,5,FALSE),$E1467),IF($F1467&gt;=VLOOKUP(G$6,Matrix_antal_dage,6,FALSE),VLOOKUP(G$6,Matrix_antal_dage,6,FALSE),$F1467),helligdage),VLOOKUP(G$6,Matrix_antal_dage,7,FALSE)),0),"")</f>
        <v/>
      </c>
      <c r="H1467" s="60" t="str">
        <f t="shared" si="514"/>
        <v/>
      </c>
      <c r="I1467" s="60" t="str">
        <f t="shared" si="514"/>
        <v/>
      </c>
      <c r="J1467" s="60" t="str">
        <f t="shared" si="514"/>
        <v/>
      </c>
      <c r="L1467" s="115" t="str">
        <f t="shared" si="504"/>
        <v/>
      </c>
      <c r="Y1467" s="116"/>
      <c r="Z1467" s="65" t="str">
        <f t="shared" si="493"/>
        <v/>
      </c>
      <c r="AA1467" s="65" t="str">
        <f t="shared" si="494"/>
        <v/>
      </c>
      <c r="AB1467" s="65" t="str">
        <f t="shared" si="495"/>
        <v/>
      </c>
      <c r="AC1467" s="65" t="str">
        <f t="shared" si="496"/>
        <v/>
      </c>
      <c r="AD1467" s="65" t="str">
        <f t="shared" si="497"/>
        <v/>
      </c>
      <c r="AE1467" s="65" t="str">
        <f t="shared" si="498"/>
        <v/>
      </c>
      <c r="AF1467" s="65" t="str">
        <f t="shared" si="499"/>
        <v/>
      </c>
      <c r="AG1467" s="65" t="str">
        <f t="shared" si="500"/>
        <v/>
      </c>
      <c r="AH1467" s="38"/>
      <c r="AI1467" s="38"/>
      <c r="AJ1467" s="38"/>
      <c r="AK1467" s="38"/>
      <c r="AL1467" s="85" t="str">
        <f t="shared" si="505"/>
        <v/>
      </c>
      <c r="AM1467" s="85" t="str">
        <f t="shared" si="501"/>
        <v/>
      </c>
      <c r="AN1467" s="85" t="str">
        <f t="shared" si="502"/>
        <v/>
      </c>
      <c r="AO1467" s="85" t="str">
        <f t="shared" si="503"/>
        <v/>
      </c>
      <c r="AP1467" s="143" t="str">
        <f t="shared" si="506"/>
        <v/>
      </c>
      <c r="AQ1467" s="66" t="str">
        <f t="shared" si="507"/>
        <v/>
      </c>
      <c r="AR1467" s="46" t="str">
        <f>IFERROR(IF(ISNUMBER('Opsparede løndele dec20-mar21'!K1465),AQ1467+'Opsparede løndele dec20-mar21'!K1465,AQ1467),"")</f>
        <v/>
      </c>
    </row>
    <row r="1468" spans="1:44" x14ac:dyDescent="0.25">
      <c r="A1468" s="52" t="str">
        <f t="shared" si="508"/>
        <v/>
      </c>
      <c r="B1468" s="5"/>
      <c r="C1468" s="6"/>
      <c r="D1468" s="7"/>
      <c r="E1468" s="8"/>
      <c r="F1468" s="8"/>
      <c r="G1468" s="60" t="str">
        <f t="shared" si="514"/>
        <v/>
      </c>
      <c r="H1468" s="60" t="str">
        <f t="shared" si="514"/>
        <v/>
      </c>
      <c r="I1468" s="60" t="str">
        <f t="shared" si="514"/>
        <v/>
      </c>
      <c r="J1468" s="60" t="str">
        <f t="shared" si="514"/>
        <v/>
      </c>
      <c r="L1468" s="115" t="str">
        <f t="shared" si="504"/>
        <v/>
      </c>
      <c r="Y1468" s="116"/>
      <c r="Z1468" s="65" t="str">
        <f t="shared" si="493"/>
        <v/>
      </c>
      <c r="AA1468" s="65" t="str">
        <f t="shared" si="494"/>
        <v/>
      </c>
      <c r="AB1468" s="65" t="str">
        <f t="shared" si="495"/>
        <v/>
      </c>
      <c r="AC1468" s="65" t="str">
        <f t="shared" si="496"/>
        <v/>
      </c>
      <c r="AD1468" s="65" t="str">
        <f t="shared" si="497"/>
        <v/>
      </c>
      <c r="AE1468" s="65" t="str">
        <f t="shared" si="498"/>
        <v/>
      </c>
      <c r="AF1468" s="65" t="str">
        <f t="shared" si="499"/>
        <v/>
      </c>
      <c r="AG1468" s="65" t="str">
        <f t="shared" si="500"/>
        <v/>
      </c>
      <c r="AH1468" s="38"/>
      <c r="AI1468" s="38"/>
      <c r="AJ1468" s="38"/>
      <c r="AK1468" s="38"/>
      <c r="AL1468" s="85" t="str">
        <f t="shared" si="505"/>
        <v/>
      </c>
      <c r="AM1468" s="85" t="str">
        <f t="shared" si="501"/>
        <v/>
      </c>
      <c r="AN1468" s="85" t="str">
        <f t="shared" si="502"/>
        <v/>
      </c>
      <c r="AO1468" s="85" t="str">
        <f t="shared" si="503"/>
        <v/>
      </c>
      <c r="AP1468" s="143" t="str">
        <f t="shared" si="506"/>
        <v/>
      </c>
      <c r="AQ1468" s="66" t="str">
        <f t="shared" si="507"/>
        <v/>
      </c>
      <c r="AR1468" s="46" t="str">
        <f>IFERROR(IF(ISNUMBER('Opsparede løndele dec20-mar21'!K1466),AQ1468+'Opsparede løndele dec20-mar21'!K1466,AQ1468),"")</f>
        <v/>
      </c>
    </row>
    <row r="1469" spans="1:44" x14ac:dyDescent="0.25">
      <c r="A1469" s="52" t="str">
        <f t="shared" si="508"/>
        <v/>
      </c>
      <c r="B1469" s="5"/>
      <c r="C1469" s="6"/>
      <c r="D1469" s="7"/>
      <c r="E1469" s="8"/>
      <c r="F1469" s="8"/>
      <c r="G1469" s="60" t="str">
        <f t="shared" si="514"/>
        <v/>
      </c>
      <c r="H1469" s="60" t="str">
        <f t="shared" si="514"/>
        <v/>
      </c>
      <c r="I1469" s="60" t="str">
        <f t="shared" si="514"/>
        <v/>
      </c>
      <c r="J1469" s="60" t="str">
        <f t="shared" si="514"/>
        <v/>
      </c>
      <c r="L1469" s="115" t="str">
        <f t="shared" si="504"/>
        <v/>
      </c>
      <c r="Y1469" s="116"/>
      <c r="Z1469" s="65" t="str">
        <f t="shared" si="493"/>
        <v/>
      </c>
      <c r="AA1469" s="65" t="str">
        <f t="shared" si="494"/>
        <v/>
      </c>
      <c r="AB1469" s="65" t="str">
        <f t="shared" si="495"/>
        <v/>
      </c>
      <c r="AC1469" s="65" t="str">
        <f t="shared" si="496"/>
        <v/>
      </c>
      <c r="AD1469" s="65" t="str">
        <f t="shared" si="497"/>
        <v/>
      </c>
      <c r="AE1469" s="65" t="str">
        <f t="shared" si="498"/>
        <v/>
      </c>
      <c r="AF1469" s="65" t="str">
        <f t="shared" si="499"/>
        <v/>
      </c>
      <c r="AG1469" s="65" t="str">
        <f t="shared" si="500"/>
        <v/>
      </c>
      <c r="AH1469" s="38"/>
      <c r="AI1469" s="38"/>
      <c r="AJ1469" s="38"/>
      <c r="AK1469" s="38"/>
      <c r="AL1469" s="85" t="str">
        <f t="shared" si="505"/>
        <v/>
      </c>
      <c r="AM1469" s="85" t="str">
        <f t="shared" si="501"/>
        <v/>
      </c>
      <c r="AN1469" s="85" t="str">
        <f t="shared" si="502"/>
        <v/>
      </c>
      <c r="AO1469" s="85" t="str">
        <f t="shared" si="503"/>
        <v/>
      </c>
      <c r="AP1469" s="143" t="str">
        <f t="shared" si="506"/>
        <v/>
      </c>
      <c r="AQ1469" s="66" t="str">
        <f t="shared" si="507"/>
        <v/>
      </c>
      <c r="AR1469" s="46" t="str">
        <f>IFERROR(IF(ISNUMBER('Opsparede løndele dec20-mar21'!K1467),AQ1469+'Opsparede løndele dec20-mar21'!K1467,AQ1469),"")</f>
        <v/>
      </c>
    </row>
    <row r="1470" spans="1:44" x14ac:dyDescent="0.25">
      <c r="A1470" s="52" t="str">
        <f t="shared" si="508"/>
        <v/>
      </c>
      <c r="B1470" s="5"/>
      <c r="C1470" s="6"/>
      <c r="D1470" s="7"/>
      <c r="E1470" s="8"/>
      <c r="F1470" s="8"/>
      <c r="G1470" s="60" t="str">
        <f t="shared" si="514"/>
        <v/>
      </c>
      <c r="H1470" s="60" t="str">
        <f t="shared" si="514"/>
        <v/>
      </c>
      <c r="I1470" s="60" t="str">
        <f t="shared" si="514"/>
        <v/>
      </c>
      <c r="J1470" s="60" t="str">
        <f t="shared" si="514"/>
        <v/>
      </c>
      <c r="L1470" s="115" t="str">
        <f t="shared" si="504"/>
        <v/>
      </c>
      <c r="Y1470" s="116"/>
      <c r="Z1470" s="65" t="str">
        <f t="shared" si="493"/>
        <v/>
      </c>
      <c r="AA1470" s="65" t="str">
        <f t="shared" si="494"/>
        <v/>
      </c>
      <c r="AB1470" s="65" t="str">
        <f t="shared" si="495"/>
        <v/>
      </c>
      <c r="AC1470" s="65" t="str">
        <f t="shared" si="496"/>
        <v/>
      </c>
      <c r="AD1470" s="65" t="str">
        <f t="shared" si="497"/>
        <v/>
      </c>
      <c r="AE1470" s="65" t="str">
        <f t="shared" si="498"/>
        <v/>
      </c>
      <c r="AF1470" s="65" t="str">
        <f t="shared" si="499"/>
        <v/>
      </c>
      <c r="AG1470" s="65" t="str">
        <f t="shared" si="500"/>
        <v/>
      </c>
      <c r="AH1470" s="38"/>
      <c r="AI1470" s="38"/>
      <c r="AJ1470" s="38"/>
      <c r="AK1470" s="38"/>
      <c r="AL1470" s="85" t="str">
        <f t="shared" si="505"/>
        <v/>
      </c>
      <c r="AM1470" s="85" t="str">
        <f t="shared" si="501"/>
        <v/>
      </c>
      <c r="AN1470" s="85" t="str">
        <f t="shared" si="502"/>
        <v/>
      </c>
      <c r="AO1470" s="85" t="str">
        <f t="shared" si="503"/>
        <v/>
      </c>
      <c r="AP1470" s="143" t="str">
        <f t="shared" si="506"/>
        <v/>
      </c>
      <c r="AQ1470" s="66" t="str">
        <f t="shared" si="507"/>
        <v/>
      </c>
      <c r="AR1470" s="46" t="str">
        <f>IFERROR(IF(ISNUMBER('Opsparede løndele dec20-mar21'!K1468),AQ1470+'Opsparede løndele dec20-mar21'!K1468,AQ1470),"")</f>
        <v/>
      </c>
    </row>
    <row r="1471" spans="1:44" x14ac:dyDescent="0.25">
      <c r="A1471" s="52" t="str">
        <f t="shared" si="508"/>
        <v/>
      </c>
      <c r="B1471" s="5"/>
      <c r="C1471" s="6"/>
      <c r="D1471" s="7"/>
      <c r="E1471" s="8"/>
      <c r="F1471" s="8"/>
      <c r="G1471" s="60" t="str">
        <f t="shared" si="514"/>
        <v/>
      </c>
      <c r="H1471" s="60" t="str">
        <f t="shared" si="514"/>
        <v/>
      </c>
      <c r="I1471" s="60" t="str">
        <f t="shared" si="514"/>
        <v/>
      </c>
      <c r="J1471" s="60" t="str">
        <f t="shared" si="514"/>
        <v/>
      </c>
      <c r="L1471" s="115" t="str">
        <f t="shared" si="504"/>
        <v/>
      </c>
      <c r="Y1471" s="116"/>
      <c r="Z1471" s="65" t="str">
        <f t="shared" si="493"/>
        <v/>
      </c>
      <c r="AA1471" s="65" t="str">
        <f t="shared" si="494"/>
        <v/>
      </c>
      <c r="AB1471" s="65" t="str">
        <f t="shared" si="495"/>
        <v/>
      </c>
      <c r="AC1471" s="65" t="str">
        <f t="shared" si="496"/>
        <v/>
      </c>
      <c r="AD1471" s="65" t="str">
        <f t="shared" si="497"/>
        <v/>
      </c>
      <c r="AE1471" s="65" t="str">
        <f t="shared" si="498"/>
        <v/>
      </c>
      <c r="AF1471" s="65" t="str">
        <f t="shared" si="499"/>
        <v/>
      </c>
      <c r="AG1471" s="65" t="str">
        <f t="shared" si="500"/>
        <v/>
      </c>
      <c r="AH1471" s="38"/>
      <c r="AI1471" s="38"/>
      <c r="AJ1471" s="38"/>
      <c r="AK1471" s="38"/>
      <c r="AL1471" s="85" t="str">
        <f t="shared" si="505"/>
        <v/>
      </c>
      <c r="AM1471" s="85" t="str">
        <f t="shared" si="501"/>
        <v/>
      </c>
      <c r="AN1471" s="85" t="str">
        <f t="shared" si="502"/>
        <v/>
      </c>
      <c r="AO1471" s="85" t="str">
        <f t="shared" si="503"/>
        <v/>
      </c>
      <c r="AP1471" s="143" t="str">
        <f t="shared" si="506"/>
        <v/>
      </c>
      <c r="AQ1471" s="66" t="str">
        <f t="shared" si="507"/>
        <v/>
      </c>
      <c r="AR1471" s="46" t="str">
        <f>IFERROR(IF(ISNUMBER('Opsparede løndele dec20-mar21'!K1469),AQ1471+'Opsparede løndele dec20-mar21'!K1469,AQ1471),"")</f>
        <v/>
      </c>
    </row>
    <row r="1472" spans="1:44" x14ac:dyDescent="0.25">
      <c r="A1472" s="52" t="str">
        <f t="shared" si="508"/>
        <v/>
      </c>
      <c r="B1472" s="5"/>
      <c r="C1472" s="6"/>
      <c r="D1472" s="7"/>
      <c r="E1472" s="8"/>
      <c r="F1472" s="8"/>
      <c r="G1472" s="60" t="str">
        <f t="shared" si="514"/>
        <v/>
      </c>
      <c r="H1472" s="60" t="str">
        <f t="shared" si="514"/>
        <v/>
      </c>
      <c r="I1472" s="60" t="str">
        <f t="shared" si="514"/>
        <v/>
      </c>
      <c r="J1472" s="60" t="str">
        <f t="shared" si="514"/>
        <v/>
      </c>
      <c r="L1472" s="115" t="str">
        <f t="shared" si="504"/>
        <v/>
      </c>
      <c r="Y1472" s="116"/>
      <c r="Z1472" s="65" t="str">
        <f t="shared" si="493"/>
        <v/>
      </c>
      <c r="AA1472" s="65" t="str">
        <f t="shared" si="494"/>
        <v/>
      </c>
      <c r="AB1472" s="65" t="str">
        <f t="shared" si="495"/>
        <v/>
      </c>
      <c r="AC1472" s="65" t="str">
        <f t="shared" si="496"/>
        <v/>
      </c>
      <c r="AD1472" s="65" t="str">
        <f t="shared" si="497"/>
        <v/>
      </c>
      <c r="AE1472" s="65" t="str">
        <f t="shared" si="498"/>
        <v/>
      </c>
      <c r="AF1472" s="65" t="str">
        <f t="shared" si="499"/>
        <v/>
      </c>
      <c r="AG1472" s="65" t="str">
        <f t="shared" si="500"/>
        <v/>
      </c>
      <c r="AH1472" s="38"/>
      <c r="AI1472" s="38"/>
      <c r="AJ1472" s="38"/>
      <c r="AK1472" s="38"/>
      <c r="AL1472" s="85" t="str">
        <f t="shared" si="505"/>
        <v/>
      </c>
      <c r="AM1472" s="85" t="str">
        <f t="shared" si="501"/>
        <v/>
      </c>
      <c r="AN1472" s="85" t="str">
        <f t="shared" si="502"/>
        <v/>
      </c>
      <c r="AO1472" s="85" t="str">
        <f t="shared" si="503"/>
        <v/>
      </c>
      <c r="AP1472" s="143" t="str">
        <f t="shared" si="506"/>
        <v/>
      </c>
      <c r="AQ1472" s="66" t="str">
        <f t="shared" si="507"/>
        <v/>
      </c>
      <c r="AR1472" s="46" t="str">
        <f>IFERROR(IF(ISNUMBER('Opsparede løndele dec20-mar21'!K1470),AQ1472+'Opsparede løndele dec20-mar21'!K1470,AQ1472),"")</f>
        <v/>
      </c>
    </row>
    <row r="1473" spans="1:44" x14ac:dyDescent="0.25">
      <c r="A1473" s="52" t="str">
        <f t="shared" si="508"/>
        <v/>
      </c>
      <c r="B1473" s="5"/>
      <c r="C1473" s="6"/>
      <c r="D1473" s="7"/>
      <c r="E1473" s="8"/>
      <c r="F1473" s="8"/>
      <c r="G1473" s="60" t="str">
        <f t="shared" si="514"/>
        <v/>
      </c>
      <c r="H1473" s="60" t="str">
        <f t="shared" si="514"/>
        <v/>
      </c>
      <c r="I1473" s="60" t="str">
        <f t="shared" si="514"/>
        <v/>
      </c>
      <c r="J1473" s="60" t="str">
        <f t="shared" si="514"/>
        <v/>
      </c>
      <c r="L1473" s="115" t="str">
        <f t="shared" si="504"/>
        <v/>
      </c>
      <c r="Y1473" s="116"/>
      <c r="Z1473" s="65" t="str">
        <f t="shared" si="493"/>
        <v/>
      </c>
      <c r="AA1473" s="65" t="str">
        <f t="shared" si="494"/>
        <v/>
      </c>
      <c r="AB1473" s="65" t="str">
        <f t="shared" si="495"/>
        <v/>
      </c>
      <c r="AC1473" s="65" t="str">
        <f t="shared" si="496"/>
        <v/>
      </c>
      <c r="AD1473" s="65" t="str">
        <f t="shared" si="497"/>
        <v/>
      </c>
      <c r="AE1473" s="65" t="str">
        <f t="shared" si="498"/>
        <v/>
      </c>
      <c r="AF1473" s="65" t="str">
        <f t="shared" si="499"/>
        <v/>
      </c>
      <c r="AG1473" s="65" t="str">
        <f t="shared" si="500"/>
        <v/>
      </c>
      <c r="AH1473" s="38"/>
      <c r="AI1473" s="38"/>
      <c r="AJ1473" s="38"/>
      <c r="AK1473" s="38"/>
      <c r="AL1473" s="85" t="str">
        <f t="shared" si="505"/>
        <v/>
      </c>
      <c r="AM1473" s="85" t="str">
        <f t="shared" si="501"/>
        <v/>
      </c>
      <c r="AN1473" s="85" t="str">
        <f t="shared" si="502"/>
        <v/>
      </c>
      <c r="AO1473" s="85" t="str">
        <f t="shared" si="503"/>
        <v/>
      </c>
      <c r="AP1473" s="143" t="str">
        <f t="shared" si="506"/>
        <v/>
      </c>
      <c r="AQ1473" s="66" t="str">
        <f t="shared" si="507"/>
        <v/>
      </c>
      <c r="AR1473" s="46" t="str">
        <f>IFERROR(IF(ISNUMBER('Opsparede løndele dec20-mar21'!K1471),AQ1473+'Opsparede løndele dec20-mar21'!K1471,AQ1473),"")</f>
        <v/>
      </c>
    </row>
    <row r="1474" spans="1:44" x14ac:dyDescent="0.25">
      <c r="A1474" s="52" t="str">
        <f t="shared" si="508"/>
        <v/>
      </c>
      <c r="B1474" s="5"/>
      <c r="C1474" s="6"/>
      <c r="D1474" s="7"/>
      <c r="E1474" s="8"/>
      <c r="F1474" s="8"/>
      <c r="G1474" s="60" t="str">
        <f t="shared" si="514"/>
        <v/>
      </c>
      <c r="H1474" s="60" t="str">
        <f t="shared" si="514"/>
        <v/>
      </c>
      <c r="I1474" s="60" t="str">
        <f t="shared" si="514"/>
        <v/>
      </c>
      <c r="J1474" s="60" t="str">
        <f t="shared" si="514"/>
        <v/>
      </c>
      <c r="L1474" s="115" t="str">
        <f t="shared" si="504"/>
        <v/>
      </c>
      <c r="Y1474" s="116"/>
      <c r="Z1474" s="65" t="str">
        <f t="shared" si="493"/>
        <v/>
      </c>
      <c r="AA1474" s="65" t="str">
        <f t="shared" si="494"/>
        <v/>
      </c>
      <c r="AB1474" s="65" t="str">
        <f t="shared" si="495"/>
        <v/>
      </c>
      <c r="AC1474" s="65" t="str">
        <f t="shared" si="496"/>
        <v/>
      </c>
      <c r="AD1474" s="65" t="str">
        <f t="shared" si="497"/>
        <v/>
      </c>
      <c r="AE1474" s="65" t="str">
        <f t="shared" si="498"/>
        <v/>
      </c>
      <c r="AF1474" s="65" t="str">
        <f t="shared" si="499"/>
        <v/>
      </c>
      <c r="AG1474" s="65" t="str">
        <f t="shared" si="500"/>
        <v/>
      </c>
      <c r="AH1474" s="38"/>
      <c r="AI1474" s="38"/>
      <c r="AJ1474" s="38"/>
      <c r="AK1474" s="38"/>
      <c r="AL1474" s="85" t="str">
        <f t="shared" si="505"/>
        <v/>
      </c>
      <c r="AM1474" s="85" t="str">
        <f t="shared" si="501"/>
        <v/>
      </c>
      <c r="AN1474" s="85" t="str">
        <f t="shared" si="502"/>
        <v/>
      </c>
      <c r="AO1474" s="85" t="str">
        <f t="shared" si="503"/>
        <v/>
      </c>
      <c r="AP1474" s="143" t="str">
        <f t="shared" si="506"/>
        <v/>
      </c>
      <c r="AQ1474" s="66" t="str">
        <f t="shared" si="507"/>
        <v/>
      </c>
      <c r="AR1474" s="46" t="str">
        <f>IFERROR(IF(ISNUMBER('Opsparede løndele dec20-mar21'!K1472),AQ1474+'Opsparede løndele dec20-mar21'!K1472,AQ1474),"")</f>
        <v/>
      </c>
    </row>
    <row r="1475" spans="1:44" x14ac:dyDescent="0.25">
      <c r="A1475" s="52" t="str">
        <f t="shared" si="508"/>
        <v/>
      </c>
      <c r="B1475" s="5"/>
      <c r="C1475" s="6"/>
      <c r="D1475" s="7"/>
      <c r="E1475" s="8"/>
      <c r="F1475" s="8"/>
      <c r="G1475" s="60" t="str">
        <f t="shared" si="514"/>
        <v/>
      </c>
      <c r="H1475" s="60" t="str">
        <f t="shared" si="514"/>
        <v/>
      </c>
      <c r="I1475" s="60" t="str">
        <f t="shared" si="514"/>
        <v/>
      </c>
      <c r="J1475" s="60" t="str">
        <f t="shared" si="514"/>
        <v/>
      </c>
      <c r="L1475" s="115" t="str">
        <f t="shared" si="504"/>
        <v/>
      </c>
      <c r="Y1475" s="116"/>
      <c r="Z1475" s="65" t="str">
        <f t="shared" si="493"/>
        <v/>
      </c>
      <c r="AA1475" s="65" t="str">
        <f t="shared" si="494"/>
        <v/>
      </c>
      <c r="AB1475" s="65" t="str">
        <f t="shared" si="495"/>
        <v/>
      </c>
      <c r="AC1475" s="65" t="str">
        <f t="shared" si="496"/>
        <v/>
      </c>
      <c r="AD1475" s="65" t="str">
        <f t="shared" si="497"/>
        <v/>
      </c>
      <c r="AE1475" s="65" t="str">
        <f t="shared" si="498"/>
        <v/>
      </c>
      <c r="AF1475" s="65" t="str">
        <f t="shared" si="499"/>
        <v/>
      </c>
      <c r="AG1475" s="65" t="str">
        <f t="shared" si="500"/>
        <v/>
      </c>
      <c r="AH1475" s="38"/>
      <c r="AI1475" s="38"/>
      <c r="AJ1475" s="38"/>
      <c r="AK1475" s="38"/>
      <c r="AL1475" s="85" t="str">
        <f t="shared" si="505"/>
        <v/>
      </c>
      <c r="AM1475" s="85" t="str">
        <f t="shared" si="501"/>
        <v/>
      </c>
      <c r="AN1475" s="85" t="str">
        <f t="shared" si="502"/>
        <v/>
      </c>
      <c r="AO1475" s="85" t="str">
        <f t="shared" si="503"/>
        <v/>
      </c>
      <c r="AP1475" s="143" t="str">
        <f t="shared" si="506"/>
        <v/>
      </c>
      <c r="AQ1475" s="66" t="str">
        <f t="shared" si="507"/>
        <v/>
      </c>
      <c r="AR1475" s="46" t="str">
        <f>IFERROR(IF(ISNUMBER('Opsparede løndele dec20-mar21'!K1473),AQ1475+'Opsparede løndele dec20-mar21'!K1473,AQ1475),"")</f>
        <v/>
      </c>
    </row>
    <row r="1476" spans="1:44" x14ac:dyDescent="0.25">
      <c r="A1476" s="52" t="str">
        <f t="shared" si="508"/>
        <v/>
      </c>
      <c r="B1476" s="5"/>
      <c r="C1476" s="6"/>
      <c r="D1476" s="7"/>
      <c r="E1476" s="8"/>
      <c r="F1476" s="8"/>
      <c r="G1476" s="60" t="str">
        <f t="shared" si="514"/>
        <v/>
      </c>
      <c r="H1476" s="60" t="str">
        <f t="shared" si="514"/>
        <v/>
      </c>
      <c r="I1476" s="60" t="str">
        <f t="shared" si="514"/>
        <v/>
      </c>
      <c r="J1476" s="60" t="str">
        <f t="shared" si="514"/>
        <v/>
      </c>
      <c r="L1476" s="115" t="str">
        <f t="shared" si="504"/>
        <v/>
      </c>
      <c r="Y1476" s="116"/>
      <c r="Z1476" s="65" t="str">
        <f t="shared" si="493"/>
        <v/>
      </c>
      <c r="AA1476" s="65" t="str">
        <f t="shared" si="494"/>
        <v/>
      </c>
      <c r="AB1476" s="65" t="str">
        <f t="shared" si="495"/>
        <v/>
      </c>
      <c r="AC1476" s="65" t="str">
        <f t="shared" si="496"/>
        <v/>
      </c>
      <c r="AD1476" s="65" t="str">
        <f t="shared" si="497"/>
        <v/>
      </c>
      <c r="AE1476" s="65" t="str">
        <f t="shared" si="498"/>
        <v/>
      </c>
      <c r="AF1476" s="65" t="str">
        <f t="shared" si="499"/>
        <v/>
      </c>
      <c r="AG1476" s="65" t="str">
        <f t="shared" si="500"/>
        <v/>
      </c>
      <c r="AH1476" s="38"/>
      <c r="AI1476" s="38"/>
      <c r="AJ1476" s="38"/>
      <c r="AK1476" s="38"/>
      <c r="AL1476" s="85" t="str">
        <f t="shared" si="505"/>
        <v/>
      </c>
      <c r="AM1476" s="85" t="str">
        <f t="shared" si="501"/>
        <v/>
      </c>
      <c r="AN1476" s="85" t="str">
        <f t="shared" si="502"/>
        <v/>
      </c>
      <c r="AO1476" s="85" t="str">
        <f t="shared" si="503"/>
        <v/>
      </c>
      <c r="AP1476" s="143" t="str">
        <f t="shared" si="506"/>
        <v/>
      </c>
      <c r="AQ1476" s="66" t="str">
        <f t="shared" si="507"/>
        <v/>
      </c>
      <c r="AR1476" s="46" t="str">
        <f>IFERROR(IF(ISNUMBER('Opsparede løndele dec20-mar21'!K1474),AQ1476+'Opsparede løndele dec20-mar21'!K1474,AQ1476),"")</f>
        <v/>
      </c>
    </row>
    <row r="1477" spans="1:44" x14ac:dyDescent="0.25">
      <c r="A1477" s="52" t="str">
        <f t="shared" si="508"/>
        <v/>
      </c>
      <c r="B1477" s="5"/>
      <c r="C1477" s="6"/>
      <c r="D1477" s="7"/>
      <c r="E1477" s="8"/>
      <c r="F1477" s="8"/>
      <c r="G1477" s="60" t="str">
        <f t="shared" ref="G1477:J1486" si="515">IF(AND(ISNUMBER($E1477),ISNUMBER($F1477)),MAX(MIN(NETWORKDAYS(IF($E1477&lt;=VLOOKUP(G$6,Matrix_antal_dage,5,FALSE),VLOOKUP(G$6,Matrix_antal_dage,5,FALSE),$E1477),IF($F1477&gt;=VLOOKUP(G$6,Matrix_antal_dage,6,FALSE),VLOOKUP(G$6,Matrix_antal_dage,6,FALSE),$F1477),helligdage),VLOOKUP(G$6,Matrix_antal_dage,7,FALSE)),0),"")</f>
        <v/>
      </c>
      <c r="H1477" s="60" t="str">
        <f t="shared" si="515"/>
        <v/>
      </c>
      <c r="I1477" s="60" t="str">
        <f t="shared" si="515"/>
        <v/>
      </c>
      <c r="J1477" s="60" t="str">
        <f t="shared" si="515"/>
        <v/>
      </c>
      <c r="L1477" s="115" t="str">
        <f t="shared" si="504"/>
        <v/>
      </c>
      <c r="Y1477" s="116"/>
      <c r="Z1477" s="65" t="str">
        <f t="shared" si="493"/>
        <v/>
      </c>
      <c r="AA1477" s="65" t="str">
        <f t="shared" si="494"/>
        <v/>
      </c>
      <c r="AB1477" s="65" t="str">
        <f t="shared" si="495"/>
        <v/>
      </c>
      <c r="AC1477" s="65" t="str">
        <f t="shared" si="496"/>
        <v/>
      </c>
      <c r="AD1477" s="65" t="str">
        <f t="shared" si="497"/>
        <v/>
      </c>
      <c r="AE1477" s="65" t="str">
        <f t="shared" si="498"/>
        <v/>
      </c>
      <c r="AF1477" s="65" t="str">
        <f t="shared" si="499"/>
        <v/>
      </c>
      <c r="AG1477" s="65" t="str">
        <f t="shared" si="500"/>
        <v/>
      </c>
      <c r="AH1477" s="38"/>
      <c r="AI1477" s="38"/>
      <c r="AJ1477" s="38"/>
      <c r="AK1477" s="38"/>
      <c r="AL1477" s="85" t="str">
        <f t="shared" si="505"/>
        <v/>
      </c>
      <c r="AM1477" s="85" t="str">
        <f t="shared" si="501"/>
        <v/>
      </c>
      <c r="AN1477" s="85" t="str">
        <f t="shared" si="502"/>
        <v/>
      </c>
      <c r="AO1477" s="85" t="str">
        <f t="shared" si="503"/>
        <v/>
      </c>
      <c r="AP1477" s="143" t="str">
        <f t="shared" si="506"/>
        <v/>
      </c>
      <c r="AQ1477" s="66" t="str">
        <f t="shared" si="507"/>
        <v/>
      </c>
      <c r="AR1477" s="46" t="str">
        <f>IFERROR(IF(ISNUMBER('Opsparede løndele dec20-mar21'!K1475),AQ1477+'Opsparede løndele dec20-mar21'!K1475,AQ1477),"")</f>
        <v/>
      </c>
    </row>
    <row r="1478" spans="1:44" x14ac:dyDescent="0.25">
      <c r="A1478" s="52" t="str">
        <f t="shared" si="508"/>
        <v/>
      </c>
      <c r="B1478" s="5"/>
      <c r="C1478" s="6"/>
      <c r="D1478" s="7"/>
      <c r="E1478" s="8"/>
      <c r="F1478" s="8"/>
      <c r="G1478" s="60" t="str">
        <f t="shared" si="515"/>
        <v/>
      </c>
      <c r="H1478" s="60" t="str">
        <f t="shared" si="515"/>
        <v/>
      </c>
      <c r="I1478" s="60" t="str">
        <f t="shared" si="515"/>
        <v/>
      </c>
      <c r="J1478" s="60" t="str">
        <f t="shared" si="515"/>
        <v/>
      </c>
      <c r="L1478" s="115" t="str">
        <f t="shared" si="504"/>
        <v/>
      </c>
      <c r="Y1478" s="116"/>
      <c r="Z1478" s="65" t="str">
        <f t="shared" si="493"/>
        <v/>
      </c>
      <c r="AA1478" s="65" t="str">
        <f t="shared" si="494"/>
        <v/>
      </c>
      <c r="AB1478" s="65" t="str">
        <f t="shared" si="495"/>
        <v/>
      </c>
      <c r="AC1478" s="65" t="str">
        <f t="shared" si="496"/>
        <v/>
      </c>
      <c r="AD1478" s="65" t="str">
        <f t="shared" si="497"/>
        <v/>
      </c>
      <c r="AE1478" s="65" t="str">
        <f t="shared" si="498"/>
        <v/>
      </c>
      <c r="AF1478" s="65" t="str">
        <f t="shared" si="499"/>
        <v/>
      </c>
      <c r="AG1478" s="65" t="str">
        <f t="shared" si="500"/>
        <v/>
      </c>
      <c r="AH1478" s="38"/>
      <c r="AI1478" s="38"/>
      <c r="AJ1478" s="38"/>
      <c r="AK1478" s="38"/>
      <c r="AL1478" s="85" t="str">
        <f t="shared" si="505"/>
        <v/>
      </c>
      <c r="AM1478" s="85" t="str">
        <f t="shared" si="501"/>
        <v/>
      </c>
      <c r="AN1478" s="85" t="str">
        <f t="shared" si="502"/>
        <v/>
      </c>
      <c r="AO1478" s="85" t="str">
        <f t="shared" si="503"/>
        <v/>
      </c>
      <c r="AP1478" s="143" t="str">
        <f t="shared" si="506"/>
        <v/>
      </c>
      <c r="AQ1478" s="66" t="str">
        <f t="shared" si="507"/>
        <v/>
      </c>
      <c r="AR1478" s="46" t="str">
        <f>IFERROR(IF(ISNUMBER('Opsparede løndele dec20-mar21'!K1476),AQ1478+'Opsparede løndele dec20-mar21'!K1476,AQ1478),"")</f>
        <v/>
      </c>
    </row>
    <row r="1479" spans="1:44" x14ac:dyDescent="0.25">
      <c r="A1479" s="52" t="str">
        <f t="shared" si="508"/>
        <v/>
      </c>
      <c r="B1479" s="5"/>
      <c r="C1479" s="6"/>
      <c r="D1479" s="7"/>
      <c r="E1479" s="8"/>
      <c r="F1479" s="8"/>
      <c r="G1479" s="60" t="str">
        <f t="shared" si="515"/>
        <v/>
      </c>
      <c r="H1479" s="60" t="str">
        <f t="shared" si="515"/>
        <v/>
      </c>
      <c r="I1479" s="60" t="str">
        <f t="shared" si="515"/>
        <v/>
      </c>
      <c r="J1479" s="60" t="str">
        <f t="shared" si="515"/>
        <v/>
      </c>
      <c r="L1479" s="115" t="str">
        <f t="shared" si="504"/>
        <v/>
      </c>
      <c r="Y1479" s="116"/>
      <c r="Z1479" s="65" t="str">
        <f t="shared" ref="Z1479:Z1506" si="516">IF(AND(ISNUMBER($Y1479),ISNUMBER(M1479)),(IF($B1479="","",IF(MIN(M1479,Q1479)*$L1479&gt;30000*IF($Y1479&gt;37,37,$Y1479)/37,30000*IF($Y1479&gt;37,37,$Y1479)/37,MIN(M1479,Q1479)*$L1479))),"")</f>
        <v/>
      </c>
      <c r="AA1479" s="65" t="str">
        <f t="shared" ref="AA1479:AA1506" si="517">IF(AND(ISNUMBER($Y1479),ISNUMBER(N1479)),(IF($B1479="","",IF(MIN(N1479,R1479)*$L1479&gt;30000*IF($Y1479&gt;37,37,$Y1479)/37,30000*IF($Y1479&gt;37,37,$Y1479)/37,MIN(N1479,R1479)*$L1479))),"")</f>
        <v/>
      </c>
      <c r="AB1479" s="65" t="str">
        <f t="shared" ref="AB1479:AB1506" si="518">IF(AND(ISNUMBER($Y1479),ISNUMBER(O1479)),(IF($B1479="","",IF(MIN(O1479,S1479)*$L1479&gt;30000*IF($Y1479&gt;37,37,$Y1479)/37,30000*IF($Y1479&gt;37,37,$Y1479)/37,MIN(O1479,S1479)*$L1479))),"")</f>
        <v/>
      </c>
      <c r="AC1479" s="65" t="str">
        <f t="shared" ref="AC1479:AC1506" si="519">IF(AND(ISNUMBER($Y1479),ISNUMBER(P1479)),(IF($B1479="","",IF(MIN(P1479,T1479)*$L1479&gt;30000*IF($Y1479&gt;37,37,$Y1479)/37,30000*IF($Y1479&gt;37,37,$Y1479)/37,MIN(P1479,T1479)*$L1479))),"")</f>
        <v/>
      </c>
      <c r="AD1479" s="65" t="str">
        <f t="shared" ref="AD1479:AD1506" si="520">IF(ISNUMBER(Z1479),(MIN(Z1479,MIN(M1479,Q1479)-U1479)),"")</f>
        <v/>
      </c>
      <c r="AE1479" s="65" t="str">
        <f t="shared" ref="AE1479:AE1506" si="521">IF(ISNUMBER(AA1479),(MIN(AA1479,MIN(N1479,R1479)-V1479)),"")</f>
        <v/>
      </c>
      <c r="AF1479" s="65" t="str">
        <f t="shared" ref="AF1479:AF1506" si="522">IF(ISNUMBER(AB1479),(MIN(AB1479,MIN(O1479,S1479)-W1479)),"")</f>
        <v/>
      </c>
      <c r="AG1479" s="65" t="str">
        <f t="shared" ref="AG1479:AG1506" si="523">IF(ISNUMBER(AC1479),(MIN(AC1479,MIN(P1479,T1479)-X1479)),"")</f>
        <v/>
      </c>
      <c r="AH1479" s="38"/>
      <c r="AI1479" s="38"/>
      <c r="AJ1479" s="38"/>
      <c r="AK1479" s="38"/>
      <c r="AL1479" s="85" t="str">
        <f t="shared" si="505"/>
        <v/>
      </c>
      <c r="AM1479" s="85" t="str">
        <f t="shared" ref="AM1479:AM1506" si="524">IF(ISNUMBER(AI1479),MIN(AE1479/VLOOKUP(H$6,Matrix_antal_dage,4,FALSE)*(H1479-AI1479),30000),"")</f>
        <v/>
      </c>
      <c r="AN1479" s="85" t="str">
        <f t="shared" ref="AN1479:AN1506" si="525">IF(ISNUMBER(AJ1479),MIN(AF1479/VLOOKUP(I$6,Matrix_antal_dage,4,FALSE)*(I1479-AJ1479),30000),"")</f>
        <v/>
      </c>
      <c r="AO1479" s="85" t="str">
        <f t="shared" ref="AO1479:AO1506" si="526">IF(ISNUMBER(AK1479),MIN(AG1479/VLOOKUP(J$6,Matrix_antal_dage,4,FALSE)*(J1479-AK1479),30000),"")</f>
        <v/>
      </c>
      <c r="AP1479" s="143" t="str">
        <f t="shared" si="506"/>
        <v/>
      </c>
      <c r="AQ1479" s="66" t="str">
        <f t="shared" si="507"/>
        <v/>
      </c>
      <c r="AR1479" s="46" t="str">
        <f>IFERROR(IF(ISNUMBER('Opsparede løndele dec20-mar21'!K1477),AQ1479+'Opsparede løndele dec20-mar21'!K1477,AQ1479),"")</f>
        <v/>
      </c>
    </row>
    <row r="1480" spans="1:44" x14ac:dyDescent="0.25">
      <c r="A1480" s="52" t="str">
        <f t="shared" si="508"/>
        <v/>
      </c>
      <c r="B1480" s="5"/>
      <c r="C1480" s="6"/>
      <c r="D1480" s="7"/>
      <c r="E1480" s="8"/>
      <c r="F1480" s="8"/>
      <c r="G1480" s="60" t="str">
        <f t="shared" si="515"/>
        <v/>
      </c>
      <c r="H1480" s="60" t="str">
        <f t="shared" si="515"/>
        <v/>
      </c>
      <c r="I1480" s="60" t="str">
        <f t="shared" si="515"/>
        <v/>
      </c>
      <c r="J1480" s="60" t="str">
        <f t="shared" si="515"/>
        <v/>
      </c>
      <c r="L1480" s="115" t="str">
        <f t="shared" ref="L1480:L1506" si="527">IF(K1480="","",IF(K1480="Funktionær",0.75,IF(K1480="Ikke-funktionær",0.9,IF(K1480="Elev/lærling",0.9))))</f>
        <v/>
      </c>
      <c r="Y1480" s="116"/>
      <c r="Z1480" s="65" t="str">
        <f t="shared" si="516"/>
        <v/>
      </c>
      <c r="AA1480" s="65" t="str">
        <f t="shared" si="517"/>
        <v/>
      </c>
      <c r="AB1480" s="65" t="str">
        <f t="shared" si="518"/>
        <v/>
      </c>
      <c r="AC1480" s="65" t="str">
        <f t="shared" si="519"/>
        <v/>
      </c>
      <c r="AD1480" s="65" t="str">
        <f t="shared" si="520"/>
        <v/>
      </c>
      <c r="AE1480" s="65" t="str">
        <f t="shared" si="521"/>
        <v/>
      </c>
      <c r="AF1480" s="65" t="str">
        <f t="shared" si="522"/>
        <v/>
      </c>
      <c r="AG1480" s="65" t="str">
        <f t="shared" si="523"/>
        <v/>
      </c>
      <c r="AH1480" s="38"/>
      <c r="AI1480" s="38"/>
      <c r="AJ1480" s="38"/>
      <c r="AK1480" s="38"/>
      <c r="AL1480" s="85" t="str">
        <f t="shared" ref="AL1480:AL1506" si="528">IF(ISNUMBER(AH1480),MIN(AD1480/VLOOKUP(G$6,Matrix_antal_dage,4,FALSE)*(G1480-AH1480),30000),"")</f>
        <v/>
      </c>
      <c r="AM1480" s="85" t="str">
        <f t="shared" si="524"/>
        <v/>
      </c>
      <c r="AN1480" s="85" t="str">
        <f t="shared" si="525"/>
        <v/>
      </c>
      <c r="AO1480" s="85" t="str">
        <f t="shared" si="526"/>
        <v/>
      </c>
      <c r="AP1480" s="143" t="str">
        <f t="shared" ref="AP1480:AP1506" si="529">IFERROR(IF(AND(ISNUMBER(AH1480),ISNUMBER(AI1480)),(IF(E1480&lt;=DATE(2021,1,1),3,IF(E1480=DATE(2021,1,2),2,IF(E1480=DATE(2021,1,3),1,IF(E1480&gt;DATE(2021,1,3),0))))/7*5)/31*IF(AND(ISNUMBER(AD1480),ISNUMBER(AE1480)),SUM(AD1480:AE1480)/2,IF(ISNUMBER(AD1480),AD1480,IF(ISNUMBER(AE1480),AE1480))),""),"")</f>
        <v/>
      </c>
      <c r="AQ1480" s="66" t="str">
        <f t="shared" ref="AQ1480:AQ1506" si="530">IF(ISNUMBER(AP1480),MAX(SUM(AL1480:AO1480)-AP1480,0),IF(SUM(AL1480:AO1480)&gt;0,SUM(AL1480:AO1480),""))</f>
        <v/>
      </c>
      <c r="AR1480" s="46" t="str">
        <f>IFERROR(IF(ISNUMBER('Opsparede løndele dec20-mar21'!K1478),AQ1480+'Opsparede løndele dec20-mar21'!K1478,AQ1480),"")</f>
        <v/>
      </c>
    </row>
    <row r="1481" spans="1:44" x14ac:dyDescent="0.25">
      <c r="A1481" s="52" t="str">
        <f t="shared" ref="A1481:A1506" si="531">IF(B1481="","",A1480+1)</f>
        <v/>
      </c>
      <c r="B1481" s="5"/>
      <c r="C1481" s="6"/>
      <c r="D1481" s="7"/>
      <c r="E1481" s="8"/>
      <c r="F1481" s="8"/>
      <c r="G1481" s="60" t="str">
        <f t="shared" si="515"/>
        <v/>
      </c>
      <c r="H1481" s="60" t="str">
        <f t="shared" si="515"/>
        <v/>
      </c>
      <c r="I1481" s="60" t="str">
        <f t="shared" si="515"/>
        <v/>
      </c>
      <c r="J1481" s="60" t="str">
        <f t="shared" si="515"/>
        <v/>
      </c>
      <c r="L1481" s="115" t="str">
        <f t="shared" si="527"/>
        <v/>
      </c>
      <c r="Y1481" s="116"/>
      <c r="Z1481" s="65" t="str">
        <f t="shared" si="516"/>
        <v/>
      </c>
      <c r="AA1481" s="65" t="str">
        <f t="shared" si="517"/>
        <v/>
      </c>
      <c r="AB1481" s="65" t="str">
        <f t="shared" si="518"/>
        <v/>
      </c>
      <c r="AC1481" s="65" t="str">
        <f t="shared" si="519"/>
        <v/>
      </c>
      <c r="AD1481" s="65" t="str">
        <f t="shared" si="520"/>
        <v/>
      </c>
      <c r="AE1481" s="65" t="str">
        <f t="shared" si="521"/>
        <v/>
      </c>
      <c r="AF1481" s="65" t="str">
        <f t="shared" si="522"/>
        <v/>
      </c>
      <c r="AG1481" s="65" t="str">
        <f t="shared" si="523"/>
        <v/>
      </c>
      <c r="AH1481" s="38"/>
      <c r="AI1481" s="38"/>
      <c r="AJ1481" s="38"/>
      <c r="AK1481" s="38"/>
      <c r="AL1481" s="85" t="str">
        <f t="shared" si="528"/>
        <v/>
      </c>
      <c r="AM1481" s="85" t="str">
        <f t="shared" si="524"/>
        <v/>
      </c>
      <c r="AN1481" s="85" t="str">
        <f t="shared" si="525"/>
        <v/>
      </c>
      <c r="AO1481" s="85" t="str">
        <f t="shared" si="526"/>
        <v/>
      </c>
      <c r="AP1481" s="143" t="str">
        <f t="shared" si="529"/>
        <v/>
      </c>
      <c r="AQ1481" s="66" t="str">
        <f t="shared" si="530"/>
        <v/>
      </c>
      <c r="AR1481" s="46" t="str">
        <f>IFERROR(IF(ISNUMBER('Opsparede løndele dec20-mar21'!K1479),AQ1481+'Opsparede løndele dec20-mar21'!K1479,AQ1481),"")</f>
        <v/>
      </c>
    </row>
    <row r="1482" spans="1:44" x14ac:dyDescent="0.25">
      <c r="A1482" s="52" t="str">
        <f t="shared" si="531"/>
        <v/>
      </c>
      <c r="B1482" s="5"/>
      <c r="C1482" s="6"/>
      <c r="D1482" s="7"/>
      <c r="E1482" s="8"/>
      <c r="F1482" s="8"/>
      <c r="G1482" s="60" t="str">
        <f t="shared" si="515"/>
        <v/>
      </c>
      <c r="H1482" s="60" t="str">
        <f t="shared" si="515"/>
        <v/>
      </c>
      <c r="I1482" s="60" t="str">
        <f t="shared" si="515"/>
        <v/>
      </c>
      <c r="J1482" s="60" t="str">
        <f t="shared" si="515"/>
        <v/>
      </c>
      <c r="L1482" s="115" t="str">
        <f t="shared" si="527"/>
        <v/>
      </c>
      <c r="Y1482" s="116"/>
      <c r="Z1482" s="65" t="str">
        <f t="shared" si="516"/>
        <v/>
      </c>
      <c r="AA1482" s="65" t="str">
        <f t="shared" si="517"/>
        <v/>
      </c>
      <c r="AB1482" s="65" t="str">
        <f t="shared" si="518"/>
        <v/>
      </c>
      <c r="AC1482" s="65" t="str">
        <f t="shared" si="519"/>
        <v/>
      </c>
      <c r="AD1482" s="65" t="str">
        <f t="shared" si="520"/>
        <v/>
      </c>
      <c r="AE1482" s="65" t="str">
        <f t="shared" si="521"/>
        <v/>
      </c>
      <c r="AF1482" s="65" t="str">
        <f t="shared" si="522"/>
        <v/>
      </c>
      <c r="AG1482" s="65" t="str">
        <f t="shared" si="523"/>
        <v/>
      </c>
      <c r="AH1482" s="38"/>
      <c r="AI1482" s="38"/>
      <c r="AJ1482" s="38"/>
      <c r="AK1482" s="38"/>
      <c r="AL1482" s="85" t="str">
        <f t="shared" si="528"/>
        <v/>
      </c>
      <c r="AM1482" s="85" t="str">
        <f t="shared" si="524"/>
        <v/>
      </c>
      <c r="AN1482" s="85" t="str">
        <f t="shared" si="525"/>
        <v/>
      </c>
      <c r="AO1482" s="85" t="str">
        <f t="shared" si="526"/>
        <v/>
      </c>
      <c r="AP1482" s="143" t="str">
        <f t="shared" si="529"/>
        <v/>
      </c>
      <c r="AQ1482" s="66" t="str">
        <f t="shared" si="530"/>
        <v/>
      </c>
      <c r="AR1482" s="46" t="str">
        <f>IFERROR(IF(ISNUMBER('Opsparede løndele dec20-mar21'!K1480),AQ1482+'Opsparede løndele dec20-mar21'!K1480,AQ1482),"")</f>
        <v/>
      </c>
    </row>
    <row r="1483" spans="1:44" x14ac:dyDescent="0.25">
      <c r="A1483" s="52" t="str">
        <f t="shared" si="531"/>
        <v/>
      </c>
      <c r="B1483" s="5"/>
      <c r="C1483" s="6"/>
      <c r="D1483" s="7"/>
      <c r="E1483" s="8"/>
      <c r="F1483" s="8"/>
      <c r="G1483" s="60" t="str">
        <f t="shared" si="515"/>
        <v/>
      </c>
      <c r="H1483" s="60" t="str">
        <f t="shared" si="515"/>
        <v/>
      </c>
      <c r="I1483" s="60" t="str">
        <f t="shared" si="515"/>
        <v/>
      </c>
      <c r="J1483" s="60" t="str">
        <f t="shared" si="515"/>
        <v/>
      </c>
      <c r="L1483" s="115" t="str">
        <f t="shared" si="527"/>
        <v/>
      </c>
      <c r="Y1483" s="116"/>
      <c r="Z1483" s="65" t="str">
        <f t="shared" si="516"/>
        <v/>
      </c>
      <c r="AA1483" s="65" t="str">
        <f t="shared" si="517"/>
        <v/>
      </c>
      <c r="AB1483" s="65" t="str">
        <f t="shared" si="518"/>
        <v/>
      </c>
      <c r="AC1483" s="65" t="str">
        <f t="shared" si="519"/>
        <v/>
      </c>
      <c r="AD1483" s="65" t="str">
        <f t="shared" si="520"/>
        <v/>
      </c>
      <c r="AE1483" s="65" t="str">
        <f t="shared" si="521"/>
        <v/>
      </c>
      <c r="AF1483" s="65" t="str">
        <f t="shared" si="522"/>
        <v/>
      </c>
      <c r="AG1483" s="65" t="str">
        <f t="shared" si="523"/>
        <v/>
      </c>
      <c r="AH1483" s="38"/>
      <c r="AI1483" s="38"/>
      <c r="AJ1483" s="38"/>
      <c r="AK1483" s="38"/>
      <c r="AL1483" s="85" t="str">
        <f t="shared" si="528"/>
        <v/>
      </c>
      <c r="AM1483" s="85" t="str">
        <f t="shared" si="524"/>
        <v/>
      </c>
      <c r="AN1483" s="85" t="str">
        <f t="shared" si="525"/>
        <v/>
      </c>
      <c r="AO1483" s="85" t="str">
        <f t="shared" si="526"/>
        <v/>
      </c>
      <c r="AP1483" s="143" t="str">
        <f t="shared" si="529"/>
        <v/>
      </c>
      <c r="AQ1483" s="66" t="str">
        <f t="shared" si="530"/>
        <v/>
      </c>
      <c r="AR1483" s="46" t="str">
        <f>IFERROR(IF(ISNUMBER('Opsparede løndele dec20-mar21'!K1481),AQ1483+'Opsparede løndele dec20-mar21'!K1481,AQ1483),"")</f>
        <v/>
      </c>
    </row>
    <row r="1484" spans="1:44" x14ac:dyDescent="0.25">
      <c r="A1484" s="52" t="str">
        <f t="shared" si="531"/>
        <v/>
      </c>
      <c r="B1484" s="5"/>
      <c r="C1484" s="6"/>
      <c r="D1484" s="7"/>
      <c r="E1484" s="8"/>
      <c r="F1484" s="8"/>
      <c r="G1484" s="60" t="str">
        <f t="shared" si="515"/>
        <v/>
      </c>
      <c r="H1484" s="60" t="str">
        <f t="shared" si="515"/>
        <v/>
      </c>
      <c r="I1484" s="60" t="str">
        <f t="shared" si="515"/>
        <v/>
      </c>
      <c r="J1484" s="60" t="str">
        <f t="shared" si="515"/>
        <v/>
      </c>
      <c r="L1484" s="115" t="str">
        <f t="shared" si="527"/>
        <v/>
      </c>
      <c r="Y1484" s="116"/>
      <c r="Z1484" s="65" t="str">
        <f t="shared" si="516"/>
        <v/>
      </c>
      <c r="AA1484" s="65" t="str">
        <f t="shared" si="517"/>
        <v/>
      </c>
      <c r="AB1484" s="65" t="str">
        <f t="shared" si="518"/>
        <v/>
      </c>
      <c r="AC1484" s="65" t="str">
        <f t="shared" si="519"/>
        <v/>
      </c>
      <c r="AD1484" s="65" t="str">
        <f t="shared" si="520"/>
        <v/>
      </c>
      <c r="AE1484" s="65" t="str">
        <f t="shared" si="521"/>
        <v/>
      </c>
      <c r="AF1484" s="65" t="str">
        <f t="shared" si="522"/>
        <v/>
      </c>
      <c r="AG1484" s="65" t="str">
        <f t="shared" si="523"/>
        <v/>
      </c>
      <c r="AH1484" s="38"/>
      <c r="AI1484" s="38"/>
      <c r="AJ1484" s="38"/>
      <c r="AK1484" s="38"/>
      <c r="AL1484" s="85" t="str">
        <f t="shared" si="528"/>
        <v/>
      </c>
      <c r="AM1484" s="85" t="str">
        <f t="shared" si="524"/>
        <v/>
      </c>
      <c r="AN1484" s="85" t="str">
        <f t="shared" si="525"/>
        <v/>
      </c>
      <c r="AO1484" s="85" t="str">
        <f t="shared" si="526"/>
        <v/>
      </c>
      <c r="AP1484" s="143" t="str">
        <f t="shared" si="529"/>
        <v/>
      </c>
      <c r="AQ1484" s="66" t="str">
        <f t="shared" si="530"/>
        <v/>
      </c>
      <c r="AR1484" s="46" t="str">
        <f>IFERROR(IF(ISNUMBER('Opsparede løndele dec20-mar21'!K1482),AQ1484+'Opsparede løndele dec20-mar21'!K1482,AQ1484),"")</f>
        <v/>
      </c>
    </row>
    <row r="1485" spans="1:44" x14ac:dyDescent="0.25">
      <c r="A1485" s="52" t="str">
        <f t="shared" si="531"/>
        <v/>
      </c>
      <c r="B1485" s="5"/>
      <c r="C1485" s="6"/>
      <c r="D1485" s="7"/>
      <c r="E1485" s="8"/>
      <c r="F1485" s="8"/>
      <c r="G1485" s="60" t="str">
        <f t="shared" si="515"/>
        <v/>
      </c>
      <c r="H1485" s="60" t="str">
        <f t="shared" si="515"/>
        <v/>
      </c>
      <c r="I1485" s="60" t="str">
        <f t="shared" si="515"/>
        <v/>
      </c>
      <c r="J1485" s="60" t="str">
        <f t="shared" si="515"/>
        <v/>
      </c>
      <c r="L1485" s="115" t="str">
        <f t="shared" si="527"/>
        <v/>
      </c>
      <c r="Y1485" s="116"/>
      <c r="Z1485" s="65" t="str">
        <f t="shared" si="516"/>
        <v/>
      </c>
      <c r="AA1485" s="65" t="str">
        <f t="shared" si="517"/>
        <v/>
      </c>
      <c r="AB1485" s="65" t="str">
        <f t="shared" si="518"/>
        <v/>
      </c>
      <c r="AC1485" s="65" t="str">
        <f t="shared" si="519"/>
        <v/>
      </c>
      <c r="AD1485" s="65" t="str">
        <f t="shared" si="520"/>
        <v/>
      </c>
      <c r="AE1485" s="65" t="str">
        <f t="shared" si="521"/>
        <v/>
      </c>
      <c r="AF1485" s="65" t="str">
        <f t="shared" si="522"/>
        <v/>
      </c>
      <c r="AG1485" s="65" t="str">
        <f t="shared" si="523"/>
        <v/>
      </c>
      <c r="AH1485" s="38"/>
      <c r="AI1485" s="38"/>
      <c r="AJ1485" s="38"/>
      <c r="AK1485" s="38"/>
      <c r="AL1485" s="85" t="str">
        <f t="shared" si="528"/>
        <v/>
      </c>
      <c r="AM1485" s="85" t="str">
        <f t="shared" si="524"/>
        <v/>
      </c>
      <c r="AN1485" s="85" t="str">
        <f t="shared" si="525"/>
        <v/>
      </c>
      <c r="AO1485" s="85" t="str">
        <f t="shared" si="526"/>
        <v/>
      </c>
      <c r="AP1485" s="143" t="str">
        <f t="shared" si="529"/>
        <v/>
      </c>
      <c r="AQ1485" s="66" t="str">
        <f t="shared" si="530"/>
        <v/>
      </c>
      <c r="AR1485" s="46" t="str">
        <f>IFERROR(IF(ISNUMBER('Opsparede løndele dec20-mar21'!K1483),AQ1485+'Opsparede løndele dec20-mar21'!K1483,AQ1485),"")</f>
        <v/>
      </c>
    </row>
    <row r="1486" spans="1:44" x14ac:dyDescent="0.25">
      <c r="A1486" s="52" t="str">
        <f t="shared" si="531"/>
        <v/>
      </c>
      <c r="B1486" s="5"/>
      <c r="C1486" s="6"/>
      <c r="D1486" s="7"/>
      <c r="E1486" s="8"/>
      <c r="F1486" s="8"/>
      <c r="G1486" s="60" t="str">
        <f t="shared" si="515"/>
        <v/>
      </c>
      <c r="H1486" s="60" t="str">
        <f t="shared" si="515"/>
        <v/>
      </c>
      <c r="I1486" s="60" t="str">
        <f t="shared" si="515"/>
        <v/>
      </c>
      <c r="J1486" s="60" t="str">
        <f t="shared" si="515"/>
        <v/>
      </c>
      <c r="L1486" s="115" t="str">
        <f t="shared" si="527"/>
        <v/>
      </c>
      <c r="Y1486" s="116"/>
      <c r="Z1486" s="65" t="str">
        <f t="shared" si="516"/>
        <v/>
      </c>
      <c r="AA1486" s="65" t="str">
        <f t="shared" si="517"/>
        <v/>
      </c>
      <c r="AB1486" s="65" t="str">
        <f t="shared" si="518"/>
        <v/>
      </c>
      <c r="AC1486" s="65" t="str">
        <f t="shared" si="519"/>
        <v/>
      </c>
      <c r="AD1486" s="65" t="str">
        <f t="shared" si="520"/>
        <v/>
      </c>
      <c r="AE1486" s="65" t="str">
        <f t="shared" si="521"/>
        <v/>
      </c>
      <c r="AF1486" s="65" t="str">
        <f t="shared" si="522"/>
        <v/>
      </c>
      <c r="AG1486" s="65" t="str">
        <f t="shared" si="523"/>
        <v/>
      </c>
      <c r="AH1486" s="38"/>
      <c r="AI1486" s="38"/>
      <c r="AJ1486" s="38"/>
      <c r="AK1486" s="38"/>
      <c r="AL1486" s="85" t="str">
        <f t="shared" si="528"/>
        <v/>
      </c>
      <c r="AM1486" s="85" t="str">
        <f t="shared" si="524"/>
        <v/>
      </c>
      <c r="AN1486" s="85" t="str">
        <f t="shared" si="525"/>
        <v/>
      </c>
      <c r="AO1486" s="85" t="str">
        <f t="shared" si="526"/>
        <v/>
      </c>
      <c r="AP1486" s="143" t="str">
        <f t="shared" si="529"/>
        <v/>
      </c>
      <c r="AQ1486" s="66" t="str">
        <f t="shared" si="530"/>
        <v/>
      </c>
      <c r="AR1486" s="46" t="str">
        <f>IFERROR(IF(ISNUMBER('Opsparede løndele dec20-mar21'!K1484),AQ1486+'Opsparede løndele dec20-mar21'!K1484,AQ1486),"")</f>
        <v/>
      </c>
    </row>
    <row r="1487" spans="1:44" x14ac:dyDescent="0.25">
      <c r="A1487" s="52" t="str">
        <f t="shared" si="531"/>
        <v/>
      </c>
      <c r="B1487" s="5"/>
      <c r="C1487" s="6"/>
      <c r="D1487" s="7"/>
      <c r="E1487" s="8"/>
      <c r="F1487" s="8"/>
      <c r="G1487" s="60" t="str">
        <f t="shared" ref="G1487:J1496" si="532">IF(AND(ISNUMBER($E1487),ISNUMBER($F1487)),MAX(MIN(NETWORKDAYS(IF($E1487&lt;=VLOOKUP(G$6,Matrix_antal_dage,5,FALSE),VLOOKUP(G$6,Matrix_antal_dage,5,FALSE),$E1487),IF($F1487&gt;=VLOOKUP(G$6,Matrix_antal_dage,6,FALSE),VLOOKUP(G$6,Matrix_antal_dage,6,FALSE),$F1487),helligdage),VLOOKUP(G$6,Matrix_antal_dage,7,FALSE)),0),"")</f>
        <v/>
      </c>
      <c r="H1487" s="60" t="str">
        <f t="shared" si="532"/>
        <v/>
      </c>
      <c r="I1487" s="60" t="str">
        <f t="shared" si="532"/>
        <v/>
      </c>
      <c r="J1487" s="60" t="str">
        <f t="shared" si="532"/>
        <v/>
      </c>
      <c r="L1487" s="115" t="str">
        <f t="shared" si="527"/>
        <v/>
      </c>
      <c r="Y1487" s="116"/>
      <c r="Z1487" s="65" t="str">
        <f t="shared" si="516"/>
        <v/>
      </c>
      <c r="AA1487" s="65" t="str">
        <f t="shared" si="517"/>
        <v/>
      </c>
      <c r="AB1487" s="65" t="str">
        <f t="shared" si="518"/>
        <v/>
      </c>
      <c r="AC1487" s="65" t="str">
        <f t="shared" si="519"/>
        <v/>
      </c>
      <c r="AD1487" s="65" t="str">
        <f t="shared" si="520"/>
        <v/>
      </c>
      <c r="AE1487" s="65" t="str">
        <f t="shared" si="521"/>
        <v/>
      </c>
      <c r="AF1487" s="65" t="str">
        <f t="shared" si="522"/>
        <v/>
      </c>
      <c r="AG1487" s="65" t="str">
        <f t="shared" si="523"/>
        <v/>
      </c>
      <c r="AH1487" s="38"/>
      <c r="AI1487" s="38"/>
      <c r="AJ1487" s="38"/>
      <c r="AK1487" s="38"/>
      <c r="AL1487" s="85" t="str">
        <f t="shared" si="528"/>
        <v/>
      </c>
      <c r="AM1487" s="85" t="str">
        <f t="shared" si="524"/>
        <v/>
      </c>
      <c r="AN1487" s="85" t="str">
        <f t="shared" si="525"/>
        <v/>
      </c>
      <c r="AO1487" s="85" t="str">
        <f t="shared" si="526"/>
        <v/>
      </c>
      <c r="AP1487" s="143" t="str">
        <f t="shared" si="529"/>
        <v/>
      </c>
      <c r="AQ1487" s="66" t="str">
        <f t="shared" si="530"/>
        <v/>
      </c>
      <c r="AR1487" s="46" t="str">
        <f>IFERROR(IF(ISNUMBER('Opsparede løndele dec20-mar21'!K1485),AQ1487+'Opsparede løndele dec20-mar21'!K1485,AQ1487),"")</f>
        <v/>
      </c>
    </row>
    <row r="1488" spans="1:44" x14ac:dyDescent="0.25">
      <c r="A1488" s="52" t="str">
        <f t="shared" si="531"/>
        <v/>
      </c>
      <c r="B1488" s="5"/>
      <c r="C1488" s="6"/>
      <c r="D1488" s="7"/>
      <c r="E1488" s="8"/>
      <c r="F1488" s="8"/>
      <c r="G1488" s="60" t="str">
        <f t="shared" si="532"/>
        <v/>
      </c>
      <c r="H1488" s="60" t="str">
        <f t="shared" si="532"/>
        <v/>
      </c>
      <c r="I1488" s="60" t="str">
        <f t="shared" si="532"/>
        <v/>
      </c>
      <c r="J1488" s="60" t="str">
        <f t="shared" si="532"/>
        <v/>
      </c>
      <c r="L1488" s="115" t="str">
        <f t="shared" si="527"/>
        <v/>
      </c>
      <c r="Y1488" s="116"/>
      <c r="Z1488" s="65" t="str">
        <f t="shared" si="516"/>
        <v/>
      </c>
      <c r="AA1488" s="65" t="str">
        <f t="shared" si="517"/>
        <v/>
      </c>
      <c r="AB1488" s="65" t="str">
        <f t="shared" si="518"/>
        <v/>
      </c>
      <c r="AC1488" s="65" t="str">
        <f t="shared" si="519"/>
        <v/>
      </c>
      <c r="AD1488" s="65" t="str">
        <f t="shared" si="520"/>
        <v/>
      </c>
      <c r="AE1488" s="65" t="str">
        <f t="shared" si="521"/>
        <v/>
      </c>
      <c r="AF1488" s="65" t="str">
        <f t="shared" si="522"/>
        <v/>
      </c>
      <c r="AG1488" s="65" t="str">
        <f t="shared" si="523"/>
        <v/>
      </c>
      <c r="AH1488" s="38"/>
      <c r="AI1488" s="38"/>
      <c r="AJ1488" s="38"/>
      <c r="AK1488" s="38"/>
      <c r="AL1488" s="85" t="str">
        <f t="shared" si="528"/>
        <v/>
      </c>
      <c r="AM1488" s="85" t="str">
        <f t="shared" si="524"/>
        <v/>
      </c>
      <c r="AN1488" s="85" t="str">
        <f t="shared" si="525"/>
        <v/>
      </c>
      <c r="AO1488" s="85" t="str">
        <f t="shared" si="526"/>
        <v/>
      </c>
      <c r="AP1488" s="143" t="str">
        <f t="shared" si="529"/>
        <v/>
      </c>
      <c r="AQ1488" s="66" t="str">
        <f t="shared" si="530"/>
        <v/>
      </c>
      <c r="AR1488" s="46" t="str">
        <f>IFERROR(IF(ISNUMBER('Opsparede løndele dec20-mar21'!K1486),AQ1488+'Opsparede løndele dec20-mar21'!K1486,AQ1488),"")</f>
        <v/>
      </c>
    </row>
    <row r="1489" spans="1:44" x14ac:dyDescent="0.25">
      <c r="A1489" s="52" t="str">
        <f t="shared" si="531"/>
        <v/>
      </c>
      <c r="B1489" s="5"/>
      <c r="C1489" s="6"/>
      <c r="D1489" s="7"/>
      <c r="E1489" s="8"/>
      <c r="F1489" s="8"/>
      <c r="G1489" s="60" t="str">
        <f t="shared" si="532"/>
        <v/>
      </c>
      <c r="H1489" s="60" t="str">
        <f t="shared" si="532"/>
        <v/>
      </c>
      <c r="I1489" s="60" t="str">
        <f t="shared" si="532"/>
        <v/>
      </c>
      <c r="J1489" s="60" t="str">
        <f t="shared" si="532"/>
        <v/>
      </c>
      <c r="L1489" s="115" t="str">
        <f t="shared" si="527"/>
        <v/>
      </c>
      <c r="Y1489" s="116"/>
      <c r="Z1489" s="65" t="str">
        <f t="shared" si="516"/>
        <v/>
      </c>
      <c r="AA1489" s="65" t="str">
        <f t="shared" si="517"/>
        <v/>
      </c>
      <c r="AB1489" s="65" t="str">
        <f t="shared" si="518"/>
        <v/>
      </c>
      <c r="AC1489" s="65" t="str">
        <f t="shared" si="519"/>
        <v/>
      </c>
      <c r="AD1489" s="65" t="str">
        <f t="shared" si="520"/>
        <v/>
      </c>
      <c r="AE1489" s="65" t="str">
        <f t="shared" si="521"/>
        <v/>
      </c>
      <c r="AF1489" s="65" t="str">
        <f t="shared" si="522"/>
        <v/>
      </c>
      <c r="AG1489" s="65" t="str">
        <f t="shared" si="523"/>
        <v/>
      </c>
      <c r="AH1489" s="38"/>
      <c r="AI1489" s="38"/>
      <c r="AJ1489" s="38"/>
      <c r="AK1489" s="38"/>
      <c r="AL1489" s="85" t="str">
        <f t="shared" si="528"/>
        <v/>
      </c>
      <c r="AM1489" s="85" t="str">
        <f t="shared" si="524"/>
        <v/>
      </c>
      <c r="AN1489" s="85" t="str">
        <f t="shared" si="525"/>
        <v/>
      </c>
      <c r="AO1489" s="85" t="str">
        <f t="shared" si="526"/>
        <v/>
      </c>
      <c r="AP1489" s="143" t="str">
        <f t="shared" si="529"/>
        <v/>
      </c>
      <c r="AQ1489" s="66" t="str">
        <f t="shared" si="530"/>
        <v/>
      </c>
      <c r="AR1489" s="46" t="str">
        <f>IFERROR(IF(ISNUMBER('Opsparede løndele dec20-mar21'!K1487),AQ1489+'Opsparede løndele dec20-mar21'!K1487,AQ1489),"")</f>
        <v/>
      </c>
    </row>
    <row r="1490" spans="1:44" x14ac:dyDescent="0.25">
      <c r="A1490" s="52" t="str">
        <f t="shared" si="531"/>
        <v/>
      </c>
      <c r="B1490" s="5"/>
      <c r="C1490" s="6"/>
      <c r="D1490" s="7"/>
      <c r="E1490" s="8"/>
      <c r="F1490" s="8"/>
      <c r="G1490" s="60" t="str">
        <f t="shared" si="532"/>
        <v/>
      </c>
      <c r="H1490" s="60" t="str">
        <f t="shared" si="532"/>
        <v/>
      </c>
      <c r="I1490" s="60" t="str">
        <f t="shared" si="532"/>
        <v/>
      </c>
      <c r="J1490" s="60" t="str">
        <f t="shared" si="532"/>
        <v/>
      </c>
      <c r="L1490" s="115" t="str">
        <f t="shared" si="527"/>
        <v/>
      </c>
      <c r="Y1490" s="116"/>
      <c r="Z1490" s="65" t="str">
        <f t="shared" si="516"/>
        <v/>
      </c>
      <c r="AA1490" s="65" t="str">
        <f t="shared" si="517"/>
        <v/>
      </c>
      <c r="AB1490" s="65" t="str">
        <f t="shared" si="518"/>
        <v/>
      </c>
      <c r="AC1490" s="65" t="str">
        <f t="shared" si="519"/>
        <v/>
      </c>
      <c r="AD1490" s="65" t="str">
        <f t="shared" si="520"/>
        <v/>
      </c>
      <c r="AE1490" s="65" t="str">
        <f t="shared" si="521"/>
        <v/>
      </c>
      <c r="AF1490" s="65" t="str">
        <f t="shared" si="522"/>
        <v/>
      </c>
      <c r="AG1490" s="65" t="str">
        <f t="shared" si="523"/>
        <v/>
      </c>
      <c r="AH1490" s="38"/>
      <c r="AI1490" s="38"/>
      <c r="AJ1490" s="38"/>
      <c r="AK1490" s="38"/>
      <c r="AL1490" s="85" t="str">
        <f t="shared" si="528"/>
        <v/>
      </c>
      <c r="AM1490" s="85" t="str">
        <f t="shared" si="524"/>
        <v/>
      </c>
      <c r="AN1490" s="85" t="str">
        <f t="shared" si="525"/>
        <v/>
      </c>
      <c r="AO1490" s="85" t="str">
        <f t="shared" si="526"/>
        <v/>
      </c>
      <c r="AP1490" s="143" t="str">
        <f t="shared" si="529"/>
        <v/>
      </c>
      <c r="AQ1490" s="66" t="str">
        <f t="shared" si="530"/>
        <v/>
      </c>
      <c r="AR1490" s="46" t="str">
        <f>IFERROR(IF(ISNUMBER('Opsparede løndele dec20-mar21'!K1488),AQ1490+'Opsparede løndele dec20-mar21'!K1488,AQ1490),"")</f>
        <v/>
      </c>
    </row>
    <row r="1491" spans="1:44" x14ac:dyDescent="0.25">
      <c r="A1491" s="52" t="str">
        <f t="shared" si="531"/>
        <v/>
      </c>
      <c r="B1491" s="5"/>
      <c r="C1491" s="6"/>
      <c r="D1491" s="7"/>
      <c r="E1491" s="8"/>
      <c r="F1491" s="8"/>
      <c r="G1491" s="60" t="str">
        <f t="shared" si="532"/>
        <v/>
      </c>
      <c r="H1491" s="60" t="str">
        <f t="shared" si="532"/>
        <v/>
      </c>
      <c r="I1491" s="60" t="str">
        <f t="shared" si="532"/>
        <v/>
      </c>
      <c r="J1491" s="60" t="str">
        <f t="shared" si="532"/>
        <v/>
      </c>
      <c r="L1491" s="115" t="str">
        <f t="shared" si="527"/>
        <v/>
      </c>
      <c r="Y1491" s="116"/>
      <c r="Z1491" s="65" t="str">
        <f t="shared" si="516"/>
        <v/>
      </c>
      <c r="AA1491" s="65" t="str">
        <f t="shared" si="517"/>
        <v/>
      </c>
      <c r="AB1491" s="65" t="str">
        <f t="shared" si="518"/>
        <v/>
      </c>
      <c r="AC1491" s="65" t="str">
        <f t="shared" si="519"/>
        <v/>
      </c>
      <c r="AD1491" s="65" t="str">
        <f t="shared" si="520"/>
        <v/>
      </c>
      <c r="AE1491" s="65" t="str">
        <f t="shared" si="521"/>
        <v/>
      </c>
      <c r="AF1491" s="65" t="str">
        <f t="shared" si="522"/>
        <v/>
      </c>
      <c r="AG1491" s="65" t="str">
        <f t="shared" si="523"/>
        <v/>
      </c>
      <c r="AH1491" s="38"/>
      <c r="AI1491" s="38"/>
      <c r="AJ1491" s="38"/>
      <c r="AK1491" s="38"/>
      <c r="AL1491" s="85" t="str">
        <f t="shared" si="528"/>
        <v/>
      </c>
      <c r="AM1491" s="85" t="str">
        <f t="shared" si="524"/>
        <v/>
      </c>
      <c r="AN1491" s="85" t="str">
        <f t="shared" si="525"/>
        <v/>
      </c>
      <c r="AO1491" s="85" t="str">
        <f t="shared" si="526"/>
        <v/>
      </c>
      <c r="AP1491" s="143" t="str">
        <f t="shared" si="529"/>
        <v/>
      </c>
      <c r="AQ1491" s="66" t="str">
        <f t="shared" si="530"/>
        <v/>
      </c>
      <c r="AR1491" s="46" t="str">
        <f>IFERROR(IF(ISNUMBER('Opsparede løndele dec20-mar21'!K1489),AQ1491+'Opsparede løndele dec20-mar21'!K1489,AQ1491),"")</f>
        <v/>
      </c>
    </row>
    <row r="1492" spans="1:44" x14ac:dyDescent="0.25">
      <c r="A1492" s="52" t="str">
        <f t="shared" si="531"/>
        <v/>
      </c>
      <c r="B1492" s="5"/>
      <c r="C1492" s="6"/>
      <c r="D1492" s="7"/>
      <c r="E1492" s="8"/>
      <c r="F1492" s="8"/>
      <c r="G1492" s="60" t="str">
        <f t="shared" si="532"/>
        <v/>
      </c>
      <c r="H1492" s="60" t="str">
        <f t="shared" si="532"/>
        <v/>
      </c>
      <c r="I1492" s="60" t="str">
        <f t="shared" si="532"/>
        <v/>
      </c>
      <c r="J1492" s="60" t="str">
        <f t="shared" si="532"/>
        <v/>
      </c>
      <c r="L1492" s="115" t="str">
        <f t="shared" si="527"/>
        <v/>
      </c>
      <c r="Y1492" s="116"/>
      <c r="Z1492" s="65" t="str">
        <f t="shared" si="516"/>
        <v/>
      </c>
      <c r="AA1492" s="65" t="str">
        <f t="shared" si="517"/>
        <v/>
      </c>
      <c r="AB1492" s="65" t="str">
        <f t="shared" si="518"/>
        <v/>
      </c>
      <c r="AC1492" s="65" t="str">
        <f t="shared" si="519"/>
        <v/>
      </c>
      <c r="AD1492" s="65" t="str">
        <f t="shared" si="520"/>
        <v/>
      </c>
      <c r="AE1492" s="65" t="str">
        <f t="shared" si="521"/>
        <v/>
      </c>
      <c r="AF1492" s="65" t="str">
        <f t="shared" si="522"/>
        <v/>
      </c>
      <c r="AG1492" s="65" t="str">
        <f t="shared" si="523"/>
        <v/>
      </c>
      <c r="AH1492" s="38"/>
      <c r="AI1492" s="38"/>
      <c r="AJ1492" s="38"/>
      <c r="AK1492" s="38"/>
      <c r="AL1492" s="85" t="str">
        <f t="shared" si="528"/>
        <v/>
      </c>
      <c r="AM1492" s="85" t="str">
        <f t="shared" si="524"/>
        <v/>
      </c>
      <c r="AN1492" s="85" t="str">
        <f t="shared" si="525"/>
        <v/>
      </c>
      <c r="AO1492" s="85" t="str">
        <f t="shared" si="526"/>
        <v/>
      </c>
      <c r="AP1492" s="143" t="str">
        <f t="shared" si="529"/>
        <v/>
      </c>
      <c r="AQ1492" s="66" t="str">
        <f t="shared" si="530"/>
        <v/>
      </c>
      <c r="AR1492" s="46" t="str">
        <f>IFERROR(IF(ISNUMBER('Opsparede løndele dec20-mar21'!K1490),AQ1492+'Opsparede løndele dec20-mar21'!K1490,AQ1492),"")</f>
        <v/>
      </c>
    </row>
    <row r="1493" spans="1:44" x14ac:dyDescent="0.25">
      <c r="A1493" s="52" t="str">
        <f t="shared" si="531"/>
        <v/>
      </c>
      <c r="B1493" s="5"/>
      <c r="C1493" s="6"/>
      <c r="D1493" s="7"/>
      <c r="E1493" s="8"/>
      <c r="F1493" s="8"/>
      <c r="G1493" s="60" t="str">
        <f t="shared" si="532"/>
        <v/>
      </c>
      <c r="H1493" s="60" t="str">
        <f t="shared" si="532"/>
        <v/>
      </c>
      <c r="I1493" s="60" t="str">
        <f t="shared" si="532"/>
        <v/>
      </c>
      <c r="J1493" s="60" t="str">
        <f t="shared" si="532"/>
        <v/>
      </c>
      <c r="L1493" s="115" t="str">
        <f t="shared" si="527"/>
        <v/>
      </c>
      <c r="Y1493" s="116"/>
      <c r="Z1493" s="65" t="str">
        <f t="shared" si="516"/>
        <v/>
      </c>
      <c r="AA1493" s="65" t="str">
        <f t="shared" si="517"/>
        <v/>
      </c>
      <c r="AB1493" s="65" t="str">
        <f t="shared" si="518"/>
        <v/>
      </c>
      <c r="AC1493" s="65" t="str">
        <f t="shared" si="519"/>
        <v/>
      </c>
      <c r="AD1493" s="65" t="str">
        <f t="shared" si="520"/>
        <v/>
      </c>
      <c r="AE1493" s="65" t="str">
        <f t="shared" si="521"/>
        <v/>
      </c>
      <c r="AF1493" s="65" t="str">
        <f t="shared" si="522"/>
        <v/>
      </c>
      <c r="AG1493" s="65" t="str">
        <f t="shared" si="523"/>
        <v/>
      </c>
      <c r="AH1493" s="38"/>
      <c r="AI1493" s="38"/>
      <c r="AJ1493" s="38"/>
      <c r="AK1493" s="38"/>
      <c r="AL1493" s="85" t="str">
        <f t="shared" si="528"/>
        <v/>
      </c>
      <c r="AM1493" s="85" t="str">
        <f t="shared" si="524"/>
        <v/>
      </c>
      <c r="AN1493" s="85" t="str">
        <f t="shared" si="525"/>
        <v/>
      </c>
      <c r="AO1493" s="85" t="str">
        <f t="shared" si="526"/>
        <v/>
      </c>
      <c r="AP1493" s="143" t="str">
        <f t="shared" si="529"/>
        <v/>
      </c>
      <c r="AQ1493" s="66" t="str">
        <f t="shared" si="530"/>
        <v/>
      </c>
      <c r="AR1493" s="46" t="str">
        <f>IFERROR(IF(ISNUMBER('Opsparede løndele dec20-mar21'!K1491),AQ1493+'Opsparede løndele dec20-mar21'!K1491,AQ1493),"")</f>
        <v/>
      </c>
    </row>
    <row r="1494" spans="1:44" x14ac:dyDescent="0.25">
      <c r="A1494" s="52" t="str">
        <f t="shared" si="531"/>
        <v/>
      </c>
      <c r="B1494" s="5"/>
      <c r="C1494" s="6"/>
      <c r="D1494" s="7"/>
      <c r="E1494" s="8"/>
      <c r="F1494" s="8"/>
      <c r="G1494" s="60" t="str">
        <f t="shared" si="532"/>
        <v/>
      </c>
      <c r="H1494" s="60" t="str">
        <f t="shared" si="532"/>
        <v/>
      </c>
      <c r="I1494" s="60" t="str">
        <f t="shared" si="532"/>
        <v/>
      </c>
      <c r="J1494" s="60" t="str">
        <f t="shared" si="532"/>
        <v/>
      </c>
      <c r="L1494" s="115" t="str">
        <f t="shared" si="527"/>
        <v/>
      </c>
      <c r="Y1494" s="116"/>
      <c r="Z1494" s="65" t="str">
        <f t="shared" si="516"/>
        <v/>
      </c>
      <c r="AA1494" s="65" t="str">
        <f t="shared" si="517"/>
        <v/>
      </c>
      <c r="AB1494" s="65" t="str">
        <f t="shared" si="518"/>
        <v/>
      </c>
      <c r="AC1494" s="65" t="str">
        <f t="shared" si="519"/>
        <v/>
      </c>
      <c r="AD1494" s="65" t="str">
        <f t="shared" si="520"/>
        <v/>
      </c>
      <c r="AE1494" s="65" t="str">
        <f t="shared" si="521"/>
        <v/>
      </c>
      <c r="AF1494" s="65" t="str">
        <f t="shared" si="522"/>
        <v/>
      </c>
      <c r="AG1494" s="65" t="str">
        <f t="shared" si="523"/>
        <v/>
      </c>
      <c r="AH1494" s="38"/>
      <c r="AI1494" s="38"/>
      <c r="AJ1494" s="38"/>
      <c r="AK1494" s="38"/>
      <c r="AL1494" s="85" t="str">
        <f t="shared" si="528"/>
        <v/>
      </c>
      <c r="AM1494" s="85" t="str">
        <f t="shared" si="524"/>
        <v/>
      </c>
      <c r="AN1494" s="85" t="str">
        <f t="shared" si="525"/>
        <v/>
      </c>
      <c r="AO1494" s="85" t="str">
        <f t="shared" si="526"/>
        <v/>
      </c>
      <c r="AP1494" s="143" t="str">
        <f t="shared" si="529"/>
        <v/>
      </c>
      <c r="AQ1494" s="66" t="str">
        <f t="shared" si="530"/>
        <v/>
      </c>
      <c r="AR1494" s="46" t="str">
        <f>IFERROR(IF(ISNUMBER('Opsparede løndele dec20-mar21'!K1492),AQ1494+'Opsparede løndele dec20-mar21'!K1492,AQ1494),"")</f>
        <v/>
      </c>
    </row>
    <row r="1495" spans="1:44" x14ac:dyDescent="0.25">
      <c r="A1495" s="52" t="str">
        <f t="shared" si="531"/>
        <v/>
      </c>
      <c r="B1495" s="5"/>
      <c r="C1495" s="6"/>
      <c r="D1495" s="7"/>
      <c r="E1495" s="8"/>
      <c r="F1495" s="8"/>
      <c r="G1495" s="60" t="str">
        <f t="shared" si="532"/>
        <v/>
      </c>
      <c r="H1495" s="60" t="str">
        <f t="shared" si="532"/>
        <v/>
      </c>
      <c r="I1495" s="60" t="str">
        <f t="shared" si="532"/>
        <v/>
      </c>
      <c r="J1495" s="60" t="str">
        <f t="shared" si="532"/>
        <v/>
      </c>
      <c r="L1495" s="115" t="str">
        <f t="shared" si="527"/>
        <v/>
      </c>
      <c r="Y1495" s="116"/>
      <c r="Z1495" s="65" t="str">
        <f t="shared" si="516"/>
        <v/>
      </c>
      <c r="AA1495" s="65" t="str">
        <f t="shared" si="517"/>
        <v/>
      </c>
      <c r="AB1495" s="65" t="str">
        <f t="shared" si="518"/>
        <v/>
      </c>
      <c r="AC1495" s="65" t="str">
        <f t="shared" si="519"/>
        <v/>
      </c>
      <c r="AD1495" s="65" t="str">
        <f t="shared" si="520"/>
        <v/>
      </c>
      <c r="AE1495" s="65" t="str">
        <f t="shared" si="521"/>
        <v/>
      </c>
      <c r="AF1495" s="65" t="str">
        <f t="shared" si="522"/>
        <v/>
      </c>
      <c r="AG1495" s="65" t="str">
        <f t="shared" si="523"/>
        <v/>
      </c>
      <c r="AH1495" s="38"/>
      <c r="AI1495" s="38"/>
      <c r="AJ1495" s="38"/>
      <c r="AK1495" s="38"/>
      <c r="AL1495" s="85" t="str">
        <f t="shared" si="528"/>
        <v/>
      </c>
      <c r="AM1495" s="85" t="str">
        <f t="shared" si="524"/>
        <v/>
      </c>
      <c r="AN1495" s="85" t="str">
        <f t="shared" si="525"/>
        <v/>
      </c>
      <c r="AO1495" s="85" t="str">
        <f t="shared" si="526"/>
        <v/>
      </c>
      <c r="AP1495" s="143" t="str">
        <f t="shared" si="529"/>
        <v/>
      </c>
      <c r="AQ1495" s="66" t="str">
        <f t="shared" si="530"/>
        <v/>
      </c>
      <c r="AR1495" s="46" t="str">
        <f>IFERROR(IF(ISNUMBER('Opsparede løndele dec20-mar21'!K1493),AQ1495+'Opsparede løndele dec20-mar21'!K1493,AQ1495),"")</f>
        <v/>
      </c>
    </row>
    <row r="1496" spans="1:44" x14ac:dyDescent="0.25">
      <c r="A1496" s="52" t="str">
        <f t="shared" si="531"/>
        <v/>
      </c>
      <c r="B1496" s="5"/>
      <c r="C1496" s="6"/>
      <c r="D1496" s="7"/>
      <c r="E1496" s="8"/>
      <c r="F1496" s="8"/>
      <c r="G1496" s="60" t="str">
        <f t="shared" si="532"/>
        <v/>
      </c>
      <c r="H1496" s="60" t="str">
        <f t="shared" si="532"/>
        <v/>
      </c>
      <c r="I1496" s="60" t="str">
        <f t="shared" si="532"/>
        <v/>
      </c>
      <c r="J1496" s="60" t="str">
        <f t="shared" si="532"/>
        <v/>
      </c>
      <c r="L1496" s="115" t="str">
        <f t="shared" si="527"/>
        <v/>
      </c>
      <c r="Y1496" s="116"/>
      <c r="Z1496" s="65" t="str">
        <f t="shared" si="516"/>
        <v/>
      </c>
      <c r="AA1496" s="65" t="str">
        <f t="shared" si="517"/>
        <v/>
      </c>
      <c r="AB1496" s="65" t="str">
        <f t="shared" si="518"/>
        <v/>
      </c>
      <c r="AC1496" s="65" t="str">
        <f t="shared" si="519"/>
        <v/>
      </c>
      <c r="AD1496" s="65" t="str">
        <f t="shared" si="520"/>
        <v/>
      </c>
      <c r="AE1496" s="65" t="str">
        <f t="shared" si="521"/>
        <v/>
      </c>
      <c r="AF1496" s="65" t="str">
        <f t="shared" si="522"/>
        <v/>
      </c>
      <c r="AG1496" s="65" t="str">
        <f t="shared" si="523"/>
        <v/>
      </c>
      <c r="AH1496" s="38"/>
      <c r="AI1496" s="38"/>
      <c r="AJ1496" s="38"/>
      <c r="AK1496" s="38"/>
      <c r="AL1496" s="85" t="str">
        <f t="shared" si="528"/>
        <v/>
      </c>
      <c r="AM1496" s="85" t="str">
        <f t="shared" si="524"/>
        <v/>
      </c>
      <c r="AN1496" s="85" t="str">
        <f t="shared" si="525"/>
        <v/>
      </c>
      <c r="AO1496" s="85" t="str">
        <f t="shared" si="526"/>
        <v/>
      </c>
      <c r="AP1496" s="143" t="str">
        <f t="shared" si="529"/>
        <v/>
      </c>
      <c r="AQ1496" s="66" t="str">
        <f t="shared" si="530"/>
        <v/>
      </c>
      <c r="AR1496" s="46" t="str">
        <f>IFERROR(IF(ISNUMBER('Opsparede løndele dec20-mar21'!K1494),AQ1496+'Opsparede løndele dec20-mar21'!K1494,AQ1496),"")</f>
        <v/>
      </c>
    </row>
    <row r="1497" spans="1:44" x14ac:dyDescent="0.25">
      <c r="A1497" s="52" t="str">
        <f t="shared" si="531"/>
        <v/>
      </c>
      <c r="B1497" s="5"/>
      <c r="C1497" s="6"/>
      <c r="D1497" s="7"/>
      <c r="E1497" s="8"/>
      <c r="F1497" s="8"/>
      <c r="G1497" s="60" t="str">
        <f t="shared" ref="G1497:J1506" si="533">IF(AND(ISNUMBER($E1497),ISNUMBER($F1497)),MAX(MIN(NETWORKDAYS(IF($E1497&lt;=VLOOKUP(G$6,Matrix_antal_dage,5,FALSE),VLOOKUP(G$6,Matrix_antal_dage,5,FALSE),$E1497),IF($F1497&gt;=VLOOKUP(G$6,Matrix_antal_dage,6,FALSE),VLOOKUP(G$6,Matrix_antal_dage,6,FALSE),$F1497),helligdage),VLOOKUP(G$6,Matrix_antal_dage,7,FALSE)),0),"")</f>
        <v/>
      </c>
      <c r="H1497" s="60" t="str">
        <f t="shared" si="533"/>
        <v/>
      </c>
      <c r="I1497" s="60" t="str">
        <f t="shared" si="533"/>
        <v/>
      </c>
      <c r="J1497" s="60" t="str">
        <f t="shared" si="533"/>
        <v/>
      </c>
      <c r="L1497" s="115" t="str">
        <f t="shared" si="527"/>
        <v/>
      </c>
      <c r="Y1497" s="116"/>
      <c r="Z1497" s="65" t="str">
        <f t="shared" si="516"/>
        <v/>
      </c>
      <c r="AA1497" s="65" t="str">
        <f t="shared" si="517"/>
        <v/>
      </c>
      <c r="AB1497" s="65" t="str">
        <f t="shared" si="518"/>
        <v/>
      </c>
      <c r="AC1497" s="65" t="str">
        <f t="shared" si="519"/>
        <v/>
      </c>
      <c r="AD1497" s="65" t="str">
        <f t="shared" si="520"/>
        <v/>
      </c>
      <c r="AE1497" s="65" t="str">
        <f t="shared" si="521"/>
        <v/>
      </c>
      <c r="AF1497" s="65" t="str">
        <f t="shared" si="522"/>
        <v/>
      </c>
      <c r="AG1497" s="65" t="str">
        <f t="shared" si="523"/>
        <v/>
      </c>
      <c r="AH1497" s="38"/>
      <c r="AI1497" s="38"/>
      <c r="AJ1497" s="38"/>
      <c r="AK1497" s="38"/>
      <c r="AL1497" s="85" t="str">
        <f t="shared" si="528"/>
        <v/>
      </c>
      <c r="AM1497" s="85" t="str">
        <f t="shared" si="524"/>
        <v/>
      </c>
      <c r="AN1497" s="85" t="str">
        <f t="shared" si="525"/>
        <v/>
      </c>
      <c r="AO1497" s="85" t="str">
        <f t="shared" si="526"/>
        <v/>
      </c>
      <c r="AP1497" s="143" t="str">
        <f t="shared" si="529"/>
        <v/>
      </c>
      <c r="AQ1497" s="66" t="str">
        <f t="shared" si="530"/>
        <v/>
      </c>
      <c r="AR1497" s="46" t="str">
        <f>IFERROR(IF(ISNUMBER('Opsparede løndele dec20-mar21'!K1495),AQ1497+'Opsparede løndele dec20-mar21'!K1495,AQ1497),"")</f>
        <v/>
      </c>
    </row>
    <row r="1498" spans="1:44" x14ac:dyDescent="0.25">
      <c r="A1498" s="52" t="str">
        <f t="shared" si="531"/>
        <v/>
      </c>
      <c r="B1498" s="5"/>
      <c r="C1498" s="6"/>
      <c r="D1498" s="7"/>
      <c r="E1498" s="8"/>
      <c r="F1498" s="8"/>
      <c r="G1498" s="60" t="str">
        <f t="shared" si="533"/>
        <v/>
      </c>
      <c r="H1498" s="60" t="str">
        <f t="shared" si="533"/>
        <v/>
      </c>
      <c r="I1498" s="60" t="str">
        <f t="shared" si="533"/>
        <v/>
      </c>
      <c r="J1498" s="60" t="str">
        <f t="shared" si="533"/>
        <v/>
      </c>
      <c r="L1498" s="115" t="str">
        <f t="shared" si="527"/>
        <v/>
      </c>
      <c r="Y1498" s="116"/>
      <c r="Z1498" s="65" t="str">
        <f t="shared" si="516"/>
        <v/>
      </c>
      <c r="AA1498" s="65" t="str">
        <f t="shared" si="517"/>
        <v/>
      </c>
      <c r="AB1498" s="65" t="str">
        <f t="shared" si="518"/>
        <v/>
      </c>
      <c r="AC1498" s="65" t="str">
        <f t="shared" si="519"/>
        <v/>
      </c>
      <c r="AD1498" s="65" t="str">
        <f t="shared" si="520"/>
        <v/>
      </c>
      <c r="AE1498" s="65" t="str">
        <f t="shared" si="521"/>
        <v/>
      </c>
      <c r="AF1498" s="65" t="str">
        <f t="shared" si="522"/>
        <v/>
      </c>
      <c r="AG1498" s="65" t="str">
        <f t="shared" si="523"/>
        <v/>
      </c>
      <c r="AH1498" s="38"/>
      <c r="AI1498" s="38"/>
      <c r="AJ1498" s="38"/>
      <c r="AK1498" s="38"/>
      <c r="AL1498" s="85" t="str">
        <f t="shared" si="528"/>
        <v/>
      </c>
      <c r="AM1498" s="85" t="str">
        <f t="shared" si="524"/>
        <v/>
      </c>
      <c r="AN1498" s="85" t="str">
        <f t="shared" si="525"/>
        <v/>
      </c>
      <c r="AO1498" s="85" t="str">
        <f t="shared" si="526"/>
        <v/>
      </c>
      <c r="AP1498" s="143" t="str">
        <f t="shared" si="529"/>
        <v/>
      </c>
      <c r="AQ1498" s="66" t="str">
        <f t="shared" si="530"/>
        <v/>
      </c>
      <c r="AR1498" s="46" t="str">
        <f>IFERROR(IF(ISNUMBER('Opsparede løndele dec20-mar21'!K1496),AQ1498+'Opsparede løndele dec20-mar21'!K1496,AQ1498),"")</f>
        <v/>
      </c>
    </row>
    <row r="1499" spans="1:44" x14ac:dyDescent="0.25">
      <c r="A1499" s="52" t="str">
        <f t="shared" si="531"/>
        <v/>
      </c>
      <c r="B1499" s="5"/>
      <c r="C1499" s="6"/>
      <c r="D1499" s="7"/>
      <c r="E1499" s="8"/>
      <c r="F1499" s="8"/>
      <c r="G1499" s="60" t="str">
        <f t="shared" si="533"/>
        <v/>
      </c>
      <c r="H1499" s="60" t="str">
        <f t="shared" si="533"/>
        <v/>
      </c>
      <c r="I1499" s="60" t="str">
        <f t="shared" si="533"/>
        <v/>
      </c>
      <c r="J1499" s="60" t="str">
        <f t="shared" si="533"/>
        <v/>
      </c>
      <c r="L1499" s="115" t="str">
        <f t="shared" si="527"/>
        <v/>
      </c>
      <c r="Y1499" s="116"/>
      <c r="Z1499" s="65" t="str">
        <f t="shared" si="516"/>
        <v/>
      </c>
      <c r="AA1499" s="65" t="str">
        <f t="shared" si="517"/>
        <v/>
      </c>
      <c r="AB1499" s="65" t="str">
        <f t="shared" si="518"/>
        <v/>
      </c>
      <c r="AC1499" s="65" t="str">
        <f t="shared" si="519"/>
        <v/>
      </c>
      <c r="AD1499" s="65" t="str">
        <f t="shared" si="520"/>
        <v/>
      </c>
      <c r="AE1499" s="65" t="str">
        <f t="shared" si="521"/>
        <v/>
      </c>
      <c r="AF1499" s="65" t="str">
        <f t="shared" si="522"/>
        <v/>
      </c>
      <c r="AG1499" s="65" t="str">
        <f t="shared" si="523"/>
        <v/>
      </c>
      <c r="AH1499" s="38"/>
      <c r="AI1499" s="38"/>
      <c r="AJ1499" s="38"/>
      <c r="AK1499" s="38"/>
      <c r="AL1499" s="85" t="str">
        <f t="shared" si="528"/>
        <v/>
      </c>
      <c r="AM1499" s="85" t="str">
        <f t="shared" si="524"/>
        <v/>
      </c>
      <c r="AN1499" s="85" t="str">
        <f t="shared" si="525"/>
        <v/>
      </c>
      <c r="AO1499" s="85" t="str">
        <f t="shared" si="526"/>
        <v/>
      </c>
      <c r="AP1499" s="143" t="str">
        <f t="shared" si="529"/>
        <v/>
      </c>
      <c r="AQ1499" s="66" t="str">
        <f t="shared" si="530"/>
        <v/>
      </c>
      <c r="AR1499" s="46" t="str">
        <f>IFERROR(IF(ISNUMBER('Opsparede løndele dec20-mar21'!K1497),AQ1499+'Opsparede løndele dec20-mar21'!K1497,AQ1499),"")</f>
        <v/>
      </c>
    </row>
    <row r="1500" spans="1:44" x14ac:dyDescent="0.25">
      <c r="A1500" s="52" t="str">
        <f t="shared" si="531"/>
        <v/>
      </c>
      <c r="B1500" s="5"/>
      <c r="C1500" s="6"/>
      <c r="D1500" s="7"/>
      <c r="E1500" s="8"/>
      <c r="F1500" s="8"/>
      <c r="G1500" s="60" t="str">
        <f t="shared" si="533"/>
        <v/>
      </c>
      <c r="H1500" s="60" t="str">
        <f t="shared" si="533"/>
        <v/>
      </c>
      <c r="I1500" s="60" t="str">
        <f t="shared" si="533"/>
        <v/>
      </c>
      <c r="J1500" s="60" t="str">
        <f t="shared" si="533"/>
        <v/>
      </c>
      <c r="L1500" s="115" t="str">
        <f t="shared" si="527"/>
        <v/>
      </c>
      <c r="Y1500" s="116"/>
      <c r="Z1500" s="65" t="str">
        <f t="shared" si="516"/>
        <v/>
      </c>
      <c r="AA1500" s="65" t="str">
        <f t="shared" si="517"/>
        <v/>
      </c>
      <c r="AB1500" s="65" t="str">
        <f t="shared" si="518"/>
        <v/>
      </c>
      <c r="AC1500" s="65" t="str">
        <f t="shared" si="519"/>
        <v/>
      </c>
      <c r="AD1500" s="65" t="str">
        <f t="shared" si="520"/>
        <v/>
      </c>
      <c r="AE1500" s="65" t="str">
        <f t="shared" si="521"/>
        <v/>
      </c>
      <c r="AF1500" s="65" t="str">
        <f t="shared" si="522"/>
        <v/>
      </c>
      <c r="AG1500" s="65" t="str">
        <f t="shared" si="523"/>
        <v/>
      </c>
      <c r="AH1500" s="38"/>
      <c r="AI1500" s="38"/>
      <c r="AJ1500" s="38"/>
      <c r="AK1500" s="38"/>
      <c r="AL1500" s="85" t="str">
        <f t="shared" si="528"/>
        <v/>
      </c>
      <c r="AM1500" s="85" t="str">
        <f t="shared" si="524"/>
        <v/>
      </c>
      <c r="AN1500" s="85" t="str">
        <f t="shared" si="525"/>
        <v/>
      </c>
      <c r="AO1500" s="85" t="str">
        <f t="shared" si="526"/>
        <v/>
      </c>
      <c r="AP1500" s="143" t="str">
        <f t="shared" si="529"/>
        <v/>
      </c>
      <c r="AQ1500" s="66" t="str">
        <f t="shared" si="530"/>
        <v/>
      </c>
      <c r="AR1500" s="46" t="str">
        <f>IFERROR(IF(ISNUMBER('Opsparede løndele dec20-mar21'!K1498),AQ1500+'Opsparede løndele dec20-mar21'!K1498,AQ1500),"")</f>
        <v/>
      </c>
    </row>
    <row r="1501" spans="1:44" x14ac:dyDescent="0.25">
      <c r="A1501" s="52" t="str">
        <f t="shared" si="531"/>
        <v/>
      </c>
      <c r="B1501" s="5"/>
      <c r="C1501" s="6"/>
      <c r="D1501" s="7"/>
      <c r="E1501" s="8"/>
      <c r="F1501" s="8"/>
      <c r="G1501" s="60" t="str">
        <f t="shared" si="533"/>
        <v/>
      </c>
      <c r="H1501" s="60" t="str">
        <f t="shared" si="533"/>
        <v/>
      </c>
      <c r="I1501" s="60" t="str">
        <f t="shared" si="533"/>
        <v/>
      </c>
      <c r="J1501" s="60" t="str">
        <f t="shared" si="533"/>
        <v/>
      </c>
      <c r="L1501" s="115" t="str">
        <f t="shared" si="527"/>
        <v/>
      </c>
      <c r="Y1501" s="116"/>
      <c r="Z1501" s="65" t="str">
        <f t="shared" si="516"/>
        <v/>
      </c>
      <c r="AA1501" s="65" t="str">
        <f t="shared" si="517"/>
        <v/>
      </c>
      <c r="AB1501" s="65" t="str">
        <f t="shared" si="518"/>
        <v/>
      </c>
      <c r="AC1501" s="65" t="str">
        <f t="shared" si="519"/>
        <v/>
      </c>
      <c r="AD1501" s="65" t="str">
        <f t="shared" si="520"/>
        <v/>
      </c>
      <c r="AE1501" s="65" t="str">
        <f t="shared" si="521"/>
        <v/>
      </c>
      <c r="AF1501" s="65" t="str">
        <f t="shared" si="522"/>
        <v/>
      </c>
      <c r="AG1501" s="65" t="str">
        <f t="shared" si="523"/>
        <v/>
      </c>
      <c r="AH1501" s="38"/>
      <c r="AI1501" s="38"/>
      <c r="AJ1501" s="38"/>
      <c r="AK1501" s="38"/>
      <c r="AL1501" s="85" t="str">
        <f t="shared" si="528"/>
        <v/>
      </c>
      <c r="AM1501" s="85" t="str">
        <f t="shared" si="524"/>
        <v/>
      </c>
      <c r="AN1501" s="85" t="str">
        <f t="shared" si="525"/>
        <v/>
      </c>
      <c r="AO1501" s="85" t="str">
        <f t="shared" si="526"/>
        <v/>
      </c>
      <c r="AP1501" s="143" t="str">
        <f t="shared" si="529"/>
        <v/>
      </c>
      <c r="AQ1501" s="66" t="str">
        <f t="shared" si="530"/>
        <v/>
      </c>
      <c r="AR1501" s="46" t="str">
        <f>IFERROR(IF(ISNUMBER('Opsparede løndele dec20-mar21'!K1499),AQ1501+'Opsparede løndele dec20-mar21'!K1499,AQ1501),"")</f>
        <v/>
      </c>
    </row>
    <row r="1502" spans="1:44" x14ac:dyDescent="0.25">
      <c r="A1502" s="52" t="str">
        <f t="shared" si="531"/>
        <v/>
      </c>
      <c r="B1502" s="5"/>
      <c r="C1502" s="6"/>
      <c r="D1502" s="7"/>
      <c r="E1502" s="8"/>
      <c r="F1502" s="8"/>
      <c r="G1502" s="60" t="str">
        <f t="shared" si="533"/>
        <v/>
      </c>
      <c r="H1502" s="60" t="str">
        <f t="shared" si="533"/>
        <v/>
      </c>
      <c r="I1502" s="60" t="str">
        <f t="shared" si="533"/>
        <v/>
      </c>
      <c r="J1502" s="60" t="str">
        <f t="shared" si="533"/>
        <v/>
      </c>
      <c r="L1502" s="115" t="str">
        <f t="shared" si="527"/>
        <v/>
      </c>
      <c r="Y1502" s="116"/>
      <c r="Z1502" s="65" t="str">
        <f t="shared" si="516"/>
        <v/>
      </c>
      <c r="AA1502" s="65" t="str">
        <f t="shared" si="517"/>
        <v/>
      </c>
      <c r="AB1502" s="65" t="str">
        <f t="shared" si="518"/>
        <v/>
      </c>
      <c r="AC1502" s="65" t="str">
        <f t="shared" si="519"/>
        <v/>
      </c>
      <c r="AD1502" s="65" t="str">
        <f t="shared" si="520"/>
        <v/>
      </c>
      <c r="AE1502" s="65" t="str">
        <f t="shared" si="521"/>
        <v/>
      </c>
      <c r="AF1502" s="65" t="str">
        <f t="shared" si="522"/>
        <v/>
      </c>
      <c r="AG1502" s="65" t="str">
        <f t="shared" si="523"/>
        <v/>
      </c>
      <c r="AH1502" s="38"/>
      <c r="AI1502" s="38"/>
      <c r="AJ1502" s="38"/>
      <c r="AK1502" s="38"/>
      <c r="AL1502" s="85" t="str">
        <f t="shared" si="528"/>
        <v/>
      </c>
      <c r="AM1502" s="85" t="str">
        <f t="shared" si="524"/>
        <v/>
      </c>
      <c r="AN1502" s="85" t="str">
        <f t="shared" si="525"/>
        <v/>
      </c>
      <c r="AO1502" s="85" t="str">
        <f t="shared" si="526"/>
        <v/>
      </c>
      <c r="AP1502" s="143" t="str">
        <f t="shared" si="529"/>
        <v/>
      </c>
      <c r="AQ1502" s="66" t="str">
        <f t="shared" si="530"/>
        <v/>
      </c>
      <c r="AR1502" s="46" t="str">
        <f>IFERROR(IF(ISNUMBER('Opsparede løndele dec20-mar21'!K1500),AQ1502+'Opsparede løndele dec20-mar21'!K1500,AQ1502),"")</f>
        <v/>
      </c>
    </row>
    <row r="1503" spans="1:44" x14ac:dyDescent="0.25">
      <c r="A1503" s="52" t="str">
        <f t="shared" si="531"/>
        <v/>
      </c>
      <c r="B1503" s="5"/>
      <c r="C1503" s="6"/>
      <c r="D1503" s="7"/>
      <c r="E1503" s="8"/>
      <c r="F1503" s="8"/>
      <c r="G1503" s="60" t="str">
        <f t="shared" si="533"/>
        <v/>
      </c>
      <c r="H1503" s="60" t="str">
        <f t="shared" si="533"/>
        <v/>
      </c>
      <c r="I1503" s="60" t="str">
        <f t="shared" si="533"/>
        <v/>
      </c>
      <c r="J1503" s="60" t="str">
        <f t="shared" si="533"/>
        <v/>
      </c>
      <c r="L1503" s="115" t="str">
        <f t="shared" si="527"/>
        <v/>
      </c>
      <c r="Y1503" s="116"/>
      <c r="Z1503" s="65" t="str">
        <f t="shared" si="516"/>
        <v/>
      </c>
      <c r="AA1503" s="65" t="str">
        <f t="shared" si="517"/>
        <v/>
      </c>
      <c r="AB1503" s="65" t="str">
        <f t="shared" si="518"/>
        <v/>
      </c>
      <c r="AC1503" s="65" t="str">
        <f t="shared" si="519"/>
        <v/>
      </c>
      <c r="AD1503" s="65" t="str">
        <f t="shared" si="520"/>
        <v/>
      </c>
      <c r="AE1503" s="65" t="str">
        <f t="shared" si="521"/>
        <v/>
      </c>
      <c r="AF1503" s="65" t="str">
        <f t="shared" si="522"/>
        <v/>
      </c>
      <c r="AG1503" s="65" t="str">
        <f t="shared" si="523"/>
        <v/>
      </c>
      <c r="AH1503" s="38"/>
      <c r="AI1503" s="38"/>
      <c r="AJ1503" s="38"/>
      <c r="AK1503" s="38"/>
      <c r="AL1503" s="85" t="str">
        <f t="shared" si="528"/>
        <v/>
      </c>
      <c r="AM1503" s="85" t="str">
        <f t="shared" si="524"/>
        <v/>
      </c>
      <c r="AN1503" s="85" t="str">
        <f t="shared" si="525"/>
        <v/>
      </c>
      <c r="AO1503" s="85" t="str">
        <f t="shared" si="526"/>
        <v/>
      </c>
      <c r="AP1503" s="143" t="str">
        <f t="shared" si="529"/>
        <v/>
      </c>
      <c r="AQ1503" s="66" t="str">
        <f t="shared" si="530"/>
        <v/>
      </c>
      <c r="AR1503" s="46" t="str">
        <f>IFERROR(IF(ISNUMBER('Opsparede løndele dec20-mar21'!K1501),AQ1503+'Opsparede løndele dec20-mar21'!K1501,AQ1503),"")</f>
        <v/>
      </c>
    </row>
    <row r="1504" spans="1:44" x14ac:dyDescent="0.25">
      <c r="A1504" s="52" t="str">
        <f t="shared" si="531"/>
        <v/>
      </c>
      <c r="B1504" s="5"/>
      <c r="C1504" s="6"/>
      <c r="D1504" s="7"/>
      <c r="E1504" s="8"/>
      <c r="F1504" s="8"/>
      <c r="G1504" s="60" t="str">
        <f t="shared" si="533"/>
        <v/>
      </c>
      <c r="H1504" s="60" t="str">
        <f t="shared" si="533"/>
        <v/>
      </c>
      <c r="I1504" s="60" t="str">
        <f t="shared" si="533"/>
        <v/>
      </c>
      <c r="J1504" s="60" t="str">
        <f t="shared" si="533"/>
        <v/>
      </c>
      <c r="L1504" s="115" t="str">
        <f t="shared" si="527"/>
        <v/>
      </c>
      <c r="Y1504" s="116"/>
      <c r="Z1504" s="65" t="str">
        <f t="shared" si="516"/>
        <v/>
      </c>
      <c r="AA1504" s="65" t="str">
        <f t="shared" si="517"/>
        <v/>
      </c>
      <c r="AB1504" s="65" t="str">
        <f t="shared" si="518"/>
        <v/>
      </c>
      <c r="AC1504" s="65" t="str">
        <f t="shared" si="519"/>
        <v/>
      </c>
      <c r="AD1504" s="65" t="str">
        <f t="shared" si="520"/>
        <v/>
      </c>
      <c r="AE1504" s="65" t="str">
        <f t="shared" si="521"/>
        <v/>
      </c>
      <c r="AF1504" s="65" t="str">
        <f t="shared" si="522"/>
        <v/>
      </c>
      <c r="AG1504" s="65" t="str">
        <f t="shared" si="523"/>
        <v/>
      </c>
      <c r="AH1504" s="38"/>
      <c r="AI1504" s="38"/>
      <c r="AJ1504" s="38"/>
      <c r="AK1504" s="38"/>
      <c r="AL1504" s="85" t="str">
        <f t="shared" si="528"/>
        <v/>
      </c>
      <c r="AM1504" s="85" t="str">
        <f t="shared" si="524"/>
        <v/>
      </c>
      <c r="AN1504" s="85" t="str">
        <f t="shared" si="525"/>
        <v/>
      </c>
      <c r="AO1504" s="85" t="str">
        <f t="shared" si="526"/>
        <v/>
      </c>
      <c r="AP1504" s="143" t="str">
        <f t="shared" si="529"/>
        <v/>
      </c>
      <c r="AQ1504" s="66" t="str">
        <f t="shared" si="530"/>
        <v/>
      </c>
      <c r="AR1504" s="46" t="str">
        <f>IFERROR(IF(ISNUMBER('Opsparede løndele dec20-mar21'!K1502),AQ1504+'Opsparede løndele dec20-mar21'!K1502,AQ1504),"")</f>
        <v/>
      </c>
    </row>
    <row r="1505" spans="1:44" x14ac:dyDescent="0.25">
      <c r="A1505" s="52" t="str">
        <f t="shared" si="531"/>
        <v/>
      </c>
      <c r="B1505" s="5"/>
      <c r="C1505" s="6"/>
      <c r="D1505" s="7"/>
      <c r="E1505" s="8"/>
      <c r="F1505" s="8"/>
      <c r="G1505" s="60" t="str">
        <f t="shared" si="533"/>
        <v/>
      </c>
      <c r="H1505" s="60" t="str">
        <f t="shared" si="533"/>
        <v/>
      </c>
      <c r="I1505" s="60" t="str">
        <f t="shared" si="533"/>
        <v/>
      </c>
      <c r="J1505" s="60" t="str">
        <f t="shared" si="533"/>
        <v/>
      </c>
      <c r="L1505" s="115" t="str">
        <f t="shared" si="527"/>
        <v/>
      </c>
      <c r="Y1505" s="116"/>
      <c r="Z1505" s="65" t="str">
        <f t="shared" si="516"/>
        <v/>
      </c>
      <c r="AA1505" s="65" t="str">
        <f t="shared" si="517"/>
        <v/>
      </c>
      <c r="AB1505" s="65" t="str">
        <f t="shared" si="518"/>
        <v/>
      </c>
      <c r="AC1505" s="65" t="str">
        <f t="shared" si="519"/>
        <v/>
      </c>
      <c r="AD1505" s="65" t="str">
        <f t="shared" si="520"/>
        <v/>
      </c>
      <c r="AE1505" s="65" t="str">
        <f t="shared" si="521"/>
        <v/>
      </c>
      <c r="AF1505" s="65" t="str">
        <f t="shared" si="522"/>
        <v/>
      </c>
      <c r="AG1505" s="65" t="str">
        <f t="shared" si="523"/>
        <v/>
      </c>
      <c r="AH1505" s="38"/>
      <c r="AI1505" s="38"/>
      <c r="AJ1505" s="38"/>
      <c r="AK1505" s="38"/>
      <c r="AL1505" s="85" t="str">
        <f t="shared" si="528"/>
        <v/>
      </c>
      <c r="AM1505" s="85" t="str">
        <f t="shared" si="524"/>
        <v/>
      </c>
      <c r="AN1505" s="85" t="str">
        <f t="shared" si="525"/>
        <v/>
      </c>
      <c r="AO1505" s="85" t="str">
        <f t="shared" si="526"/>
        <v/>
      </c>
      <c r="AP1505" s="143" t="str">
        <f t="shared" si="529"/>
        <v/>
      </c>
      <c r="AQ1505" s="66" t="str">
        <f t="shared" si="530"/>
        <v/>
      </c>
      <c r="AR1505" s="46" t="str">
        <f>IFERROR(IF(ISNUMBER('Opsparede løndele dec20-mar21'!K1503),AQ1505+'Opsparede løndele dec20-mar21'!K1503,AQ1505),"")</f>
        <v/>
      </c>
    </row>
    <row r="1506" spans="1:44" x14ac:dyDescent="0.25">
      <c r="A1506" s="52" t="str">
        <f t="shared" si="531"/>
        <v/>
      </c>
      <c r="B1506" s="5"/>
      <c r="C1506" s="6"/>
      <c r="D1506" s="7"/>
      <c r="E1506" s="8"/>
      <c r="F1506" s="8"/>
      <c r="G1506" s="60" t="str">
        <f t="shared" si="533"/>
        <v/>
      </c>
      <c r="H1506" s="60" t="str">
        <f t="shared" si="533"/>
        <v/>
      </c>
      <c r="I1506" s="60" t="str">
        <f t="shared" si="533"/>
        <v/>
      </c>
      <c r="J1506" s="60" t="str">
        <f t="shared" si="533"/>
        <v/>
      </c>
      <c r="L1506" s="115" t="str">
        <f t="shared" si="527"/>
        <v/>
      </c>
      <c r="Y1506" s="116"/>
      <c r="Z1506" s="65" t="str">
        <f t="shared" si="516"/>
        <v/>
      </c>
      <c r="AA1506" s="65" t="str">
        <f t="shared" si="517"/>
        <v/>
      </c>
      <c r="AB1506" s="65" t="str">
        <f t="shared" si="518"/>
        <v/>
      </c>
      <c r="AC1506" s="65" t="str">
        <f t="shared" si="519"/>
        <v/>
      </c>
      <c r="AD1506" s="65" t="str">
        <f t="shared" si="520"/>
        <v/>
      </c>
      <c r="AE1506" s="65" t="str">
        <f t="shared" si="521"/>
        <v/>
      </c>
      <c r="AF1506" s="65" t="str">
        <f t="shared" si="522"/>
        <v/>
      </c>
      <c r="AG1506" s="65" t="str">
        <f t="shared" si="523"/>
        <v/>
      </c>
      <c r="AH1506" s="38"/>
      <c r="AI1506" s="38"/>
      <c r="AJ1506" s="38"/>
      <c r="AK1506" s="38"/>
      <c r="AL1506" s="85" t="str">
        <f t="shared" si="528"/>
        <v/>
      </c>
      <c r="AM1506" s="85" t="str">
        <f t="shared" si="524"/>
        <v/>
      </c>
      <c r="AN1506" s="85" t="str">
        <f t="shared" si="525"/>
        <v/>
      </c>
      <c r="AO1506" s="85" t="str">
        <f t="shared" si="526"/>
        <v/>
      </c>
      <c r="AP1506" s="143" t="str">
        <f t="shared" si="529"/>
        <v/>
      </c>
      <c r="AQ1506" s="66" t="str">
        <f t="shared" si="530"/>
        <v/>
      </c>
      <c r="AR1506" s="46" t="str">
        <f>IFERROR(IF(ISNUMBER('Opsparede løndele dec20-mar21'!K1504),AQ1506+'Opsparede løndele dec20-mar21'!K1504,AQ1506),"")</f>
        <v/>
      </c>
    </row>
  </sheetData>
  <sheetProtection algorithmName="SHA-512" hashValue="i++B+GNRwXUleskMdnkG4d8arkU0g52nF/OphyTu9CoTwx6f9c3Wx+0t7GPAz5quOrfIpb5ZHp2knUdGjxbnRw==" saltValue="y3Lnp4agvlFZ6VQerBfLFg==" spinCount="100000" sheet="1" objects="1" scenarios="1"/>
  <mergeCells count="2">
    <mergeCell ref="A1:B1"/>
    <mergeCell ref="A2:G2"/>
  </mergeCells>
  <conditionalFormatting sqref="AQ1:AQ1048576">
    <cfRule type="cellIs" dxfId="20" priority="22" operator="equal">
      <formula>0</formula>
    </cfRule>
  </conditionalFormatting>
  <conditionalFormatting sqref="M1:P1048576">
    <cfRule type="expression" dxfId="19" priority="13">
      <formula>AND(G1&gt;0,G1&lt;&gt;M1)</formula>
    </cfRule>
  </conditionalFormatting>
  <conditionalFormatting sqref="U1:X1048576">
    <cfRule type="expression" dxfId="18" priority="12">
      <formula>AND(G1&gt;0,G1&lt;&gt;U1)</formula>
    </cfRule>
  </conditionalFormatting>
  <conditionalFormatting sqref="Q7:T1048576">
    <cfRule type="expression" dxfId="17" priority="11">
      <formula>AND(G7&gt;0,G7&lt;&gt;Q7)</formula>
    </cfRule>
  </conditionalFormatting>
  <conditionalFormatting sqref="AH1:AK1048576">
    <cfRule type="cellIs" dxfId="16" priority="1" operator="greaterThan">
      <formula>0</formula>
    </cfRule>
    <cfRule type="expression" dxfId="15" priority="10">
      <formula>AND(G1&gt;0,G1&lt;&gt;AH1)</formula>
    </cfRule>
  </conditionalFormatting>
  <dataValidations count="5">
    <dataValidation type="list" showInputMessage="1" showErrorMessage="1" errorTitle="Ugyldig dato" error="Der er forsøgt indtastet en ugyldig dato. Der skal indtastes en dato i perioden 9. marts 2020 - 8. juli 2020._x000a__x000a_Alternativt kan rullemenuen anvendes." sqref="E7:F1506">
      <formula1>Kompensationsperiode1</formula1>
    </dataValidation>
    <dataValidation type="list" allowBlank="1" showInputMessage="1" showErrorMessage="1" sqref="K7:K1506">
      <formula1>Ansættelsesforhold</formula1>
    </dataValidation>
    <dataValidation type="custom" allowBlank="1" showInputMessage="1" showErrorMessage="1" errorTitle="Ugyldig værdi" error="Dette CPR-nr. er allerede indtastet. Der kan kun indtastes i én række pr. medarbejder." sqref="B7:B1506">
      <formula1>COUNTIF($B$7:$B$1506,B7)=1</formula1>
    </dataValidation>
    <dataValidation type="decimal" operator="greaterThanOrEqual" allowBlank="1" showInputMessage="1" showErrorMessage="1" errorTitle="Ugyldig værdi" error="Der kan ikke indtastes negative værdier." sqref="M1:Y1048576">
      <formula1>0</formula1>
    </dataValidation>
    <dataValidation type="whole" allowBlank="1" showInputMessage="1" showErrorMessage="1" errorTitle="Ugyldig værdi" error="Der kan ikke indtastes negative værdier, eller flere dage end antal hjemsendte arbejdsdage." sqref="AH1:AK1048576">
      <formula1>0</formula1>
      <formula2>G1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M1039"/>
  <sheetViews>
    <sheetView zoomScale="90" zoomScaleNormal="90" workbookViewId="0">
      <selection activeCell="E5" sqref="E5"/>
    </sheetView>
  </sheetViews>
  <sheetFormatPr defaultColWidth="8.7109375" defaultRowHeight="15" x14ac:dyDescent="0.25"/>
  <cols>
    <col min="1" max="1" width="11.28515625" style="16" customWidth="1"/>
    <col min="2" max="2" width="14.7109375" style="81" customWidth="1"/>
    <col min="3" max="3" width="46.140625" style="81" customWidth="1"/>
    <col min="4" max="4" width="46.140625" style="22" hidden="1" customWidth="1"/>
    <col min="5" max="5" width="19.7109375" style="18" customWidth="1"/>
    <col min="6" max="6" width="16.42578125" style="134" customWidth="1"/>
    <col min="7" max="7" width="15.85546875" style="134" customWidth="1"/>
    <col min="8" max="8" width="15.140625" style="134" customWidth="1"/>
    <col min="9" max="9" width="15.42578125" style="134" customWidth="1"/>
    <col min="10" max="10" width="15.42578125" style="111" hidden="1" customWidth="1"/>
    <col min="11" max="11" width="17.42578125" style="30" customWidth="1"/>
    <col min="12" max="16384" width="8.7109375" style="56"/>
  </cols>
  <sheetData>
    <row r="1" spans="1:13" x14ac:dyDescent="0.25">
      <c r="A1" s="59"/>
      <c r="B1" s="64"/>
      <c r="C1" s="64"/>
      <c r="D1" s="59"/>
      <c r="E1" s="59"/>
      <c r="F1" s="32"/>
      <c r="G1" s="32"/>
      <c r="H1" s="32"/>
      <c r="I1" s="32"/>
      <c r="J1" s="56"/>
      <c r="K1" s="59"/>
    </row>
    <row r="2" spans="1:13" ht="57.75" customHeight="1" x14ac:dyDescent="0.25">
      <c r="A2" s="167" t="s">
        <v>51</v>
      </c>
      <c r="B2" s="167"/>
      <c r="C2" s="167"/>
      <c r="D2" s="167"/>
      <c r="E2" s="167"/>
      <c r="F2" s="135"/>
      <c r="G2" s="135"/>
      <c r="H2" s="135"/>
      <c r="I2" s="135"/>
      <c r="J2" s="19"/>
      <c r="K2" s="59"/>
    </row>
    <row r="3" spans="1:13" x14ac:dyDescent="0.25">
      <c r="A3" s="59"/>
      <c r="B3" s="64"/>
      <c r="C3" s="64"/>
      <c r="D3" s="59"/>
      <c r="E3" s="59"/>
      <c r="F3" s="32"/>
      <c r="G3" s="32"/>
      <c r="H3" s="32"/>
      <c r="I3" s="32"/>
      <c r="J3" s="56"/>
      <c r="K3" s="59"/>
    </row>
    <row r="4" spans="1:13" ht="60" x14ac:dyDescent="0.25">
      <c r="A4" s="14" t="s">
        <v>12</v>
      </c>
      <c r="B4" s="82" t="s">
        <v>0</v>
      </c>
      <c r="C4" s="82" t="s">
        <v>50</v>
      </c>
      <c r="D4" s="20" t="s">
        <v>24</v>
      </c>
      <c r="E4" s="15" t="s">
        <v>49</v>
      </c>
      <c r="F4" s="136" t="s">
        <v>48</v>
      </c>
      <c r="G4" s="136" t="s">
        <v>47</v>
      </c>
      <c r="H4" s="136" t="s">
        <v>46</v>
      </c>
      <c r="I4" s="136" t="s">
        <v>45</v>
      </c>
      <c r="J4" s="23" t="s">
        <v>53</v>
      </c>
      <c r="K4" s="29" t="s">
        <v>52</v>
      </c>
      <c r="M4" s="2"/>
    </row>
    <row r="5" spans="1:13" x14ac:dyDescent="0.25">
      <c r="A5" s="16" t="str">
        <f>'Afrap. dec20-mar21'!A7</f>
        <v/>
      </c>
      <c r="B5" s="81" t="str">
        <f>IF(ISBLANK('Afrap. dec20-mar21'!B7),"",'Afrap. dec20-mar21'!B7)</f>
        <v/>
      </c>
      <c r="C5" s="81" t="str">
        <f>IF(ISBLANK('Afrap. dec20-mar21'!C7),"",'Afrap. dec20-mar21'!C7)</f>
        <v/>
      </c>
      <c r="D5" s="21">
        <f>IF('Afrap. dec20-mar21'!K7="Funktionær",0.75,0.9)</f>
        <v>0.9</v>
      </c>
      <c r="E5" s="17"/>
      <c r="J5" s="111" t="str">
        <f>IF(E5="Ja",((F5-G5)+(H5-I5)),"")</f>
        <v/>
      </c>
      <c r="K5" s="30" t="str">
        <f>IFERROR(IF(J5&lt;0,J5*D5,J5*D5),"")</f>
        <v/>
      </c>
    </row>
    <row r="6" spans="1:13" x14ac:dyDescent="0.25">
      <c r="A6" s="16" t="str">
        <f>'Afrap. dec20-mar21'!A8</f>
        <v/>
      </c>
      <c r="B6" s="81" t="str">
        <f>IF(ISBLANK('Afrap. dec20-mar21'!B8),"",'Afrap. dec20-mar21'!B8)</f>
        <v/>
      </c>
      <c r="C6" s="81" t="str">
        <f>IF(ISBLANK('Afrap. dec20-mar21'!C8),"",'Afrap. dec20-mar21'!C8)</f>
        <v/>
      </c>
      <c r="D6" s="21">
        <f>IF('Afrap. dec20-mar21'!K8="Funktionær",0.75,0.9)</f>
        <v>0.9</v>
      </c>
      <c r="E6" s="17"/>
      <c r="J6" s="111" t="str">
        <f t="shared" ref="J6:J69" si="0">IF(E6="Ja",((F6-G6)+(H6-I6)),"")</f>
        <v/>
      </c>
      <c r="K6" s="30" t="str">
        <f t="shared" ref="K6:K69" si="1">IFERROR(IF(J6&lt;0,J6*D6,J6*D6),"")</f>
        <v/>
      </c>
      <c r="L6" s="2"/>
    </row>
    <row r="7" spans="1:13" x14ac:dyDescent="0.25">
      <c r="A7" s="16" t="str">
        <f>'Afrap. dec20-mar21'!A9</f>
        <v/>
      </c>
      <c r="B7" s="81" t="str">
        <f>IF(ISBLANK('Afrap. dec20-mar21'!B9),"",'Afrap. dec20-mar21'!B9)</f>
        <v/>
      </c>
      <c r="C7" s="81" t="str">
        <f>IF(ISBLANK('Afrap. dec20-mar21'!C9),"",'Afrap. dec20-mar21'!C9)</f>
        <v/>
      </c>
      <c r="D7" s="21">
        <f>IF('Afrap. dec20-mar21'!K9="Funktionær",0.75,0.9)</f>
        <v>0.9</v>
      </c>
      <c r="E7" s="17"/>
      <c r="J7" s="111" t="str">
        <f t="shared" si="0"/>
        <v/>
      </c>
      <c r="K7" s="30" t="str">
        <f t="shared" si="1"/>
        <v/>
      </c>
    </row>
    <row r="8" spans="1:13" x14ac:dyDescent="0.25">
      <c r="A8" s="16" t="str">
        <f>'Afrap. dec20-mar21'!A10</f>
        <v/>
      </c>
      <c r="B8" s="81" t="str">
        <f>IF(ISBLANK('Afrap. dec20-mar21'!B10),"",'Afrap. dec20-mar21'!B10)</f>
        <v/>
      </c>
      <c r="C8" s="81" t="str">
        <f>IF(ISBLANK('Afrap. dec20-mar21'!C10),"",'Afrap. dec20-mar21'!C10)</f>
        <v/>
      </c>
      <c r="D8" s="21">
        <f>IF('Afrap. dec20-mar21'!K10="Funktionær",0.75,0.9)</f>
        <v>0.9</v>
      </c>
      <c r="E8" s="17"/>
      <c r="J8" s="111" t="str">
        <f t="shared" si="0"/>
        <v/>
      </c>
      <c r="K8" s="30" t="str">
        <f t="shared" si="1"/>
        <v/>
      </c>
    </row>
    <row r="9" spans="1:13" x14ac:dyDescent="0.25">
      <c r="A9" s="16" t="str">
        <f>'Afrap. dec20-mar21'!A11</f>
        <v/>
      </c>
      <c r="B9" s="81" t="str">
        <f>IF(ISBLANK('Afrap. dec20-mar21'!B11),"",'Afrap. dec20-mar21'!B11)</f>
        <v/>
      </c>
      <c r="C9" s="81" t="str">
        <f>IF(ISBLANK('Afrap. dec20-mar21'!C11),"",'Afrap. dec20-mar21'!C11)</f>
        <v/>
      </c>
      <c r="D9" s="21">
        <f>IF('Afrap. dec20-mar21'!K11="Funktionær",0.75,0.9)</f>
        <v>0.9</v>
      </c>
      <c r="E9" s="17"/>
      <c r="J9" s="111" t="str">
        <f t="shared" si="0"/>
        <v/>
      </c>
      <c r="K9" s="30" t="str">
        <f t="shared" si="1"/>
        <v/>
      </c>
    </row>
    <row r="10" spans="1:13" x14ac:dyDescent="0.25">
      <c r="A10" s="16" t="str">
        <f>'Afrap. dec20-mar21'!A12</f>
        <v/>
      </c>
      <c r="B10" s="81" t="str">
        <f>IF(ISBLANK('Afrap. dec20-mar21'!B12),"",'Afrap. dec20-mar21'!B12)</f>
        <v/>
      </c>
      <c r="C10" s="81" t="str">
        <f>IF(ISBLANK('Afrap. dec20-mar21'!C12),"",'Afrap. dec20-mar21'!C12)</f>
        <v/>
      </c>
      <c r="D10" s="21">
        <f>IF('Afrap. dec20-mar21'!K12="Funktionær",0.75,0.9)</f>
        <v>0.9</v>
      </c>
      <c r="E10" s="17"/>
      <c r="J10" s="111" t="str">
        <f t="shared" si="0"/>
        <v/>
      </c>
      <c r="K10" s="30" t="str">
        <f t="shared" si="1"/>
        <v/>
      </c>
    </row>
    <row r="11" spans="1:13" x14ac:dyDescent="0.25">
      <c r="A11" s="16" t="str">
        <f>'Afrap. dec20-mar21'!A13</f>
        <v/>
      </c>
      <c r="B11" s="81" t="str">
        <f>IF(ISBLANK('Afrap. dec20-mar21'!B13),"",'Afrap. dec20-mar21'!B13)</f>
        <v/>
      </c>
      <c r="C11" s="81" t="str">
        <f>IF(ISBLANK('Afrap. dec20-mar21'!C13),"",'Afrap. dec20-mar21'!C13)</f>
        <v/>
      </c>
      <c r="D11" s="21">
        <f>IF('Afrap. dec20-mar21'!K13="Funktionær",0.75,0.9)</f>
        <v>0.9</v>
      </c>
      <c r="E11" s="17"/>
      <c r="J11" s="111" t="str">
        <f t="shared" si="0"/>
        <v/>
      </c>
      <c r="K11" s="30" t="str">
        <f t="shared" si="1"/>
        <v/>
      </c>
    </row>
    <row r="12" spans="1:13" x14ac:dyDescent="0.25">
      <c r="A12" s="16" t="str">
        <f>'Afrap. dec20-mar21'!A14</f>
        <v/>
      </c>
      <c r="B12" s="81" t="str">
        <f>IF(ISBLANK('Afrap. dec20-mar21'!B14),"",'Afrap. dec20-mar21'!B14)</f>
        <v/>
      </c>
      <c r="C12" s="81" t="str">
        <f>IF(ISBLANK('Afrap. dec20-mar21'!C14),"",'Afrap. dec20-mar21'!C14)</f>
        <v/>
      </c>
      <c r="D12" s="21">
        <f>IF('Afrap. dec20-mar21'!K14="Funktionær",0.75,0.9)</f>
        <v>0.9</v>
      </c>
      <c r="E12" s="17"/>
      <c r="J12" s="111" t="str">
        <f t="shared" si="0"/>
        <v/>
      </c>
      <c r="K12" s="30" t="str">
        <f t="shared" si="1"/>
        <v/>
      </c>
    </row>
    <row r="13" spans="1:13" x14ac:dyDescent="0.25">
      <c r="A13" s="16" t="str">
        <f>'Afrap. dec20-mar21'!A15</f>
        <v/>
      </c>
      <c r="B13" s="81" t="str">
        <f>IF(ISBLANK('Afrap. dec20-mar21'!B15),"",'Afrap. dec20-mar21'!B15)</f>
        <v/>
      </c>
      <c r="C13" s="81" t="str">
        <f>IF(ISBLANK('Afrap. dec20-mar21'!C15),"",'Afrap. dec20-mar21'!C15)</f>
        <v/>
      </c>
      <c r="D13" s="21">
        <f>IF('Afrap. dec20-mar21'!K15="Funktionær",0.75,0.9)</f>
        <v>0.9</v>
      </c>
      <c r="E13" s="17"/>
      <c r="J13" s="111" t="str">
        <f t="shared" si="0"/>
        <v/>
      </c>
      <c r="K13" s="30" t="str">
        <f t="shared" si="1"/>
        <v/>
      </c>
    </row>
    <row r="14" spans="1:13" x14ac:dyDescent="0.25">
      <c r="A14" s="16" t="str">
        <f>'Afrap. dec20-mar21'!A16</f>
        <v/>
      </c>
      <c r="B14" s="81" t="str">
        <f>IF(ISBLANK('Afrap. dec20-mar21'!B16),"",'Afrap. dec20-mar21'!B16)</f>
        <v/>
      </c>
      <c r="C14" s="81" t="str">
        <f>IF(ISBLANK('Afrap. dec20-mar21'!C16),"",'Afrap. dec20-mar21'!C16)</f>
        <v/>
      </c>
      <c r="D14" s="21">
        <f>IF('Afrap. dec20-mar21'!K16="Funktionær",0.75,0.9)</f>
        <v>0.9</v>
      </c>
      <c r="E14" s="17"/>
      <c r="J14" s="111" t="str">
        <f t="shared" si="0"/>
        <v/>
      </c>
      <c r="K14" s="30" t="str">
        <f t="shared" si="1"/>
        <v/>
      </c>
    </row>
    <row r="15" spans="1:13" x14ac:dyDescent="0.25">
      <c r="A15" s="16" t="str">
        <f>'Afrap. dec20-mar21'!A17</f>
        <v/>
      </c>
      <c r="B15" s="81" t="str">
        <f>IF(ISBLANK('Afrap. dec20-mar21'!B17),"",'Afrap. dec20-mar21'!B17)</f>
        <v/>
      </c>
      <c r="C15" s="81" t="str">
        <f>IF(ISBLANK('Afrap. dec20-mar21'!C17),"",'Afrap. dec20-mar21'!C17)</f>
        <v/>
      </c>
      <c r="D15" s="21">
        <f>IF('Afrap. dec20-mar21'!K17="Funktionær",0.75,0.9)</f>
        <v>0.9</v>
      </c>
      <c r="E15" s="17"/>
      <c r="J15" s="111" t="str">
        <f t="shared" si="0"/>
        <v/>
      </c>
      <c r="K15" s="30" t="str">
        <f t="shared" si="1"/>
        <v/>
      </c>
    </row>
    <row r="16" spans="1:13" x14ac:dyDescent="0.25">
      <c r="A16" s="16" t="str">
        <f>'Afrap. dec20-mar21'!A18</f>
        <v/>
      </c>
      <c r="B16" s="81" t="str">
        <f>IF(ISBLANK('Afrap. dec20-mar21'!B18),"",'Afrap. dec20-mar21'!B18)</f>
        <v/>
      </c>
      <c r="C16" s="81" t="str">
        <f>IF(ISBLANK('Afrap. dec20-mar21'!C18),"",'Afrap. dec20-mar21'!C18)</f>
        <v/>
      </c>
      <c r="D16" s="21">
        <f>IF('Afrap. dec20-mar21'!K18="Funktionær",0.75,0.9)</f>
        <v>0.9</v>
      </c>
      <c r="E16" s="17"/>
      <c r="J16" s="111" t="str">
        <f t="shared" si="0"/>
        <v/>
      </c>
      <c r="K16" s="30" t="str">
        <f t="shared" si="1"/>
        <v/>
      </c>
    </row>
    <row r="17" spans="1:11" x14ac:dyDescent="0.25">
      <c r="A17" s="16" t="str">
        <f>'Afrap. dec20-mar21'!A19</f>
        <v/>
      </c>
      <c r="B17" s="81" t="str">
        <f>IF(ISBLANK('Afrap. dec20-mar21'!B19),"",'Afrap. dec20-mar21'!B19)</f>
        <v/>
      </c>
      <c r="C17" s="81" t="str">
        <f>IF(ISBLANK('Afrap. dec20-mar21'!C19),"",'Afrap. dec20-mar21'!C19)</f>
        <v/>
      </c>
      <c r="D17" s="21">
        <f>IF('Afrap. dec20-mar21'!K19="Funktionær",0.75,0.9)</f>
        <v>0.9</v>
      </c>
      <c r="E17" s="17"/>
      <c r="J17" s="111" t="str">
        <f t="shared" si="0"/>
        <v/>
      </c>
      <c r="K17" s="30" t="str">
        <f t="shared" si="1"/>
        <v/>
      </c>
    </row>
    <row r="18" spans="1:11" x14ac:dyDescent="0.25">
      <c r="A18" s="16" t="str">
        <f>'Afrap. dec20-mar21'!A20</f>
        <v/>
      </c>
      <c r="B18" s="81" t="str">
        <f>IF(ISBLANK('Afrap. dec20-mar21'!B20),"",'Afrap. dec20-mar21'!B20)</f>
        <v/>
      </c>
      <c r="C18" s="81" t="str">
        <f>IF(ISBLANK('Afrap. dec20-mar21'!C20),"",'Afrap. dec20-mar21'!C20)</f>
        <v/>
      </c>
      <c r="D18" s="21">
        <f>IF('Afrap. dec20-mar21'!K20="Funktionær",0.75,0.9)</f>
        <v>0.9</v>
      </c>
      <c r="E18" s="17"/>
      <c r="J18" s="111" t="str">
        <f t="shared" si="0"/>
        <v/>
      </c>
      <c r="K18" s="30" t="str">
        <f t="shared" si="1"/>
        <v/>
      </c>
    </row>
    <row r="19" spans="1:11" x14ac:dyDescent="0.25">
      <c r="A19" s="16" t="str">
        <f>'Afrap. dec20-mar21'!A21</f>
        <v/>
      </c>
      <c r="B19" s="81" t="str">
        <f>IF(ISBLANK('Afrap. dec20-mar21'!B21),"",'Afrap. dec20-mar21'!B21)</f>
        <v/>
      </c>
      <c r="C19" s="81" t="str">
        <f>IF(ISBLANK('Afrap. dec20-mar21'!C21),"",'Afrap. dec20-mar21'!C21)</f>
        <v/>
      </c>
      <c r="D19" s="21">
        <f>IF('Afrap. dec20-mar21'!K21="Funktionær",0.75,0.9)</f>
        <v>0.9</v>
      </c>
      <c r="E19" s="17"/>
      <c r="J19" s="111" t="str">
        <f t="shared" si="0"/>
        <v/>
      </c>
      <c r="K19" s="30" t="str">
        <f t="shared" si="1"/>
        <v/>
      </c>
    </row>
    <row r="20" spans="1:11" x14ac:dyDescent="0.25">
      <c r="A20" s="16" t="str">
        <f>'Afrap. dec20-mar21'!A22</f>
        <v/>
      </c>
      <c r="B20" s="81" t="str">
        <f>IF(ISBLANK('Afrap. dec20-mar21'!B22),"",'Afrap. dec20-mar21'!B22)</f>
        <v/>
      </c>
      <c r="C20" s="81" t="str">
        <f>IF(ISBLANK('Afrap. dec20-mar21'!C22),"",'Afrap. dec20-mar21'!C22)</f>
        <v/>
      </c>
      <c r="D20" s="21">
        <f>IF('Afrap. dec20-mar21'!K22="Funktionær",0.75,0.9)</f>
        <v>0.9</v>
      </c>
      <c r="E20" s="17"/>
      <c r="J20" s="111" t="str">
        <f t="shared" si="0"/>
        <v/>
      </c>
      <c r="K20" s="30" t="str">
        <f t="shared" si="1"/>
        <v/>
      </c>
    </row>
    <row r="21" spans="1:11" x14ac:dyDescent="0.25">
      <c r="A21" s="16" t="str">
        <f>'Afrap. dec20-mar21'!A23</f>
        <v/>
      </c>
      <c r="B21" s="81" t="str">
        <f>IF(ISBLANK('Afrap. dec20-mar21'!B23),"",'Afrap. dec20-mar21'!B23)</f>
        <v/>
      </c>
      <c r="C21" s="81" t="str">
        <f>IF(ISBLANK('Afrap. dec20-mar21'!C23),"",'Afrap. dec20-mar21'!C23)</f>
        <v/>
      </c>
      <c r="D21" s="21">
        <f>IF('Afrap. dec20-mar21'!K23="Funktionær",0.75,0.9)</f>
        <v>0.9</v>
      </c>
      <c r="E21" s="17"/>
      <c r="J21" s="111" t="str">
        <f t="shared" si="0"/>
        <v/>
      </c>
      <c r="K21" s="30" t="str">
        <f t="shared" si="1"/>
        <v/>
      </c>
    </row>
    <row r="22" spans="1:11" x14ac:dyDescent="0.25">
      <c r="A22" s="16" t="str">
        <f>'Afrap. dec20-mar21'!A24</f>
        <v/>
      </c>
      <c r="B22" s="81" t="str">
        <f>IF(ISBLANK('Afrap. dec20-mar21'!B24),"",'Afrap. dec20-mar21'!B24)</f>
        <v/>
      </c>
      <c r="C22" s="81" t="str">
        <f>IF(ISBLANK('Afrap. dec20-mar21'!C24),"",'Afrap. dec20-mar21'!C24)</f>
        <v/>
      </c>
      <c r="D22" s="21">
        <f>IF('Afrap. dec20-mar21'!K24="Funktionær",0.75,0.9)</f>
        <v>0.9</v>
      </c>
      <c r="E22" s="17"/>
      <c r="J22" s="111" t="str">
        <f t="shared" si="0"/>
        <v/>
      </c>
      <c r="K22" s="30" t="str">
        <f t="shared" si="1"/>
        <v/>
      </c>
    </row>
    <row r="23" spans="1:11" x14ac:dyDescent="0.25">
      <c r="A23" s="16" t="str">
        <f>'Afrap. dec20-mar21'!A25</f>
        <v/>
      </c>
      <c r="B23" s="81" t="str">
        <f>IF(ISBLANK('Afrap. dec20-mar21'!B25),"",'Afrap. dec20-mar21'!B25)</f>
        <v/>
      </c>
      <c r="C23" s="81" t="str">
        <f>IF(ISBLANK('Afrap. dec20-mar21'!C25),"",'Afrap. dec20-mar21'!C25)</f>
        <v/>
      </c>
      <c r="D23" s="21">
        <f>IF('Afrap. dec20-mar21'!K25="Funktionær",0.75,0.9)</f>
        <v>0.9</v>
      </c>
      <c r="E23" s="17"/>
      <c r="J23" s="111" t="str">
        <f t="shared" si="0"/>
        <v/>
      </c>
      <c r="K23" s="30" t="str">
        <f t="shared" si="1"/>
        <v/>
      </c>
    </row>
    <row r="24" spans="1:11" x14ac:dyDescent="0.25">
      <c r="A24" s="16" t="str">
        <f>'Afrap. dec20-mar21'!A26</f>
        <v/>
      </c>
      <c r="B24" s="81" t="str">
        <f>IF(ISBLANK('Afrap. dec20-mar21'!B26),"",'Afrap. dec20-mar21'!B26)</f>
        <v/>
      </c>
      <c r="C24" s="81" t="str">
        <f>IF(ISBLANK('Afrap. dec20-mar21'!C26),"",'Afrap. dec20-mar21'!C26)</f>
        <v/>
      </c>
      <c r="D24" s="21">
        <f>IF('Afrap. dec20-mar21'!K26="Funktionær",0.75,0.9)</f>
        <v>0.9</v>
      </c>
      <c r="E24" s="17"/>
      <c r="J24" s="111" t="str">
        <f t="shared" si="0"/>
        <v/>
      </c>
      <c r="K24" s="30" t="str">
        <f t="shared" si="1"/>
        <v/>
      </c>
    </row>
    <row r="25" spans="1:11" x14ac:dyDescent="0.25">
      <c r="A25" s="16" t="str">
        <f>'Afrap. dec20-mar21'!A27</f>
        <v/>
      </c>
      <c r="B25" s="81" t="str">
        <f>IF(ISBLANK('Afrap. dec20-mar21'!B27),"",'Afrap. dec20-mar21'!B27)</f>
        <v/>
      </c>
      <c r="C25" s="81" t="str">
        <f>IF(ISBLANK('Afrap. dec20-mar21'!C27),"",'Afrap. dec20-mar21'!C27)</f>
        <v/>
      </c>
      <c r="D25" s="21">
        <f>IF('Afrap. dec20-mar21'!K27="Funktionær",0.75,0.9)</f>
        <v>0.9</v>
      </c>
      <c r="E25" s="17"/>
      <c r="J25" s="111" t="str">
        <f t="shared" si="0"/>
        <v/>
      </c>
      <c r="K25" s="30" t="str">
        <f t="shared" si="1"/>
        <v/>
      </c>
    </row>
    <row r="26" spans="1:11" x14ac:dyDescent="0.25">
      <c r="A26" s="16" t="str">
        <f>'Afrap. dec20-mar21'!A28</f>
        <v/>
      </c>
      <c r="B26" s="81" t="str">
        <f>IF(ISBLANK('Afrap. dec20-mar21'!B28),"",'Afrap. dec20-mar21'!B28)</f>
        <v/>
      </c>
      <c r="C26" s="81" t="str">
        <f>IF(ISBLANK('Afrap. dec20-mar21'!C28),"",'Afrap. dec20-mar21'!C28)</f>
        <v/>
      </c>
      <c r="D26" s="21">
        <f>IF('Afrap. dec20-mar21'!K28="Funktionær",0.75,0.9)</f>
        <v>0.9</v>
      </c>
      <c r="E26" s="17"/>
      <c r="J26" s="111" t="str">
        <f t="shared" si="0"/>
        <v/>
      </c>
      <c r="K26" s="30" t="str">
        <f t="shared" si="1"/>
        <v/>
      </c>
    </row>
    <row r="27" spans="1:11" x14ac:dyDescent="0.25">
      <c r="A27" s="16" t="str">
        <f>'Afrap. dec20-mar21'!A29</f>
        <v/>
      </c>
      <c r="B27" s="81" t="str">
        <f>IF(ISBLANK('Afrap. dec20-mar21'!B29),"",'Afrap. dec20-mar21'!B29)</f>
        <v/>
      </c>
      <c r="C27" s="81" t="str">
        <f>IF(ISBLANK('Afrap. dec20-mar21'!C29),"",'Afrap. dec20-mar21'!C29)</f>
        <v/>
      </c>
      <c r="D27" s="21">
        <f>IF('Afrap. dec20-mar21'!K29="Funktionær",0.75,0.9)</f>
        <v>0.9</v>
      </c>
      <c r="E27" s="17"/>
      <c r="J27" s="111" t="str">
        <f t="shared" si="0"/>
        <v/>
      </c>
      <c r="K27" s="30" t="str">
        <f t="shared" si="1"/>
        <v/>
      </c>
    </row>
    <row r="28" spans="1:11" x14ac:dyDescent="0.25">
      <c r="A28" s="16" t="str">
        <f>'Afrap. dec20-mar21'!A30</f>
        <v/>
      </c>
      <c r="B28" s="81" t="str">
        <f>IF(ISBLANK('Afrap. dec20-mar21'!B30),"",'Afrap. dec20-mar21'!B30)</f>
        <v/>
      </c>
      <c r="C28" s="81" t="str">
        <f>IF(ISBLANK('Afrap. dec20-mar21'!C30),"",'Afrap. dec20-mar21'!C30)</f>
        <v/>
      </c>
      <c r="D28" s="21">
        <f>IF('Afrap. dec20-mar21'!K30="Funktionær",0.75,0.9)</f>
        <v>0.9</v>
      </c>
      <c r="E28" s="17"/>
      <c r="J28" s="111" t="str">
        <f t="shared" si="0"/>
        <v/>
      </c>
      <c r="K28" s="30" t="str">
        <f t="shared" si="1"/>
        <v/>
      </c>
    </row>
    <row r="29" spans="1:11" x14ac:dyDescent="0.25">
      <c r="A29" s="16" t="str">
        <f>'Afrap. dec20-mar21'!A31</f>
        <v/>
      </c>
      <c r="B29" s="81" t="str">
        <f>IF(ISBLANK('Afrap. dec20-mar21'!B31),"",'Afrap. dec20-mar21'!B31)</f>
        <v/>
      </c>
      <c r="C29" s="81" t="str">
        <f>IF(ISBLANK('Afrap. dec20-mar21'!C31),"",'Afrap. dec20-mar21'!C31)</f>
        <v/>
      </c>
      <c r="D29" s="21">
        <f>IF('Afrap. dec20-mar21'!K31="Funktionær",0.75,0.9)</f>
        <v>0.9</v>
      </c>
      <c r="E29" s="17"/>
      <c r="J29" s="111" t="str">
        <f t="shared" si="0"/>
        <v/>
      </c>
      <c r="K29" s="30" t="str">
        <f t="shared" si="1"/>
        <v/>
      </c>
    </row>
    <row r="30" spans="1:11" x14ac:dyDescent="0.25">
      <c r="A30" s="16" t="str">
        <f>'Afrap. dec20-mar21'!A32</f>
        <v/>
      </c>
      <c r="B30" s="81" t="str">
        <f>IF(ISBLANK('Afrap. dec20-mar21'!B32),"",'Afrap. dec20-mar21'!B32)</f>
        <v/>
      </c>
      <c r="C30" s="81" t="str">
        <f>IF(ISBLANK('Afrap. dec20-mar21'!C32),"",'Afrap. dec20-mar21'!C32)</f>
        <v/>
      </c>
      <c r="D30" s="21">
        <f>IF('Afrap. dec20-mar21'!K32="Funktionær",0.75,0.9)</f>
        <v>0.9</v>
      </c>
      <c r="E30" s="17"/>
      <c r="J30" s="111" t="str">
        <f t="shared" si="0"/>
        <v/>
      </c>
      <c r="K30" s="30" t="str">
        <f t="shared" si="1"/>
        <v/>
      </c>
    </row>
    <row r="31" spans="1:11" x14ac:dyDescent="0.25">
      <c r="A31" s="16" t="str">
        <f>'Afrap. dec20-mar21'!A33</f>
        <v/>
      </c>
      <c r="B31" s="81" t="str">
        <f>IF(ISBLANK('Afrap. dec20-mar21'!B33),"",'Afrap. dec20-mar21'!B33)</f>
        <v/>
      </c>
      <c r="C31" s="81" t="str">
        <f>IF(ISBLANK('Afrap. dec20-mar21'!C33),"",'Afrap. dec20-mar21'!C33)</f>
        <v/>
      </c>
      <c r="D31" s="21">
        <f>IF('Afrap. dec20-mar21'!K33="Funktionær",0.75,0.9)</f>
        <v>0.9</v>
      </c>
      <c r="E31" s="17"/>
      <c r="J31" s="111" t="str">
        <f t="shared" si="0"/>
        <v/>
      </c>
      <c r="K31" s="30" t="str">
        <f t="shared" si="1"/>
        <v/>
      </c>
    </row>
    <row r="32" spans="1:11" x14ac:dyDescent="0.25">
      <c r="A32" s="16" t="str">
        <f>'Afrap. dec20-mar21'!A34</f>
        <v/>
      </c>
      <c r="B32" s="81" t="str">
        <f>IF(ISBLANK('Afrap. dec20-mar21'!B34),"",'Afrap. dec20-mar21'!B34)</f>
        <v/>
      </c>
      <c r="C32" s="81" t="str">
        <f>IF(ISBLANK('Afrap. dec20-mar21'!C34),"",'Afrap. dec20-mar21'!C34)</f>
        <v/>
      </c>
      <c r="D32" s="21">
        <f>IF('Afrap. dec20-mar21'!K34="Funktionær",0.75,0.9)</f>
        <v>0.9</v>
      </c>
      <c r="E32" s="17"/>
      <c r="J32" s="111" t="str">
        <f t="shared" si="0"/>
        <v/>
      </c>
      <c r="K32" s="30" t="str">
        <f t="shared" si="1"/>
        <v/>
      </c>
    </row>
    <row r="33" spans="1:11" x14ac:dyDescent="0.25">
      <c r="A33" s="16" t="str">
        <f>'Afrap. dec20-mar21'!A35</f>
        <v/>
      </c>
      <c r="B33" s="81" t="str">
        <f>IF(ISBLANK('Afrap. dec20-mar21'!B35),"",'Afrap. dec20-mar21'!B35)</f>
        <v/>
      </c>
      <c r="C33" s="81" t="str">
        <f>IF(ISBLANK('Afrap. dec20-mar21'!C35),"",'Afrap. dec20-mar21'!C35)</f>
        <v/>
      </c>
      <c r="D33" s="21">
        <f>IF('Afrap. dec20-mar21'!K35="Funktionær",0.75,0.9)</f>
        <v>0.9</v>
      </c>
      <c r="E33" s="17"/>
      <c r="J33" s="111" t="str">
        <f t="shared" si="0"/>
        <v/>
      </c>
      <c r="K33" s="30" t="str">
        <f t="shared" si="1"/>
        <v/>
      </c>
    </row>
    <row r="34" spans="1:11" x14ac:dyDescent="0.25">
      <c r="A34" s="16" t="str">
        <f>'Afrap. dec20-mar21'!A36</f>
        <v/>
      </c>
      <c r="B34" s="81" t="str">
        <f>IF(ISBLANK('Afrap. dec20-mar21'!B36),"",'Afrap. dec20-mar21'!B36)</f>
        <v/>
      </c>
      <c r="C34" s="81" t="str">
        <f>IF(ISBLANK('Afrap. dec20-mar21'!C36),"",'Afrap. dec20-mar21'!C36)</f>
        <v/>
      </c>
      <c r="D34" s="21">
        <f>IF('Afrap. dec20-mar21'!K36="Funktionær",0.75,0.9)</f>
        <v>0.9</v>
      </c>
      <c r="E34" s="17"/>
      <c r="J34" s="111" t="str">
        <f t="shared" si="0"/>
        <v/>
      </c>
      <c r="K34" s="30" t="str">
        <f t="shared" si="1"/>
        <v/>
      </c>
    </row>
    <row r="35" spans="1:11" x14ac:dyDescent="0.25">
      <c r="A35" s="16" t="str">
        <f>'Afrap. dec20-mar21'!A37</f>
        <v/>
      </c>
      <c r="B35" s="81" t="str">
        <f>IF(ISBLANK('Afrap. dec20-mar21'!B37),"",'Afrap. dec20-mar21'!B37)</f>
        <v/>
      </c>
      <c r="C35" s="81" t="str">
        <f>IF(ISBLANK('Afrap. dec20-mar21'!C37),"",'Afrap. dec20-mar21'!C37)</f>
        <v/>
      </c>
      <c r="D35" s="21">
        <f>IF('Afrap. dec20-mar21'!K37="Funktionær",0.75,0.9)</f>
        <v>0.9</v>
      </c>
      <c r="E35" s="17"/>
      <c r="J35" s="111" t="str">
        <f t="shared" si="0"/>
        <v/>
      </c>
      <c r="K35" s="30" t="str">
        <f t="shared" si="1"/>
        <v/>
      </c>
    </row>
    <row r="36" spans="1:11" x14ac:dyDescent="0.25">
      <c r="A36" s="16" t="str">
        <f>'Afrap. dec20-mar21'!A38</f>
        <v/>
      </c>
      <c r="B36" s="81" t="str">
        <f>IF(ISBLANK('Afrap. dec20-mar21'!B38),"",'Afrap. dec20-mar21'!B38)</f>
        <v/>
      </c>
      <c r="C36" s="81" t="str">
        <f>IF(ISBLANK('Afrap. dec20-mar21'!C38),"",'Afrap. dec20-mar21'!C38)</f>
        <v/>
      </c>
      <c r="D36" s="21">
        <f>IF('Afrap. dec20-mar21'!K38="Funktionær",0.75,0.9)</f>
        <v>0.9</v>
      </c>
      <c r="E36" s="17"/>
      <c r="J36" s="111" t="str">
        <f t="shared" si="0"/>
        <v/>
      </c>
      <c r="K36" s="30" t="str">
        <f t="shared" si="1"/>
        <v/>
      </c>
    </row>
    <row r="37" spans="1:11" x14ac:dyDescent="0.25">
      <c r="A37" s="16" t="str">
        <f>'Afrap. dec20-mar21'!A39</f>
        <v/>
      </c>
      <c r="B37" s="81" t="str">
        <f>IF(ISBLANK('Afrap. dec20-mar21'!B39),"",'Afrap. dec20-mar21'!B39)</f>
        <v/>
      </c>
      <c r="C37" s="81" t="str">
        <f>IF(ISBLANK('Afrap. dec20-mar21'!C39),"",'Afrap. dec20-mar21'!C39)</f>
        <v/>
      </c>
      <c r="D37" s="21">
        <f>IF('Afrap. dec20-mar21'!K39="Funktionær",0.75,0.9)</f>
        <v>0.9</v>
      </c>
      <c r="E37" s="17"/>
      <c r="J37" s="111" t="str">
        <f t="shared" si="0"/>
        <v/>
      </c>
      <c r="K37" s="30" t="str">
        <f t="shared" si="1"/>
        <v/>
      </c>
    </row>
    <row r="38" spans="1:11" x14ac:dyDescent="0.25">
      <c r="A38" s="16" t="str">
        <f>'Afrap. dec20-mar21'!A40</f>
        <v/>
      </c>
      <c r="B38" s="81" t="str">
        <f>IF(ISBLANK('Afrap. dec20-mar21'!B40),"",'Afrap. dec20-mar21'!B40)</f>
        <v/>
      </c>
      <c r="C38" s="81" t="str">
        <f>IF(ISBLANK('Afrap. dec20-mar21'!C40),"",'Afrap. dec20-mar21'!C40)</f>
        <v/>
      </c>
      <c r="D38" s="21">
        <f>IF('Afrap. dec20-mar21'!K40="Funktionær",0.75,0.9)</f>
        <v>0.9</v>
      </c>
      <c r="E38" s="17"/>
      <c r="J38" s="111" t="str">
        <f t="shared" si="0"/>
        <v/>
      </c>
      <c r="K38" s="30" t="str">
        <f t="shared" si="1"/>
        <v/>
      </c>
    </row>
    <row r="39" spans="1:11" x14ac:dyDescent="0.25">
      <c r="A39" s="16" t="str">
        <f>'Afrap. dec20-mar21'!A41</f>
        <v/>
      </c>
      <c r="B39" s="81" t="str">
        <f>IF(ISBLANK('Afrap. dec20-mar21'!B41),"",'Afrap. dec20-mar21'!B41)</f>
        <v/>
      </c>
      <c r="C39" s="81" t="str">
        <f>IF(ISBLANK('Afrap. dec20-mar21'!C41),"",'Afrap. dec20-mar21'!C41)</f>
        <v/>
      </c>
      <c r="D39" s="21">
        <f>IF('Afrap. dec20-mar21'!K41="Funktionær",0.75,0.9)</f>
        <v>0.9</v>
      </c>
      <c r="E39" s="17"/>
      <c r="J39" s="111" t="str">
        <f t="shared" si="0"/>
        <v/>
      </c>
      <c r="K39" s="30" t="str">
        <f t="shared" si="1"/>
        <v/>
      </c>
    </row>
    <row r="40" spans="1:11" x14ac:dyDescent="0.25">
      <c r="A40" s="16" t="str">
        <f>'Afrap. dec20-mar21'!A42</f>
        <v/>
      </c>
      <c r="B40" s="81" t="str">
        <f>IF(ISBLANK('Afrap. dec20-mar21'!B42),"",'Afrap. dec20-mar21'!B42)</f>
        <v/>
      </c>
      <c r="C40" s="81" t="str">
        <f>IF(ISBLANK('Afrap. dec20-mar21'!C42),"",'Afrap. dec20-mar21'!C42)</f>
        <v/>
      </c>
      <c r="D40" s="21">
        <f>IF('Afrap. dec20-mar21'!K42="Funktionær",0.75,0.9)</f>
        <v>0.9</v>
      </c>
      <c r="E40" s="17"/>
      <c r="J40" s="111" t="str">
        <f t="shared" si="0"/>
        <v/>
      </c>
      <c r="K40" s="30" t="str">
        <f t="shared" si="1"/>
        <v/>
      </c>
    </row>
    <row r="41" spans="1:11" x14ac:dyDescent="0.25">
      <c r="A41" s="16" t="str">
        <f>'Afrap. dec20-mar21'!A43</f>
        <v/>
      </c>
      <c r="B41" s="81" t="str">
        <f>IF(ISBLANK('Afrap. dec20-mar21'!B43),"",'Afrap. dec20-mar21'!B43)</f>
        <v/>
      </c>
      <c r="C41" s="81" t="str">
        <f>IF(ISBLANK('Afrap. dec20-mar21'!C43),"",'Afrap. dec20-mar21'!C43)</f>
        <v/>
      </c>
      <c r="D41" s="21">
        <f>IF('Afrap. dec20-mar21'!K43="Funktionær",0.75,0.9)</f>
        <v>0.9</v>
      </c>
      <c r="E41" s="17"/>
      <c r="J41" s="111" t="str">
        <f t="shared" si="0"/>
        <v/>
      </c>
      <c r="K41" s="30" t="str">
        <f t="shared" si="1"/>
        <v/>
      </c>
    </row>
    <row r="42" spans="1:11" x14ac:dyDescent="0.25">
      <c r="A42" s="16" t="str">
        <f>'Afrap. dec20-mar21'!A44</f>
        <v/>
      </c>
      <c r="B42" s="81" t="str">
        <f>IF(ISBLANK('Afrap. dec20-mar21'!B44),"",'Afrap. dec20-mar21'!B44)</f>
        <v/>
      </c>
      <c r="C42" s="81" t="str">
        <f>IF(ISBLANK('Afrap. dec20-mar21'!C44),"",'Afrap. dec20-mar21'!C44)</f>
        <v/>
      </c>
      <c r="D42" s="21">
        <f>IF('Afrap. dec20-mar21'!K44="Funktionær",0.75,0.9)</f>
        <v>0.9</v>
      </c>
      <c r="E42" s="17"/>
      <c r="J42" s="111" t="str">
        <f t="shared" si="0"/>
        <v/>
      </c>
      <c r="K42" s="30" t="str">
        <f t="shared" si="1"/>
        <v/>
      </c>
    </row>
    <row r="43" spans="1:11" x14ac:dyDescent="0.25">
      <c r="A43" s="16" t="str">
        <f>'Afrap. dec20-mar21'!A45</f>
        <v/>
      </c>
      <c r="B43" s="81" t="str">
        <f>IF(ISBLANK('Afrap. dec20-mar21'!B45),"",'Afrap. dec20-mar21'!B45)</f>
        <v/>
      </c>
      <c r="C43" s="81" t="str">
        <f>IF(ISBLANK('Afrap. dec20-mar21'!C45),"",'Afrap. dec20-mar21'!C45)</f>
        <v/>
      </c>
      <c r="D43" s="21">
        <f>IF('Afrap. dec20-mar21'!K45="Funktionær",0.75,0.9)</f>
        <v>0.9</v>
      </c>
      <c r="E43" s="17"/>
      <c r="J43" s="111" t="str">
        <f t="shared" si="0"/>
        <v/>
      </c>
      <c r="K43" s="30" t="str">
        <f t="shared" si="1"/>
        <v/>
      </c>
    </row>
    <row r="44" spans="1:11" x14ac:dyDescent="0.25">
      <c r="A44" s="16" t="str">
        <f>'Afrap. dec20-mar21'!A46</f>
        <v/>
      </c>
      <c r="B44" s="81" t="str">
        <f>IF(ISBLANK('Afrap. dec20-mar21'!B46),"",'Afrap. dec20-mar21'!B46)</f>
        <v/>
      </c>
      <c r="C44" s="81" t="str">
        <f>IF(ISBLANK('Afrap. dec20-mar21'!C46),"",'Afrap. dec20-mar21'!C46)</f>
        <v/>
      </c>
      <c r="D44" s="21">
        <f>IF('Afrap. dec20-mar21'!K46="Funktionær",0.75,0.9)</f>
        <v>0.9</v>
      </c>
      <c r="E44" s="17"/>
      <c r="J44" s="111" t="str">
        <f t="shared" si="0"/>
        <v/>
      </c>
      <c r="K44" s="30" t="str">
        <f t="shared" si="1"/>
        <v/>
      </c>
    </row>
    <row r="45" spans="1:11" x14ac:dyDescent="0.25">
      <c r="A45" s="16" t="str">
        <f>'Afrap. dec20-mar21'!A47</f>
        <v/>
      </c>
      <c r="B45" s="81" t="str">
        <f>IF(ISBLANK('Afrap. dec20-mar21'!B47),"",'Afrap. dec20-mar21'!B47)</f>
        <v/>
      </c>
      <c r="C45" s="81" t="str">
        <f>IF(ISBLANK('Afrap. dec20-mar21'!C47),"",'Afrap. dec20-mar21'!C47)</f>
        <v/>
      </c>
      <c r="D45" s="21">
        <f>IF('Afrap. dec20-mar21'!K47="Funktionær",0.75,0.9)</f>
        <v>0.9</v>
      </c>
      <c r="E45" s="17"/>
      <c r="J45" s="111" t="str">
        <f t="shared" si="0"/>
        <v/>
      </c>
      <c r="K45" s="30" t="str">
        <f t="shared" si="1"/>
        <v/>
      </c>
    </row>
    <row r="46" spans="1:11" x14ac:dyDescent="0.25">
      <c r="A46" s="16" t="str">
        <f>'Afrap. dec20-mar21'!A48</f>
        <v/>
      </c>
      <c r="B46" s="81" t="str">
        <f>IF(ISBLANK('Afrap. dec20-mar21'!B48),"",'Afrap. dec20-mar21'!B48)</f>
        <v/>
      </c>
      <c r="C46" s="81" t="str">
        <f>IF(ISBLANK('Afrap. dec20-mar21'!C48),"",'Afrap. dec20-mar21'!C48)</f>
        <v/>
      </c>
      <c r="D46" s="21">
        <f>IF('Afrap. dec20-mar21'!K48="Funktionær",0.75,0.9)</f>
        <v>0.9</v>
      </c>
      <c r="E46" s="17"/>
      <c r="J46" s="111" t="str">
        <f t="shared" si="0"/>
        <v/>
      </c>
      <c r="K46" s="30" t="str">
        <f t="shared" si="1"/>
        <v/>
      </c>
    </row>
    <row r="47" spans="1:11" x14ac:dyDescent="0.25">
      <c r="A47" s="16" t="str">
        <f>'Afrap. dec20-mar21'!A49</f>
        <v/>
      </c>
      <c r="B47" s="81" t="str">
        <f>IF(ISBLANK('Afrap. dec20-mar21'!B49),"",'Afrap. dec20-mar21'!B49)</f>
        <v/>
      </c>
      <c r="C47" s="81" t="str">
        <f>IF(ISBLANK('Afrap. dec20-mar21'!C49),"",'Afrap. dec20-mar21'!C49)</f>
        <v/>
      </c>
      <c r="D47" s="21">
        <f>IF('Afrap. dec20-mar21'!K49="Funktionær",0.75,0.9)</f>
        <v>0.9</v>
      </c>
      <c r="E47" s="17"/>
      <c r="J47" s="111" t="str">
        <f t="shared" si="0"/>
        <v/>
      </c>
      <c r="K47" s="30" t="str">
        <f t="shared" si="1"/>
        <v/>
      </c>
    </row>
    <row r="48" spans="1:11" x14ac:dyDescent="0.25">
      <c r="A48" s="16" t="str">
        <f>'Afrap. dec20-mar21'!A50</f>
        <v/>
      </c>
      <c r="B48" s="81" t="str">
        <f>IF(ISBLANK('Afrap. dec20-mar21'!B50),"",'Afrap. dec20-mar21'!B50)</f>
        <v/>
      </c>
      <c r="C48" s="81" t="str">
        <f>IF(ISBLANK('Afrap. dec20-mar21'!C50),"",'Afrap. dec20-mar21'!C50)</f>
        <v/>
      </c>
      <c r="D48" s="21">
        <f>IF('Afrap. dec20-mar21'!K50="Funktionær",0.75,0.9)</f>
        <v>0.9</v>
      </c>
      <c r="E48" s="17"/>
      <c r="J48" s="111" t="str">
        <f t="shared" si="0"/>
        <v/>
      </c>
      <c r="K48" s="30" t="str">
        <f t="shared" si="1"/>
        <v/>
      </c>
    </row>
    <row r="49" spans="1:11" x14ac:dyDescent="0.25">
      <c r="A49" s="16" t="str">
        <f>'Afrap. dec20-mar21'!A51</f>
        <v/>
      </c>
      <c r="B49" s="81" t="str">
        <f>IF(ISBLANK('Afrap. dec20-mar21'!B51),"",'Afrap. dec20-mar21'!B51)</f>
        <v/>
      </c>
      <c r="C49" s="81" t="str">
        <f>IF(ISBLANK('Afrap. dec20-mar21'!C51),"",'Afrap. dec20-mar21'!C51)</f>
        <v/>
      </c>
      <c r="D49" s="21">
        <f>IF('Afrap. dec20-mar21'!K51="Funktionær",0.75,0.9)</f>
        <v>0.9</v>
      </c>
      <c r="E49" s="17"/>
      <c r="J49" s="111" t="str">
        <f t="shared" si="0"/>
        <v/>
      </c>
      <c r="K49" s="30" t="str">
        <f t="shared" si="1"/>
        <v/>
      </c>
    </row>
    <row r="50" spans="1:11" x14ac:dyDescent="0.25">
      <c r="A50" s="16" t="str">
        <f>'Afrap. dec20-mar21'!A52</f>
        <v/>
      </c>
      <c r="B50" s="81" t="str">
        <f>IF(ISBLANK('Afrap. dec20-mar21'!B52),"",'Afrap. dec20-mar21'!B52)</f>
        <v/>
      </c>
      <c r="C50" s="81" t="str">
        <f>IF(ISBLANK('Afrap. dec20-mar21'!C52),"",'Afrap. dec20-mar21'!C52)</f>
        <v/>
      </c>
      <c r="D50" s="21">
        <f>IF('Afrap. dec20-mar21'!K52="Funktionær",0.75,0.9)</f>
        <v>0.9</v>
      </c>
      <c r="E50" s="17"/>
      <c r="J50" s="111" t="str">
        <f t="shared" si="0"/>
        <v/>
      </c>
      <c r="K50" s="30" t="str">
        <f t="shared" si="1"/>
        <v/>
      </c>
    </row>
    <row r="51" spans="1:11" x14ac:dyDescent="0.25">
      <c r="A51" s="16" t="str">
        <f>'Afrap. dec20-mar21'!A53</f>
        <v/>
      </c>
      <c r="B51" s="81" t="str">
        <f>IF(ISBLANK('Afrap. dec20-mar21'!B53),"",'Afrap. dec20-mar21'!B53)</f>
        <v/>
      </c>
      <c r="C51" s="81" t="str">
        <f>IF(ISBLANK('Afrap. dec20-mar21'!C53),"",'Afrap. dec20-mar21'!C53)</f>
        <v/>
      </c>
      <c r="D51" s="21">
        <f>IF('Afrap. dec20-mar21'!K53="Funktionær",0.75,0.9)</f>
        <v>0.9</v>
      </c>
      <c r="E51" s="17"/>
      <c r="J51" s="111" t="str">
        <f t="shared" si="0"/>
        <v/>
      </c>
      <c r="K51" s="30" t="str">
        <f t="shared" si="1"/>
        <v/>
      </c>
    </row>
    <row r="52" spans="1:11" x14ac:dyDescent="0.25">
      <c r="A52" s="16" t="str">
        <f>'Afrap. dec20-mar21'!A54</f>
        <v/>
      </c>
      <c r="B52" s="81" t="str">
        <f>IF(ISBLANK('Afrap. dec20-mar21'!B54),"",'Afrap. dec20-mar21'!B54)</f>
        <v/>
      </c>
      <c r="C52" s="81" t="str">
        <f>IF(ISBLANK('Afrap. dec20-mar21'!C54),"",'Afrap. dec20-mar21'!C54)</f>
        <v/>
      </c>
      <c r="D52" s="21">
        <f>IF('Afrap. dec20-mar21'!K54="Funktionær",0.75,0.9)</f>
        <v>0.9</v>
      </c>
      <c r="E52" s="17"/>
      <c r="J52" s="111" t="str">
        <f t="shared" si="0"/>
        <v/>
      </c>
      <c r="K52" s="30" t="str">
        <f t="shared" si="1"/>
        <v/>
      </c>
    </row>
    <row r="53" spans="1:11" x14ac:dyDescent="0.25">
      <c r="A53" s="16" t="str">
        <f>'Afrap. dec20-mar21'!A55</f>
        <v/>
      </c>
      <c r="B53" s="81" t="str">
        <f>IF(ISBLANK('Afrap. dec20-mar21'!B55),"",'Afrap. dec20-mar21'!B55)</f>
        <v/>
      </c>
      <c r="C53" s="81" t="str">
        <f>IF(ISBLANK('Afrap. dec20-mar21'!C55),"",'Afrap. dec20-mar21'!C55)</f>
        <v/>
      </c>
      <c r="D53" s="21">
        <f>IF('Afrap. dec20-mar21'!K55="Funktionær",0.75,0.9)</f>
        <v>0.9</v>
      </c>
      <c r="E53" s="17"/>
      <c r="J53" s="111" t="str">
        <f t="shared" si="0"/>
        <v/>
      </c>
      <c r="K53" s="30" t="str">
        <f t="shared" si="1"/>
        <v/>
      </c>
    </row>
    <row r="54" spans="1:11" x14ac:dyDescent="0.25">
      <c r="A54" s="16" t="str">
        <f>'Afrap. dec20-mar21'!A56</f>
        <v/>
      </c>
      <c r="B54" s="81" t="str">
        <f>IF(ISBLANK('Afrap. dec20-mar21'!B56),"",'Afrap. dec20-mar21'!B56)</f>
        <v/>
      </c>
      <c r="C54" s="81" t="str">
        <f>IF(ISBLANK('Afrap. dec20-mar21'!C56),"",'Afrap. dec20-mar21'!C56)</f>
        <v/>
      </c>
      <c r="D54" s="21">
        <f>IF('Afrap. dec20-mar21'!K56="Funktionær",0.75,0.9)</f>
        <v>0.9</v>
      </c>
      <c r="E54" s="17"/>
      <c r="J54" s="111" t="str">
        <f t="shared" si="0"/>
        <v/>
      </c>
      <c r="K54" s="30" t="str">
        <f t="shared" si="1"/>
        <v/>
      </c>
    </row>
    <row r="55" spans="1:11" x14ac:dyDescent="0.25">
      <c r="A55" s="16" t="str">
        <f>'Afrap. dec20-mar21'!A57</f>
        <v/>
      </c>
      <c r="B55" s="81" t="str">
        <f>IF(ISBLANK('Afrap. dec20-mar21'!B57),"",'Afrap. dec20-mar21'!B57)</f>
        <v/>
      </c>
      <c r="C55" s="81" t="str">
        <f>IF(ISBLANK('Afrap. dec20-mar21'!C57),"",'Afrap. dec20-mar21'!C57)</f>
        <v/>
      </c>
      <c r="D55" s="21">
        <f>IF('Afrap. dec20-mar21'!K57="Funktionær",0.75,0.9)</f>
        <v>0.9</v>
      </c>
      <c r="E55" s="17"/>
      <c r="J55" s="111" t="str">
        <f t="shared" si="0"/>
        <v/>
      </c>
      <c r="K55" s="30" t="str">
        <f t="shared" si="1"/>
        <v/>
      </c>
    </row>
    <row r="56" spans="1:11" x14ac:dyDescent="0.25">
      <c r="A56" s="16" t="str">
        <f>'Afrap. dec20-mar21'!A58</f>
        <v/>
      </c>
      <c r="B56" s="81" t="str">
        <f>IF(ISBLANK('Afrap. dec20-mar21'!B58),"",'Afrap. dec20-mar21'!B58)</f>
        <v/>
      </c>
      <c r="C56" s="81" t="str">
        <f>IF(ISBLANK('Afrap. dec20-mar21'!C58),"",'Afrap. dec20-mar21'!C58)</f>
        <v/>
      </c>
      <c r="D56" s="21">
        <f>IF('Afrap. dec20-mar21'!K58="Funktionær",0.75,0.9)</f>
        <v>0.9</v>
      </c>
      <c r="E56" s="17"/>
      <c r="J56" s="111" t="str">
        <f t="shared" si="0"/>
        <v/>
      </c>
      <c r="K56" s="30" t="str">
        <f t="shared" si="1"/>
        <v/>
      </c>
    </row>
    <row r="57" spans="1:11" x14ac:dyDescent="0.25">
      <c r="A57" s="16" t="str">
        <f>'Afrap. dec20-mar21'!A59</f>
        <v/>
      </c>
      <c r="B57" s="81" t="str">
        <f>IF(ISBLANK('Afrap. dec20-mar21'!B59),"",'Afrap. dec20-mar21'!B59)</f>
        <v/>
      </c>
      <c r="C57" s="81" t="str">
        <f>IF(ISBLANK('Afrap. dec20-mar21'!C59),"",'Afrap. dec20-mar21'!C59)</f>
        <v/>
      </c>
      <c r="D57" s="21">
        <f>IF('Afrap. dec20-mar21'!K59="Funktionær",0.75,0.9)</f>
        <v>0.9</v>
      </c>
      <c r="E57" s="17"/>
      <c r="J57" s="111" t="str">
        <f t="shared" si="0"/>
        <v/>
      </c>
      <c r="K57" s="30" t="str">
        <f t="shared" si="1"/>
        <v/>
      </c>
    </row>
    <row r="58" spans="1:11" x14ac:dyDescent="0.25">
      <c r="A58" s="16" t="str">
        <f>'Afrap. dec20-mar21'!A60</f>
        <v/>
      </c>
      <c r="B58" s="81" t="str">
        <f>IF(ISBLANK('Afrap. dec20-mar21'!B60),"",'Afrap. dec20-mar21'!B60)</f>
        <v/>
      </c>
      <c r="C58" s="81" t="str">
        <f>IF(ISBLANK('Afrap. dec20-mar21'!C60),"",'Afrap. dec20-mar21'!C60)</f>
        <v/>
      </c>
      <c r="D58" s="21">
        <f>IF('Afrap. dec20-mar21'!K60="Funktionær",0.75,0.9)</f>
        <v>0.9</v>
      </c>
      <c r="E58" s="17"/>
      <c r="J58" s="111" t="str">
        <f t="shared" si="0"/>
        <v/>
      </c>
      <c r="K58" s="30" t="str">
        <f t="shared" si="1"/>
        <v/>
      </c>
    </row>
    <row r="59" spans="1:11" x14ac:dyDescent="0.25">
      <c r="A59" s="16" t="str">
        <f>'Afrap. dec20-mar21'!A61</f>
        <v/>
      </c>
      <c r="B59" s="81" t="str">
        <f>IF(ISBLANK('Afrap. dec20-mar21'!B61),"",'Afrap. dec20-mar21'!B61)</f>
        <v/>
      </c>
      <c r="C59" s="81" t="str">
        <f>IF(ISBLANK('Afrap. dec20-mar21'!C61),"",'Afrap. dec20-mar21'!C61)</f>
        <v/>
      </c>
      <c r="D59" s="21">
        <f>IF('Afrap. dec20-mar21'!K61="Funktionær",0.75,0.9)</f>
        <v>0.9</v>
      </c>
      <c r="E59" s="17"/>
      <c r="J59" s="111" t="str">
        <f t="shared" si="0"/>
        <v/>
      </c>
      <c r="K59" s="30" t="str">
        <f t="shared" si="1"/>
        <v/>
      </c>
    </row>
    <row r="60" spans="1:11" x14ac:dyDescent="0.25">
      <c r="A60" s="16" t="str">
        <f>'Afrap. dec20-mar21'!A62</f>
        <v/>
      </c>
      <c r="B60" s="81" t="str">
        <f>IF(ISBLANK('Afrap. dec20-mar21'!B62),"",'Afrap. dec20-mar21'!B62)</f>
        <v/>
      </c>
      <c r="C60" s="81" t="str">
        <f>IF(ISBLANK('Afrap. dec20-mar21'!C62),"",'Afrap. dec20-mar21'!C62)</f>
        <v/>
      </c>
      <c r="D60" s="21">
        <f>IF('Afrap. dec20-mar21'!K62="Funktionær",0.75,0.9)</f>
        <v>0.9</v>
      </c>
      <c r="E60" s="17"/>
      <c r="J60" s="111" t="str">
        <f t="shared" si="0"/>
        <v/>
      </c>
      <c r="K60" s="30" t="str">
        <f t="shared" si="1"/>
        <v/>
      </c>
    </row>
    <row r="61" spans="1:11" x14ac:dyDescent="0.25">
      <c r="A61" s="16" t="str">
        <f>'Afrap. dec20-mar21'!A63</f>
        <v/>
      </c>
      <c r="B61" s="81" t="str">
        <f>IF(ISBLANK('Afrap. dec20-mar21'!B63),"",'Afrap. dec20-mar21'!B63)</f>
        <v/>
      </c>
      <c r="C61" s="81" t="str">
        <f>IF(ISBLANK('Afrap. dec20-mar21'!C63),"",'Afrap. dec20-mar21'!C63)</f>
        <v/>
      </c>
      <c r="D61" s="21">
        <f>IF('Afrap. dec20-mar21'!K63="Funktionær",0.75,0.9)</f>
        <v>0.9</v>
      </c>
      <c r="E61" s="17"/>
      <c r="J61" s="111" t="str">
        <f t="shared" si="0"/>
        <v/>
      </c>
      <c r="K61" s="30" t="str">
        <f t="shared" si="1"/>
        <v/>
      </c>
    </row>
    <row r="62" spans="1:11" x14ac:dyDescent="0.25">
      <c r="A62" s="16" t="str">
        <f>'Afrap. dec20-mar21'!A64</f>
        <v/>
      </c>
      <c r="B62" s="81" t="str">
        <f>IF(ISBLANK('Afrap. dec20-mar21'!B64),"",'Afrap. dec20-mar21'!B64)</f>
        <v/>
      </c>
      <c r="C62" s="81" t="str">
        <f>IF(ISBLANK('Afrap. dec20-mar21'!C64),"",'Afrap. dec20-mar21'!C64)</f>
        <v/>
      </c>
      <c r="D62" s="21">
        <f>IF('Afrap. dec20-mar21'!K64="Funktionær",0.75,0.9)</f>
        <v>0.9</v>
      </c>
      <c r="E62" s="17"/>
      <c r="J62" s="111" t="str">
        <f t="shared" si="0"/>
        <v/>
      </c>
      <c r="K62" s="30" t="str">
        <f t="shared" si="1"/>
        <v/>
      </c>
    </row>
    <row r="63" spans="1:11" x14ac:dyDescent="0.25">
      <c r="A63" s="16" t="str">
        <f>'Afrap. dec20-mar21'!A65</f>
        <v/>
      </c>
      <c r="B63" s="81" t="str">
        <f>IF(ISBLANK('Afrap. dec20-mar21'!B65),"",'Afrap. dec20-mar21'!B65)</f>
        <v/>
      </c>
      <c r="C63" s="81" t="str">
        <f>IF(ISBLANK('Afrap. dec20-mar21'!C65),"",'Afrap. dec20-mar21'!C65)</f>
        <v/>
      </c>
      <c r="D63" s="21">
        <f>IF('Afrap. dec20-mar21'!K65="Funktionær",0.75,0.9)</f>
        <v>0.9</v>
      </c>
      <c r="E63" s="17"/>
      <c r="J63" s="111" t="str">
        <f t="shared" si="0"/>
        <v/>
      </c>
      <c r="K63" s="30" t="str">
        <f t="shared" si="1"/>
        <v/>
      </c>
    </row>
    <row r="64" spans="1:11" x14ac:dyDescent="0.25">
      <c r="A64" s="16" t="str">
        <f>'Afrap. dec20-mar21'!A66</f>
        <v/>
      </c>
      <c r="B64" s="81" t="str">
        <f>IF(ISBLANK('Afrap. dec20-mar21'!B66),"",'Afrap. dec20-mar21'!B66)</f>
        <v/>
      </c>
      <c r="C64" s="81" t="str">
        <f>IF(ISBLANK('Afrap. dec20-mar21'!C66),"",'Afrap. dec20-mar21'!C66)</f>
        <v/>
      </c>
      <c r="D64" s="21">
        <f>IF('Afrap. dec20-mar21'!K66="Funktionær",0.75,0.9)</f>
        <v>0.9</v>
      </c>
      <c r="E64" s="17"/>
      <c r="J64" s="111" t="str">
        <f t="shared" si="0"/>
        <v/>
      </c>
      <c r="K64" s="30" t="str">
        <f t="shared" si="1"/>
        <v/>
      </c>
    </row>
    <row r="65" spans="1:11" x14ac:dyDescent="0.25">
      <c r="A65" s="16" t="str">
        <f>'Afrap. dec20-mar21'!A67</f>
        <v/>
      </c>
      <c r="B65" s="81" t="str">
        <f>IF(ISBLANK('Afrap. dec20-mar21'!B67),"",'Afrap. dec20-mar21'!B67)</f>
        <v/>
      </c>
      <c r="C65" s="81" t="str">
        <f>IF(ISBLANK('Afrap. dec20-mar21'!C67),"",'Afrap. dec20-mar21'!C67)</f>
        <v/>
      </c>
      <c r="D65" s="21">
        <f>IF('Afrap. dec20-mar21'!K67="Funktionær",0.75,0.9)</f>
        <v>0.9</v>
      </c>
      <c r="E65" s="17"/>
      <c r="J65" s="111" t="str">
        <f t="shared" si="0"/>
        <v/>
      </c>
      <c r="K65" s="30" t="str">
        <f t="shared" si="1"/>
        <v/>
      </c>
    </row>
    <row r="66" spans="1:11" x14ac:dyDescent="0.25">
      <c r="A66" s="16" t="str">
        <f>'Afrap. dec20-mar21'!A68</f>
        <v/>
      </c>
      <c r="B66" s="81" t="str">
        <f>IF(ISBLANK('Afrap. dec20-mar21'!B68),"",'Afrap. dec20-mar21'!B68)</f>
        <v/>
      </c>
      <c r="C66" s="81" t="str">
        <f>IF(ISBLANK('Afrap. dec20-mar21'!C68),"",'Afrap. dec20-mar21'!C68)</f>
        <v/>
      </c>
      <c r="D66" s="21">
        <f>IF('Afrap. dec20-mar21'!K68="Funktionær",0.75,0.9)</f>
        <v>0.9</v>
      </c>
      <c r="E66" s="17"/>
      <c r="J66" s="111" t="str">
        <f t="shared" si="0"/>
        <v/>
      </c>
      <c r="K66" s="30" t="str">
        <f t="shared" si="1"/>
        <v/>
      </c>
    </row>
    <row r="67" spans="1:11" x14ac:dyDescent="0.25">
      <c r="A67" s="16" t="str">
        <f>'Afrap. dec20-mar21'!A69</f>
        <v/>
      </c>
      <c r="B67" s="81" t="str">
        <f>IF(ISBLANK('Afrap. dec20-mar21'!B69),"",'Afrap. dec20-mar21'!B69)</f>
        <v/>
      </c>
      <c r="C67" s="81" t="str">
        <f>IF(ISBLANK('Afrap. dec20-mar21'!C69),"",'Afrap. dec20-mar21'!C69)</f>
        <v/>
      </c>
      <c r="D67" s="21">
        <f>IF('Afrap. dec20-mar21'!K69="Funktionær",0.75,0.9)</f>
        <v>0.9</v>
      </c>
      <c r="E67" s="17"/>
      <c r="J67" s="111" t="str">
        <f t="shared" si="0"/>
        <v/>
      </c>
      <c r="K67" s="30" t="str">
        <f t="shared" si="1"/>
        <v/>
      </c>
    </row>
    <row r="68" spans="1:11" x14ac:dyDescent="0.25">
      <c r="A68" s="16" t="str">
        <f>'Afrap. dec20-mar21'!A70</f>
        <v/>
      </c>
      <c r="B68" s="81" t="str">
        <f>IF(ISBLANK('Afrap. dec20-mar21'!B70),"",'Afrap. dec20-mar21'!B70)</f>
        <v/>
      </c>
      <c r="C68" s="81" t="str">
        <f>IF(ISBLANK('Afrap. dec20-mar21'!C70),"",'Afrap. dec20-mar21'!C70)</f>
        <v/>
      </c>
      <c r="D68" s="21">
        <f>IF('Afrap. dec20-mar21'!K70="Funktionær",0.75,0.9)</f>
        <v>0.9</v>
      </c>
      <c r="E68" s="17"/>
      <c r="J68" s="111" t="str">
        <f t="shared" si="0"/>
        <v/>
      </c>
      <c r="K68" s="30" t="str">
        <f t="shared" si="1"/>
        <v/>
      </c>
    </row>
    <row r="69" spans="1:11" x14ac:dyDescent="0.25">
      <c r="A69" s="16" t="str">
        <f>'Afrap. dec20-mar21'!A71</f>
        <v/>
      </c>
      <c r="B69" s="81" t="str">
        <f>IF(ISBLANK('Afrap. dec20-mar21'!B71),"",'Afrap. dec20-mar21'!B71)</f>
        <v/>
      </c>
      <c r="C69" s="81" t="str">
        <f>IF(ISBLANK('Afrap. dec20-mar21'!C71),"",'Afrap. dec20-mar21'!C71)</f>
        <v/>
      </c>
      <c r="D69" s="21">
        <f>IF('Afrap. dec20-mar21'!K71="Funktionær",0.75,0.9)</f>
        <v>0.9</v>
      </c>
      <c r="E69" s="17"/>
      <c r="J69" s="111" t="str">
        <f t="shared" si="0"/>
        <v/>
      </c>
      <c r="K69" s="30" t="str">
        <f t="shared" si="1"/>
        <v/>
      </c>
    </row>
    <row r="70" spans="1:11" x14ac:dyDescent="0.25">
      <c r="A70" s="16" t="str">
        <f>'Afrap. dec20-mar21'!A72</f>
        <v/>
      </c>
      <c r="B70" s="81" t="str">
        <f>IF(ISBLANK('Afrap. dec20-mar21'!B72),"",'Afrap. dec20-mar21'!B72)</f>
        <v/>
      </c>
      <c r="C70" s="81" t="str">
        <f>IF(ISBLANK('Afrap. dec20-mar21'!C72),"",'Afrap. dec20-mar21'!C72)</f>
        <v/>
      </c>
      <c r="D70" s="21">
        <f>IF('Afrap. dec20-mar21'!K72="Funktionær",0.75,0.9)</f>
        <v>0.9</v>
      </c>
      <c r="E70" s="17"/>
      <c r="J70" s="111" t="str">
        <f t="shared" ref="J70:J133" si="2">IF(E70="Ja",((F70-G70)+(H70-I70)),"")</f>
        <v/>
      </c>
      <c r="K70" s="30" t="str">
        <f t="shared" ref="K70:K133" si="3">IFERROR(IF(J70&lt;0,J70*D70,J70*D70),"")</f>
        <v/>
      </c>
    </row>
    <row r="71" spans="1:11" x14ac:dyDescent="0.25">
      <c r="A71" s="16" t="str">
        <f>'Afrap. dec20-mar21'!A73</f>
        <v/>
      </c>
      <c r="B71" s="81" t="str">
        <f>IF(ISBLANK('Afrap. dec20-mar21'!B73),"",'Afrap. dec20-mar21'!B73)</f>
        <v/>
      </c>
      <c r="C71" s="81" t="str">
        <f>IF(ISBLANK('Afrap. dec20-mar21'!C73),"",'Afrap. dec20-mar21'!C73)</f>
        <v/>
      </c>
      <c r="D71" s="21">
        <f>IF('Afrap. dec20-mar21'!K73="Funktionær",0.75,0.9)</f>
        <v>0.9</v>
      </c>
      <c r="E71" s="17"/>
      <c r="J71" s="111" t="str">
        <f t="shared" si="2"/>
        <v/>
      </c>
      <c r="K71" s="30" t="str">
        <f t="shared" si="3"/>
        <v/>
      </c>
    </row>
    <row r="72" spans="1:11" x14ac:dyDescent="0.25">
      <c r="A72" s="16" t="str">
        <f>'Afrap. dec20-mar21'!A74</f>
        <v/>
      </c>
      <c r="B72" s="81" t="str">
        <f>IF(ISBLANK('Afrap. dec20-mar21'!B74),"",'Afrap. dec20-mar21'!B74)</f>
        <v/>
      </c>
      <c r="C72" s="81" t="str">
        <f>IF(ISBLANK('Afrap. dec20-mar21'!C74),"",'Afrap. dec20-mar21'!C74)</f>
        <v/>
      </c>
      <c r="D72" s="21">
        <f>IF('Afrap. dec20-mar21'!K74="Funktionær",0.75,0.9)</f>
        <v>0.9</v>
      </c>
      <c r="E72" s="17"/>
      <c r="J72" s="111" t="str">
        <f t="shared" si="2"/>
        <v/>
      </c>
      <c r="K72" s="30" t="str">
        <f t="shared" si="3"/>
        <v/>
      </c>
    </row>
    <row r="73" spans="1:11" x14ac:dyDescent="0.25">
      <c r="A73" s="16" t="str">
        <f>'Afrap. dec20-mar21'!A75</f>
        <v/>
      </c>
      <c r="B73" s="81" t="str">
        <f>IF(ISBLANK('Afrap. dec20-mar21'!B75),"",'Afrap. dec20-mar21'!B75)</f>
        <v/>
      </c>
      <c r="C73" s="81" t="str">
        <f>IF(ISBLANK('Afrap. dec20-mar21'!C75),"",'Afrap. dec20-mar21'!C75)</f>
        <v/>
      </c>
      <c r="D73" s="21">
        <f>IF('Afrap. dec20-mar21'!K75="Funktionær",0.75,0.9)</f>
        <v>0.9</v>
      </c>
      <c r="E73" s="17"/>
      <c r="J73" s="111" t="str">
        <f t="shared" si="2"/>
        <v/>
      </c>
      <c r="K73" s="30" t="str">
        <f t="shared" si="3"/>
        <v/>
      </c>
    </row>
    <row r="74" spans="1:11" x14ac:dyDescent="0.25">
      <c r="A74" s="16" t="str">
        <f>'Afrap. dec20-mar21'!A76</f>
        <v/>
      </c>
      <c r="B74" s="81" t="str">
        <f>IF(ISBLANK('Afrap. dec20-mar21'!B76),"",'Afrap. dec20-mar21'!B76)</f>
        <v/>
      </c>
      <c r="C74" s="81" t="str">
        <f>IF(ISBLANK('Afrap. dec20-mar21'!C76),"",'Afrap. dec20-mar21'!C76)</f>
        <v/>
      </c>
      <c r="D74" s="21">
        <f>IF('Afrap. dec20-mar21'!K76="Funktionær",0.75,0.9)</f>
        <v>0.9</v>
      </c>
      <c r="E74" s="17"/>
      <c r="J74" s="111" t="str">
        <f t="shared" si="2"/>
        <v/>
      </c>
      <c r="K74" s="30" t="str">
        <f t="shared" si="3"/>
        <v/>
      </c>
    </row>
    <row r="75" spans="1:11" x14ac:dyDescent="0.25">
      <c r="A75" s="16" t="str">
        <f>'Afrap. dec20-mar21'!A77</f>
        <v/>
      </c>
      <c r="B75" s="81" t="str">
        <f>IF(ISBLANK('Afrap. dec20-mar21'!B77),"",'Afrap. dec20-mar21'!B77)</f>
        <v/>
      </c>
      <c r="C75" s="81" t="str">
        <f>IF(ISBLANK('Afrap. dec20-mar21'!C77),"",'Afrap. dec20-mar21'!C77)</f>
        <v/>
      </c>
      <c r="D75" s="21">
        <f>IF('Afrap. dec20-mar21'!K77="Funktionær",0.75,0.9)</f>
        <v>0.9</v>
      </c>
      <c r="E75" s="17"/>
      <c r="J75" s="111" t="str">
        <f t="shared" si="2"/>
        <v/>
      </c>
      <c r="K75" s="30" t="str">
        <f t="shared" si="3"/>
        <v/>
      </c>
    </row>
    <row r="76" spans="1:11" x14ac:dyDescent="0.25">
      <c r="A76" s="16" t="str">
        <f>'Afrap. dec20-mar21'!A78</f>
        <v/>
      </c>
      <c r="B76" s="81" t="str">
        <f>IF(ISBLANK('Afrap. dec20-mar21'!B78),"",'Afrap. dec20-mar21'!B78)</f>
        <v/>
      </c>
      <c r="C76" s="81" t="str">
        <f>IF(ISBLANK('Afrap. dec20-mar21'!C78),"",'Afrap. dec20-mar21'!C78)</f>
        <v/>
      </c>
      <c r="D76" s="21">
        <f>IF('Afrap. dec20-mar21'!K78="Funktionær",0.75,0.9)</f>
        <v>0.9</v>
      </c>
      <c r="E76" s="17"/>
      <c r="J76" s="111" t="str">
        <f t="shared" si="2"/>
        <v/>
      </c>
      <c r="K76" s="30" t="str">
        <f t="shared" si="3"/>
        <v/>
      </c>
    </row>
    <row r="77" spans="1:11" x14ac:dyDescent="0.25">
      <c r="A77" s="16" t="str">
        <f>'Afrap. dec20-mar21'!A79</f>
        <v/>
      </c>
      <c r="B77" s="81" t="str">
        <f>IF(ISBLANK('Afrap. dec20-mar21'!B79),"",'Afrap. dec20-mar21'!B79)</f>
        <v/>
      </c>
      <c r="C77" s="81" t="str">
        <f>IF(ISBLANK('Afrap. dec20-mar21'!C79),"",'Afrap. dec20-mar21'!C79)</f>
        <v/>
      </c>
      <c r="D77" s="21">
        <f>IF('Afrap. dec20-mar21'!K79="Funktionær",0.75,0.9)</f>
        <v>0.9</v>
      </c>
      <c r="E77" s="17"/>
      <c r="J77" s="111" t="str">
        <f t="shared" si="2"/>
        <v/>
      </c>
      <c r="K77" s="30" t="str">
        <f t="shared" si="3"/>
        <v/>
      </c>
    </row>
    <row r="78" spans="1:11" x14ac:dyDescent="0.25">
      <c r="A78" s="16" t="str">
        <f>'Afrap. dec20-mar21'!A80</f>
        <v/>
      </c>
      <c r="B78" s="81" t="str">
        <f>IF(ISBLANK('Afrap. dec20-mar21'!B80),"",'Afrap. dec20-mar21'!B80)</f>
        <v/>
      </c>
      <c r="C78" s="81" t="str">
        <f>IF(ISBLANK('Afrap. dec20-mar21'!C80),"",'Afrap. dec20-mar21'!C80)</f>
        <v/>
      </c>
      <c r="D78" s="21">
        <f>IF('Afrap. dec20-mar21'!K80="Funktionær",0.75,0.9)</f>
        <v>0.9</v>
      </c>
      <c r="E78" s="17"/>
      <c r="J78" s="111" t="str">
        <f t="shared" si="2"/>
        <v/>
      </c>
      <c r="K78" s="30" t="str">
        <f t="shared" si="3"/>
        <v/>
      </c>
    </row>
    <row r="79" spans="1:11" x14ac:dyDescent="0.25">
      <c r="A79" s="16" t="str">
        <f>'Afrap. dec20-mar21'!A81</f>
        <v/>
      </c>
      <c r="B79" s="81" t="str">
        <f>IF(ISBLANK('Afrap. dec20-mar21'!B81),"",'Afrap. dec20-mar21'!B81)</f>
        <v/>
      </c>
      <c r="C79" s="81" t="str">
        <f>IF(ISBLANK('Afrap. dec20-mar21'!C81),"",'Afrap. dec20-mar21'!C81)</f>
        <v/>
      </c>
      <c r="D79" s="21">
        <f>IF('Afrap. dec20-mar21'!K81="Funktionær",0.75,0.9)</f>
        <v>0.9</v>
      </c>
      <c r="E79" s="17"/>
      <c r="J79" s="111" t="str">
        <f t="shared" si="2"/>
        <v/>
      </c>
      <c r="K79" s="30" t="str">
        <f t="shared" si="3"/>
        <v/>
      </c>
    </row>
    <row r="80" spans="1:11" x14ac:dyDescent="0.25">
      <c r="A80" s="16" t="str">
        <f>'Afrap. dec20-mar21'!A82</f>
        <v/>
      </c>
      <c r="B80" s="81" t="str">
        <f>IF(ISBLANK('Afrap. dec20-mar21'!B82),"",'Afrap. dec20-mar21'!B82)</f>
        <v/>
      </c>
      <c r="C80" s="81" t="str">
        <f>IF(ISBLANK('Afrap. dec20-mar21'!C82),"",'Afrap. dec20-mar21'!C82)</f>
        <v/>
      </c>
      <c r="D80" s="21">
        <f>IF('Afrap. dec20-mar21'!K82="Funktionær",0.75,0.9)</f>
        <v>0.9</v>
      </c>
      <c r="E80" s="17"/>
      <c r="J80" s="111" t="str">
        <f t="shared" si="2"/>
        <v/>
      </c>
      <c r="K80" s="30" t="str">
        <f t="shared" si="3"/>
        <v/>
      </c>
    </row>
    <row r="81" spans="1:11" x14ac:dyDescent="0.25">
      <c r="A81" s="16" t="str">
        <f>'Afrap. dec20-mar21'!A83</f>
        <v/>
      </c>
      <c r="B81" s="81" t="str">
        <f>IF(ISBLANK('Afrap. dec20-mar21'!B83),"",'Afrap. dec20-mar21'!B83)</f>
        <v/>
      </c>
      <c r="C81" s="81" t="str">
        <f>IF(ISBLANK('Afrap. dec20-mar21'!C83),"",'Afrap. dec20-mar21'!C83)</f>
        <v/>
      </c>
      <c r="D81" s="21">
        <f>IF('Afrap. dec20-mar21'!K83="Funktionær",0.75,0.9)</f>
        <v>0.9</v>
      </c>
      <c r="E81" s="17"/>
      <c r="J81" s="111" t="str">
        <f t="shared" si="2"/>
        <v/>
      </c>
      <c r="K81" s="30" t="str">
        <f t="shared" si="3"/>
        <v/>
      </c>
    </row>
    <row r="82" spans="1:11" x14ac:dyDescent="0.25">
      <c r="A82" s="16" t="str">
        <f>'Afrap. dec20-mar21'!A84</f>
        <v/>
      </c>
      <c r="B82" s="81" t="str">
        <f>IF(ISBLANK('Afrap. dec20-mar21'!B84),"",'Afrap. dec20-mar21'!B84)</f>
        <v/>
      </c>
      <c r="C82" s="81" t="str">
        <f>IF(ISBLANK('Afrap. dec20-mar21'!C84),"",'Afrap. dec20-mar21'!C84)</f>
        <v/>
      </c>
      <c r="D82" s="21">
        <f>IF('Afrap. dec20-mar21'!K84="Funktionær",0.75,0.9)</f>
        <v>0.9</v>
      </c>
      <c r="E82" s="17"/>
      <c r="J82" s="111" t="str">
        <f t="shared" si="2"/>
        <v/>
      </c>
      <c r="K82" s="30" t="str">
        <f t="shared" si="3"/>
        <v/>
      </c>
    </row>
    <row r="83" spans="1:11" x14ac:dyDescent="0.25">
      <c r="A83" s="16" t="str">
        <f>'Afrap. dec20-mar21'!A85</f>
        <v/>
      </c>
      <c r="B83" s="81" t="str">
        <f>IF(ISBLANK('Afrap. dec20-mar21'!B85),"",'Afrap. dec20-mar21'!B85)</f>
        <v/>
      </c>
      <c r="C83" s="81" t="str">
        <f>IF(ISBLANK('Afrap. dec20-mar21'!C85),"",'Afrap. dec20-mar21'!C85)</f>
        <v/>
      </c>
      <c r="D83" s="21">
        <f>IF('Afrap. dec20-mar21'!K85="Funktionær",0.75,0.9)</f>
        <v>0.9</v>
      </c>
      <c r="E83" s="17"/>
      <c r="J83" s="111" t="str">
        <f t="shared" si="2"/>
        <v/>
      </c>
      <c r="K83" s="30" t="str">
        <f t="shared" si="3"/>
        <v/>
      </c>
    </row>
    <row r="84" spans="1:11" x14ac:dyDescent="0.25">
      <c r="A84" s="16" t="str">
        <f>'Afrap. dec20-mar21'!A86</f>
        <v/>
      </c>
      <c r="B84" s="81" t="str">
        <f>IF(ISBLANK('Afrap. dec20-mar21'!B86),"",'Afrap. dec20-mar21'!B86)</f>
        <v/>
      </c>
      <c r="C84" s="81" t="str">
        <f>IF(ISBLANK('Afrap. dec20-mar21'!C86),"",'Afrap. dec20-mar21'!C86)</f>
        <v/>
      </c>
      <c r="D84" s="21">
        <f>IF('Afrap. dec20-mar21'!K86="Funktionær",0.75,0.9)</f>
        <v>0.9</v>
      </c>
      <c r="E84" s="17"/>
      <c r="J84" s="111" t="str">
        <f t="shared" si="2"/>
        <v/>
      </c>
      <c r="K84" s="30" t="str">
        <f t="shared" si="3"/>
        <v/>
      </c>
    </row>
    <row r="85" spans="1:11" x14ac:dyDescent="0.25">
      <c r="A85" s="16" t="str">
        <f>'Afrap. dec20-mar21'!A87</f>
        <v/>
      </c>
      <c r="B85" s="81" t="str">
        <f>IF(ISBLANK('Afrap. dec20-mar21'!B87),"",'Afrap. dec20-mar21'!B87)</f>
        <v/>
      </c>
      <c r="C85" s="81" t="str">
        <f>IF(ISBLANK('Afrap. dec20-mar21'!C87),"",'Afrap. dec20-mar21'!C87)</f>
        <v/>
      </c>
      <c r="D85" s="21">
        <f>IF('Afrap. dec20-mar21'!K87="Funktionær",0.75,0.9)</f>
        <v>0.9</v>
      </c>
      <c r="E85" s="17"/>
      <c r="J85" s="111" t="str">
        <f t="shared" si="2"/>
        <v/>
      </c>
      <c r="K85" s="30" t="str">
        <f t="shared" si="3"/>
        <v/>
      </c>
    </row>
    <row r="86" spans="1:11" x14ac:dyDescent="0.25">
      <c r="A86" s="16" t="str">
        <f>'Afrap. dec20-mar21'!A88</f>
        <v/>
      </c>
      <c r="B86" s="81" t="str">
        <f>IF(ISBLANK('Afrap. dec20-mar21'!B88),"",'Afrap. dec20-mar21'!B88)</f>
        <v/>
      </c>
      <c r="C86" s="81" t="str">
        <f>IF(ISBLANK('Afrap. dec20-mar21'!C88),"",'Afrap. dec20-mar21'!C88)</f>
        <v/>
      </c>
      <c r="D86" s="21">
        <f>IF('Afrap. dec20-mar21'!K88="Funktionær",0.75,0.9)</f>
        <v>0.9</v>
      </c>
      <c r="E86" s="17"/>
      <c r="J86" s="111" t="str">
        <f t="shared" si="2"/>
        <v/>
      </c>
      <c r="K86" s="30" t="str">
        <f t="shared" si="3"/>
        <v/>
      </c>
    </row>
    <row r="87" spans="1:11" x14ac:dyDescent="0.25">
      <c r="A87" s="16" t="str">
        <f>'Afrap. dec20-mar21'!A89</f>
        <v/>
      </c>
      <c r="B87" s="81" t="str">
        <f>IF(ISBLANK('Afrap. dec20-mar21'!B89),"",'Afrap. dec20-mar21'!B89)</f>
        <v/>
      </c>
      <c r="C87" s="81" t="str">
        <f>IF(ISBLANK('Afrap. dec20-mar21'!C89),"",'Afrap. dec20-mar21'!C89)</f>
        <v/>
      </c>
      <c r="D87" s="21">
        <f>IF('Afrap. dec20-mar21'!K89="Funktionær",0.75,0.9)</f>
        <v>0.9</v>
      </c>
      <c r="E87" s="17"/>
      <c r="J87" s="111" t="str">
        <f t="shared" si="2"/>
        <v/>
      </c>
      <c r="K87" s="30" t="str">
        <f t="shared" si="3"/>
        <v/>
      </c>
    </row>
    <row r="88" spans="1:11" x14ac:dyDescent="0.25">
      <c r="A88" s="16" t="str">
        <f>'Afrap. dec20-mar21'!A90</f>
        <v/>
      </c>
      <c r="B88" s="81" t="str">
        <f>IF(ISBLANK('Afrap. dec20-mar21'!B90),"",'Afrap. dec20-mar21'!B90)</f>
        <v/>
      </c>
      <c r="C88" s="81" t="str">
        <f>IF(ISBLANK('Afrap. dec20-mar21'!C90),"",'Afrap. dec20-mar21'!C90)</f>
        <v/>
      </c>
      <c r="D88" s="21">
        <f>IF('Afrap. dec20-mar21'!K90="Funktionær",0.75,0.9)</f>
        <v>0.9</v>
      </c>
      <c r="E88" s="17"/>
      <c r="J88" s="111" t="str">
        <f t="shared" si="2"/>
        <v/>
      </c>
      <c r="K88" s="30" t="str">
        <f t="shared" si="3"/>
        <v/>
      </c>
    </row>
    <row r="89" spans="1:11" x14ac:dyDescent="0.25">
      <c r="A89" s="16" t="str">
        <f>'Afrap. dec20-mar21'!A91</f>
        <v/>
      </c>
      <c r="B89" s="81" t="str">
        <f>IF(ISBLANK('Afrap. dec20-mar21'!B91),"",'Afrap. dec20-mar21'!B91)</f>
        <v/>
      </c>
      <c r="C89" s="81" t="str">
        <f>IF(ISBLANK('Afrap. dec20-mar21'!C91),"",'Afrap. dec20-mar21'!C91)</f>
        <v/>
      </c>
      <c r="D89" s="21">
        <f>IF('Afrap. dec20-mar21'!K91="Funktionær",0.75,0.9)</f>
        <v>0.9</v>
      </c>
      <c r="E89" s="17"/>
      <c r="J89" s="111" t="str">
        <f t="shared" si="2"/>
        <v/>
      </c>
      <c r="K89" s="30" t="str">
        <f t="shared" si="3"/>
        <v/>
      </c>
    </row>
    <row r="90" spans="1:11" x14ac:dyDescent="0.25">
      <c r="A90" s="16" t="str">
        <f>'Afrap. dec20-mar21'!A92</f>
        <v/>
      </c>
      <c r="B90" s="81" t="str">
        <f>IF(ISBLANK('Afrap. dec20-mar21'!B92),"",'Afrap. dec20-mar21'!B92)</f>
        <v/>
      </c>
      <c r="C90" s="81" t="str">
        <f>IF(ISBLANK('Afrap. dec20-mar21'!C92),"",'Afrap. dec20-mar21'!C92)</f>
        <v/>
      </c>
      <c r="D90" s="21">
        <f>IF('Afrap. dec20-mar21'!K92="Funktionær",0.75,0.9)</f>
        <v>0.9</v>
      </c>
      <c r="E90" s="17"/>
      <c r="J90" s="111" t="str">
        <f t="shared" si="2"/>
        <v/>
      </c>
      <c r="K90" s="30" t="str">
        <f t="shared" si="3"/>
        <v/>
      </c>
    </row>
    <row r="91" spans="1:11" x14ac:dyDescent="0.25">
      <c r="A91" s="16" t="str">
        <f>'Afrap. dec20-mar21'!A93</f>
        <v/>
      </c>
      <c r="B91" s="81" t="str">
        <f>IF(ISBLANK('Afrap. dec20-mar21'!B93),"",'Afrap. dec20-mar21'!B93)</f>
        <v/>
      </c>
      <c r="C91" s="81" t="str">
        <f>IF(ISBLANK('Afrap. dec20-mar21'!C93),"",'Afrap. dec20-mar21'!C93)</f>
        <v/>
      </c>
      <c r="D91" s="21">
        <f>IF('Afrap. dec20-mar21'!K93="Funktionær",0.75,0.9)</f>
        <v>0.9</v>
      </c>
      <c r="E91" s="17"/>
      <c r="J91" s="111" t="str">
        <f t="shared" si="2"/>
        <v/>
      </c>
      <c r="K91" s="30" t="str">
        <f t="shared" si="3"/>
        <v/>
      </c>
    </row>
    <row r="92" spans="1:11" x14ac:dyDescent="0.25">
      <c r="A92" s="16" t="str">
        <f>'Afrap. dec20-mar21'!A94</f>
        <v/>
      </c>
      <c r="B92" s="81" t="str">
        <f>IF(ISBLANK('Afrap. dec20-mar21'!B94),"",'Afrap. dec20-mar21'!B94)</f>
        <v/>
      </c>
      <c r="C92" s="81" t="str">
        <f>IF(ISBLANK('Afrap. dec20-mar21'!C94),"",'Afrap. dec20-mar21'!C94)</f>
        <v/>
      </c>
      <c r="D92" s="21">
        <f>IF('Afrap. dec20-mar21'!K94="Funktionær",0.75,0.9)</f>
        <v>0.9</v>
      </c>
      <c r="E92" s="17"/>
      <c r="J92" s="111" t="str">
        <f t="shared" si="2"/>
        <v/>
      </c>
      <c r="K92" s="30" t="str">
        <f t="shared" si="3"/>
        <v/>
      </c>
    </row>
    <row r="93" spans="1:11" x14ac:dyDescent="0.25">
      <c r="A93" s="16" t="str">
        <f>'Afrap. dec20-mar21'!A95</f>
        <v/>
      </c>
      <c r="B93" s="81" t="str">
        <f>IF(ISBLANK('Afrap. dec20-mar21'!B95),"",'Afrap. dec20-mar21'!B95)</f>
        <v/>
      </c>
      <c r="C93" s="81" t="str">
        <f>IF(ISBLANK('Afrap. dec20-mar21'!C95),"",'Afrap. dec20-mar21'!C95)</f>
        <v/>
      </c>
      <c r="D93" s="21">
        <f>IF('Afrap. dec20-mar21'!K95="Funktionær",0.75,0.9)</f>
        <v>0.9</v>
      </c>
      <c r="E93" s="17"/>
      <c r="J93" s="111" t="str">
        <f t="shared" si="2"/>
        <v/>
      </c>
      <c r="K93" s="30" t="str">
        <f t="shared" si="3"/>
        <v/>
      </c>
    </row>
    <row r="94" spans="1:11" x14ac:dyDescent="0.25">
      <c r="A94" s="16" t="str">
        <f>'Afrap. dec20-mar21'!A96</f>
        <v/>
      </c>
      <c r="B94" s="81" t="str">
        <f>IF(ISBLANK('Afrap. dec20-mar21'!B96),"",'Afrap. dec20-mar21'!B96)</f>
        <v/>
      </c>
      <c r="C94" s="81" t="str">
        <f>IF(ISBLANK('Afrap. dec20-mar21'!C96),"",'Afrap. dec20-mar21'!C96)</f>
        <v/>
      </c>
      <c r="D94" s="21">
        <f>IF('Afrap. dec20-mar21'!K96="Funktionær",0.75,0.9)</f>
        <v>0.9</v>
      </c>
      <c r="E94" s="17"/>
      <c r="J94" s="111" t="str">
        <f t="shared" si="2"/>
        <v/>
      </c>
      <c r="K94" s="30" t="str">
        <f t="shared" si="3"/>
        <v/>
      </c>
    </row>
    <row r="95" spans="1:11" x14ac:dyDescent="0.25">
      <c r="A95" s="16" t="str">
        <f>'Afrap. dec20-mar21'!A97</f>
        <v/>
      </c>
      <c r="B95" s="81" t="str">
        <f>IF(ISBLANK('Afrap. dec20-mar21'!B97),"",'Afrap. dec20-mar21'!B97)</f>
        <v/>
      </c>
      <c r="C95" s="81" t="str">
        <f>IF(ISBLANK('Afrap. dec20-mar21'!C97),"",'Afrap. dec20-mar21'!C97)</f>
        <v/>
      </c>
      <c r="D95" s="21">
        <f>IF('Afrap. dec20-mar21'!K97="Funktionær",0.75,0.9)</f>
        <v>0.9</v>
      </c>
      <c r="E95" s="17"/>
      <c r="J95" s="111" t="str">
        <f t="shared" si="2"/>
        <v/>
      </c>
      <c r="K95" s="30" t="str">
        <f t="shared" si="3"/>
        <v/>
      </c>
    </row>
    <row r="96" spans="1:11" x14ac:dyDescent="0.25">
      <c r="A96" s="16" t="str">
        <f>'Afrap. dec20-mar21'!A98</f>
        <v/>
      </c>
      <c r="B96" s="81" t="str">
        <f>IF(ISBLANK('Afrap. dec20-mar21'!B98),"",'Afrap. dec20-mar21'!B98)</f>
        <v/>
      </c>
      <c r="C96" s="81" t="str">
        <f>IF(ISBLANK('Afrap. dec20-mar21'!C98),"",'Afrap. dec20-mar21'!C98)</f>
        <v/>
      </c>
      <c r="D96" s="21">
        <f>IF('Afrap. dec20-mar21'!K98="Funktionær",0.75,0.9)</f>
        <v>0.9</v>
      </c>
      <c r="E96" s="17"/>
      <c r="J96" s="111" t="str">
        <f t="shared" si="2"/>
        <v/>
      </c>
      <c r="K96" s="30" t="str">
        <f t="shared" si="3"/>
        <v/>
      </c>
    </row>
    <row r="97" spans="1:11" x14ac:dyDescent="0.25">
      <c r="A97" s="16" t="str">
        <f>'Afrap. dec20-mar21'!A99</f>
        <v/>
      </c>
      <c r="B97" s="81" t="str">
        <f>IF(ISBLANK('Afrap. dec20-mar21'!B99),"",'Afrap. dec20-mar21'!B99)</f>
        <v/>
      </c>
      <c r="C97" s="81" t="str">
        <f>IF(ISBLANK('Afrap. dec20-mar21'!C99),"",'Afrap. dec20-mar21'!C99)</f>
        <v/>
      </c>
      <c r="D97" s="21">
        <f>IF('Afrap. dec20-mar21'!K99="Funktionær",0.75,0.9)</f>
        <v>0.9</v>
      </c>
      <c r="E97" s="17"/>
      <c r="J97" s="111" t="str">
        <f t="shared" si="2"/>
        <v/>
      </c>
      <c r="K97" s="30" t="str">
        <f t="shared" si="3"/>
        <v/>
      </c>
    </row>
    <row r="98" spans="1:11" x14ac:dyDescent="0.25">
      <c r="A98" s="16" t="str">
        <f>'Afrap. dec20-mar21'!A100</f>
        <v/>
      </c>
      <c r="B98" s="81" t="str">
        <f>IF(ISBLANK('Afrap. dec20-mar21'!B100),"",'Afrap. dec20-mar21'!B100)</f>
        <v/>
      </c>
      <c r="C98" s="81" t="str">
        <f>IF(ISBLANK('Afrap. dec20-mar21'!C100),"",'Afrap. dec20-mar21'!C100)</f>
        <v/>
      </c>
      <c r="D98" s="21">
        <f>IF('Afrap. dec20-mar21'!K100="Funktionær",0.75,0.9)</f>
        <v>0.9</v>
      </c>
      <c r="E98" s="17"/>
      <c r="J98" s="111" t="str">
        <f t="shared" si="2"/>
        <v/>
      </c>
      <c r="K98" s="30" t="str">
        <f t="shared" si="3"/>
        <v/>
      </c>
    </row>
    <row r="99" spans="1:11" x14ac:dyDescent="0.25">
      <c r="A99" s="16" t="str">
        <f>'Afrap. dec20-mar21'!A101</f>
        <v/>
      </c>
      <c r="B99" s="81" t="str">
        <f>IF(ISBLANK('Afrap. dec20-mar21'!B101),"",'Afrap. dec20-mar21'!B101)</f>
        <v/>
      </c>
      <c r="C99" s="81" t="str">
        <f>IF(ISBLANK('Afrap. dec20-mar21'!C101),"",'Afrap. dec20-mar21'!C101)</f>
        <v/>
      </c>
      <c r="D99" s="21">
        <f>IF('Afrap. dec20-mar21'!K101="Funktionær",0.75,0.9)</f>
        <v>0.9</v>
      </c>
      <c r="E99" s="17"/>
      <c r="J99" s="111" t="str">
        <f t="shared" si="2"/>
        <v/>
      </c>
      <c r="K99" s="30" t="str">
        <f t="shared" si="3"/>
        <v/>
      </c>
    </row>
    <row r="100" spans="1:11" x14ac:dyDescent="0.25">
      <c r="A100" s="16" t="str">
        <f>'Afrap. dec20-mar21'!A102</f>
        <v/>
      </c>
      <c r="B100" s="81" t="str">
        <f>IF(ISBLANK('Afrap. dec20-mar21'!B102),"",'Afrap. dec20-mar21'!B102)</f>
        <v/>
      </c>
      <c r="C100" s="81" t="str">
        <f>IF(ISBLANK('Afrap. dec20-mar21'!C102),"",'Afrap. dec20-mar21'!C102)</f>
        <v/>
      </c>
      <c r="D100" s="21">
        <f>IF('Afrap. dec20-mar21'!K102="Funktionær",0.75,0.9)</f>
        <v>0.9</v>
      </c>
      <c r="E100" s="17"/>
      <c r="J100" s="111" t="str">
        <f t="shared" si="2"/>
        <v/>
      </c>
      <c r="K100" s="30" t="str">
        <f t="shared" si="3"/>
        <v/>
      </c>
    </row>
    <row r="101" spans="1:11" x14ac:dyDescent="0.25">
      <c r="A101" s="16" t="str">
        <f>'Afrap. dec20-mar21'!A103</f>
        <v/>
      </c>
      <c r="B101" s="81" t="str">
        <f>IF(ISBLANK('Afrap. dec20-mar21'!B103),"",'Afrap. dec20-mar21'!B103)</f>
        <v/>
      </c>
      <c r="C101" s="81" t="str">
        <f>IF(ISBLANK('Afrap. dec20-mar21'!C103),"",'Afrap. dec20-mar21'!C103)</f>
        <v/>
      </c>
      <c r="D101" s="21">
        <f>IF('Afrap. dec20-mar21'!K103="Funktionær",0.75,0.9)</f>
        <v>0.9</v>
      </c>
      <c r="E101" s="17"/>
      <c r="J101" s="111" t="str">
        <f t="shared" si="2"/>
        <v/>
      </c>
      <c r="K101" s="30" t="str">
        <f t="shared" si="3"/>
        <v/>
      </c>
    </row>
    <row r="102" spans="1:11" x14ac:dyDescent="0.25">
      <c r="A102" s="16" t="str">
        <f>'Afrap. dec20-mar21'!A104</f>
        <v/>
      </c>
      <c r="B102" s="81" t="str">
        <f>IF(ISBLANK('Afrap. dec20-mar21'!B104),"",'Afrap. dec20-mar21'!B104)</f>
        <v/>
      </c>
      <c r="C102" s="81" t="str">
        <f>IF(ISBLANK('Afrap. dec20-mar21'!C104),"",'Afrap. dec20-mar21'!C104)</f>
        <v/>
      </c>
      <c r="D102" s="21">
        <f>IF('Afrap. dec20-mar21'!K104="Funktionær",0.75,0.9)</f>
        <v>0.9</v>
      </c>
      <c r="E102" s="17"/>
      <c r="J102" s="111" t="str">
        <f t="shared" si="2"/>
        <v/>
      </c>
      <c r="K102" s="30" t="str">
        <f t="shared" si="3"/>
        <v/>
      </c>
    </row>
    <row r="103" spans="1:11" x14ac:dyDescent="0.25">
      <c r="A103" s="16" t="str">
        <f>'Afrap. dec20-mar21'!A105</f>
        <v/>
      </c>
      <c r="B103" s="81" t="str">
        <f>IF(ISBLANK('Afrap. dec20-mar21'!B105),"",'Afrap. dec20-mar21'!B105)</f>
        <v/>
      </c>
      <c r="C103" s="81" t="str">
        <f>IF(ISBLANK('Afrap. dec20-mar21'!C105),"",'Afrap. dec20-mar21'!C105)</f>
        <v/>
      </c>
      <c r="D103" s="21">
        <f>IF('Afrap. dec20-mar21'!K105="Funktionær",0.75,0.9)</f>
        <v>0.9</v>
      </c>
      <c r="E103" s="17"/>
      <c r="J103" s="111" t="str">
        <f t="shared" si="2"/>
        <v/>
      </c>
      <c r="K103" s="30" t="str">
        <f t="shared" si="3"/>
        <v/>
      </c>
    </row>
    <row r="104" spans="1:11" x14ac:dyDescent="0.25">
      <c r="A104" s="16" t="str">
        <f>'Afrap. dec20-mar21'!A106</f>
        <v/>
      </c>
      <c r="B104" s="81" t="str">
        <f>IF(ISBLANK('Afrap. dec20-mar21'!B106),"",'Afrap. dec20-mar21'!B106)</f>
        <v/>
      </c>
      <c r="C104" s="81" t="str">
        <f>IF(ISBLANK('Afrap. dec20-mar21'!C106),"",'Afrap. dec20-mar21'!C106)</f>
        <v/>
      </c>
      <c r="D104" s="21">
        <f>IF('Afrap. dec20-mar21'!K106="Funktionær",0.75,0.9)</f>
        <v>0.9</v>
      </c>
      <c r="E104" s="17"/>
      <c r="J104" s="111" t="str">
        <f t="shared" si="2"/>
        <v/>
      </c>
      <c r="K104" s="30" t="str">
        <f t="shared" si="3"/>
        <v/>
      </c>
    </row>
    <row r="105" spans="1:11" x14ac:dyDescent="0.25">
      <c r="A105" s="16" t="str">
        <f>'Afrap. dec20-mar21'!A107</f>
        <v/>
      </c>
      <c r="B105" s="81" t="str">
        <f>IF(ISBLANK('Afrap. dec20-mar21'!B107),"",'Afrap. dec20-mar21'!B107)</f>
        <v/>
      </c>
      <c r="C105" s="81" t="str">
        <f>IF(ISBLANK('Afrap. dec20-mar21'!C107),"",'Afrap. dec20-mar21'!C107)</f>
        <v/>
      </c>
      <c r="D105" s="21">
        <f>IF('Afrap. dec20-mar21'!K107="Funktionær",0.75,0.9)</f>
        <v>0.9</v>
      </c>
      <c r="E105" s="17"/>
      <c r="J105" s="111" t="str">
        <f t="shared" si="2"/>
        <v/>
      </c>
      <c r="K105" s="30" t="str">
        <f t="shared" si="3"/>
        <v/>
      </c>
    </row>
    <row r="106" spans="1:11" x14ac:dyDescent="0.25">
      <c r="A106" s="16" t="str">
        <f>'Afrap. dec20-mar21'!A108</f>
        <v/>
      </c>
      <c r="B106" s="81" t="str">
        <f>IF(ISBLANK('Afrap. dec20-mar21'!B108),"",'Afrap. dec20-mar21'!B108)</f>
        <v/>
      </c>
      <c r="C106" s="81" t="str">
        <f>IF(ISBLANK('Afrap. dec20-mar21'!C108),"",'Afrap. dec20-mar21'!C108)</f>
        <v/>
      </c>
      <c r="D106" s="21">
        <f>IF('Afrap. dec20-mar21'!K108="Funktionær",0.75,0.9)</f>
        <v>0.9</v>
      </c>
      <c r="E106" s="17"/>
      <c r="J106" s="111" t="str">
        <f t="shared" si="2"/>
        <v/>
      </c>
      <c r="K106" s="30" t="str">
        <f t="shared" si="3"/>
        <v/>
      </c>
    </row>
    <row r="107" spans="1:11" x14ac:dyDescent="0.25">
      <c r="A107" s="16" t="str">
        <f>'Afrap. dec20-mar21'!A109</f>
        <v/>
      </c>
      <c r="B107" s="81" t="str">
        <f>IF(ISBLANK('Afrap. dec20-mar21'!B109),"",'Afrap. dec20-mar21'!B109)</f>
        <v/>
      </c>
      <c r="C107" s="81" t="str">
        <f>IF(ISBLANK('Afrap. dec20-mar21'!C109),"",'Afrap. dec20-mar21'!C109)</f>
        <v/>
      </c>
      <c r="D107" s="21">
        <f>IF('Afrap. dec20-mar21'!K109="Funktionær",0.75,0.9)</f>
        <v>0.9</v>
      </c>
      <c r="E107" s="17"/>
      <c r="J107" s="111" t="str">
        <f t="shared" si="2"/>
        <v/>
      </c>
      <c r="K107" s="30" t="str">
        <f t="shared" si="3"/>
        <v/>
      </c>
    </row>
    <row r="108" spans="1:11" x14ac:dyDescent="0.25">
      <c r="A108" s="16" t="str">
        <f>'Afrap. dec20-mar21'!A110</f>
        <v/>
      </c>
      <c r="B108" s="81" t="str">
        <f>IF(ISBLANK('Afrap. dec20-mar21'!B110),"",'Afrap. dec20-mar21'!B110)</f>
        <v/>
      </c>
      <c r="C108" s="81" t="str">
        <f>IF(ISBLANK('Afrap. dec20-mar21'!C110),"",'Afrap. dec20-mar21'!C110)</f>
        <v/>
      </c>
      <c r="D108" s="21">
        <f>IF('Afrap. dec20-mar21'!K110="Funktionær",0.75,0.9)</f>
        <v>0.9</v>
      </c>
      <c r="E108" s="17"/>
      <c r="J108" s="111" t="str">
        <f t="shared" si="2"/>
        <v/>
      </c>
      <c r="K108" s="30" t="str">
        <f t="shared" si="3"/>
        <v/>
      </c>
    </row>
    <row r="109" spans="1:11" x14ac:dyDescent="0.25">
      <c r="A109" s="16" t="str">
        <f>'Afrap. dec20-mar21'!A111</f>
        <v/>
      </c>
      <c r="B109" s="81" t="str">
        <f>IF(ISBLANK('Afrap. dec20-mar21'!B111),"",'Afrap. dec20-mar21'!B111)</f>
        <v/>
      </c>
      <c r="C109" s="81" t="str">
        <f>IF(ISBLANK('Afrap. dec20-mar21'!C111),"",'Afrap. dec20-mar21'!C111)</f>
        <v/>
      </c>
      <c r="D109" s="21">
        <f>IF('Afrap. dec20-mar21'!K111="Funktionær",0.75,0.9)</f>
        <v>0.9</v>
      </c>
      <c r="E109" s="17"/>
      <c r="J109" s="111" t="str">
        <f t="shared" si="2"/>
        <v/>
      </c>
      <c r="K109" s="30" t="str">
        <f t="shared" si="3"/>
        <v/>
      </c>
    </row>
    <row r="110" spans="1:11" x14ac:dyDescent="0.25">
      <c r="A110" s="16" t="str">
        <f>'Afrap. dec20-mar21'!A112</f>
        <v/>
      </c>
      <c r="B110" s="81" t="str">
        <f>IF(ISBLANK('Afrap. dec20-mar21'!B112),"",'Afrap. dec20-mar21'!B112)</f>
        <v/>
      </c>
      <c r="C110" s="81" t="str">
        <f>IF(ISBLANK('Afrap. dec20-mar21'!C112),"",'Afrap. dec20-mar21'!C112)</f>
        <v/>
      </c>
      <c r="D110" s="21">
        <f>IF('Afrap. dec20-mar21'!K112="Funktionær",0.75,0.9)</f>
        <v>0.9</v>
      </c>
      <c r="E110" s="17"/>
      <c r="J110" s="111" t="str">
        <f t="shared" si="2"/>
        <v/>
      </c>
      <c r="K110" s="30" t="str">
        <f t="shared" si="3"/>
        <v/>
      </c>
    </row>
    <row r="111" spans="1:11" x14ac:dyDescent="0.25">
      <c r="A111" s="16" t="str">
        <f>'Afrap. dec20-mar21'!A113</f>
        <v/>
      </c>
      <c r="B111" s="81" t="str">
        <f>IF(ISBLANK('Afrap. dec20-mar21'!B113),"",'Afrap. dec20-mar21'!B113)</f>
        <v/>
      </c>
      <c r="C111" s="81" t="str">
        <f>IF(ISBLANK('Afrap. dec20-mar21'!C113),"",'Afrap. dec20-mar21'!C113)</f>
        <v/>
      </c>
      <c r="D111" s="21">
        <f>IF('Afrap. dec20-mar21'!K113="Funktionær",0.75,0.9)</f>
        <v>0.9</v>
      </c>
      <c r="E111" s="17"/>
      <c r="J111" s="111" t="str">
        <f t="shared" si="2"/>
        <v/>
      </c>
      <c r="K111" s="30" t="str">
        <f t="shared" si="3"/>
        <v/>
      </c>
    </row>
    <row r="112" spans="1:11" x14ac:dyDescent="0.25">
      <c r="A112" s="16" t="str">
        <f>'Afrap. dec20-mar21'!A114</f>
        <v/>
      </c>
      <c r="B112" s="81" t="str">
        <f>IF(ISBLANK('Afrap. dec20-mar21'!B114),"",'Afrap. dec20-mar21'!B114)</f>
        <v/>
      </c>
      <c r="C112" s="81" t="str">
        <f>IF(ISBLANK('Afrap. dec20-mar21'!C114),"",'Afrap. dec20-mar21'!C114)</f>
        <v/>
      </c>
      <c r="D112" s="21">
        <f>IF('Afrap. dec20-mar21'!K114="Funktionær",0.75,0.9)</f>
        <v>0.9</v>
      </c>
      <c r="E112" s="17"/>
      <c r="J112" s="111" t="str">
        <f t="shared" si="2"/>
        <v/>
      </c>
      <c r="K112" s="30" t="str">
        <f t="shared" si="3"/>
        <v/>
      </c>
    </row>
    <row r="113" spans="1:11" x14ac:dyDescent="0.25">
      <c r="A113" s="16" t="str">
        <f>'Afrap. dec20-mar21'!A115</f>
        <v/>
      </c>
      <c r="B113" s="81" t="str">
        <f>IF(ISBLANK('Afrap. dec20-mar21'!B115),"",'Afrap. dec20-mar21'!B115)</f>
        <v/>
      </c>
      <c r="C113" s="81" t="str">
        <f>IF(ISBLANK('Afrap. dec20-mar21'!C115),"",'Afrap. dec20-mar21'!C115)</f>
        <v/>
      </c>
      <c r="D113" s="21">
        <f>IF('Afrap. dec20-mar21'!K115="Funktionær",0.75,0.9)</f>
        <v>0.9</v>
      </c>
      <c r="E113" s="17"/>
      <c r="J113" s="111" t="str">
        <f t="shared" si="2"/>
        <v/>
      </c>
      <c r="K113" s="30" t="str">
        <f t="shared" si="3"/>
        <v/>
      </c>
    </row>
    <row r="114" spans="1:11" x14ac:dyDescent="0.25">
      <c r="A114" s="16" t="str">
        <f>'Afrap. dec20-mar21'!A116</f>
        <v/>
      </c>
      <c r="B114" s="81" t="str">
        <f>IF(ISBLANK('Afrap. dec20-mar21'!B116),"",'Afrap. dec20-mar21'!B116)</f>
        <v/>
      </c>
      <c r="C114" s="81" t="str">
        <f>IF(ISBLANK('Afrap. dec20-mar21'!C116),"",'Afrap. dec20-mar21'!C116)</f>
        <v/>
      </c>
      <c r="D114" s="21">
        <f>IF('Afrap. dec20-mar21'!K116="Funktionær",0.75,0.9)</f>
        <v>0.9</v>
      </c>
      <c r="E114" s="17"/>
      <c r="J114" s="111" t="str">
        <f t="shared" si="2"/>
        <v/>
      </c>
      <c r="K114" s="30" t="str">
        <f t="shared" si="3"/>
        <v/>
      </c>
    </row>
    <row r="115" spans="1:11" x14ac:dyDescent="0.25">
      <c r="A115" s="16" t="str">
        <f>'Afrap. dec20-mar21'!A117</f>
        <v/>
      </c>
      <c r="B115" s="81" t="str">
        <f>IF(ISBLANK('Afrap. dec20-mar21'!B117),"",'Afrap. dec20-mar21'!B117)</f>
        <v/>
      </c>
      <c r="C115" s="81" t="str">
        <f>IF(ISBLANK('Afrap. dec20-mar21'!C117),"",'Afrap. dec20-mar21'!C117)</f>
        <v/>
      </c>
      <c r="D115" s="21">
        <f>IF('Afrap. dec20-mar21'!K117="Funktionær",0.75,0.9)</f>
        <v>0.9</v>
      </c>
      <c r="E115" s="17"/>
      <c r="J115" s="111" t="str">
        <f t="shared" si="2"/>
        <v/>
      </c>
      <c r="K115" s="30" t="str">
        <f t="shared" si="3"/>
        <v/>
      </c>
    </row>
    <row r="116" spans="1:11" x14ac:dyDescent="0.25">
      <c r="A116" s="16" t="str">
        <f>'Afrap. dec20-mar21'!A118</f>
        <v/>
      </c>
      <c r="B116" s="81" t="str">
        <f>IF(ISBLANK('Afrap. dec20-mar21'!B118),"",'Afrap. dec20-mar21'!B118)</f>
        <v/>
      </c>
      <c r="C116" s="81" t="str">
        <f>IF(ISBLANK('Afrap. dec20-mar21'!C118),"",'Afrap. dec20-mar21'!C118)</f>
        <v/>
      </c>
      <c r="D116" s="21">
        <f>IF('Afrap. dec20-mar21'!K118="Funktionær",0.75,0.9)</f>
        <v>0.9</v>
      </c>
      <c r="E116" s="17"/>
      <c r="J116" s="111" t="str">
        <f t="shared" si="2"/>
        <v/>
      </c>
      <c r="K116" s="30" t="str">
        <f t="shared" si="3"/>
        <v/>
      </c>
    </row>
    <row r="117" spans="1:11" x14ac:dyDescent="0.25">
      <c r="A117" s="16" t="str">
        <f>'Afrap. dec20-mar21'!A119</f>
        <v/>
      </c>
      <c r="B117" s="81" t="str">
        <f>IF(ISBLANK('Afrap. dec20-mar21'!B119),"",'Afrap. dec20-mar21'!B119)</f>
        <v/>
      </c>
      <c r="C117" s="81" t="str">
        <f>IF(ISBLANK('Afrap. dec20-mar21'!C119),"",'Afrap. dec20-mar21'!C119)</f>
        <v/>
      </c>
      <c r="D117" s="21">
        <f>IF('Afrap. dec20-mar21'!K119="Funktionær",0.75,0.9)</f>
        <v>0.9</v>
      </c>
      <c r="E117" s="17"/>
      <c r="J117" s="111" t="str">
        <f t="shared" si="2"/>
        <v/>
      </c>
      <c r="K117" s="30" t="str">
        <f t="shared" si="3"/>
        <v/>
      </c>
    </row>
    <row r="118" spans="1:11" x14ac:dyDescent="0.25">
      <c r="A118" s="16" t="str">
        <f>'Afrap. dec20-mar21'!A120</f>
        <v/>
      </c>
      <c r="B118" s="81" t="str">
        <f>IF(ISBLANK('Afrap. dec20-mar21'!B120),"",'Afrap. dec20-mar21'!B120)</f>
        <v/>
      </c>
      <c r="C118" s="81" t="str">
        <f>IF(ISBLANK('Afrap. dec20-mar21'!C120),"",'Afrap. dec20-mar21'!C120)</f>
        <v/>
      </c>
      <c r="D118" s="21">
        <f>IF('Afrap. dec20-mar21'!K120="Funktionær",0.75,0.9)</f>
        <v>0.9</v>
      </c>
      <c r="E118" s="17"/>
      <c r="J118" s="111" t="str">
        <f t="shared" si="2"/>
        <v/>
      </c>
      <c r="K118" s="30" t="str">
        <f t="shared" si="3"/>
        <v/>
      </c>
    </row>
    <row r="119" spans="1:11" x14ac:dyDescent="0.25">
      <c r="A119" s="16" t="str">
        <f>'Afrap. dec20-mar21'!A121</f>
        <v/>
      </c>
      <c r="B119" s="81" t="str">
        <f>IF(ISBLANK('Afrap. dec20-mar21'!B121),"",'Afrap. dec20-mar21'!B121)</f>
        <v/>
      </c>
      <c r="C119" s="81" t="str">
        <f>IF(ISBLANK('Afrap. dec20-mar21'!C121),"",'Afrap. dec20-mar21'!C121)</f>
        <v/>
      </c>
      <c r="D119" s="21">
        <f>IF('Afrap. dec20-mar21'!K121="Funktionær",0.75,0.9)</f>
        <v>0.9</v>
      </c>
      <c r="E119" s="17"/>
      <c r="J119" s="111" t="str">
        <f t="shared" si="2"/>
        <v/>
      </c>
      <c r="K119" s="30" t="str">
        <f t="shared" si="3"/>
        <v/>
      </c>
    </row>
    <row r="120" spans="1:11" x14ac:dyDescent="0.25">
      <c r="A120" s="16" t="str">
        <f>'Afrap. dec20-mar21'!A122</f>
        <v/>
      </c>
      <c r="B120" s="81" t="str">
        <f>IF(ISBLANK('Afrap. dec20-mar21'!B122),"",'Afrap. dec20-mar21'!B122)</f>
        <v/>
      </c>
      <c r="C120" s="81" t="str">
        <f>IF(ISBLANK('Afrap. dec20-mar21'!C122),"",'Afrap. dec20-mar21'!C122)</f>
        <v/>
      </c>
      <c r="D120" s="21">
        <f>IF('Afrap. dec20-mar21'!K122="Funktionær",0.75,0.9)</f>
        <v>0.9</v>
      </c>
      <c r="E120" s="17"/>
      <c r="J120" s="111" t="str">
        <f t="shared" si="2"/>
        <v/>
      </c>
      <c r="K120" s="30" t="str">
        <f t="shared" si="3"/>
        <v/>
      </c>
    </row>
    <row r="121" spans="1:11" x14ac:dyDescent="0.25">
      <c r="A121" s="16" t="str">
        <f>'Afrap. dec20-mar21'!A123</f>
        <v/>
      </c>
      <c r="B121" s="81" t="str">
        <f>IF(ISBLANK('Afrap. dec20-mar21'!B123),"",'Afrap. dec20-mar21'!B123)</f>
        <v/>
      </c>
      <c r="C121" s="81" t="str">
        <f>IF(ISBLANK('Afrap. dec20-mar21'!C123),"",'Afrap. dec20-mar21'!C123)</f>
        <v/>
      </c>
      <c r="D121" s="21">
        <f>IF('Afrap. dec20-mar21'!K123="Funktionær",0.75,0.9)</f>
        <v>0.9</v>
      </c>
      <c r="E121" s="17"/>
      <c r="J121" s="111" t="str">
        <f t="shared" si="2"/>
        <v/>
      </c>
      <c r="K121" s="30" t="str">
        <f t="shared" si="3"/>
        <v/>
      </c>
    </row>
    <row r="122" spans="1:11" x14ac:dyDescent="0.25">
      <c r="A122" s="16" t="str">
        <f>'Afrap. dec20-mar21'!A124</f>
        <v/>
      </c>
      <c r="B122" s="81" t="str">
        <f>IF(ISBLANK('Afrap. dec20-mar21'!B124),"",'Afrap. dec20-mar21'!B124)</f>
        <v/>
      </c>
      <c r="C122" s="81" t="str">
        <f>IF(ISBLANK('Afrap. dec20-mar21'!C124),"",'Afrap. dec20-mar21'!C124)</f>
        <v/>
      </c>
      <c r="D122" s="21">
        <f>IF('Afrap. dec20-mar21'!K124="Funktionær",0.75,0.9)</f>
        <v>0.9</v>
      </c>
      <c r="E122" s="17"/>
      <c r="J122" s="111" t="str">
        <f t="shared" si="2"/>
        <v/>
      </c>
      <c r="K122" s="30" t="str">
        <f t="shared" si="3"/>
        <v/>
      </c>
    </row>
    <row r="123" spans="1:11" x14ac:dyDescent="0.25">
      <c r="A123" s="16" t="str">
        <f>'Afrap. dec20-mar21'!A125</f>
        <v/>
      </c>
      <c r="B123" s="81" t="str">
        <f>IF(ISBLANK('Afrap. dec20-mar21'!B125),"",'Afrap. dec20-mar21'!B125)</f>
        <v/>
      </c>
      <c r="C123" s="81" t="str">
        <f>IF(ISBLANK('Afrap. dec20-mar21'!C125),"",'Afrap. dec20-mar21'!C125)</f>
        <v/>
      </c>
      <c r="D123" s="21">
        <f>IF('Afrap. dec20-mar21'!K125="Funktionær",0.75,0.9)</f>
        <v>0.9</v>
      </c>
      <c r="E123" s="17"/>
      <c r="J123" s="111" t="str">
        <f t="shared" si="2"/>
        <v/>
      </c>
      <c r="K123" s="30" t="str">
        <f t="shared" si="3"/>
        <v/>
      </c>
    </row>
    <row r="124" spans="1:11" x14ac:dyDescent="0.25">
      <c r="A124" s="16" t="str">
        <f>'Afrap. dec20-mar21'!A126</f>
        <v/>
      </c>
      <c r="B124" s="81" t="str">
        <f>IF(ISBLANK('Afrap. dec20-mar21'!B126),"",'Afrap. dec20-mar21'!B126)</f>
        <v/>
      </c>
      <c r="C124" s="81" t="str">
        <f>IF(ISBLANK('Afrap. dec20-mar21'!C126),"",'Afrap. dec20-mar21'!C126)</f>
        <v/>
      </c>
      <c r="D124" s="21">
        <f>IF('Afrap. dec20-mar21'!K126="Funktionær",0.75,0.9)</f>
        <v>0.9</v>
      </c>
      <c r="E124" s="17"/>
      <c r="J124" s="111" t="str">
        <f t="shared" si="2"/>
        <v/>
      </c>
      <c r="K124" s="30" t="str">
        <f t="shared" si="3"/>
        <v/>
      </c>
    </row>
    <row r="125" spans="1:11" x14ac:dyDescent="0.25">
      <c r="A125" s="16" t="str">
        <f>'Afrap. dec20-mar21'!A127</f>
        <v/>
      </c>
      <c r="B125" s="81" t="str">
        <f>IF(ISBLANK('Afrap. dec20-mar21'!B127),"",'Afrap. dec20-mar21'!B127)</f>
        <v/>
      </c>
      <c r="C125" s="81" t="str">
        <f>IF(ISBLANK('Afrap. dec20-mar21'!C127),"",'Afrap. dec20-mar21'!C127)</f>
        <v/>
      </c>
      <c r="D125" s="21">
        <f>IF('Afrap. dec20-mar21'!K127="Funktionær",0.75,0.9)</f>
        <v>0.9</v>
      </c>
      <c r="E125" s="17"/>
      <c r="J125" s="111" t="str">
        <f t="shared" si="2"/>
        <v/>
      </c>
      <c r="K125" s="30" t="str">
        <f t="shared" si="3"/>
        <v/>
      </c>
    </row>
    <row r="126" spans="1:11" x14ac:dyDescent="0.25">
      <c r="A126" s="16" t="str">
        <f>'Afrap. dec20-mar21'!A128</f>
        <v/>
      </c>
      <c r="B126" s="81" t="str">
        <f>IF(ISBLANK('Afrap. dec20-mar21'!B128),"",'Afrap. dec20-mar21'!B128)</f>
        <v/>
      </c>
      <c r="C126" s="81" t="str">
        <f>IF(ISBLANK('Afrap. dec20-mar21'!C128),"",'Afrap. dec20-mar21'!C128)</f>
        <v/>
      </c>
      <c r="D126" s="21">
        <f>IF('Afrap. dec20-mar21'!K128="Funktionær",0.75,0.9)</f>
        <v>0.9</v>
      </c>
      <c r="E126" s="17"/>
      <c r="J126" s="111" t="str">
        <f t="shared" si="2"/>
        <v/>
      </c>
      <c r="K126" s="30" t="str">
        <f t="shared" si="3"/>
        <v/>
      </c>
    </row>
    <row r="127" spans="1:11" x14ac:dyDescent="0.25">
      <c r="A127" s="16" t="str">
        <f>'Afrap. dec20-mar21'!A129</f>
        <v/>
      </c>
      <c r="B127" s="81" t="str">
        <f>IF(ISBLANK('Afrap. dec20-mar21'!B129),"",'Afrap. dec20-mar21'!B129)</f>
        <v/>
      </c>
      <c r="C127" s="81" t="str">
        <f>IF(ISBLANK('Afrap. dec20-mar21'!C129),"",'Afrap. dec20-mar21'!C129)</f>
        <v/>
      </c>
      <c r="D127" s="21">
        <f>IF('Afrap. dec20-mar21'!K129="Funktionær",0.75,0.9)</f>
        <v>0.9</v>
      </c>
      <c r="E127" s="17"/>
      <c r="J127" s="111" t="str">
        <f t="shared" si="2"/>
        <v/>
      </c>
      <c r="K127" s="30" t="str">
        <f t="shared" si="3"/>
        <v/>
      </c>
    </row>
    <row r="128" spans="1:11" x14ac:dyDescent="0.25">
      <c r="A128" s="16" t="str">
        <f>'Afrap. dec20-mar21'!A130</f>
        <v/>
      </c>
      <c r="B128" s="81" t="str">
        <f>IF(ISBLANK('Afrap. dec20-mar21'!B130),"",'Afrap. dec20-mar21'!B130)</f>
        <v/>
      </c>
      <c r="C128" s="81" t="str">
        <f>IF(ISBLANK('Afrap. dec20-mar21'!C130),"",'Afrap. dec20-mar21'!C130)</f>
        <v/>
      </c>
      <c r="D128" s="21">
        <f>IF('Afrap. dec20-mar21'!K130="Funktionær",0.75,0.9)</f>
        <v>0.9</v>
      </c>
      <c r="E128" s="17"/>
      <c r="J128" s="111" t="str">
        <f t="shared" si="2"/>
        <v/>
      </c>
      <c r="K128" s="30" t="str">
        <f t="shared" si="3"/>
        <v/>
      </c>
    </row>
    <row r="129" spans="1:11" x14ac:dyDescent="0.25">
      <c r="A129" s="16" t="str">
        <f>'Afrap. dec20-mar21'!A131</f>
        <v/>
      </c>
      <c r="B129" s="81" t="str">
        <f>IF(ISBLANK('Afrap. dec20-mar21'!B131),"",'Afrap. dec20-mar21'!B131)</f>
        <v/>
      </c>
      <c r="C129" s="81" t="str">
        <f>IF(ISBLANK('Afrap. dec20-mar21'!C131),"",'Afrap. dec20-mar21'!C131)</f>
        <v/>
      </c>
      <c r="D129" s="21">
        <f>IF('Afrap. dec20-mar21'!K131="Funktionær",0.75,0.9)</f>
        <v>0.9</v>
      </c>
      <c r="E129" s="17"/>
      <c r="J129" s="111" t="str">
        <f t="shared" si="2"/>
        <v/>
      </c>
      <c r="K129" s="30" t="str">
        <f t="shared" si="3"/>
        <v/>
      </c>
    </row>
    <row r="130" spans="1:11" x14ac:dyDescent="0.25">
      <c r="A130" s="16" t="str">
        <f>'Afrap. dec20-mar21'!A132</f>
        <v/>
      </c>
      <c r="B130" s="81" t="str">
        <f>IF(ISBLANK('Afrap. dec20-mar21'!B132),"",'Afrap. dec20-mar21'!B132)</f>
        <v/>
      </c>
      <c r="C130" s="81" t="str">
        <f>IF(ISBLANK('Afrap. dec20-mar21'!C132),"",'Afrap. dec20-mar21'!C132)</f>
        <v/>
      </c>
      <c r="D130" s="21">
        <f>IF('Afrap. dec20-mar21'!K132="Funktionær",0.75,0.9)</f>
        <v>0.9</v>
      </c>
      <c r="E130" s="17"/>
      <c r="J130" s="111" t="str">
        <f t="shared" si="2"/>
        <v/>
      </c>
      <c r="K130" s="30" t="str">
        <f t="shared" si="3"/>
        <v/>
      </c>
    </row>
    <row r="131" spans="1:11" x14ac:dyDescent="0.25">
      <c r="A131" s="16" t="str">
        <f>'Afrap. dec20-mar21'!A133</f>
        <v/>
      </c>
      <c r="B131" s="81" t="str">
        <f>IF(ISBLANK('Afrap. dec20-mar21'!B133),"",'Afrap. dec20-mar21'!B133)</f>
        <v/>
      </c>
      <c r="C131" s="81" t="str">
        <f>IF(ISBLANK('Afrap. dec20-mar21'!C133),"",'Afrap. dec20-mar21'!C133)</f>
        <v/>
      </c>
      <c r="D131" s="21">
        <f>IF('Afrap. dec20-mar21'!K133="Funktionær",0.75,0.9)</f>
        <v>0.9</v>
      </c>
      <c r="E131" s="17"/>
      <c r="J131" s="111" t="str">
        <f t="shared" si="2"/>
        <v/>
      </c>
      <c r="K131" s="30" t="str">
        <f t="shared" si="3"/>
        <v/>
      </c>
    </row>
    <row r="132" spans="1:11" x14ac:dyDescent="0.25">
      <c r="A132" s="16" t="str">
        <f>'Afrap. dec20-mar21'!A134</f>
        <v/>
      </c>
      <c r="B132" s="81" t="str">
        <f>IF(ISBLANK('Afrap. dec20-mar21'!B134),"",'Afrap. dec20-mar21'!B134)</f>
        <v/>
      </c>
      <c r="C132" s="81" t="str">
        <f>IF(ISBLANK('Afrap. dec20-mar21'!C134),"",'Afrap. dec20-mar21'!C134)</f>
        <v/>
      </c>
      <c r="D132" s="21">
        <f>IF('Afrap. dec20-mar21'!K134="Funktionær",0.75,0.9)</f>
        <v>0.9</v>
      </c>
      <c r="E132" s="17"/>
      <c r="J132" s="111" t="str">
        <f t="shared" si="2"/>
        <v/>
      </c>
      <c r="K132" s="30" t="str">
        <f t="shared" si="3"/>
        <v/>
      </c>
    </row>
    <row r="133" spans="1:11" x14ac:dyDescent="0.25">
      <c r="A133" s="16" t="str">
        <f>'Afrap. dec20-mar21'!A135</f>
        <v/>
      </c>
      <c r="B133" s="81" t="str">
        <f>IF(ISBLANK('Afrap. dec20-mar21'!B135),"",'Afrap. dec20-mar21'!B135)</f>
        <v/>
      </c>
      <c r="C133" s="81" t="str">
        <f>IF(ISBLANK('Afrap. dec20-mar21'!C135),"",'Afrap. dec20-mar21'!C135)</f>
        <v/>
      </c>
      <c r="D133" s="21">
        <f>IF('Afrap. dec20-mar21'!K135="Funktionær",0.75,0.9)</f>
        <v>0.9</v>
      </c>
      <c r="E133" s="17"/>
      <c r="J133" s="111" t="str">
        <f t="shared" si="2"/>
        <v/>
      </c>
      <c r="K133" s="30" t="str">
        <f t="shared" si="3"/>
        <v/>
      </c>
    </row>
    <row r="134" spans="1:11" x14ac:dyDescent="0.25">
      <c r="A134" s="16" t="str">
        <f>'Afrap. dec20-mar21'!A136</f>
        <v/>
      </c>
      <c r="B134" s="81" t="str">
        <f>IF(ISBLANK('Afrap. dec20-mar21'!B136),"",'Afrap. dec20-mar21'!B136)</f>
        <v/>
      </c>
      <c r="C134" s="81" t="str">
        <f>IF(ISBLANK('Afrap. dec20-mar21'!C136),"",'Afrap. dec20-mar21'!C136)</f>
        <v/>
      </c>
      <c r="D134" s="21">
        <f>IF('Afrap. dec20-mar21'!K136="Funktionær",0.75,0.9)</f>
        <v>0.9</v>
      </c>
      <c r="E134" s="17"/>
      <c r="J134" s="111" t="str">
        <f t="shared" ref="J134:J197" si="4">IF(E134="Ja",((F134-G134)+(H134-I134)),"")</f>
        <v/>
      </c>
      <c r="K134" s="30" t="str">
        <f t="shared" ref="K134:K197" si="5">IFERROR(IF(J134&lt;0,J134*D134,J134*D134),"")</f>
        <v/>
      </c>
    </row>
    <row r="135" spans="1:11" x14ac:dyDescent="0.25">
      <c r="A135" s="16" t="str">
        <f>'Afrap. dec20-mar21'!A137</f>
        <v/>
      </c>
      <c r="B135" s="81" t="str">
        <f>IF(ISBLANK('Afrap. dec20-mar21'!B137),"",'Afrap. dec20-mar21'!B137)</f>
        <v/>
      </c>
      <c r="C135" s="81" t="str">
        <f>IF(ISBLANK('Afrap. dec20-mar21'!C137),"",'Afrap. dec20-mar21'!C137)</f>
        <v/>
      </c>
      <c r="D135" s="21">
        <f>IF('Afrap. dec20-mar21'!K137="Funktionær",0.75,0.9)</f>
        <v>0.9</v>
      </c>
      <c r="E135" s="17"/>
      <c r="J135" s="111" t="str">
        <f t="shared" si="4"/>
        <v/>
      </c>
      <c r="K135" s="30" t="str">
        <f t="shared" si="5"/>
        <v/>
      </c>
    </row>
    <row r="136" spans="1:11" x14ac:dyDescent="0.25">
      <c r="A136" s="16" t="str">
        <f>'Afrap. dec20-mar21'!A138</f>
        <v/>
      </c>
      <c r="B136" s="81" t="str">
        <f>IF(ISBLANK('Afrap. dec20-mar21'!B138),"",'Afrap. dec20-mar21'!B138)</f>
        <v/>
      </c>
      <c r="C136" s="81" t="str">
        <f>IF(ISBLANK('Afrap. dec20-mar21'!C138),"",'Afrap. dec20-mar21'!C138)</f>
        <v/>
      </c>
      <c r="D136" s="21">
        <f>IF('Afrap. dec20-mar21'!K138="Funktionær",0.75,0.9)</f>
        <v>0.9</v>
      </c>
      <c r="E136" s="17"/>
      <c r="J136" s="111" t="str">
        <f t="shared" si="4"/>
        <v/>
      </c>
      <c r="K136" s="30" t="str">
        <f t="shared" si="5"/>
        <v/>
      </c>
    </row>
    <row r="137" spans="1:11" x14ac:dyDescent="0.25">
      <c r="A137" s="16" t="str">
        <f>'Afrap. dec20-mar21'!A139</f>
        <v/>
      </c>
      <c r="B137" s="81" t="str">
        <f>IF(ISBLANK('Afrap. dec20-mar21'!B139),"",'Afrap. dec20-mar21'!B139)</f>
        <v/>
      </c>
      <c r="C137" s="81" t="str">
        <f>IF(ISBLANK('Afrap. dec20-mar21'!C139),"",'Afrap. dec20-mar21'!C139)</f>
        <v/>
      </c>
      <c r="D137" s="21">
        <f>IF('Afrap. dec20-mar21'!K139="Funktionær",0.75,0.9)</f>
        <v>0.9</v>
      </c>
      <c r="E137" s="17"/>
      <c r="J137" s="111" t="str">
        <f t="shared" si="4"/>
        <v/>
      </c>
      <c r="K137" s="30" t="str">
        <f t="shared" si="5"/>
        <v/>
      </c>
    </row>
    <row r="138" spans="1:11" x14ac:dyDescent="0.25">
      <c r="A138" s="16" t="str">
        <f>'Afrap. dec20-mar21'!A140</f>
        <v/>
      </c>
      <c r="B138" s="81" t="str">
        <f>IF(ISBLANK('Afrap. dec20-mar21'!B140),"",'Afrap. dec20-mar21'!B140)</f>
        <v/>
      </c>
      <c r="C138" s="81" t="str">
        <f>IF(ISBLANK('Afrap. dec20-mar21'!C140),"",'Afrap. dec20-mar21'!C140)</f>
        <v/>
      </c>
      <c r="D138" s="21">
        <f>IF('Afrap. dec20-mar21'!K140="Funktionær",0.75,0.9)</f>
        <v>0.9</v>
      </c>
      <c r="E138" s="17"/>
      <c r="J138" s="111" t="str">
        <f t="shared" si="4"/>
        <v/>
      </c>
      <c r="K138" s="30" t="str">
        <f t="shared" si="5"/>
        <v/>
      </c>
    </row>
    <row r="139" spans="1:11" x14ac:dyDescent="0.25">
      <c r="A139" s="16" t="str">
        <f>'Afrap. dec20-mar21'!A141</f>
        <v/>
      </c>
      <c r="B139" s="81" t="str">
        <f>IF(ISBLANK('Afrap. dec20-mar21'!B141),"",'Afrap. dec20-mar21'!B141)</f>
        <v/>
      </c>
      <c r="C139" s="81" t="str">
        <f>IF(ISBLANK('Afrap. dec20-mar21'!C141),"",'Afrap. dec20-mar21'!C141)</f>
        <v/>
      </c>
      <c r="D139" s="21">
        <f>IF('Afrap. dec20-mar21'!K141="Funktionær",0.75,0.9)</f>
        <v>0.9</v>
      </c>
      <c r="E139" s="17"/>
      <c r="J139" s="111" t="str">
        <f t="shared" si="4"/>
        <v/>
      </c>
      <c r="K139" s="30" t="str">
        <f t="shared" si="5"/>
        <v/>
      </c>
    </row>
    <row r="140" spans="1:11" x14ac:dyDescent="0.25">
      <c r="A140" s="16" t="str">
        <f>'Afrap. dec20-mar21'!A142</f>
        <v/>
      </c>
      <c r="B140" s="81" t="str">
        <f>IF(ISBLANK('Afrap. dec20-mar21'!B142),"",'Afrap. dec20-mar21'!B142)</f>
        <v/>
      </c>
      <c r="C140" s="81" t="str">
        <f>IF(ISBLANK('Afrap. dec20-mar21'!C142),"",'Afrap. dec20-mar21'!C142)</f>
        <v/>
      </c>
      <c r="D140" s="21">
        <f>IF('Afrap. dec20-mar21'!K142="Funktionær",0.75,0.9)</f>
        <v>0.9</v>
      </c>
      <c r="E140" s="17"/>
      <c r="J140" s="111" t="str">
        <f t="shared" si="4"/>
        <v/>
      </c>
      <c r="K140" s="30" t="str">
        <f t="shared" si="5"/>
        <v/>
      </c>
    </row>
    <row r="141" spans="1:11" x14ac:dyDescent="0.25">
      <c r="A141" s="16" t="str">
        <f>'Afrap. dec20-mar21'!A143</f>
        <v/>
      </c>
      <c r="B141" s="81" t="str">
        <f>IF(ISBLANK('Afrap. dec20-mar21'!B143),"",'Afrap. dec20-mar21'!B143)</f>
        <v/>
      </c>
      <c r="C141" s="81" t="str">
        <f>IF(ISBLANK('Afrap. dec20-mar21'!C143),"",'Afrap. dec20-mar21'!C143)</f>
        <v/>
      </c>
      <c r="D141" s="21">
        <f>IF('Afrap. dec20-mar21'!K143="Funktionær",0.75,0.9)</f>
        <v>0.9</v>
      </c>
      <c r="E141" s="17"/>
      <c r="J141" s="111" t="str">
        <f t="shared" si="4"/>
        <v/>
      </c>
      <c r="K141" s="30" t="str">
        <f t="shared" si="5"/>
        <v/>
      </c>
    </row>
    <row r="142" spans="1:11" x14ac:dyDescent="0.25">
      <c r="A142" s="16" t="str">
        <f>'Afrap. dec20-mar21'!A144</f>
        <v/>
      </c>
      <c r="B142" s="81" t="str">
        <f>IF(ISBLANK('Afrap. dec20-mar21'!B144),"",'Afrap. dec20-mar21'!B144)</f>
        <v/>
      </c>
      <c r="C142" s="81" t="str">
        <f>IF(ISBLANK('Afrap. dec20-mar21'!C144),"",'Afrap. dec20-mar21'!C144)</f>
        <v/>
      </c>
      <c r="D142" s="21">
        <f>IF('Afrap. dec20-mar21'!K144="Funktionær",0.75,0.9)</f>
        <v>0.9</v>
      </c>
      <c r="E142" s="17"/>
      <c r="J142" s="111" t="str">
        <f t="shared" si="4"/>
        <v/>
      </c>
      <c r="K142" s="30" t="str">
        <f t="shared" si="5"/>
        <v/>
      </c>
    </row>
    <row r="143" spans="1:11" x14ac:dyDescent="0.25">
      <c r="A143" s="16" t="str">
        <f>'Afrap. dec20-mar21'!A145</f>
        <v/>
      </c>
      <c r="B143" s="81" t="str">
        <f>IF(ISBLANK('Afrap. dec20-mar21'!B145),"",'Afrap. dec20-mar21'!B145)</f>
        <v/>
      </c>
      <c r="C143" s="81" t="str">
        <f>IF(ISBLANK('Afrap. dec20-mar21'!C145),"",'Afrap. dec20-mar21'!C145)</f>
        <v/>
      </c>
      <c r="D143" s="21">
        <f>IF('Afrap. dec20-mar21'!K145="Funktionær",0.75,0.9)</f>
        <v>0.9</v>
      </c>
      <c r="E143" s="17"/>
      <c r="J143" s="111" t="str">
        <f t="shared" si="4"/>
        <v/>
      </c>
      <c r="K143" s="30" t="str">
        <f t="shared" si="5"/>
        <v/>
      </c>
    </row>
    <row r="144" spans="1:11" x14ac:dyDescent="0.25">
      <c r="A144" s="16" t="str">
        <f>'Afrap. dec20-mar21'!A146</f>
        <v/>
      </c>
      <c r="B144" s="81" t="str">
        <f>IF(ISBLANK('Afrap. dec20-mar21'!B146),"",'Afrap. dec20-mar21'!B146)</f>
        <v/>
      </c>
      <c r="C144" s="81" t="str">
        <f>IF(ISBLANK('Afrap. dec20-mar21'!C146),"",'Afrap. dec20-mar21'!C146)</f>
        <v/>
      </c>
      <c r="D144" s="21">
        <f>IF('Afrap. dec20-mar21'!K146="Funktionær",0.75,0.9)</f>
        <v>0.9</v>
      </c>
      <c r="E144" s="17"/>
      <c r="J144" s="111" t="str">
        <f t="shared" si="4"/>
        <v/>
      </c>
      <c r="K144" s="30" t="str">
        <f t="shared" si="5"/>
        <v/>
      </c>
    </row>
    <row r="145" spans="1:11" x14ac:dyDescent="0.25">
      <c r="A145" s="16" t="str">
        <f>'Afrap. dec20-mar21'!A147</f>
        <v/>
      </c>
      <c r="B145" s="81" t="str">
        <f>IF(ISBLANK('Afrap. dec20-mar21'!B147),"",'Afrap. dec20-mar21'!B147)</f>
        <v/>
      </c>
      <c r="C145" s="81" t="str">
        <f>IF(ISBLANK('Afrap. dec20-mar21'!C147),"",'Afrap. dec20-mar21'!C147)</f>
        <v/>
      </c>
      <c r="D145" s="21">
        <f>IF('Afrap. dec20-mar21'!K147="Funktionær",0.75,0.9)</f>
        <v>0.9</v>
      </c>
      <c r="E145" s="17"/>
      <c r="J145" s="111" t="str">
        <f t="shared" si="4"/>
        <v/>
      </c>
      <c r="K145" s="30" t="str">
        <f t="shared" si="5"/>
        <v/>
      </c>
    </row>
    <row r="146" spans="1:11" x14ac:dyDescent="0.25">
      <c r="A146" s="16" t="str">
        <f>'Afrap. dec20-mar21'!A148</f>
        <v/>
      </c>
      <c r="B146" s="81" t="str">
        <f>IF(ISBLANK('Afrap. dec20-mar21'!B148),"",'Afrap. dec20-mar21'!B148)</f>
        <v/>
      </c>
      <c r="C146" s="81" t="str">
        <f>IF(ISBLANK('Afrap. dec20-mar21'!C148),"",'Afrap. dec20-mar21'!C148)</f>
        <v/>
      </c>
      <c r="D146" s="21">
        <f>IF('Afrap. dec20-mar21'!K148="Funktionær",0.75,0.9)</f>
        <v>0.9</v>
      </c>
      <c r="E146" s="17"/>
      <c r="J146" s="111" t="str">
        <f t="shared" si="4"/>
        <v/>
      </c>
      <c r="K146" s="30" t="str">
        <f t="shared" si="5"/>
        <v/>
      </c>
    </row>
    <row r="147" spans="1:11" x14ac:dyDescent="0.25">
      <c r="A147" s="16" t="str">
        <f>'Afrap. dec20-mar21'!A149</f>
        <v/>
      </c>
      <c r="B147" s="81" t="str">
        <f>IF(ISBLANK('Afrap. dec20-mar21'!B149),"",'Afrap. dec20-mar21'!B149)</f>
        <v/>
      </c>
      <c r="C147" s="81" t="str">
        <f>IF(ISBLANK('Afrap. dec20-mar21'!C149),"",'Afrap. dec20-mar21'!C149)</f>
        <v/>
      </c>
      <c r="D147" s="21">
        <f>IF('Afrap. dec20-mar21'!K149="Funktionær",0.75,0.9)</f>
        <v>0.9</v>
      </c>
      <c r="E147" s="17"/>
      <c r="J147" s="111" t="str">
        <f t="shared" si="4"/>
        <v/>
      </c>
      <c r="K147" s="30" t="str">
        <f t="shared" si="5"/>
        <v/>
      </c>
    </row>
    <row r="148" spans="1:11" x14ac:dyDescent="0.25">
      <c r="A148" s="16" t="str">
        <f>'Afrap. dec20-mar21'!A150</f>
        <v/>
      </c>
      <c r="B148" s="81" t="str">
        <f>IF(ISBLANK('Afrap. dec20-mar21'!B150),"",'Afrap. dec20-mar21'!B150)</f>
        <v/>
      </c>
      <c r="C148" s="81" t="str">
        <f>IF(ISBLANK('Afrap. dec20-mar21'!C150),"",'Afrap. dec20-mar21'!C150)</f>
        <v/>
      </c>
      <c r="D148" s="21">
        <f>IF('Afrap. dec20-mar21'!K150="Funktionær",0.75,0.9)</f>
        <v>0.9</v>
      </c>
      <c r="E148" s="17"/>
      <c r="J148" s="111" t="str">
        <f t="shared" si="4"/>
        <v/>
      </c>
      <c r="K148" s="30" t="str">
        <f t="shared" si="5"/>
        <v/>
      </c>
    </row>
    <row r="149" spans="1:11" x14ac:dyDescent="0.25">
      <c r="A149" s="16" t="str">
        <f>'Afrap. dec20-mar21'!A151</f>
        <v/>
      </c>
      <c r="B149" s="81" t="str">
        <f>IF(ISBLANK('Afrap. dec20-mar21'!B151),"",'Afrap. dec20-mar21'!B151)</f>
        <v/>
      </c>
      <c r="C149" s="81" t="str">
        <f>IF(ISBLANK('Afrap. dec20-mar21'!C151),"",'Afrap. dec20-mar21'!C151)</f>
        <v/>
      </c>
      <c r="D149" s="21">
        <f>IF('Afrap. dec20-mar21'!K151="Funktionær",0.75,0.9)</f>
        <v>0.9</v>
      </c>
      <c r="E149" s="17"/>
      <c r="J149" s="111" t="str">
        <f t="shared" si="4"/>
        <v/>
      </c>
      <c r="K149" s="30" t="str">
        <f t="shared" si="5"/>
        <v/>
      </c>
    </row>
    <row r="150" spans="1:11" x14ac:dyDescent="0.25">
      <c r="A150" s="16" t="str">
        <f>'Afrap. dec20-mar21'!A152</f>
        <v/>
      </c>
      <c r="B150" s="81" t="str">
        <f>IF(ISBLANK('Afrap. dec20-mar21'!B152),"",'Afrap. dec20-mar21'!B152)</f>
        <v/>
      </c>
      <c r="C150" s="81" t="str">
        <f>IF(ISBLANK('Afrap. dec20-mar21'!C152),"",'Afrap. dec20-mar21'!C152)</f>
        <v/>
      </c>
      <c r="D150" s="21">
        <f>IF('Afrap. dec20-mar21'!K152="Funktionær",0.75,0.9)</f>
        <v>0.9</v>
      </c>
      <c r="E150" s="17"/>
      <c r="J150" s="111" t="str">
        <f t="shared" si="4"/>
        <v/>
      </c>
      <c r="K150" s="30" t="str">
        <f t="shared" si="5"/>
        <v/>
      </c>
    </row>
    <row r="151" spans="1:11" x14ac:dyDescent="0.25">
      <c r="A151" s="16" t="str">
        <f>'Afrap. dec20-mar21'!A153</f>
        <v/>
      </c>
      <c r="B151" s="81" t="str">
        <f>IF(ISBLANK('Afrap. dec20-mar21'!B153),"",'Afrap. dec20-mar21'!B153)</f>
        <v/>
      </c>
      <c r="C151" s="81" t="str">
        <f>IF(ISBLANK('Afrap. dec20-mar21'!C153),"",'Afrap. dec20-mar21'!C153)</f>
        <v/>
      </c>
      <c r="D151" s="21">
        <f>IF('Afrap. dec20-mar21'!K153="Funktionær",0.75,0.9)</f>
        <v>0.9</v>
      </c>
      <c r="E151" s="17"/>
      <c r="J151" s="111" t="str">
        <f t="shared" si="4"/>
        <v/>
      </c>
      <c r="K151" s="30" t="str">
        <f t="shared" si="5"/>
        <v/>
      </c>
    </row>
    <row r="152" spans="1:11" x14ac:dyDescent="0.25">
      <c r="A152" s="16" t="str">
        <f>'Afrap. dec20-mar21'!A154</f>
        <v/>
      </c>
      <c r="B152" s="81" t="str">
        <f>IF(ISBLANK('Afrap. dec20-mar21'!B154),"",'Afrap. dec20-mar21'!B154)</f>
        <v/>
      </c>
      <c r="C152" s="81" t="str">
        <f>IF(ISBLANK('Afrap. dec20-mar21'!C154),"",'Afrap. dec20-mar21'!C154)</f>
        <v/>
      </c>
      <c r="D152" s="21">
        <f>IF('Afrap. dec20-mar21'!K154="Funktionær",0.75,0.9)</f>
        <v>0.9</v>
      </c>
      <c r="E152" s="17"/>
      <c r="J152" s="111" t="str">
        <f t="shared" si="4"/>
        <v/>
      </c>
      <c r="K152" s="30" t="str">
        <f t="shared" si="5"/>
        <v/>
      </c>
    </row>
    <row r="153" spans="1:11" x14ac:dyDescent="0.25">
      <c r="A153" s="16" t="str">
        <f>'Afrap. dec20-mar21'!A155</f>
        <v/>
      </c>
      <c r="B153" s="81" t="str">
        <f>IF(ISBLANK('Afrap. dec20-mar21'!B155),"",'Afrap. dec20-mar21'!B155)</f>
        <v/>
      </c>
      <c r="C153" s="81" t="str">
        <f>IF(ISBLANK('Afrap. dec20-mar21'!C155),"",'Afrap. dec20-mar21'!C155)</f>
        <v/>
      </c>
      <c r="D153" s="21">
        <f>IF('Afrap. dec20-mar21'!K155="Funktionær",0.75,0.9)</f>
        <v>0.9</v>
      </c>
      <c r="E153" s="17"/>
      <c r="J153" s="111" t="str">
        <f t="shared" si="4"/>
        <v/>
      </c>
      <c r="K153" s="30" t="str">
        <f t="shared" si="5"/>
        <v/>
      </c>
    </row>
    <row r="154" spans="1:11" x14ac:dyDescent="0.25">
      <c r="A154" s="16" t="str">
        <f>'Afrap. dec20-mar21'!A156</f>
        <v/>
      </c>
      <c r="B154" s="81" t="str">
        <f>IF(ISBLANK('Afrap. dec20-mar21'!B156),"",'Afrap. dec20-mar21'!B156)</f>
        <v/>
      </c>
      <c r="C154" s="81" t="str">
        <f>IF(ISBLANK('Afrap. dec20-mar21'!C156),"",'Afrap. dec20-mar21'!C156)</f>
        <v/>
      </c>
      <c r="D154" s="21">
        <f>IF('Afrap. dec20-mar21'!K156="Funktionær",0.75,0.9)</f>
        <v>0.9</v>
      </c>
      <c r="E154" s="17"/>
      <c r="J154" s="111" t="str">
        <f t="shared" si="4"/>
        <v/>
      </c>
      <c r="K154" s="30" t="str">
        <f t="shared" si="5"/>
        <v/>
      </c>
    </row>
    <row r="155" spans="1:11" x14ac:dyDescent="0.25">
      <c r="A155" s="16" t="str">
        <f>'Afrap. dec20-mar21'!A157</f>
        <v/>
      </c>
      <c r="B155" s="81" t="str">
        <f>IF(ISBLANK('Afrap. dec20-mar21'!B157),"",'Afrap. dec20-mar21'!B157)</f>
        <v/>
      </c>
      <c r="C155" s="81" t="str">
        <f>IF(ISBLANK('Afrap. dec20-mar21'!C157),"",'Afrap. dec20-mar21'!C157)</f>
        <v/>
      </c>
      <c r="D155" s="21">
        <f>IF('Afrap. dec20-mar21'!K157="Funktionær",0.75,0.9)</f>
        <v>0.9</v>
      </c>
      <c r="E155" s="17"/>
      <c r="J155" s="111" t="str">
        <f t="shared" si="4"/>
        <v/>
      </c>
      <c r="K155" s="30" t="str">
        <f t="shared" si="5"/>
        <v/>
      </c>
    </row>
    <row r="156" spans="1:11" x14ac:dyDescent="0.25">
      <c r="A156" s="16" t="str">
        <f>'Afrap. dec20-mar21'!A158</f>
        <v/>
      </c>
      <c r="B156" s="81" t="str">
        <f>IF(ISBLANK('Afrap. dec20-mar21'!B158),"",'Afrap. dec20-mar21'!B158)</f>
        <v/>
      </c>
      <c r="C156" s="81" t="str">
        <f>IF(ISBLANK('Afrap. dec20-mar21'!C158),"",'Afrap. dec20-mar21'!C158)</f>
        <v/>
      </c>
      <c r="D156" s="21">
        <f>IF('Afrap. dec20-mar21'!K158="Funktionær",0.75,0.9)</f>
        <v>0.9</v>
      </c>
      <c r="E156" s="17"/>
      <c r="J156" s="111" t="str">
        <f t="shared" si="4"/>
        <v/>
      </c>
      <c r="K156" s="30" t="str">
        <f t="shared" si="5"/>
        <v/>
      </c>
    </row>
    <row r="157" spans="1:11" x14ac:dyDescent="0.25">
      <c r="A157" s="16" t="str">
        <f>'Afrap. dec20-mar21'!A159</f>
        <v/>
      </c>
      <c r="B157" s="81" t="str">
        <f>IF(ISBLANK('Afrap. dec20-mar21'!B159),"",'Afrap. dec20-mar21'!B159)</f>
        <v/>
      </c>
      <c r="C157" s="81" t="str">
        <f>IF(ISBLANK('Afrap. dec20-mar21'!C159),"",'Afrap. dec20-mar21'!C159)</f>
        <v/>
      </c>
      <c r="D157" s="21">
        <f>IF('Afrap. dec20-mar21'!K159="Funktionær",0.75,0.9)</f>
        <v>0.9</v>
      </c>
      <c r="E157" s="17"/>
      <c r="J157" s="111" t="str">
        <f t="shared" si="4"/>
        <v/>
      </c>
      <c r="K157" s="30" t="str">
        <f t="shared" si="5"/>
        <v/>
      </c>
    </row>
    <row r="158" spans="1:11" x14ac:dyDescent="0.25">
      <c r="A158" s="16" t="str">
        <f>'Afrap. dec20-mar21'!A160</f>
        <v/>
      </c>
      <c r="B158" s="81" t="str">
        <f>IF(ISBLANK('Afrap. dec20-mar21'!B160),"",'Afrap. dec20-mar21'!B160)</f>
        <v/>
      </c>
      <c r="C158" s="81" t="str">
        <f>IF(ISBLANK('Afrap. dec20-mar21'!C160),"",'Afrap. dec20-mar21'!C160)</f>
        <v/>
      </c>
      <c r="D158" s="21">
        <f>IF('Afrap. dec20-mar21'!K160="Funktionær",0.75,0.9)</f>
        <v>0.9</v>
      </c>
      <c r="E158" s="17"/>
      <c r="J158" s="111" t="str">
        <f t="shared" si="4"/>
        <v/>
      </c>
      <c r="K158" s="30" t="str">
        <f t="shared" si="5"/>
        <v/>
      </c>
    </row>
    <row r="159" spans="1:11" x14ac:dyDescent="0.25">
      <c r="A159" s="16" t="str">
        <f>'Afrap. dec20-mar21'!A161</f>
        <v/>
      </c>
      <c r="B159" s="81" t="str">
        <f>IF(ISBLANK('Afrap. dec20-mar21'!B161),"",'Afrap. dec20-mar21'!B161)</f>
        <v/>
      </c>
      <c r="C159" s="81" t="str">
        <f>IF(ISBLANK('Afrap. dec20-mar21'!C161),"",'Afrap. dec20-mar21'!C161)</f>
        <v/>
      </c>
      <c r="D159" s="21">
        <f>IF('Afrap. dec20-mar21'!K161="Funktionær",0.75,0.9)</f>
        <v>0.9</v>
      </c>
      <c r="E159" s="17"/>
      <c r="J159" s="111" t="str">
        <f t="shared" si="4"/>
        <v/>
      </c>
      <c r="K159" s="30" t="str">
        <f t="shared" si="5"/>
        <v/>
      </c>
    </row>
    <row r="160" spans="1:11" x14ac:dyDescent="0.25">
      <c r="A160" s="16" t="str">
        <f>'Afrap. dec20-mar21'!A162</f>
        <v/>
      </c>
      <c r="B160" s="81" t="str">
        <f>IF(ISBLANK('Afrap. dec20-mar21'!B162),"",'Afrap. dec20-mar21'!B162)</f>
        <v/>
      </c>
      <c r="C160" s="81" t="str">
        <f>IF(ISBLANK('Afrap. dec20-mar21'!C162),"",'Afrap. dec20-mar21'!C162)</f>
        <v/>
      </c>
      <c r="D160" s="21">
        <f>IF('Afrap. dec20-mar21'!K162="Funktionær",0.75,0.9)</f>
        <v>0.9</v>
      </c>
      <c r="E160" s="17"/>
      <c r="J160" s="111" t="str">
        <f t="shared" si="4"/>
        <v/>
      </c>
      <c r="K160" s="30" t="str">
        <f t="shared" si="5"/>
        <v/>
      </c>
    </row>
    <row r="161" spans="1:11" x14ac:dyDescent="0.25">
      <c r="A161" s="16" t="str">
        <f>'Afrap. dec20-mar21'!A163</f>
        <v/>
      </c>
      <c r="B161" s="81" t="str">
        <f>IF(ISBLANK('Afrap. dec20-mar21'!B163),"",'Afrap. dec20-mar21'!B163)</f>
        <v/>
      </c>
      <c r="C161" s="81" t="str">
        <f>IF(ISBLANK('Afrap. dec20-mar21'!C163),"",'Afrap. dec20-mar21'!C163)</f>
        <v/>
      </c>
      <c r="D161" s="21">
        <f>IF('Afrap. dec20-mar21'!K163="Funktionær",0.75,0.9)</f>
        <v>0.9</v>
      </c>
      <c r="E161" s="17"/>
      <c r="J161" s="111" t="str">
        <f t="shared" si="4"/>
        <v/>
      </c>
      <c r="K161" s="30" t="str">
        <f t="shared" si="5"/>
        <v/>
      </c>
    </row>
    <row r="162" spans="1:11" x14ac:dyDescent="0.25">
      <c r="A162" s="16" t="str">
        <f>'Afrap. dec20-mar21'!A164</f>
        <v/>
      </c>
      <c r="B162" s="81" t="str">
        <f>IF(ISBLANK('Afrap. dec20-mar21'!B164),"",'Afrap. dec20-mar21'!B164)</f>
        <v/>
      </c>
      <c r="C162" s="81" t="str">
        <f>IF(ISBLANK('Afrap. dec20-mar21'!C164),"",'Afrap. dec20-mar21'!C164)</f>
        <v/>
      </c>
      <c r="D162" s="21">
        <f>IF('Afrap. dec20-mar21'!K164="Funktionær",0.75,0.9)</f>
        <v>0.9</v>
      </c>
      <c r="E162" s="17"/>
      <c r="J162" s="111" t="str">
        <f t="shared" si="4"/>
        <v/>
      </c>
      <c r="K162" s="30" t="str">
        <f t="shared" si="5"/>
        <v/>
      </c>
    </row>
    <row r="163" spans="1:11" x14ac:dyDescent="0.25">
      <c r="A163" s="16" t="str">
        <f>'Afrap. dec20-mar21'!A165</f>
        <v/>
      </c>
      <c r="B163" s="81" t="str">
        <f>IF(ISBLANK('Afrap. dec20-mar21'!B165),"",'Afrap. dec20-mar21'!B165)</f>
        <v/>
      </c>
      <c r="C163" s="81" t="str">
        <f>IF(ISBLANK('Afrap. dec20-mar21'!C165),"",'Afrap. dec20-mar21'!C165)</f>
        <v/>
      </c>
      <c r="D163" s="21">
        <f>IF('Afrap. dec20-mar21'!K165="Funktionær",0.75,0.9)</f>
        <v>0.9</v>
      </c>
      <c r="E163" s="17"/>
      <c r="J163" s="111" t="str">
        <f t="shared" si="4"/>
        <v/>
      </c>
      <c r="K163" s="30" t="str">
        <f t="shared" si="5"/>
        <v/>
      </c>
    </row>
    <row r="164" spans="1:11" x14ac:dyDescent="0.25">
      <c r="A164" s="16" t="str">
        <f>'Afrap. dec20-mar21'!A166</f>
        <v/>
      </c>
      <c r="B164" s="81" t="str">
        <f>IF(ISBLANK('Afrap. dec20-mar21'!B166),"",'Afrap. dec20-mar21'!B166)</f>
        <v/>
      </c>
      <c r="C164" s="81" t="str">
        <f>IF(ISBLANK('Afrap. dec20-mar21'!C166),"",'Afrap. dec20-mar21'!C166)</f>
        <v/>
      </c>
      <c r="D164" s="21">
        <f>IF('Afrap. dec20-mar21'!K166="Funktionær",0.75,0.9)</f>
        <v>0.9</v>
      </c>
      <c r="E164" s="17"/>
      <c r="J164" s="111" t="str">
        <f t="shared" si="4"/>
        <v/>
      </c>
      <c r="K164" s="30" t="str">
        <f t="shared" si="5"/>
        <v/>
      </c>
    </row>
    <row r="165" spans="1:11" x14ac:dyDescent="0.25">
      <c r="A165" s="16" t="str">
        <f>'Afrap. dec20-mar21'!A167</f>
        <v/>
      </c>
      <c r="B165" s="81" t="str">
        <f>IF(ISBLANK('Afrap. dec20-mar21'!B167),"",'Afrap. dec20-mar21'!B167)</f>
        <v/>
      </c>
      <c r="C165" s="81" t="str">
        <f>IF(ISBLANK('Afrap. dec20-mar21'!C167),"",'Afrap. dec20-mar21'!C167)</f>
        <v/>
      </c>
      <c r="D165" s="21">
        <f>IF('Afrap. dec20-mar21'!K167="Funktionær",0.75,0.9)</f>
        <v>0.9</v>
      </c>
      <c r="E165" s="17"/>
      <c r="J165" s="111" t="str">
        <f t="shared" si="4"/>
        <v/>
      </c>
      <c r="K165" s="30" t="str">
        <f t="shared" si="5"/>
        <v/>
      </c>
    </row>
    <row r="166" spans="1:11" x14ac:dyDescent="0.25">
      <c r="A166" s="16" t="str">
        <f>'Afrap. dec20-mar21'!A168</f>
        <v/>
      </c>
      <c r="B166" s="81" t="str">
        <f>IF(ISBLANK('Afrap. dec20-mar21'!B168),"",'Afrap. dec20-mar21'!B168)</f>
        <v/>
      </c>
      <c r="C166" s="81" t="str">
        <f>IF(ISBLANK('Afrap. dec20-mar21'!C168),"",'Afrap. dec20-mar21'!C168)</f>
        <v/>
      </c>
      <c r="D166" s="21">
        <f>IF('Afrap. dec20-mar21'!K168="Funktionær",0.75,0.9)</f>
        <v>0.9</v>
      </c>
      <c r="E166" s="17"/>
      <c r="J166" s="111" t="str">
        <f t="shared" si="4"/>
        <v/>
      </c>
      <c r="K166" s="30" t="str">
        <f t="shared" si="5"/>
        <v/>
      </c>
    </row>
    <row r="167" spans="1:11" x14ac:dyDescent="0.25">
      <c r="A167" s="16" t="str">
        <f>'Afrap. dec20-mar21'!A169</f>
        <v/>
      </c>
      <c r="B167" s="81" t="str">
        <f>IF(ISBLANK('Afrap. dec20-mar21'!B169),"",'Afrap. dec20-mar21'!B169)</f>
        <v/>
      </c>
      <c r="C167" s="81" t="str">
        <f>IF(ISBLANK('Afrap. dec20-mar21'!C169),"",'Afrap. dec20-mar21'!C169)</f>
        <v/>
      </c>
      <c r="D167" s="21">
        <f>IF('Afrap. dec20-mar21'!K169="Funktionær",0.75,0.9)</f>
        <v>0.9</v>
      </c>
      <c r="E167" s="17"/>
      <c r="J167" s="111" t="str">
        <f t="shared" si="4"/>
        <v/>
      </c>
      <c r="K167" s="30" t="str">
        <f t="shared" si="5"/>
        <v/>
      </c>
    </row>
    <row r="168" spans="1:11" x14ac:dyDescent="0.25">
      <c r="A168" s="16" t="str">
        <f>'Afrap. dec20-mar21'!A170</f>
        <v/>
      </c>
      <c r="B168" s="81" t="str">
        <f>IF(ISBLANK('Afrap. dec20-mar21'!B170),"",'Afrap. dec20-mar21'!B170)</f>
        <v/>
      </c>
      <c r="C168" s="81" t="str">
        <f>IF(ISBLANK('Afrap. dec20-mar21'!C170),"",'Afrap. dec20-mar21'!C170)</f>
        <v/>
      </c>
      <c r="D168" s="21">
        <f>IF('Afrap. dec20-mar21'!K170="Funktionær",0.75,0.9)</f>
        <v>0.9</v>
      </c>
      <c r="E168" s="17"/>
      <c r="J168" s="111" t="str">
        <f t="shared" si="4"/>
        <v/>
      </c>
      <c r="K168" s="30" t="str">
        <f t="shared" si="5"/>
        <v/>
      </c>
    </row>
    <row r="169" spans="1:11" x14ac:dyDescent="0.25">
      <c r="A169" s="16" t="str">
        <f>'Afrap. dec20-mar21'!A171</f>
        <v/>
      </c>
      <c r="B169" s="81" t="str">
        <f>IF(ISBLANK('Afrap. dec20-mar21'!B171),"",'Afrap. dec20-mar21'!B171)</f>
        <v/>
      </c>
      <c r="C169" s="81" t="str">
        <f>IF(ISBLANK('Afrap. dec20-mar21'!C171),"",'Afrap. dec20-mar21'!C171)</f>
        <v/>
      </c>
      <c r="D169" s="21">
        <f>IF('Afrap. dec20-mar21'!K171="Funktionær",0.75,0.9)</f>
        <v>0.9</v>
      </c>
      <c r="E169" s="17"/>
      <c r="J169" s="111" t="str">
        <f t="shared" si="4"/>
        <v/>
      </c>
      <c r="K169" s="30" t="str">
        <f t="shared" si="5"/>
        <v/>
      </c>
    </row>
    <row r="170" spans="1:11" x14ac:dyDescent="0.25">
      <c r="A170" s="16" t="str">
        <f>'Afrap. dec20-mar21'!A172</f>
        <v/>
      </c>
      <c r="B170" s="81" t="str">
        <f>IF(ISBLANK('Afrap. dec20-mar21'!B172),"",'Afrap. dec20-mar21'!B172)</f>
        <v/>
      </c>
      <c r="C170" s="81" t="str">
        <f>IF(ISBLANK('Afrap. dec20-mar21'!C172),"",'Afrap. dec20-mar21'!C172)</f>
        <v/>
      </c>
      <c r="D170" s="21">
        <f>IF('Afrap. dec20-mar21'!K172="Funktionær",0.75,0.9)</f>
        <v>0.9</v>
      </c>
      <c r="E170" s="17"/>
      <c r="J170" s="111" t="str">
        <f t="shared" si="4"/>
        <v/>
      </c>
      <c r="K170" s="30" t="str">
        <f t="shared" si="5"/>
        <v/>
      </c>
    </row>
    <row r="171" spans="1:11" x14ac:dyDescent="0.25">
      <c r="A171" s="16" t="str">
        <f>'Afrap. dec20-mar21'!A173</f>
        <v/>
      </c>
      <c r="B171" s="81" t="str">
        <f>IF(ISBLANK('Afrap. dec20-mar21'!B173),"",'Afrap. dec20-mar21'!B173)</f>
        <v/>
      </c>
      <c r="C171" s="81" t="str">
        <f>IF(ISBLANK('Afrap. dec20-mar21'!C173),"",'Afrap. dec20-mar21'!C173)</f>
        <v/>
      </c>
      <c r="D171" s="21">
        <f>IF('Afrap. dec20-mar21'!K173="Funktionær",0.75,0.9)</f>
        <v>0.9</v>
      </c>
      <c r="E171" s="17"/>
      <c r="J171" s="111" t="str">
        <f t="shared" si="4"/>
        <v/>
      </c>
      <c r="K171" s="30" t="str">
        <f t="shared" si="5"/>
        <v/>
      </c>
    </row>
    <row r="172" spans="1:11" x14ac:dyDescent="0.25">
      <c r="A172" s="16" t="str">
        <f>'Afrap. dec20-mar21'!A174</f>
        <v/>
      </c>
      <c r="B172" s="81" t="str">
        <f>IF(ISBLANK('Afrap. dec20-mar21'!B174),"",'Afrap. dec20-mar21'!B174)</f>
        <v/>
      </c>
      <c r="C172" s="81" t="str">
        <f>IF(ISBLANK('Afrap. dec20-mar21'!C174),"",'Afrap. dec20-mar21'!C174)</f>
        <v/>
      </c>
      <c r="D172" s="21">
        <f>IF('Afrap. dec20-mar21'!K174="Funktionær",0.75,0.9)</f>
        <v>0.9</v>
      </c>
      <c r="E172" s="17"/>
      <c r="J172" s="111" t="str">
        <f t="shared" si="4"/>
        <v/>
      </c>
      <c r="K172" s="30" t="str">
        <f t="shared" si="5"/>
        <v/>
      </c>
    </row>
    <row r="173" spans="1:11" x14ac:dyDescent="0.25">
      <c r="A173" s="16" t="str">
        <f>'Afrap. dec20-mar21'!A175</f>
        <v/>
      </c>
      <c r="B173" s="81" t="str">
        <f>IF(ISBLANK('Afrap. dec20-mar21'!B175),"",'Afrap. dec20-mar21'!B175)</f>
        <v/>
      </c>
      <c r="C173" s="81" t="str">
        <f>IF(ISBLANK('Afrap. dec20-mar21'!C175),"",'Afrap. dec20-mar21'!C175)</f>
        <v/>
      </c>
      <c r="D173" s="21">
        <f>IF('Afrap. dec20-mar21'!K175="Funktionær",0.75,0.9)</f>
        <v>0.9</v>
      </c>
      <c r="E173" s="17"/>
      <c r="J173" s="111" t="str">
        <f t="shared" si="4"/>
        <v/>
      </c>
      <c r="K173" s="30" t="str">
        <f t="shared" si="5"/>
        <v/>
      </c>
    </row>
    <row r="174" spans="1:11" x14ac:dyDescent="0.25">
      <c r="A174" s="16" t="str">
        <f>'Afrap. dec20-mar21'!A176</f>
        <v/>
      </c>
      <c r="B174" s="81" t="str">
        <f>IF(ISBLANK('Afrap. dec20-mar21'!B176),"",'Afrap. dec20-mar21'!B176)</f>
        <v/>
      </c>
      <c r="C174" s="81" t="str">
        <f>IF(ISBLANK('Afrap. dec20-mar21'!C176),"",'Afrap. dec20-mar21'!C176)</f>
        <v/>
      </c>
      <c r="D174" s="21">
        <f>IF('Afrap. dec20-mar21'!K176="Funktionær",0.75,0.9)</f>
        <v>0.9</v>
      </c>
      <c r="E174" s="17"/>
      <c r="J174" s="111" t="str">
        <f t="shared" si="4"/>
        <v/>
      </c>
      <c r="K174" s="30" t="str">
        <f t="shared" si="5"/>
        <v/>
      </c>
    </row>
    <row r="175" spans="1:11" x14ac:dyDescent="0.25">
      <c r="A175" s="16" t="str">
        <f>'Afrap. dec20-mar21'!A177</f>
        <v/>
      </c>
      <c r="B175" s="81" t="str">
        <f>IF(ISBLANK('Afrap. dec20-mar21'!B177),"",'Afrap. dec20-mar21'!B177)</f>
        <v/>
      </c>
      <c r="C175" s="81" t="str">
        <f>IF(ISBLANK('Afrap. dec20-mar21'!C177),"",'Afrap. dec20-mar21'!C177)</f>
        <v/>
      </c>
      <c r="D175" s="21">
        <f>IF('Afrap. dec20-mar21'!K177="Funktionær",0.75,0.9)</f>
        <v>0.9</v>
      </c>
      <c r="E175" s="17"/>
      <c r="J175" s="111" t="str">
        <f t="shared" si="4"/>
        <v/>
      </c>
      <c r="K175" s="30" t="str">
        <f t="shared" si="5"/>
        <v/>
      </c>
    </row>
    <row r="176" spans="1:11" x14ac:dyDescent="0.25">
      <c r="A176" s="16" t="str">
        <f>'Afrap. dec20-mar21'!A178</f>
        <v/>
      </c>
      <c r="B176" s="81" t="str">
        <f>IF(ISBLANK('Afrap. dec20-mar21'!B178),"",'Afrap. dec20-mar21'!B178)</f>
        <v/>
      </c>
      <c r="C176" s="81" t="str">
        <f>IF(ISBLANK('Afrap. dec20-mar21'!C178),"",'Afrap. dec20-mar21'!C178)</f>
        <v/>
      </c>
      <c r="D176" s="21">
        <f>IF('Afrap. dec20-mar21'!K178="Funktionær",0.75,0.9)</f>
        <v>0.9</v>
      </c>
      <c r="E176" s="17"/>
      <c r="J176" s="111" t="str">
        <f t="shared" si="4"/>
        <v/>
      </c>
      <c r="K176" s="30" t="str">
        <f t="shared" si="5"/>
        <v/>
      </c>
    </row>
    <row r="177" spans="1:11" x14ac:dyDescent="0.25">
      <c r="A177" s="16" t="str">
        <f>'Afrap. dec20-mar21'!A179</f>
        <v/>
      </c>
      <c r="B177" s="81" t="str">
        <f>IF(ISBLANK('Afrap. dec20-mar21'!B179),"",'Afrap. dec20-mar21'!B179)</f>
        <v/>
      </c>
      <c r="C177" s="81" t="str">
        <f>IF(ISBLANK('Afrap. dec20-mar21'!C179),"",'Afrap. dec20-mar21'!C179)</f>
        <v/>
      </c>
      <c r="D177" s="21">
        <f>IF('Afrap. dec20-mar21'!K179="Funktionær",0.75,0.9)</f>
        <v>0.9</v>
      </c>
      <c r="E177" s="17"/>
      <c r="J177" s="111" t="str">
        <f t="shared" si="4"/>
        <v/>
      </c>
      <c r="K177" s="30" t="str">
        <f t="shared" si="5"/>
        <v/>
      </c>
    </row>
    <row r="178" spans="1:11" x14ac:dyDescent="0.25">
      <c r="A178" s="16" t="str">
        <f>'Afrap. dec20-mar21'!A180</f>
        <v/>
      </c>
      <c r="B178" s="81" t="str">
        <f>IF(ISBLANK('Afrap. dec20-mar21'!B180),"",'Afrap. dec20-mar21'!B180)</f>
        <v/>
      </c>
      <c r="C178" s="81" t="str">
        <f>IF(ISBLANK('Afrap. dec20-mar21'!C180),"",'Afrap. dec20-mar21'!C180)</f>
        <v/>
      </c>
      <c r="D178" s="21">
        <f>IF('Afrap. dec20-mar21'!K180="Funktionær",0.75,0.9)</f>
        <v>0.9</v>
      </c>
      <c r="E178" s="17"/>
      <c r="J178" s="111" t="str">
        <f t="shared" si="4"/>
        <v/>
      </c>
      <c r="K178" s="30" t="str">
        <f t="shared" si="5"/>
        <v/>
      </c>
    </row>
    <row r="179" spans="1:11" x14ac:dyDescent="0.25">
      <c r="A179" s="16" t="str">
        <f>'Afrap. dec20-mar21'!A181</f>
        <v/>
      </c>
      <c r="B179" s="81" t="str">
        <f>IF(ISBLANK('Afrap. dec20-mar21'!B181),"",'Afrap. dec20-mar21'!B181)</f>
        <v/>
      </c>
      <c r="C179" s="81" t="str">
        <f>IF(ISBLANK('Afrap. dec20-mar21'!C181),"",'Afrap. dec20-mar21'!C181)</f>
        <v/>
      </c>
      <c r="D179" s="21">
        <f>IF('Afrap. dec20-mar21'!K181="Funktionær",0.75,0.9)</f>
        <v>0.9</v>
      </c>
      <c r="E179" s="17"/>
      <c r="J179" s="111" t="str">
        <f t="shared" si="4"/>
        <v/>
      </c>
      <c r="K179" s="30" t="str">
        <f t="shared" si="5"/>
        <v/>
      </c>
    </row>
    <row r="180" spans="1:11" x14ac:dyDescent="0.25">
      <c r="A180" s="16" t="str">
        <f>'Afrap. dec20-mar21'!A182</f>
        <v/>
      </c>
      <c r="B180" s="81" t="str">
        <f>IF(ISBLANK('Afrap. dec20-mar21'!B182),"",'Afrap. dec20-mar21'!B182)</f>
        <v/>
      </c>
      <c r="C180" s="81" t="str">
        <f>IF(ISBLANK('Afrap. dec20-mar21'!C182),"",'Afrap. dec20-mar21'!C182)</f>
        <v/>
      </c>
      <c r="D180" s="21">
        <f>IF('Afrap. dec20-mar21'!K182="Funktionær",0.75,0.9)</f>
        <v>0.9</v>
      </c>
      <c r="E180" s="17"/>
      <c r="J180" s="111" t="str">
        <f t="shared" si="4"/>
        <v/>
      </c>
      <c r="K180" s="30" t="str">
        <f t="shared" si="5"/>
        <v/>
      </c>
    </row>
    <row r="181" spans="1:11" x14ac:dyDescent="0.25">
      <c r="A181" s="16" t="str">
        <f>'Afrap. dec20-mar21'!A183</f>
        <v/>
      </c>
      <c r="B181" s="81" t="str">
        <f>IF(ISBLANK('Afrap. dec20-mar21'!B183),"",'Afrap. dec20-mar21'!B183)</f>
        <v/>
      </c>
      <c r="C181" s="81" t="str">
        <f>IF(ISBLANK('Afrap. dec20-mar21'!C183),"",'Afrap. dec20-mar21'!C183)</f>
        <v/>
      </c>
      <c r="D181" s="21">
        <f>IF('Afrap. dec20-mar21'!K183="Funktionær",0.75,0.9)</f>
        <v>0.9</v>
      </c>
      <c r="E181" s="17"/>
      <c r="J181" s="111" t="str">
        <f t="shared" si="4"/>
        <v/>
      </c>
      <c r="K181" s="30" t="str">
        <f t="shared" si="5"/>
        <v/>
      </c>
    </row>
    <row r="182" spans="1:11" x14ac:dyDescent="0.25">
      <c r="A182" s="16" t="str">
        <f>'Afrap. dec20-mar21'!A184</f>
        <v/>
      </c>
      <c r="B182" s="81" t="str">
        <f>IF(ISBLANK('Afrap. dec20-mar21'!B184),"",'Afrap. dec20-mar21'!B184)</f>
        <v/>
      </c>
      <c r="C182" s="81" t="str">
        <f>IF(ISBLANK('Afrap. dec20-mar21'!C184),"",'Afrap. dec20-mar21'!C184)</f>
        <v/>
      </c>
      <c r="D182" s="21">
        <f>IF('Afrap. dec20-mar21'!K184="Funktionær",0.75,0.9)</f>
        <v>0.9</v>
      </c>
      <c r="E182" s="17"/>
      <c r="J182" s="111" t="str">
        <f t="shared" si="4"/>
        <v/>
      </c>
      <c r="K182" s="30" t="str">
        <f t="shared" si="5"/>
        <v/>
      </c>
    </row>
    <row r="183" spans="1:11" x14ac:dyDescent="0.25">
      <c r="A183" s="16" t="str">
        <f>'Afrap. dec20-mar21'!A185</f>
        <v/>
      </c>
      <c r="B183" s="81" t="str">
        <f>IF(ISBLANK('Afrap. dec20-mar21'!B185),"",'Afrap. dec20-mar21'!B185)</f>
        <v/>
      </c>
      <c r="C183" s="81" t="str">
        <f>IF(ISBLANK('Afrap. dec20-mar21'!C185),"",'Afrap. dec20-mar21'!C185)</f>
        <v/>
      </c>
      <c r="D183" s="21">
        <f>IF('Afrap. dec20-mar21'!K185="Funktionær",0.75,0.9)</f>
        <v>0.9</v>
      </c>
      <c r="E183" s="17"/>
      <c r="J183" s="111" t="str">
        <f t="shared" si="4"/>
        <v/>
      </c>
      <c r="K183" s="30" t="str">
        <f t="shared" si="5"/>
        <v/>
      </c>
    </row>
    <row r="184" spans="1:11" x14ac:dyDescent="0.25">
      <c r="A184" s="16" t="str">
        <f>'Afrap. dec20-mar21'!A186</f>
        <v/>
      </c>
      <c r="B184" s="81" t="str">
        <f>IF(ISBLANK('Afrap. dec20-mar21'!B186),"",'Afrap. dec20-mar21'!B186)</f>
        <v/>
      </c>
      <c r="C184" s="81" t="str">
        <f>IF(ISBLANK('Afrap. dec20-mar21'!C186),"",'Afrap. dec20-mar21'!C186)</f>
        <v/>
      </c>
      <c r="D184" s="21">
        <f>IF('Afrap. dec20-mar21'!K186="Funktionær",0.75,0.9)</f>
        <v>0.9</v>
      </c>
      <c r="E184" s="17"/>
      <c r="J184" s="111" t="str">
        <f t="shared" si="4"/>
        <v/>
      </c>
      <c r="K184" s="30" t="str">
        <f t="shared" si="5"/>
        <v/>
      </c>
    </row>
    <row r="185" spans="1:11" x14ac:dyDescent="0.25">
      <c r="A185" s="16" t="str">
        <f>'Afrap. dec20-mar21'!A187</f>
        <v/>
      </c>
      <c r="B185" s="81" t="str">
        <f>IF(ISBLANK('Afrap. dec20-mar21'!B187),"",'Afrap. dec20-mar21'!B187)</f>
        <v/>
      </c>
      <c r="C185" s="81" t="str">
        <f>IF(ISBLANK('Afrap. dec20-mar21'!C187),"",'Afrap. dec20-mar21'!C187)</f>
        <v/>
      </c>
      <c r="D185" s="21">
        <f>IF('Afrap. dec20-mar21'!K187="Funktionær",0.75,0.9)</f>
        <v>0.9</v>
      </c>
      <c r="E185" s="17"/>
      <c r="J185" s="111" t="str">
        <f t="shared" si="4"/>
        <v/>
      </c>
      <c r="K185" s="30" t="str">
        <f t="shared" si="5"/>
        <v/>
      </c>
    </row>
    <row r="186" spans="1:11" x14ac:dyDescent="0.25">
      <c r="A186" s="16" t="str">
        <f>'Afrap. dec20-mar21'!A188</f>
        <v/>
      </c>
      <c r="B186" s="81" t="str">
        <f>IF(ISBLANK('Afrap. dec20-mar21'!B188),"",'Afrap. dec20-mar21'!B188)</f>
        <v/>
      </c>
      <c r="C186" s="81" t="str">
        <f>IF(ISBLANK('Afrap. dec20-mar21'!C188),"",'Afrap. dec20-mar21'!C188)</f>
        <v/>
      </c>
      <c r="D186" s="21">
        <f>IF('Afrap. dec20-mar21'!K188="Funktionær",0.75,0.9)</f>
        <v>0.9</v>
      </c>
      <c r="E186" s="17"/>
      <c r="J186" s="111" t="str">
        <f t="shared" si="4"/>
        <v/>
      </c>
      <c r="K186" s="30" t="str">
        <f t="shared" si="5"/>
        <v/>
      </c>
    </row>
    <row r="187" spans="1:11" x14ac:dyDescent="0.25">
      <c r="A187" s="16" t="str">
        <f>'Afrap. dec20-mar21'!A189</f>
        <v/>
      </c>
      <c r="B187" s="81" t="str">
        <f>IF(ISBLANK('Afrap. dec20-mar21'!B189),"",'Afrap. dec20-mar21'!B189)</f>
        <v/>
      </c>
      <c r="C187" s="81" t="str">
        <f>IF(ISBLANK('Afrap. dec20-mar21'!C189),"",'Afrap. dec20-mar21'!C189)</f>
        <v/>
      </c>
      <c r="D187" s="21">
        <f>IF('Afrap. dec20-mar21'!K189="Funktionær",0.75,0.9)</f>
        <v>0.9</v>
      </c>
      <c r="E187" s="17"/>
      <c r="J187" s="111" t="str">
        <f t="shared" si="4"/>
        <v/>
      </c>
      <c r="K187" s="30" t="str">
        <f t="shared" si="5"/>
        <v/>
      </c>
    </row>
    <row r="188" spans="1:11" x14ac:dyDescent="0.25">
      <c r="A188" s="16" t="str">
        <f>'Afrap. dec20-mar21'!A190</f>
        <v/>
      </c>
      <c r="B188" s="81" t="str">
        <f>IF(ISBLANK('Afrap. dec20-mar21'!B190),"",'Afrap. dec20-mar21'!B190)</f>
        <v/>
      </c>
      <c r="C188" s="81" t="str">
        <f>IF(ISBLANK('Afrap. dec20-mar21'!C190),"",'Afrap. dec20-mar21'!C190)</f>
        <v/>
      </c>
      <c r="D188" s="21">
        <f>IF('Afrap. dec20-mar21'!K190="Funktionær",0.75,0.9)</f>
        <v>0.9</v>
      </c>
      <c r="E188" s="17"/>
      <c r="J188" s="111" t="str">
        <f t="shared" si="4"/>
        <v/>
      </c>
      <c r="K188" s="30" t="str">
        <f t="shared" si="5"/>
        <v/>
      </c>
    </row>
    <row r="189" spans="1:11" x14ac:dyDescent="0.25">
      <c r="A189" s="16" t="str">
        <f>'Afrap. dec20-mar21'!A191</f>
        <v/>
      </c>
      <c r="B189" s="81" t="str">
        <f>IF(ISBLANK('Afrap. dec20-mar21'!B191),"",'Afrap. dec20-mar21'!B191)</f>
        <v/>
      </c>
      <c r="C189" s="81" t="str">
        <f>IF(ISBLANK('Afrap. dec20-mar21'!C191),"",'Afrap. dec20-mar21'!C191)</f>
        <v/>
      </c>
      <c r="D189" s="21">
        <f>IF('Afrap. dec20-mar21'!K191="Funktionær",0.75,0.9)</f>
        <v>0.9</v>
      </c>
      <c r="E189" s="17"/>
      <c r="J189" s="111" t="str">
        <f t="shared" si="4"/>
        <v/>
      </c>
      <c r="K189" s="30" t="str">
        <f t="shared" si="5"/>
        <v/>
      </c>
    </row>
    <row r="190" spans="1:11" x14ac:dyDescent="0.25">
      <c r="A190" s="16" t="str">
        <f>'Afrap. dec20-mar21'!A192</f>
        <v/>
      </c>
      <c r="B190" s="81" t="str">
        <f>IF(ISBLANK('Afrap. dec20-mar21'!B192),"",'Afrap. dec20-mar21'!B192)</f>
        <v/>
      </c>
      <c r="C190" s="81" t="str">
        <f>IF(ISBLANK('Afrap. dec20-mar21'!C192),"",'Afrap. dec20-mar21'!C192)</f>
        <v/>
      </c>
      <c r="D190" s="21">
        <f>IF('Afrap. dec20-mar21'!K192="Funktionær",0.75,0.9)</f>
        <v>0.9</v>
      </c>
      <c r="E190" s="17"/>
      <c r="J190" s="111" t="str">
        <f t="shared" si="4"/>
        <v/>
      </c>
      <c r="K190" s="30" t="str">
        <f t="shared" si="5"/>
        <v/>
      </c>
    </row>
    <row r="191" spans="1:11" x14ac:dyDescent="0.25">
      <c r="A191" s="16" t="str">
        <f>'Afrap. dec20-mar21'!A193</f>
        <v/>
      </c>
      <c r="B191" s="81" t="str">
        <f>IF(ISBLANK('Afrap. dec20-mar21'!B193),"",'Afrap. dec20-mar21'!B193)</f>
        <v/>
      </c>
      <c r="C191" s="81" t="str">
        <f>IF(ISBLANK('Afrap. dec20-mar21'!C193),"",'Afrap. dec20-mar21'!C193)</f>
        <v/>
      </c>
      <c r="D191" s="21">
        <f>IF('Afrap. dec20-mar21'!K193="Funktionær",0.75,0.9)</f>
        <v>0.9</v>
      </c>
      <c r="E191" s="17"/>
      <c r="J191" s="111" t="str">
        <f t="shared" si="4"/>
        <v/>
      </c>
      <c r="K191" s="30" t="str">
        <f t="shared" si="5"/>
        <v/>
      </c>
    </row>
    <row r="192" spans="1:11" x14ac:dyDescent="0.25">
      <c r="A192" s="16" t="str">
        <f>'Afrap. dec20-mar21'!A194</f>
        <v/>
      </c>
      <c r="B192" s="81" t="str">
        <f>IF(ISBLANK('Afrap. dec20-mar21'!B194),"",'Afrap. dec20-mar21'!B194)</f>
        <v/>
      </c>
      <c r="C192" s="81" t="str">
        <f>IF(ISBLANK('Afrap. dec20-mar21'!C194),"",'Afrap. dec20-mar21'!C194)</f>
        <v/>
      </c>
      <c r="D192" s="21">
        <f>IF('Afrap. dec20-mar21'!K194="Funktionær",0.75,0.9)</f>
        <v>0.9</v>
      </c>
      <c r="E192" s="17"/>
      <c r="J192" s="111" t="str">
        <f t="shared" si="4"/>
        <v/>
      </c>
      <c r="K192" s="30" t="str">
        <f t="shared" si="5"/>
        <v/>
      </c>
    </row>
    <row r="193" spans="1:11" x14ac:dyDescent="0.25">
      <c r="A193" s="16" t="str">
        <f>'Afrap. dec20-mar21'!A195</f>
        <v/>
      </c>
      <c r="B193" s="81" t="str">
        <f>IF(ISBLANK('Afrap. dec20-mar21'!B195),"",'Afrap. dec20-mar21'!B195)</f>
        <v/>
      </c>
      <c r="C193" s="81" t="str">
        <f>IF(ISBLANK('Afrap. dec20-mar21'!C195),"",'Afrap. dec20-mar21'!C195)</f>
        <v/>
      </c>
      <c r="D193" s="21">
        <f>IF('Afrap. dec20-mar21'!K195="Funktionær",0.75,0.9)</f>
        <v>0.9</v>
      </c>
      <c r="E193" s="17"/>
      <c r="J193" s="111" t="str">
        <f t="shared" si="4"/>
        <v/>
      </c>
      <c r="K193" s="30" t="str">
        <f t="shared" si="5"/>
        <v/>
      </c>
    </row>
    <row r="194" spans="1:11" x14ac:dyDescent="0.25">
      <c r="A194" s="16" t="str">
        <f>'Afrap. dec20-mar21'!A196</f>
        <v/>
      </c>
      <c r="B194" s="81" t="str">
        <f>IF(ISBLANK('Afrap. dec20-mar21'!B196),"",'Afrap. dec20-mar21'!B196)</f>
        <v/>
      </c>
      <c r="C194" s="81" t="str">
        <f>IF(ISBLANK('Afrap. dec20-mar21'!C196),"",'Afrap. dec20-mar21'!C196)</f>
        <v/>
      </c>
      <c r="D194" s="21">
        <f>IF('Afrap. dec20-mar21'!K196="Funktionær",0.75,0.9)</f>
        <v>0.9</v>
      </c>
      <c r="E194" s="17"/>
      <c r="J194" s="111" t="str">
        <f t="shared" si="4"/>
        <v/>
      </c>
      <c r="K194" s="30" t="str">
        <f t="shared" si="5"/>
        <v/>
      </c>
    </row>
    <row r="195" spans="1:11" x14ac:dyDescent="0.25">
      <c r="A195" s="16" t="str">
        <f>'Afrap. dec20-mar21'!A197</f>
        <v/>
      </c>
      <c r="B195" s="81" t="str">
        <f>IF(ISBLANK('Afrap. dec20-mar21'!B197),"",'Afrap. dec20-mar21'!B197)</f>
        <v/>
      </c>
      <c r="C195" s="81" t="str">
        <f>IF(ISBLANK('Afrap. dec20-mar21'!C197),"",'Afrap. dec20-mar21'!C197)</f>
        <v/>
      </c>
      <c r="D195" s="21">
        <f>IF('Afrap. dec20-mar21'!K197="Funktionær",0.75,0.9)</f>
        <v>0.9</v>
      </c>
      <c r="E195" s="17"/>
      <c r="J195" s="111" t="str">
        <f t="shared" si="4"/>
        <v/>
      </c>
      <c r="K195" s="30" t="str">
        <f t="shared" si="5"/>
        <v/>
      </c>
    </row>
    <row r="196" spans="1:11" x14ac:dyDescent="0.25">
      <c r="A196" s="16" t="str">
        <f>'Afrap. dec20-mar21'!A198</f>
        <v/>
      </c>
      <c r="B196" s="81" t="str">
        <f>IF(ISBLANK('Afrap. dec20-mar21'!B198),"",'Afrap. dec20-mar21'!B198)</f>
        <v/>
      </c>
      <c r="C196" s="81" t="str">
        <f>IF(ISBLANK('Afrap. dec20-mar21'!C198),"",'Afrap. dec20-mar21'!C198)</f>
        <v/>
      </c>
      <c r="D196" s="21">
        <f>IF('Afrap. dec20-mar21'!K198="Funktionær",0.75,0.9)</f>
        <v>0.9</v>
      </c>
      <c r="E196" s="17"/>
      <c r="J196" s="111" t="str">
        <f t="shared" si="4"/>
        <v/>
      </c>
      <c r="K196" s="30" t="str">
        <f t="shared" si="5"/>
        <v/>
      </c>
    </row>
    <row r="197" spans="1:11" x14ac:dyDescent="0.25">
      <c r="A197" s="16" t="str">
        <f>'Afrap. dec20-mar21'!A199</f>
        <v/>
      </c>
      <c r="B197" s="81" t="str">
        <f>IF(ISBLANK('Afrap. dec20-mar21'!B199),"",'Afrap. dec20-mar21'!B199)</f>
        <v/>
      </c>
      <c r="C197" s="81" t="str">
        <f>IF(ISBLANK('Afrap. dec20-mar21'!C199),"",'Afrap. dec20-mar21'!C199)</f>
        <v/>
      </c>
      <c r="D197" s="21">
        <f>IF('Afrap. dec20-mar21'!K199="Funktionær",0.75,0.9)</f>
        <v>0.9</v>
      </c>
      <c r="E197" s="17"/>
      <c r="J197" s="111" t="str">
        <f t="shared" si="4"/>
        <v/>
      </c>
      <c r="K197" s="30" t="str">
        <f t="shared" si="5"/>
        <v/>
      </c>
    </row>
    <row r="198" spans="1:11" x14ac:dyDescent="0.25">
      <c r="A198" s="16" t="str">
        <f>'Afrap. dec20-mar21'!A200</f>
        <v/>
      </c>
      <c r="B198" s="81" t="str">
        <f>IF(ISBLANK('Afrap. dec20-mar21'!B200),"",'Afrap. dec20-mar21'!B200)</f>
        <v/>
      </c>
      <c r="C198" s="81" t="str">
        <f>IF(ISBLANK('Afrap. dec20-mar21'!C200),"",'Afrap. dec20-mar21'!C200)</f>
        <v/>
      </c>
      <c r="D198" s="21">
        <f>IF('Afrap. dec20-mar21'!K200="Funktionær",0.75,0.9)</f>
        <v>0.9</v>
      </c>
      <c r="E198" s="17"/>
      <c r="J198" s="111" t="str">
        <f t="shared" ref="J198:J261" si="6">IF(E198="Ja",((F198-G198)+(H198-I198)),"")</f>
        <v/>
      </c>
      <c r="K198" s="30" t="str">
        <f t="shared" ref="K198:K261" si="7">IFERROR(IF(J198&lt;0,J198*D198,J198*D198),"")</f>
        <v/>
      </c>
    </row>
    <row r="199" spans="1:11" x14ac:dyDescent="0.25">
      <c r="A199" s="16" t="str">
        <f>'Afrap. dec20-mar21'!A201</f>
        <v/>
      </c>
      <c r="B199" s="81" t="str">
        <f>IF(ISBLANK('Afrap. dec20-mar21'!B201),"",'Afrap. dec20-mar21'!B201)</f>
        <v/>
      </c>
      <c r="C199" s="81" t="str">
        <f>IF(ISBLANK('Afrap. dec20-mar21'!C201),"",'Afrap. dec20-mar21'!C201)</f>
        <v/>
      </c>
      <c r="D199" s="21">
        <f>IF('Afrap. dec20-mar21'!K201="Funktionær",0.75,0.9)</f>
        <v>0.9</v>
      </c>
      <c r="E199" s="17"/>
      <c r="J199" s="111" t="str">
        <f t="shared" si="6"/>
        <v/>
      </c>
      <c r="K199" s="30" t="str">
        <f t="shared" si="7"/>
        <v/>
      </c>
    </row>
    <row r="200" spans="1:11" x14ac:dyDescent="0.25">
      <c r="A200" s="16" t="str">
        <f>'Afrap. dec20-mar21'!A202</f>
        <v/>
      </c>
      <c r="B200" s="81" t="str">
        <f>IF(ISBLANK('Afrap. dec20-mar21'!B202),"",'Afrap. dec20-mar21'!B202)</f>
        <v/>
      </c>
      <c r="C200" s="81" t="str">
        <f>IF(ISBLANK('Afrap. dec20-mar21'!C202),"",'Afrap. dec20-mar21'!C202)</f>
        <v/>
      </c>
      <c r="D200" s="21">
        <f>IF('Afrap. dec20-mar21'!K202="Funktionær",0.75,0.9)</f>
        <v>0.9</v>
      </c>
      <c r="E200" s="17"/>
      <c r="J200" s="111" t="str">
        <f t="shared" si="6"/>
        <v/>
      </c>
      <c r="K200" s="30" t="str">
        <f t="shared" si="7"/>
        <v/>
      </c>
    </row>
    <row r="201" spans="1:11" x14ac:dyDescent="0.25">
      <c r="A201" s="16" t="str">
        <f>'Afrap. dec20-mar21'!A203</f>
        <v/>
      </c>
      <c r="B201" s="81" t="str">
        <f>IF(ISBLANK('Afrap. dec20-mar21'!B203),"",'Afrap. dec20-mar21'!B203)</f>
        <v/>
      </c>
      <c r="C201" s="81" t="str">
        <f>IF(ISBLANK('Afrap. dec20-mar21'!C203),"",'Afrap. dec20-mar21'!C203)</f>
        <v/>
      </c>
      <c r="D201" s="21">
        <f>IF('Afrap. dec20-mar21'!K203="Funktionær",0.75,0.9)</f>
        <v>0.9</v>
      </c>
      <c r="E201" s="17"/>
      <c r="J201" s="111" t="str">
        <f t="shared" si="6"/>
        <v/>
      </c>
      <c r="K201" s="30" t="str">
        <f t="shared" si="7"/>
        <v/>
      </c>
    </row>
    <row r="202" spans="1:11" x14ac:dyDescent="0.25">
      <c r="A202" s="16" t="str">
        <f>'Afrap. dec20-mar21'!A204</f>
        <v/>
      </c>
      <c r="B202" s="81" t="str">
        <f>IF(ISBLANK('Afrap. dec20-mar21'!B204),"",'Afrap. dec20-mar21'!B204)</f>
        <v/>
      </c>
      <c r="C202" s="81" t="str">
        <f>IF(ISBLANK('Afrap. dec20-mar21'!C204),"",'Afrap. dec20-mar21'!C204)</f>
        <v/>
      </c>
      <c r="D202" s="21">
        <f>IF('Afrap. dec20-mar21'!K204="Funktionær",0.75,0.9)</f>
        <v>0.9</v>
      </c>
      <c r="E202" s="17"/>
      <c r="J202" s="111" t="str">
        <f t="shared" si="6"/>
        <v/>
      </c>
      <c r="K202" s="30" t="str">
        <f t="shared" si="7"/>
        <v/>
      </c>
    </row>
    <row r="203" spans="1:11" x14ac:dyDescent="0.25">
      <c r="A203" s="16" t="str">
        <f>'Afrap. dec20-mar21'!A205</f>
        <v/>
      </c>
      <c r="B203" s="81" t="str">
        <f>IF(ISBLANK('Afrap. dec20-mar21'!B205),"",'Afrap. dec20-mar21'!B205)</f>
        <v/>
      </c>
      <c r="C203" s="81" t="str">
        <f>IF(ISBLANK('Afrap. dec20-mar21'!C205),"",'Afrap. dec20-mar21'!C205)</f>
        <v/>
      </c>
      <c r="D203" s="21">
        <f>IF('Afrap. dec20-mar21'!K205="Funktionær",0.75,0.9)</f>
        <v>0.9</v>
      </c>
      <c r="E203" s="17"/>
      <c r="J203" s="111" t="str">
        <f t="shared" si="6"/>
        <v/>
      </c>
      <c r="K203" s="30" t="str">
        <f t="shared" si="7"/>
        <v/>
      </c>
    </row>
    <row r="204" spans="1:11" x14ac:dyDescent="0.25">
      <c r="A204" s="16" t="str">
        <f>'Afrap. dec20-mar21'!A206</f>
        <v/>
      </c>
      <c r="B204" s="81" t="str">
        <f>IF(ISBLANK('Afrap. dec20-mar21'!B206),"",'Afrap. dec20-mar21'!B206)</f>
        <v/>
      </c>
      <c r="C204" s="81" t="str">
        <f>IF(ISBLANK('Afrap. dec20-mar21'!C206),"",'Afrap. dec20-mar21'!C206)</f>
        <v/>
      </c>
      <c r="D204" s="21">
        <f>IF('Afrap. dec20-mar21'!K206="Funktionær",0.75,0.9)</f>
        <v>0.9</v>
      </c>
      <c r="E204" s="17"/>
      <c r="J204" s="111" t="str">
        <f t="shared" si="6"/>
        <v/>
      </c>
      <c r="K204" s="30" t="str">
        <f t="shared" si="7"/>
        <v/>
      </c>
    </row>
    <row r="205" spans="1:11" x14ac:dyDescent="0.25">
      <c r="A205" s="16" t="str">
        <f>'Afrap. dec20-mar21'!A207</f>
        <v/>
      </c>
      <c r="B205" s="81" t="str">
        <f>IF(ISBLANK('Afrap. dec20-mar21'!B207),"",'Afrap. dec20-mar21'!B207)</f>
        <v/>
      </c>
      <c r="C205" s="81" t="str">
        <f>IF(ISBLANK('Afrap. dec20-mar21'!C207),"",'Afrap. dec20-mar21'!C207)</f>
        <v/>
      </c>
      <c r="D205" s="21">
        <f>IF('Afrap. dec20-mar21'!K207="Funktionær",0.75,0.9)</f>
        <v>0.9</v>
      </c>
      <c r="E205" s="17"/>
      <c r="J205" s="111" t="str">
        <f t="shared" si="6"/>
        <v/>
      </c>
      <c r="K205" s="30" t="str">
        <f t="shared" si="7"/>
        <v/>
      </c>
    </row>
    <row r="206" spans="1:11" x14ac:dyDescent="0.25">
      <c r="A206" s="16" t="str">
        <f>'Afrap. dec20-mar21'!A208</f>
        <v/>
      </c>
      <c r="B206" s="81" t="str">
        <f>IF(ISBLANK('Afrap. dec20-mar21'!B208),"",'Afrap. dec20-mar21'!B208)</f>
        <v/>
      </c>
      <c r="C206" s="81" t="str">
        <f>IF(ISBLANK('Afrap. dec20-mar21'!C208),"",'Afrap. dec20-mar21'!C208)</f>
        <v/>
      </c>
      <c r="D206" s="21">
        <f>IF('Afrap. dec20-mar21'!K208="Funktionær",0.75,0.9)</f>
        <v>0.9</v>
      </c>
      <c r="E206" s="17"/>
      <c r="J206" s="111" t="str">
        <f t="shared" si="6"/>
        <v/>
      </c>
      <c r="K206" s="30" t="str">
        <f t="shared" si="7"/>
        <v/>
      </c>
    </row>
    <row r="207" spans="1:11" x14ac:dyDescent="0.25">
      <c r="A207" s="16" t="str">
        <f>'Afrap. dec20-mar21'!A209</f>
        <v/>
      </c>
      <c r="B207" s="81" t="str">
        <f>IF(ISBLANK('Afrap. dec20-mar21'!B209),"",'Afrap. dec20-mar21'!B209)</f>
        <v/>
      </c>
      <c r="C207" s="81" t="str">
        <f>IF(ISBLANK('Afrap. dec20-mar21'!C209),"",'Afrap. dec20-mar21'!C209)</f>
        <v/>
      </c>
      <c r="D207" s="21">
        <f>IF('Afrap. dec20-mar21'!K209="Funktionær",0.75,0.9)</f>
        <v>0.9</v>
      </c>
      <c r="E207" s="17"/>
      <c r="J207" s="111" t="str">
        <f t="shared" si="6"/>
        <v/>
      </c>
      <c r="K207" s="30" t="str">
        <f t="shared" si="7"/>
        <v/>
      </c>
    </row>
    <row r="208" spans="1:11" x14ac:dyDescent="0.25">
      <c r="A208" s="16" t="str">
        <f>'Afrap. dec20-mar21'!A210</f>
        <v/>
      </c>
      <c r="B208" s="81" t="str">
        <f>IF(ISBLANK('Afrap. dec20-mar21'!B210),"",'Afrap. dec20-mar21'!B210)</f>
        <v/>
      </c>
      <c r="C208" s="81" t="str">
        <f>IF(ISBLANK('Afrap. dec20-mar21'!C210),"",'Afrap. dec20-mar21'!C210)</f>
        <v/>
      </c>
      <c r="D208" s="21">
        <f>IF('Afrap. dec20-mar21'!K210="Funktionær",0.75,0.9)</f>
        <v>0.9</v>
      </c>
      <c r="E208" s="17"/>
      <c r="J208" s="111" t="str">
        <f t="shared" si="6"/>
        <v/>
      </c>
      <c r="K208" s="30" t="str">
        <f t="shared" si="7"/>
        <v/>
      </c>
    </row>
    <row r="209" spans="1:11" x14ac:dyDescent="0.25">
      <c r="A209" s="16" t="str">
        <f>'Afrap. dec20-mar21'!A211</f>
        <v/>
      </c>
      <c r="B209" s="81" t="str">
        <f>IF(ISBLANK('Afrap. dec20-mar21'!B211),"",'Afrap. dec20-mar21'!B211)</f>
        <v/>
      </c>
      <c r="C209" s="81" t="str">
        <f>IF(ISBLANK('Afrap. dec20-mar21'!C211),"",'Afrap. dec20-mar21'!C211)</f>
        <v/>
      </c>
      <c r="D209" s="21">
        <f>IF('Afrap. dec20-mar21'!K211="Funktionær",0.75,0.9)</f>
        <v>0.9</v>
      </c>
      <c r="E209" s="17"/>
      <c r="J209" s="111" t="str">
        <f t="shared" si="6"/>
        <v/>
      </c>
      <c r="K209" s="30" t="str">
        <f t="shared" si="7"/>
        <v/>
      </c>
    </row>
    <row r="210" spans="1:11" x14ac:dyDescent="0.25">
      <c r="A210" s="16" t="str">
        <f>'Afrap. dec20-mar21'!A212</f>
        <v/>
      </c>
      <c r="B210" s="81" t="str">
        <f>IF(ISBLANK('Afrap. dec20-mar21'!B212),"",'Afrap. dec20-mar21'!B212)</f>
        <v/>
      </c>
      <c r="C210" s="81" t="str">
        <f>IF(ISBLANK('Afrap. dec20-mar21'!C212),"",'Afrap. dec20-mar21'!C212)</f>
        <v/>
      </c>
      <c r="D210" s="21">
        <f>IF('Afrap. dec20-mar21'!K212="Funktionær",0.75,0.9)</f>
        <v>0.9</v>
      </c>
      <c r="E210" s="17"/>
      <c r="J210" s="111" t="str">
        <f t="shared" si="6"/>
        <v/>
      </c>
      <c r="K210" s="30" t="str">
        <f t="shared" si="7"/>
        <v/>
      </c>
    </row>
    <row r="211" spans="1:11" x14ac:dyDescent="0.25">
      <c r="A211" s="16" t="str">
        <f>'Afrap. dec20-mar21'!A213</f>
        <v/>
      </c>
      <c r="B211" s="81" t="str">
        <f>IF(ISBLANK('Afrap. dec20-mar21'!B213),"",'Afrap. dec20-mar21'!B213)</f>
        <v/>
      </c>
      <c r="C211" s="81" t="str">
        <f>IF(ISBLANK('Afrap. dec20-mar21'!C213),"",'Afrap. dec20-mar21'!C213)</f>
        <v/>
      </c>
      <c r="D211" s="21">
        <f>IF('Afrap. dec20-mar21'!K213="Funktionær",0.75,0.9)</f>
        <v>0.9</v>
      </c>
      <c r="E211" s="17"/>
      <c r="J211" s="111" t="str">
        <f t="shared" si="6"/>
        <v/>
      </c>
      <c r="K211" s="30" t="str">
        <f t="shared" si="7"/>
        <v/>
      </c>
    </row>
    <row r="212" spans="1:11" x14ac:dyDescent="0.25">
      <c r="A212" s="16" t="str">
        <f>'Afrap. dec20-mar21'!A214</f>
        <v/>
      </c>
      <c r="B212" s="81" t="str">
        <f>IF(ISBLANK('Afrap. dec20-mar21'!B214),"",'Afrap. dec20-mar21'!B214)</f>
        <v/>
      </c>
      <c r="C212" s="81" t="str">
        <f>IF(ISBLANK('Afrap. dec20-mar21'!C214),"",'Afrap. dec20-mar21'!C214)</f>
        <v/>
      </c>
      <c r="D212" s="21">
        <f>IF('Afrap. dec20-mar21'!K214="Funktionær",0.75,0.9)</f>
        <v>0.9</v>
      </c>
      <c r="E212" s="17"/>
      <c r="J212" s="111" t="str">
        <f t="shared" si="6"/>
        <v/>
      </c>
      <c r="K212" s="30" t="str">
        <f t="shared" si="7"/>
        <v/>
      </c>
    </row>
    <row r="213" spans="1:11" x14ac:dyDescent="0.25">
      <c r="A213" s="16" t="str">
        <f>'Afrap. dec20-mar21'!A215</f>
        <v/>
      </c>
      <c r="B213" s="81" t="str">
        <f>IF(ISBLANK('Afrap. dec20-mar21'!B215),"",'Afrap. dec20-mar21'!B215)</f>
        <v/>
      </c>
      <c r="C213" s="81" t="str">
        <f>IF(ISBLANK('Afrap. dec20-mar21'!C215),"",'Afrap. dec20-mar21'!C215)</f>
        <v/>
      </c>
      <c r="D213" s="21">
        <f>IF('Afrap. dec20-mar21'!K215="Funktionær",0.75,0.9)</f>
        <v>0.9</v>
      </c>
      <c r="E213" s="17"/>
      <c r="J213" s="111" t="str">
        <f t="shared" si="6"/>
        <v/>
      </c>
      <c r="K213" s="30" t="str">
        <f t="shared" si="7"/>
        <v/>
      </c>
    </row>
    <row r="214" spans="1:11" x14ac:dyDescent="0.25">
      <c r="A214" s="16" t="str">
        <f>'Afrap. dec20-mar21'!A216</f>
        <v/>
      </c>
      <c r="B214" s="81" t="str">
        <f>IF(ISBLANK('Afrap. dec20-mar21'!B216),"",'Afrap. dec20-mar21'!B216)</f>
        <v/>
      </c>
      <c r="C214" s="81" t="str">
        <f>IF(ISBLANK('Afrap. dec20-mar21'!C216),"",'Afrap. dec20-mar21'!C216)</f>
        <v/>
      </c>
      <c r="D214" s="21">
        <f>IF('Afrap. dec20-mar21'!K216="Funktionær",0.75,0.9)</f>
        <v>0.9</v>
      </c>
      <c r="E214" s="17"/>
      <c r="J214" s="111" t="str">
        <f t="shared" si="6"/>
        <v/>
      </c>
      <c r="K214" s="30" t="str">
        <f t="shared" si="7"/>
        <v/>
      </c>
    </row>
    <row r="215" spans="1:11" x14ac:dyDescent="0.25">
      <c r="A215" s="16" t="str">
        <f>'Afrap. dec20-mar21'!A217</f>
        <v/>
      </c>
      <c r="B215" s="81" t="str">
        <f>IF(ISBLANK('Afrap. dec20-mar21'!B217),"",'Afrap. dec20-mar21'!B217)</f>
        <v/>
      </c>
      <c r="C215" s="81" t="str">
        <f>IF(ISBLANK('Afrap. dec20-mar21'!C217),"",'Afrap. dec20-mar21'!C217)</f>
        <v/>
      </c>
      <c r="D215" s="21">
        <f>IF('Afrap. dec20-mar21'!K217="Funktionær",0.75,0.9)</f>
        <v>0.9</v>
      </c>
      <c r="E215" s="17"/>
      <c r="J215" s="111" t="str">
        <f t="shared" si="6"/>
        <v/>
      </c>
      <c r="K215" s="30" t="str">
        <f t="shared" si="7"/>
        <v/>
      </c>
    </row>
    <row r="216" spans="1:11" x14ac:dyDescent="0.25">
      <c r="A216" s="16" t="str">
        <f>'Afrap. dec20-mar21'!A218</f>
        <v/>
      </c>
      <c r="B216" s="81" t="str">
        <f>IF(ISBLANK('Afrap. dec20-mar21'!B218),"",'Afrap. dec20-mar21'!B218)</f>
        <v/>
      </c>
      <c r="C216" s="81" t="str">
        <f>IF(ISBLANK('Afrap. dec20-mar21'!C218),"",'Afrap. dec20-mar21'!C218)</f>
        <v/>
      </c>
      <c r="D216" s="21">
        <f>IF('Afrap. dec20-mar21'!K218="Funktionær",0.75,0.9)</f>
        <v>0.9</v>
      </c>
      <c r="E216" s="17"/>
      <c r="J216" s="111" t="str">
        <f t="shared" si="6"/>
        <v/>
      </c>
      <c r="K216" s="30" t="str">
        <f t="shared" si="7"/>
        <v/>
      </c>
    </row>
    <row r="217" spans="1:11" x14ac:dyDescent="0.25">
      <c r="A217" s="16" t="str">
        <f>'Afrap. dec20-mar21'!A219</f>
        <v/>
      </c>
      <c r="B217" s="81" t="str">
        <f>IF(ISBLANK('Afrap. dec20-mar21'!B219),"",'Afrap. dec20-mar21'!B219)</f>
        <v/>
      </c>
      <c r="C217" s="81" t="str">
        <f>IF(ISBLANK('Afrap. dec20-mar21'!C219),"",'Afrap. dec20-mar21'!C219)</f>
        <v/>
      </c>
      <c r="D217" s="21">
        <f>IF('Afrap. dec20-mar21'!K219="Funktionær",0.75,0.9)</f>
        <v>0.9</v>
      </c>
      <c r="E217" s="17"/>
      <c r="J217" s="111" t="str">
        <f t="shared" si="6"/>
        <v/>
      </c>
      <c r="K217" s="30" t="str">
        <f t="shared" si="7"/>
        <v/>
      </c>
    </row>
    <row r="218" spans="1:11" x14ac:dyDescent="0.25">
      <c r="A218" s="16" t="str">
        <f>'Afrap. dec20-mar21'!A220</f>
        <v/>
      </c>
      <c r="B218" s="81" t="str">
        <f>IF(ISBLANK('Afrap. dec20-mar21'!B220),"",'Afrap. dec20-mar21'!B220)</f>
        <v/>
      </c>
      <c r="C218" s="81" t="str">
        <f>IF(ISBLANK('Afrap. dec20-mar21'!C220),"",'Afrap. dec20-mar21'!C220)</f>
        <v/>
      </c>
      <c r="D218" s="21">
        <f>IF('Afrap. dec20-mar21'!K220="Funktionær",0.75,0.9)</f>
        <v>0.9</v>
      </c>
      <c r="E218" s="17"/>
      <c r="J218" s="111" t="str">
        <f t="shared" si="6"/>
        <v/>
      </c>
      <c r="K218" s="30" t="str">
        <f t="shared" si="7"/>
        <v/>
      </c>
    </row>
    <row r="219" spans="1:11" x14ac:dyDescent="0.25">
      <c r="A219" s="16" t="str">
        <f>'Afrap. dec20-mar21'!A221</f>
        <v/>
      </c>
      <c r="B219" s="81" t="str">
        <f>IF(ISBLANK('Afrap. dec20-mar21'!B221),"",'Afrap. dec20-mar21'!B221)</f>
        <v/>
      </c>
      <c r="C219" s="81" t="str">
        <f>IF(ISBLANK('Afrap. dec20-mar21'!C221),"",'Afrap. dec20-mar21'!C221)</f>
        <v/>
      </c>
      <c r="D219" s="21">
        <f>IF('Afrap. dec20-mar21'!K221="Funktionær",0.75,0.9)</f>
        <v>0.9</v>
      </c>
      <c r="E219" s="17"/>
      <c r="J219" s="111" t="str">
        <f t="shared" si="6"/>
        <v/>
      </c>
      <c r="K219" s="30" t="str">
        <f t="shared" si="7"/>
        <v/>
      </c>
    </row>
    <row r="220" spans="1:11" x14ac:dyDescent="0.25">
      <c r="A220" s="16" t="str">
        <f>'Afrap. dec20-mar21'!A222</f>
        <v/>
      </c>
      <c r="B220" s="81" t="str">
        <f>IF(ISBLANK('Afrap. dec20-mar21'!B222),"",'Afrap. dec20-mar21'!B222)</f>
        <v/>
      </c>
      <c r="C220" s="81" t="str">
        <f>IF(ISBLANK('Afrap. dec20-mar21'!C222),"",'Afrap. dec20-mar21'!C222)</f>
        <v/>
      </c>
      <c r="D220" s="21">
        <f>IF('Afrap. dec20-mar21'!K222="Funktionær",0.75,0.9)</f>
        <v>0.9</v>
      </c>
      <c r="E220" s="17"/>
      <c r="J220" s="111" t="str">
        <f t="shared" si="6"/>
        <v/>
      </c>
      <c r="K220" s="30" t="str">
        <f t="shared" si="7"/>
        <v/>
      </c>
    </row>
    <row r="221" spans="1:11" x14ac:dyDescent="0.25">
      <c r="A221" s="16" t="str">
        <f>'Afrap. dec20-mar21'!A223</f>
        <v/>
      </c>
      <c r="B221" s="81" t="str">
        <f>IF(ISBLANK('Afrap. dec20-mar21'!B223),"",'Afrap. dec20-mar21'!B223)</f>
        <v/>
      </c>
      <c r="C221" s="81" t="str">
        <f>IF(ISBLANK('Afrap. dec20-mar21'!C223),"",'Afrap. dec20-mar21'!C223)</f>
        <v/>
      </c>
      <c r="D221" s="21">
        <f>IF('Afrap. dec20-mar21'!K223="Funktionær",0.75,0.9)</f>
        <v>0.9</v>
      </c>
      <c r="E221" s="17"/>
      <c r="J221" s="111" t="str">
        <f t="shared" si="6"/>
        <v/>
      </c>
      <c r="K221" s="30" t="str">
        <f t="shared" si="7"/>
        <v/>
      </c>
    </row>
    <row r="222" spans="1:11" x14ac:dyDescent="0.25">
      <c r="A222" s="16" t="str">
        <f>'Afrap. dec20-mar21'!A224</f>
        <v/>
      </c>
      <c r="B222" s="81" t="str">
        <f>IF(ISBLANK('Afrap. dec20-mar21'!B224),"",'Afrap. dec20-mar21'!B224)</f>
        <v/>
      </c>
      <c r="C222" s="81" t="str">
        <f>IF(ISBLANK('Afrap. dec20-mar21'!C224),"",'Afrap. dec20-mar21'!C224)</f>
        <v/>
      </c>
      <c r="D222" s="21">
        <f>IF('Afrap. dec20-mar21'!K224="Funktionær",0.75,0.9)</f>
        <v>0.9</v>
      </c>
      <c r="E222" s="17"/>
      <c r="J222" s="111" t="str">
        <f t="shared" si="6"/>
        <v/>
      </c>
      <c r="K222" s="30" t="str">
        <f t="shared" si="7"/>
        <v/>
      </c>
    </row>
    <row r="223" spans="1:11" x14ac:dyDescent="0.25">
      <c r="A223" s="16" t="str">
        <f>'Afrap. dec20-mar21'!A225</f>
        <v/>
      </c>
      <c r="B223" s="81" t="str">
        <f>IF(ISBLANK('Afrap. dec20-mar21'!B225),"",'Afrap. dec20-mar21'!B225)</f>
        <v/>
      </c>
      <c r="C223" s="81" t="str">
        <f>IF(ISBLANK('Afrap. dec20-mar21'!C225),"",'Afrap. dec20-mar21'!C225)</f>
        <v/>
      </c>
      <c r="D223" s="21">
        <f>IF('Afrap. dec20-mar21'!K225="Funktionær",0.75,0.9)</f>
        <v>0.9</v>
      </c>
      <c r="E223" s="17"/>
      <c r="J223" s="111" t="str">
        <f t="shared" si="6"/>
        <v/>
      </c>
      <c r="K223" s="30" t="str">
        <f t="shared" si="7"/>
        <v/>
      </c>
    </row>
    <row r="224" spans="1:11" x14ac:dyDescent="0.25">
      <c r="A224" s="16" t="str">
        <f>'Afrap. dec20-mar21'!A226</f>
        <v/>
      </c>
      <c r="B224" s="81" t="str">
        <f>IF(ISBLANK('Afrap. dec20-mar21'!B226),"",'Afrap. dec20-mar21'!B226)</f>
        <v/>
      </c>
      <c r="C224" s="81" t="str">
        <f>IF(ISBLANK('Afrap. dec20-mar21'!C226),"",'Afrap. dec20-mar21'!C226)</f>
        <v/>
      </c>
      <c r="D224" s="21">
        <f>IF('Afrap. dec20-mar21'!K226="Funktionær",0.75,0.9)</f>
        <v>0.9</v>
      </c>
      <c r="E224" s="17"/>
      <c r="J224" s="111" t="str">
        <f t="shared" si="6"/>
        <v/>
      </c>
      <c r="K224" s="30" t="str">
        <f t="shared" si="7"/>
        <v/>
      </c>
    </row>
    <row r="225" spans="1:11" x14ac:dyDescent="0.25">
      <c r="A225" s="16" t="str">
        <f>'Afrap. dec20-mar21'!A227</f>
        <v/>
      </c>
      <c r="B225" s="81" t="str">
        <f>IF(ISBLANK('Afrap. dec20-mar21'!B227),"",'Afrap. dec20-mar21'!B227)</f>
        <v/>
      </c>
      <c r="C225" s="81" t="str">
        <f>IF(ISBLANK('Afrap. dec20-mar21'!C227),"",'Afrap. dec20-mar21'!C227)</f>
        <v/>
      </c>
      <c r="D225" s="21">
        <f>IF('Afrap. dec20-mar21'!K227="Funktionær",0.75,0.9)</f>
        <v>0.9</v>
      </c>
      <c r="E225" s="17"/>
      <c r="J225" s="111" t="str">
        <f t="shared" si="6"/>
        <v/>
      </c>
      <c r="K225" s="30" t="str">
        <f t="shared" si="7"/>
        <v/>
      </c>
    </row>
    <row r="226" spans="1:11" x14ac:dyDescent="0.25">
      <c r="A226" s="16" t="str">
        <f>'Afrap. dec20-mar21'!A228</f>
        <v/>
      </c>
      <c r="B226" s="81" t="str">
        <f>IF(ISBLANK('Afrap. dec20-mar21'!B228),"",'Afrap. dec20-mar21'!B228)</f>
        <v/>
      </c>
      <c r="C226" s="81" t="str">
        <f>IF(ISBLANK('Afrap. dec20-mar21'!C228),"",'Afrap. dec20-mar21'!C228)</f>
        <v/>
      </c>
      <c r="D226" s="21">
        <f>IF('Afrap. dec20-mar21'!K228="Funktionær",0.75,0.9)</f>
        <v>0.9</v>
      </c>
      <c r="E226" s="17"/>
      <c r="J226" s="111" t="str">
        <f t="shared" si="6"/>
        <v/>
      </c>
      <c r="K226" s="30" t="str">
        <f t="shared" si="7"/>
        <v/>
      </c>
    </row>
    <row r="227" spans="1:11" x14ac:dyDescent="0.25">
      <c r="A227" s="16" t="str">
        <f>'Afrap. dec20-mar21'!A229</f>
        <v/>
      </c>
      <c r="B227" s="81" t="str">
        <f>IF(ISBLANK('Afrap. dec20-mar21'!B229),"",'Afrap. dec20-mar21'!B229)</f>
        <v/>
      </c>
      <c r="C227" s="81" t="str">
        <f>IF(ISBLANK('Afrap. dec20-mar21'!C229),"",'Afrap. dec20-mar21'!C229)</f>
        <v/>
      </c>
      <c r="D227" s="21">
        <f>IF('Afrap. dec20-mar21'!K229="Funktionær",0.75,0.9)</f>
        <v>0.9</v>
      </c>
      <c r="E227" s="17"/>
      <c r="J227" s="111" t="str">
        <f t="shared" si="6"/>
        <v/>
      </c>
      <c r="K227" s="30" t="str">
        <f t="shared" si="7"/>
        <v/>
      </c>
    </row>
    <row r="228" spans="1:11" x14ac:dyDescent="0.25">
      <c r="A228" s="16" t="str">
        <f>'Afrap. dec20-mar21'!A230</f>
        <v/>
      </c>
      <c r="B228" s="81" t="str">
        <f>IF(ISBLANK('Afrap. dec20-mar21'!B230),"",'Afrap. dec20-mar21'!B230)</f>
        <v/>
      </c>
      <c r="C228" s="81" t="str">
        <f>IF(ISBLANK('Afrap. dec20-mar21'!C230),"",'Afrap. dec20-mar21'!C230)</f>
        <v/>
      </c>
      <c r="D228" s="21">
        <f>IF('Afrap. dec20-mar21'!K230="Funktionær",0.75,0.9)</f>
        <v>0.9</v>
      </c>
      <c r="E228" s="17"/>
      <c r="J228" s="111" t="str">
        <f t="shared" si="6"/>
        <v/>
      </c>
      <c r="K228" s="30" t="str">
        <f t="shared" si="7"/>
        <v/>
      </c>
    </row>
    <row r="229" spans="1:11" x14ac:dyDescent="0.25">
      <c r="A229" s="16" t="str">
        <f>'Afrap. dec20-mar21'!A231</f>
        <v/>
      </c>
      <c r="B229" s="81" t="str">
        <f>IF(ISBLANK('Afrap. dec20-mar21'!B231),"",'Afrap. dec20-mar21'!B231)</f>
        <v/>
      </c>
      <c r="C229" s="81" t="str">
        <f>IF(ISBLANK('Afrap. dec20-mar21'!C231),"",'Afrap. dec20-mar21'!C231)</f>
        <v/>
      </c>
      <c r="D229" s="21">
        <f>IF('Afrap. dec20-mar21'!K231="Funktionær",0.75,0.9)</f>
        <v>0.9</v>
      </c>
      <c r="E229" s="17"/>
      <c r="J229" s="111" t="str">
        <f t="shared" si="6"/>
        <v/>
      </c>
      <c r="K229" s="30" t="str">
        <f t="shared" si="7"/>
        <v/>
      </c>
    </row>
    <row r="230" spans="1:11" x14ac:dyDescent="0.25">
      <c r="A230" s="16" t="str">
        <f>'Afrap. dec20-mar21'!A232</f>
        <v/>
      </c>
      <c r="B230" s="81" t="str">
        <f>IF(ISBLANK('Afrap. dec20-mar21'!B232),"",'Afrap. dec20-mar21'!B232)</f>
        <v/>
      </c>
      <c r="C230" s="81" t="str">
        <f>IF(ISBLANK('Afrap. dec20-mar21'!C232),"",'Afrap. dec20-mar21'!C232)</f>
        <v/>
      </c>
      <c r="D230" s="21">
        <f>IF('Afrap. dec20-mar21'!K232="Funktionær",0.75,0.9)</f>
        <v>0.9</v>
      </c>
      <c r="E230" s="17"/>
      <c r="J230" s="111" t="str">
        <f t="shared" si="6"/>
        <v/>
      </c>
      <c r="K230" s="30" t="str">
        <f t="shared" si="7"/>
        <v/>
      </c>
    </row>
    <row r="231" spans="1:11" x14ac:dyDescent="0.25">
      <c r="A231" s="16" t="str">
        <f>'Afrap. dec20-mar21'!A233</f>
        <v/>
      </c>
      <c r="B231" s="81" t="str">
        <f>IF(ISBLANK('Afrap. dec20-mar21'!B233),"",'Afrap. dec20-mar21'!B233)</f>
        <v/>
      </c>
      <c r="C231" s="81" t="str">
        <f>IF(ISBLANK('Afrap. dec20-mar21'!C233),"",'Afrap. dec20-mar21'!C233)</f>
        <v/>
      </c>
      <c r="D231" s="21">
        <f>IF('Afrap. dec20-mar21'!K233="Funktionær",0.75,0.9)</f>
        <v>0.9</v>
      </c>
      <c r="E231" s="17"/>
      <c r="J231" s="111" t="str">
        <f t="shared" si="6"/>
        <v/>
      </c>
      <c r="K231" s="30" t="str">
        <f t="shared" si="7"/>
        <v/>
      </c>
    </row>
    <row r="232" spans="1:11" x14ac:dyDescent="0.25">
      <c r="A232" s="16" t="str">
        <f>'Afrap. dec20-mar21'!A234</f>
        <v/>
      </c>
      <c r="B232" s="81" t="str">
        <f>IF(ISBLANK('Afrap. dec20-mar21'!B234),"",'Afrap. dec20-mar21'!B234)</f>
        <v/>
      </c>
      <c r="C232" s="81" t="str">
        <f>IF(ISBLANK('Afrap. dec20-mar21'!C234),"",'Afrap. dec20-mar21'!C234)</f>
        <v/>
      </c>
      <c r="D232" s="21">
        <f>IF('Afrap. dec20-mar21'!K234="Funktionær",0.75,0.9)</f>
        <v>0.9</v>
      </c>
      <c r="E232" s="17"/>
      <c r="J232" s="111" t="str">
        <f t="shared" si="6"/>
        <v/>
      </c>
      <c r="K232" s="30" t="str">
        <f t="shared" si="7"/>
        <v/>
      </c>
    </row>
    <row r="233" spans="1:11" x14ac:dyDescent="0.25">
      <c r="A233" s="16" t="str">
        <f>'Afrap. dec20-mar21'!A235</f>
        <v/>
      </c>
      <c r="B233" s="81" t="str">
        <f>IF(ISBLANK('Afrap. dec20-mar21'!B235),"",'Afrap. dec20-mar21'!B235)</f>
        <v/>
      </c>
      <c r="C233" s="81" t="str">
        <f>IF(ISBLANK('Afrap. dec20-mar21'!C235),"",'Afrap. dec20-mar21'!C235)</f>
        <v/>
      </c>
      <c r="D233" s="21">
        <f>IF('Afrap. dec20-mar21'!K235="Funktionær",0.75,0.9)</f>
        <v>0.9</v>
      </c>
      <c r="E233" s="17"/>
      <c r="J233" s="111" t="str">
        <f t="shared" si="6"/>
        <v/>
      </c>
      <c r="K233" s="30" t="str">
        <f t="shared" si="7"/>
        <v/>
      </c>
    </row>
    <row r="234" spans="1:11" x14ac:dyDescent="0.25">
      <c r="A234" s="16" t="str">
        <f>'Afrap. dec20-mar21'!A236</f>
        <v/>
      </c>
      <c r="B234" s="81" t="str">
        <f>IF(ISBLANK('Afrap. dec20-mar21'!B236),"",'Afrap. dec20-mar21'!B236)</f>
        <v/>
      </c>
      <c r="C234" s="81" t="str">
        <f>IF(ISBLANK('Afrap. dec20-mar21'!C236),"",'Afrap. dec20-mar21'!C236)</f>
        <v/>
      </c>
      <c r="D234" s="21">
        <f>IF('Afrap. dec20-mar21'!K236="Funktionær",0.75,0.9)</f>
        <v>0.9</v>
      </c>
      <c r="E234" s="17"/>
      <c r="J234" s="111" t="str">
        <f t="shared" si="6"/>
        <v/>
      </c>
      <c r="K234" s="30" t="str">
        <f t="shared" si="7"/>
        <v/>
      </c>
    </row>
    <row r="235" spans="1:11" x14ac:dyDescent="0.25">
      <c r="A235" s="16" t="str">
        <f>'Afrap. dec20-mar21'!A237</f>
        <v/>
      </c>
      <c r="B235" s="81" t="str">
        <f>IF(ISBLANK('Afrap. dec20-mar21'!B237),"",'Afrap. dec20-mar21'!B237)</f>
        <v/>
      </c>
      <c r="C235" s="81" t="str">
        <f>IF(ISBLANK('Afrap. dec20-mar21'!C237),"",'Afrap. dec20-mar21'!C237)</f>
        <v/>
      </c>
      <c r="D235" s="21">
        <f>IF('Afrap. dec20-mar21'!K237="Funktionær",0.75,0.9)</f>
        <v>0.9</v>
      </c>
      <c r="E235" s="17"/>
      <c r="J235" s="111" t="str">
        <f t="shared" si="6"/>
        <v/>
      </c>
      <c r="K235" s="30" t="str">
        <f t="shared" si="7"/>
        <v/>
      </c>
    </row>
    <row r="236" spans="1:11" x14ac:dyDescent="0.25">
      <c r="A236" s="16" t="str">
        <f>'Afrap. dec20-mar21'!A238</f>
        <v/>
      </c>
      <c r="B236" s="81" t="str">
        <f>IF(ISBLANK('Afrap. dec20-mar21'!B238),"",'Afrap. dec20-mar21'!B238)</f>
        <v/>
      </c>
      <c r="C236" s="81" t="str">
        <f>IF(ISBLANK('Afrap. dec20-mar21'!C238),"",'Afrap. dec20-mar21'!C238)</f>
        <v/>
      </c>
      <c r="D236" s="21">
        <f>IF('Afrap. dec20-mar21'!K238="Funktionær",0.75,0.9)</f>
        <v>0.9</v>
      </c>
      <c r="E236" s="17"/>
      <c r="J236" s="111" t="str">
        <f t="shared" si="6"/>
        <v/>
      </c>
      <c r="K236" s="30" t="str">
        <f t="shared" si="7"/>
        <v/>
      </c>
    </row>
    <row r="237" spans="1:11" x14ac:dyDescent="0.25">
      <c r="A237" s="16" t="str">
        <f>'Afrap. dec20-mar21'!A239</f>
        <v/>
      </c>
      <c r="B237" s="81" t="str">
        <f>IF(ISBLANK('Afrap. dec20-mar21'!B239),"",'Afrap. dec20-mar21'!B239)</f>
        <v/>
      </c>
      <c r="C237" s="81" t="str">
        <f>IF(ISBLANK('Afrap. dec20-mar21'!C239),"",'Afrap. dec20-mar21'!C239)</f>
        <v/>
      </c>
      <c r="D237" s="21">
        <f>IF('Afrap. dec20-mar21'!K239="Funktionær",0.75,0.9)</f>
        <v>0.9</v>
      </c>
      <c r="E237" s="17"/>
      <c r="J237" s="111" t="str">
        <f t="shared" si="6"/>
        <v/>
      </c>
      <c r="K237" s="30" t="str">
        <f t="shared" si="7"/>
        <v/>
      </c>
    </row>
    <row r="238" spans="1:11" x14ac:dyDescent="0.25">
      <c r="A238" s="16" t="str">
        <f>'Afrap. dec20-mar21'!A240</f>
        <v/>
      </c>
      <c r="B238" s="81" t="str">
        <f>IF(ISBLANK('Afrap. dec20-mar21'!B240),"",'Afrap. dec20-mar21'!B240)</f>
        <v/>
      </c>
      <c r="C238" s="81" t="str">
        <f>IF(ISBLANK('Afrap. dec20-mar21'!C240),"",'Afrap. dec20-mar21'!C240)</f>
        <v/>
      </c>
      <c r="D238" s="21">
        <f>IF('Afrap. dec20-mar21'!K240="Funktionær",0.75,0.9)</f>
        <v>0.9</v>
      </c>
      <c r="E238" s="17"/>
      <c r="J238" s="111" t="str">
        <f t="shared" si="6"/>
        <v/>
      </c>
      <c r="K238" s="30" t="str">
        <f t="shared" si="7"/>
        <v/>
      </c>
    </row>
    <row r="239" spans="1:11" x14ac:dyDescent="0.25">
      <c r="A239" s="16" t="str">
        <f>'Afrap. dec20-mar21'!A241</f>
        <v/>
      </c>
      <c r="B239" s="81" t="str">
        <f>IF(ISBLANK('Afrap. dec20-mar21'!B241),"",'Afrap. dec20-mar21'!B241)</f>
        <v/>
      </c>
      <c r="C239" s="81" t="str">
        <f>IF(ISBLANK('Afrap. dec20-mar21'!C241),"",'Afrap. dec20-mar21'!C241)</f>
        <v/>
      </c>
      <c r="D239" s="21">
        <f>IF('Afrap. dec20-mar21'!K241="Funktionær",0.75,0.9)</f>
        <v>0.9</v>
      </c>
      <c r="E239" s="17"/>
      <c r="J239" s="111" t="str">
        <f t="shared" si="6"/>
        <v/>
      </c>
      <c r="K239" s="30" t="str">
        <f t="shared" si="7"/>
        <v/>
      </c>
    </row>
    <row r="240" spans="1:11" x14ac:dyDescent="0.25">
      <c r="A240" s="16" t="str">
        <f>'Afrap. dec20-mar21'!A242</f>
        <v/>
      </c>
      <c r="B240" s="81" t="str">
        <f>IF(ISBLANK('Afrap. dec20-mar21'!B242),"",'Afrap. dec20-mar21'!B242)</f>
        <v/>
      </c>
      <c r="C240" s="81" t="str">
        <f>IF(ISBLANK('Afrap. dec20-mar21'!C242),"",'Afrap. dec20-mar21'!C242)</f>
        <v/>
      </c>
      <c r="D240" s="21">
        <f>IF('Afrap. dec20-mar21'!K242="Funktionær",0.75,0.9)</f>
        <v>0.9</v>
      </c>
      <c r="E240" s="17"/>
      <c r="J240" s="111" t="str">
        <f t="shared" si="6"/>
        <v/>
      </c>
      <c r="K240" s="30" t="str">
        <f t="shared" si="7"/>
        <v/>
      </c>
    </row>
    <row r="241" spans="1:11" x14ac:dyDescent="0.25">
      <c r="A241" s="16" t="str">
        <f>'Afrap. dec20-mar21'!A243</f>
        <v/>
      </c>
      <c r="B241" s="81" t="str">
        <f>IF(ISBLANK('Afrap. dec20-mar21'!B243),"",'Afrap. dec20-mar21'!B243)</f>
        <v/>
      </c>
      <c r="C241" s="81" t="str">
        <f>IF(ISBLANK('Afrap. dec20-mar21'!C243),"",'Afrap. dec20-mar21'!C243)</f>
        <v/>
      </c>
      <c r="D241" s="21">
        <f>IF('Afrap. dec20-mar21'!K243="Funktionær",0.75,0.9)</f>
        <v>0.9</v>
      </c>
      <c r="E241" s="17"/>
      <c r="J241" s="111" t="str">
        <f t="shared" si="6"/>
        <v/>
      </c>
      <c r="K241" s="30" t="str">
        <f t="shared" si="7"/>
        <v/>
      </c>
    </row>
    <row r="242" spans="1:11" x14ac:dyDescent="0.25">
      <c r="A242" s="16" t="str">
        <f>'Afrap. dec20-mar21'!A244</f>
        <v/>
      </c>
      <c r="B242" s="81" t="str">
        <f>IF(ISBLANK('Afrap. dec20-mar21'!B244),"",'Afrap. dec20-mar21'!B244)</f>
        <v/>
      </c>
      <c r="C242" s="81" t="str">
        <f>IF(ISBLANK('Afrap. dec20-mar21'!C244),"",'Afrap. dec20-mar21'!C244)</f>
        <v/>
      </c>
      <c r="D242" s="21">
        <f>IF('Afrap. dec20-mar21'!K244="Funktionær",0.75,0.9)</f>
        <v>0.9</v>
      </c>
      <c r="E242" s="17"/>
      <c r="J242" s="111" t="str">
        <f t="shared" si="6"/>
        <v/>
      </c>
      <c r="K242" s="30" t="str">
        <f t="shared" si="7"/>
        <v/>
      </c>
    </row>
    <row r="243" spans="1:11" x14ac:dyDescent="0.25">
      <c r="A243" s="16" t="str">
        <f>'Afrap. dec20-mar21'!A245</f>
        <v/>
      </c>
      <c r="B243" s="81" t="str">
        <f>IF(ISBLANK('Afrap. dec20-mar21'!B245),"",'Afrap. dec20-mar21'!B245)</f>
        <v/>
      </c>
      <c r="C243" s="81" t="str">
        <f>IF(ISBLANK('Afrap. dec20-mar21'!C245),"",'Afrap. dec20-mar21'!C245)</f>
        <v/>
      </c>
      <c r="D243" s="21">
        <f>IF('Afrap. dec20-mar21'!K245="Funktionær",0.75,0.9)</f>
        <v>0.9</v>
      </c>
      <c r="E243" s="17"/>
      <c r="J243" s="111" t="str">
        <f t="shared" si="6"/>
        <v/>
      </c>
      <c r="K243" s="30" t="str">
        <f t="shared" si="7"/>
        <v/>
      </c>
    </row>
    <row r="244" spans="1:11" x14ac:dyDescent="0.25">
      <c r="A244" s="16" t="str">
        <f>'Afrap. dec20-mar21'!A246</f>
        <v/>
      </c>
      <c r="B244" s="81" t="str">
        <f>IF(ISBLANK('Afrap. dec20-mar21'!B246),"",'Afrap. dec20-mar21'!B246)</f>
        <v/>
      </c>
      <c r="C244" s="81" t="str">
        <f>IF(ISBLANK('Afrap. dec20-mar21'!C246),"",'Afrap. dec20-mar21'!C246)</f>
        <v/>
      </c>
      <c r="D244" s="21">
        <f>IF('Afrap. dec20-mar21'!K246="Funktionær",0.75,0.9)</f>
        <v>0.9</v>
      </c>
      <c r="E244" s="17"/>
      <c r="J244" s="111" t="str">
        <f t="shared" si="6"/>
        <v/>
      </c>
      <c r="K244" s="30" t="str">
        <f t="shared" si="7"/>
        <v/>
      </c>
    </row>
    <row r="245" spans="1:11" x14ac:dyDescent="0.25">
      <c r="A245" s="16" t="str">
        <f>'Afrap. dec20-mar21'!A247</f>
        <v/>
      </c>
      <c r="B245" s="81" t="str">
        <f>IF(ISBLANK('Afrap. dec20-mar21'!B247),"",'Afrap. dec20-mar21'!B247)</f>
        <v/>
      </c>
      <c r="C245" s="81" t="str">
        <f>IF(ISBLANK('Afrap. dec20-mar21'!C247),"",'Afrap. dec20-mar21'!C247)</f>
        <v/>
      </c>
      <c r="D245" s="21">
        <f>IF('Afrap. dec20-mar21'!K247="Funktionær",0.75,0.9)</f>
        <v>0.9</v>
      </c>
      <c r="E245" s="17"/>
      <c r="J245" s="111" t="str">
        <f t="shared" si="6"/>
        <v/>
      </c>
      <c r="K245" s="30" t="str">
        <f t="shared" si="7"/>
        <v/>
      </c>
    </row>
    <row r="246" spans="1:11" x14ac:dyDescent="0.25">
      <c r="A246" s="16" t="str">
        <f>'Afrap. dec20-mar21'!A248</f>
        <v/>
      </c>
      <c r="B246" s="81" t="str">
        <f>IF(ISBLANK('Afrap. dec20-mar21'!B248),"",'Afrap. dec20-mar21'!B248)</f>
        <v/>
      </c>
      <c r="C246" s="81" t="str">
        <f>IF(ISBLANK('Afrap. dec20-mar21'!C248),"",'Afrap. dec20-mar21'!C248)</f>
        <v/>
      </c>
      <c r="D246" s="21">
        <f>IF('Afrap. dec20-mar21'!K248="Funktionær",0.75,0.9)</f>
        <v>0.9</v>
      </c>
      <c r="E246" s="17"/>
      <c r="J246" s="111" t="str">
        <f t="shared" si="6"/>
        <v/>
      </c>
      <c r="K246" s="30" t="str">
        <f t="shared" si="7"/>
        <v/>
      </c>
    </row>
    <row r="247" spans="1:11" x14ac:dyDescent="0.25">
      <c r="A247" s="16" t="str">
        <f>'Afrap. dec20-mar21'!A249</f>
        <v/>
      </c>
      <c r="B247" s="81" t="str">
        <f>IF(ISBLANK('Afrap. dec20-mar21'!B249),"",'Afrap. dec20-mar21'!B249)</f>
        <v/>
      </c>
      <c r="C247" s="81" t="str">
        <f>IF(ISBLANK('Afrap. dec20-mar21'!C249),"",'Afrap. dec20-mar21'!C249)</f>
        <v/>
      </c>
      <c r="D247" s="21">
        <f>IF('Afrap. dec20-mar21'!K249="Funktionær",0.75,0.9)</f>
        <v>0.9</v>
      </c>
      <c r="E247" s="17"/>
      <c r="J247" s="111" t="str">
        <f t="shared" si="6"/>
        <v/>
      </c>
      <c r="K247" s="30" t="str">
        <f t="shared" si="7"/>
        <v/>
      </c>
    </row>
    <row r="248" spans="1:11" x14ac:dyDescent="0.25">
      <c r="A248" s="16" t="str">
        <f>'Afrap. dec20-mar21'!A250</f>
        <v/>
      </c>
      <c r="B248" s="81" t="str">
        <f>IF(ISBLANK('Afrap. dec20-mar21'!B250),"",'Afrap. dec20-mar21'!B250)</f>
        <v/>
      </c>
      <c r="C248" s="81" t="str">
        <f>IF(ISBLANK('Afrap. dec20-mar21'!C250),"",'Afrap. dec20-mar21'!C250)</f>
        <v/>
      </c>
      <c r="D248" s="21">
        <f>IF('Afrap. dec20-mar21'!K250="Funktionær",0.75,0.9)</f>
        <v>0.9</v>
      </c>
      <c r="E248" s="17"/>
      <c r="J248" s="111" t="str">
        <f t="shared" si="6"/>
        <v/>
      </c>
      <c r="K248" s="30" t="str">
        <f t="shared" si="7"/>
        <v/>
      </c>
    </row>
    <row r="249" spans="1:11" x14ac:dyDescent="0.25">
      <c r="A249" s="16" t="str">
        <f>'Afrap. dec20-mar21'!A251</f>
        <v/>
      </c>
      <c r="B249" s="81" t="str">
        <f>IF(ISBLANK('Afrap. dec20-mar21'!B251),"",'Afrap. dec20-mar21'!B251)</f>
        <v/>
      </c>
      <c r="C249" s="81" t="str">
        <f>IF(ISBLANK('Afrap. dec20-mar21'!C251),"",'Afrap. dec20-mar21'!C251)</f>
        <v/>
      </c>
      <c r="D249" s="21">
        <f>IF('Afrap. dec20-mar21'!K251="Funktionær",0.75,0.9)</f>
        <v>0.9</v>
      </c>
      <c r="E249" s="17"/>
      <c r="J249" s="111" t="str">
        <f t="shared" si="6"/>
        <v/>
      </c>
      <c r="K249" s="30" t="str">
        <f t="shared" si="7"/>
        <v/>
      </c>
    </row>
    <row r="250" spans="1:11" x14ac:dyDescent="0.25">
      <c r="A250" s="16" t="str">
        <f>'Afrap. dec20-mar21'!A252</f>
        <v/>
      </c>
      <c r="B250" s="81" t="str">
        <f>IF(ISBLANK('Afrap. dec20-mar21'!B252),"",'Afrap. dec20-mar21'!B252)</f>
        <v/>
      </c>
      <c r="C250" s="81" t="str">
        <f>IF(ISBLANK('Afrap. dec20-mar21'!C252),"",'Afrap. dec20-mar21'!C252)</f>
        <v/>
      </c>
      <c r="D250" s="21">
        <f>IF('Afrap. dec20-mar21'!K252="Funktionær",0.75,0.9)</f>
        <v>0.9</v>
      </c>
      <c r="E250" s="17"/>
      <c r="J250" s="111" t="str">
        <f t="shared" si="6"/>
        <v/>
      </c>
      <c r="K250" s="30" t="str">
        <f t="shared" si="7"/>
        <v/>
      </c>
    </row>
    <row r="251" spans="1:11" x14ac:dyDescent="0.25">
      <c r="A251" s="16" t="str">
        <f>'Afrap. dec20-mar21'!A253</f>
        <v/>
      </c>
      <c r="B251" s="81" t="str">
        <f>IF(ISBLANK('Afrap. dec20-mar21'!B253),"",'Afrap. dec20-mar21'!B253)</f>
        <v/>
      </c>
      <c r="C251" s="81" t="str">
        <f>IF(ISBLANK('Afrap. dec20-mar21'!C253),"",'Afrap. dec20-mar21'!C253)</f>
        <v/>
      </c>
      <c r="D251" s="21">
        <f>IF('Afrap. dec20-mar21'!K253="Funktionær",0.75,0.9)</f>
        <v>0.9</v>
      </c>
      <c r="E251" s="17"/>
      <c r="J251" s="111" t="str">
        <f t="shared" si="6"/>
        <v/>
      </c>
      <c r="K251" s="30" t="str">
        <f t="shared" si="7"/>
        <v/>
      </c>
    </row>
    <row r="252" spans="1:11" x14ac:dyDescent="0.25">
      <c r="A252" s="16" t="str">
        <f>'Afrap. dec20-mar21'!A254</f>
        <v/>
      </c>
      <c r="B252" s="81" t="str">
        <f>IF(ISBLANK('Afrap. dec20-mar21'!B254),"",'Afrap. dec20-mar21'!B254)</f>
        <v/>
      </c>
      <c r="C252" s="81" t="str">
        <f>IF(ISBLANK('Afrap. dec20-mar21'!C254),"",'Afrap. dec20-mar21'!C254)</f>
        <v/>
      </c>
      <c r="D252" s="21">
        <f>IF('Afrap. dec20-mar21'!K254="Funktionær",0.75,0.9)</f>
        <v>0.9</v>
      </c>
      <c r="E252" s="17"/>
      <c r="J252" s="111" t="str">
        <f t="shared" si="6"/>
        <v/>
      </c>
      <c r="K252" s="30" t="str">
        <f t="shared" si="7"/>
        <v/>
      </c>
    </row>
    <row r="253" spans="1:11" x14ac:dyDescent="0.25">
      <c r="A253" s="16" t="str">
        <f>'Afrap. dec20-mar21'!A255</f>
        <v/>
      </c>
      <c r="B253" s="81" t="str">
        <f>IF(ISBLANK('Afrap. dec20-mar21'!B255),"",'Afrap. dec20-mar21'!B255)</f>
        <v/>
      </c>
      <c r="C253" s="81" t="str">
        <f>IF(ISBLANK('Afrap. dec20-mar21'!C255),"",'Afrap. dec20-mar21'!C255)</f>
        <v/>
      </c>
      <c r="D253" s="21">
        <f>IF('Afrap. dec20-mar21'!K255="Funktionær",0.75,0.9)</f>
        <v>0.9</v>
      </c>
      <c r="E253" s="17"/>
      <c r="J253" s="111" t="str">
        <f t="shared" si="6"/>
        <v/>
      </c>
      <c r="K253" s="30" t="str">
        <f t="shared" si="7"/>
        <v/>
      </c>
    </row>
    <row r="254" spans="1:11" x14ac:dyDescent="0.25">
      <c r="A254" s="16" t="str">
        <f>'Afrap. dec20-mar21'!A256</f>
        <v/>
      </c>
      <c r="B254" s="81" t="str">
        <f>IF(ISBLANK('Afrap. dec20-mar21'!B256),"",'Afrap. dec20-mar21'!B256)</f>
        <v/>
      </c>
      <c r="C254" s="81" t="str">
        <f>IF(ISBLANK('Afrap. dec20-mar21'!C256),"",'Afrap. dec20-mar21'!C256)</f>
        <v/>
      </c>
      <c r="D254" s="21">
        <f>IF('Afrap. dec20-mar21'!K256="Funktionær",0.75,0.9)</f>
        <v>0.9</v>
      </c>
      <c r="E254" s="17"/>
      <c r="J254" s="111" t="str">
        <f t="shared" si="6"/>
        <v/>
      </c>
      <c r="K254" s="30" t="str">
        <f t="shared" si="7"/>
        <v/>
      </c>
    </row>
    <row r="255" spans="1:11" x14ac:dyDescent="0.25">
      <c r="A255" s="16" t="str">
        <f>'Afrap. dec20-mar21'!A257</f>
        <v/>
      </c>
      <c r="B255" s="81" t="str">
        <f>IF(ISBLANK('Afrap. dec20-mar21'!B257),"",'Afrap. dec20-mar21'!B257)</f>
        <v/>
      </c>
      <c r="C255" s="81" t="str">
        <f>IF(ISBLANK('Afrap. dec20-mar21'!C257),"",'Afrap. dec20-mar21'!C257)</f>
        <v/>
      </c>
      <c r="D255" s="21">
        <f>IF('Afrap. dec20-mar21'!K257="Funktionær",0.75,0.9)</f>
        <v>0.9</v>
      </c>
      <c r="E255" s="17"/>
      <c r="J255" s="111" t="str">
        <f t="shared" si="6"/>
        <v/>
      </c>
      <c r="K255" s="30" t="str">
        <f t="shared" si="7"/>
        <v/>
      </c>
    </row>
    <row r="256" spans="1:11" x14ac:dyDescent="0.25">
      <c r="A256" s="16" t="str">
        <f>'Afrap. dec20-mar21'!A258</f>
        <v/>
      </c>
      <c r="B256" s="81" t="str">
        <f>IF(ISBLANK('Afrap. dec20-mar21'!B258),"",'Afrap. dec20-mar21'!B258)</f>
        <v/>
      </c>
      <c r="C256" s="81" t="str">
        <f>IF(ISBLANK('Afrap. dec20-mar21'!C258),"",'Afrap. dec20-mar21'!C258)</f>
        <v/>
      </c>
      <c r="D256" s="21">
        <f>IF('Afrap. dec20-mar21'!K258="Funktionær",0.75,0.9)</f>
        <v>0.9</v>
      </c>
      <c r="E256" s="17"/>
      <c r="J256" s="111" t="str">
        <f t="shared" si="6"/>
        <v/>
      </c>
      <c r="K256" s="30" t="str">
        <f t="shared" si="7"/>
        <v/>
      </c>
    </row>
    <row r="257" spans="1:11" x14ac:dyDescent="0.25">
      <c r="A257" s="16" t="str">
        <f>'Afrap. dec20-mar21'!A259</f>
        <v/>
      </c>
      <c r="B257" s="81" t="str">
        <f>IF(ISBLANK('Afrap. dec20-mar21'!B259),"",'Afrap. dec20-mar21'!B259)</f>
        <v/>
      </c>
      <c r="C257" s="81" t="str">
        <f>IF(ISBLANK('Afrap. dec20-mar21'!C259),"",'Afrap. dec20-mar21'!C259)</f>
        <v/>
      </c>
      <c r="D257" s="21">
        <f>IF('Afrap. dec20-mar21'!K259="Funktionær",0.75,0.9)</f>
        <v>0.9</v>
      </c>
      <c r="E257" s="17"/>
      <c r="J257" s="111" t="str">
        <f t="shared" si="6"/>
        <v/>
      </c>
      <c r="K257" s="30" t="str">
        <f t="shared" si="7"/>
        <v/>
      </c>
    </row>
    <row r="258" spans="1:11" x14ac:dyDescent="0.25">
      <c r="A258" s="16" t="str">
        <f>'Afrap. dec20-mar21'!A260</f>
        <v/>
      </c>
      <c r="B258" s="81" t="str">
        <f>IF(ISBLANK('Afrap. dec20-mar21'!B260),"",'Afrap. dec20-mar21'!B260)</f>
        <v/>
      </c>
      <c r="C258" s="81" t="str">
        <f>IF(ISBLANK('Afrap. dec20-mar21'!C260),"",'Afrap. dec20-mar21'!C260)</f>
        <v/>
      </c>
      <c r="D258" s="21">
        <f>IF('Afrap. dec20-mar21'!K260="Funktionær",0.75,0.9)</f>
        <v>0.9</v>
      </c>
      <c r="E258" s="17"/>
      <c r="J258" s="111" t="str">
        <f t="shared" si="6"/>
        <v/>
      </c>
      <c r="K258" s="30" t="str">
        <f t="shared" si="7"/>
        <v/>
      </c>
    </row>
    <row r="259" spans="1:11" x14ac:dyDescent="0.25">
      <c r="A259" s="16" t="str">
        <f>'Afrap. dec20-mar21'!A261</f>
        <v/>
      </c>
      <c r="B259" s="81" t="str">
        <f>IF(ISBLANK('Afrap. dec20-mar21'!B261),"",'Afrap. dec20-mar21'!B261)</f>
        <v/>
      </c>
      <c r="C259" s="81" t="str">
        <f>IF(ISBLANK('Afrap. dec20-mar21'!C261),"",'Afrap. dec20-mar21'!C261)</f>
        <v/>
      </c>
      <c r="D259" s="21">
        <f>IF('Afrap. dec20-mar21'!K261="Funktionær",0.75,0.9)</f>
        <v>0.9</v>
      </c>
      <c r="E259" s="17"/>
      <c r="J259" s="111" t="str">
        <f t="shared" si="6"/>
        <v/>
      </c>
      <c r="K259" s="30" t="str">
        <f t="shared" si="7"/>
        <v/>
      </c>
    </row>
    <row r="260" spans="1:11" x14ac:dyDescent="0.25">
      <c r="A260" s="16" t="str">
        <f>'Afrap. dec20-mar21'!A262</f>
        <v/>
      </c>
      <c r="B260" s="81" t="str">
        <f>IF(ISBLANK('Afrap. dec20-mar21'!B262),"",'Afrap. dec20-mar21'!B262)</f>
        <v/>
      </c>
      <c r="C260" s="81" t="str">
        <f>IF(ISBLANK('Afrap. dec20-mar21'!C262),"",'Afrap. dec20-mar21'!C262)</f>
        <v/>
      </c>
      <c r="D260" s="21">
        <f>IF('Afrap. dec20-mar21'!K262="Funktionær",0.75,0.9)</f>
        <v>0.9</v>
      </c>
      <c r="E260" s="17"/>
      <c r="J260" s="111" t="str">
        <f t="shared" si="6"/>
        <v/>
      </c>
      <c r="K260" s="30" t="str">
        <f t="shared" si="7"/>
        <v/>
      </c>
    </row>
    <row r="261" spans="1:11" x14ac:dyDescent="0.25">
      <c r="A261" s="16" t="str">
        <f>'Afrap. dec20-mar21'!A263</f>
        <v/>
      </c>
      <c r="B261" s="81" t="str">
        <f>IF(ISBLANK('Afrap. dec20-mar21'!B263),"",'Afrap. dec20-mar21'!B263)</f>
        <v/>
      </c>
      <c r="C261" s="81" t="str">
        <f>IF(ISBLANK('Afrap. dec20-mar21'!C263),"",'Afrap. dec20-mar21'!C263)</f>
        <v/>
      </c>
      <c r="D261" s="21">
        <f>IF('Afrap. dec20-mar21'!K263="Funktionær",0.75,0.9)</f>
        <v>0.9</v>
      </c>
      <c r="E261" s="17"/>
      <c r="J261" s="111" t="str">
        <f t="shared" si="6"/>
        <v/>
      </c>
      <c r="K261" s="30" t="str">
        <f t="shared" si="7"/>
        <v/>
      </c>
    </row>
    <row r="262" spans="1:11" x14ac:dyDescent="0.25">
      <c r="A262" s="16" t="str">
        <f>'Afrap. dec20-mar21'!A264</f>
        <v/>
      </c>
      <c r="B262" s="81" t="str">
        <f>IF(ISBLANK('Afrap. dec20-mar21'!B264),"",'Afrap. dec20-mar21'!B264)</f>
        <v/>
      </c>
      <c r="C262" s="81" t="str">
        <f>IF(ISBLANK('Afrap. dec20-mar21'!C264),"",'Afrap. dec20-mar21'!C264)</f>
        <v/>
      </c>
      <c r="D262" s="21">
        <f>IF('Afrap. dec20-mar21'!K264="Funktionær",0.75,0.9)</f>
        <v>0.9</v>
      </c>
      <c r="E262" s="17"/>
      <c r="J262" s="111" t="str">
        <f t="shared" ref="J262:J325" si="8">IF(E262="Ja",((F262-G262)+(H262-I262)),"")</f>
        <v/>
      </c>
      <c r="K262" s="30" t="str">
        <f t="shared" ref="K262:K325" si="9">IFERROR(IF(J262&lt;0,J262*D262,J262*D262),"")</f>
        <v/>
      </c>
    </row>
    <row r="263" spans="1:11" x14ac:dyDescent="0.25">
      <c r="A263" s="16" t="str">
        <f>'Afrap. dec20-mar21'!A265</f>
        <v/>
      </c>
      <c r="B263" s="81" t="str">
        <f>IF(ISBLANK('Afrap. dec20-mar21'!B265),"",'Afrap. dec20-mar21'!B265)</f>
        <v/>
      </c>
      <c r="C263" s="81" t="str">
        <f>IF(ISBLANK('Afrap. dec20-mar21'!C265),"",'Afrap. dec20-mar21'!C265)</f>
        <v/>
      </c>
      <c r="D263" s="21">
        <f>IF('Afrap. dec20-mar21'!K265="Funktionær",0.75,0.9)</f>
        <v>0.9</v>
      </c>
      <c r="E263" s="17"/>
      <c r="J263" s="111" t="str">
        <f t="shared" si="8"/>
        <v/>
      </c>
      <c r="K263" s="30" t="str">
        <f t="shared" si="9"/>
        <v/>
      </c>
    </row>
    <row r="264" spans="1:11" x14ac:dyDescent="0.25">
      <c r="A264" s="16" t="str">
        <f>'Afrap. dec20-mar21'!A266</f>
        <v/>
      </c>
      <c r="B264" s="81" t="str">
        <f>IF(ISBLANK('Afrap. dec20-mar21'!B266),"",'Afrap. dec20-mar21'!B266)</f>
        <v/>
      </c>
      <c r="C264" s="81" t="str">
        <f>IF(ISBLANK('Afrap. dec20-mar21'!C266),"",'Afrap. dec20-mar21'!C266)</f>
        <v/>
      </c>
      <c r="D264" s="21">
        <f>IF('Afrap. dec20-mar21'!K266="Funktionær",0.75,0.9)</f>
        <v>0.9</v>
      </c>
      <c r="E264" s="17"/>
      <c r="J264" s="111" t="str">
        <f t="shared" si="8"/>
        <v/>
      </c>
      <c r="K264" s="30" t="str">
        <f t="shared" si="9"/>
        <v/>
      </c>
    </row>
    <row r="265" spans="1:11" x14ac:dyDescent="0.25">
      <c r="A265" s="16" t="str">
        <f>'Afrap. dec20-mar21'!A267</f>
        <v/>
      </c>
      <c r="B265" s="81" t="str">
        <f>IF(ISBLANK('Afrap. dec20-mar21'!B267),"",'Afrap. dec20-mar21'!B267)</f>
        <v/>
      </c>
      <c r="C265" s="81" t="str">
        <f>IF(ISBLANK('Afrap. dec20-mar21'!C267),"",'Afrap. dec20-mar21'!C267)</f>
        <v/>
      </c>
      <c r="D265" s="21">
        <f>IF('Afrap. dec20-mar21'!K267="Funktionær",0.75,0.9)</f>
        <v>0.9</v>
      </c>
      <c r="E265" s="17"/>
      <c r="J265" s="111" t="str">
        <f t="shared" si="8"/>
        <v/>
      </c>
      <c r="K265" s="30" t="str">
        <f t="shared" si="9"/>
        <v/>
      </c>
    </row>
    <row r="266" spans="1:11" x14ac:dyDescent="0.25">
      <c r="A266" s="16" t="str">
        <f>'Afrap. dec20-mar21'!A268</f>
        <v/>
      </c>
      <c r="B266" s="81" t="str">
        <f>IF(ISBLANK('Afrap. dec20-mar21'!B268),"",'Afrap. dec20-mar21'!B268)</f>
        <v/>
      </c>
      <c r="C266" s="81" t="str">
        <f>IF(ISBLANK('Afrap. dec20-mar21'!C268),"",'Afrap. dec20-mar21'!C268)</f>
        <v/>
      </c>
      <c r="D266" s="21">
        <f>IF('Afrap. dec20-mar21'!K268="Funktionær",0.75,0.9)</f>
        <v>0.9</v>
      </c>
      <c r="E266" s="17"/>
      <c r="J266" s="111" t="str">
        <f t="shared" si="8"/>
        <v/>
      </c>
      <c r="K266" s="30" t="str">
        <f t="shared" si="9"/>
        <v/>
      </c>
    </row>
    <row r="267" spans="1:11" x14ac:dyDescent="0.25">
      <c r="A267" s="16" t="str">
        <f>'Afrap. dec20-mar21'!A269</f>
        <v/>
      </c>
      <c r="B267" s="81" t="str">
        <f>IF(ISBLANK('Afrap. dec20-mar21'!B269),"",'Afrap. dec20-mar21'!B269)</f>
        <v/>
      </c>
      <c r="C267" s="81" t="str">
        <f>IF(ISBLANK('Afrap. dec20-mar21'!C269),"",'Afrap. dec20-mar21'!C269)</f>
        <v/>
      </c>
      <c r="D267" s="21">
        <f>IF('Afrap. dec20-mar21'!K269="Funktionær",0.75,0.9)</f>
        <v>0.9</v>
      </c>
      <c r="E267" s="17"/>
      <c r="J267" s="111" t="str">
        <f t="shared" si="8"/>
        <v/>
      </c>
      <c r="K267" s="30" t="str">
        <f t="shared" si="9"/>
        <v/>
      </c>
    </row>
    <row r="268" spans="1:11" x14ac:dyDescent="0.25">
      <c r="A268" s="16" t="str">
        <f>'Afrap. dec20-mar21'!A270</f>
        <v/>
      </c>
      <c r="B268" s="81" t="str">
        <f>IF(ISBLANK('Afrap. dec20-mar21'!B270),"",'Afrap. dec20-mar21'!B270)</f>
        <v/>
      </c>
      <c r="C268" s="81" t="str">
        <f>IF(ISBLANK('Afrap. dec20-mar21'!C270),"",'Afrap. dec20-mar21'!C270)</f>
        <v/>
      </c>
      <c r="D268" s="21">
        <f>IF('Afrap. dec20-mar21'!K270="Funktionær",0.75,0.9)</f>
        <v>0.9</v>
      </c>
      <c r="E268" s="17"/>
      <c r="J268" s="111" t="str">
        <f t="shared" si="8"/>
        <v/>
      </c>
      <c r="K268" s="30" t="str">
        <f t="shared" si="9"/>
        <v/>
      </c>
    </row>
    <row r="269" spans="1:11" x14ac:dyDescent="0.25">
      <c r="A269" s="16" t="str">
        <f>'Afrap. dec20-mar21'!A271</f>
        <v/>
      </c>
      <c r="B269" s="81" t="str">
        <f>IF(ISBLANK('Afrap. dec20-mar21'!B271),"",'Afrap. dec20-mar21'!B271)</f>
        <v/>
      </c>
      <c r="C269" s="81" t="str">
        <f>IF(ISBLANK('Afrap. dec20-mar21'!C271),"",'Afrap. dec20-mar21'!C271)</f>
        <v/>
      </c>
      <c r="D269" s="21">
        <f>IF('Afrap. dec20-mar21'!K271="Funktionær",0.75,0.9)</f>
        <v>0.9</v>
      </c>
      <c r="E269" s="17"/>
      <c r="J269" s="111" t="str">
        <f t="shared" si="8"/>
        <v/>
      </c>
      <c r="K269" s="30" t="str">
        <f t="shared" si="9"/>
        <v/>
      </c>
    </row>
    <row r="270" spans="1:11" x14ac:dyDescent="0.25">
      <c r="A270" s="16" t="str">
        <f>'Afrap. dec20-mar21'!A272</f>
        <v/>
      </c>
      <c r="B270" s="81" t="str">
        <f>IF(ISBLANK('Afrap. dec20-mar21'!B272),"",'Afrap. dec20-mar21'!B272)</f>
        <v/>
      </c>
      <c r="C270" s="81" t="str">
        <f>IF(ISBLANK('Afrap. dec20-mar21'!C272),"",'Afrap. dec20-mar21'!C272)</f>
        <v/>
      </c>
      <c r="D270" s="21">
        <f>IF('Afrap. dec20-mar21'!K272="Funktionær",0.75,0.9)</f>
        <v>0.9</v>
      </c>
      <c r="E270" s="17"/>
      <c r="J270" s="111" t="str">
        <f t="shared" si="8"/>
        <v/>
      </c>
      <c r="K270" s="30" t="str">
        <f t="shared" si="9"/>
        <v/>
      </c>
    </row>
    <row r="271" spans="1:11" x14ac:dyDescent="0.25">
      <c r="A271" s="16" t="str">
        <f>'Afrap. dec20-mar21'!A273</f>
        <v/>
      </c>
      <c r="B271" s="81" t="str">
        <f>IF(ISBLANK('Afrap. dec20-mar21'!B273),"",'Afrap. dec20-mar21'!B273)</f>
        <v/>
      </c>
      <c r="C271" s="81" t="str">
        <f>IF(ISBLANK('Afrap. dec20-mar21'!C273),"",'Afrap. dec20-mar21'!C273)</f>
        <v/>
      </c>
      <c r="D271" s="21">
        <f>IF('Afrap. dec20-mar21'!K273="Funktionær",0.75,0.9)</f>
        <v>0.9</v>
      </c>
      <c r="E271" s="17"/>
      <c r="J271" s="111" t="str">
        <f t="shared" si="8"/>
        <v/>
      </c>
      <c r="K271" s="30" t="str">
        <f t="shared" si="9"/>
        <v/>
      </c>
    </row>
    <row r="272" spans="1:11" x14ac:dyDescent="0.25">
      <c r="A272" s="16" t="str">
        <f>'Afrap. dec20-mar21'!A274</f>
        <v/>
      </c>
      <c r="B272" s="81" t="str">
        <f>IF(ISBLANK('Afrap. dec20-mar21'!B274),"",'Afrap. dec20-mar21'!B274)</f>
        <v/>
      </c>
      <c r="C272" s="81" t="str">
        <f>IF(ISBLANK('Afrap. dec20-mar21'!C274),"",'Afrap. dec20-mar21'!C274)</f>
        <v/>
      </c>
      <c r="D272" s="21">
        <f>IF('Afrap. dec20-mar21'!K274="Funktionær",0.75,0.9)</f>
        <v>0.9</v>
      </c>
      <c r="E272" s="17"/>
      <c r="J272" s="111" t="str">
        <f t="shared" si="8"/>
        <v/>
      </c>
      <c r="K272" s="30" t="str">
        <f t="shared" si="9"/>
        <v/>
      </c>
    </row>
    <row r="273" spans="1:11" x14ac:dyDescent="0.25">
      <c r="A273" s="16" t="str">
        <f>'Afrap. dec20-mar21'!A275</f>
        <v/>
      </c>
      <c r="B273" s="81" t="str">
        <f>IF(ISBLANK('Afrap. dec20-mar21'!B275),"",'Afrap. dec20-mar21'!B275)</f>
        <v/>
      </c>
      <c r="C273" s="81" t="str">
        <f>IF(ISBLANK('Afrap. dec20-mar21'!C275),"",'Afrap. dec20-mar21'!C275)</f>
        <v/>
      </c>
      <c r="D273" s="21">
        <f>IF('Afrap. dec20-mar21'!K275="Funktionær",0.75,0.9)</f>
        <v>0.9</v>
      </c>
      <c r="E273" s="17"/>
      <c r="J273" s="111" t="str">
        <f t="shared" si="8"/>
        <v/>
      </c>
      <c r="K273" s="30" t="str">
        <f t="shared" si="9"/>
        <v/>
      </c>
    </row>
    <row r="274" spans="1:11" x14ac:dyDescent="0.25">
      <c r="A274" s="16" t="str">
        <f>'Afrap. dec20-mar21'!A276</f>
        <v/>
      </c>
      <c r="B274" s="81" t="str">
        <f>IF(ISBLANK('Afrap. dec20-mar21'!B276),"",'Afrap. dec20-mar21'!B276)</f>
        <v/>
      </c>
      <c r="C274" s="81" t="str">
        <f>IF(ISBLANK('Afrap. dec20-mar21'!C276),"",'Afrap. dec20-mar21'!C276)</f>
        <v/>
      </c>
      <c r="D274" s="21">
        <f>IF('Afrap. dec20-mar21'!K276="Funktionær",0.75,0.9)</f>
        <v>0.9</v>
      </c>
      <c r="E274" s="17"/>
      <c r="J274" s="111" t="str">
        <f t="shared" si="8"/>
        <v/>
      </c>
      <c r="K274" s="30" t="str">
        <f t="shared" si="9"/>
        <v/>
      </c>
    </row>
    <row r="275" spans="1:11" x14ac:dyDescent="0.25">
      <c r="A275" s="16" t="str">
        <f>'Afrap. dec20-mar21'!A277</f>
        <v/>
      </c>
      <c r="B275" s="81" t="str">
        <f>IF(ISBLANK('Afrap. dec20-mar21'!B277),"",'Afrap. dec20-mar21'!B277)</f>
        <v/>
      </c>
      <c r="C275" s="81" t="str">
        <f>IF(ISBLANK('Afrap. dec20-mar21'!C277),"",'Afrap. dec20-mar21'!C277)</f>
        <v/>
      </c>
      <c r="D275" s="21">
        <f>IF('Afrap. dec20-mar21'!K277="Funktionær",0.75,0.9)</f>
        <v>0.9</v>
      </c>
      <c r="E275" s="17"/>
      <c r="J275" s="111" t="str">
        <f t="shared" si="8"/>
        <v/>
      </c>
      <c r="K275" s="30" t="str">
        <f t="shared" si="9"/>
        <v/>
      </c>
    </row>
    <row r="276" spans="1:11" x14ac:dyDescent="0.25">
      <c r="A276" s="16" t="str">
        <f>'Afrap. dec20-mar21'!A278</f>
        <v/>
      </c>
      <c r="B276" s="81" t="str">
        <f>IF(ISBLANK('Afrap. dec20-mar21'!B278),"",'Afrap. dec20-mar21'!B278)</f>
        <v/>
      </c>
      <c r="C276" s="81" t="str">
        <f>IF(ISBLANK('Afrap. dec20-mar21'!C278),"",'Afrap. dec20-mar21'!C278)</f>
        <v/>
      </c>
      <c r="D276" s="21">
        <f>IF('Afrap. dec20-mar21'!K278="Funktionær",0.75,0.9)</f>
        <v>0.9</v>
      </c>
      <c r="E276" s="17"/>
      <c r="J276" s="111" t="str">
        <f t="shared" si="8"/>
        <v/>
      </c>
      <c r="K276" s="30" t="str">
        <f t="shared" si="9"/>
        <v/>
      </c>
    </row>
    <row r="277" spans="1:11" x14ac:dyDescent="0.25">
      <c r="A277" s="16" t="str">
        <f>'Afrap. dec20-mar21'!A279</f>
        <v/>
      </c>
      <c r="B277" s="81" t="str">
        <f>IF(ISBLANK('Afrap. dec20-mar21'!B279),"",'Afrap. dec20-mar21'!B279)</f>
        <v/>
      </c>
      <c r="C277" s="81" t="str">
        <f>IF(ISBLANK('Afrap. dec20-mar21'!C279),"",'Afrap. dec20-mar21'!C279)</f>
        <v/>
      </c>
      <c r="D277" s="21">
        <f>IF('Afrap. dec20-mar21'!K279="Funktionær",0.75,0.9)</f>
        <v>0.9</v>
      </c>
      <c r="E277" s="17"/>
      <c r="J277" s="111" t="str">
        <f t="shared" si="8"/>
        <v/>
      </c>
      <c r="K277" s="30" t="str">
        <f t="shared" si="9"/>
        <v/>
      </c>
    </row>
    <row r="278" spans="1:11" x14ac:dyDescent="0.25">
      <c r="A278" s="16" t="str">
        <f>'Afrap. dec20-mar21'!A280</f>
        <v/>
      </c>
      <c r="B278" s="81" t="str">
        <f>IF(ISBLANK('Afrap. dec20-mar21'!B280),"",'Afrap. dec20-mar21'!B280)</f>
        <v/>
      </c>
      <c r="C278" s="81" t="str">
        <f>IF(ISBLANK('Afrap. dec20-mar21'!C280),"",'Afrap. dec20-mar21'!C280)</f>
        <v/>
      </c>
      <c r="D278" s="21">
        <f>IF('Afrap. dec20-mar21'!K280="Funktionær",0.75,0.9)</f>
        <v>0.9</v>
      </c>
      <c r="E278" s="17"/>
      <c r="J278" s="111" t="str">
        <f t="shared" si="8"/>
        <v/>
      </c>
      <c r="K278" s="30" t="str">
        <f t="shared" si="9"/>
        <v/>
      </c>
    </row>
    <row r="279" spans="1:11" x14ac:dyDescent="0.25">
      <c r="A279" s="16" t="str">
        <f>'Afrap. dec20-mar21'!A281</f>
        <v/>
      </c>
      <c r="B279" s="81" t="str">
        <f>IF(ISBLANK('Afrap. dec20-mar21'!B281),"",'Afrap. dec20-mar21'!B281)</f>
        <v/>
      </c>
      <c r="C279" s="81" t="str">
        <f>IF(ISBLANK('Afrap. dec20-mar21'!C281),"",'Afrap. dec20-mar21'!C281)</f>
        <v/>
      </c>
      <c r="D279" s="21">
        <f>IF('Afrap. dec20-mar21'!K281="Funktionær",0.75,0.9)</f>
        <v>0.9</v>
      </c>
      <c r="E279" s="17"/>
      <c r="J279" s="111" t="str">
        <f t="shared" si="8"/>
        <v/>
      </c>
      <c r="K279" s="30" t="str">
        <f t="shared" si="9"/>
        <v/>
      </c>
    </row>
    <row r="280" spans="1:11" x14ac:dyDescent="0.25">
      <c r="A280" s="16" t="str">
        <f>'Afrap. dec20-mar21'!A282</f>
        <v/>
      </c>
      <c r="B280" s="81" t="str">
        <f>IF(ISBLANK('Afrap. dec20-mar21'!B282),"",'Afrap. dec20-mar21'!B282)</f>
        <v/>
      </c>
      <c r="C280" s="81" t="str">
        <f>IF(ISBLANK('Afrap. dec20-mar21'!C282),"",'Afrap. dec20-mar21'!C282)</f>
        <v/>
      </c>
      <c r="D280" s="21">
        <f>IF('Afrap. dec20-mar21'!K282="Funktionær",0.75,0.9)</f>
        <v>0.9</v>
      </c>
      <c r="E280" s="17"/>
      <c r="J280" s="111" t="str">
        <f t="shared" si="8"/>
        <v/>
      </c>
      <c r="K280" s="30" t="str">
        <f t="shared" si="9"/>
        <v/>
      </c>
    </row>
    <row r="281" spans="1:11" x14ac:dyDescent="0.25">
      <c r="A281" s="16" t="str">
        <f>'Afrap. dec20-mar21'!A283</f>
        <v/>
      </c>
      <c r="B281" s="81" t="str">
        <f>IF(ISBLANK('Afrap. dec20-mar21'!B283),"",'Afrap. dec20-mar21'!B283)</f>
        <v/>
      </c>
      <c r="C281" s="81" t="str">
        <f>IF(ISBLANK('Afrap. dec20-mar21'!C283),"",'Afrap. dec20-mar21'!C283)</f>
        <v/>
      </c>
      <c r="D281" s="21">
        <f>IF('Afrap. dec20-mar21'!K283="Funktionær",0.75,0.9)</f>
        <v>0.9</v>
      </c>
      <c r="E281" s="17"/>
      <c r="J281" s="111" t="str">
        <f t="shared" si="8"/>
        <v/>
      </c>
      <c r="K281" s="30" t="str">
        <f t="shared" si="9"/>
        <v/>
      </c>
    </row>
    <row r="282" spans="1:11" x14ac:dyDescent="0.25">
      <c r="A282" s="16" t="str">
        <f>'Afrap. dec20-mar21'!A284</f>
        <v/>
      </c>
      <c r="B282" s="81" t="str">
        <f>IF(ISBLANK('Afrap. dec20-mar21'!B284),"",'Afrap. dec20-mar21'!B284)</f>
        <v/>
      </c>
      <c r="C282" s="81" t="str">
        <f>IF(ISBLANK('Afrap. dec20-mar21'!C284),"",'Afrap. dec20-mar21'!C284)</f>
        <v/>
      </c>
      <c r="D282" s="21">
        <f>IF('Afrap. dec20-mar21'!K284="Funktionær",0.75,0.9)</f>
        <v>0.9</v>
      </c>
      <c r="E282" s="17"/>
      <c r="J282" s="111" t="str">
        <f t="shared" si="8"/>
        <v/>
      </c>
      <c r="K282" s="30" t="str">
        <f t="shared" si="9"/>
        <v/>
      </c>
    </row>
    <row r="283" spans="1:11" x14ac:dyDescent="0.25">
      <c r="A283" s="16" t="str">
        <f>'Afrap. dec20-mar21'!A285</f>
        <v/>
      </c>
      <c r="B283" s="81" t="str">
        <f>IF(ISBLANK('Afrap. dec20-mar21'!B285),"",'Afrap. dec20-mar21'!B285)</f>
        <v/>
      </c>
      <c r="C283" s="81" t="str">
        <f>IF(ISBLANK('Afrap. dec20-mar21'!C285),"",'Afrap. dec20-mar21'!C285)</f>
        <v/>
      </c>
      <c r="D283" s="21">
        <f>IF('Afrap. dec20-mar21'!K285="Funktionær",0.75,0.9)</f>
        <v>0.9</v>
      </c>
      <c r="E283" s="17"/>
      <c r="J283" s="111" t="str">
        <f t="shared" si="8"/>
        <v/>
      </c>
      <c r="K283" s="30" t="str">
        <f t="shared" si="9"/>
        <v/>
      </c>
    </row>
    <row r="284" spans="1:11" x14ac:dyDescent="0.25">
      <c r="A284" s="16" t="str">
        <f>'Afrap. dec20-mar21'!A286</f>
        <v/>
      </c>
      <c r="B284" s="81" t="str">
        <f>IF(ISBLANK('Afrap. dec20-mar21'!B286),"",'Afrap. dec20-mar21'!B286)</f>
        <v/>
      </c>
      <c r="C284" s="81" t="str">
        <f>IF(ISBLANK('Afrap. dec20-mar21'!C286),"",'Afrap. dec20-mar21'!C286)</f>
        <v/>
      </c>
      <c r="D284" s="21">
        <f>IF('Afrap. dec20-mar21'!K286="Funktionær",0.75,0.9)</f>
        <v>0.9</v>
      </c>
      <c r="E284" s="17"/>
      <c r="J284" s="111" t="str">
        <f t="shared" si="8"/>
        <v/>
      </c>
      <c r="K284" s="30" t="str">
        <f t="shared" si="9"/>
        <v/>
      </c>
    </row>
    <row r="285" spans="1:11" x14ac:dyDescent="0.25">
      <c r="A285" s="16" t="str">
        <f>'Afrap. dec20-mar21'!A287</f>
        <v/>
      </c>
      <c r="B285" s="81" t="str">
        <f>IF(ISBLANK('Afrap. dec20-mar21'!B287),"",'Afrap. dec20-mar21'!B287)</f>
        <v/>
      </c>
      <c r="C285" s="81" t="str">
        <f>IF(ISBLANK('Afrap. dec20-mar21'!C287),"",'Afrap. dec20-mar21'!C287)</f>
        <v/>
      </c>
      <c r="D285" s="21">
        <f>IF('Afrap. dec20-mar21'!K287="Funktionær",0.75,0.9)</f>
        <v>0.9</v>
      </c>
      <c r="E285" s="17"/>
      <c r="J285" s="111" t="str">
        <f t="shared" si="8"/>
        <v/>
      </c>
      <c r="K285" s="30" t="str">
        <f t="shared" si="9"/>
        <v/>
      </c>
    </row>
    <row r="286" spans="1:11" x14ac:dyDescent="0.25">
      <c r="A286" s="16" t="str">
        <f>'Afrap. dec20-mar21'!A288</f>
        <v/>
      </c>
      <c r="B286" s="81" t="str">
        <f>IF(ISBLANK('Afrap. dec20-mar21'!B288),"",'Afrap. dec20-mar21'!B288)</f>
        <v/>
      </c>
      <c r="C286" s="81" t="str">
        <f>IF(ISBLANK('Afrap. dec20-mar21'!C288),"",'Afrap. dec20-mar21'!C288)</f>
        <v/>
      </c>
      <c r="D286" s="21">
        <f>IF('Afrap. dec20-mar21'!K288="Funktionær",0.75,0.9)</f>
        <v>0.9</v>
      </c>
      <c r="E286" s="17"/>
      <c r="J286" s="111" t="str">
        <f t="shared" si="8"/>
        <v/>
      </c>
      <c r="K286" s="30" t="str">
        <f t="shared" si="9"/>
        <v/>
      </c>
    </row>
    <row r="287" spans="1:11" x14ac:dyDescent="0.25">
      <c r="A287" s="16" t="str">
        <f>'Afrap. dec20-mar21'!A289</f>
        <v/>
      </c>
      <c r="B287" s="81" t="str">
        <f>IF(ISBLANK('Afrap. dec20-mar21'!B289),"",'Afrap. dec20-mar21'!B289)</f>
        <v/>
      </c>
      <c r="C287" s="81" t="str">
        <f>IF(ISBLANK('Afrap. dec20-mar21'!C289),"",'Afrap. dec20-mar21'!C289)</f>
        <v/>
      </c>
      <c r="D287" s="21">
        <f>IF('Afrap. dec20-mar21'!K289="Funktionær",0.75,0.9)</f>
        <v>0.9</v>
      </c>
      <c r="E287" s="17"/>
      <c r="J287" s="111" t="str">
        <f t="shared" si="8"/>
        <v/>
      </c>
      <c r="K287" s="30" t="str">
        <f t="shared" si="9"/>
        <v/>
      </c>
    </row>
    <row r="288" spans="1:11" x14ac:dyDescent="0.25">
      <c r="A288" s="16" t="str">
        <f>'Afrap. dec20-mar21'!A290</f>
        <v/>
      </c>
      <c r="B288" s="81" t="str">
        <f>IF(ISBLANK('Afrap. dec20-mar21'!B290),"",'Afrap. dec20-mar21'!B290)</f>
        <v/>
      </c>
      <c r="C288" s="81" t="str">
        <f>IF(ISBLANK('Afrap. dec20-mar21'!C290),"",'Afrap. dec20-mar21'!C290)</f>
        <v/>
      </c>
      <c r="D288" s="21">
        <f>IF('Afrap. dec20-mar21'!K290="Funktionær",0.75,0.9)</f>
        <v>0.9</v>
      </c>
      <c r="E288" s="17"/>
      <c r="J288" s="111" t="str">
        <f t="shared" si="8"/>
        <v/>
      </c>
      <c r="K288" s="30" t="str">
        <f t="shared" si="9"/>
        <v/>
      </c>
    </row>
    <row r="289" spans="1:11" x14ac:dyDescent="0.25">
      <c r="A289" s="16" t="str">
        <f>'Afrap. dec20-mar21'!A291</f>
        <v/>
      </c>
      <c r="B289" s="81" t="str">
        <f>IF(ISBLANK('Afrap. dec20-mar21'!B291),"",'Afrap. dec20-mar21'!B291)</f>
        <v/>
      </c>
      <c r="C289" s="81" t="str">
        <f>IF(ISBLANK('Afrap. dec20-mar21'!C291),"",'Afrap. dec20-mar21'!C291)</f>
        <v/>
      </c>
      <c r="D289" s="21">
        <f>IF('Afrap. dec20-mar21'!K291="Funktionær",0.75,0.9)</f>
        <v>0.9</v>
      </c>
      <c r="E289" s="17"/>
      <c r="J289" s="111" t="str">
        <f t="shared" si="8"/>
        <v/>
      </c>
      <c r="K289" s="30" t="str">
        <f t="shared" si="9"/>
        <v/>
      </c>
    </row>
    <row r="290" spans="1:11" x14ac:dyDescent="0.25">
      <c r="A290" s="16" t="str">
        <f>'Afrap. dec20-mar21'!A292</f>
        <v/>
      </c>
      <c r="B290" s="81" t="str">
        <f>IF(ISBLANK('Afrap. dec20-mar21'!B292),"",'Afrap. dec20-mar21'!B292)</f>
        <v/>
      </c>
      <c r="C290" s="81" t="str">
        <f>IF(ISBLANK('Afrap. dec20-mar21'!C292),"",'Afrap. dec20-mar21'!C292)</f>
        <v/>
      </c>
      <c r="D290" s="21">
        <f>IF('Afrap. dec20-mar21'!K292="Funktionær",0.75,0.9)</f>
        <v>0.9</v>
      </c>
      <c r="E290" s="17"/>
      <c r="J290" s="111" t="str">
        <f t="shared" si="8"/>
        <v/>
      </c>
      <c r="K290" s="30" t="str">
        <f t="shared" si="9"/>
        <v/>
      </c>
    </row>
    <row r="291" spans="1:11" x14ac:dyDescent="0.25">
      <c r="A291" s="16" t="str">
        <f>'Afrap. dec20-mar21'!A293</f>
        <v/>
      </c>
      <c r="B291" s="81" t="str">
        <f>IF(ISBLANK('Afrap. dec20-mar21'!B293),"",'Afrap. dec20-mar21'!B293)</f>
        <v/>
      </c>
      <c r="C291" s="81" t="str">
        <f>IF(ISBLANK('Afrap. dec20-mar21'!C293),"",'Afrap. dec20-mar21'!C293)</f>
        <v/>
      </c>
      <c r="D291" s="21">
        <f>IF('Afrap. dec20-mar21'!K293="Funktionær",0.75,0.9)</f>
        <v>0.9</v>
      </c>
      <c r="E291" s="17"/>
      <c r="J291" s="111" t="str">
        <f t="shared" si="8"/>
        <v/>
      </c>
      <c r="K291" s="30" t="str">
        <f t="shared" si="9"/>
        <v/>
      </c>
    </row>
    <row r="292" spans="1:11" x14ac:dyDescent="0.25">
      <c r="A292" s="16" t="str">
        <f>'Afrap. dec20-mar21'!A294</f>
        <v/>
      </c>
      <c r="B292" s="81" t="str">
        <f>IF(ISBLANK('Afrap. dec20-mar21'!B294),"",'Afrap. dec20-mar21'!B294)</f>
        <v/>
      </c>
      <c r="C292" s="81" t="str">
        <f>IF(ISBLANK('Afrap. dec20-mar21'!C294),"",'Afrap. dec20-mar21'!C294)</f>
        <v/>
      </c>
      <c r="D292" s="21">
        <f>IF('Afrap. dec20-mar21'!K294="Funktionær",0.75,0.9)</f>
        <v>0.9</v>
      </c>
      <c r="E292" s="17"/>
      <c r="J292" s="111" t="str">
        <f t="shared" si="8"/>
        <v/>
      </c>
      <c r="K292" s="30" t="str">
        <f t="shared" si="9"/>
        <v/>
      </c>
    </row>
    <row r="293" spans="1:11" x14ac:dyDescent="0.25">
      <c r="A293" s="16" t="str">
        <f>'Afrap. dec20-mar21'!A295</f>
        <v/>
      </c>
      <c r="B293" s="81" t="str">
        <f>IF(ISBLANK('Afrap. dec20-mar21'!B295),"",'Afrap. dec20-mar21'!B295)</f>
        <v/>
      </c>
      <c r="C293" s="81" t="str">
        <f>IF(ISBLANK('Afrap. dec20-mar21'!C295),"",'Afrap. dec20-mar21'!C295)</f>
        <v/>
      </c>
      <c r="D293" s="21">
        <f>IF('Afrap. dec20-mar21'!K295="Funktionær",0.75,0.9)</f>
        <v>0.9</v>
      </c>
      <c r="E293" s="17"/>
      <c r="J293" s="111" t="str">
        <f t="shared" si="8"/>
        <v/>
      </c>
      <c r="K293" s="30" t="str">
        <f t="shared" si="9"/>
        <v/>
      </c>
    </row>
    <row r="294" spans="1:11" x14ac:dyDescent="0.25">
      <c r="A294" s="16" t="str">
        <f>'Afrap. dec20-mar21'!A296</f>
        <v/>
      </c>
      <c r="B294" s="81" t="str">
        <f>IF(ISBLANK('Afrap. dec20-mar21'!B296),"",'Afrap. dec20-mar21'!B296)</f>
        <v/>
      </c>
      <c r="C294" s="81" t="str">
        <f>IF(ISBLANK('Afrap. dec20-mar21'!C296),"",'Afrap. dec20-mar21'!C296)</f>
        <v/>
      </c>
      <c r="D294" s="21">
        <f>IF('Afrap. dec20-mar21'!K296="Funktionær",0.75,0.9)</f>
        <v>0.9</v>
      </c>
      <c r="E294" s="17"/>
      <c r="J294" s="111" t="str">
        <f t="shared" si="8"/>
        <v/>
      </c>
      <c r="K294" s="30" t="str">
        <f t="shared" si="9"/>
        <v/>
      </c>
    </row>
    <row r="295" spans="1:11" x14ac:dyDescent="0.25">
      <c r="A295" s="16" t="str">
        <f>'Afrap. dec20-mar21'!A297</f>
        <v/>
      </c>
      <c r="B295" s="81" t="str">
        <f>IF(ISBLANK('Afrap. dec20-mar21'!B297),"",'Afrap. dec20-mar21'!B297)</f>
        <v/>
      </c>
      <c r="C295" s="81" t="str">
        <f>IF(ISBLANK('Afrap. dec20-mar21'!C297),"",'Afrap. dec20-mar21'!C297)</f>
        <v/>
      </c>
      <c r="D295" s="21">
        <f>IF('Afrap. dec20-mar21'!K297="Funktionær",0.75,0.9)</f>
        <v>0.9</v>
      </c>
      <c r="E295" s="17"/>
      <c r="J295" s="111" t="str">
        <f t="shared" si="8"/>
        <v/>
      </c>
      <c r="K295" s="30" t="str">
        <f t="shared" si="9"/>
        <v/>
      </c>
    </row>
    <row r="296" spans="1:11" x14ac:dyDescent="0.25">
      <c r="A296" s="16" t="str">
        <f>'Afrap. dec20-mar21'!A298</f>
        <v/>
      </c>
      <c r="B296" s="81" t="str">
        <f>IF(ISBLANK('Afrap. dec20-mar21'!B298),"",'Afrap. dec20-mar21'!B298)</f>
        <v/>
      </c>
      <c r="C296" s="81" t="str">
        <f>IF(ISBLANK('Afrap. dec20-mar21'!C298),"",'Afrap. dec20-mar21'!C298)</f>
        <v/>
      </c>
      <c r="D296" s="21">
        <f>IF('Afrap. dec20-mar21'!K298="Funktionær",0.75,0.9)</f>
        <v>0.9</v>
      </c>
      <c r="E296" s="17"/>
      <c r="J296" s="111" t="str">
        <f t="shared" si="8"/>
        <v/>
      </c>
      <c r="K296" s="30" t="str">
        <f t="shared" si="9"/>
        <v/>
      </c>
    </row>
    <row r="297" spans="1:11" x14ac:dyDescent="0.25">
      <c r="A297" s="16" t="str">
        <f>'Afrap. dec20-mar21'!A299</f>
        <v/>
      </c>
      <c r="B297" s="81" t="str">
        <f>IF(ISBLANK('Afrap. dec20-mar21'!B299),"",'Afrap. dec20-mar21'!B299)</f>
        <v/>
      </c>
      <c r="C297" s="81" t="str">
        <f>IF(ISBLANK('Afrap. dec20-mar21'!C299),"",'Afrap. dec20-mar21'!C299)</f>
        <v/>
      </c>
      <c r="D297" s="21">
        <f>IF('Afrap. dec20-mar21'!K299="Funktionær",0.75,0.9)</f>
        <v>0.9</v>
      </c>
      <c r="E297" s="17"/>
      <c r="J297" s="111" t="str">
        <f t="shared" si="8"/>
        <v/>
      </c>
      <c r="K297" s="30" t="str">
        <f t="shared" si="9"/>
        <v/>
      </c>
    </row>
    <row r="298" spans="1:11" x14ac:dyDescent="0.25">
      <c r="A298" s="16" t="str">
        <f>'Afrap. dec20-mar21'!A300</f>
        <v/>
      </c>
      <c r="B298" s="81" t="str">
        <f>IF(ISBLANK('Afrap. dec20-mar21'!B300),"",'Afrap. dec20-mar21'!B300)</f>
        <v/>
      </c>
      <c r="C298" s="81" t="str">
        <f>IF(ISBLANK('Afrap. dec20-mar21'!C300),"",'Afrap. dec20-mar21'!C300)</f>
        <v/>
      </c>
      <c r="D298" s="21">
        <f>IF('Afrap. dec20-mar21'!K300="Funktionær",0.75,0.9)</f>
        <v>0.9</v>
      </c>
      <c r="E298" s="17"/>
      <c r="J298" s="111" t="str">
        <f t="shared" si="8"/>
        <v/>
      </c>
      <c r="K298" s="30" t="str">
        <f t="shared" si="9"/>
        <v/>
      </c>
    </row>
    <row r="299" spans="1:11" x14ac:dyDescent="0.25">
      <c r="A299" s="16" t="str">
        <f>'Afrap. dec20-mar21'!A301</f>
        <v/>
      </c>
      <c r="B299" s="81" t="str">
        <f>IF(ISBLANK('Afrap. dec20-mar21'!B301),"",'Afrap. dec20-mar21'!B301)</f>
        <v/>
      </c>
      <c r="C299" s="81" t="str">
        <f>IF(ISBLANK('Afrap. dec20-mar21'!C301),"",'Afrap. dec20-mar21'!C301)</f>
        <v/>
      </c>
      <c r="D299" s="21">
        <f>IF('Afrap. dec20-mar21'!K301="Funktionær",0.75,0.9)</f>
        <v>0.9</v>
      </c>
      <c r="E299" s="17"/>
      <c r="J299" s="111" t="str">
        <f t="shared" si="8"/>
        <v/>
      </c>
      <c r="K299" s="30" t="str">
        <f t="shared" si="9"/>
        <v/>
      </c>
    </row>
    <row r="300" spans="1:11" x14ac:dyDescent="0.25">
      <c r="A300" s="16" t="str">
        <f>'Afrap. dec20-mar21'!A302</f>
        <v/>
      </c>
      <c r="B300" s="81" t="str">
        <f>IF(ISBLANK('Afrap. dec20-mar21'!B302),"",'Afrap. dec20-mar21'!B302)</f>
        <v/>
      </c>
      <c r="C300" s="81" t="str">
        <f>IF(ISBLANK('Afrap. dec20-mar21'!C302),"",'Afrap. dec20-mar21'!C302)</f>
        <v/>
      </c>
      <c r="D300" s="21">
        <f>IF('Afrap. dec20-mar21'!K302="Funktionær",0.75,0.9)</f>
        <v>0.9</v>
      </c>
      <c r="E300" s="17"/>
      <c r="J300" s="111" t="str">
        <f t="shared" si="8"/>
        <v/>
      </c>
      <c r="K300" s="30" t="str">
        <f t="shared" si="9"/>
        <v/>
      </c>
    </row>
    <row r="301" spans="1:11" x14ac:dyDescent="0.25">
      <c r="A301" s="16" t="str">
        <f>'Afrap. dec20-mar21'!A303</f>
        <v/>
      </c>
      <c r="B301" s="81" t="str">
        <f>IF(ISBLANK('Afrap. dec20-mar21'!B303),"",'Afrap. dec20-mar21'!B303)</f>
        <v/>
      </c>
      <c r="C301" s="81" t="str">
        <f>IF(ISBLANK('Afrap. dec20-mar21'!C303),"",'Afrap. dec20-mar21'!C303)</f>
        <v/>
      </c>
      <c r="D301" s="21">
        <f>IF('Afrap. dec20-mar21'!K303="Funktionær",0.75,0.9)</f>
        <v>0.9</v>
      </c>
      <c r="E301" s="17"/>
      <c r="J301" s="111" t="str">
        <f t="shared" si="8"/>
        <v/>
      </c>
      <c r="K301" s="30" t="str">
        <f t="shared" si="9"/>
        <v/>
      </c>
    </row>
    <row r="302" spans="1:11" x14ac:dyDescent="0.25">
      <c r="A302" s="16" t="str">
        <f>'Afrap. dec20-mar21'!A304</f>
        <v/>
      </c>
      <c r="B302" s="81" t="str">
        <f>IF(ISBLANK('Afrap. dec20-mar21'!B304),"",'Afrap. dec20-mar21'!B304)</f>
        <v/>
      </c>
      <c r="C302" s="81" t="str">
        <f>IF(ISBLANK('Afrap. dec20-mar21'!C304),"",'Afrap. dec20-mar21'!C304)</f>
        <v/>
      </c>
      <c r="D302" s="21">
        <f>IF('Afrap. dec20-mar21'!K304="Funktionær",0.75,0.9)</f>
        <v>0.9</v>
      </c>
      <c r="E302" s="17"/>
      <c r="J302" s="111" t="str">
        <f t="shared" si="8"/>
        <v/>
      </c>
      <c r="K302" s="30" t="str">
        <f t="shared" si="9"/>
        <v/>
      </c>
    </row>
    <row r="303" spans="1:11" x14ac:dyDescent="0.25">
      <c r="A303" s="16" t="str">
        <f>'Afrap. dec20-mar21'!A305</f>
        <v/>
      </c>
      <c r="B303" s="81" t="str">
        <f>IF(ISBLANK('Afrap. dec20-mar21'!B305),"",'Afrap. dec20-mar21'!B305)</f>
        <v/>
      </c>
      <c r="C303" s="81" t="str">
        <f>IF(ISBLANK('Afrap. dec20-mar21'!C305),"",'Afrap. dec20-mar21'!C305)</f>
        <v/>
      </c>
      <c r="D303" s="21">
        <f>IF('Afrap. dec20-mar21'!K305="Funktionær",0.75,0.9)</f>
        <v>0.9</v>
      </c>
      <c r="E303" s="17"/>
      <c r="J303" s="111" t="str">
        <f t="shared" si="8"/>
        <v/>
      </c>
      <c r="K303" s="30" t="str">
        <f t="shared" si="9"/>
        <v/>
      </c>
    </row>
    <row r="304" spans="1:11" x14ac:dyDescent="0.25">
      <c r="A304" s="16" t="str">
        <f>'Afrap. dec20-mar21'!A306</f>
        <v/>
      </c>
      <c r="B304" s="81" t="str">
        <f>IF(ISBLANK('Afrap. dec20-mar21'!B306),"",'Afrap. dec20-mar21'!B306)</f>
        <v/>
      </c>
      <c r="C304" s="81" t="str">
        <f>IF(ISBLANK('Afrap. dec20-mar21'!C306),"",'Afrap. dec20-mar21'!C306)</f>
        <v/>
      </c>
      <c r="D304" s="21">
        <f>IF('Afrap. dec20-mar21'!K306="Funktionær",0.75,0.9)</f>
        <v>0.9</v>
      </c>
      <c r="E304" s="17"/>
      <c r="J304" s="111" t="str">
        <f t="shared" si="8"/>
        <v/>
      </c>
      <c r="K304" s="30" t="str">
        <f t="shared" si="9"/>
        <v/>
      </c>
    </row>
    <row r="305" spans="1:11" x14ac:dyDescent="0.25">
      <c r="A305" s="16" t="str">
        <f>'Afrap. dec20-mar21'!A307</f>
        <v/>
      </c>
      <c r="B305" s="81" t="str">
        <f>IF(ISBLANK('Afrap. dec20-mar21'!B307),"",'Afrap. dec20-mar21'!B307)</f>
        <v/>
      </c>
      <c r="C305" s="81" t="str">
        <f>IF(ISBLANK('Afrap. dec20-mar21'!C307),"",'Afrap. dec20-mar21'!C307)</f>
        <v/>
      </c>
      <c r="D305" s="21">
        <f>IF('Afrap. dec20-mar21'!K307="Funktionær",0.75,0.9)</f>
        <v>0.9</v>
      </c>
      <c r="E305" s="17"/>
      <c r="J305" s="111" t="str">
        <f t="shared" si="8"/>
        <v/>
      </c>
      <c r="K305" s="30" t="str">
        <f t="shared" si="9"/>
        <v/>
      </c>
    </row>
    <row r="306" spans="1:11" x14ac:dyDescent="0.25">
      <c r="A306" s="16" t="str">
        <f>'Afrap. dec20-mar21'!A308</f>
        <v/>
      </c>
      <c r="B306" s="81" t="str">
        <f>IF(ISBLANK('Afrap. dec20-mar21'!B308),"",'Afrap. dec20-mar21'!B308)</f>
        <v/>
      </c>
      <c r="C306" s="81" t="str">
        <f>IF(ISBLANK('Afrap. dec20-mar21'!C308),"",'Afrap. dec20-mar21'!C308)</f>
        <v/>
      </c>
      <c r="D306" s="21">
        <f>IF('Afrap. dec20-mar21'!K308="Funktionær",0.75,0.9)</f>
        <v>0.9</v>
      </c>
      <c r="E306" s="17"/>
      <c r="J306" s="111" t="str">
        <f t="shared" si="8"/>
        <v/>
      </c>
      <c r="K306" s="30" t="str">
        <f t="shared" si="9"/>
        <v/>
      </c>
    </row>
    <row r="307" spans="1:11" x14ac:dyDescent="0.25">
      <c r="A307" s="16" t="str">
        <f>'Afrap. dec20-mar21'!A309</f>
        <v/>
      </c>
      <c r="B307" s="81" t="str">
        <f>IF(ISBLANK('Afrap. dec20-mar21'!B309),"",'Afrap. dec20-mar21'!B309)</f>
        <v/>
      </c>
      <c r="C307" s="81" t="str">
        <f>IF(ISBLANK('Afrap. dec20-mar21'!C309),"",'Afrap. dec20-mar21'!C309)</f>
        <v/>
      </c>
      <c r="D307" s="21">
        <f>IF('Afrap. dec20-mar21'!K309="Funktionær",0.75,0.9)</f>
        <v>0.9</v>
      </c>
      <c r="E307" s="17"/>
      <c r="J307" s="111" t="str">
        <f t="shared" si="8"/>
        <v/>
      </c>
      <c r="K307" s="30" t="str">
        <f t="shared" si="9"/>
        <v/>
      </c>
    </row>
    <row r="308" spans="1:11" x14ac:dyDescent="0.25">
      <c r="A308" s="16" t="str">
        <f>'Afrap. dec20-mar21'!A310</f>
        <v/>
      </c>
      <c r="B308" s="81" t="str">
        <f>IF(ISBLANK('Afrap. dec20-mar21'!B310),"",'Afrap. dec20-mar21'!B310)</f>
        <v/>
      </c>
      <c r="C308" s="81" t="str">
        <f>IF(ISBLANK('Afrap. dec20-mar21'!C310),"",'Afrap. dec20-mar21'!C310)</f>
        <v/>
      </c>
      <c r="D308" s="21">
        <f>IF('Afrap. dec20-mar21'!K310="Funktionær",0.75,0.9)</f>
        <v>0.9</v>
      </c>
      <c r="E308" s="17"/>
      <c r="J308" s="111" t="str">
        <f t="shared" si="8"/>
        <v/>
      </c>
      <c r="K308" s="30" t="str">
        <f t="shared" si="9"/>
        <v/>
      </c>
    </row>
    <row r="309" spans="1:11" x14ac:dyDescent="0.25">
      <c r="A309" s="16" t="str">
        <f>'Afrap. dec20-mar21'!A311</f>
        <v/>
      </c>
      <c r="B309" s="81" t="str">
        <f>IF(ISBLANK('Afrap. dec20-mar21'!B311),"",'Afrap. dec20-mar21'!B311)</f>
        <v/>
      </c>
      <c r="C309" s="81" t="str">
        <f>IF(ISBLANK('Afrap. dec20-mar21'!C311),"",'Afrap. dec20-mar21'!C311)</f>
        <v/>
      </c>
      <c r="D309" s="21">
        <f>IF('Afrap. dec20-mar21'!K311="Funktionær",0.75,0.9)</f>
        <v>0.9</v>
      </c>
      <c r="E309" s="17"/>
      <c r="J309" s="111" t="str">
        <f t="shared" si="8"/>
        <v/>
      </c>
      <c r="K309" s="30" t="str">
        <f t="shared" si="9"/>
        <v/>
      </c>
    </row>
    <row r="310" spans="1:11" x14ac:dyDescent="0.25">
      <c r="A310" s="16" t="str">
        <f>'Afrap. dec20-mar21'!A312</f>
        <v/>
      </c>
      <c r="B310" s="81" t="str">
        <f>IF(ISBLANK('Afrap. dec20-mar21'!B312),"",'Afrap. dec20-mar21'!B312)</f>
        <v/>
      </c>
      <c r="C310" s="81" t="str">
        <f>IF(ISBLANK('Afrap. dec20-mar21'!C312),"",'Afrap. dec20-mar21'!C312)</f>
        <v/>
      </c>
      <c r="D310" s="21">
        <f>IF('Afrap. dec20-mar21'!K312="Funktionær",0.75,0.9)</f>
        <v>0.9</v>
      </c>
      <c r="E310" s="17"/>
      <c r="J310" s="111" t="str">
        <f t="shared" si="8"/>
        <v/>
      </c>
      <c r="K310" s="30" t="str">
        <f t="shared" si="9"/>
        <v/>
      </c>
    </row>
    <row r="311" spans="1:11" x14ac:dyDescent="0.25">
      <c r="A311" s="16" t="str">
        <f>'Afrap. dec20-mar21'!A313</f>
        <v/>
      </c>
      <c r="B311" s="81" t="str">
        <f>IF(ISBLANK('Afrap. dec20-mar21'!B313),"",'Afrap. dec20-mar21'!B313)</f>
        <v/>
      </c>
      <c r="C311" s="81" t="str">
        <f>IF(ISBLANK('Afrap. dec20-mar21'!C313),"",'Afrap. dec20-mar21'!C313)</f>
        <v/>
      </c>
      <c r="D311" s="21">
        <f>IF('Afrap. dec20-mar21'!K313="Funktionær",0.75,0.9)</f>
        <v>0.9</v>
      </c>
      <c r="E311" s="17"/>
      <c r="J311" s="111" t="str">
        <f t="shared" si="8"/>
        <v/>
      </c>
      <c r="K311" s="30" t="str">
        <f t="shared" si="9"/>
        <v/>
      </c>
    </row>
    <row r="312" spans="1:11" x14ac:dyDescent="0.25">
      <c r="A312" s="16" t="str">
        <f>'Afrap. dec20-mar21'!A314</f>
        <v/>
      </c>
      <c r="B312" s="81" t="str">
        <f>IF(ISBLANK('Afrap. dec20-mar21'!B314),"",'Afrap. dec20-mar21'!B314)</f>
        <v/>
      </c>
      <c r="C312" s="81" t="str">
        <f>IF(ISBLANK('Afrap. dec20-mar21'!C314),"",'Afrap. dec20-mar21'!C314)</f>
        <v/>
      </c>
      <c r="D312" s="21">
        <f>IF('Afrap. dec20-mar21'!K314="Funktionær",0.75,0.9)</f>
        <v>0.9</v>
      </c>
      <c r="E312" s="17"/>
      <c r="J312" s="111" t="str">
        <f t="shared" si="8"/>
        <v/>
      </c>
      <c r="K312" s="30" t="str">
        <f t="shared" si="9"/>
        <v/>
      </c>
    </row>
    <row r="313" spans="1:11" x14ac:dyDescent="0.25">
      <c r="A313" s="16" t="str">
        <f>'Afrap. dec20-mar21'!A315</f>
        <v/>
      </c>
      <c r="B313" s="81" t="str">
        <f>IF(ISBLANK('Afrap. dec20-mar21'!B315),"",'Afrap. dec20-mar21'!B315)</f>
        <v/>
      </c>
      <c r="C313" s="81" t="str">
        <f>IF(ISBLANK('Afrap. dec20-mar21'!C315),"",'Afrap. dec20-mar21'!C315)</f>
        <v/>
      </c>
      <c r="D313" s="21">
        <f>IF('Afrap. dec20-mar21'!K315="Funktionær",0.75,0.9)</f>
        <v>0.9</v>
      </c>
      <c r="E313" s="17"/>
      <c r="J313" s="111" t="str">
        <f t="shared" si="8"/>
        <v/>
      </c>
      <c r="K313" s="30" t="str">
        <f t="shared" si="9"/>
        <v/>
      </c>
    </row>
    <row r="314" spans="1:11" x14ac:dyDescent="0.25">
      <c r="A314" s="16" t="str">
        <f>'Afrap. dec20-mar21'!A316</f>
        <v/>
      </c>
      <c r="B314" s="81" t="str">
        <f>IF(ISBLANK('Afrap. dec20-mar21'!B316),"",'Afrap. dec20-mar21'!B316)</f>
        <v/>
      </c>
      <c r="C314" s="81" t="str">
        <f>IF(ISBLANK('Afrap. dec20-mar21'!C316),"",'Afrap. dec20-mar21'!C316)</f>
        <v/>
      </c>
      <c r="D314" s="21">
        <f>IF('Afrap. dec20-mar21'!K316="Funktionær",0.75,0.9)</f>
        <v>0.9</v>
      </c>
      <c r="E314" s="17"/>
      <c r="J314" s="111" t="str">
        <f t="shared" si="8"/>
        <v/>
      </c>
      <c r="K314" s="30" t="str">
        <f t="shared" si="9"/>
        <v/>
      </c>
    </row>
    <row r="315" spans="1:11" x14ac:dyDescent="0.25">
      <c r="A315" s="16" t="str">
        <f>'Afrap. dec20-mar21'!A317</f>
        <v/>
      </c>
      <c r="B315" s="81" t="str">
        <f>IF(ISBLANK('Afrap. dec20-mar21'!B317),"",'Afrap. dec20-mar21'!B317)</f>
        <v/>
      </c>
      <c r="C315" s="81" t="str">
        <f>IF(ISBLANK('Afrap. dec20-mar21'!C317),"",'Afrap. dec20-mar21'!C317)</f>
        <v/>
      </c>
      <c r="D315" s="21">
        <f>IF('Afrap. dec20-mar21'!K317="Funktionær",0.75,0.9)</f>
        <v>0.9</v>
      </c>
      <c r="E315" s="17"/>
      <c r="J315" s="111" t="str">
        <f t="shared" si="8"/>
        <v/>
      </c>
      <c r="K315" s="30" t="str">
        <f t="shared" si="9"/>
        <v/>
      </c>
    </row>
    <row r="316" spans="1:11" x14ac:dyDescent="0.25">
      <c r="A316" s="16" t="str">
        <f>'Afrap. dec20-mar21'!A318</f>
        <v/>
      </c>
      <c r="B316" s="81" t="str">
        <f>IF(ISBLANK('Afrap. dec20-mar21'!B318),"",'Afrap. dec20-mar21'!B318)</f>
        <v/>
      </c>
      <c r="C316" s="81" t="str">
        <f>IF(ISBLANK('Afrap. dec20-mar21'!C318),"",'Afrap. dec20-mar21'!C318)</f>
        <v/>
      </c>
      <c r="D316" s="21">
        <f>IF('Afrap. dec20-mar21'!K318="Funktionær",0.75,0.9)</f>
        <v>0.9</v>
      </c>
      <c r="E316" s="17"/>
      <c r="J316" s="111" t="str">
        <f t="shared" si="8"/>
        <v/>
      </c>
      <c r="K316" s="30" t="str">
        <f t="shared" si="9"/>
        <v/>
      </c>
    </row>
    <row r="317" spans="1:11" x14ac:dyDescent="0.25">
      <c r="A317" s="16" t="str">
        <f>'Afrap. dec20-mar21'!A319</f>
        <v/>
      </c>
      <c r="B317" s="81" t="str">
        <f>IF(ISBLANK('Afrap. dec20-mar21'!B319),"",'Afrap. dec20-mar21'!B319)</f>
        <v/>
      </c>
      <c r="C317" s="81" t="str">
        <f>IF(ISBLANK('Afrap. dec20-mar21'!C319),"",'Afrap. dec20-mar21'!C319)</f>
        <v/>
      </c>
      <c r="D317" s="21">
        <f>IF('Afrap. dec20-mar21'!K319="Funktionær",0.75,0.9)</f>
        <v>0.9</v>
      </c>
      <c r="E317" s="17"/>
      <c r="J317" s="111" t="str">
        <f t="shared" si="8"/>
        <v/>
      </c>
      <c r="K317" s="30" t="str">
        <f t="shared" si="9"/>
        <v/>
      </c>
    </row>
    <row r="318" spans="1:11" x14ac:dyDescent="0.25">
      <c r="A318" s="16" t="str">
        <f>'Afrap. dec20-mar21'!A320</f>
        <v/>
      </c>
      <c r="B318" s="81" t="str">
        <f>IF(ISBLANK('Afrap. dec20-mar21'!B320),"",'Afrap. dec20-mar21'!B320)</f>
        <v/>
      </c>
      <c r="C318" s="81" t="str">
        <f>IF(ISBLANK('Afrap. dec20-mar21'!C320),"",'Afrap. dec20-mar21'!C320)</f>
        <v/>
      </c>
      <c r="D318" s="21">
        <f>IF('Afrap. dec20-mar21'!K320="Funktionær",0.75,0.9)</f>
        <v>0.9</v>
      </c>
      <c r="E318" s="17"/>
      <c r="J318" s="111" t="str">
        <f t="shared" si="8"/>
        <v/>
      </c>
      <c r="K318" s="30" t="str">
        <f t="shared" si="9"/>
        <v/>
      </c>
    </row>
    <row r="319" spans="1:11" x14ac:dyDescent="0.25">
      <c r="A319" s="16" t="str">
        <f>'Afrap. dec20-mar21'!A321</f>
        <v/>
      </c>
      <c r="B319" s="81" t="str">
        <f>IF(ISBLANK('Afrap. dec20-mar21'!B321),"",'Afrap. dec20-mar21'!B321)</f>
        <v/>
      </c>
      <c r="C319" s="81" t="str">
        <f>IF(ISBLANK('Afrap. dec20-mar21'!C321),"",'Afrap. dec20-mar21'!C321)</f>
        <v/>
      </c>
      <c r="D319" s="21">
        <f>IF('Afrap. dec20-mar21'!K321="Funktionær",0.75,0.9)</f>
        <v>0.9</v>
      </c>
      <c r="E319" s="17"/>
      <c r="J319" s="111" t="str">
        <f t="shared" si="8"/>
        <v/>
      </c>
      <c r="K319" s="30" t="str">
        <f t="shared" si="9"/>
        <v/>
      </c>
    </row>
    <row r="320" spans="1:11" x14ac:dyDescent="0.25">
      <c r="A320" s="16" t="str">
        <f>'Afrap. dec20-mar21'!A322</f>
        <v/>
      </c>
      <c r="B320" s="81" t="str">
        <f>IF(ISBLANK('Afrap. dec20-mar21'!B322),"",'Afrap. dec20-mar21'!B322)</f>
        <v/>
      </c>
      <c r="C320" s="81" t="str">
        <f>IF(ISBLANK('Afrap. dec20-mar21'!C322),"",'Afrap. dec20-mar21'!C322)</f>
        <v/>
      </c>
      <c r="D320" s="21">
        <f>IF('Afrap. dec20-mar21'!K322="Funktionær",0.75,0.9)</f>
        <v>0.9</v>
      </c>
      <c r="E320" s="17"/>
      <c r="J320" s="111" t="str">
        <f t="shared" si="8"/>
        <v/>
      </c>
      <c r="K320" s="30" t="str">
        <f t="shared" si="9"/>
        <v/>
      </c>
    </row>
    <row r="321" spans="1:11" x14ac:dyDescent="0.25">
      <c r="A321" s="16" t="str">
        <f>'Afrap. dec20-mar21'!A323</f>
        <v/>
      </c>
      <c r="B321" s="81" t="str">
        <f>IF(ISBLANK('Afrap. dec20-mar21'!B323),"",'Afrap. dec20-mar21'!B323)</f>
        <v/>
      </c>
      <c r="C321" s="81" t="str">
        <f>IF(ISBLANK('Afrap. dec20-mar21'!C323),"",'Afrap. dec20-mar21'!C323)</f>
        <v/>
      </c>
      <c r="D321" s="21">
        <f>IF('Afrap. dec20-mar21'!K323="Funktionær",0.75,0.9)</f>
        <v>0.9</v>
      </c>
      <c r="E321" s="17"/>
      <c r="J321" s="111" t="str">
        <f t="shared" si="8"/>
        <v/>
      </c>
      <c r="K321" s="30" t="str">
        <f t="shared" si="9"/>
        <v/>
      </c>
    </row>
    <row r="322" spans="1:11" x14ac:dyDescent="0.25">
      <c r="A322" s="16" t="str">
        <f>'Afrap. dec20-mar21'!A324</f>
        <v/>
      </c>
      <c r="B322" s="81" t="str">
        <f>IF(ISBLANK('Afrap. dec20-mar21'!B324),"",'Afrap. dec20-mar21'!B324)</f>
        <v/>
      </c>
      <c r="C322" s="81" t="str">
        <f>IF(ISBLANK('Afrap. dec20-mar21'!C324),"",'Afrap. dec20-mar21'!C324)</f>
        <v/>
      </c>
      <c r="D322" s="21">
        <f>IF('Afrap. dec20-mar21'!K324="Funktionær",0.75,0.9)</f>
        <v>0.9</v>
      </c>
      <c r="E322" s="17"/>
      <c r="J322" s="111" t="str">
        <f t="shared" si="8"/>
        <v/>
      </c>
      <c r="K322" s="30" t="str">
        <f t="shared" si="9"/>
        <v/>
      </c>
    </row>
    <row r="323" spans="1:11" x14ac:dyDescent="0.25">
      <c r="A323" s="16" t="str">
        <f>'Afrap. dec20-mar21'!A325</f>
        <v/>
      </c>
      <c r="B323" s="81" t="str">
        <f>IF(ISBLANK('Afrap. dec20-mar21'!B325),"",'Afrap. dec20-mar21'!B325)</f>
        <v/>
      </c>
      <c r="C323" s="81" t="str">
        <f>IF(ISBLANK('Afrap. dec20-mar21'!C325),"",'Afrap. dec20-mar21'!C325)</f>
        <v/>
      </c>
      <c r="D323" s="21">
        <f>IF('Afrap. dec20-mar21'!K325="Funktionær",0.75,0.9)</f>
        <v>0.9</v>
      </c>
      <c r="E323" s="17"/>
      <c r="J323" s="111" t="str">
        <f t="shared" si="8"/>
        <v/>
      </c>
      <c r="K323" s="30" t="str">
        <f t="shared" si="9"/>
        <v/>
      </c>
    </row>
    <row r="324" spans="1:11" x14ac:dyDescent="0.25">
      <c r="A324" s="16" t="str">
        <f>'Afrap. dec20-mar21'!A326</f>
        <v/>
      </c>
      <c r="B324" s="81" t="str">
        <f>IF(ISBLANK('Afrap. dec20-mar21'!B326),"",'Afrap. dec20-mar21'!B326)</f>
        <v/>
      </c>
      <c r="C324" s="81" t="str">
        <f>IF(ISBLANK('Afrap. dec20-mar21'!C326),"",'Afrap. dec20-mar21'!C326)</f>
        <v/>
      </c>
      <c r="D324" s="21">
        <f>IF('Afrap. dec20-mar21'!K326="Funktionær",0.75,0.9)</f>
        <v>0.9</v>
      </c>
      <c r="E324" s="17"/>
      <c r="J324" s="111" t="str">
        <f t="shared" si="8"/>
        <v/>
      </c>
      <c r="K324" s="30" t="str">
        <f t="shared" si="9"/>
        <v/>
      </c>
    </row>
    <row r="325" spans="1:11" x14ac:dyDescent="0.25">
      <c r="A325" s="16" t="str">
        <f>'Afrap. dec20-mar21'!A327</f>
        <v/>
      </c>
      <c r="B325" s="81" t="str">
        <f>IF(ISBLANK('Afrap. dec20-mar21'!B327),"",'Afrap. dec20-mar21'!B327)</f>
        <v/>
      </c>
      <c r="C325" s="81" t="str">
        <f>IF(ISBLANK('Afrap. dec20-mar21'!C327),"",'Afrap. dec20-mar21'!C327)</f>
        <v/>
      </c>
      <c r="D325" s="21">
        <f>IF('Afrap. dec20-mar21'!K327="Funktionær",0.75,0.9)</f>
        <v>0.9</v>
      </c>
      <c r="E325" s="17"/>
      <c r="J325" s="111" t="str">
        <f t="shared" si="8"/>
        <v/>
      </c>
      <c r="K325" s="30" t="str">
        <f t="shared" si="9"/>
        <v/>
      </c>
    </row>
    <row r="326" spans="1:11" x14ac:dyDescent="0.25">
      <c r="A326" s="16" t="str">
        <f>'Afrap. dec20-mar21'!A328</f>
        <v/>
      </c>
      <c r="B326" s="81" t="str">
        <f>IF(ISBLANK('Afrap. dec20-mar21'!B328),"",'Afrap. dec20-mar21'!B328)</f>
        <v/>
      </c>
      <c r="C326" s="81" t="str">
        <f>IF(ISBLANK('Afrap. dec20-mar21'!C328),"",'Afrap. dec20-mar21'!C328)</f>
        <v/>
      </c>
      <c r="D326" s="21">
        <f>IF('Afrap. dec20-mar21'!K328="Funktionær",0.75,0.9)</f>
        <v>0.9</v>
      </c>
      <c r="E326" s="17"/>
      <c r="J326" s="111" t="str">
        <f t="shared" ref="J326:J389" si="10">IF(E326="Ja",((F326-G326)+(H326-I326)),"")</f>
        <v/>
      </c>
      <c r="K326" s="30" t="str">
        <f t="shared" ref="K326:K389" si="11">IFERROR(IF(J326&lt;0,J326*D326,J326*D326),"")</f>
        <v/>
      </c>
    </row>
    <row r="327" spans="1:11" x14ac:dyDescent="0.25">
      <c r="A327" s="16" t="str">
        <f>'Afrap. dec20-mar21'!A329</f>
        <v/>
      </c>
      <c r="B327" s="81" t="str">
        <f>IF(ISBLANK('Afrap. dec20-mar21'!B329),"",'Afrap. dec20-mar21'!B329)</f>
        <v/>
      </c>
      <c r="C327" s="81" t="str">
        <f>IF(ISBLANK('Afrap. dec20-mar21'!C329),"",'Afrap. dec20-mar21'!C329)</f>
        <v/>
      </c>
      <c r="D327" s="21">
        <f>IF('Afrap. dec20-mar21'!K329="Funktionær",0.75,0.9)</f>
        <v>0.9</v>
      </c>
      <c r="E327" s="17"/>
      <c r="J327" s="111" t="str">
        <f t="shared" si="10"/>
        <v/>
      </c>
      <c r="K327" s="30" t="str">
        <f t="shared" si="11"/>
        <v/>
      </c>
    </row>
    <row r="328" spans="1:11" x14ac:dyDescent="0.25">
      <c r="A328" s="16" t="str">
        <f>'Afrap. dec20-mar21'!A330</f>
        <v/>
      </c>
      <c r="B328" s="81" t="str">
        <f>IF(ISBLANK('Afrap. dec20-mar21'!B330),"",'Afrap. dec20-mar21'!B330)</f>
        <v/>
      </c>
      <c r="C328" s="81" t="str">
        <f>IF(ISBLANK('Afrap. dec20-mar21'!C330),"",'Afrap. dec20-mar21'!C330)</f>
        <v/>
      </c>
      <c r="D328" s="21">
        <f>IF('Afrap. dec20-mar21'!K330="Funktionær",0.75,0.9)</f>
        <v>0.9</v>
      </c>
      <c r="E328" s="17"/>
      <c r="J328" s="111" t="str">
        <f t="shared" si="10"/>
        <v/>
      </c>
      <c r="K328" s="30" t="str">
        <f t="shared" si="11"/>
        <v/>
      </c>
    </row>
    <row r="329" spans="1:11" x14ac:dyDescent="0.25">
      <c r="A329" s="16" t="str">
        <f>'Afrap. dec20-mar21'!A331</f>
        <v/>
      </c>
      <c r="B329" s="81" t="str">
        <f>IF(ISBLANK('Afrap. dec20-mar21'!B331),"",'Afrap. dec20-mar21'!B331)</f>
        <v/>
      </c>
      <c r="C329" s="81" t="str">
        <f>IF(ISBLANK('Afrap. dec20-mar21'!C331),"",'Afrap. dec20-mar21'!C331)</f>
        <v/>
      </c>
      <c r="D329" s="21">
        <f>IF('Afrap. dec20-mar21'!K331="Funktionær",0.75,0.9)</f>
        <v>0.9</v>
      </c>
      <c r="E329" s="17"/>
      <c r="J329" s="111" t="str">
        <f t="shared" si="10"/>
        <v/>
      </c>
      <c r="K329" s="30" t="str">
        <f t="shared" si="11"/>
        <v/>
      </c>
    </row>
    <row r="330" spans="1:11" x14ac:dyDescent="0.25">
      <c r="A330" s="16" t="str">
        <f>'Afrap. dec20-mar21'!A332</f>
        <v/>
      </c>
      <c r="B330" s="81" t="str">
        <f>IF(ISBLANK('Afrap. dec20-mar21'!B332),"",'Afrap. dec20-mar21'!B332)</f>
        <v/>
      </c>
      <c r="C330" s="81" t="str">
        <f>IF(ISBLANK('Afrap. dec20-mar21'!C332),"",'Afrap. dec20-mar21'!C332)</f>
        <v/>
      </c>
      <c r="D330" s="21">
        <f>IF('Afrap. dec20-mar21'!K332="Funktionær",0.75,0.9)</f>
        <v>0.9</v>
      </c>
      <c r="E330" s="17"/>
      <c r="J330" s="111" t="str">
        <f t="shared" si="10"/>
        <v/>
      </c>
      <c r="K330" s="30" t="str">
        <f t="shared" si="11"/>
        <v/>
      </c>
    </row>
    <row r="331" spans="1:11" x14ac:dyDescent="0.25">
      <c r="A331" s="16" t="str">
        <f>'Afrap. dec20-mar21'!A333</f>
        <v/>
      </c>
      <c r="B331" s="81" t="str">
        <f>IF(ISBLANK('Afrap. dec20-mar21'!B333),"",'Afrap. dec20-mar21'!B333)</f>
        <v/>
      </c>
      <c r="C331" s="81" t="str">
        <f>IF(ISBLANK('Afrap. dec20-mar21'!C333),"",'Afrap. dec20-mar21'!C333)</f>
        <v/>
      </c>
      <c r="D331" s="21">
        <f>IF('Afrap. dec20-mar21'!K333="Funktionær",0.75,0.9)</f>
        <v>0.9</v>
      </c>
      <c r="E331" s="17"/>
      <c r="J331" s="111" t="str">
        <f t="shared" si="10"/>
        <v/>
      </c>
      <c r="K331" s="30" t="str">
        <f t="shared" si="11"/>
        <v/>
      </c>
    </row>
    <row r="332" spans="1:11" x14ac:dyDescent="0.25">
      <c r="A332" s="16" t="str">
        <f>'Afrap. dec20-mar21'!A334</f>
        <v/>
      </c>
      <c r="B332" s="81" t="str">
        <f>IF(ISBLANK('Afrap. dec20-mar21'!B334),"",'Afrap. dec20-mar21'!B334)</f>
        <v/>
      </c>
      <c r="C332" s="81" t="str">
        <f>IF(ISBLANK('Afrap. dec20-mar21'!C334),"",'Afrap. dec20-mar21'!C334)</f>
        <v/>
      </c>
      <c r="D332" s="21">
        <f>IF('Afrap. dec20-mar21'!K334="Funktionær",0.75,0.9)</f>
        <v>0.9</v>
      </c>
      <c r="E332" s="17"/>
      <c r="J332" s="111" t="str">
        <f t="shared" si="10"/>
        <v/>
      </c>
      <c r="K332" s="30" t="str">
        <f t="shared" si="11"/>
        <v/>
      </c>
    </row>
    <row r="333" spans="1:11" x14ac:dyDescent="0.25">
      <c r="A333" s="16" t="str">
        <f>'Afrap. dec20-mar21'!A335</f>
        <v/>
      </c>
      <c r="B333" s="81" t="str">
        <f>IF(ISBLANK('Afrap. dec20-mar21'!B335),"",'Afrap. dec20-mar21'!B335)</f>
        <v/>
      </c>
      <c r="C333" s="81" t="str">
        <f>IF(ISBLANK('Afrap. dec20-mar21'!C335),"",'Afrap. dec20-mar21'!C335)</f>
        <v/>
      </c>
      <c r="D333" s="21">
        <f>IF('Afrap. dec20-mar21'!K335="Funktionær",0.75,0.9)</f>
        <v>0.9</v>
      </c>
      <c r="E333" s="17"/>
      <c r="J333" s="111" t="str">
        <f t="shared" si="10"/>
        <v/>
      </c>
      <c r="K333" s="30" t="str">
        <f t="shared" si="11"/>
        <v/>
      </c>
    </row>
    <row r="334" spans="1:11" x14ac:dyDescent="0.25">
      <c r="A334" s="16" t="str">
        <f>'Afrap. dec20-mar21'!A336</f>
        <v/>
      </c>
      <c r="B334" s="81" t="str">
        <f>IF(ISBLANK('Afrap. dec20-mar21'!B336),"",'Afrap. dec20-mar21'!B336)</f>
        <v/>
      </c>
      <c r="C334" s="81" t="str">
        <f>IF(ISBLANK('Afrap. dec20-mar21'!C336),"",'Afrap. dec20-mar21'!C336)</f>
        <v/>
      </c>
      <c r="D334" s="21">
        <f>IF('Afrap. dec20-mar21'!K336="Funktionær",0.75,0.9)</f>
        <v>0.9</v>
      </c>
      <c r="E334" s="17"/>
      <c r="J334" s="111" t="str">
        <f t="shared" si="10"/>
        <v/>
      </c>
      <c r="K334" s="30" t="str">
        <f t="shared" si="11"/>
        <v/>
      </c>
    </row>
    <row r="335" spans="1:11" x14ac:dyDescent="0.25">
      <c r="A335" s="16" t="str">
        <f>'Afrap. dec20-mar21'!A337</f>
        <v/>
      </c>
      <c r="B335" s="81" t="str">
        <f>IF(ISBLANK('Afrap. dec20-mar21'!B337),"",'Afrap. dec20-mar21'!B337)</f>
        <v/>
      </c>
      <c r="C335" s="81" t="str">
        <f>IF(ISBLANK('Afrap. dec20-mar21'!C337),"",'Afrap. dec20-mar21'!C337)</f>
        <v/>
      </c>
      <c r="D335" s="21">
        <f>IF('Afrap. dec20-mar21'!K337="Funktionær",0.75,0.9)</f>
        <v>0.9</v>
      </c>
      <c r="E335" s="17"/>
      <c r="J335" s="111" t="str">
        <f t="shared" si="10"/>
        <v/>
      </c>
      <c r="K335" s="30" t="str">
        <f t="shared" si="11"/>
        <v/>
      </c>
    </row>
    <row r="336" spans="1:11" x14ac:dyDescent="0.25">
      <c r="A336" s="16" t="str">
        <f>'Afrap. dec20-mar21'!A338</f>
        <v/>
      </c>
      <c r="B336" s="81" t="str">
        <f>IF(ISBLANK('Afrap. dec20-mar21'!B338),"",'Afrap. dec20-mar21'!B338)</f>
        <v/>
      </c>
      <c r="C336" s="81" t="str">
        <f>IF(ISBLANK('Afrap. dec20-mar21'!C338),"",'Afrap. dec20-mar21'!C338)</f>
        <v/>
      </c>
      <c r="D336" s="21">
        <f>IF('Afrap. dec20-mar21'!K338="Funktionær",0.75,0.9)</f>
        <v>0.9</v>
      </c>
      <c r="E336" s="17"/>
      <c r="J336" s="111" t="str">
        <f t="shared" si="10"/>
        <v/>
      </c>
      <c r="K336" s="30" t="str">
        <f t="shared" si="11"/>
        <v/>
      </c>
    </row>
    <row r="337" spans="1:11" x14ac:dyDescent="0.25">
      <c r="A337" s="16" t="str">
        <f>'Afrap. dec20-mar21'!A339</f>
        <v/>
      </c>
      <c r="B337" s="81" t="str">
        <f>IF(ISBLANK('Afrap. dec20-mar21'!B339),"",'Afrap. dec20-mar21'!B339)</f>
        <v/>
      </c>
      <c r="C337" s="81" t="str">
        <f>IF(ISBLANK('Afrap. dec20-mar21'!C339),"",'Afrap. dec20-mar21'!C339)</f>
        <v/>
      </c>
      <c r="D337" s="21">
        <f>IF('Afrap. dec20-mar21'!K339="Funktionær",0.75,0.9)</f>
        <v>0.9</v>
      </c>
      <c r="E337" s="17"/>
      <c r="J337" s="111" t="str">
        <f t="shared" si="10"/>
        <v/>
      </c>
      <c r="K337" s="30" t="str">
        <f t="shared" si="11"/>
        <v/>
      </c>
    </row>
    <row r="338" spans="1:11" x14ac:dyDescent="0.25">
      <c r="A338" s="16" t="str">
        <f>'Afrap. dec20-mar21'!A340</f>
        <v/>
      </c>
      <c r="B338" s="81" t="str">
        <f>IF(ISBLANK('Afrap. dec20-mar21'!B340),"",'Afrap. dec20-mar21'!B340)</f>
        <v/>
      </c>
      <c r="C338" s="81" t="str">
        <f>IF(ISBLANK('Afrap. dec20-mar21'!C340),"",'Afrap. dec20-mar21'!C340)</f>
        <v/>
      </c>
      <c r="D338" s="21">
        <f>IF('Afrap. dec20-mar21'!K340="Funktionær",0.75,0.9)</f>
        <v>0.9</v>
      </c>
      <c r="E338" s="17"/>
      <c r="J338" s="111" t="str">
        <f t="shared" si="10"/>
        <v/>
      </c>
      <c r="K338" s="30" t="str">
        <f t="shared" si="11"/>
        <v/>
      </c>
    </row>
    <row r="339" spans="1:11" x14ac:dyDescent="0.25">
      <c r="A339" s="16" t="str">
        <f>'Afrap. dec20-mar21'!A341</f>
        <v/>
      </c>
      <c r="B339" s="81" t="str">
        <f>IF(ISBLANK('Afrap. dec20-mar21'!B341),"",'Afrap. dec20-mar21'!B341)</f>
        <v/>
      </c>
      <c r="C339" s="81" t="str">
        <f>IF(ISBLANK('Afrap. dec20-mar21'!C341),"",'Afrap. dec20-mar21'!C341)</f>
        <v/>
      </c>
      <c r="D339" s="21">
        <f>IF('Afrap. dec20-mar21'!K341="Funktionær",0.75,0.9)</f>
        <v>0.9</v>
      </c>
      <c r="E339" s="17"/>
      <c r="J339" s="111" t="str">
        <f t="shared" si="10"/>
        <v/>
      </c>
      <c r="K339" s="30" t="str">
        <f t="shared" si="11"/>
        <v/>
      </c>
    </row>
    <row r="340" spans="1:11" x14ac:dyDescent="0.25">
      <c r="A340" s="16" t="str">
        <f>'Afrap. dec20-mar21'!A342</f>
        <v/>
      </c>
      <c r="B340" s="81" t="str">
        <f>IF(ISBLANK('Afrap. dec20-mar21'!B342),"",'Afrap. dec20-mar21'!B342)</f>
        <v/>
      </c>
      <c r="C340" s="81" t="str">
        <f>IF(ISBLANK('Afrap. dec20-mar21'!C342),"",'Afrap. dec20-mar21'!C342)</f>
        <v/>
      </c>
      <c r="D340" s="21">
        <f>IF('Afrap. dec20-mar21'!K342="Funktionær",0.75,0.9)</f>
        <v>0.9</v>
      </c>
      <c r="E340" s="17"/>
      <c r="J340" s="111" t="str">
        <f t="shared" si="10"/>
        <v/>
      </c>
      <c r="K340" s="30" t="str">
        <f t="shared" si="11"/>
        <v/>
      </c>
    </row>
    <row r="341" spans="1:11" x14ac:dyDescent="0.25">
      <c r="A341" s="16" t="str">
        <f>'Afrap. dec20-mar21'!A343</f>
        <v/>
      </c>
      <c r="B341" s="81" t="str">
        <f>IF(ISBLANK('Afrap. dec20-mar21'!B343),"",'Afrap. dec20-mar21'!B343)</f>
        <v/>
      </c>
      <c r="C341" s="81" t="str">
        <f>IF(ISBLANK('Afrap. dec20-mar21'!C343),"",'Afrap. dec20-mar21'!C343)</f>
        <v/>
      </c>
      <c r="D341" s="21">
        <f>IF('Afrap. dec20-mar21'!K343="Funktionær",0.75,0.9)</f>
        <v>0.9</v>
      </c>
      <c r="E341" s="17"/>
      <c r="J341" s="111" t="str">
        <f t="shared" si="10"/>
        <v/>
      </c>
      <c r="K341" s="30" t="str">
        <f t="shared" si="11"/>
        <v/>
      </c>
    </row>
    <row r="342" spans="1:11" x14ac:dyDescent="0.25">
      <c r="A342" s="16" t="str">
        <f>'Afrap. dec20-mar21'!A344</f>
        <v/>
      </c>
      <c r="B342" s="81" t="str">
        <f>IF(ISBLANK('Afrap. dec20-mar21'!B344),"",'Afrap. dec20-mar21'!B344)</f>
        <v/>
      </c>
      <c r="C342" s="81" t="str">
        <f>IF(ISBLANK('Afrap. dec20-mar21'!C344),"",'Afrap. dec20-mar21'!C344)</f>
        <v/>
      </c>
      <c r="D342" s="21">
        <f>IF('Afrap. dec20-mar21'!K344="Funktionær",0.75,0.9)</f>
        <v>0.9</v>
      </c>
      <c r="E342" s="17"/>
      <c r="J342" s="111" t="str">
        <f t="shared" si="10"/>
        <v/>
      </c>
      <c r="K342" s="30" t="str">
        <f t="shared" si="11"/>
        <v/>
      </c>
    </row>
    <row r="343" spans="1:11" x14ac:dyDescent="0.25">
      <c r="A343" s="16" t="str">
        <f>'Afrap. dec20-mar21'!A345</f>
        <v/>
      </c>
      <c r="B343" s="81" t="str">
        <f>IF(ISBLANK('Afrap. dec20-mar21'!B345),"",'Afrap. dec20-mar21'!B345)</f>
        <v/>
      </c>
      <c r="C343" s="81" t="str">
        <f>IF(ISBLANK('Afrap. dec20-mar21'!C345),"",'Afrap. dec20-mar21'!C345)</f>
        <v/>
      </c>
      <c r="D343" s="21">
        <f>IF('Afrap. dec20-mar21'!K345="Funktionær",0.75,0.9)</f>
        <v>0.9</v>
      </c>
      <c r="E343" s="17"/>
      <c r="J343" s="111" t="str">
        <f t="shared" si="10"/>
        <v/>
      </c>
      <c r="K343" s="30" t="str">
        <f t="shared" si="11"/>
        <v/>
      </c>
    </row>
    <row r="344" spans="1:11" x14ac:dyDescent="0.25">
      <c r="A344" s="16" t="str">
        <f>'Afrap. dec20-mar21'!A346</f>
        <v/>
      </c>
      <c r="B344" s="81" t="str">
        <f>IF(ISBLANK('Afrap. dec20-mar21'!B346),"",'Afrap. dec20-mar21'!B346)</f>
        <v/>
      </c>
      <c r="C344" s="81" t="str">
        <f>IF(ISBLANK('Afrap. dec20-mar21'!C346),"",'Afrap. dec20-mar21'!C346)</f>
        <v/>
      </c>
      <c r="D344" s="21">
        <f>IF('Afrap. dec20-mar21'!K346="Funktionær",0.75,0.9)</f>
        <v>0.9</v>
      </c>
      <c r="E344" s="17"/>
      <c r="J344" s="111" t="str">
        <f t="shared" si="10"/>
        <v/>
      </c>
      <c r="K344" s="30" t="str">
        <f t="shared" si="11"/>
        <v/>
      </c>
    </row>
    <row r="345" spans="1:11" x14ac:dyDescent="0.25">
      <c r="A345" s="16" t="str">
        <f>'Afrap. dec20-mar21'!A347</f>
        <v/>
      </c>
      <c r="B345" s="81" t="str">
        <f>IF(ISBLANK('Afrap. dec20-mar21'!B347),"",'Afrap. dec20-mar21'!B347)</f>
        <v/>
      </c>
      <c r="C345" s="81" t="str">
        <f>IF(ISBLANK('Afrap. dec20-mar21'!C347),"",'Afrap. dec20-mar21'!C347)</f>
        <v/>
      </c>
      <c r="D345" s="21">
        <f>IF('Afrap. dec20-mar21'!K347="Funktionær",0.75,0.9)</f>
        <v>0.9</v>
      </c>
      <c r="E345" s="17"/>
      <c r="J345" s="111" t="str">
        <f t="shared" si="10"/>
        <v/>
      </c>
      <c r="K345" s="30" t="str">
        <f t="shared" si="11"/>
        <v/>
      </c>
    </row>
    <row r="346" spans="1:11" x14ac:dyDescent="0.25">
      <c r="A346" s="16" t="str">
        <f>'Afrap. dec20-mar21'!A348</f>
        <v/>
      </c>
      <c r="B346" s="81" t="str">
        <f>IF(ISBLANK('Afrap. dec20-mar21'!B348),"",'Afrap. dec20-mar21'!B348)</f>
        <v/>
      </c>
      <c r="C346" s="81" t="str">
        <f>IF(ISBLANK('Afrap. dec20-mar21'!C348),"",'Afrap. dec20-mar21'!C348)</f>
        <v/>
      </c>
      <c r="D346" s="21">
        <f>IF('Afrap. dec20-mar21'!K348="Funktionær",0.75,0.9)</f>
        <v>0.9</v>
      </c>
      <c r="E346" s="17"/>
      <c r="J346" s="111" t="str">
        <f t="shared" si="10"/>
        <v/>
      </c>
      <c r="K346" s="30" t="str">
        <f t="shared" si="11"/>
        <v/>
      </c>
    </row>
    <row r="347" spans="1:11" x14ac:dyDescent="0.25">
      <c r="A347" s="16" t="str">
        <f>'Afrap. dec20-mar21'!A349</f>
        <v/>
      </c>
      <c r="B347" s="81" t="str">
        <f>IF(ISBLANK('Afrap. dec20-mar21'!B349),"",'Afrap. dec20-mar21'!B349)</f>
        <v/>
      </c>
      <c r="C347" s="81" t="str">
        <f>IF(ISBLANK('Afrap. dec20-mar21'!C349),"",'Afrap. dec20-mar21'!C349)</f>
        <v/>
      </c>
      <c r="D347" s="21">
        <f>IF('Afrap. dec20-mar21'!K349="Funktionær",0.75,0.9)</f>
        <v>0.9</v>
      </c>
      <c r="E347" s="17"/>
      <c r="J347" s="111" t="str">
        <f t="shared" si="10"/>
        <v/>
      </c>
      <c r="K347" s="30" t="str">
        <f t="shared" si="11"/>
        <v/>
      </c>
    </row>
    <row r="348" spans="1:11" x14ac:dyDescent="0.25">
      <c r="A348" s="16" t="str">
        <f>'Afrap. dec20-mar21'!A350</f>
        <v/>
      </c>
      <c r="B348" s="81" t="str">
        <f>IF(ISBLANK('Afrap. dec20-mar21'!B350),"",'Afrap. dec20-mar21'!B350)</f>
        <v/>
      </c>
      <c r="C348" s="81" t="str">
        <f>IF(ISBLANK('Afrap. dec20-mar21'!C350),"",'Afrap. dec20-mar21'!C350)</f>
        <v/>
      </c>
      <c r="D348" s="21">
        <f>IF('Afrap. dec20-mar21'!K350="Funktionær",0.75,0.9)</f>
        <v>0.9</v>
      </c>
      <c r="E348" s="17"/>
      <c r="J348" s="111" t="str">
        <f t="shared" si="10"/>
        <v/>
      </c>
      <c r="K348" s="30" t="str">
        <f t="shared" si="11"/>
        <v/>
      </c>
    </row>
    <row r="349" spans="1:11" x14ac:dyDescent="0.25">
      <c r="A349" s="16" t="str">
        <f>'Afrap. dec20-mar21'!A351</f>
        <v/>
      </c>
      <c r="B349" s="81" t="str">
        <f>IF(ISBLANK('Afrap. dec20-mar21'!B351),"",'Afrap. dec20-mar21'!B351)</f>
        <v/>
      </c>
      <c r="C349" s="81" t="str">
        <f>IF(ISBLANK('Afrap. dec20-mar21'!C351),"",'Afrap. dec20-mar21'!C351)</f>
        <v/>
      </c>
      <c r="D349" s="21">
        <f>IF('Afrap. dec20-mar21'!K351="Funktionær",0.75,0.9)</f>
        <v>0.9</v>
      </c>
      <c r="E349" s="17"/>
      <c r="J349" s="111" t="str">
        <f t="shared" si="10"/>
        <v/>
      </c>
      <c r="K349" s="30" t="str">
        <f t="shared" si="11"/>
        <v/>
      </c>
    </row>
    <row r="350" spans="1:11" x14ac:dyDescent="0.25">
      <c r="A350" s="16" t="str">
        <f>'Afrap. dec20-mar21'!A352</f>
        <v/>
      </c>
      <c r="B350" s="81" t="str">
        <f>IF(ISBLANK('Afrap. dec20-mar21'!B352),"",'Afrap. dec20-mar21'!B352)</f>
        <v/>
      </c>
      <c r="C350" s="81" t="str">
        <f>IF(ISBLANK('Afrap. dec20-mar21'!C352),"",'Afrap. dec20-mar21'!C352)</f>
        <v/>
      </c>
      <c r="D350" s="21">
        <f>IF('Afrap. dec20-mar21'!K352="Funktionær",0.75,0.9)</f>
        <v>0.9</v>
      </c>
      <c r="E350" s="17"/>
      <c r="J350" s="111" t="str">
        <f t="shared" si="10"/>
        <v/>
      </c>
      <c r="K350" s="30" t="str">
        <f t="shared" si="11"/>
        <v/>
      </c>
    </row>
    <row r="351" spans="1:11" x14ac:dyDescent="0.25">
      <c r="A351" s="16" t="str">
        <f>'Afrap. dec20-mar21'!A353</f>
        <v/>
      </c>
      <c r="B351" s="81" t="str">
        <f>IF(ISBLANK('Afrap. dec20-mar21'!B353),"",'Afrap. dec20-mar21'!B353)</f>
        <v/>
      </c>
      <c r="C351" s="81" t="str">
        <f>IF(ISBLANK('Afrap. dec20-mar21'!C353),"",'Afrap. dec20-mar21'!C353)</f>
        <v/>
      </c>
      <c r="D351" s="21">
        <f>IF('Afrap. dec20-mar21'!K353="Funktionær",0.75,0.9)</f>
        <v>0.9</v>
      </c>
      <c r="E351" s="17"/>
      <c r="J351" s="111" t="str">
        <f t="shared" si="10"/>
        <v/>
      </c>
      <c r="K351" s="30" t="str">
        <f t="shared" si="11"/>
        <v/>
      </c>
    </row>
    <row r="352" spans="1:11" x14ac:dyDescent="0.25">
      <c r="A352" s="16" t="str">
        <f>'Afrap. dec20-mar21'!A354</f>
        <v/>
      </c>
      <c r="B352" s="81" t="str">
        <f>IF(ISBLANK('Afrap. dec20-mar21'!B354),"",'Afrap. dec20-mar21'!B354)</f>
        <v/>
      </c>
      <c r="C352" s="81" t="str">
        <f>IF(ISBLANK('Afrap. dec20-mar21'!C354),"",'Afrap. dec20-mar21'!C354)</f>
        <v/>
      </c>
      <c r="D352" s="21">
        <f>IF('Afrap. dec20-mar21'!K354="Funktionær",0.75,0.9)</f>
        <v>0.9</v>
      </c>
      <c r="E352" s="17"/>
      <c r="J352" s="111" t="str">
        <f t="shared" si="10"/>
        <v/>
      </c>
      <c r="K352" s="30" t="str">
        <f t="shared" si="11"/>
        <v/>
      </c>
    </row>
    <row r="353" spans="1:11" x14ac:dyDescent="0.25">
      <c r="A353" s="16" t="str">
        <f>'Afrap. dec20-mar21'!A355</f>
        <v/>
      </c>
      <c r="B353" s="81" t="str">
        <f>IF(ISBLANK('Afrap. dec20-mar21'!B355),"",'Afrap. dec20-mar21'!B355)</f>
        <v/>
      </c>
      <c r="C353" s="81" t="str">
        <f>IF(ISBLANK('Afrap. dec20-mar21'!C355),"",'Afrap. dec20-mar21'!C355)</f>
        <v/>
      </c>
      <c r="D353" s="21">
        <f>IF('Afrap. dec20-mar21'!K355="Funktionær",0.75,0.9)</f>
        <v>0.9</v>
      </c>
      <c r="E353" s="17"/>
      <c r="J353" s="111" t="str">
        <f t="shared" si="10"/>
        <v/>
      </c>
      <c r="K353" s="30" t="str">
        <f t="shared" si="11"/>
        <v/>
      </c>
    </row>
    <row r="354" spans="1:11" x14ac:dyDescent="0.25">
      <c r="A354" s="16" t="str">
        <f>'Afrap. dec20-mar21'!A356</f>
        <v/>
      </c>
      <c r="B354" s="81" t="str">
        <f>IF(ISBLANK('Afrap. dec20-mar21'!B356),"",'Afrap. dec20-mar21'!B356)</f>
        <v/>
      </c>
      <c r="C354" s="81" t="str">
        <f>IF(ISBLANK('Afrap. dec20-mar21'!C356),"",'Afrap. dec20-mar21'!C356)</f>
        <v/>
      </c>
      <c r="D354" s="21">
        <f>IF('Afrap. dec20-mar21'!K356="Funktionær",0.75,0.9)</f>
        <v>0.9</v>
      </c>
      <c r="E354" s="17"/>
      <c r="J354" s="111" t="str">
        <f t="shared" si="10"/>
        <v/>
      </c>
      <c r="K354" s="30" t="str">
        <f t="shared" si="11"/>
        <v/>
      </c>
    </row>
    <row r="355" spans="1:11" x14ac:dyDescent="0.25">
      <c r="A355" s="16" t="str">
        <f>'Afrap. dec20-mar21'!A357</f>
        <v/>
      </c>
      <c r="B355" s="81" t="str">
        <f>IF(ISBLANK('Afrap. dec20-mar21'!B357),"",'Afrap. dec20-mar21'!B357)</f>
        <v/>
      </c>
      <c r="C355" s="81" t="str">
        <f>IF(ISBLANK('Afrap. dec20-mar21'!C357),"",'Afrap. dec20-mar21'!C357)</f>
        <v/>
      </c>
      <c r="D355" s="21">
        <f>IF('Afrap. dec20-mar21'!K357="Funktionær",0.75,0.9)</f>
        <v>0.9</v>
      </c>
      <c r="E355" s="17"/>
      <c r="J355" s="111" t="str">
        <f t="shared" si="10"/>
        <v/>
      </c>
      <c r="K355" s="30" t="str">
        <f t="shared" si="11"/>
        <v/>
      </c>
    </row>
    <row r="356" spans="1:11" x14ac:dyDescent="0.25">
      <c r="A356" s="16" t="str">
        <f>'Afrap. dec20-mar21'!A358</f>
        <v/>
      </c>
      <c r="B356" s="81" t="str">
        <f>IF(ISBLANK('Afrap. dec20-mar21'!B358),"",'Afrap. dec20-mar21'!B358)</f>
        <v/>
      </c>
      <c r="C356" s="81" t="str">
        <f>IF(ISBLANK('Afrap. dec20-mar21'!C358),"",'Afrap. dec20-mar21'!C358)</f>
        <v/>
      </c>
      <c r="D356" s="21">
        <f>IF('Afrap. dec20-mar21'!K358="Funktionær",0.75,0.9)</f>
        <v>0.9</v>
      </c>
      <c r="E356" s="17"/>
      <c r="J356" s="111" t="str">
        <f t="shared" si="10"/>
        <v/>
      </c>
      <c r="K356" s="30" t="str">
        <f t="shared" si="11"/>
        <v/>
      </c>
    </row>
    <row r="357" spans="1:11" x14ac:dyDescent="0.25">
      <c r="A357" s="16" t="str">
        <f>'Afrap. dec20-mar21'!A359</f>
        <v/>
      </c>
      <c r="B357" s="81" t="str">
        <f>IF(ISBLANK('Afrap. dec20-mar21'!B359),"",'Afrap. dec20-mar21'!B359)</f>
        <v/>
      </c>
      <c r="C357" s="81" t="str">
        <f>IF(ISBLANK('Afrap. dec20-mar21'!C359),"",'Afrap. dec20-mar21'!C359)</f>
        <v/>
      </c>
      <c r="D357" s="21">
        <f>IF('Afrap. dec20-mar21'!K359="Funktionær",0.75,0.9)</f>
        <v>0.9</v>
      </c>
      <c r="E357" s="17"/>
      <c r="J357" s="111" t="str">
        <f t="shared" si="10"/>
        <v/>
      </c>
      <c r="K357" s="30" t="str">
        <f t="shared" si="11"/>
        <v/>
      </c>
    </row>
    <row r="358" spans="1:11" x14ac:dyDescent="0.25">
      <c r="A358" s="16" t="str">
        <f>'Afrap. dec20-mar21'!A360</f>
        <v/>
      </c>
      <c r="B358" s="81" t="str">
        <f>IF(ISBLANK('Afrap. dec20-mar21'!B360),"",'Afrap. dec20-mar21'!B360)</f>
        <v/>
      </c>
      <c r="C358" s="81" t="str">
        <f>IF(ISBLANK('Afrap. dec20-mar21'!C360),"",'Afrap. dec20-mar21'!C360)</f>
        <v/>
      </c>
      <c r="D358" s="21">
        <f>IF('Afrap. dec20-mar21'!K360="Funktionær",0.75,0.9)</f>
        <v>0.9</v>
      </c>
      <c r="E358" s="17"/>
      <c r="J358" s="111" t="str">
        <f t="shared" si="10"/>
        <v/>
      </c>
      <c r="K358" s="30" t="str">
        <f t="shared" si="11"/>
        <v/>
      </c>
    </row>
    <row r="359" spans="1:11" x14ac:dyDescent="0.25">
      <c r="A359" s="16" t="str">
        <f>'Afrap. dec20-mar21'!A361</f>
        <v/>
      </c>
      <c r="B359" s="81" t="str">
        <f>IF(ISBLANK('Afrap. dec20-mar21'!B361),"",'Afrap. dec20-mar21'!B361)</f>
        <v/>
      </c>
      <c r="C359" s="81" t="str">
        <f>IF(ISBLANK('Afrap. dec20-mar21'!C361),"",'Afrap. dec20-mar21'!C361)</f>
        <v/>
      </c>
      <c r="D359" s="21">
        <f>IF('Afrap. dec20-mar21'!K361="Funktionær",0.75,0.9)</f>
        <v>0.9</v>
      </c>
      <c r="E359" s="17"/>
      <c r="J359" s="111" t="str">
        <f t="shared" si="10"/>
        <v/>
      </c>
      <c r="K359" s="30" t="str">
        <f t="shared" si="11"/>
        <v/>
      </c>
    </row>
    <row r="360" spans="1:11" x14ac:dyDescent="0.25">
      <c r="A360" s="16" t="str">
        <f>'Afrap. dec20-mar21'!A362</f>
        <v/>
      </c>
      <c r="B360" s="81" t="str">
        <f>IF(ISBLANK('Afrap. dec20-mar21'!B362),"",'Afrap. dec20-mar21'!B362)</f>
        <v/>
      </c>
      <c r="C360" s="81" t="str">
        <f>IF(ISBLANK('Afrap. dec20-mar21'!C362),"",'Afrap. dec20-mar21'!C362)</f>
        <v/>
      </c>
      <c r="D360" s="21">
        <f>IF('Afrap. dec20-mar21'!K362="Funktionær",0.75,0.9)</f>
        <v>0.9</v>
      </c>
      <c r="E360" s="17"/>
      <c r="J360" s="111" t="str">
        <f t="shared" si="10"/>
        <v/>
      </c>
      <c r="K360" s="30" t="str">
        <f t="shared" si="11"/>
        <v/>
      </c>
    </row>
    <row r="361" spans="1:11" x14ac:dyDescent="0.25">
      <c r="A361" s="16" t="str">
        <f>'Afrap. dec20-mar21'!A363</f>
        <v/>
      </c>
      <c r="B361" s="81" t="str">
        <f>IF(ISBLANK('Afrap. dec20-mar21'!B363),"",'Afrap. dec20-mar21'!B363)</f>
        <v/>
      </c>
      <c r="C361" s="81" t="str">
        <f>IF(ISBLANK('Afrap. dec20-mar21'!C363),"",'Afrap. dec20-mar21'!C363)</f>
        <v/>
      </c>
      <c r="D361" s="21">
        <f>IF('Afrap. dec20-mar21'!K363="Funktionær",0.75,0.9)</f>
        <v>0.9</v>
      </c>
      <c r="E361" s="17"/>
      <c r="J361" s="111" t="str">
        <f t="shared" si="10"/>
        <v/>
      </c>
      <c r="K361" s="30" t="str">
        <f t="shared" si="11"/>
        <v/>
      </c>
    </row>
    <row r="362" spans="1:11" x14ac:dyDescent="0.25">
      <c r="A362" s="16" t="str">
        <f>'Afrap. dec20-mar21'!A364</f>
        <v/>
      </c>
      <c r="B362" s="81" t="str">
        <f>IF(ISBLANK('Afrap. dec20-mar21'!B364),"",'Afrap. dec20-mar21'!B364)</f>
        <v/>
      </c>
      <c r="C362" s="81" t="str">
        <f>IF(ISBLANK('Afrap. dec20-mar21'!C364),"",'Afrap. dec20-mar21'!C364)</f>
        <v/>
      </c>
      <c r="D362" s="21">
        <f>IF('Afrap. dec20-mar21'!K364="Funktionær",0.75,0.9)</f>
        <v>0.9</v>
      </c>
      <c r="E362" s="17"/>
      <c r="J362" s="111" t="str">
        <f t="shared" si="10"/>
        <v/>
      </c>
      <c r="K362" s="30" t="str">
        <f t="shared" si="11"/>
        <v/>
      </c>
    </row>
    <row r="363" spans="1:11" x14ac:dyDescent="0.25">
      <c r="A363" s="16" t="str">
        <f>'Afrap. dec20-mar21'!A365</f>
        <v/>
      </c>
      <c r="B363" s="81" t="str">
        <f>IF(ISBLANK('Afrap. dec20-mar21'!B365),"",'Afrap. dec20-mar21'!B365)</f>
        <v/>
      </c>
      <c r="C363" s="81" t="str">
        <f>IF(ISBLANK('Afrap. dec20-mar21'!C365),"",'Afrap. dec20-mar21'!C365)</f>
        <v/>
      </c>
      <c r="D363" s="21">
        <f>IF('Afrap. dec20-mar21'!K365="Funktionær",0.75,0.9)</f>
        <v>0.9</v>
      </c>
      <c r="E363" s="17"/>
      <c r="J363" s="111" t="str">
        <f t="shared" si="10"/>
        <v/>
      </c>
      <c r="K363" s="30" t="str">
        <f t="shared" si="11"/>
        <v/>
      </c>
    </row>
    <row r="364" spans="1:11" x14ac:dyDescent="0.25">
      <c r="A364" s="16" t="str">
        <f>'Afrap. dec20-mar21'!A366</f>
        <v/>
      </c>
      <c r="B364" s="81" t="str">
        <f>IF(ISBLANK('Afrap. dec20-mar21'!B366),"",'Afrap. dec20-mar21'!B366)</f>
        <v/>
      </c>
      <c r="C364" s="81" t="str">
        <f>IF(ISBLANK('Afrap. dec20-mar21'!C366),"",'Afrap. dec20-mar21'!C366)</f>
        <v/>
      </c>
      <c r="D364" s="21">
        <f>IF('Afrap. dec20-mar21'!K366="Funktionær",0.75,0.9)</f>
        <v>0.9</v>
      </c>
      <c r="E364" s="17"/>
      <c r="J364" s="111" t="str">
        <f t="shared" si="10"/>
        <v/>
      </c>
      <c r="K364" s="30" t="str">
        <f t="shared" si="11"/>
        <v/>
      </c>
    </row>
    <row r="365" spans="1:11" x14ac:dyDescent="0.25">
      <c r="A365" s="16" t="str">
        <f>'Afrap. dec20-mar21'!A367</f>
        <v/>
      </c>
      <c r="B365" s="81" t="str">
        <f>IF(ISBLANK('Afrap. dec20-mar21'!B367),"",'Afrap. dec20-mar21'!B367)</f>
        <v/>
      </c>
      <c r="C365" s="81" t="str">
        <f>IF(ISBLANK('Afrap. dec20-mar21'!C367),"",'Afrap. dec20-mar21'!C367)</f>
        <v/>
      </c>
      <c r="D365" s="21">
        <f>IF('Afrap. dec20-mar21'!K367="Funktionær",0.75,0.9)</f>
        <v>0.9</v>
      </c>
      <c r="E365" s="17"/>
      <c r="J365" s="111" t="str">
        <f t="shared" si="10"/>
        <v/>
      </c>
      <c r="K365" s="30" t="str">
        <f t="shared" si="11"/>
        <v/>
      </c>
    </row>
    <row r="366" spans="1:11" x14ac:dyDescent="0.25">
      <c r="A366" s="16" t="str">
        <f>'Afrap. dec20-mar21'!A368</f>
        <v/>
      </c>
      <c r="B366" s="81" t="str">
        <f>IF(ISBLANK('Afrap. dec20-mar21'!B368),"",'Afrap. dec20-mar21'!B368)</f>
        <v/>
      </c>
      <c r="C366" s="81" t="str">
        <f>IF(ISBLANK('Afrap. dec20-mar21'!C368),"",'Afrap. dec20-mar21'!C368)</f>
        <v/>
      </c>
      <c r="D366" s="21">
        <f>IF('Afrap. dec20-mar21'!K368="Funktionær",0.75,0.9)</f>
        <v>0.9</v>
      </c>
      <c r="E366" s="17"/>
      <c r="J366" s="111" t="str">
        <f t="shared" si="10"/>
        <v/>
      </c>
      <c r="K366" s="30" t="str">
        <f t="shared" si="11"/>
        <v/>
      </c>
    </row>
    <row r="367" spans="1:11" x14ac:dyDescent="0.25">
      <c r="A367" s="16" t="str">
        <f>'Afrap. dec20-mar21'!A369</f>
        <v/>
      </c>
      <c r="B367" s="81" t="str">
        <f>IF(ISBLANK('Afrap. dec20-mar21'!B369),"",'Afrap. dec20-mar21'!B369)</f>
        <v/>
      </c>
      <c r="C367" s="81" t="str">
        <f>IF(ISBLANK('Afrap. dec20-mar21'!C369),"",'Afrap. dec20-mar21'!C369)</f>
        <v/>
      </c>
      <c r="D367" s="21">
        <f>IF('Afrap. dec20-mar21'!K369="Funktionær",0.75,0.9)</f>
        <v>0.9</v>
      </c>
      <c r="E367" s="17"/>
      <c r="J367" s="111" t="str">
        <f t="shared" si="10"/>
        <v/>
      </c>
      <c r="K367" s="30" t="str">
        <f t="shared" si="11"/>
        <v/>
      </c>
    </row>
    <row r="368" spans="1:11" x14ac:dyDescent="0.25">
      <c r="A368" s="16" t="str">
        <f>'Afrap. dec20-mar21'!A370</f>
        <v/>
      </c>
      <c r="B368" s="81" t="str">
        <f>IF(ISBLANK('Afrap. dec20-mar21'!B370),"",'Afrap. dec20-mar21'!B370)</f>
        <v/>
      </c>
      <c r="C368" s="81" t="str">
        <f>IF(ISBLANK('Afrap. dec20-mar21'!C370),"",'Afrap. dec20-mar21'!C370)</f>
        <v/>
      </c>
      <c r="D368" s="21">
        <f>IF('Afrap. dec20-mar21'!K370="Funktionær",0.75,0.9)</f>
        <v>0.9</v>
      </c>
      <c r="E368" s="17"/>
      <c r="J368" s="111" t="str">
        <f t="shared" si="10"/>
        <v/>
      </c>
      <c r="K368" s="30" t="str">
        <f t="shared" si="11"/>
        <v/>
      </c>
    </row>
    <row r="369" spans="1:11" x14ac:dyDescent="0.25">
      <c r="A369" s="16" t="str">
        <f>'Afrap. dec20-mar21'!A371</f>
        <v/>
      </c>
      <c r="B369" s="81" t="str">
        <f>IF(ISBLANK('Afrap. dec20-mar21'!B371),"",'Afrap. dec20-mar21'!B371)</f>
        <v/>
      </c>
      <c r="C369" s="81" t="str">
        <f>IF(ISBLANK('Afrap. dec20-mar21'!C371),"",'Afrap. dec20-mar21'!C371)</f>
        <v/>
      </c>
      <c r="D369" s="21">
        <f>IF('Afrap. dec20-mar21'!K371="Funktionær",0.75,0.9)</f>
        <v>0.9</v>
      </c>
      <c r="E369" s="17"/>
      <c r="J369" s="111" t="str">
        <f t="shared" si="10"/>
        <v/>
      </c>
      <c r="K369" s="30" t="str">
        <f t="shared" si="11"/>
        <v/>
      </c>
    </row>
    <row r="370" spans="1:11" x14ac:dyDescent="0.25">
      <c r="A370" s="16" t="str">
        <f>'Afrap. dec20-mar21'!A372</f>
        <v/>
      </c>
      <c r="B370" s="81" t="str">
        <f>IF(ISBLANK('Afrap. dec20-mar21'!B372),"",'Afrap. dec20-mar21'!B372)</f>
        <v/>
      </c>
      <c r="C370" s="81" t="str">
        <f>IF(ISBLANK('Afrap. dec20-mar21'!C372),"",'Afrap. dec20-mar21'!C372)</f>
        <v/>
      </c>
      <c r="D370" s="21">
        <f>IF('Afrap. dec20-mar21'!K372="Funktionær",0.75,0.9)</f>
        <v>0.9</v>
      </c>
      <c r="E370" s="17"/>
      <c r="J370" s="111" t="str">
        <f t="shared" si="10"/>
        <v/>
      </c>
      <c r="K370" s="30" t="str">
        <f t="shared" si="11"/>
        <v/>
      </c>
    </row>
    <row r="371" spans="1:11" x14ac:dyDescent="0.25">
      <c r="A371" s="16" t="str">
        <f>'Afrap. dec20-mar21'!A373</f>
        <v/>
      </c>
      <c r="B371" s="81" t="str">
        <f>IF(ISBLANK('Afrap. dec20-mar21'!B373),"",'Afrap. dec20-mar21'!B373)</f>
        <v/>
      </c>
      <c r="C371" s="81" t="str">
        <f>IF(ISBLANK('Afrap. dec20-mar21'!C373),"",'Afrap. dec20-mar21'!C373)</f>
        <v/>
      </c>
      <c r="D371" s="21">
        <f>IF('Afrap. dec20-mar21'!K373="Funktionær",0.75,0.9)</f>
        <v>0.9</v>
      </c>
      <c r="E371" s="17"/>
      <c r="J371" s="111" t="str">
        <f t="shared" si="10"/>
        <v/>
      </c>
      <c r="K371" s="30" t="str">
        <f t="shared" si="11"/>
        <v/>
      </c>
    </row>
    <row r="372" spans="1:11" x14ac:dyDescent="0.25">
      <c r="A372" s="16" t="str">
        <f>'Afrap. dec20-mar21'!A374</f>
        <v/>
      </c>
      <c r="B372" s="81" t="str">
        <f>IF(ISBLANK('Afrap. dec20-mar21'!B374),"",'Afrap. dec20-mar21'!B374)</f>
        <v/>
      </c>
      <c r="C372" s="81" t="str">
        <f>IF(ISBLANK('Afrap. dec20-mar21'!C374),"",'Afrap. dec20-mar21'!C374)</f>
        <v/>
      </c>
      <c r="D372" s="21">
        <f>IF('Afrap. dec20-mar21'!K374="Funktionær",0.75,0.9)</f>
        <v>0.9</v>
      </c>
      <c r="E372" s="17"/>
      <c r="J372" s="111" t="str">
        <f t="shared" si="10"/>
        <v/>
      </c>
      <c r="K372" s="30" t="str">
        <f t="shared" si="11"/>
        <v/>
      </c>
    </row>
    <row r="373" spans="1:11" x14ac:dyDescent="0.25">
      <c r="A373" s="16" t="str">
        <f>'Afrap. dec20-mar21'!A375</f>
        <v/>
      </c>
      <c r="B373" s="81" t="str">
        <f>IF(ISBLANK('Afrap. dec20-mar21'!B375),"",'Afrap. dec20-mar21'!B375)</f>
        <v/>
      </c>
      <c r="C373" s="81" t="str">
        <f>IF(ISBLANK('Afrap. dec20-mar21'!C375),"",'Afrap. dec20-mar21'!C375)</f>
        <v/>
      </c>
      <c r="D373" s="21">
        <f>IF('Afrap. dec20-mar21'!K375="Funktionær",0.75,0.9)</f>
        <v>0.9</v>
      </c>
      <c r="E373" s="17"/>
      <c r="J373" s="111" t="str">
        <f t="shared" si="10"/>
        <v/>
      </c>
      <c r="K373" s="30" t="str">
        <f t="shared" si="11"/>
        <v/>
      </c>
    </row>
    <row r="374" spans="1:11" x14ac:dyDescent="0.25">
      <c r="A374" s="16" t="str">
        <f>'Afrap. dec20-mar21'!A376</f>
        <v/>
      </c>
      <c r="B374" s="81" t="str">
        <f>IF(ISBLANK('Afrap. dec20-mar21'!B376),"",'Afrap. dec20-mar21'!B376)</f>
        <v/>
      </c>
      <c r="C374" s="81" t="str">
        <f>IF(ISBLANK('Afrap. dec20-mar21'!C376),"",'Afrap. dec20-mar21'!C376)</f>
        <v/>
      </c>
      <c r="D374" s="21">
        <f>IF('Afrap. dec20-mar21'!K376="Funktionær",0.75,0.9)</f>
        <v>0.9</v>
      </c>
      <c r="E374" s="17"/>
      <c r="J374" s="111" t="str">
        <f t="shared" si="10"/>
        <v/>
      </c>
      <c r="K374" s="30" t="str">
        <f t="shared" si="11"/>
        <v/>
      </c>
    </row>
    <row r="375" spans="1:11" x14ac:dyDescent="0.25">
      <c r="A375" s="16" t="str">
        <f>'Afrap. dec20-mar21'!A377</f>
        <v/>
      </c>
      <c r="B375" s="81" t="str">
        <f>IF(ISBLANK('Afrap. dec20-mar21'!B377),"",'Afrap. dec20-mar21'!B377)</f>
        <v/>
      </c>
      <c r="C375" s="81" t="str">
        <f>IF(ISBLANK('Afrap. dec20-mar21'!C377),"",'Afrap. dec20-mar21'!C377)</f>
        <v/>
      </c>
      <c r="D375" s="21">
        <f>IF('Afrap. dec20-mar21'!K377="Funktionær",0.75,0.9)</f>
        <v>0.9</v>
      </c>
      <c r="E375" s="17"/>
      <c r="J375" s="111" t="str">
        <f t="shared" si="10"/>
        <v/>
      </c>
      <c r="K375" s="30" t="str">
        <f t="shared" si="11"/>
        <v/>
      </c>
    </row>
    <row r="376" spans="1:11" x14ac:dyDescent="0.25">
      <c r="A376" s="16" t="str">
        <f>'Afrap. dec20-mar21'!A378</f>
        <v/>
      </c>
      <c r="B376" s="81" t="str">
        <f>IF(ISBLANK('Afrap. dec20-mar21'!B378),"",'Afrap. dec20-mar21'!B378)</f>
        <v/>
      </c>
      <c r="C376" s="81" t="str">
        <f>IF(ISBLANK('Afrap. dec20-mar21'!C378),"",'Afrap. dec20-mar21'!C378)</f>
        <v/>
      </c>
      <c r="D376" s="21">
        <f>IF('Afrap. dec20-mar21'!K378="Funktionær",0.75,0.9)</f>
        <v>0.9</v>
      </c>
      <c r="E376" s="17"/>
      <c r="J376" s="111" t="str">
        <f t="shared" si="10"/>
        <v/>
      </c>
      <c r="K376" s="30" t="str">
        <f t="shared" si="11"/>
        <v/>
      </c>
    </row>
    <row r="377" spans="1:11" x14ac:dyDescent="0.25">
      <c r="A377" s="16" t="str">
        <f>'Afrap. dec20-mar21'!A379</f>
        <v/>
      </c>
      <c r="B377" s="81" t="str">
        <f>IF(ISBLANK('Afrap. dec20-mar21'!B379),"",'Afrap. dec20-mar21'!B379)</f>
        <v/>
      </c>
      <c r="C377" s="81" t="str">
        <f>IF(ISBLANK('Afrap. dec20-mar21'!C379),"",'Afrap. dec20-mar21'!C379)</f>
        <v/>
      </c>
      <c r="D377" s="21">
        <f>IF('Afrap. dec20-mar21'!K379="Funktionær",0.75,0.9)</f>
        <v>0.9</v>
      </c>
      <c r="E377" s="17"/>
      <c r="J377" s="111" t="str">
        <f t="shared" si="10"/>
        <v/>
      </c>
      <c r="K377" s="30" t="str">
        <f t="shared" si="11"/>
        <v/>
      </c>
    </row>
    <row r="378" spans="1:11" x14ac:dyDescent="0.25">
      <c r="A378" s="16" t="str">
        <f>'Afrap. dec20-mar21'!A380</f>
        <v/>
      </c>
      <c r="B378" s="81" t="str">
        <f>IF(ISBLANK('Afrap. dec20-mar21'!B380),"",'Afrap. dec20-mar21'!B380)</f>
        <v/>
      </c>
      <c r="C378" s="81" t="str">
        <f>IF(ISBLANK('Afrap. dec20-mar21'!C380),"",'Afrap. dec20-mar21'!C380)</f>
        <v/>
      </c>
      <c r="D378" s="21">
        <f>IF('Afrap. dec20-mar21'!K380="Funktionær",0.75,0.9)</f>
        <v>0.9</v>
      </c>
      <c r="E378" s="17"/>
      <c r="J378" s="111" t="str">
        <f t="shared" si="10"/>
        <v/>
      </c>
      <c r="K378" s="30" t="str">
        <f t="shared" si="11"/>
        <v/>
      </c>
    </row>
    <row r="379" spans="1:11" x14ac:dyDescent="0.25">
      <c r="A379" s="16" t="str">
        <f>'Afrap. dec20-mar21'!A381</f>
        <v/>
      </c>
      <c r="B379" s="81" t="str">
        <f>IF(ISBLANK('Afrap. dec20-mar21'!B381),"",'Afrap. dec20-mar21'!B381)</f>
        <v/>
      </c>
      <c r="C379" s="81" t="str">
        <f>IF(ISBLANK('Afrap. dec20-mar21'!C381),"",'Afrap. dec20-mar21'!C381)</f>
        <v/>
      </c>
      <c r="D379" s="21">
        <f>IF('Afrap. dec20-mar21'!K381="Funktionær",0.75,0.9)</f>
        <v>0.9</v>
      </c>
      <c r="E379" s="17"/>
      <c r="J379" s="111" t="str">
        <f t="shared" si="10"/>
        <v/>
      </c>
      <c r="K379" s="30" t="str">
        <f t="shared" si="11"/>
        <v/>
      </c>
    </row>
    <row r="380" spans="1:11" x14ac:dyDescent="0.25">
      <c r="A380" s="16" t="str">
        <f>'Afrap. dec20-mar21'!A382</f>
        <v/>
      </c>
      <c r="B380" s="81" t="str">
        <f>IF(ISBLANK('Afrap. dec20-mar21'!B382),"",'Afrap. dec20-mar21'!B382)</f>
        <v/>
      </c>
      <c r="C380" s="81" t="str">
        <f>IF(ISBLANK('Afrap. dec20-mar21'!C382),"",'Afrap. dec20-mar21'!C382)</f>
        <v/>
      </c>
      <c r="D380" s="21">
        <f>IF('Afrap. dec20-mar21'!K382="Funktionær",0.75,0.9)</f>
        <v>0.9</v>
      </c>
      <c r="E380" s="17"/>
      <c r="J380" s="111" t="str">
        <f t="shared" si="10"/>
        <v/>
      </c>
      <c r="K380" s="30" t="str">
        <f t="shared" si="11"/>
        <v/>
      </c>
    </row>
    <row r="381" spans="1:11" x14ac:dyDescent="0.25">
      <c r="A381" s="16" t="str">
        <f>'Afrap. dec20-mar21'!A383</f>
        <v/>
      </c>
      <c r="B381" s="81" t="str">
        <f>IF(ISBLANK('Afrap. dec20-mar21'!B383),"",'Afrap. dec20-mar21'!B383)</f>
        <v/>
      </c>
      <c r="C381" s="81" t="str">
        <f>IF(ISBLANK('Afrap. dec20-mar21'!C383),"",'Afrap. dec20-mar21'!C383)</f>
        <v/>
      </c>
      <c r="D381" s="21">
        <f>IF('Afrap. dec20-mar21'!K383="Funktionær",0.75,0.9)</f>
        <v>0.9</v>
      </c>
      <c r="E381" s="17"/>
      <c r="J381" s="111" t="str">
        <f t="shared" si="10"/>
        <v/>
      </c>
      <c r="K381" s="30" t="str">
        <f t="shared" si="11"/>
        <v/>
      </c>
    </row>
    <row r="382" spans="1:11" x14ac:dyDescent="0.25">
      <c r="A382" s="16" t="str">
        <f>'Afrap. dec20-mar21'!A384</f>
        <v/>
      </c>
      <c r="B382" s="81" t="str">
        <f>IF(ISBLANK('Afrap. dec20-mar21'!B384),"",'Afrap. dec20-mar21'!B384)</f>
        <v/>
      </c>
      <c r="C382" s="81" t="str">
        <f>IF(ISBLANK('Afrap. dec20-mar21'!C384),"",'Afrap. dec20-mar21'!C384)</f>
        <v/>
      </c>
      <c r="D382" s="21">
        <f>IF('Afrap. dec20-mar21'!K384="Funktionær",0.75,0.9)</f>
        <v>0.9</v>
      </c>
      <c r="E382" s="17"/>
      <c r="J382" s="111" t="str">
        <f t="shared" si="10"/>
        <v/>
      </c>
      <c r="K382" s="30" t="str">
        <f t="shared" si="11"/>
        <v/>
      </c>
    </row>
    <row r="383" spans="1:11" x14ac:dyDescent="0.25">
      <c r="A383" s="16" t="str">
        <f>'Afrap. dec20-mar21'!A385</f>
        <v/>
      </c>
      <c r="B383" s="81" t="str">
        <f>IF(ISBLANK('Afrap. dec20-mar21'!B385),"",'Afrap. dec20-mar21'!B385)</f>
        <v/>
      </c>
      <c r="C383" s="81" t="str">
        <f>IF(ISBLANK('Afrap. dec20-mar21'!C385),"",'Afrap. dec20-mar21'!C385)</f>
        <v/>
      </c>
      <c r="D383" s="21">
        <f>IF('Afrap. dec20-mar21'!K385="Funktionær",0.75,0.9)</f>
        <v>0.9</v>
      </c>
      <c r="E383" s="17"/>
      <c r="J383" s="111" t="str">
        <f t="shared" si="10"/>
        <v/>
      </c>
      <c r="K383" s="30" t="str">
        <f t="shared" si="11"/>
        <v/>
      </c>
    </row>
    <row r="384" spans="1:11" x14ac:dyDescent="0.25">
      <c r="A384" s="16" t="str">
        <f>'Afrap. dec20-mar21'!A386</f>
        <v/>
      </c>
      <c r="B384" s="81" t="str">
        <f>IF(ISBLANK('Afrap. dec20-mar21'!B386),"",'Afrap. dec20-mar21'!B386)</f>
        <v/>
      </c>
      <c r="C384" s="81" t="str">
        <f>IF(ISBLANK('Afrap. dec20-mar21'!C386),"",'Afrap. dec20-mar21'!C386)</f>
        <v/>
      </c>
      <c r="D384" s="21">
        <f>IF('Afrap. dec20-mar21'!K386="Funktionær",0.75,0.9)</f>
        <v>0.9</v>
      </c>
      <c r="E384" s="17"/>
      <c r="J384" s="111" t="str">
        <f t="shared" si="10"/>
        <v/>
      </c>
      <c r="K384" s="30" t="str">
        <f t="shared" si="11"/>
        <v/>
      </c>
    </row>
    <row r="385" spans="1:11" x14ac:dyDescent="0.25">
      <c r="A385" s="16" t="str">
        <f>'Afrap. dec20-mar21'!A387</f>
        <v/>
      </c>
      <c r="B385" s="81" t="str">
        <f>IF(ISBLANK('Afrap. dec20-mar21'!B387),"",'Afrap. dec20-mar21'!B387)</f>
        <v/>
      </c>
      <c r="C385" s="81" t="str">
        <f>IF(ISBLANK('Afrap. dec20-mar21'!C387),"",'Afrap. dec20-mar21'!C387)</f>
        <v/>
      </c>
      <c r="D385" s="21">
        <f>IF('Afrap. dec20-mar21'!K387="Funktionær",0.75,0.9)</f>
        <v>0.9</v>
      </c>
      <c r="E385" s="17"/>
      <c r="J385" s="111" t="str">
        <f t="shared" si="10"/>
        <v/>
      </c>
      <c r="K385" s="30" t="str">
        <f t="shared" si="11"/>
        <v/>
      </c>
    </row>
    <row r="386" spans="1:11" x14ac:dyDescent="0.25">
      <c r="A386" s="16" t="str">
        <f>'Afrap. dec20-mar21'!A388</f>
        <v/>
      </c>
      <c r="B386" s="81" t="str">
        <f>IF(ISBLANK('Afrap. dec20-mar21'!B388),"",'Afrap. dec20-mar21'!B388)</f>
        <v/>
      </c>
      <c r="C386" s="81" t="str">
        <f>IF(ISBLANK('Afrap. dec20-mar21'!C388),"",'Afrap. dec20-mar21'!C388)</f>
        <v/>
      </c>
      <c r="D386" s="21">
        <f>IF('Afrap. dec20-mar21'!K388="Funktionær",0.75,0.9)</f>
        <v>0.9</v>
      </c>
      <c r="E386" s="17"/>
      <c r="J386" s="111" t="str">
        <f t="shared" si="10"/>
        <v/>
      </c>
      <c r="K386" s="30" t="str">
        <f t="shared" si="11"/>
        <v/>
      </c>
    </row>
    <row r="387" spans="1:11" x14ac:dyDescent="0.25">
      <c r="A387" s="16" t="str">
        <f>'Afrap. dec20-mar21'!A389</f>
        <v/>
      </c>
      <c r="B387" s="81" t="str">
        <f>IF(ISBLANK('Afrap. dec20-mar21'!B389),"",'Afrap. dec20-mar21'!B389)</f>
        <v/>
      </c>
      <c r="C387" s="81" t="str">
        <f>IF(ISBLANK('Afrap. dec20-mar21'!C389),"",'Afrap. dec20-mar21'!C389)</f>
        <v/>
      </c>
      <c r="D387" s="21">
        <f>IF('Afrap. dec20-mar21'!K389="Funktionær",0.75,0.9)</f>
        <v>0.9</v>
      </c>
      <c r="E387" s="17"/>
      <c r="J387" s="111" t="str">
        <f t="shared" si="10"/>
        <v/>
      </c>
      <c r="K387" s="30" t="str">
        <f t="shared" si="11"/>
        <v/>
      </c>
    </row>
    <row r="388" spans="1:11" x14ac:dyDescent="0.25">
      <c r="A388" s="16" t="str">
        <f>'Afrap. dec20-mar21'!A390</f>
        <v/>
      </c>
      <c r="B388" s="81" t="str">
        <f>IF(ISBLANK('Afrap. dec20-mar21'!B390),"",'Afrap. dec20-mar21'!B390)</f>
        <v/>
      </c>
      <c r="C388" s="81" t="str">
        <f>IF(ISBLANK('Afrap. dec20-mar21'!C390),"",'Afrap. dec20-mar21'!C390)</f>
        <v/>
      </c>
      <c r="D388" s="21">
        <f>IF('Afrap. dec20-mar21'!K390="Funktionær",0.75,0.9)</f>
        <v>0.9</v>
      </c>
      <c r="E388" s="17"/>
      <c r="J388" s="111" t="str">
        <f t="shared" si="10"/>
        <v/>
      </c>
      <c r="K388" s="30" t="str">
        <f t="shared" si="11"/>
        <v/>
      </c>
    </row>
    <row r="389" spans="1:11" x14ac:dyDescent="0.25">
      <c r="A389" s="16" t="str">
        <f>'Afrap. dec20-mar21'!A391</f>
        <v/>
      </c>
      <c r="B389" s="81" t="str">
        <f>IF(ISBLANK('Afrap. dec20-mar21'!B391),"",'Afrap. dec20-mar21'!B391)</f>
        <v/>
      </c>
      <c r="C389" s="81" t="str">
        <f>IF(ISBLANK('Afrap. dec20-mar21'!C391),"",'Afrap. dec20-mar21'!C391)</f>
        <v/>
      </c>
      <c r="D389" s="21">
        <f>IF('Afrap. dec20-mar21'!K391="Funktionær",0.75,0.9)</f>
        <v>0.9</v>
      </c>
      <c r="E389" s="17"/>
      <c r="J389" s="111" t="str">
        <f t="shared" si="10"/>
        <v/>
      </c>
      <c r="K389" s="30" t="str">
        <f t="shared" si="11"/>
        <v/>
      </c>
    </row>
    <row r="390" spans="1:11" x14ac:dyDescent="0.25">
      <c r="A390" s="16" t="str">
        <f>'Afrap. dec20-mar21'!A392</f>
        <v/>
      </c>
      <c r="B390" s="81" t="str">
        <f>IF(ISBLANK('Afrap. dec20-mar21'!B392),"",'Afrap. dec20-mar21'!B392)</f>
        <v/>
      </c>
      <c r="C390" s="81" t="str">
        <f>IF(ISBLANK('Afrap. dec20-mar21'!C392),"",'Afrap. dec20-mar21'!C392)</f>
        <v/>
      </c>
      <c r="D390" s="21">
        <f>IF('Afrap. dec20-mar21'!K392="Funktionær",0.75,0.9)</f>
        <v>0.9</v>
      </c>
      <c r="E390" s="17"/>
      <c r="J390" s="111" t="str">
        <f t="shared" ref="J390:J453" si="12">IF(E390="Ja",((F390-G390)+(H390-I390)),"")</f>
        <v/>
      </c>
      <c r="K390" s="30" t="str">
        <f t="shared" ref="K390:K453" si="13">IFERROR(IF(J390&lt;0,J390*D390,J390*D390),"")</f>
        <v/>
      </c>
    </row>
    <row r="391" spans="1:11" x14ac:dyDescent="0.25">
      <c r="A391" s="16" t="str">
        <f>'Afrap. dec20-mar21'!A393</f>
        <v/>
      </c>
      <c r="B391" s="81" t="str">
        <f>IF(ISBLANK('Afrap. dec20-mar21'!B393),"",'Afrap. dec20-mar21'!B393)</f>
        <v/>
      </c>
      <c r="C391" s="81" t="str">
        <f>IF(ISBLANK('Afrap. dec20-mar21'!C393),"",'Afrap. dec20-mar21'!C393)</f>
        <v/>
      </c>
      <c r="D391" s="21">
        <f>IF('Afrap. dec20-mar21'!K393="Funktionær",0.75,0.9)</f>
        <v>0.9</v>
      </c>
      <c r="E391" s="17"/>
      <c r="J391" s="111" t="str">
        <f t="shared" si="12"/>
        <v/>
      </c>
      <c r="K391" s="30" t="str">
        <f t="shared" si="13"/>
        <v/>
      </c>
    </row>
    <row r="392" spans="1:11" x14ac:dyDescent="0.25">
      <c r="A392" s="16" t="str">
        <f>'Afrap. dec20-mar21'!A394</f>
        <v/>
      </c>
      <c r="B392" s="81" t="str">
        <f>IF(ISBLANK('Afrap. dec20-mar21'!B394),"",'Afrap. dec20-mar21'!B394)</f>
        <v/>
      </c>
      <c r="C392" s="81" t="str">
        <f>IF(ISBLANK('Afrap. dec20-mar21'!C394),"",'Afrap. dec20-mar21'!C394)</f>
        <v/>
      </c>
      <c r="D392" s="21">
        <f>IF('Afrap. dec20-mar21'!K394="Funktionær",0.75,0.9)</f>
        <v>0.9</v>
      </c>
      <c r="E392" s="17"/>
      <c r="J392" s="111" t="str">
        <f t="shared" si="12"/>
        <v/>
      </c>
      <c r="K392" s="30" t="str">
        <f t="shared" si="13"/>
        <v/>
      </c>
    </row>
    <row r="393" spans="1:11" x14ac:dyDescent="0.25">
      <c r="A393" s="16" t="str">
        <f>'Afrap. dec20-mar21'!A395</f>
        <v/>
      </c>
      <c r="B393" s="81" t="str">
        <f>IF(ISBLANK('Afrap. dec20-mar21'!B395),"",'Afrap. dec20-mar21'!B395)</f>
        <v/>
      </c>
      <c r="C393" s="81" t="str">
        <f>IF(ISBLANK('Afrap. dec20-mar21'!C395),"",'Afrap. dec20-mar21'!C395)</f>
        <v/>
      </c>
      <c r="D393" s="21">
        <f>IF('Afrap. dec20-mar21'!K395="Funktionær",0.75,0.9)</f>
        <v>0.9</v>
      </c>
      <c r="E393" s="17"/>
      <c r="J393" s="111" t="str">
        <f t="shared" si="12"/>
        <v/>
      </c>
      <c r="K393" s="30" t="str">
        <f t="shared" si="13"/>
        <v/>
      </c>
    </row>
    <row r="394" spans="1:11" x14ac:dyDescent="0.25">
      <c r="A394" s="16" t="str">
        <f>'Afrap. dec20-mar21'!A396</f>
        <v/>
      </c>
      <c r="B394" s="81" t="str">
        <f>IF(ISBLANK('Afrap. dec20-mar21'!B396),"",'Afrap. dec20-mar21'!B396)</f>
        <v/>
      </c>
      <c r="C394" s="81" t="str">
        <f>IF(ISBLANK('Afrap. dec20-mar21'!C396),"",'Afrap. dec20-mar21'!C396)</f>
        <v/>
      </c>
      <c r="D394" s="21">
        <f>IF('Afrap. dec20-mar21'!K396="Funktionær",0.75,0.9)</f>
        <v>0.9</v>
      </c>
      <c r="E394" s="17"/>
      <c r="J394" s="111" t="str">
        <f t="shared" si="12"/>
        <v/>
      </c>
      <c r="K394" s="30" t="str">
        <f t="shared" si="13"/>
        <v/>
      </c>
    </row>
    <row r="395" spans="1:11" x14ac:dyDescent="0.25">
      <c r="A395" s="16" t="str">
        <f>'Afrap. dec20-mar21'!A397</f>
        <v/>
      </c>
      <c r="B395" s="81" t="str">
        <f>IF(ISBLANK('Afrap. dec20-mar21'!B397),"",'Afrap. dec20-mar21'!B397)</f>
        <v/>
      </c>
      <c r="C395" s="81" t="str">
        <f>IF(ISBLANK('Afrap. dec20-mar21'!C397),"",'Afrap. dec20-mar21'!C397)</f>
        <v/>
      </c>
      <c r="D395" s="21">
        <f>IF('Afrap. dec20-mar21'!K397="Funktionær",0.75,0.9)</f>
        <v>0.9</v>
      </c>
      <c r="E395" s="17"/>
      <c r="J395" s="111" t="str">
        <f t="shared" si="12"/>
        <v/>
      </c>
      <c r="K395" s="30" t="str">
        <f t="shared" si="13"/>
        <v/>
      </c>
    </row>
    <row r="396" spans="1:11" x14ac:dyDescent="0.25">
      <c r="A396" s="16" t="str">
        <f>'Afrap. dec20-mar21'!A398</f>
        <v/>
      </c>
      <c r="B396" s="81" t="str">
        <f>IF(ISBLANK('Afrap. dec20-mar21'!B398),"",'Afrap. dec20-mar21'!B398)</f>
        <v/>
      </c>
      <c r="C396" s="81" t="str">
        <f>IF(ISBLANK('Afrap. dec20-mar21'!C398),"",'Afrap. dec20-mar21'!C398)</f>
        <v/>
      </c>
      <c r="D396" s="21">
        <f>IF('Afrap. dec20-mar21'!K398="Funktionær",0.75,0.9)</f>
        <v>0.9</v>
      </c>
      <c r="E396" s="17"/>
      <c r="J396" s="111" t="str">
        <f t="shared" si="12"/>
        <v/>
      </c>
      <c r="K396" s="30" t="str">
        <f t="shared" si="13"/>
        <v/>
      </c>
    </row>
    <row r="397" spans="1:11" x14ac:dyDescent="0.25">
      <c r="A397" s="16" t="str">
        <f>'Afrap. dec20-mar21'!A399</f>
        <v/>
      </c>
      <c r="B397" s="81" t="str">
        <f>IF(ISBLANK('Afrap. dec20-mar21'!B399),"",'Afrap. dec20-mar21'!B399)</f>
        <v/>
      </c>
      <c r="C397" s="81" t="str">
        <f>IF(ISBLANK('Afrap. dec20-mar21'!C399),"",'Afrap. dec20-mar21'!C399)</f>
        <v/>
      </c>
      <c r="D397" s="21">
        <f>IF('Afrap. dec20-mar21'!K399="Funktionær",0.75,0.9)</f>
        <v>0.9</v>
      </c>
      <c r="E397" s="17"/>
      <c r="J397" s="111" t="str">
        <f t="shared" si="12"/>
        <v/>
      </c>
      <c r="K397" s="30" t="str">
        <f t="shared" si="13"/>
        <v/>
      </c>
    </row>
    <row r="398" spans="1:11" x14ac:dyDescent="0.25">
      <c r="A398" s="16" t="str">
        <f>'Afrap. dec20-mar21'!A400</f>
        <v/>
      </c>
      <c r="B398" s="81" t="str">
        <f>IF(ISBLANK('Afrap. dec20-mar21'!B400),"",'Afrap. dec20-mar21'!B400)</f>
        <v/>
      </c>
      <c r="C398" s="81" t="str">
        <f>IF(ISBLANK('Afrap. dec20-mar21'!C400),"",'Afrap. dec20-mar21'!C400)</f>
        <v/>
      </c>
      <c r="D398" s="21">
        <f>IF('Afrap. dec20-mar21'!K400="Funktionær",0.75,0.9)</f>
        <v>0.9</v>
      </c>
      <c r="E398" s="17"/>
      <c r="J398" s="111" t="str">
        <f t="shared" si="12"/>
        <v/>
      </c>
      <c r="K398" s="30" t="str">
        <f t="shared" si="13"/>
        <v/>
      </c>
    </row>
    <row r="399" spans="1:11" x14ac:dyDescent="0.25">
      <c r="A399" s="16" t="str">
        <f>'Afrap. dec20-mar21'!A401</f>
        <v/>
      </c>
      <c r="B399" s="81" t="str">
        <f>IF(ISBLANK('Afrap. dec20-mar21'!B401),"",'Afrap. dec20-mar21'!B401)</f>
        <v/>
      </c>
      <c r="C399" s="81" t="str">
        <f>IF(ISBLANK('Afrap. dec20-mar21'!C401),"",'Afrap. dec20-mar21'!C401)</f>
        <v/>
      </c>
      <c r="D399" s="21">
        <f>IF('Afrap. dec20-mar21'!K401="Funktionær",0.75,0.9)</f>
        <v>0.9</v>
      </c>
      <c r="E399" s="17"/>
      <c r="J399" s="111" t="str">
        <f t="shared" si="12"/>
        <v/>
      </c>
      <c r="K399" s="30" t="str">
        <f t="shared" si="13"/>
        <v/>
      </c>
    </row>
    <row r="400" spans="1:11" x14ac:dyDescent="0.25">
      <c r="A400" s="16" t="str">
        <f>'Afrap. dec20-mar21'!A402</f>
        <v/>
      </c>
      <c r="B400" s="81" t="str">
        <f>IF(ISBLANK('Afrap. dec20-mar21'!B402),"",'Afrap. dec20-mar21'!B402)</f>
        <v/>
      </c>
      <c r="C400" s="81" t="str">
        <f>IF(ISBLANK('Afrap. dec20-mar21'!C402),"",'Afrap. dec20-mar21'!C402)</f>
        <v/>
      </c>
      <c r="D400" s="21">
        <f>IF('Afrap. dec20-mar21'!K402="Funktionær",0.75,0.9)</f>
        <v>0.9</v>
      </c>
      <c r="E400" s="17"/>
      <c r="J400" s="111" t="str">
        <f t="shared" si="12"/>
        <v/>
      </c>
      <c r="K400" s="30" t="str">
        <f t="shared" si="13"/>
        <v/>
      </c>
    </row>
    <row r="401" spans="1:11" x14ac:dyDescent="0.25">
      <c r="A401" s="16" t="str">
        <f>'Afrap. dec20-mar21'!A403</f>
        <v/>
      </c>
      <c r="B401" s="81" t="str">
        <f>IF(ISBLANK('Afrap. dec20-mar21'!B403),"",'Afrap. dec20-mar21'!B403)</f>
        <v/>
      </c>
      <c r="C401" s="81" t="str">
        <f>IF(ISBLANK('Afrap. dec20-mar21'!C403),"",'Afrap. dec20-mar21'!C403)</f>
        <v/>
      </c>
      <c r="D401" s="21">
        <f>IF('Afrap. dec20-mar21'!K403="Funktionær",0.75,0.9)</f>
        <v>0.9</v>
      </c>
      <c r="E401" s="17"/>
      <c r="J401" s="111" t="str">
        <f t="shared" si="12"/>
        <v/>
      </c>
      <c r="K401" s="30" t="str">
        <f t="shared" si="13"/>
        <v/>
      </c>
    </row>
    <row r="402" spans="1:11" x14ac:dyDescent="0.25">
      <c r="A402" s="16" t="str">
        <f>'Afrap. dec20-mar21'!A404</f>
        <v/>
      </c>
      <c r="B402" s="81" t="str">
        <f>IF(ISBLANK('Afrap. dec20-mar21'!B404),"",'Afrap. dec20-mar21'!B404)</f>
        <v/>
      </c>
      <c r="C402" s="81" t="str">
        <f>IF(ISBLANK('Afrap. dec20-mar21'!C404),"",'Afrap. dec20-mar21'!C404)</f>
        <v/>
      </c>
      <c r="D402" s="21">
        <f>IF('Afrap. dec20-mar21'!K404="Funktionær",0.75,0.9)</f>
        <v>0.9</v>
      </c>
      <c r="E402" s="17"/>
      <c r="J402" s="111" t="str">
        <f t="shared" si="12"/>
        <v/>
      </c>
      <c r="K402" s="30" t="str">
        <f t="shared" si="13"/>
        <v/>
      </c>
    </row>
    <row r="403" spans="1:11" x14ac:dyDescent="0.25">
      <c r="A403" s="16" t="str">
        <f>'Afrap. dec20-mar21'!A405</f>
        <v/>
      </c>
      <c r="B403" s="81" t="str">
        <f>IF(ISBLANK('Afrap. dec20-mar21'!B405),"",'Afrap. dec20-mar21'!B405)</f>
        <v/>
      </c>
      <c r="C403" s="81" t="str">
        <f>IF(ISBLANK('Afrap. dec20-mar21'!C405),"",'Afrap. dec20-mar21'!C405)</f>
        <v/>
      </c>
      <c r="D403" s="21">
        <f>IF('Afrap. dec20-mar21'!K405="Funktionær",0.75,0.9)</f>
        <v>0.9</v>
      </c>
      <c r="E403" s="17"/>
      <c r="J403" s="111" t="str">
        <f t="shared" si="12"/>
        <v/>
      </c>
      <c r="K403" s="30" t="str">
        <f t="shared" si="13"/>
        <v/>
      </c>
    </row>
    <row r="404" spans="1:11" x14ac:dyDescent="0.25">
      <c r="A404" s="16" t="str">
        <f>'Afrap. dec20-mar21'!A406</f>
        <v/>
      </c>
      <c r="B404" s="81" t="str">
        <f>IF(ISBLANK('Afrap. dec20-mar21'!B406),"",'Afrap. dec20-mar21'!B406)</f>
        <v/>
      </c>
      <c r="C404" s="81" t="str">
        <f>IF(ISBLANK('Afrap. dec20-mar21'!C406),"",'Afrap. dec20-mar21'!C406)</f>
        <v/>
      </c>
      <c r="D404" s="21">
        <f>IF('Afrap. dec20-mar21'!K406="Funktionær",0.75,0.9)</f>
        <v>0.9</v>
      </c>
      <c r="E404" s="17"/>
      <c r="J404" s="111" t="str">
        <f t="shared" si="12"/>
        <v/>
      </c>
      <c r="K404" s="30" t="str">
        <f t="shared" si="13"/>
        <v/>
      </c>
    </row>
    <row r="405" spans="1:11" x14ac:dyDescent="0.25">
      <c r="A405" s="16" t="str">
        <f>'Afrap. dec20-mar21'!A407</f>
        <v/>
      </c>
      <c r="B405" s="81" t="str">
        <f>IF(ISBLANK('Afrap. dec20-mar21'!B407),"",'Afrap. dec20-mar21'!B407)</f>
        <v/>
      </c>
      <c r="C405" s="81" t="str">
        <f>IF(ISBLANK('Afrap. dec20-mar21'!C407),"",'Afrap. dec20-mar21'!C407)</f>
        <v/>
      </c>
      <c r="D405" s="21">
        <f>IF('Afrap. dec20-mar21'!K407="Funktionær",0.75,0.9)</f>
        <v>0.9</v>
      </c>
      <c r="E405" s="17"/>
      <c r="J405" s="111" t="str">
        <f t="shared" si="12"/>
        <v/>
      </c>
      <c r="K405" s="30" t="str">
        <f t="shared" si="13"/>
        <v/>
      </c>
    </row>
    <row r="406" spans="1:11" x14ac:dyDescent="0.25">
      <c r="A406" s="16" t="str">
        <f>'Afrap. dec20-mar21'!A408</f>
        <v/>
      </c>
      <c r="B406" s="81" t="str">
        <f>IF(ISBLANK('Afrap. dec20-mar21'!B408),"",'Afrap. dec20-mar21'!B408)</f>
        <v/>
      </c>
      <c r="C406" s="81" t="str">
        <f>IF(ISBLANK('Afrap. dec20-mar21'!C408),"",'Afrap. dec20-mar21'!C408)</f>
        <v/>
      </c>
      <c r="D406" s="21">
        <f>IF('Afrap. dec20-mar21'!K408="Funktionær",0.75,0.9)</f>
        <v>0.9</v>
      </c>
      <c r="E406" s="17"/>
      <c r="J406" s="111" t="str">
        <f t="shared" si="12"/>
        <v/>
      </c>
      <c r="K406" s="30" t="str">
        <f t="shared" si="13"/>
        <v/>
      </c>
    </row>
    <row r="407" spans="1:11" x14ac:dyDescent="0.25">
      <c r="A407" s="16" t="str">
        <f>'Afrap. dec20-mar21'!A409</f>
        <v/>
      </c>
      <c r="B407" s="81" t="str">
        <f>IF(ISBLANK('Afrap. dec20-mar21'!B409),"",'Afrap. dec20-mar21'!B409)</f>
        <v/>
      </c>
      <c r="C407" s="81" t="str">
        <f>IF(ISBLANK('Afrap. dec20-mar21'!C409),"",'Afrap. dec20-mar21'!C409)</f>
        <v/>
      </c>
      <c r="D407" s="21">
        <f>IF('Afrap. dec20-mar21'!K409="Funktionær",0.75,0.9)</f>
        <v>0.9</v>
      </c>
      <c r="E407" s="17"/>
      <c r="J407" s="111" t="str">
        <f t="shared" si="12"/>
        <v/>
      </c>
      <c r="K407" s="30" t="str">
        <f t="shared" si="13"/>
        <v/>
      </c>
    </row>
    <row r="408" spans="1:11" x14ac:dyDescent="0.25">
      <c r="A408" s="16" t="str">
        <f>'Afrap. dec20-mar21'!A410</f>
        <v/>
      </c>
      <c r="B408" s="81" t="str">
        <f>IF(ISBLANK('Afrap. dec20-mar21'!B410),"",'Afrap. dec20-mar21'!B410)</f>
        <v/>
      </c>
      <c r="C408" s="81" t="str">
        <f>IF(ISBLANK('Afrap. dec20-mar21'!C410),"",'Afrap. dec20-mar21'!C410)</f>
        <v/>
      </c>
      <c r="D408" s="21">
        <f>IF('Afrap. dec20-mar21'!K410="Funktionær",0.75,0.9)</f>
        <v>0.9</v>
      </c>
      <c r="E408" s="17"/>
      <c r="J408" s="111" t="str">
        <f t="shared" si="12"/>
        <v/>
      </c>
      <c r="K408" s="30" t="str">
        <f t="shared" si="13"/>
        <v/>
      </c>
    </row>
    <row r="409" spans="1:11" x14ac:dyDescent="0.25">
      <c r="A409" s="16" t="str">
        <f>'Afrap. dec20-mar21'!A411</f>
        <v/>
      </c>
      <c r="B409" s="81" t="str">
        <f>IF(ISBLANK('Afrap. dec20-mar21'!B411),"",'Afrap. dec20-mar21'!B411)</f>
        <v/>
      </c>
      <c r="C409" s="81" t="str">
        <f>IF(ISBLANK('Afrap. dec20-mar21'!C411),"",'Afrap. dec20-mar21'!C411)</f>
        <v/>
      </c>
      <c r="D409" s="21">
        <f>IF('Afrap. dec20-mar21'!K411="Funktionær",0.75,0.9)</f>
        <v>0.9</v>
      </c>
      <c r="E409" s="17"/>
      <c r="J409" s="111" t="str">
        <f t="shared" si="12"/>
        <v/>
      </c>
      <c r="K409" s="30" t="str">
        <f t="shared" si="13"/>
        <v/>
      </c>
    </row>
    <row r="410" spans="1:11" x14ac:dyDescent="0.25">
      <c r="A410" s="16" t="str">
        <f>'Afrap. dec20-mar21'!A412</f>
        <v/>
      </c>
      <c r="B410" s="81" t="str">
        <f>IF(ISBLANK('Afrap. dec20-mar21'!B412),"",'Afrap. dec20-mar21'!B412)</f>
        <v/>
      </c>
      <c r="C410" s="81" t="str">
        <f>IF(ISBLANK('Afrap. dec20-mar21'!C412),"",'Afrap. dec20-mar21'!C412)</f>
        <v/>
      </c>
      <c r="D410" s="21">
        <f>IF('Afrap. dec20-mar21'!K412="Funktionær",0.75,0.9)</f>
        <v>0.9</v>
      </c>
      <c r="E410" s="17"/>
      <c r="J410" s="111" t="str">
        <f t="shared" si="12"/>
        <v/>
      </c>
      <c r="K410" s="30" t="str">
        <f t="shared" si="13"/>
        <v/>
      </c>
    </row>
    <row r="411" spans="1:11" x14ac:dyDescent="0.25">
      <c r="A411" s="16" t="str">
        <f>'Afrap. dec20-mar21'!A413</f>
        <v/>
      </c>
      <c r="B411" s="81" t="str">
        <f>IF(ISBLANK('Afrap. dec20-mar21'!B413),"",'Afrap. dec20-mar21'!B413)</f>
        <v/>
      </c>
      <c r="C411" s="81" t="str">
        <f>IF(ISBLANK('Afrap. dec20-mar21'!C413),"",'Afrap. dec20-mar21'!C413)</f>
        <v/>
      </c>
      <c r="D411" s="21">
        <f>IF('Afrap. dec20-mar21'!K413="Funktionær",0.75,0.9)</f>
        <v>0.9</v>
      </c>
      <c r="E411" s="17"/>
      <c r="J411" s="111" t="str">
        <f t="shared" si="12"/>
        <v/>
      </c>
      <c r="K411" s="30" t="str">
        <f t="shared" si="13"/>
        <v/>
      </c>
    </row>
    <row r="412" spans="1:11" x14ac:dyDescent="0.25">
      <c r="A412" s="16" t="str">
        <f>'Afrap. dec20-mar21'!A414</f>
        <v/>
      </c>
      <c r="B412" s="81" t="str">
        <f>IF(ISBLANK('Afrap. dec20-mar21'!B414),"",'Afrap. dec20-mar21'!B414)</f>
        <v/>
      </c>
      <c r="C412" s="81" t="str">
        <f>IF(ISBLANK('Afrap. dec20-mar21'!C414),"",'Afrap. dec20-mar21'!C414)</f>
        <v/>
      </c>
      <c r="D412" s="21">
        <f>IF('Afrap. dec20-mar21'!K414="Funktionær",0.75,0.9)</f>
        <v>0.9</v>
      </c>
      <c r="E412" s="17"/>
      <c r="J412" s="111" t="str">
        <f t="shared" si="12"/>
        <v/>
      </c>
      <c r="K412" s="30" t="str">
        <f t="shared" si="13"/>
        <v/>
      </c>
    </row>
    <row r="413" spans="1:11" x14ac:dyDescent="0.25">
      <c r="A413" s="16" t="str">
        <f>'Afrap. dec20-mar21'!A415</f>
        <v/>
      </c>
      <c r="B413" s="81" t="str">
        <f>IF(ISBLANK('Afrap. dec20-mar21'!B415),"",'Afrap. dec20-mar21'!B415)</f>
        <v/>
      </c>
      <c r="C413" s="81" t="str">
        <f>IF(ISBLANK('Afrap. dec20-mar21'!C415),"",'Afrap. dec20-mar21'!C415)</f>
        <v/>
      </c>
      <c r="D413" s="21">
        <f>IF('Afrap. dec20-mar21'!K415="Funktionær",0.75,0.9)</f>
        <v>0.9</v>
      </c>
      <c r="E413" s="17"/>
      <c r="J413" s="111" t="str">
        <f t="shared" si="12"/>
        <v/>
      </c>
      <c r="K413" s="30" t="str">
        <f t="shared" si="13"/>
        <v/>
      </c>
    </row>
    <row r="414" spans="1:11" x14ac:dyDescent="0.25">
      <c r="A414" s="16" t="str">
        <f>'Afrap. dec20-mar21'!A416</f>
        <v/>
      </c>
      <c r="B414" s="81" t="str">
        <f>IF(ISBLANK('Afrap. dec20-mar21'!B416),"",'Afrap. dec20-mar21'!B416)</f>
        <v/>
      </c>
      <c r="C414" s="81" t="str">
        <f>IF(ISBLANK('Afrap. dec20-mar21'!C416),"",'Afrap. dec20-mar21'!C416)</f>
        <v/>
      </c>
      <c r="D414" s="21">
        <f>IF('Afrap. dec20-mar21'!K416="Funktionær",0.75,0.9)</f>
        <v>0.9</v>
      </c>
      <c r="E414" s="17"/>
      <c r="J414" s="111" t="str">
        <f t="shared" si="12"/>
        <v/>
      </c>
      <c r="K414" s="30" t="str">
        <f t="shared" si="13"/>
        <v/>
      </c>
    </row>
    <row r="415" spans="1:11" x14ac:dyDescent="0.25">
      <c r="A415" s="16" t="str">
        <f>'Afrap. dec20-mar21'!A417</f>
        <v/>
      </c>
      <c r="B415" s="81" t="str">
        <f>IF(ISBLANK('Afrap. dec20-mar21'!B417),"",'Afrap. dec20-mar21'!B417)</f>
        <v/>
      </c>
      <c r="C415" s="81" t="str">
        <f>IF(ISBLANK('Afrap. dec20-mar21'!C417),"",'Afrap. dec20-mar21'!C417)</f>
        <v/>
      </c>
      <c r="D415" s="21">
        <f>IF('Afrap. dec20-mar21'!K417="Funktionær",0.75,0.9)</f>
        <v>0.9</v>
      </c>
      <c r="E415" s="17"/>
      <c r="J415" s="111" t="str">
        <f t="shared" si="12"/>
        <v/>
      </c>
      <c r="K415" s="30" t="str">
        <f t="shared" si="13"/>
        <v/>
      </c>
    </row>
    <row r="416" spans="1:11" x14ac:dyDescent="0.25">
      <c r="A416" s="16" t="str">
        <f>'Afrap. dec20-mar21'!A418</f>
        <v/>
      </c>
      <c r="B416" s="81" t="str">
        <f>IF(ISBLANK('Afrap. dec20-mar21'!B418),"",'Afrap. dec20-mar21'!B418)</f>
        <v/>
      </c>
      <c r="C416" s="81" t="str">
        <f>IF(ISBLANK('Afrap. dec20-mar21'!C418),"",'Afrap. dec20-mar21'!C418)</f>
        <v/>
      </c>
      <c r="D416" s="21">
        <f>IF('Afrap. dec20-mar21'!K418="Funktionær",0.75,0.9)</f>
        <v>0.9</v>
      </c>
      <c r="E416" s="17"/>
      <c r="J416" s="111" t="str">
        <f t="shared" si="12"/>
        <v/>
      </c>
      <c r="K416" s="30" t="str">
        <f t="shared" si="13"/>
        <v/>
      </c>
    </row>
    <row r="417" spans="1:11" x14ac:dyDescent="0.25">
      <c r="A417" s="16" t="str">
        <f>'Afrap. dec20-mar21'!A419</f>
        <v/>
      </c>
      <c r="B417" s="81" t="str">
        <f>IF(ISBLANK('Afrap. dec20-mar21'!B419),"",'Afrap. dec20-mar21'!B419)</f>
        <v/>
      </c>
      <c r="C417" s="81" t="str">
        <f>IF(ISBLANK('Afrap. dec20-mar21'!C419),"",'Afrap. dec20-mar21'!C419)</f>
        <v/>
      </c>
      <c r="D417" s="21">
        <f>IF('Afrap. dec20-mar21'!K419="Funktionær",0.75,0.9)</f>
        <v>0.9</v>
      </c>
      <c r="E417" s="17"/>
      <c r="J417" s="111" t="str">
        <f t="shared" si="12"/>
        <v/>
      </c>
      <c r="K417" s="30" t="str">
        <f t="shared" si="13"/>
        <v/>
      </c>
    </row>
    <row r="418" spans="1:11" x14ac:dyDescent="0.25">
      <c r="A418" s="16" t="str">
        <f>'Afrap. dec20-mar21'!A420</f>
        <v/>
      </c>
      <c r="B418" s="81" t="str">
        <f>IF(ISBLANK('Afrap. dec20-mar21'!B420),"",'Afrap. dec20-mar21'!B420)</f>
        <v/>
      </c>
      <c r="C418" s="81" t="str">
        <f>IF(ISBLANK('Afrap. dec20-mar21'!C420),"",'Afrap. dec20-mar21'!C420)</f>
        <v/>
      </c>
      <c r="D418" s="21">
        <f>IF('Afrap. dec20-mar21'!K420="Funktionær",0.75,0.9)</f>
        <v>0.9</v>
      </c>
      <c r="E418" s="17"/>
      <c r="J418" s="111" t="str">
        <f t="shared" si="12"/>
        <v/>
      </c>
      <c r="K418" s="30" t="str">
        <f t="shared" si="13"/>
        <v/>
      </c>
    </row>
    <row r="419" spans="1:11" x14ac:dyDescent="0.25">
      <c r="A419" s="16" t="str">
        <f>'Afrap. dec20-mar21'!A421</f>
        <v/>
      </c>
      <c r="B419" s="81" t="str">
        <f>IF(ISBLANK('Afrap. dec20-mar21'!B421),"",'Afrap. dec20-mar21'!B421)</f>
        <v/>
      </c>
      <c r="C419" s="81" t="str">
        <f>IF(ISBLANK('Afrap. dec20-mar21'!C421),"",'Afrap. dec20-mar21'!C421)</f>
        <v/>
      </c>
      <c r="D419" s="21">
        <f>IF('Afrap. dec20-mar21'!K421="Funktionær",0.75,0.9)</f>
        <v>0.9</v>
      </c>
      <c r="E419" s="17"/>
      <c r="J419" s="111" t="str">
        <f t="shared" si="12"/>
        <v/>
      </c>
      <c r="K419" s="30" t="str">
        <f t="shared" si="13"/>
        <v/>
      </c>
    </row>
    <row r="420" spans="1:11" x14ac:dyDescent="0.25">
      <c r="A420" s="16" t="str">
        <f>'Afrap. dec20-mar21'!A422</f>
        <v/>
      </c>
      <c r="B420" s="81" t="str">
        <f>IF(ISBLANK('Afrap. dec20-mar21'!B422),"",'Afrap. dec20-mar21'!B422)</f>
        <v/>
      </c>
      <c r="C420" s="81" t="str">
        <f>IF(ISBLANK('Afrap. dec20-mar21'!C422),"",'Afrap. dec20-mar21'!C422)</f>
        <v/>
      </c>
      <c r="D420" s="21">
        <f>IF('Afrap. dec20-mar21'!K422="Funktionær",0.75,0.9)</f>
        <v>0.9</v>
      </c>
      <c r="E420" s="17"/>
      <c r="J420" s="111" t="str">
        <f t="shared" si="12"/>
        <v/>
      </c>
      <c r="K420" s="30" t="str">
        <f t="shared" si="13"/>
        <v/>
      </c>
    </row>
    <row r="421" spans="1:11" x14ac:dyDescent="0.25">
      <c r="A421" s="16" t="str">
        <f>'Afrap. dec20-mar21'!A423</f>
        <v/>
      </c>
      <c r="B421" s="81" t="str">
        <f>IF(ISBLANK('Afrap. dec20-mar21'!B423),"",'Afrap. dec20-mar21'!B423)</f>
        <v/>
      </c>
      <c r="C421" s="81" t="str">
        <f>IF(ISBLANK('Afrap. dec20-mar21'!C423),"",'Afrap. dec20-mar21'!C423)</f>
        <v/>
      </c>
      <c r="D421" s="21">
        <f>IF('Afrap. dec20-mar21'!K423="Funktionær",0.75,0.9)</f>
        <v>0.9</v>
      </c>
      <c r="E421" s="17"/>
      <c r="J421" s="111" t="str">
        <f t="shared" si="12"/>
        <v/>
      </c>
      <c r="K421" s="30" t="str">
        <f t="shared" si="13"/>
        <v/>
      </c>
    </row>
    <row r="422" spans="1:11" x14ac:dyDescent="0.25">
      <c r="A422" s="16" t="str">
        <f>'Afrap. dec20-mar21'!A424</f>
        <v/>
      </c>
      <c r="B422" s="81" t="str">
        <f>IF(ISBLANK('Afrap. dec20-mar21'!B424),"",'Afrap. dec20-mar21'!B424)</f>
        <v/>
      </c>
      <c r="C422" s="81" t="str">
        <f>IF(ISBLANK('Afrap. dec20-mar21'!C424),"",'Afrap. dec20-mar21'!C424)</f>
        <v/>
      </c>
      <c r="D422" s="21">
        <f>IF('Afrap. dec20-mar21'!K424="Funktionær",0.75,0.9)</f>
        <v>0.9</v>
      </c>
      <c r="E422" s="17"/>
      <c r="J422" s="111" t="str">
        <f t="shared" si="12"/>
        <v/>
      </c>
      <c r="K422" s="30" t="str">
        <f t="shared" si="13"/>
        <v/>
      </c>
    </row>
    <row r="423" spans="1:11" x14ac:dyDescent="0.25">
      <c r="A423" s="16" t="str">
        <f>'Afrap. dec20-mar21'!A425</f>
        <v/>
      </c>
      <c r="B423" s="81" t="str">
        <f>IF(ISBLANK('Afrap. dec20-mar21'!B425),"",'Afrap. dec20-mar21'!B425)</f>
        <v/>
      </c>
      <c r="C423" s="81" t="str">
        <f>IF(ISBLANK('Afrap. dec20-mar21'!C425),"",'Afrap. dec20-mar21'!C425)</f>
        <v/>
      </c>
      <c r="D423" s="21">
        <f>IF('Afrap. dec20-mar21'!K425="Funktionær",0.75,0.9)</f>
        <v>0.9</v>
      </c>
      <c r="E423" s="17"/>
      <c r="J423" s="111" t="str">
        <f t="shared" si="12"/>
        <v/>
      </c>
      <c r="K423" s="30" t="str">
        <f t="shared" si="13"/>
        <v/>
      </c>
    </row>
    <row r="424" spans="1:11" x14ac:dyDescent="0.25">
      <c r="A424" s="16" t="str">
        <f>'Afrap. dec20-mar21'!A426</f>
        <v/>
      </c>
      <c r="B424" s="81" t="str">
        <f>IF(ISBLANK('Afrap. dec20-mar21'!B426),"",'Afrap. dec20-mar21'!B426)</f>
        <v/>
      </c>
      <c r="C424" s="81" t="str">
        <f>IF(ISBLANK('Afrap. dec20-mar21'!C426),"",'Afrap. dec20-mar21'!C426)</f>
        <v/>
      </c>
      <c r="D424" s="21">
        <f>IF('Afrap. dec20-mar21'!K426="Funktionær",0.75,0.9)</f>
        <v>0.9</v>
      </c>
      <c r="E424" s="17"/>
      <c r="J424" s="111" t="str">
        <f t="shared" si="12"/>
        <v/>
      </c>
      <c r="K424" s="30" t="str">
        <f t="shared" si="13"/>
        <v/>
      </c>
    </row>
    <row r="425" spans="1:11" x14ac:dyDescent="0.25">
      <c r="A425" s="16" t="str">
        <f>'Afrap. dec20-mar21'!A427</f>
        <v/>
      </c>
      <c r="B425" s="81" t="str">
        <f>IF(ISBLANK('Afrap. dec20-mar21'!B427),"",'Afrap. dec20-mar21'!B427)</f>
        <v/>
      </c>
      <c r="C425" s="81" t="str">
        <f>IF(ISBLANK('Afrap. dec20-mar21'!C427),"",'Afrap. dec20-mar21'!C427)</f>
        <v/>
      </c>
      <c r="D425" s="21">
        <f>IF('Afrap. dec20-mar21'!K427="Funktionær",0.75,0.9)</f>
        <v>0.9</v>
      </c>
      <c r="E425" s="17"/>
      <c r="J425" s="111" t="str">
        <f t="shared" si="12"/>
        <v/>
      </c>
      <c r="K425" s="30" t="str">
        <f t="shared" si="13"/>
        <v/>
      </c>
    </row>
    <row r="426" spans="1:11" x14ac:dyDescent="0.25">
      <c r="A426" s="16" t="str">
        <f>'Afrap. dec20-mar21'!A428</f>
        <v/>
      </c>
      <c r="B426" s="81" t="str">
        <f>IF(ISBLANK('Afrap. dec20-mar21'!B428),"",'Afrap. dec20-mar21'!B428)</f>
        <v/>
      </c>
      <c r="C426" s="81" t="str">
        <f>IF(ISBLANK('Afrap. dec20-mar21'!C428),"",'Afrap. dec20-mar21'!C428)</f>
        <v/>
      </c>
      <c r="D426" s="21">
        <f>IF('Afrap. dec20-mar21'!K428="Funktionær",0.75,0.9)</f>
        <v>0.9</v>
      </c>
      <c r="E426" s="17"/>
      <c r="J426" s="111" t="str">
        <f t="shared" si="12"/>
        <v/>
      </c>
      <c r="K426" s="30" t="str">
        <f t="shared" si="13"/>
        <v/>
      </c>
    </row>
    <row r="427" spans="1:11" x14ac:dyDescent="0.25">
      <c r="A427" s="16" t="str">
        <f>'Afrap. dec20-mar21'!A429</f>
        <v/>
      </c>
      <c r="B427" s="81" t="str">
        <f>IF(ISBLANK('Afrap. dec20-mar21'!B429),"",'Afrap. dec20-mar21'!B429)</f>
        <v/>
      </c>
      <c r="C427" s="81" t="str">
        <f>IF(ISBLANK('Afrap. dec20-mar21'!C429),"",'Afrap. dec20-mar21'!C429)</f>
        <v/>
      </c>
      <c r="D427" s="21">
        <f>IF('Afrap. dec20-mar21'!K429="Funktionær",0.75,0.9)</f>
        <v>0.9</v>
      </c>
      <c r="E427" s="17"/>
      <c r="J427" s="111" t="str">
        <f t="shared" si="12"/>
        <v/>
      </c>
      <c r="K427" s="30" t="str">
        <f t="shared" si="13"/>
        <v/>
      </c>
    </row>
    <row r="428" spans="1:11" x14ac:dyDescent="0.25">
      <c r="A428" s="16" t="str">
        <f>'Afrap. dec20-mar21'!A430</f>
        <v/>
      </c>
      <c r="B428" s="81" t="str">
        <f>IF(ISBLANK('Afrap. dec20-mar21'!B430),"",'Afrap. dec20-mar21'!B430)</f>
        <v/>
      </c>
      <c r="C428" s="81" t="str">
        <f>IF(ISBLANK('Afrap. dec20-mar21'!C430),"",'Afrap. dec20-mar21'!C430)</f>
        <v/>
      </c>
      <c r="D428" s="21">
        <f>IF('Afrap. dec20-mar21'!K430="Funktionær",0.75,0.9)</f>
        <v>0.9</v>
      </c>
      <c r="E428" s="17"/>
      <c r="J428" s="111" t="str">
        <f t="shared" si="12"/>
        <v/>
      </c>
      <c r="K428" s="30" t="str">
        <f t="shared" si="13"/>
        <v/>
      </c>
    </row>
    <row r="429" spans="1:11" x14ac:dyDescent="0.25">
      <c r="A429" s="16" t="str">
        <f>'Afrap. dec20-mar21'!A431</f>
        <v/>
      </c>
      <c r="B429" s="81" t="str">
        <f>IF(ISBLANK('Afrap. dec20-mar21'!B431),"",'Afrap. dec20-mar21'!B431)</f>
        <v/>
      </c>
      <c r="C429" s="81" t="str">
        <f>IF(ISBLANK('Afrap. dec20-mar21'!C431),"",'Afrap. dec20-mar21'!C431)</f>
        <v/>
      </c>
      <c r="D429" s="21">
        <f>IF('Afrap. dec20-mar21'!K431="Funktionær",0.75,0.9)</f>
        <v>0.9</v>
      </c>
      <c r="E429" s="17"/>
      <c r="J429" s="111" t="str">
        <f t="shared" si="12"/>
        <v/>
      </c>
      <c r="K429" s="30" t="str">
        <f t="shared" si="13"/>
        <v/>
      </c>
    </row>
    <row r="430" spans="1:11" x14ac:dyDescent="0.25">
      <c r="A430" s="16" t="str">
        <f>'Afrap. dec20-mar21'!A432</f>
        <v/>
      </c>
      <c r="B430" s="81" t="str">
        <f>IF(ISBLANK('Afrap. dec20-mar21'!B432),"",'Afrap. dec20-mar21'!B432)</f>
        <v/>
      </c>
      <c r="C430" s="81" t="str">
        <f>IF(ISBLANK('Afrap. dec20-mar21'!C432),"",'Afrap. dec20-mar21'!C432)</f>
        <v/>
      </c>
      <c r="D430" s="21">
        <f>IF('Afrap. dec20-mar21'!K432="Funktionær",0.75,0.9)</f>
        <v>0.9</v>
      </c>
      <c r="E430" s="17"/>
      <c r="J430" s="111" t="str">
        <f t="shared" si="12"/>
        <v/>
      </c>
      <c r="K430" s="30" t="str">
        <f t="shared" si="13"/>
        <v/>
      </c>
    </row>
    <row r="431" spans="1:11" x14ac:dyDescent="0.25">
      <c r="A431" s="16" t="str">
        <f>'Afrap. dec20-mar21'!A433</f>
        <v/>
      </c>
      <c r="B431" s="81" t="str">
        <f>IF(ISBLANK('Afrap. dec20-mar21'!B433),"",'Afrap. dec20-mar21'!B433)</f>
        <v/>
      </c>
      <c r="C431" s="81" t="str">
        <f>IF(ISBLANK('Afrap. dec20-mar21'!C433),"",'Afrap. dec20-mar21'!C433)</f>
        <v/>
      </c>
      <c r="D431" s="21">
        <f>IF('Afrap. dec20-mar21'!K433="Funktionær",0.75,0.9)</f>
        <v>0.9</v>
      </c>
      <c r="E431" s="17"/>
      <c r="J431" s="111" t="str">
        <f t="shared" si="12"/>
        <v/>
      </c>
      <c r="K431" s="30" t="str">
        <f t="shared" si="13"/>
        <v/>
      </c>
    </row>
    <row r="432" spans="1:11" x14ac:dyDescent="0.25">
      <c r="A432" s="16" t="str">
        <f>'Afrap. dec20-mar21'!A434</f>
        <v/>
      </c>
      <c r="B432" s="81" t="str">
        <f>IF(ISBLANK('Afrap. dec20-mar21'!B434),"",'Afrap. dec20-mar21'!B434)</f>
        <v/>
      </c>
      <c r="C432" s="81" t="str">
        <f>IF(ISBLANK('Afrap. dec20-mar21'!C434),"",'Afrap. dec20-mar21'!C434)</f>
        <v/>
      </c>
      <c r="D432" s="21">
        <f>IF('Afrap. dec20-mar21'!K434="Funktionær",0.75,0.9)</f>
        <v>0.9</v>
      </c>
      <c r="E432" s="17"/>
      <c r="J432" s="111" t="str">
        <f t="shared" si="12"/>
        <v/>
      </c>
      <c r="K432" s="30" t="str">
        <f t="shared" si="13"/>
        <v/>
      </c>
    </row>
    <row r="433" spans="1:11" x14ac:dyDescent="0.25">
      <c r="A433" s="16" t="str">
        <f>'Afrap. dec20-mar21'!A435</f>
        <v/>
      </c>
      <c r="B433" s="81" t="str">
        <f>IF(ISBLANK('Afrap. dec20-mar21'!B435),"",'Afrap. dec20-mar21'!B435)</f>
        <v/>
      </c>
      <c r="C433" s="81" t="str">
        <f>IF(ISBLANK('Afrap. dec20-mar21'!C435),"",'Afrap. dec20-mar21'!C435)</f>
        <v/>
      </c>
      <c r="D433" s="21">
        <f>IF('Afrap. dec20-mar21'!K435="Funktionær",0.75,0.9)</f>
        <v>0.9</v>
      </c>
      <c r="E433" s="17"/>
      <c r="J433" s="111" t="str">
        <f t="shared" si="12"/>
        <v/>
      </c>
      <c r="K433" s="30" t="str">
        <f t="shared" si="13"/>
        <v/>
      </c>
    </row>
    <row r="434" spans="1:11" x14ac:dyDescent="0.25">
      <c r="A434" s="16" t="str">
        <f>'Afrap. dec20-mar21'!A436</f>
        <v/>
      </c>
      <c r="B434" s="81" t="str">
        <f>IF(ISBLANK('Afrap. dec20-mar21'!B436),"",'Afrap. dec20-mar21'!B436)</f>
        <v/>
      </c>
      <c r="C434" s="81" t="str">
        <f>IF(ISBLANK('Afrap. dec20-mar21'!C436),"",'Afrap. dec20-mar21'!C436)</f>
        <v/>
      </c>
      <c r="D434" s="21">
        <f>IF('Afrap. dec20-mar21'!K436="Funktionær",0.75,0.9)</f>
        <v>0.9</v>
      </c>
      <c r="E434" s="17"/>
      <c r="J434" s="111" t="str">
        <f t="shared" si="12"/>
        <v/>
      </c>
      <c r="K434" s="30" t="str">
        <f t="shared" si="13"/>
        <v/>
      </c>
    </row>
    <row r="435" spans="1:11" x14ac:dyDescent="0.25">
      <c r="A435" s="16" t="str">
        <f>'Afrap. dec20-mar21'!A437</f>
        <v/>
      </c>
      <c r="B435" s="81" t="str">
        <f>IF(ISBLANK('Afrap. dec20-mar21'!B437),"",'Afrap. dec20-mar21'!B437)</f>
        <v/>
      </c>
      <c r="C435" s="81" t="str">
        <f>IF(ISBLANK('Afrap. dec20-mar21'!C437),"",'Afrap. dec20-mar21'!C437)</f>
        <v/>
      </c>
      <c r="D435" s="21">
        <f>IF('Afrap. dec20-mar21'!K437="Funktionær",0.75,0.9)</f>
        <v>0.9</v>
      </c>
      <c r="E435" s="17"/>
      <c r="J435" s="111" t="str">
        <f t="shared" si="12"/>
        <v/>
      </c>
      <c r="K435" s="30" t="str">
        <f t="shared" si="13"/>
        <v/>
      </c>
    </row>
    <row r="436" spans="1:11" x14ac:dyDescent="0.25">
      <c r="A436" s="16" t="str">
        <f>'Afrap. dec20-mar21'!A438</f>
        <v/>
      </c>
      <c r="B436" s="81" t="str">
        <f>IF(ISBLANK('Afrap. dec20-mar21'!B438),"",'Afrap. dec20-mar21'!B438)</f>
        <v/>
      </c>
      <c r="C436" s="81" t="str">
        <f>IF(ISBLANK('Afrap. dec20-mar21'!C438),"",'Afrap. dec20-mar21'!C438)</f>
        <v/>
      </c>
      <c r="D436" s="21">
        <f>IF('Afrap. dec20-mar21'!K438="Funktionær",0.75,0.9)</f>
        <v>0.9</v>
      </c>
      <c r="E436" s="17"/>
      <c r="J436" s="111" t="str">
        <f t="shared" si="12"/>
        <v/>
      </c>
      <c r="K436" s="30" t="str">
        <f t="shared" si="13"/>
        <v/>
      </c>
    </row>
    <row r="437" spans="1:11" x14ac:dyDescent="0.25">
      <c r="A437" s="16" t="str">
        <f>'Afrap. dec20-mar21'!A439</f>
        <v/>
      </c>
      <c r="B437" s="81" t="str">
        <f>IF(ISBLANK('Afrap. dec20-mar21'!B439),"",'Afrap. dec20-mar21'!B439)</f>
        <v/>
      </c>
      <c r="C437" s="81" t="str">
        <f>IF(ISBLANK('Afrap. dec20-mar21'!C439),"",'Afrap. dec20-mar21'!C439)</f>
        <v/>
      </c>
      <c r="D437" s="21">
        <f>IF('Afrap. dec20-mar21'!K439="Funktionær",0.75,0.9)</f>
        <v>0.9</v>
      </c>
      <c r="E437" s="17"/>
      <c r="J437" s="111" t="str">
        <f t="shared" si="12"/>
        <v/>
      </c>
      <c r="K437" s="30" t="str">
        <f t="shared" si="13"/>
        <v/>
      </c>
    </row>
    <row r="438" spans="1:11" x14ac:dyDescent="0.25">
      <c r="A438" s="16" t="str">
        <f>'Afrap. dec20-mar21'!A440</f>
        <v/>
      </c>
      <c r="B438" s="81" t="str">
        <f>IF(ISBLANK('Afrap. dec20-mar21'!B440),"",'Afrap. dec20-mar21'!B440)</f>
        <v/>
      </c>
      <c r="C438" s="81" t="str">
        <f>IF(ISBLANK('Afrap. dec20-mar21'!C440),"",'Afrap. dec20-mar21'!C440)</f>
        <v/>
      </c>
      <c r="D438" s="21">
        <f>IF('Afrap. dec20-mar21'!K440="Funktionær",0.75,0.9)</f>
        <v>0.9</v>
      </c>
      <c r="E438" s="17"/>
      <c r="J438" s="111" t="str">
        <f t="shared" si="12"/>
        <v/>
      </c>
      <c r="K438" s="30" t="str">
        <f t="shared" si="13"/>
        <v/>
      </c>
    </row>
    <row r="439" spans="1:11" x14ac:dyDescent="0.25">
      <c r="A439" s="16" t="str">
        <f>'Afrap. dec20-mar21'!A441</f>
        <v/>
      </c>
      <c r="B439" s="81" t="str">
        <f>IF(ISBLANK('Afrap. dec20-mar21'!B441),"",'Afrap. dec20-mar21'!B441)</f>
        <v/>
      </c>
      <c r="C439" s="81" t="str">
        <f>IF(ISBLANK('Afrap. dec20-mar21'!C441),"",'Afrap. dec20-mar21'!C441)</f>
        <v/>
      </c>
      <c r="D439" s="21">
        <f>IF('Afrap. dec20-mar21'!K441="Funktionær",0.75,0.9)</f>
        <v>0.9</v>
      </c>
      <c r="E439" s="17"/>
      <c r="J439" s="111" t="str">
        <f t="shared" si="12"/>
        <v/>
      </c>
      <c r="K439" s="30" t="str">
        <f t="shared" si="13"/>
        <v/>
      </c>
    </row>
    <row r="440" spans="1:11" x14ac:dyDescent="0.25">
      <c r="A440" s="16" t="str">
        <f>'Afrap. dec20-mar21'!A442</f>
        <v/>
      </c>
      <c r="B440" s="81" t="str">
        <f>IF(ISBLANK('Afrap. dec20-mar21'!B442),"",'Afrap. dec20-mar21'!B442)</f>
        <v/>
      </c>
      <c r="C440" s="81" t="str">
        <f>IF(ISBLANK('Afrap. dec20-mar21'!C442),"",'Afrap. dec20-mar21'!C442)</f>
        <v/>
      </c>
      <c r="D440" s="21">
        <f>IF('Afrap. dec20-mar21'!K442="Funktionær",0.75,0.9)</f>
        <v>0.9</v>
      </c>
      <c r="E440" s="17"/>
      <c r="J440" s="111" t="str">
        <f t="shared" si="12"/>
        <v/>
      </c>
      <c r="K440" s="30" t="str">
        <f t="shared" si="13"/>
        <v/>
      </c>
    </row>
    <row r="441" spans="1:11" x14ac:dyDescent="0.25">
      <c r="A441" s="16" t="str">
        <f>'Afrap. dec20-mar21'!A443</f>
        <v/>
      </c>
      <c r="B441" s="81" t="str">
        <f>IF(ISBLANK('Afrap. dec20-mar21'!B443),"",'Afrap. dec20-mar21'!B443)</f>
        <v/>
      </c>
      <c r="C441" s="81" t="str">
        <f>IF(ISBLANK('Afrap. dec20-mar21'!C443),"",'Afrap. dec20-mar21'!C443)</f>
        <v/>
      </c>
      <c r="D441" s="21">
        <f>IF('Afrap. dec20-mar21'!K443="Funktionær",0.75,0.9)</f>
        <v>0.9</v>
      </c>
      <c r="E441" s="17"/>
      <c r="J441" s="111" t="str">
        <f t="shared" si="12"/>
        <v/>
      </c>
      <c r="K441" s="30" t="str">
        <f t="shared" si="13"/>
        <v/>
      </c>
    </row>
    <row r="442" spans="1:11" x14ac:dyDescent="0.25">
      <c r="A442" s="16" t="str">
        <f>'Afrap. dec20-mar21'!A444</f>
        <v/>
      </c>
      <c r="B442" s="81" t="str">
        <f>IF(ISBLANK('Afrap. dec20-mar21'!B444),"",'Afrap. dec20-mar21'!B444)</f>
        <v/>
      </c>
      <c r="C442" s="81" t="str">
        <f>IF(ISBLANK('Afrap. dec20-mar21'!C444),"",'Afrap. dec20-mar21'!C444)</f>
        <v/>
      </c>
      <c r="D442" s="21">
        <f>IF('Afrap. dec20-mar21'!K444="Funktionær",0.75,0.9)</f>
        <v>0.9</v>
      </c>
      <c r="E442" s="17"/>
      <c r="J442" s="111" t="str">
        <f t="shared" si="12"/>
        <v/>
      </c>
      <c r="K442" s="30" t="str">
        <f t="shared" si="13"/>
        <v/>
      </c>
    </row>
    <row r="443" spans="1:11" x14ac:dyDescent="0.25">
      <c r="A443" s="16" t="str">
        <f>'Afrap. dec20-mar21'!A445</f>
        <v/>
      </c>
      <c r="B443" s="81" t="str">
        <f>IF(ISBLANK('Afrap. dec20-mar21'!B445),"",'Afrap. dec20-mar21'!B445)</f>
        <v/>
      </c>
      <c r="C443" s="81" t="str">
        <f>IF(ISBLANK('Afrap. dec20-mar21'!C445),"",'Afrap. dec20-mar21'!C445)</f>
        <v/>
      </c>
      <c r="D443" s="21">
        <f>IF('Afrap. dec20-mar21'!K445="Funktionær",0.75,0.9)</f>
        <v>0.9</v>
      </c>
      <c r="E443" s="17"/>
      <c r="J443" s="111" t="str">
        <f t="shared" si="12"/>
        <v/>
      </c>
      <c r="K443" s="30" t="str">
        <f t="shared" si="13"/>
        <v/>
      </c>
    </row>
    <row r="444" spans="1:11" x14ac:dyDescent="0.25">
      <c r="A444" s="16" t="str">
        <f>'Afrap. dec20-mar21'!A446</f>
        <v/>
      </c>
      <c r="B444" s="81" t="str">
        <f>IF(ISBLANK('Afrap. dec20-mar21'!B446),"",'Afrap. dec20-mar21'!B446)</f>
        <v/>
      </c>
      <c r="C444" s="81" t="str">
        <f>IF(ISBLANK('Afrap. dec20-mar21'!C446),"",'Afrap. dec20-mar21'!C446)</f>
        <v/>
      </c>
      <c r="D444" s="21">
        <f>IF('Afrap. dec20-mar21'!K446="Funktionær",0.75,0.9)</f>
        <v>0.9</v>
      </c>
      <c r="E444" s="17"/>
      <c r="J444" s="111" t="str">
        <f t="shared" si="12"/>
        <v/>
      </c>
      <c r="K444" s="30" t="str">
        <f t="shared" si="13"/>
        <v/>
      </c>
    </row>
    <row r="445" spans="1:11" x14ac:dyDescent="0.25">
      <c r="A445" s="16" t="str">
        <f>'Afrap. dec20-mar21'!A447</f>
        <v/>
      </c>
      <c r="B445" s="81" t="str">
        <f>IF(ISBLANK('Afrap. dec20-mar21'!B447),"",'Afrap. dec20-mar21'!B447)</f>
        <v/>
      </c>
      <c r="C445" s="81" t="str">
        <f>IF(ISBLANK('Afrap. dec20-mar21'!C447),"",'Afrap. dec20-mar21'!C447)</f>
        <v/>
      </c>
      <c r="D445" s="21">
        <f>IF('Afrap. dec20-mar21'!K447="Funktionær",0.75,0.9)</f>
        <v>0.9</v>
      </c>
      <c r="E445" s="17"/>
      <c r="J445" s="111" t="str">
        <f t="shared" si="12"/>
        <v/>
      </c>
      <c r="K445" s="30" t="str">
        <f t="shared" si="13"/>
        <v/>
      </c>
    </row>
    <row r="446" spans="1:11" x14ac:dyDescent="0.25">
      <c r="A446" s="16" t="str">
        <f>'Afrap. dec20-mar21'!A448</f>
        <v/>
      </c>
      <c r="B446" s="81" t="str">
        <f>IF(ISBLANK('Afrap. dec20-mar21'!B448),"",'Afrap. dec20-mar21'!B448)</f>
        <v/>
      </c>
      <c r="C446" s="81" t="str">
        <f>IF(ISBLANK('Afrap. dec20-mar21'!C448),"",'Afrap. dec20-mar21'!C448)</f>
        <v/>
      </c>
      <c r="D446" s="21">
        <f>IF('Afrap. dec20-mar21'!K448="Funktionær",0.75,0.9)</f>
        <v>0.9</v>
      </c>
      <c r="E446" s="17"/>
      <c r="J446" s="111" t="str">
        <f t="shared" si="12"/>
        <v/>
      </c>
      <c r="K446" s="30" t="str">
        <f t="shared" si="13"/>
        <v/>
      </c>
    </row>
    <row r="447" spans="1:11" x14ac:dyDescent="0.25">
      <c r="A447" s="16" t="str">
        <f>'Afrap. dec20-mar21'!A449</f>
        <v/>
      </c>
      <c r="B447" s="81" t="str">
        <f>IF(ISBLANK('Afrap. dec20-mar21'!B449),"",'Afrap. dec20-mar21'!B449)</f>
        <v/>
      </c>
      <c r="C447" s="81" t="str">
        <f>IF(ISBLANK('Afrap. dec20-mar21'!C449),"",'Afrap. dec20-mar21'!C449)</f>
        <v/>
      </c>
      <c r="D447" s="21">
        <f>IF('Afrap. dec20-mar21'!K449="Funktionær",0.75,0.9)</f>
        <v>0.9</v>
      </c>
      <c r="E447" s="17"/>
      <c r="J447" s="111" t="str">
        <f t="shared" si="12"/>
        <v/>
      </c>
      <c r="K447" s="30" t="str">
        <f t="shared" si="13"/>
        <v/>
      </c>
    </row>
    <row r="448" spans="1:11" x14ac:dyDescent="0.25">
      <c r="A448" s="16" t="str">
        <f>'Afrap. dec20-mar21'!A450</f>
        <v/>
      </c>
      <c r="B448" s="81" t="str">
        <f>IF(ISBLANK('Afrap. dec20-mar21'!B450),"",'Afrap. dec20-mar21'!B450)</f>
        <v/>
      </c>
      <c r="C448" s="81" t="str">
        <f>IF(ISBLANK('Afrap. dec20-mar21'!C450),"",'Afrap. dec20-mar21'!C450)</f>
        <v/>
      </c>
      <c r="D448" s="21">
        <f>IF('Afrap. dec20-mar21'!K450="Funktionær",0.75,0.9)</f>
        <v>0.9</v>
      </c>
      <c r="E448" s="17"/>
      <c r="J448" s="111" t="str">
        <f t="shared" si="12"/>
        <v/>
      </c>
      <c r="K448" s="30" t="str">
        <f t="shared" si="13"/>
        <v/>
      </c>
    </row>
    <row r="449" spans="1:11" x14ac:dyDescent="0.25">
      <c r="A449" s="16" t="str">
        <f>'Afrap. dec20-mar21'!A451</f>
        <v/>
      </c>
      <c r="B449" s="81" t="str">
        <f>IF(ISBLANK('Afrap. dec20-mar21'!B451),"",'Afrap. dec20-mar21'!B451)</f>
        <v/>
      </c>
      <c r="C449" s="81" t="str">
        <f>IF(ISBLANK('Afrap. dec20-mar21'!C451),"",'Afrap. dec20-mar21'!C451)</f>
        <v/>
      </c>
      <c r="D449" s="21">
        <f>IF('Afrap. dec20-mar21'!K451="Funktionær",0.75,0.9)</f>
        <v>0.9</v>
      </c>
      <c r="E449" s="17"/>
      <c r="J449" s="111" t="str">
        <f t="shared" si="12"/>
        <v/>
      </c>
      <c r="K449" s="30" t="str">
        <f t="shared" si="13"/>
        <v/>
      </c>
    </row>
    <row r="450" spans="1:11" x14ac:dyDescent="0.25">
      <c r="A450" s="16" t="str">
        <f>'Afrap. dec20-mar21'!A452</f>
        <v/>
      </c>
      <c r="B450" s="81" t="str">
        <f>IF(ISBLANK('Afrap. dec20-mar21'!B452),"",'Afrap. dec20-mar21'!B452)</f>
        <v/>
      </c>
      <c r="C450" s="81" t="str">
        <f>IF(ISBLANK('Afrap. dec20-mar21'!C452),"",'Afrap. dec20-mar21'!C452)</f>
        <v/>
      </c>
      <c r="D450" s="21">
        <f>IF('Afrap. dec20-mar21'!K452="Funktionær",0.75,0.9)</f>
        <v>0.9</v>
      </c>
      <c r="E450" s="17"/>
      <c r="J450" s="111" t="str">
        <f t="shared" si="12"/>
        <v/>
      </c>
      <c r="K450" s="30" t="str">
        <f t="shared" si="13"/>
        <v/>
      </c>
    </row>
    <row r="451" spans="1:11" x14ac:dyDescent="0.25">
      <c r="A451" s="16" t="str">
        <f>'Afrap. dec20-mar21'!A453</f>
        <v/>
      </c>
      <c r="B451" s="81" t="str">
        <f>IF(ISBLANK('Afrap. dec20-mar21'!B453),"",'Afrap. dec20-mar21'!B453)</f>
        <v/>
      </c>
      <c r="C451" s="81" t="str">
        <f>IF(ISBLANK('Afrap. dec20-mar21'!C453),"",'Afrap. dec20-mar21'!C453)</f>
        <v/>
      </c>
      <c r="D451" s="21">
        <f>IF('Afrap. dec20-mar21'!K453="Funktionær",0.75,0.9)</f>
        <v>0.9</v>
      </c>
      <c r="E451" s="17"/>
      <c r="J451" s="111" t="str">
        <f t="shared" si="12"/>
        <v/>
      </c>
      <c r="K451" s="30" t="str">
        <f t="shared" si="13"/>
        <v/>
      </c>
    </row>
    <row r="452" spans="1:11" x14ac:dyDescent="0.25">
      <c r="A452" s="16" t="str">
        <f>'Afrap. dec20-mar21'!A454</f>
        <v/>
      </c>
      <c r="B452" s="81" t="str">
        <f>IF(ISBLANK('Afrap. dec20-mar21'!B454),"",'Afrap. dec20-mar21'!B454)</f>
        <v/>
      </c>
      <c r="C452" s="81" t="str">
        <f>IF(ISBLANK('Afrap. dec20-mar21'!C454),"",'Afrap. dec20-mar21'!C454)</f>
        <v/>
      </c>
      <c r="D452" s="21">
        <f>IF('Afrap. dec20-mar21'!K454="Funktionær",0.75,0.9)</f>
        <v>0.9</v>
      </c>
      <c r="E452" s="17"/>
      <c r="J452" s="111" t="str">
        <f t="shared" si="12"/>
        <v/>
      </c>
      <c r="K452" s="30" t="str">
        <f t="shared" si="13"/>
        <v/>
      </c>
    </row>
    <row r="453" spans="1:11" x14ac:dyDescent="0.25">
      <c r="A453" s="16" t="str">
        <f>'Afrap. dec20-mar21'!A455</f>
        <v/>
      </c>
      <c r="B453" s="81" t="str">
        <f>IF(ISBLANK('Afrap. dec20-mar21'!B455),"",'Afrap. dec20-mar21'!B455)</f>
        <v/>
      </c>
      <c r="C453" s="81" t="str">
        <f>IF(ISBLANK('Afrap. dec20-mar21'!C455),"",'Afrap. dec20-mar21'!C455)</f>
        <v/>
      </c>
      <c r="D453" s="21">
        <f>IF('Afrap. dec20-mar21'!K455="Funktionær",0.75,0.9)</f>
        <v>0.9</v>
      </c>
      <c r="E453" s="17"/>
      <c r="J453" s="111" t="str">
        <f t="shared" si="12"/>
        <v/>
      </c>
      <c r="K453" s="30" t="str">
        <f t="shared" si="13"/>
        <v/>
      </c>
    </row>
    <row r="454" spans="1:11" x14ac:dyDescent="0.25">
      <c r="A454" s="16" t="str">
        <f>'Afrap. dec20-mar21'!A456</f>
        <v/>
      </c>
      <c r="B454" s="81" t="str">
        <f>IF(ISBLANK('Afrap. dec20-mar21'!B456),"",'Afrap. dec20-mar21'!B456)</f>
        <v/>
      </c>
      <c r="C454" s="81" t="str">
        <f>IF(ISBLANK('Afrap. dec20-mar21'!C456),"",'Afrap. dec20-mar21'!C456)</f>
        <v/>
      </c>
      <c r="D454" s="21">
        <f>IF('Afrap. dec20-mar21'!K456="Funktionær",0.75,0.9)</f>
        <v>0.9</v>
      </c>
      <c r="E454" s="17"/>
      <c r="J454" s="111" t="str">
        <f t="shared" ref="J454:J517" si="14">IF(E454="Ja",((F454-G454)+(H454-I454)),"")</f>
        <v/>
      </c>
      <c r="K454" s="30" t="str">
        <f t="shared" ref="K454:K517" si="15">IFERROR(IF(J454&lt;0,J454*D454,J454*D454),"")</f>
        <v/>
      </c>
    </row>
    <row r="455" spans="1:11" x14ac:dyDescent="0.25">
      <c r="A455" s="16" t="str">
        <f>'Afrap. dec20-mar21'!A457</f>
        <v/>
      </c>
      <c r="B455" s="81" t="str">
        <f>IF(ISBLANK('Afrap. dec20-mar21'!B457),"",'Afrap. dec20-mar21'!B457)</f>
        <v/>
      </c>
      <c r="C455" s="81" t="str">
        <f>IF(ISBLANK('Afrap. dec20-mar21'!C457),"",'Afrap. dec20-mar21'!C457)</f>
        <v/>
      </c>
      <c r="D455" s="21">
        <f>IF('Afrap. dec20-mar21'!K457="Funktionær",0.75,0.9)</f>
        <v>0.9</v>
      </c>
      <c r="E455" s="17"/>
      <c r="J455" s="111" t="str">
        <f t="shared" si="14"/>
        <v/>
      </c>
      <c r="K455" s="30" t="str">
        <f t="shared" si="15"/>
        <v/>
      </c>
    </row>
    <row r="456" spans="1:11" x14ac:dyDescent="0.25">
      <c r="A456" s="16" t="str">
        <f>'Afrap. dec20-mar21'!A458</f>
        <v/>
      </c>
      <c r="B456" s="81" t="str">
        <f>IF(ISBLANK('Afrap. dec20-mar21'!B458),"",'Afrap. dec20-mar21'!B458)</f>
        <v/>
      </c>
      <c r="C456" s="81" t="str">
        <f>IF(ISBLANK('Afrap. dec20-mar21'!C458),"",'Afrap. dec20-mar21'!C458)</f>
        <v/>
      </c>
      <c r="D456" s="21">
        <f>IF('Afrap. dec20-mar21'!K458="Funktionær",0.75,0.9)</f>
        <v>0.9</v>
      </c>
      <c r="E456" s="17"/>
      <c r="J456" s="111" t="str">
        <f t="shared" si="14"/>
        <v/>
      </c>
      <c r="K456" s="30" t="str">
        <f t="shared" si="15"/>
        <v/>
      </c>
    </row>
    <row r="457" spans="1:11" x14ac:dyDescent="0.25">
      <c r="A457" s="16" t="str">
        <f>'Afrap. dec20-mar21'!A459</f>
        <v/>
      </c>
      <c r="B457" s="81" t="str">
        <f>IF(ISBLANK('Afrap. dec20-mar21'!B459),"",'Afrap. dec20-mar21'!B459)</f>
        <v/>
      </c>
      <c r="C457" s="81" t="str">
        <f>IF(ISBLANK('Afrap. dec20-mar21'!C459),"",'Afrap. dec20-mar21'!C459)</f>
        <v/>
      </c>
      <c r="D457" s="21">
        <f>IF('Afrap. dec20-mar21'!K459="Funktionær",0.75,0.9)</f>
        <v>0.9</v>
      </c>
      <c r="E457" s="17"/>
      <c r="J457" s="111" t="str">
        <f t="shared" si="14"/>
        <v/>
      </c>
      <c r="K457" s="30" t="str">
        <f t="shared" si="15"/>
        <v/>
      </c>
    </row>
    <row r="458" spans="1:11" x14ac:dyDescent="0.25">
      <c r="A458" s="16" t="str">
        <f>'Afrap. dec20-mar21'!A460</f>
        <v/>
      </c>
      <c r="B458" s="81" t="str">
        <f>IF(ISBLANK('Afrap. dec20-mar21'!B460),"",'Afrap. dec20-mar21'!B460)</f>
        <v/>
      </c>
      <c r="C458" s="81" t="str">
        <f>IF(ISBLANK('Afrap. dec20-mar21'!C460),"",'Afrap. dec20-mar21'!C460)</f>
        <v/>
      </c>
      <c r="D458" s="21">
        <f>IF('Afrap. dec20-mar21'!K460="Funktionær",0.75,0.9)</f>
        <v>0.9</v>
      </c>
      <c r="E458" s="17"/>
      <c r="J458" s="111" t="str">
        <f t="shared" si="14"/>
        <v/>
      </c>
      <c r="K458" s="30" t="str">
        <f t="shared" si="15"/>
        <v/>
      </c>
    </row>
    <row r="459" spans="1:11" x14ac:dyDescent="0.25">
      <c r="A459" s="16" t="str">
        <f>'Afrap. dec20-mar21'!A461</f>
        <v/>
      </c>
      <c r="B459" s="81" t="str">
        <f>IF(ISBLANK('Afrap. dec20-mar21'!B461),"",'Afrap. dec20-mar21'!B461)</f>
        <v/>
      </c>
      <c r="C459" s="81" t="str">
        <f>IF(ISBLANK('Afrap. dec20-mar21'!C461),"",'Afrap. dec20-mar21'!C461)</f>
        <v/>
      </c>
      <c r="D459" s="21">
        <f>IF('Afrap. dec20-mar21'!K461="Funktionær",0.75,0.9)</f>
        <v>0.9</v>
      </c>
      <c r="E459" s="17"/>
      <c r="J459" s="111" t="str">
        <f t="shared" si="14"/>
        <v/>
      </c>
      <c r="K459" s="30" t="str">
        <f t="shared" si="15"/>
        <v/>
      </c>
    </row>
    <row r="460" spans="1:11" x14ac:dyDescent="0.25">
      <c r="A460" s="16" t="str">
        <f>'Afrap. dec20-mar21'!A462</f>
        <v/>
      </c>
      <c r="B460" s="81" t="str">
        <f>IF(ISBLANK('Afrap. dec20-mar21'!B462),"",'Afrap. dec20-mar21'!B462)</f>
        <v/>
      </c>
      <c r="C460" s="81" t="str">
        <f>IF(ISBLANK('Afrap. dec20-mar21'!C462),"",'Afrap. dec20-mar21'!C462)</f>
        <v/>
      </c>
      <c r="D460" s="21">
        <f>IF('Afrap. dec20-mar21'!K462="Funktionær",0.75,0.9)</f>
        <v>0.9</v>
      </c>
      <c r="E460" s="17"/>
      <c r="J460" s="111" t="str">
        <f t="shared" si="14"/>
        <v/>
      </c>
      <c r="K460" s="30" t="str">
        <f t="shared" si="15"/>
        <v/>
      </c>
    </row>
    <row r="461" spans="1:11" x14ac:dyDescent="0.25">
      <c r="A461" s="16" t="str">
        <f>'Afrap. dec20-mar21'!A463</f>
        <v/>
      </c>
      <c r="B461" s="81" t="str">
        <f>IF(ISBLANK('Afrap. dec20-mar21'!B463),"",'Afrap. dec20-mar21'!B463)</f>
        <v/>
      </c>
      <c r="C461" s="81" t="str">
        <f>IF(ISBLANK('Afrap. dec20-mar21'!C463),"",'Afrap. dec20-mar21'!C463)</f>
        <v/>
      </c>
      <c r="D461" s="21">
        <f>IF('Afrap. dec20-mar21'!K463="Funktionær",0.75,0.9)</f>
        <v>0.9</v>
      </c>
      <c r="E461" s="17"/>
      <c r="J461" s="111" t="str">
        <f t="shared" si="14"/>
        <v/>
      </c>
      <c r="K461" s="30" t="str">
        <f t="shared" si="15"/>
        <v/>
      </c>
    </row>
    <row r="462" spans="1:11" x14ac:dyDescent="0.25">
      <c r="A462" s="16" t="str">
        <f>'Afrap. dec20-mar21'!A464</f>
        <v/>
      </c>
      <c r="B462" s="81" t="str">
        <f>IF(ISBLANK('Afrap. dec20-mar21'!B464),"",'Afrap. dec20-mar21'!B464)</f>
        <v/>
      </c>
      <c r="C462" s="81" t="str">
        <f>IF(ISBLANK('Afrap. dec20-mar21'!C464),"",'Afrap. dec20-mar21'!C464)</f>
        <v/>
      </c>
      <c r="D462" s="21">
        <f>IF('Afrap. dec20-mar21'!K464="Funktionær",0.75,0.9)</f>
        <v>0.9</v>
      </c>
      <c r="E462" s="17"/>
      <c r="J462" s="111" t="str">
        <f t="shared" si="14"/>
        <v/>
      </c>
      <c r="K462" s="30" t="str">
        <f t="shared" si="15"/>
        <v/>
      </c>
    </row>
    <row r="463" spans="1:11" x14ac:dyDescent="0.25">
      <c r="A463" s="16" t="str">
        <f>'Afrap. dec20-mar21'!A465</f>
        <v/>
      </c>
      <c r="B463" s="81" t="str">
        <f>IF(ISBLANK('Afrap. dec20-mar21'!B465),"",'Afrap. dec20-mar21'!B465)</f>
        <v/>
      </c>
      <c r="C463" s="81" t="str">
        <f>IF(ISBLANK('Afrap. dec20-mar21'!C465),"",'Afrap. dec20-mar21'!C465)</f>
        <v/>
      </c>
      <c r="D463" s="21">
        <f>IF('Afrap. dec20-mar21'!K465="Funktionær",0.75,0.9)</f>
        <v>0.9</v>
      </c>
      <c r="E463" s="17"/>
      <c r="J463" s="111" t="str">
        <f t="shared" si="14"/>
        <v/>
      </c>
      <c r="K463" s="30" t="str">
        <f t="shared" si="15"/>
        <v/>
      </c>
    </row>
    <row r="464" spans="1:11" x14ac:dyDescent="0.25">
      <c r="A464" s="16" t="str">
        <f>'Afrap. dec20-mar21'!A466</f>
        <v/>
      </c>
      <c r="B464" s="81" t="str">
        <f>IF(ISBLANK('Afrap. dec20-mar21'!B466),"",'Afrap. dec20-mar21'!B466)</f>
        <v/>
      </c>
      <c r="C464" s="81" t="str">
        <f>IF(ISBLANK('Afrap. dec20-mar21'!C466),"",'Afrap. dec20-mar21'!C466)</f>
        <v/>
      </c>
      <c r="D464" s="21">
        <f>IF('Afrap. dec20-mar21'!K466="Funktionær",0.75,0.9)</f>
        <v>0.9</v>
      </c>
      <c r="E464" s="17"/>
      <c r="J464" s="111" t="str">
        <f t="shared" si="14"/>
        <v/>
      </c>
      <c r="K464" s="30" t="str">
        <f t="shared" si="15"/>
        <v/>
      </c>
    </row>
    <row r="465" spans="1:11" x14ac:dyDescent="0.25">
      <c r="A465" s="16" t="str">
        <f>'Afrap. dec20-mar21'!A467</f>
        <v/>
      </c>
      <c r="B465" s="81" t="str">
        <f>IF(ISBLANK('Afrap. dec20-mar21'!B467),"",'Afrap. dec20-mar21'!B467)</f>
        <v/>
      </c>
      <c r="C465" s="81" t="str">
        <f>IF(ISBLANK('Afrap. dec20-mar21'!C467),"",'Afrap. dec20-mar21'!C467)</f>
        <v/>
      </c>
      <c r="D465" s="21">
        <f>IF('Afrap. dec20-mar21'!K467="Funktionær",0.75,0.9)</f>
        <v>0.9</v>
      </c>
      <c r="E465" s="17"/>
      <c r="J465" s="111" t="str">
        <f t="shared" si="14"/>
        <v/>
      </c>
      <c r="K465" s="30" t="str">
        <f t="shared" si="15"/>
        <v/>
      </c>
    </row>
    <row r="466" spans="1:11" x14ac:dyDescent="0.25">
      <c r="A466" s="16" t="str">
        <f>'Afrap. dec20-mar21'!A468</f>
        <v/>
      </c>
      <c r="B466" s="81" t="str">
        <f>IF(ISBLANK('Afrap. dec20-mar21'!B468),"",'Afrap. dec20-mar21'!B468)</f>
        <v/>
      </c>
      <c r="C466" s="81" t="str">
        <f>IF(ISBLANK('Afrap. dec20-mar21'!C468),"",'Afrap. dec20-mar21'!C468)</f>
        <v/>
      </c>
      <c r="D466" s="21">
        <f>IF('Afrap. dec20-mar21'!K468="Funktionær",0.75,0.9)</f>
        <v>0.9</v>
      </c>
      <c r="E466" s="17"/>
      <c r="J466" s="111" t="str">
        <f t="shared" si="14"/>
        <v/>
      </c>
      <c r="K466" s="30" t="str">
        <f t="shared" si="15"/>
        <v/>
      </c>
    </row>
    <row r="467" spans="1:11" x14ac:dyDescent="0.25">
      <c r="A467" s="16" t="str">
        <f>'Afrap. dec20-mar21'!A469</f>
        <v/>
      </c>
      <c r="B467" s="81" t="str">
        <f>IF(ISBLANK('Afrap. dec20-mar21'!B469),"",'Afrap. dec20-mar21'!B469)</f>
        <v/>
      </c>
      <c r="C467" s="81" t="str">
        <f>IF(ISBLANK('Afrap. dec20-mar21'!C469),"",'Afrap. dec20-mar21'!C469)</f>
        <v/>
      </c>
      <c r="D467" s="21">
        <f>IF('Afrap. dec20-mar21'!K469="Funktionær",0.75,0.9)</f>
        <v>0.9</v>
      </c>
      <c r="E467" s="17"/>
      <c r="J467" s="111" t="str">
        <f t="shared" si="14"/>
        <v/>
      </c>
      <c r="K467" s="30" t="str">
        <f t="shared" si="15"/>
        <v/>
      </c>
    </row>
    <row r="468" spans="1:11" x14ac:dyDescent="0.25">
      <c r="A468" s="16" t="str">
        <f>'Afrap. dec20-mar21'!A470</f>
        <v/>
      </c>
      <c r="B468" s="81" t="str">
        <f>IF(ISBLANK('Afrap. dec20-mar21'!B470),"",'Afrap. dec20-mar21'!B470)</f>
        <v/>
      </c>
      <c r="C468" s="81" t="str">
        <f>IF(ISBLANK('Afrap. dec20-mar21'!C470),"",'Afrap. dec20-mar21'!C470)</f>
        <v/>
      </c>
      <c r="D468" s="21">
        <f>IF('Afrap. dec20-mar21'!K470="Funktionær",0.75,0.9)</f>
        <v>0.9</v>
      </c>
      <c r="E468" s="17"/>
      <c r="J468" s="111" t="str">
        <f t="shared" si="14"/>
        <v/>
      </c>
      <c r="K468" s="30" t="str">
        <f t="shared" si="15"/>
        <v/>
      </c>
    </row>
    <row r="469" spans="1:11" x14ac:dyDescent="0.25">
      <c r="A469" s="16" t="str">
        <f>'Afrap. dec20-mar21'!A471</f>
        <v/>
      </c>
      <c r="B469" s="81" t="str">
        <f>IF(ISBLANK('Afrap. dec20-mar21'!B471),"",'Afrap. dec20-mar21'!B471)</f>
        <v/>
      </c>
      <c r="C469" s="81" t="str">
        <f>IF(ISBLANK('Afrap. dec20-mar21'!C471),"",'Afrap. dec20-mar21'!C471)</f>
        <v/>
      </c>
      <c r="D469" s="21">
        <f>IF('Afrap. dec20-mar21'!K471="Funktionær",0.75,0.9)</f>
        <v>0.9</v>
      </c>
      <c r="E469" s="17"/>
      <c r="J469" s="111" t="str">
        <f t="shared" si="14"/>
        <v/>
      </c>
      <c r="K469" s="30" t="str">
        <f t="shared" si="15"/>
        <v/>
      </c>
    </row>
    <row r="470" spans="1:11" x14ac:dyDescent="0.25">
      <c r="A470" s="16" t="str">
        <f>'Afrap. dec20-mar21'!A472</f>
        <v/>
      </c>
      <c r="B470" s="81" t="str">
        <f>IF(ISBLANK('Afrap. dec20-mar21'!B472),"",'Afrap. dec20-mar21'!B472)</f>
        <v/>
      </c>
      <c r="C470" s="81" t="str">
        <f>IF(ISBLANK('Afrap. dec20-mar21'!C472),"",'Afrap. dec20-mar21'!C472)</f>
        <v/>
      </c>
      <c r="D470" s="21">
        <f>IF('Afrap. dec20-mar21'!K472="Funktionær",0.75,0.9)</f>
        <v>0.9</v>
      </c>
      <c r="E470" s="17"/>
      <c r="J470" s="111" t="str">
        <f t="shared" si="14"/>
        <v/>
      </c>
      <c r="K470" s="30" t="str">
        <f t="shared" si="15"/>
        <v/>
      </c>
    </row>
    <row r="471" spans="1:11" x14ac:dyDescent="0.25">
      <c r="A471" s="16" t="str">
        <f>'Afrap. dec20-mar21'!A473</f>
        <v/>
      </c>
      <c r="B471" s="81" t="str">
        <f>IF(ISBLANK('Afrap. dec20-mar21'!B473),"",'Afrap. dec20-mar21'!B473)</f>
        <v/>
      </c>
      <c r="C471" s="81" t="str">
        <f>IF(ISBLANK('Afrap. dec20-mar21'!C473),"",'Afrap. dec20-mar21'!C473)</f>
        <v/>
      </c>
      <c r="D471" s="21">
        <f>IF('Afrap. dec20-mar21'!K473="Funktionær",0.75,0.9)</f>
        <v>0.9</v>
      </c>
      <c r="E471" s="17"/>
      <c r="J471" s="111" t="str">
        <f t="shared" si="14"/>
        <v/>
      </c>
      <c r="K471" s="30" t="str">
        <f t="shared" si="15"/>
        <v/>
      </c>
    </row>
    <row r="472" spans="1:11" x14ac:dyDescent="0.25">
      <c r="A472" s="16" t="str">
        <f>'Afrap. dec20-mar21'!A474</f>
        <v/>
      </c>
      <c r="B472" s="81" t="str">
        <f>IF(ISBLANK('Afrap. dec20-mar21'!B474),"",'Afrap. dec20-mar21'!B474)</f>
        <v/>
      </c>
      <c r="C472" s="81" t="str">
        <f>IF(ISBLANK('Afrap. dec20-mar21'!C474),"",'Afrap. dec20-mar21'!C474)</f>
        <v/>
      </c>
      <c r="D472" s="21">
        <f>IF('Afrap. dec20-mar21'!K474="Funktionær",0.75,0.9)</f>
        <v>0.9</v>
      </c>
      <c r="E472" s="17"/>
      <c r="J472" s="111" t="str">
        <f t="shared" si="14"/>
        <v/>
      </c>
      <c r="K472" s="30" t="str">
        <f t="shared" si="15"/>
        <v/>
      </c>
    </row>
    <row r="473" spans="1:11" x14ac:dyDescent="0.25">
      <c r="A473" s="16" t="str">
        <f>'Afrap. dec20-mar21'!A475</f>
        <v/>
      </c>
      <c r="B473" s="81" t="str">
        <f>IF(ISBLANK('Afrap. dec20-mar21'!B475),"",'Afrap. dec20-mar21'!B475)</f>
        <v/>
      </c>
      <c r="C473" s="81" t="str">
        <f>IF(ISBLANK('Afrap. dec20-mar21'!C475),"",'Afrap. dec20-mar21'!C475)</f>
        <v/>
      </c>
      <c r="D473" s="21">
        <f>IF('Afrap. dec20-mar21'!K475="Funktionær",0.75,0.9)</f>
        <v>0.9</v>
      </c>
      <c r="E473" s="17"/>
      <c r="J473" s="111" t="str">
        <f t="shared" si="14"/>
        <v/>
      </c>
      <c r="K473" s="30" t="str">
        <f t="shared" si="15"/>
        <v/>
      </c>
    </row>
    <row r="474" spans="1:11" x14ac:dyDescent="0.25">
      <c r="A474" s="16" t="str">
        <f>'Afrap. dec20-mar21'!A476</f>
        <v/>
      </c>
      <c r="B474" s="81" t="str">
        <f>IF(ISBLANK('Afrap. dec20-mar21'!B476),"",'Afrap. dec20-mar21'!B476)</f>
        <v/>
      </c>
      <c r="C474" s="81" t="str">
        <f>IF(ISBLANK('Afrap. dec20-mar21'!C476),"",'Afrap. dec20-mar21'!C476)</f>
        <v/>
      </c>
      <c r="D474" s="21">
        <f>IF('Afrap. dec20-mar21'!K476="Funktionær",0.75,0.9)</f>
        <v>0.9</v>
      </c>
      <c r="E474" s="17"/>
      <c r="J474" s="111" t="str">
        <f t="shared" si="14"/>
        <v/>
      </c>
      <c r="K474" s="30" t="str">
        <f t="shared" si="15"/>
        <v/>
      </c>
    </row>
    <row r="475" spans="1:11" x14ac:dyDescent="0.25">
      <c r="A475" s="16" t="str">
        <f>'Afrap. dec20-mar21'!A477</f>
        <v/>
      </c>
      <c r="B475" s="81" t="str">
        <f>IF(ISBLANK('Afrap. dec20-mar21'!B477),"",'Afrap. dec20-mar21'!B477)</f>
        <v/>
      </c>
      <c r="C475" s="81" t="str">
        <f>IF(ISBLANK('Afrap. dec20-mar21'!C477),"",'Afrap. dec20-mar21'!C477)</f>
        <v/>
      </c>
      <c r="D475" s="21">
        <f>IF('Afrap. dec20-mar21'!K477="Funktionær",0.75,0.9)</f>
        <v>0.9</v>
      </c>
      <c r="E475" s="17"/>
      <c r="J475" s="111" t="str">
        <f t="shared" si="14"/>
        <v/>
      </c>
      <c r="K475" s="30" t="str">
        <f t="shared" si="15"/>
        <v/>
      </c>
    </row>
    <row r="476" spans="1:11" x14ac:dyDescent="0.25">
      <c r="A476" s="16" t="str">
        <f>'Afrap. dec20-mar21'!A478</f>
        <v/>
      </c>
      <c r="B476" s="81" t="str">
        <f>IF(ISBLANK('Afrap. dec20-mar21'!B478),"",'Afrap. dec20-mar21'!B478)</f>
        <v/>
      </c>
      <c r="C476" s="81" t="str">
        <f>IF(ISBLANK('Afrap. dec20-mar21'!C478),"",'Afrap. dec20-mar21'!C478)</f>
        <v/>
      </c>
      <c r="D476" s="21">
        <f>IF('Afrap. dec20-mar21'!K478="Funktionær",0.75,0.9)</f>
        <v>0.9</v>
      </c>
      <c r="E476" s="17"/>
      <c r="J476" s="111" t="str">
        <f t="shared" si="14"/>
        <v/>
      </c>
      <c r="K476" s="30" t="str">
        <f t="shared" si="15"/>
        <v/>
      </c>
    </row>
    <row r="477" spans="1:11" x14ac:dyDescent="0.25">
      <c r="A477" s="16" t="str">
        <f>'Afrap. dec20-mar21'!A479</f>
        <v/>
      </c>
      <c r="B477" s="81" t="str">
        <f>IF(ISBLANK('Afrap. dec20-mar21'!B479),"",'Afrap. dec20-mar21'!B479)</f>
        <v/>
      </c>
      <c r="C477" s="81" t="str">
        <f>IF(ISBLANK('Afrap. dec20-mar21'!C479),"",'Afrap. dec20-mar21'!C479)</f>
        <v/>
      </c>
      <c r="D477" s="21">
        <f>IF('Afrap. dec20-mar21'!K479="Funktionær",0.75,0.9)</f>
        <v>0.9</v>
      </c>
      <c r="E477" s="17"/>
      <c r="J477" s="111" t="str">
        <f t="shared" si="14"/>
        <v/>
      </c>
      <c r="K477" s="30" t="str">
        <f t="shared" si="15"/>
        <v/>
      </c>
    </row>
    <row r="478" spans="1:11" x14ac:dyDescent="0.25">
      <c r="A478" s="16" t="str">
        <f>'Afrap. dec20-mar21'!A480</f>
        <v/>
      </c>
      <c r="B478" s="81" t="str">
        <f>IF(ISBLANK('Afrap. dec20-mar21'!B480),"",'Afrap. dec20-mar21'!B480)</f>
        <v/>
      </c>
      <c r="C478" s="81" t="str">
        <f>IF(ISBLANK('Afrap. dec20-mar21'!C480),"",'Afrap. dec20-mar21'!C480)</f>
        <v/>
      </c>
      <c r="D478" s="21">
        <f>IF('Afrap. dec20-mar21'!K480="Funktionær",0.75,0.9)</f>
        <v>0.9</v>
      </c>
      <c r="E478" s="17"/>
      <c r="J478" s="111" t="str">
        <f t="shared" si="14"/>
        <v/>
      </c>
      <c r="K478" s="30" t="str">
        <f t="shared" si="15"/>
        <v/>
      </c>
    </row>
    <row r="479" spans="1:11" x14ac:dyDescent="0.25">
      <c r="A479" s="16" t="str">
        <f>'Afrap. dec20-mar21'!A481</f>
        <v/>
      </c>
      <c r="B479" s="81" t="str">
        <f>IF(ISBLANK('Afrap. dec20-mar21'!B481),"",'Afrap. dec20-mar21'!B481)</f>
        <v/>
      </c>
      <c r="C479" s="81" t="str">
        <f>IF(ISBLANK('Afrap. dec20-mar21'!C481),"",'Afrap. dec20-mar21'!C481)</f>
        <v/>
      </c>
      <c r="D479" s="21">
        <f>IF('Afrap. dec20-mar21'!K481="Funktionær",0.75,0.9)</f>
        <v>0.9</v>
      </c>
      <c r="E479" s="17"/>
      <c r="J479" s="111" t="str">
        <f t="shared" si="14"/>
        <v/>
      </c>
      <c r="K479" s="30" t="str">
        <f t="shared" si="15"/>
        <v/>
      </c>
    </row>
    <row r="480" spans="1:11" x14ac:dyDescent="0.25">
      <c r="A480" s="16" t="str">
        <f>'Afrap. dec20-mar21'!A482</f>
        <v/>
      </c>
      <c r="B480" s="81" t="str">
        <f>IF(ISBLANK('Afrap. dec20-mar21'!B482),"",'Afrap. dec20-mar21'!B482)</f>
        <v/>
      </c>
      <c r="C480" s="81" t="str">
        <f>IF(ISBLANK('Afrap. dec20-mar21'!C482),"",'Afrap. dec20-mar21'!C482)</f>
        <v/>
      </c>
      <c r="D480" s="21">
        <f>IF('Afrap. dec20-mar21'!K482="Funktionær",0.75,0.9)</f>
        <v>0.9</v>
      </c>
      <c r="E480" s="17"/>
      <c r="J480" s="111" t="str">
        <f t="shared" si="14"/>
        <v/>
      </c>
      <c r="K480" s="30" t="str">
        <f t="shared" si="15"/>
        <v/>
      </c>
    </row>
    <row r="481" spans="1:11" x14ac:dyDescent="0.25">
      <c r="A481" s="16" t="str">
        <f>'Afrap. dec20-mar21'!A483</f>
        <v/>
      </c>
      <c r="B481" s="81" t="str">
        <f>IF(ISBLANK('Afrap. dec20-mar21'!B483),"",'Afrap. dec20-mar21'!B483)</f>
        <v/>
      </c>
      <c r="C481" s="81" t="str">
        <f>IF(ISBLANK('Afrap. dec20-mar21'!C483),"",'Afrap. dec20-mar21'!C483)</f>
        <v/>
      </c>
      <c r="D481" s="21">
        <f>IF('Afrap. dec20-mar21'!K483="Funktionær",0.75,0.9)</f>
        <v>0.9</v>
      </c>
      <c r="E481" s="17"/>
      <c r="J481" s="111" t="str">
        <f t="shared" si="14"/>
        <v/>
      </c>
      <c r="K481" s="30" t="str">
        <f t="shared" si="15"/>
        <v/>
      </c>
    </row>
    <row r="482" spans="1:11" x14ac:dyDescent="0.25">
      <c r="A482" s="16" t="str">
        <f>'Afrap. dec20-mar21'!A484</f>
        <v/>
      </c>
      <c r="B482" s="81" t="str">
        <f>IF(ISBLANK('Afrap. dec20-mar21'!B484),"",'Afrap. dec20-mar21'!B484)</f>
        <v/>
      </c>
      <c r="C482" s="81" t="str">
        <f>IF(ISBLANK('Afrap. dec20-mar21'!C484),"",'Afrap. dec20-mar21'!C484)</f>
        <v/>
      </c>
      <c r="D482" s="21">
        <f>IF('Afrap. dec20-mar21'!K484="Funktionær",0.75,0.9)</f>
        <v>0.9</v>
      </c>
      <c r="E482" s="17"/>
      <c r="J482" s="111" t="str">
        <f t="shared" si="14"/>
        <v/>
      </c>
      <c r="K482" s="30" t="str">
        <f t="shared" si="15"/>
        <v/>
      </c>
    </row>
    <row r="483" spans="1:11" x14ac:dyDescent="0.25">
      <c r="A483" s="16" t="str">
        <f>'Afrap. dec20-mar21'!A485</f>
        <v/>
      </c>
      <c r="B483" s="81" t="str">
        <f>IF(ISBLANK('Afrap. dec20-mar21'!B485),"",'Afrap. dec20-mar21'!B485)</f>
        <v/>
      </c>
      <c r="C483" s="81" t="str">
        <f>IF(ISBLANK('Afrap. dec20-mar21'!C485),"",'Afrap. dec20-mar21'!C485)</f>
        <v/>
      </c>
      <c r="D483" s="21">
        <f>IF('Afrap. dec20-mar21'!K485="Funktionær",0.75,0.9)</f>
        <v>0.9</v>
      </c>
      <c r="E483" s="17"/>
      <c r="J483" s="111" t="str">
        <f t="shared" si="14"/>
        <v/>
      </c>
      <c r="K483" s="30" t="str">
        <f t="shared" si="15"/>
        <v/>
      </c>
    </row>
    <row r="484" spans="1:11" x14ac:dyDescent="0.25">
      <c r="A484" s="16" t="str">
        <f>'Afrap. dec20-mar21'!A486</f>
        <v/>
      </c>
      <c r="B484" s="81" t="str">
        <f>IF(ISBLANK('Afrap. dec20-mar21'!B486),"",'Afrap. dec20-mar21'!B486)</f>
        <v/>
      </c>
      <c r="C484" s="81" t="str">
        <f>IF(ISBLANK('Afrap. dec20-mar21'!C486),"",'Afrap. dec20-mar21'!C486)</f>
        <v/>
      </c>
      <c r="D484" s="21">
        <f>IF('Afrap. dec20-mar21'!K486="Funktionær",0.75,0.9)</f>
        <v>0.9</v>
      </c>
      <c r="E484" s="17"/>
      <c r="J484" s="111" t="str">
        <f t="shared" si="14"/>
        <v/>
      </c>
      <c r="K484" s="30" t="str">
        <f t="shared" si="15"/>
        <v/>
      </c>
    </row>
    <row r="485" spans="1:11" x14ac:dyDescent="0.25">
      <c r="A485" s="16" t="str">
        <f>'Afrap. dec20-mar21'!A487</f>
        <v/>
      </c>
      <c r="B485" s="81" t="str">
        <f>IF(ISBLANK('Afrap. dec20-mar21'!B487),"",'Afrap. dec20-mar21'!B487)</f>
        <v/>
      </c>
      <c r="C485" s="81" t="str">
        <f>IF(ISBLANK('Afrap. dec20-mar21'!C487),"",'Afrap. dec20-mar21'!C487)</f>
        <v/>
      </c>
      <c r="D485" s="21">
        <f>IF('Afrap. dec20-mar21'!K487="Funktionær",0.75,0.9)</f>
        <v>0.9</v>
      </c>
      <c r="E485" s="17"/>
      <c r="J485" s="111" t="str">
        <f t="shared" si="14"/>
        <v/>
      </c>
      <c r="K485" s="30" t="str">
        <f t="shared" si="15"/>
        <v/>
      </c>
    </row>
    <row r="486" spans="1:11" x14ac:dyDescent="0.25">
      <c r="A486" s="16" t="str">
        <f>'Afrap. dec20-mar21'!A488</f>
        <v/>
      </c>
      <c r="B486" s="81" t="str">
        <f>IF(ISBLANK('Afrap. dec20-mar21'!B488),"",'Afrap. dec20-mar21'!B488)</f>
        <v/>
      </c>
      <c r="C486" s="81" t="str">
        <f>IF(ISBLANK('Afrap. dec20-mar21'!C488),"",'Afrap. dec20-mar21'!C488)</f>
        <v/>
      </c>
      <c r="D486" s="21">
        <f>IF('Afrap. dec20-mar21'!K488="Funktionær",0.75,0.9)</f>
        <v>0.9</v>
      </c>
      <c r="E486" s="17"/>
      <c r="J486" s="111" t="str">
        <f t="shared" si="14"/>
        <v/>
      </c>
      <c r="K486" s="30" t="str">
        <f t="shared" si="15"/>
        <v/>
      </c>
    </row>
    <row r="487" spans="1:11" x14ac:dyDescent="0.25">
      <c r="A487" s="16" t="str">
        <f>'Afrap. dec20-mar21'!A489</f>
        <v/>
      </c>
      <c r="B487" s="81" t="str">
        <f>IF(ISBLANK('Afrap. dec20-mar21'!B489),"",'Afrap. dec20-mar21'!B489)</f>
        <v/>
      </c>
      <c r="C487" s="81" t="str">
        <f>IF(ISBLANK('Afrap. dec20-mar21'!C489),"",'Afrap. dec20-mar21'!C489)</f>
        <v/>
      </c>
      <c r="D487" s="21">
        <f>IF('Afrap. dec20-mar21'!K489="Funktionær",0.75,0.9)</f>
        <v>0.9</v>
      </c>
      <c r="E487" s="17"/>
      <c r="J487" s="111" t="str">
        <f t="shared" si="14"/>
        <v/>
      </c>
      <c r="K487" s="30" t="str">
        <f t="shared" si="15"/>
        <v/>
      </c>
    </row>
    <row r="488" spans="1:11" x14ac:dyDescent="0.25">
      <c r="A488" s="16" t="str">
        <f>'Afrap. dec20-mar21'!A490</f>
        <v/>
      </c>
      <c r="B488" s="81" t="str">
        <f>IF(ISBLANK('Afrap. dec20-mar21'!B490),"",'Afrap. dec20-mar21'!B490)</f>
        <v/>
      </c>
      <c r="C488" s="81" t="str">
        <f>IF(ISBLANK('Afrap. dec20-mar21'!C490),"",'Afrap. dec20-mar21'!C490)</f>
        <v/>
      </c>
      <c r="D488" s="21">
        <f>IF('Afrap. dec20-mar21'!K490="Funktionær",0.75,0.9)</f>
        <v>0.9</v>
      </c>
      <c r="E488" s="17"/>
      <c r="J488" s="111" t="str">
        <f t="shared" si="14"/>
        <v/>
      </c>
      <c r="K488" s="30" t="str">
        <f t="shared" si="15"/>
        <v/>
      </c>
    </row>
    <row r="489" spans="1:11" x14ac:dyDescent="0.25">
      <c r="A489" s="16" t="str">
        <f>'Afrap. dec20-mar21'!A491</f>
        <v/>
      </c>
      <c r="B489" s="81" t="str">
        <f>IF(ISBLANK('Afrap. dec20-mar21'!B491),"",'Afrap. dec20-mar21'!B491)</f>
        <v/>
      </c>
      <c r="C489" s="81" t="str">
        <f>IF(ISBLANK('Afrap. dec20-mar21'!C491),"",'Afrap. dec20-mar21'!C491)</f>
        <v/>
      </c>
      <c r="D489" s="21">
        <f>IF('Afrap. dec20-mar21'!K491="Funktionær",0.75,0.9)</f>
        <v>0.9</v>
      </c>
      <c r="E489" s="17"/>
      <c r="J489" s="111" t="str">
        <f t="shared" si="14"/>
        <v/>
      </c>
      <c r="K489" s="30" t="str">
        <f t="shared" si="15"/>
        <v/>
      </c>
    </row>
    <row r="490" spans="1:11" x14ac:dyDescent="0.25">
      <c r="A490" s="16" t="str">
        <f>'Afrap. dec20-mar21'!A492</f>
        <v/>
      </c>
      <c r="B490" s="81" t="str">
        <f>IF(ISBLANK('Afrap. dec20-mar21'!B492),"",'Afrap. dec20-mar21'!B492)</f>
        <v/>
      </c>
      <c r="C490" s="81" t="str">
        <f>IF(ISBLANK('Afrap. dec20-mar21'!C492),"",'Afrap. dec20-mar21'!C492)</f>
        <v/>
      </c>
      <c r="D490" s="21">
        <f>IF('Afrap. dec20-mar21'!K492="Funktionær",0.75,0.9)</f>
        <v>0.9</v>
      </c>
      <c r="E490" s="17"/>
      <c r="J490" s="111" t="str">
        <f t="shared" si="14"/>
        <v/>
      </c>
      <c r="K490" s="30" t="str">
        <f t="shared" si="15"/>
        <v/>
      </c>
    </row>
    <row r="491" spans="1:11" x14ac:dyDescent="0.25">
      <c r="A491" s="16" t="str">
        <f>'Afrap. dec20-mar21'!A493</f>
        <v/>
      </c>
      <c r="B491" s="81" t="str">
        <f>IF(ISBLANK('Afrap. dec20-mar21'!B493),"",'Afrap. dec20-mar21'!B493)</f>
        <v/>
      </c>
      <c r="C491" s="81" t="str">
        <f>IF(ISBLANK('Afrap. dec20-mar21'!C493),"",'Afrap. dec20-mar21'!C493)</f>
        <v/>
      </c>
      <c r="D491" s="21">
        <f>IF('Afrap. dec20-mar21'!K493="Funktionær",0.75,0.9)</f>
        <v>0.9</v>
      </c>
      <c r="E491" s="17"/>
      <c r="J491" s="111" t="str">
        <f t="shared" si="14"/>
        <v/>
      </c>
      <c r="K491" s="30" t="str">
        <f t="shared" si="15"/>
        <v/>
      </c>
    </row>
    <row r="492" spans="1:11" x14ac:dyDescent="0.25">
      <c r="A492" s="16" t="str">
        <f>'Afrap. dec20-mar21'!A494</f>
        <v/>
      </c>
      <c r="B492" s="81" t="str">
        <f>IF(ISBLANK('Afrap. dec20-mar21'!B494),"",'Afrap. dec20-mar21'!B494)</f>
        <v/>
      </c>
      <c r="C492" s="81" t="str">
        <f>IF(ISBLANK('Afrap. dec20-mar21'!C494),"",'Afrap. dec20-mar21'!C494)</f>
        <v/>
      </c>
      <c r="D492" s="21">
        <f>IF('Afrap. dec20-mar21'!K494="Funktionær",0.75,0.9)</f>
        <v>0.9</v>
      </c>
      <c r="E492" s="17"/>
      <c r="J492" s="111" t="str">
        <f t="shared" si="14"/>
        <v/>
      </c>
      <c r="K492" s="30" t="str">
        <f t="shared" si="15"/>
        <v/>
      </c>
    </row>
    <row r="493" spans="1:11" x14ac:dyDescent="0.25">
      <c r="A493" s="16" t="str">
        <f>'Afrap. dec20-mar21'!A495</f>
        <v/>
      </c>
      <c r="B493" s="81" t="str">
        <f>IF(ISBLANK('Afrap. dec20-mar21'!B495),"",'Afrap. dec20-mar21'!B495)</f>
        <v/>
      </c>
      <c r="C493" s="81" t="str">
        <f>IF(ISBLANK('Afrap. dec20-mar21'!C495),"",'Afrap. dec20-mar21'!C495)</f>
        <v/>
      </c>
      <c r="D493" s="21">
        <f>IF('Afrap. dec20-mar21'!K495="Funktionær",0.75,0.9)</f>
        <v>0.9</v>
      </c>
      <c r="E493" s="17"/>
      <c r="J493" s="111" t="str">
        <f t="shared" si="14"/>
        <v/>
      </c>
      <c r="K493" s="30" t="str">
        <f t="shared" si="15"/>
        <v/>
      </c>
    </row>
    <row r="494" spans="1:11" x14ac:dyDescent="0.25">
      <c r="A494" s="16" t="str">
        <f>'Afrap. dec20-mar21'!A496</f>
        <v/>
      </c>
      <c r="B494" s="81" t="str">
        <f>IF(ISBLANK('Afrap. dec20-mar21'!B496),"",'Afrap. dec20-mar21'!B496)</f>
        <v/>
      </c>
      <c r="C494" s="81" t="str">
        <f>IF(ISBLANK('Afrap. dec20-mar21'!C496),"",'Afrap. dec20-mar21'!C496)</f>
        <v/>
      </c>
      <c r="D494" s="21">
        <f>IF('Afrap. dec20-mar21'!K496="Funktionær",0.75,0.9)</f>
        <v>0.9</v>
      </c>
      <c r="E494" s="17"/>
      <c r="J494" s="111" t="str">
        <f t="shared" si="14"/>
        <v/>
      </c>
      <c r="K494" s="30" t="str">
        <f t="shared" si="15"/>
        <v/>
      </c>
    </row>
    <row r="495" spans="1:11" x14ac:dyDescent="0.25">
      <c r="A495" s="16" t="str">
        <f>'Afrap. dec20-mar21'!A497</f>
        <v/>
      </c>
      <c r="B495" s="81" t="str">
        <f>IF(ISBLANK('Afrap. dec20-mar21'!B497),"",'Afrap. dec20-mar21'!B497)</f>
        <v/>
      </c>
      <c r="C495" s="81" t="str">
        <f>IF(ISBLANK('Afrap. dec20-mar21'!C497),"",'Afrap. dec20-mar21'!C497)</f>
        <v/>
      </c>
      <c r="D495" s="21">
        <f>IF('Afrap. dec20-mar21'!K497="Funktionær",0.75,0.9)</f>
        <v>0.9</v>
      </c>
      <c r="E495" s="17"/>
      <c r="J495" s="111" t="str">
        <f t="shared" si="14"/>
        <v/>
      </c>
      <c r="K495" s="30" t="str">
        <f t="shared" si="15"/>
        <v/>
      </c>
    </row>
    <row r="496" spans="1:11" x14ac:dyDescent="0.25">
      <c r="A496" s="16" t="str">
        <f>'Afrap. dec20-mar21'!A498</f>
        <v/>
      </c>
      <c r="B496" s="81" t="str">
        <f>IF(ISBLANK('Afrap. dec20-mar21'!B498),"",'Afrap. dec20-mar21'!B498)</f>
        <v/>
      </c>
      <c r="C496" s="81" t="str">
        <f>IF(ISBLANK('Afrap. dec20-mar21'!C498),"",'Afrap. dec20-mar21'!C498)</f>
        <v/>
      </c>
      <c r="D496" s="21">
        <f>IF('Afrap. dec20-mar21'!K498="Funktionær",0.75,0.9)</f>
        <v>0.9</v>
      </c>
      <c r="E496" s="17"/>
      <c r="J496" s="111" t="str">
        <f t="shared" si="14"/>
        <v/>
      </c>
      <c r="K496" s="30" t="str">
        <f t="shared" si="15"/>
        <v/>
      </c>
    </row>
    <row r="497" spans="1:11" x14ac:dyDescent="0.25">
      <c r="A497" s="16" t="str">
        <f>'Afrap. dec20-mar21'!A499</f>
        <v/>
      </c>
      <c r="B497" s="81" t="str">
        <f>IF(ISBLANK('Afrap. dec20-mar21'!B499),"",'Afrap. dec20-mar21'!B499)</f>
        <v/>
      </c>
      <c r="C497" s="81" t="str">
        <f>IF(ISBLANK('Afrap. dec20-mar21'!C499),"",'Afrap. dec20-mar21'!C499)</f>
        <v/>
      </c>
      <c r="D497" s="21">
        <f>IF('Afrap. dec20-mar21'!K499="Funktionær",0.75,0.9)</f>
        <v>0.9</v>
      </c>
      <c r="E497" s="17"/>
      <c r="J497" s="111" t="str">
        <f t="shared" si="14"/>
        <v/>
      </c>
      <c r="K497" s="30" t="str">
        <f t="shared" si="15"/>
        <v/>
      </c>
    </row>
    <row r="498" spans="1:11" x14ac:dyDescent="0.25">
      <c r="A498" s="16" t="str">
        <f>'Afrap. dec20-mar21'!A500</f>
        <v/>
      </c>
      <c r="B498" s="81" t="str">
        <f>IF(ISBLANK('Afrap. dec20-mar21'!B500),"",'Afrap. dec20-mar21'!B500)</f>
        <v/>
      </c>
      <c r="C498" s="81" t="str">
        <f>IF(ISBLANK('Afrap. dec20-mar21'!C500),"",'Afrap. dec20-mar21'!C500)</f>
        <v/>
      </c>
      <c r="D498" s="21">
        <f>IF('Afrap. dec20-mar21'!K500="Funktionær",0.75,0.9)</f>
        <v>0.9</v>
      </c>
      <c r="E498" s="17"/>
      <c r="J498" s="111" t="str">
        <f t="shared" si="14"/>
        <v/>
      </c>
      <c r="K498" s="30" t="str">
        <f t="shared" si="15"/>
        <v/>
      </c>
    </row>
    <row r="499" spans="1:11" x14ac:dyDescent="0.25">
      <c r="A499" s="16" t="str">
        <f>'Afrap. dec20-mar21'!A501</f>
        <v/>
      </c>
      <c r="B499" s="81" t="str">
        <f>IF(ISBLANK('Afrap. dec20-mar21'!B501),"",'Afrap. dec20-mar21'!B501)</f>
        <v/>
      </c>
      <c r="C499" s="81" t="str">
        <f>IF(ISBLANK('Afrap. dec20-mar21'!C501),"",'Afrap. dec20-mar21'!C501)</f>
        <v/>
      </c>
      <c r="D499" s="21">
        <f>IF('Afrap. dec20-mar21'!K501="Funktionær",0.75,0.9)</f>
        <v>0.9</v>
      </c>
      <c r="E499" s="17"/>
      <c r="J499" s="111" t="str">
        <f t="shared" si="14"/>
        <v/>
      </c>
      <c r="K499" s="30" t="str">
        <f t="shared" si="15"/>
        <v/>
      </c>
    </row>
    <row r="500" spans="1:11" x14ac:dyDescent="0.25">
      <c r="A500" s="16" t="str">
        <f>'Afrap. dec20-mar21'!A502</f>
        <v/>
      </c>
      <c r="B500" s="81" t="str">
        <f>IF(ISBLANK('Afrap. dec20-mar21'!B502),"",'Afrap. dec20-mar21'!B502)</f>
        <v/>
      </c>
      <c r="C500" s="81" t="str">
        <f>IF(ISBLANK('Afrap. dec20-mar21'!C502),"",'Afrap. dec20-mar21'!C502)</f>
        <v/>
      </c>
      <c r="D500" s="21">
        <f>IF('Afrap. dec20-mar21'!K502="Funktionær",0.75,0.9)</f>
        <v>0.9</v>
      </c>
      <c r="E500" s="17"/>
      <c r="J500" s="111" t="str">
        <f t="shared" si="14"/>
        <v/>
      </c>
      <c r="K500" s="30" t="str">
        <f t="shared" si="15"/>
        <v/>
      </c>
    </row>
    <row r="501" spans="1:11" x14ac:dyDescent="0.25">
      <c r="A501" s="16" t="str">
        <f>'Afrap. dec20-mar21'!A503</f>
        <v/>
      </c>
      <c r="B501" s="81" t="str">
        <f>IF(ISBLANK('Afrap. dec20-mar21'!B503),"",'Afrap. dec20-mar21'!B503)</f>
        <v/>
      </c>
      <c r="C501" s="81" t="str">
        <f>IF(ISBLANK('Afrap. dec20-mar21'!C503),"",'Afrap. dec20-mar21'!C503)</f>
        <v/>
      </c>
      <c r="D501" s="21">
        <f>IF('Afrap. dec20-mar21'!K503="Funktionær",0.75,0.9)</f>
        <v>0.9</v>
      </c>
      <c r="E501" s="17"/>
      <c r="J501" s="111" t="str">
        <f t="shared" si="14"/>
        <v/>
      </c>
      <c r="K501" s="30" t="str">
        <f t="shared" si="15"/>
        <v/>
      </c>
    </row>
    <row r="502" spans="1:11" x14ac:dyDescent="0.25">
      <c r="A502" s="16" t="str">
        <f>'Afrap. dec20-mar21'!A504</f>
        <v/>
      </c>
      <c r="B502" s="81" t="str">
        <f>IF(ISBLANK('Afrap. dec20-mar21'!B504),"",'Afrap. dec20-mar21'!B504)</f>
        <v/>
      </c>
      <c r="C502" s="81" t="str">
        <f>IF(ISBLANK('Afrap. dec20-mar21'!C504),"",'Afrap. dec20-mar21'!C504)</f>
        <v/>
      </c>
      <c r="D502" s="21">
        <f>IF('Afrap. dec20-mar21'!K504="Funktionær",0.75,0.9)</f>
        <v>0.9</v>
      </c>
      <c r="E502" s="17"/>
      <c r="J502" s="111" t="str">
        <f t="shared" si="14"/>
        <v/>
      </c>
      <c r="K502" s="30" t="str">
        <f t="shared" si="15"/>
        <v/>
      </c>
    </row>
    <row r="503" spans="1:11" x14ac:dyDescent="0.25">
      <c r="A503" s="16" t="str">
        <f>'Afrap. dec20-mar21'!A505</f>
        <v/>
      </c>
      <c r="B503" s="81" t="str">
        <f>IF(ISBLANK('Afrap. dec20-mar21'!B505),"",'Afrap. dec20-mar21'!B505)</f>
        <v/>
      </c>
      <c r="C503" s="81" t="str">
        <f>IF(ISBLANK('Afrap. dec20-mar21'!C505),"",'Afrap. dec20-mar21'!C505)</f>
        <v/>
      </c>
      <c r="D503" s="21">
        <f>IF('Afrap. dec20-mar21'!K505="Funktionær",0.75,0.9)</f>
        <v>0.9</v>
      </c>
      <c r="E503" s="17"/>
      <c r="J503" s="111" t="str">
        <f t="shared" si="14"/>
        <v/>
      </c>
      <c r="K503" s="30" t="str">
        <f t="shared" si="15"/>
        <v/>
      </c>
    </row>
    <row r="504" spans="1:11" x14ac:dyDescent="0.25">
      <c r="A504" s="16" t="str">
        <f>'Afrap. dec20-mar21'!A506</f>
        <v/>
      </c>
      <c r="B504" s="81" t="str">
        <f>IF(ISBLANK('Afrap. dec20-mar21'!B506),"",'Afrap. dec20-mar21'!B506)</f>
        <v/>
      </c>
      <c r="C504" s="81" t="str">
        <f>IF(ISBLANK('Afrap. dec20-mar21'!C506),"",'Afrap. dec20-mar21'!C506)</f>
        <v/>
      </c>
      <c r="D504" s="21">
        <f>IF('Afrap. dec20-mar21'!K506="Funktionær",0.75,0.9)</f>
        <v>0.9</v>
      </c>
      <c r="E504" s="17"/>
      <c r="J504" s="111" t="str">
        <f t="shared" si="14"/>
        <v/>
      </c>
      <c r="K504" s="30" t="str">
        <f t="shared" si="15"/>
        <v/>
      </c>
    </row>
    <row r="505" spans="1:11" x14ac:dyDescent="0.25">
      <c r="A505" s="16" t="str">
        <f>'Afrap. dec20-mar21'!A507</f>
        <v/>
      </c>
      <c r="B505" s="81" t="str">
        <f>IF(ISBLANK('Afrap. dec20-mar21'!B507),"",'Afrap. dec20-mar21'!B507)</f>
        <v/>
      </c>
      <c r="C505" s="81" t="str">
        <f>IF(ISBLANK('Afrap. dec20-mar21'!C507),"",'Afrap. dec20-mar21'!C507)</f>
        <v/>
      </c>
      <c r="D505" s="21">
        <f>IF('Afrap. dec20-mar21'!K507="Funktionær",0.75,0.9)</f>
        <v>0.9</v>
      </c>
      <c r="E505" s="17"/>
      <c r="J505" s="111" t="str">
        <f t="shared" si="14"/>
        <v/>
      </c>
      <c r="K505" s="30" t="str">
        <f t="shared" si="15"/>
        <v/>
      </c>
    </row>
    <row r="506" spans="1:11" x14ac:dyDescent="0.25">
      <c r="A506" s="16" t="str">
        <f>'Afrap. dec20-mar21'!A508</f>
        <v/>
      </c>
      <c r="B506" s="81" t="str">
        <f>IF(ISBLANK('Afrap. dec20-mar21'!B508),"",'Afrap. dec20-mar21'!B508)</f>
        <v/>
      </c>
      <c r="C506" s="81" t="str">
        <f>IF(ISBLANK('Afrap. dec20-mar21'!C508),"",'Afrap. dec20-mar21'!C508)</f>
        <v/>
      </c>
      <c r="D506" s="21">
        <f>IF('Afrap. dec20-mar21'!K508="Funktionær",0.75,0.9)</f>
        <v>0.9</v>
      </c>
      <c r="E506" s="17"/>
      <c r="J506" s="111" t="str">
        <f t="shared" si="14"/>
        <v/>
      </c>
      <c r="K506" s="30" t="str">
        <f t="shared" si="15"/>
        <v/>
      </c>
    </row>
    <row r="507" spans="1:11" x14ac:dyDescent="0.25">
      <c r="A507" s="16" t="str">
        <f>'Afrap. dec20-mar21'!A509</f>
        <v/>
      </c>
      <c r="B507" s="81" t="str">
        <f>IF(ISBLANK('Afrap. dec20-mar21'!B509),"",'Afrap. dec20-mar21'!B509)</f>
        <v/>
      </c>
      <c r="C507" s="81" t="str">
        <f>IF(ISBLANK('Afrap. dec20-mar21'!C509),"",'Afrap. dec20-mar21'!C509)</f>
        <v/>
      </c>
      <c r="D507" s="21">
        <f>IF('Afrap. dec20-mar21'!K509="Funktionær",0.75,0.9)</f>
        <v>0.9</v>
      </c>
      <c r="E507" s="17"/>
      <c r="J507" s="111" t="str">
        <f t="shared" si="14"/>
        <v/>
      </c>
      <c r="K507" s="30" t="str">
        <f t="shared" si="15"/>
        <v/>
      </c>
    </row>
    <row r="508" spans="1:11" x14ac:dyDescent="0.25">
      <c r="A508" s="16" t="str">
        <f>'Afrap. dec20-mar21'!A510</f>
        <v/>
      </c>
      <c r="B508" s="81" t="str">
        <f>IF(ISBLANK('Afrap. dec20-mar21'!B510),"",'Afrap. dec20-mar21'!B510)</f>
        <v/>
      </c>
      <c r="C508" s="81" t="str">
        <f>IF(ISBLANK('Afrap. dec20-mar21'!C510),"",'Afrap. dec20-mar21'!C510)</f>
        <v/>
      </c>
      <c r="D508" s="21">
        <f>IF('Afrap. dec20-mar21'!K510="Funktionær",0.75,0.9)</f>
        <v>0.9</v>
      </c>
      <c r="E508" s="17"/>
      <c r="J508" s="111" t="str">
        <f t="shared" si="14"/>
        <v/>
      </c>
      <c r="K508" s="30" t="str">
        <f t="shared" si="15"/>
        <v/>
      </c>
    </row>
    <row r="509" spans="1:11" x14ac:dyDescent="0.25">
      <c r="A509" s="16" t="str">
        <f>'Afrap. dec20-mar21'!A511</f>
        <v/>
      </c>
      <c r="B509" s="81" t="str">
        <f>IF(ISBLANK('Afrap. dec20-mar21'!B511),"",'Afrap. dec20-mar21'!B511)</f>
        <v/>
      </c>
      <c r="C509" s="81" t="str">
        <f>IF(ISBLANK('Afrap. dec20-mar21'!C511),"",'Afrap. dec20-mar21'!C511)</f>
        <v/>
      </c>
      <c r="D509" s="21">
        <f>IF('Afrap. dec20-mar21'!K511="Funktionær",0.75,0.9)</f>
        <v>0.9</v>
      </c>
      <c r="E509" s="17"/>
      <c r="J509" s="111" t="str">
        <f t="shared" si="14"/>
        <v/>
      </c>
      <c r="K509" s="30" t="str">
        <f t="shared" si="15"/>
        <v/>
      </c>
    </row>
    <row r="510" spans="1:11" x14ac:dyDescent="0.25">
      <c r="A510" s="16" t="str">
        <f>'Afrap. dec20-mar21'!A512</f>
        <v/>
      </c>
      <c r="B510" s="81" t="str">
        <f>IF(ISBLANK('Afrap. dec20-mar21'!B512),"",'Afrap. dec20-mar21'!B512)</f>
        <v/>
      </c>
      <c r="C510" s="81" t="str">
        <f>IF(ISBLANK('Afrap. dec20-mar21'!C512),"",'Afrap. dec20-mar21'!C512)</f>
        <v/>
      </c>
      <c r="D510" s="21">
        <f>IF('Afrap. dec20-mar21'!K512="Funktionær",0.75,0.9)</f>
        <v>0.9</v>
      </c>
      <c r="E510" s="17"/>
      <c r="J510" s="111" t="str">
        <f t="shared" si="14"/>
        <v/>
      </c>
      <c r="K510" s="30" t="str">
        <f t="shared" si="15"/>
        <v/>
      </c>
    </row>
    <row r="511" spans="1:11" x14ac:dyDescent="0.25">
      <c r="A511" s="16" t="str">
        <f>'Afrap. dec20-mar21'!A513</f>
        <v/>
      </c>
      <c r="B511" s="81" t="str">
        <f>IF(ISBLANK('Afrap. dec20-mar21'!B513),"",'Afrap. dec20-mar21'!B513)</f>
        <v/>
      </c>
      <c r="C511" s="81" t="str">
        <f>IF(ISBLANK('Afrap. dec20-mar21'!C513),"",'Afrap. dec20-mar21'!C513)</f>
        <v/>
      </c>
      <c r="D511" s="21">
        <f>IF('Afrap. dec20-mar21'!K513="Funktionær",0.75,0.9)</f>
        <v>0.9</v>
      </c>
      <c r="E511" s="17"/>
      <c r="J511" s="111" t="str">
        <f t="shared" si="14"/>
        <v/>
      </c>
      <c r="K511" s="30" t="str">
        <f t="shared" si="15"/>
        <v/>
      </c>
    </row>
    <row r="512" spans="1:11" x14ac:dyDescent="0.25">
      <c r="A512" s="16" t="str">
        <f>'Afrap. dec20-mar21'!A514</f>
        <v/>
      </c>
      <c r="B512" s="81" t="str">
        <f>IF(ISBLANK('Afrap. dec20-mar21'!B514),"",'Afrap. dec20-mar21'!B514)</f>
        <v/>
      </c>
      <c r="C512" s="81" t="str">
        <f>IF(ISBLANK('Afrap. dec20-mar21'!C514),"",'Afrap. dec20-mar21'!C514)</f>
        <v/>
      </c>
      <c r="D512" s="21">
        <f>IF('Afrap. dec20-mar21'!K514="Funktionær",0.75,0.9)</f>
        <v>0.9</v>
      </c>
      <c r="E512" s="17"/>
      <c r="J512" s="111" t="str">
        <f t="shared" si="14"/>
        <v/>
      </c>
      <c r="K512" s="30" t="str">
        <f t="shared" si="15"/>
        <v/>
      </c>
    </row>
    <row r="513" spans="1:11" x14ac:dyDescent="0.25">
      <c r="A513" s="16" t="str">
        <f>'Afrap. dec20-mar21'!A515</f>
        <v/>
      </c>
      <c r="B513" s="81" t="str">
        <f>IF(ISBLANK('Afrap. dec20-mar21'!B515),"",'Afrap. dec20-mar21'!B515)</f>
        <v/>
      </c>
      <c r="C513" s="81" t="str">
        <f>IF(ISBLANK('Afrap. dec20-mar21'!C515),"",'Afrap. dec20-mar21'!C515)</f>
        <v/>
      </c>
      <c r="D513" s="21">
        <f>IF('Afrap. dec20-mar21'!K515="Funktionær",0.75,0.9)</f>
        <v>0.9</v>
      </c>
      <c r="E513" s="17"/>
      <c r="J513" s="111" t="str">
        <f t="shared" si="14"/>
        <v/>
      </c>
      <c r="K513" s="30" t="str">
        <f t="shared" si="15"/>
        <v/>
      </c>
    </row>
    <row r="514" spans="1:11" x14ac:dyDescent="0.25">
      <c r="A514" s="16" t="str">
        <f>'Afrap. dec20-mar21'!A516</f>
        <v/>
      </c>
      <c r="B514" s="81" t="str">
        <f>IF(ISBLANK('Afrap. dec20-mar21'!B516),"",'Afrap. dec20-mar21'!B516)</f>
        <v/>
      </c>
      <c r="C514" s="81" t="str">
        <f>IF(ISBLANK('Afrap. dec20-mar21'!C516),"",'Afrap. dec20-mar21'!C516)</f>
        <v/>
      </c>
      <c r="D514" s="21">
        <f>IF('Afrap. dec20-mar21'!K516="Funktionær",0.75,0.9)</f>
        <v>0.9</v>
      </c>
      <c r="E514" s="17"/>
      <c r="J514" s="111" t="str">
        <f t="shared" si="14"/>
        <v/>
      </c>
      <c r="K514" s="30" t="str">
        <f t="shared" si="15"/>
        <v/>
      </c>
    </row>
    <row r="515" spans="1:11" x14ac:dyDescent="0.25">
      <c r="A515" s="16" t="str">
        <f>'Afrap. dec20-mar21'!A517</f>
        <v/>
      </c>
      <c r="B515" s="81" t="str">
        <f>IF(ISBLANK('Afrap. dec20-mar21'!B517),"",'Afrap. dec20-mar21'!B517)</f>
        <v/>
      </c>
      <c r="C515" s="81" t="str">
        <f>IF(ISBLANK('Afrap. dec20-mar21'!C517),"",'Afrap. dec20-mar21'!C517)</f>
        <v/>
      </c>
      <c r="D515" s="21">
        <f>IF('Afrap. dec20-mar21'!K517="Funktionær",0.75,0.9)</f>
        <v>0.9</v>
      </c>
      <c r="E515" s="17"/>
      <c r="J515" s="111" t="str">
        <f t="shared" si="14"/>
        <v/>
      </c>
      <c r="K515" s="30" t="str">
        <f t="shared" si="15"/>
        <v/>
      </c>
    </row>
    <row r="516" spans="1:11" x14ac:dyDescent="0.25">
      <c r="A516" s="16" t="str">
        <f>'Afrap. dec20-mar21'!A518</f>
        <v/>
      </c>
      <c r="B516" s="81" t="str">
        <f>IF(ISBLANK('Afrap. dec20-mar21'!B518),"",'Afrap. dec20-mar21'!B518)</f>
        <v/>
      </c>
      <c r="C516" s="81" t="str">
        <f>IF(ISBLANK('Afrap. dec20-mar21'!C518),"",'Afrap. dec20-mar21'!C518)</f>
        <v/>
      </c>
      <c r="D516" s="21">
        <f>IF('Afrap. dec20-mar21'!K518="Funktionær",0.75,0.9)</f>
        <v>0.9</v>
      </c>
      <c r="E516" s="17"/>
      <c r="J516" s="111" t="str">
        <f t="shared" si="14"/>
        <v/>
      </c>
      <c r="K516" s="30" t="str">
        <f t="shared" si="15"/>
        <v/>
      </c>
    </row>
    <row r="517" spans="1:11" x14ac:dyDescent="0.25">
      <c r="A517" s="16" t="str">
        <f>'Afrap. dec20-mar21'!A519</f>
        <v/>
      </c>
      <c r="B517" s="81" t="str">
        <f>IF(ISBLANK('Afrap. dec20-mar21'!B519),"",'Afrap. dec20-mar21'!B519)</f>
        <v/>
      </c>
      <c r="C517" s="81" t="str">
        <f>IF(ISBLANK('Afrap. dec20-mar21'!C519),"",'Afrap. dec20-mar21'!C519)</f>
        <v/>
      </c>
      <c r="D517" s="21">
        <f>IF('Afrap. dec20-mar21'!K519="Funktionær",0.75,0.9)</f>
        <v>0.9</v>
      </c>
      <c r="E517" s="17"/>
      <c r="J517" s="111" t="str">
        <f t="shared" si="14"/>
        <v/>
      </c>
      <c r="K517" s="30" t="str">
        <f t="shared" si="15"/>
        <v/>
      </c>
    </row>
    <row r="518" spans="1:11" x14ac:dyDescent="0.25">
      <c r="A518" s="16" t="str">
        <f>'Afrap. dec20-mar21'!A520</f>
        <v/>
      </c>
      <c r="B518" s="81" t="str">
        <f>IF(ISBLANK('Afrap. dec20-mar21'!B520),"",'Afrap. dec20-mar21'!B520)</f>
        <v/>
      </c>
      <c r="C518" s="81" t="str">
        <f>IF(ISBLANK('Afrap. dec20-mar21'!C520),"",'Afrap. dec20-mar21'!C520)</f>
        <v/>
      </c>
      <c r="D518" s="21">
        <f>IF('Afrap. dec20-mar21'!K520="Funktionær",0.75,0.9)</f>
        <v>0.9</v>
      </c>
      <c r="E518" s="17"/>
      <c r="J518" s="111" t="str">
        <f t="shared" ref="J518:J581" si="16">IF(E518="Ja",((F518-G518)+(H518-I518)),"")</f>
        <v/>
      </c>
      <c r="K518" s="30" t="str">
        <f t="shared" ref="K518:K581" si="17">IFERROR(IF(J518&lt;0,J518*D518,J518*D518),"")</f>
        <v/>
      </c>
    </row>
    <row r="519" spans="1:11" x14ac:dyDescent="0.25">
      <c r="A519" s="16" t="str">
        <f>'Afrap. dec20-mar21'!A521</f>
        <v/>
      </c>
      <c r="B519" s="81" t="str">
        <f>IF(ISBLANK('Afrap. dec20-mar21'!B521),"",'Afrap. dec20-mar21'!B521)</f>
        <v/>
      </c>
      <c r="C519" s="81" t="str">
        <f>IF(ISBLANK('Afrap. dec20-mar21'!C521),"",'Afrap. dec20-mar21'!C521)</f>
        <v/>
      </c>
      <c r="D519" s="21">
        <f>IF('Afrap. dec20-mar21'!K521="Funktionær",0.75,0.9)</f>
        <v>0.9</v>
      </c>
      <c r="E519" s="17"/>
      <c r="J519" s="111" t="str">
        <f t="shared" si="16"/>
        <v/>
      </c>
      <c r="K519" s="30" t="str">
        <f t="shared" si="17"/>
        <v/>
      </c>
    </row>
    <row r="520" spans="1:11" x14ac:dyDescent="0.25">
      <c r="A520" s="16" t="str">
        <f>'Afrap. dec20-mar21'!A522</f>
        <v/>
      </c>
      <c r="B520" s="81" t="str">
        <f>IF(ISBLANK('Afrap. dec20-mar21'!B522),"",'Afrap. dec20-mar21'!B522)</f>
        <v/>
      </c>
      <c r="C520" s="81" t="str">
        <f>IF(ISBLANK('Afrap. dec20-mar21'!C522),"",'Afrap. dec20-mar21'!C522)</f>
        <v/>
      </c>
      <c r="D520" s="21">
        <f>IF('Afrap. dec20-mar21'!K522="Funktionær",0.75,0.9)</f>
        <v>0.9</v>
      </c>
      <c r="E520" s="17"/>
      <c r="J520" s="111" t="str">
        <f t="shared" si="16"/>
        <v/>
      </c>
      <c r="K520" s="30" t="str">
        <f t="shared" si="17"/>
        <v/>
      </c>
    </row>
    <row r="521" spans="1:11" x14ac:dyDescent="0.25">
      <c r="A521" s="16" t="str">
        <f>'Afrap. dec20-mar21'!A523</f>
        <v/>
      </c>
      <c r="B521" s="81" t="str">
        <f>IF(ISBLANK('Afrap. dec20-mar21'!B523),"",'Afrap. dec20-mar21'!B523)</f>
        <v/>
      </c>
      <c r="C521" s="81" t="str">
        <f>IF(ISBLANK('Afrap. dec20-mar21'!C523),"",'Afrap. dec20-mar21'!C523)</f>
        <v/>
      </c>
      <c r="D521" s="21">
        <f>IF('Afrap. dec20-mar21'!K523="Funktionær",0.75,0.9)</f>
        <v>0.9</v>
      </c>
      <c r="E521" s="17"/>
      <c r="J521" s="111" t="str">
        <f t="shared" si="16"/>
        <v/>
      </c>
      <c r="K521" s="30" t="str">
        <f t="shared" si="17"/>
        <v/>
      </c>
    </row>
    <row r="522" spans="1:11" x14ac:dyDescent="0.25">
      <c r="A522" s="16" t="str">
        <f>'Afrap. dec20-mar21'!A524</f>
        <v/>
      </c>
      <c r="B522" s="81" t="str">
        <f>IF(ISBLANK('Afrap. dec20-mar21'!B524),"",'Afrap. dec20-mar21'!B524)</f>
        <v/>
      </c>
      <c r="C522" s="81" t="str">
        <f>IF(ISBLANK('Afrap. dec20-mar21'!C524),"",'Afrap. dec20-mar21'!C524)</f>
        <v/>
      </c>
      <c r="D522" s="21">
        <f>IF('Afrap. dec20-mar21'!K524="Funktionær",0.75,0.9)</f>
        <v>0.9</v>
      </c>
      <c r="E522" s="17"/>
      <c r="J522" s="111" t="str">
        <f t="shared" si="16"/>
        <v/>
      </c>
      <c r="K522" s="30" t="str">
        <f t="shared" si="17"/>
        <v/>
      </c>
    </row>
    <row r="523" spans="1:11" x14ac:dyDescent="0.25">
      <c r="A523" s="16" t="str">
        <f>'Afrap. dec20-mar21'!A525</f>
        <v/>
      </c>
      <c r="B523" s="81" t="str">
        <f>IF(ISBLANK('Afrap. dec20-mar21'!B525),"",'Afrap. dec20-mar21'!B525)</f>
        <v/>
      </c>
      <c r="C523" s="81" t="str">
        <f>IF(ISBLANK('Afrap. dec20-mar21'!C525),"",'Afrap. dec20-mar21'!C525)</f>
        <v/>
      </c>
      <c r="D523" s="21">
        <f>IF('Afrap. dec20-mar21'!K525="Funktionær",0.75,0.9)</f>
        <v>0.9</v>
      </c>
      <c r="E523" s="17"/>
      <c r="J523" s="111" t="str">
        <f t="shared" si="16"/>
        <v/>
      </c>
      <c r="K523" s="30" t="str">
        <f t="shared" si="17"/>
        <v/>
      </c>
    </row>
    <row r="524" spans="1:11" x14ac:dyDescent="0.25">
      <c r="A524" s="16" t="str">
        <f>'Afrap. dec20-mar21'!A526</f>
        <v/>
      </c>
      <c r="B524" s="81" t="str">
        <f>IF(ISBLANK('Afrap. dec20-mar21'!B526),"",'Afrap. dec20-mar21'!B526)</f>
        <v/>
      </c>
      <c r="C524" s="81" t="str">
        <f>IF(ISBLANK('Afrap. dec20-mar21'!C526),"",'Afrap. dec20-mar21'!C526)</f>
        <v/>
      </c>
      <c r="D524" s="21">
        <f>IF('Afrap. dec20-mar21'!K526="Funktionær",0.75,0.9)</f>
        <v>0.9</v>
      </c>
      <c r="E524" s="17"/>
      <c r="J524" s="111" t="str">
        <f t="shared" si="16"/>
        <v/>
      </c>
      <c r="K524" s="30" t="str">
        <f t="shared" si="17"/>
        <v/>
      </c>
    </row>
    <row r="525" spans="1:11" x14ac:dyDescent="0.25">
      <c r="A525" s="16" t="str">
        <f>'Afrap. dec20-mar21'!A527</f>
        <v/>
      </c>
      <c r="B525" s="81" t="str">
        <f>IF(ISBLANK('Afrap. dec20-mar21'!B527),"",'Afrap. dec20-mar21'!B527)</f>
        <v/>
      </c>
      <c r="C525" s="81" t="str">
        <f>IF(ISBLANK('Afrap. dec20-mar21'!C527),"",'Afrap. dec20-mar21'!C527)</f>
        <v/>
      </c>
      <c r="D525" s="21">
        <f>IF('Afrap. dec20-mar21'!K527="Funktionær",0.75,0.9)</f>
        <v>0.9</v>
      </c>
      <c r="E525" s="17"/>
      <c r="J525" s="111" t="str">
        <f t="shared" si="16"/>
        <v/>
      </c>
      <c r="K525" s="30" t="str">
        <f t="shared" si="17"/>
        <v/>
      </c>
    </row>
    <row r="526" spans="1:11" x14ac:dyDescent="0.25">
      <c r="A526" s="16" t="str">
        <f>'Afrap. dec20-mar21'!A528</f>
        <v/>
      </c>
      <c r="B526" s="81" t="str">
        <f>IF(ISBLANK('Afrap. dec20-mar21'!B528),"",'Afrap. dec20-mar21'!B528)</f>
        <v/>
      </c>
      <c r="C526" s="81" t="str">
        <f>IF(ISBLANK('Afrap. dec20-mar21'!C528),"",'Afrap. dec20-mar21'!C528)</f>
        <v/>
      </c>
      <c r="D526" s="21">
        <f>IF('Afrap. dec20-mar21'!K528="Funktionær",0.75,0.9)</f>
        <v>0.9</v>
      </c>
      <c r="E526" s="17"/>
      <c r="J526" s="111" t="str">
        <f t="shared" si="16"/>
        <v/>
      </c>
      <c r="K526" s="30" t="str">
        <f t="shared" si="17"/>
        <v/>
      </c>
    </row>
    <row r="527" spans="1:11" x14ac:dyDescent="0.25">
      <c r="A527" s="16" t="str">
        <f>'Afrap. dec20-mar21'!A529</f>
        <v/>
      </c>
      <c r="B527" s="81" t="str">
        <f>IF(ISBLANK('Afrap. dec20-mar21'!B529),"",'Afrap. dec20-mar21'!B529)</f>
        <v/>
      </c>
      <c r="C527" s="81" t="str">
        <f>IF(ISBLANK('Afrap. dec20-mar21'!C529),"",'Afrap. dec20-mar21'!C529)</f>
        <v/>
      </c>
      <c r="D527" s="21">
        <f>IF('Afrap. dec20-mar21'!K529="Funktionær",0.75,0.9)</f>
        <v>0.9</v>
      </c>
      <c r="E527" s="17"/>
      <c r="J527" s="111" t="str">
        <f t="shared" si="16"/>
        <v/>
      </c>
      <c r="K527" s="30" t="str">
        <f t="shared" si="17"/>
        <v/>
      </c>
    </row>
    <row r="528" spans="1:11" x14ac:dyDescent="0.25">
      <c r="A528" s="16" t="str">
        <f>'Afrap. dec20-mar21'!A530</f>
        <v/>
      </c>
      <c r="B528" s="81" t="str">
        <f>IF(ISBLANK('Afrap. dec20-mar21'!B530),"",'Afrap. dec20-mar21'!B530)</f>
        <v/>
      </c>
      <c r="C528" s="81" t="str">
        <f>IF(ISBLANK('Afrap. dec20-mar21'!C530),"",'Afrap. dec20-mar21'!C530)</f>
        <v/>
      </c>
      <c r="D528" s="21">
        <f>IF('Afrap. dec20-mar21'!K530="Funktionær",0.75,0.9)</f>
        <v>0.9</v>
      </c>
      <c r="E528" s="17"/>
      <c r="J528" s="111" t="str">
        <f t="shared" si="16"/>
        <v/>
      </c>
      <c r="K528" s="30" t="str">
        <f t="shared" si="17"/>
        <v/>
      </c>
    </row>
    <row r="529" spans="1:11" x14ac:dyDescent="0.25">
      <c r="A529" s="16" t="str">
        <f>'Afrap. dec20-mar21'!A531</f>
        <v/>
      </c>
      <c r="B529" s="81" t="str">
        <f>IF(ISBLANK('Afrap. dec20-mar21'!B531),"",'Afrap. dec20-mar21'!B531)</f>
        <v/>
      </c>
      <c r="C529" s="81" t="str">
        <f>IF(ISBLANK('Afrap. dec20-mar21'!C531),"",'Afrap. dec20-mar21'!C531)</f>
        <v/>
      </c>
      <c r="D529" s="21">
        <f>IF('Afrap. dec20-mar21'!K531="Funktionær",0.75,0.9)</f>
        <v>0.9</v>
      </c>
      <c r="E529" s="17"/>
      <c r="J529" s="111" t="str">
        <f t="shared" si="16"/>
        <v/>
      </c>
      <c r="K529" s="30" t="str">
        <f t="shared" si="17"/>
        <v/>
      </c>
    </row>
    <row r="530" spans="1:11" x14ac:dyDescent="0.25">
      <c r="A530" s="16" t="str">
        <f>'Afrap. dec20-mar21'!A532</f>
        <v/>
      </c>
      <c r="B530" s="81" t="str">
        <f>IF(ISBLANK('Afrap. dec20-mar21'!B532),"",'Afrap. dec20-mar21'!B532)</f>
        <v/>
      </c>
      <c r="C530" s="81" t="str">
        <f>IF(ISBLANK('Afrap. dec20-mar21'!C532),"",'Afrap. dec20-mar21'!C532)</f>
        <v/>
      </c>
      <c r="D530" s="21">
        <f>IF('Afrap. dec20-mar21'!K532="Funktionær",0.75,0.9)</f>
        <v>0.9</v>
      </c>
      <c r="E530" s="17"/>
      <c r="J530" s="111" t="str">
        <f t="shared" si="16"/>
        <v/>
      </c>
      <c r="K530" s="30" t="str">
        <f t="shared" si="17"/>
        <v/>
      </c>
    </row>
    <row r="531" spans="1:11" x14ac:dyDescent="0.25">
      <c r="A531" s="16" t="str">
        <f>'Afrap. dec20-mar21'!A533</f>
        <v/>
      </c>
      <c r="B531" s="81" t="str">
        <f>IF(ISBLANK('Afrap. dec20-mar21'!B533),"",'Afrap. dec20-mar21'!B533)</f>
        <v/>
      </c>
      <c r="C531" s="81" t="str">
        <f>IF(ISBLANK('Afrap. dec20-mar21'!C533),"",'Afrap. dec20-mar21'!C533)</f>
        <v/>
      </c>
      <c r="D531" s="21">
        <f>IF('Afrap. dec20-mar21'!K533="Funktionær",0.75,0.9)</f>
        <v>0.9</v>
      </c>
      <c r="E531" s="17"/>
      <c r="J531" s="111" t="str">
        <f t="shared" si="16"/>
        <v/>
      </c>
      <c r="K531" s="30" t="str">
        <f t="shared" si="17"/>
        <v/>
      </c>
    </row>
    <row r="532" spans="1:11" x14ac:dyDescent="0.25">
      <c r="A532" s="16" t="str">
        <f>'Afrap. dec20-mar21'!A534</f>
        <v/>
      </c>
      <c r="B532" s="81" t="str">
        <f>IF(ISBLANK('Afrap. dec20-mar21'!B534),"",'Afrap. dec20-mar21'!B534)</f>
        <v/>
      </c>
      <c r="C532" s="81" t="str">
        <f>IF(ISBLANK('Afrap. dec20-mar21'!C534),"",'Afrap. dec20-mar21'!C534)</f>
        <v/>
      </c>
      <c r="D532" s="21">
        <f>IF('Afrap. dec20-mar21'!K534="Funktionær",0.75,0.9)</f>
        <v>0.9</v>
      </c>
      <c r="E532" s="17"/>
      <c r="J532" s="111" t="str">
        <f t="shared" si="16"/>
        <v/>
      </c>
      <c r="K532" s="30" t="str">
        <f t="shared" si="17"/>
        <v/>
      </c>
    </row>
    <row r="533" spans="1:11" x14ac:dyDescent="0.25">
      <c r="A533" s="16" t="str">
        <f>'Afrap. dec20-mar21'!A535</f>
        <v/>
      </c>
      <c r="B533" s="81" t="str">
        <f>IF(ISBLANK('Afrap. dec20-mar21'!B535),"",'Afrap. dec20-mar21'!B535)</f>
        <v/>
      </c>
      <c r="C533" s="81" t="str">
        <f>IF(ISBLANK('Afrap. dec20-mar21'!C535),"",'Afrap. dec20-mar21'!C535)</f>
        <v/>
      </c>
      <c r="D533" s="21">
        <f>IF('Afrap. dec20-mar21'!K535="Funktionær",0.75,0.9)</f>
        <v>0.9</v>
      </c>
      <c r="E533" s="17"/>
      <c r="J533" s="111" t="str">
        <f t="shared" si="16"/>
        <v/>
      </c>
      <c r="K533" s="30" t="str">
        <f t="shared" si="17"/>
        <v/>
      </c>
    </row>
    <row r="534" spans="1:11" x14ac:dyDescent="0.25">
      <c r="A534" s="16" t="str">
        <f>'Afrap. dec20-mar21'!A536</f>
        <v/>
      </c>
      <c r="B534" s="81" t="str">
        <f>IF(ISBLANK('Afrap. dec20-mar21'!B536),"",'Afrap. dec20-mar21'!B536)</f>
        <v/>
      </c>
      <c r="C534" s="81" t="str">
        <f>IF(ISBLANK('Afrap. dec20-mar21'!C536),"",'Afrap. dec20-mar21'!C536)</f>
        <v/>
      </c>
      <c r="D534" s="21">
        <f>IF('Afrap. dec20-mar21'!K536="Funktionær",0.75,0.9)</f>
        <v>0.9</v>
      </c>
      <c r="E534" s="17"/>
      <c r="J534" s="111" t="str">
        <f t="shared" si="16"/>
        <v/>
      </c>
      <c r="K534" s="30" t="str">
        <f t="shared" si="17"/>
        <v/>
      </c>
    </row>
    <row r="535" spans="1:11" x14ac:dyDescent="0.25">
      <c r="A535" s="16" t="str">
        <f>'Afrap. dec20-mar21'!A537</f>
        <v/>
      </c>
      <c r="B535" s="81" t="str">
        <f>IF(ISBLANK('Afrap. dec20-mar21'!B537),"",'Afrap. dec20-mar21'!B537)</f>
        <v/>
      </c>
      <c r="C535" s="81" t="str">
        <f>IF(ISBLANK('Afrap. dec20-mar21'!C537),"",'Afrap. dec20-mar21'!C537)</f>
        <v/>
      </c>
      <c r="D535" s="21">
        <f>IF('Afrap. dec20-mar21'!K537="Funktionær",0.75,0.9)</f>
        <v>0.9</v>
      </c>
      <c r="E535" s="17"/>
      <c r="J535" s="111" t="str">
        <f t="shared" si="16"/>
        <v/>
      </c>
      <c r="K535" s="30" t="str">
        <f t="shared" si="17"/>
        <v/>
      </c>
    </row>
    <row r="536" spans="1:11" x14ac:dyDescent="0.25">
      <c r="A536" s="16" t="str">
        <f>'Afrap. dec20-mar21'!A538</f>
        <v/>
      </c>
      <c r="B536" s="81" t="str">
        <f>IF(ISBLANK('Afrap. dec20-mar21'!B538),"",'Afrap. dec20-mar21'!B538)</f>
        <v/>
      </c>
      <c r="C536" s="81" t="str">
        <f>IF(ISBLANK('Afrap. dec20-mar21'!C538),"",'Afrap. dec20-mar21'!C538)</f>
        <v/>
      </c>
      <c r="D536" s="21">
        <f>IF('Afrap. dec20-mar21'!K538="Funktionær",0.75,0.9)</f>
        <v>0.9</v>
      </c>
      <c r="E536" s="17"/>
      <c r="J536" s="111" t="str">
        <f t="shared" si="16"/>
        <v/>
      </c>
      <c r="K536" s="30" t="str">
        <f t="shared" si="17"/>
        <v/>
      </c>
    </row>
    <row r="537" spans="1:11" x14ac:dyDescent="0.25">
      <c r="A537" s="16" t="str">
        <f>'Afrap. dec20-mar21'!A539</f>
        <v/>
      </c>
      <c r="B537" s="81" t="str">
        <f>IF(ISBLANK('Afrap. dec20-mar21'!B539),"",'Afrap. dec20-mar21'!B539)</f>
        <v/>
      </c>
      <c r="C537" s="81" t="str">
        <f>IF(ISBLANK('Afrap. dec20-mar21'!C539),"",'Afrap. dec20-mar21'!C539)</f>
        <v/>
      </c>
      <c r="D537" s="21">
        <f>IF('Afrap. dec20-mar21'!K539="Funktionær",0.75,0.9)</f>
        <v>0.9</v>
      </c>
      <c r="E537" s="17"/>
      <c r="J537" s="111" t="str">
        <f t="shared" si="16"/>
        <v/>
      </c>
      <c r="K537" s="30" t="str">
        <f t="shared" si="17"/>
        <v/>
      </c>
    </row>
    <row r="538" spans="1:11" x14ac:dyDescent="0.25">
      <c r="A538" s="16" t="str">
        <f>'Afrap. dec20-mar21'!A540</f>
        <v/>
      </c>
      <c r="B538" s="81" t="str">
        <f>IF(ISBLANK('Afrap. dec20-mar21'!B540),"",'Afrap. dec20-mar21'!B540)</f>
        <v/>
      </c>
      <c r="C538" s="81" t="str">
        <f>IF(ISBLANK('Afrap. dec20-mar21'!C540),"",'Afrap. dec20-mar21'!C540)</f>
        <v/>
      </c>
      <c r="D538" s="21">
        <f>IF('Afrap. dec20-mar21'!K540="Funktionær",0.75,0.9)</f>
        <v>0.9</v>
      </c>
      <c r="E538" s="17"/>
      <c r="J538" s="111" t="str">
        <f t="shared" si="16"/>
        <v/>
      </c>
      <c r="K538" s="30" t="str">
        <f t="shared" si="17"/>
        <v/>
      </c>
    </row>
    <row r="539" spans="1:11" x14ac:dyDescent="0.25">
      <c r="A539" s="16" t="str">
        <f>'Afrap. dec20-mar21'!A541</f>
        <v/>
      </c>
      <c r="B539" s="81" t="str">
        <f>IF(ISBLANK('Afrap. dec20-mar21'!B541),"",'Afrap. dec20-mar21'!B541)</f>
        <v/>
      </c>
      <c r="C539" s="81" t="str">
        <f>IF(ISBLANK('Afrap. dec20-mar21'!C541),"",'Afrap. dec20-mar21'!C541)</f>
        <v/>
      </c>
      <c r="D539" s="21">
        <f>IF('Afrap. dec20-mar21'!K541="Funktionær",0.75,0.9)</f>
        <v>0.9</v>
      </c>
      <c r="E539" s="17"/>
      <c r="J539" s="111" t="str">
        <f t="shared" si="16"/>
        <v/>
      </c>
      <c r="K539" s="30" t="str">
        <f t="shared" si="17"/>
        <v/>
      </c>
    </row>
    <row r="540" spans="1:11" x14ac:dyDescent="0.25">
      <c r="A540" s="16" t="str">
        <f>'Afrap. dec20-mar21'!A542</f>
        <v/>
      </c>
      <c r="B540" s="81" t="str">
        <f>IF(ISBLANK('Afrap. dec20-mar21'!B542),"",'Afrap. dec20-mar21'!B542)</f>
        <v/>
      </c>
      <c r="C540" s="81" t="str">
        <f>IF(ISBLANK('Afrap. dec20-mar21'!C542),"",'Afrap. dec20-mar21'!C542)</f>
        <v/>
      </c>
      <c r="D540" s="21">
        <f>IF('Afrap. dec20-mar21'!K542="Funktionær",0.75,0.9)</f>
        <v>0.9</v>
      </c>
      <c r="E540" s="17"/>
      <c r="J540" s="111" t="str">
        <f t="shared" si="16"/>
        <v/>
      </c>
      <c r="K540" s="30" t="str">
        <f t="shared" si="17"/>
        <v/>
      </c>
    </row>
    <row r="541" spans="1:11" x14ac:dyDescent="0.25">
      <c r="A541" s="16" t="str">
        <f>'Afrap. dec20-mar21'!A543</f>
        <v/>
      </c>
      <c r="B541" s="81" t="str">
        <f>IF(ISBLANK('Afrap. dec20-mar21'!B543),"",'Afrap. dec20-mar21'!B543)</f>
        <v/>
      </c>
      <c r="C541" s="81" t="str">
        <f>IF(ISBLANK('Afrap. dec20-mar21'!C543),"",'Afrap. dec20-mar21'!C543)</f>
        <v/>
      </c>
      <c r="D541" s="21">
        <f>IF('Afrap. dec20-mar21'!K543="Funktionær",0.75,0.9)</f>
        <v>0.9</v>
      </c>
      <c r="E541" s="17"/>
      <c r="J541" s="111" t="str">
        <f t="shared" si="16"/>
        <v/>
      </c>
      <c r="K541" s="30" t="str">
        <f t="shared" si="17"/>
        <v/>
      </c>
    </row>
    <row r="542" spans="1:11" x14ac:dyDescent="0.25">
      <c r="A542" s="16" t="str">
        <f>'Afrap. dec20-mar21'!A544</f>
        <v/>
      </c>
      <c r="B542" s="81" t="str">
        <f>IF(ISBLANK('Afrap. dec20-mar21'!B544),"",'Afrap. dec20-mar21'!B544)</f>
        <v/>
      </c>
      <c r="C542" s="81" t="str">
        <f>IF(ISBLANK('Afrap. dec20-mar21'!C544),"",'Afrap. dec20-mar21'!C544)</f>
        <v/>
      </c>
      <c r="D542" s="21">
        <f>IF('Afrap. dec20-mar21'!K544="Funktionær",0.75,0.9)</f>
        <v>0.9</v>
      </c>
      <c r="E542" s="17"/>
      <c r="J542" s="111" t="str">
        <f t="shared" si="16"/>
        <v/>
      </c>
      <c r="K542" s="30" t="str">
        <f t="shared" si="17"/>
        <v/>
      </c>
    </row>
    <row r="543" spans="1:11" x14ac:dyDescent="0.25">
      <c r="A543" s="16" t="str">
        <f>'Afrap. dec20-mar21'!A545</f>
        <v/>
      </c>
      <c r="B543" s="81" t="str">
        <f>IF(ISBLANK('Afrap. dec20-mar21'!B545),"",'Afrap. dec20-mar21'!B545)</f>
        <v/>
      </c>
      <c r="C543" s="81" t="str">
        <f>IF(ISBLANK('Afrap. dec20-mar21'!C545),"",'Afrap. dec20-mar21'!C545)</f>
        <v/>
      </c>
      <c r="D543" s="21">
        <f>IF('Afrap. dec20-mar21'!K545="Funktionær",0.75,0.9)</f>
        <v>0.9</v>
      </c>
      <c r="E543" s="17"/>
      <c r="J543" s="111" t="str">
        <f t="shared" si="16"/>
        <v/>
      </c>
      <c r="K543" s="30" t="str">
        <f t="shared" si="17"/>
        <v/>
      </c>
    </row>
    <row r="544" spans="1:11" x14ac:dyDescent="0.25">
      <c r="A544" s="16" t="str">
        <f>'Afrap. dec20-mar21'!A546</f>
        <v/>
      </c>
      <c r="B544" s="81" t="str">
        <f>IF(ISBLANK('Afrap. dec20-mar21'!B546),"",'Afrap. dec20-mar21'!B546)</f>
        <v/>
      </c>
      <c r="C544" s="81" t="str">
        <f>IF(ISBLANK('Afrap. dec20-mar21'!C546),"",'Afrap. dec20-mar21'!C546)</f>
        <v/>
      </c>
      <c r="D544" s="21">
        <f>IF('Afrap. dec20-mar21'!K546="Funktionær",0.75,0.9)</f>
        <v>0.9</v>
      </c>
      <c r="E544" s="17"/>
      <c r="J544" s="111" t="str">
        <f t="shared" si="16"/>
        <v/>
      </c>
      <c r="K544" s="30" t="str">
        <f t="shared" si="17"/>
        <v/>
      </c>
    </row>
    <row r="545" spans="1:11" x14ac:dyDescent="0.25">
      <c r="A545" s="16" t="str">
        <f>'Afrap. dec20-mar21'!A547</f>
        <v/>
      </c>
      <c r="B545" s="81" t="str">
        <f>IF(ISBLANK('Afrap. dec20-mar21'!B547),"",'Afrap. dec20-mar21'!B547)</f>
        <v/>
      </c>
      <c r="C545" s="81" t="str">
        <f>IF(ISBLANK('Afrap. dec20-mar21'!C547),"",'Afrap. dec20-mar21'!C547)</f>
        <v/>
      </c>
      <c r="D545" s="21">
        <f>IF('Afrap. dec20-mar21'!K547="Funktionær",0.75,0.9)</f>
        <v>0.9</v>
      </c>
      <c r="E545" s="17"/>
      <c r="J545" s="111" t="str">
        <f t="shared" si="16"/>
        <v/>
      </c>
      <c r="K545" s="30" t="str">
        <f t="shared" si="17"/>
        <v/>
      </c>
    </row>
    <row r="546" spans="1:11" x14ac:dyDescent="0.25">
      <c r="A546" s="16" t="str">
        <f>'Afrap. dec20-mar21'!A548</f>
        <v/>
      </c>
      <c r="B546" s="81" t="str">
        <f>IF(ISBLANK('Afrap. dec20-mar21'!B548),"",'Afrap. dec20-mar21'!B548)</f>
        <v/>
      </c>
      <c r="C546" s="81" t="str">
        <f>IF(ISBLANK('Afrap. dec20-mar21'!C548),"",'Afrap. dec20-mar21'!C548)</f>
        <v/>
      </c>
      <c r="D546" s="21">
        <f>IF('Afrap. dec20-mar21'!K548="Funktionær",0.75,0.9)</f>
        <v>0.9</v>
      </c>
      <c r="E546" s="17"/>
      <c r="J546" s="111" t="str">
        <f t="shared" si="16"/>
        <v/>
      </c>
      <c r="K546" s="30" t="str">
        <f t="shared" si="17"/>
        <v/>
      </c>
    </row>
    <row r="547" spans="1:11" x14ac:dyDescent="0.25">
      <c r="A547" s="16" t="str">
        <f>'Afrap. dec20-mar21'!A549</f>
        <v/>
      </c>
      <c r="B547" s="81" t="str">
        <f>IF(ISBLANK('Afrap. dec20-mar21'!B549),"",'Afrap. dec20-mar21'!B549)</f>
        <v/>
      </c>
      <c r="C547" s="81" t="str">
        <f>IF(ISBLANK('Afrap. dec20-mar21'!C549),"",'Afrap. dec20-mar21'!C549)</f>
        <v/>
      </c>
      <c r="D547" s="21">
        <f>IF('Afrap. dec20-mar21'!K549="Funktionær",0.75,0.9)</f>
        <v>0.9</v>
      </c>
      <c r="E547" s="17"/>
      <c r="J547" s="111" t="str">
        <f t="shared" si="16"/>
        <v/>
      </c>
      <c r="K547" s="30" t="str">
        <f t="shared" si="17"/>
        <v/>
      </c>
    </row>
    <row r="548" spans="1:11" x14ac:dyDescent="0.25">
      <c r="A548" s="16" t="str">
        <f>'Afrap. dec20-mar21'!A550</f>
        <v/>
      </c>
      <c r="B548" s="81" t="str">
        <f>IF(ISBLANK('Afrap. dec20-mar21'!B550),"",'Afrap. dec20-mar21'!B550)</f>
        <v/>
      </c>
      <c r="C548" s="81" t="str">
        <f>IF(ISBLANK('Afrap. dec20-mar21'!C550),"",'Afrap. dec20-mar21'!C550)</f>
        <v/>
      </c>
      <c r="D548" s="21">
        <f>IF('Afrap. dec20-mar21'!K550="Funktionær",0.75,0.9)</f>
        <v>0.9</v>
      </c>
      <c r="E548" s="17"/>
      <c r="J548" s="111" t="str">
        <f t="shared" si="16"/>
        <v/>
      </c>
      <c r="K548" s="30" t="str">
        <f t="shared" si="17"/>
        <v/>
      </c>
    </row>
    <row r="549" spans="1:11" x14ac:dyDescent="0.25">
      <c r="A549" s="16" t="str">
        <f>'Afrap. dec20-mar21'!A551</f>
        <v/>
      </c>
      <c r="B549" s="81" t="str">
        <f>IF(ISBLANK('Afrap. dec20-mar21'!B551),"",'Afrap. dec20-mar21'!B551)</f>
        <v/>
      </c>
      <c r="C549" s="81" t="str">
        <f>IF(ISBLANK('Afrap. dec20-mar21'!C551),"",'Afrap. dec20-mar21'!C551)</f>
        <v/>
      </c>
      <c r="D549" s="21">
        <f>IF('Afrap. dec20-mar21'!K551="Funktionær",0.75,0.9)</f>
        <v>0.9</v>
      </c>
      <c r="E549" s="17"/>
      <c r="J549" s="111" t="str">
        <f t="shared" si="16"/>
        <v/>
      </c>
      <c r="K549" s="30" t="str">
        <f t="shared" si="17"/>
        <v/>
      </c>
    </row>
    <row r="550" spans="1:11" x14ac:dyDescent="0.25">
      <c r="A550" s="16" t="str">
        <f>'Afrap. dec20-mar21'!A552</f>
        <v/>
      </c>
      <c r="B550" s="81" t="str">
        <f>IF(ISBLANK('Afrap. dec20-mar21'!B552),"",'Afrap. dec20-mar21'!B552)</f>
        <v/>
      </c>
      <c r="C550" s="81" t="str">
        <f>IF(ISBLANK('Afrap. dec20-mar21'!C552),"",'Afrap. dec20-mar21'!C552)</f>
        <v/>
      </c>
      <c r="D550" s="21">
        <f>IF('Afrap. dec20-mar21'!K552="Funktionær",0.75,0.9)</f>
        <v>0.9</v>
      </c>
      <c r="E550" s="17"/>
      <c r="J550" s="111" t="str">
        <f t="shared" si="16"/>
        <v/>
      </c>
      <c r="K550" s="30" t="str">
        <f t="shared" si="17"/>
        <v/>
      </c>
    </row>
    <row r="551" spans="1:11" x14ac:dyDescent="0.25">
      <c r="A551" s="16" t="str">
        <f>'Afrap. dec20-mar21'!A553</f>
        <v/>
      </c>
      <c r="B551" s="81" t="str">
        <f>IF(ISBLANK('Afrap. dec20-mar21'!B553),"",'Afrap. dec20-mar21'!B553)</f>
        <v/>
      </c>
      <c r="C551" s="81" t="str">
        <f>IF(ISBLANK('Afrap. dec20-mar21'!C553),"",'Afrap. dec20-mar21'!C553)</f>
        <v/>
      </c>
      <c r="D551" s="21">
        <f>IF('Afrap. dec20-mar21'!K553="Funktionær",0.75,0.9)</f>
        <v>0.9</v>
      </c>
      <c r="E551" s="17"/>
      <c r="J551" s="111" t="str">
        <f t="shared" si="16"/>
        <v/>
      </c>
      <c r="K551" s="30" t="str">
        <f t="shared" si="17"/>
        <v/>
      </c>
    </row>
    <row r="552" spans="1:11" x14ac:dyDescent="0.25">
      <c r="A552" s="16" t="str">
        <f>'Afrap. dec20-mar21'!A554</f>
        <v/>
      </c>
      <c r="B552" s="81" t="str">
        <f>IF(ISBLANK('Afrap. dec20-mar21'!B554),"",'Afrap. dec20-mar21'!B554)</f>
        <v/>
      </c>
      <c r="C552" s="81" t="str">
        <f>IF(ISBLANK('Afrap. dec20-mar21'!C554),"",'Afrap. dec20-mar21'!C554)</f>
        <v/>
      </c>
      <c r="D552" s="21">
        <f>IF('Afrap. dec20-mar21'!K554="Funktionær",0.75,0.9)</f>
        <v>0.9</v>
      </c>
      <c r="E552" s="17"/>
      <c r="J552" s="111" t="str">
        <f t="shared" si="16"/>
        <v/>
      </c>
      <c r="K552" s="30" t="str">
        <f t="shared" si="17"/>
        <v/>
      </c>
    </row>
    <row r="553" spans="1:11" x14ac:dyDescent="0.25">
      <c r="A553" s="16" t="str">
        <f>'Afrap. dec20-mar21'!A555</f>
        <v/>
      </c>
      <c r="B553" s="81" t="str">
        <f>IF(ISBLANK('Afrap. dec20-mar21'!B555),"",'Afrap. dec20-mar21'!B555)</f>
        <v/>
      </c>
      <c r="C553" s="81" t="str">
        <f>IF(ISBLANK('Afrap. dec20-mar21'!C555),"",'Afrap. dec20-mar21'!C555)</f>
        <v/>
      </c>
      <c r="D553" s="21">
        <f>IF('Afrap. dec20-mar21'!K555="Funktionær",0.75,0.9)</f>
        <v>0.9</v>
      </c>
      <c r="E553" s="17"/>
      <c r="J553" s="111" t="str">
        <f t="shared" si="16"/>
        <v/>
      </c>
      <c r="K553" s="30" t="str">
        <f t="shared" si="17"/>
        <v/>
      </c>
    </row>
    <row r="554" spans="1:11" x14ac:dyDescent="0.25">
      <c r="A554" s="16" t="str">
        <f>'Afrap. dec20-mar21'!A556</f>
        <v/>
      </c>
      <c r="B554" s="81" t="str">
        <f>IF(ISBLANK('Afrap. dec20-mar21'!B556),"",'Afrap. dec20-mar21'!B556)</f>
        <v/>
      </c>
      <c r="C554" s="81" t="str">
        <f>IF(ISBLANK('Afrap. dec20-mar21'!C556),"",'Afrap. dec20-mar21'!C556)</f>
        <v/>
      </c>
      <c r="D554" s="21">
        <f>IF('Afrap. dec20-mar21'!K556="Funktionær",0.75,0.9)</f>
        <v>0.9</v>
      </c>
      <c r="E554" s="17"/>
      <c r="J554" s="111" t="str">
        <f t="shared" si="16"/>
        <v/>
      </c>
      <c r="K554" s="30" t="str">
        <f t="shared" si="17"/>
        <v/>
      </c>
    </row>
    <row r="555" spans="1:11" x14ac:dyDescent="0.25">
      <c r="A555" s="16" t="str">
        <f>'Afrap. dec20-mar21'!A557</f>
        <v/>
      </c>
      <c r="B555" s="81" t="str">
        <f>IF(ISBLANK('Afrap. dec20-mar21'!B557),"",'Afrap. dec20-mar21'!B557)</f>
        <v/>
      </c>
      <c r="C555" s="81" t="str">
        <f>IF(ISBLANK('Afrap. dec20-mar21'!C557),"",'Afrap. dec20-mar21'!C557)</f>
        <v/>
      </c>
      <c r="D555" s="21">
        <f>IF('Afrap. dec20-mar21'!K557="Funktionær",0.75,0.9)</f>
        <v>0.9</v>
      </c>
      <c r="E555" s="17"/>
      <c r="J555" s="111" t="str">
        <f t="shared" si="16"/>
        <v/>
      </c>
      <c r="K555" s="30" t="str">
        <f t="shared" si="17"/>
        <v/>
      </c>
    </row>
    <row r="556" spans="1:11" x14ac:dyDescent="0.25">
      <c r="A556" s="16" t="str">
        <f>'Afrap. dec20-mar21'!A558</f>
        <v/>
      </c>
      <c r="B556" s="81" t="str">
        <f>IF(ISBLANK('Afrap. dec20-mar21'!B558),"",'Afrap. dec20-mar21'!B558)</f>
        <v/>
      </c>
      <c r="C556" s="81" t="str">
        <f>IF(ISBLANK('Afrap. dec20-mar21'!C558),"",'Afrap. dec20-mar21'!C558)</f>
        <v/>
      </c>
      <c r="D556" s="21">
        <f>IF('Afrap. dec20-mar21'!K558="Funktionær",0.75,0.9)</f>
        <v>0.9</v>
      </c>
      <c r="E556" s="17"/>
      <c r="J556" s="111" t="str">
        <f t="shared" si="16"/>
        <v/>
      </c>
      <c r="K556" s="30" t="str">
        <f t="shared" si="17"/>
        <v/>
      </c>
    </row>
    <row r="557" spans="1:11" x14ac:dyDescent="0.25">
      <c r="A557" s="16" t="str">
        <f>'Afrap. dec20-mar21'!A559</f>
        <v/>
      </c>
      <c r="B557" s="81" t="str">
        <f>IF(ISBLANK('Afrap. dec20-mar21'!B559),"",'Afrap. dec20-mar21'!B559)</f>
        <v/>
      </c>
      <c r="C557" s="81" t="str">
        <f>IF(ISBLANK('Afrap. dec20-mar21'!C559),"",'Afrap. dec20-mar21'!C559)</f>
        <v/>
      </c>
      <c r="D557" s="21">
        <f>IF('Afrap. dec20-mar21'!K559="Funktionær",0.75,0.9)</f>
        <v>0.9</v>
      </c>
      <c r="E557" s="17"/>
      <c r="J557" s="111" t="str">
        <f t="shared" si="16"/>
        <v/>
      </c>
      <c r="K557" s="30" t="str">
        <f t="shared" si="17"/>
        <v/>
      </c>
    </row>
    <row r="558" spans="1:11" x14ac:dyDescent="0.25">
      <c r="A558" s="16" t="str">
        <f>'Afrap. dec20-mar21'!A560</f>
        <v/>
      </c>
      <c r="B558" s="81" t="str">
        <f>IF(ISBLANK('Afrap. dec20-mar21'!B560),"",'Afrap. dec20-mar21'!B560)</f>
        <v/>
      </c>
      <c r="C558" s="81" t="str">
        <f>IF(ISBLANK('Afrap. dec20-mar21'!C560),"",'Afrap. dec20-mar21'!C560)</f>
        <v/>
      </c>
      <c r="D558" s="21">
        <f>IF('Afrap. dec20-mar21'!K560="Funktionær",0.75,0.9)</f>
        <v>0.9</v>
      </c>
      <c r="E558" s="17"/>
      <c r="J558" s="111" t="str">
        <f t="shared" si="16"/>
        <v/>
      </c>
      <c r="K558" s="30" t="str">
        <f t="shared" si="17"/>
        <v/>
      </c>
    </row>
    <row r="559" spans="1:11" x14ac:dyDescent="0.25">
      <c r="A559" s="16" t="str">
        <f>'Afrap. dec20-mar21'!A561</f>
        <v/>
      </c>
      <c r="B559" s="81" t="str">
        <f>IF(ISBLANK('Afrap. dec20-mar21'!B561),"",'Afrap. dec20-mar21'!B561)</f>
        <v/>
      </c>
      <c r="C559" s="81" t="str">
        <f>IF(ISBLANK('Afrap. dec20-mar21'!C561),"",'Afrap. dec20-mar21'!C561)</f>
        <v/>
      </c>
      <c r="D559" s="21">
        <f>IF('Afrap. dec20-mar21'!K561="Funktionær",0.75,0.9)</f>
        <v>0.9</v>
      </c>
      <c r="E559" s="17"/>
      <c r="J559" s="111" t="str">
        <f t="shared" si="16"/>
        <v/>
      </c>
      <c r="K559" s="30" t="str">
        <f t="shared" si="17"/>
        <v/>
      </c>
    </row>
    <row r="560" spans="1:11" x14ac:dyDescent="0.25">
      <c r="A560" s="16" t="str">
        <f>'Afrap. dec20-mar21'!A562</f>
        <v/>
      </c>
      <c r="B560" s="81" t="str">
        <f>IF(ISBLANK('Afrap. dec20-mar21'!B562),"",'Afrap. dec20-mar21'!B562)</f>
        <v/>
      </c>
      <c r="C560" s="81" t="str">
        <f>IF(ISBLANK('Afrap. dec20-mar21'!C562),"",'Afrap. dec20-mar21'!C562)</f>
        <v/>
      </c>
      <c r="D560" s="21">
        <f>IF('Afrap. dec20-mar21'!K562="Funktionær",0.75,0.9)</f>
        <v>0.9</v>
      </c>
      <c r="E560" s="17"/>
      <c r="J560" s="111" t="str">
        <f t="shared" si="16"/>
        <v/>
      </c>
      <c r="K560" s="30" t="str">
        <f t="shared" si="17"/>
        <v/>
      </c>
    </row>
    <row r="561" spans="1:11" x14ac:dyDescent="0.25">
      <c r="A561" s="16" t="str">
        <f>'Afrap. dec20-mar21'!A563</f>
        <v/>
      </c>
      <c r="B561" s="81" t="str">
        <f>IF(ISBLANK('Afrap. dec20-mar21'!B563),"",'Afrap. dec20-mar21'!B563)</f>
        <v/>
      </c>
      <c r="C561" s="81" t="str">
        <f>IF(ISBLANK('Afrap. dec20-mar21'!C563),"",'Afrap. dec20-mar21'!C563)</f>
        <v/>
      </c>
      <c r="D561" s="21">
        <f>IF('Afrap. dec20-mar21'!K563="Funktionær",0.75,0.9)</f>
        <v>0.9</v>
      </c>
      <c r="E561" s="17"/>
      <c r="J561" s="111" t="str">
        <f t="shared" si="16"/>
        <v/>
      </c>
      <c r="K561" s="30" t="str">
        <f t="shared" si="17"/>
        <v/>
      </c>
    </row>
    <row r="562" spans="1:11" x14ac:dyDescent="0.25">
      <c r="A562" s="16" t="str">
        <f>'Afrap. dec20-mar21'!A564</f>
        <v/>
      </c>
      <c r="B562" s="81" t="str">
        <f>IF(ISBLANK('Afrap. dec20-mar21'!B564),"",'Afrap. dec20-mar21'!B564)</f>
        <v/>
      </c>
      <c r="C562" s="81" t="str">
        <f>IF(ISBLANK('Afrap. dec20-mar21'!C564),"",'Afrap. dec20-mar21'!C564)</f>
        <v/>
      </c>
      <c r="D562" s="21">
        <f>IF('Afrap. dec20-mar21'!K564="Funktionær",0.75,0.9)</f>
        <v>0.9</v>
      </c>
      <c r="E562" s="17"/>
      <c r="J562" s="111" t="str">
        <f t="shared" si="16"/>
        <v/>
      </c>
      <c r="K562" s="30" t="str">
        <f t="shared" si="17"/>
        <v/>
      </c>
    </row>
    <row r="563" spans="1:11" x14ac:dyDescent="0.25">
      <c r="A563" s="16" t="str">
        <f>'Afrap. dec20-mar21'!A565</f>
        <v/>
      </c>
      <c r="B563" s="81" t="str">
        <f>IF(ISBLANK('Afrap. dec20-mar21'!B565),"",'Afrap. dec20-mar21'!B565)</f>
        <v/>
      </c>
      <c r="C563" s="81" t="str">
        <f>IF(ISBLANK('Afrap. dec20-mar21'!C565),"",'Afrap. dec20-mar21'!C565)</f>
        <v/>
      </c>
      <c r="D563" s="21">
        <f>IF('Afrap. dec20-mar21'!K565="Funktionær",0.75,0.9)</f>
        <v>0.9</v>
      </c>
      <c r="E563" s="17"/>
      <c r="J563" s="111" t="str">
        <f t="shared" si="16"/>
        <v/>
      </c>
      <c r="K563" s="30" t="str">
        <f t="shared" si="17"/>
        <v/>
      </c>
    </row>
    <row r="564" spans="1:11" x14ac:dyDescent="0.25">
      <c r="A564" s="16" t="str">
        <f>'Afrap. dec20-mar21'!A566</f>
        <v/>
      </c>
      <c r="B564" s="81" t="str">
        <f>IF(ISBLANK('Afrap. dec20-mar21'!B566),"",'Afrap. dec20-mar21'!B566)</f>
        <v/>
      </c>
      <c r="C564" s="81" t="str">
        <f>IF(ISBLANK('Afrap. dec20-mar21'!C566),"",'Afrap. dec20-mar21'!C566)</f>
        <v/>
      </c>
      <c r="D564" s="21">
        <f>IF('Afrap. dec20-mar21'!K566="Funktionær",0.75,0.9)</f>
        <v>0.9</v>
      </c>
      <c r="E564" s="17"/>
      <c r="J564" s="111" t="str">
        <f t="shared" si="16"/>
        <v/>
      </c>
      <c r="K564" s="30" t="str">
        <f t="shared" si="17"/>
        <v/>
      </c>
    </row>
    <row r="565" spans="1:11" x14ac:dyDescent="0.25">
      <c r="A565" s="16" t="str">
        <f>'Afrap. dec20-mar21'!A567</f>
        <v/>
      </c>
      <c r="B565" s="81" t="str">
        <f>IF(ISBLANK('Afrap. dec20-mar21'!B567),"",'Afrap. dec20-mar21'!B567)</f>
        <v/>
      </c>
      <c r="C565" s="81" t="str">
        <f>IF(ISBLANK('Afrap. dec20-mar21'!C567),"",'Afrap. dec20-mar21'!C567)</f>
        <v/>
      </c>
      <c r="D565" s="21">
        <f>IF('Afrap. dec20-mar21'!K567="Funktionær",0.75,0.9)</f>
        <v>0.9</v>
      </c>
      <c r="E565" s="17"/>
      <c r="J565" s="111" t="str">
        <f t="shared" si="16"/>
        <v/>
      </c>
      <c r="K565" s="30" t="str">
        <f t="shared" si="17"/>
        <v/>
      </c>
    </row>
    <row r="566" spans="1:11" x14ac:dyDescent="0.25">
      <c r="A566" s="16" t="str">
        <f>'Afrap. dec20-mar21'!A568</f>
        <v/>
      </c>
      <c r="B566" s="81" t="str">
        <f>IF(ISBLANK('Afrap. dec20-mar21'!B568),"",'Afrap. dec20-mar21'!B568)</f>
        <v/>
      </c>
      <c r="C566" s="81" t="str">
        <f>IF(ISBLANK('Afrap. dec20-mar21'!C568),"",'Afrap. dec20-mar21'!C568)</f>
        <v/>
      </c>
      <c r="D566" s="21">
        <f>IF('Afrap. dec20-mar21'!K568="Funktionær",0.75,0.9)</f>
        <v>0.9</v>
      </c>
      <c r="E566" s="17"/>
      <c r="J566" s="111" t="str">
        <f t="shared" si="16"/>
        <v/>
      </c>
      <c r="K566" s="30" t="str">
        <f t="shared" si="17"/>
        <v/>
      </c>
    </row>
    <row r="567" spans="1:11" x14ac:dyDescent="0.25">
      <c r="A567" s="16" t="str">
        <f>'Afrap. dec20-mar21'!A569</f>
        <v/>
      </c>
      <c r="B567" s="81" t="str">
        <f>IF(ISBLANK('Afrap. dec20-mar21'!B569),"",'Afrap. dec20-mar21'!B569)</f>
        <v/>
      </c>
      <c r="C567" s="81" t="str">
        <f>IF(ISBLANK('Afrap. dec20-mar21'!C569),"",'Afrap. dec20-mar21'!C569)</f>
        <v/>
      </c>
      <c r="D567" s="21">
        <f>IF('Afrap. dec20-mar21'!K569="Funktionær",0.75,0.9)</f>
        <v>0.9</v>
      </c>
      <c r="E567" s="17"/>
      <c r="J567" s="111" t="str">
        <f t="shared" si="16"/>
        <v/>
      </c>
      <c r="K567" s="30" t="str">
        <f t="shared" si="17"/>
        <v/>
      </c>
    </row>
    <row r="568" spans="1:11" x14ac:dyDescent="0.25">
      <c r="A568" s="16" t="str">
        <f>'Afrap. dec20-mar21'!A570</f>
        <v/>
      </c>
      <c r="B568" s="81" t="str">
        <f>IF(ISBLANK('Afrap. dec20-mar21'!B570),"",'Afrap. dec20-mar21'!B570)</f>
        <v/>
      </c>
      <c r="C568" s="81" t="str">
        <f>IF(ISBLANK('Afrap. dec20-mar21'!C570),"",'Afrap. dec20-mar21'!C570)</f>
        <v/>
      </c>
      <c r="D568" s="21">
        <f>IF('Afrap. dec20-mar21'!K570="Funktionær",0.75,0.9)</f>
        <v>0.9</v>
      </c>
      <c r="E568" s="17"/>
      <c r="J568" s="111" t="str">
        <f t="shared" si="16"/>
        <v/>
      </c>
      <c r="K568" s="30" t="str">
        <f t="shared" si="17"/>
        <v/>
      </c>
    </row>
    <row r="569" spans="1:11" x14ac:dyDescent="0.25">
      <c r="A569" s="16" t="str">
        <f>'Afrap. dec20-mar21'!A571</f>
        <v/>
      </c>
      <c r="B569" s="81" t="str">
        <f>IF(ISBLANK('Afrap. dec20-mar21'!B571),"",'Afrap. dec20-mar21'!B571)</f>
        <v/>
      </c>
      <c r="C569" s="81" t="str">
        <f>IF(ISBLANK('Afrap. dec20-mar21'!C571),"",'Afrap. dec20-mar21'!C571)</f>
        <v/>
      </c>
      <c r="D569" s="21">
        <f>IF('Afrap. dec20-mar21'!K571="Funktionær",0.75,0.9)</f>
        <v>0.9</v>
      </c>
      <c r="E569" s="17"/>
      <c r="J569" s="111" t="str">
        <f t="shared" si="16"/>
        <v/>
      </c>
      <c r="K569" s="30" t="str">
        <f t="shared" si="17"/>
        <v/>
      </c>
    </row>
    <row r="570" spans="1:11" x14ac:dyDescent="0.25">
      <c r="A570" s="16" t="str">
        <f>'Afrap. dec20-mar21'!A572</f>
        <v/>
      </c>
      <c r="B570" s="81" t="str">
        <f>IF(ISBLANK('Afrap. dec20-mar21'!B572),"",'Afrap. dec20-mar21'!B572)</f>
        <v/>
      </c>
      <c r="C570" s="81" t="str">
        <f>IF(ISBLANK('Afrap. dec20-mar21'!C572),"",'Afrap. dec20-mar21'!C572)</f>
        <v/>
      </c>
      <c r="D570" s="21">
        <f>IF('Afrap. dec20-mar21'!K572="Funktionær",0.75,0.9)</f>
        <v>0.9</v>
      </c>
      <c r="E570" s="17"/>
      <c r="J570" s="111" t="str">
        <f t="shared" si="16"/>
        <v/>
      </c>
      <c r="K570" s="30" t="str">
        <f t="shared" si="17"/>
        <v/>
      </c>
    </row>
    <row r="571" spans="1:11" x14ac:dyDescent="0.25">
      <c r="A571" s="16" t="str">
        <f>'Afrap. dec20-mar21'!A573</f>
        <v/>
      </c>
      <c r="B571" s="81" t="str">
        <f>IF(ISBLANK('Afrap. dec20-mar21'!B573),"",'Afrap. dec20-mar21'!B573)</f>
        <v/>
      </c>
      <c r="C571" s="81" t="str">
        <f>IF(ISBLANK('Afrap. dec20-mar21'!C573),"",'Afrap. dec20-mar21'!C573)</f>
        <v/>
      </c>
      <c r="D571" s="21">
        <f>IF('Afrap. dec20-mar21'!K573="Funktionær",0.75,0.9)</f>
        <v>0.9</v>
      </c>
      <c r="E571" s="17"/>
      <c r="J571" s="111" t="str">
        <f t="shared" si="16"/>
        <v/>
      </c>
      <c r="K571" s="30" t="str">
        <f t="shared" si="17"/>
        <v/>
      </c>
    </row>
    <row r="572" spans="1:11" x14ac:dyDescent="0.25">
      <c r="A572" s="16" t="str">
        <f>'Afrap. dec20-mar21'!A574</f>
        <v/>
      </c>
      <c r="B572" s="81" t="str">
        <f>IF(ISBLANK('Afrap. dec20-mar21'!B574),"",'Afrap. dec20-mar21'!B574)</f>
        <v/>
      </c>
      <c r="C572" s="81" t="str">
        <f>IF(ISBLANK('Afrap. dec20-mar21'!C574),"",'Afrap. dec20-mar21'!C574)</f>
        <v/>
      </c>
      <c r="D572" s="21">
        <f>IF('Afrap. dec20-mar21'!K574="Funktionær",0.75,0.9)</f>
        <v>0.9</v>
      </c>
      <c r="E572" s="17"/>
      <c r="J572" s="111" t="str">
        <f t="shared" si="16"/>
        <v/>
      </c>
      <c r="K572" s="30" t="str">
        <f t="shared" si="17"/>
        <v/>
      </c>
    </row>
    <row r="573" spans="1:11" x14ac:dyDescent="0.25">
      <c r="A573" s="16" t="str">
        <f>'Afrap. dec20-mar21'!A575</f>
        <v/>
      </c>
      <c r="B573" s="81" t="str">
        <f>IF(ISBLANK('Afrap. dec20-mar21'!B575),"",'Afrap. dec20-mar21'!B575)</f>
        <v/>
      </c>
      <c r="C573" s="81" t="str">
        <f>IF(ISBLANK('Afrap. dec20-mar21'!C575),"",'Afrap. dec20-mar21'!C575)</f>
        <v/>
      </c>
      <c r="D573" s="21">
        <f>IF('Afrap. dec20-mar21'!K575="Funktionær",0.75,0.9)</f>
        <v>0.9</v>
      </c>
      <c r="E573" s="17"/>
      <c r="J573" s="111" t="str">
        <f t="shared" si="16"/>
        <v/>
      </c>
      <c r="K573" s="30" t="str">
        <f t="shared" si="17"/>
        <v/>
      </c>
    </row>
    <row r="574" spans="1:11" x14ac:dyDescent="0.25">
      <c r="A574" s="16" t="str">
        <f>'Afrap. dec20-mar21'!A576</f>
        <v/>
      </c>
      <c r="B574" s="81" t="str">
        <f>IF(ISBLANK('Afrap. dec20-mar21'!B576),"",'Afrap. dec20-mar21'!B576)</f>
        <v/>
      </c>
      <c r="C574" s="81" t="str">
        <f>IF(ISBLANK('Afrap. dec20-mar21'!C576),"",'Afrap. dec20-mar21'!C576)</f>
        <v/>
      </c>
      <c r="D574" s="21">
        <f>IF('Afrap. dec20-mar21'!K576="Funktionær",0.75,0.9)</f>
        <v>0.9</v>
      </c>
      <c r="E574" s="17"/>
      <c r="J574" s="111" t="str">
        <f t="shared" si="16"/>
        <v/>
      </c>
      <c r="K574" s="30" t="str">
        <f t="shared" si="17"/>
        <v/>
      </c>
    </row>
    <row r="575" spans="1:11" x14ac:dyDescent="0.25">
      <c r="A575" s="16" t="str">
        <f>'Afrap. dec20-mar21'!A577</f>
        <v/>
      </c>
      <c r="B575" s="81" t="str">
        <f>IF(ISBLANK('Afrap. dec20-mar21'!B577),"",'Afrap. dec20-mar21'!B577)</f>
        <v/>
      </c>
      <c r="C575" s="81" t="str">
        <f>IF(ISBLANK('Afrap. dec20-mar21'!C577),"",'Afrap. dec20-mar21'!C577)</f>
        <v/>
      </c>
      <c r="D575" s="21">
        <f>IF('Afrap. dec20-mar21'!K577="Funktionær",0.75,0.9)</f>
        <v>0.9</v>
      </c>
      <c r="E575" s="17"/>
      <c r="J575" s="111" t="str">
        <f t="shared" si="16"/>
        <v/>
      </c>
      <c r="K575" s="30" t="str">
        <f t="shared" si="17"/>
        <v/>
      </c>
    </row>
    <row r="576" spans="1:11" x14ac:dyDescent="0.25">
      <c r="A576" s="16" t="str">
        <f>'Afrap. dec20-mar21'!A578</f>
        <v/>
      </c>
      <c r="B576" s="81" t="str">
        <f>IF(ISBLANK('Afrap. dec20-mar21'!B578),"",'Afrap. dec20-mar21'!B578)</f>
        <v/>
      </c>
      <c r="C576" s="81" t="str">
        <f>IF(ISBLANK('Afrap. dec20-mar21'!C578),"",'Afrap. dec20-mar21'!C578)</f>
        <v/>
      </c>
      <c r="D576" s="21">
        <f>IF('Afrap. dec20-mar21'!K578="Funktionær",0.75,0.9)</f>
        <v>0.9</v>
      </c>
      <c r="E576" s="17"/>
      <c r="J576" s="111" t="str">
        <f t="shared" si="16"/>
        <v/>
      </c>
      <c r="K576" s="30" t="str">
        <f t="shared" si="17"/>
        <v/>
      </c>
    </row>
    <row r="577" spans="1:11" x14ac:dyDescent="0.25">
      <c r="A577" s="16" t="str">
        <f>'Afrap. dec20-mar21'!A579</f>
        <v/>
      </c>
      <c r="B577" s="81" t="str">
        <f>IF(ISBLANK('Afrap. dec20-mar21'!B579),"",'Afrap. dec20-mar21'!B579)</f>
        <v/>
      </c>
      <c r="C577" s="81" t="str">
        <f>IF(ISBLANK('Afrap. dec20-mar21'!C579),"",'Afrap. dec20-mar21'!C579)</f>
        <v/>
      </c>
      <c r="D577" s="21">
        <f>IF('Afrap. dec20-mar21'!K579="Funktionær",0.75,0.9)</f>
        <v>0.9</v>
      </c>
      <c r="E577" s="17"/>
      <c r="J577" s="111" t="str">
        <f t="shared" si="16"/>
        <v/>
      </c>
      <c r="K577" s="30" t="str">
        <f t="shared" si="17"/>
        <v/>
      </c>
    </row>
    <row r="578" spans="1:11" x14ac:dyDescent="0.25">
      <c r="A578" s="16" t="str">
        <f>'Afrap. dec20-mar21'!A580</f>
        <v/>
      </c>
      <c r="B578" s="81" t="str">
        <f>IF(ISBLANK('Afrap. dec20-mar21'!B580),"",'Afrap. dec20-mar21'!B580)</f>
        <v/>
      </c>
      <c r="C578" s="81" t="str">
        <f>IF(ISBLANK('Afrap. dec20-mar21'!C580),"",'Afrap. dec20-mar21'!C580)</f>
        <v/>
      </c>
      <c r="D578" s="21">
        <f>IF('Afrap. dec20-mar21'!K580="Funktionær",0.75,0.9)</f>
        <v>0.9</v>
      </c>
      <c r="E578" s="17"/>
      <c r="J578" s="111" t="str">
        <f t="shared" si="16"/>
        <v/>
      </c>
      <c r="K578" s="30" t="str">
        <f t="shared" si="17"/>
        <v/>
      </c>
    </row>
    <row r="579" spans="1:11" x14ac:dyDescent="0.25">
      <c r="A579" s="16" t="str">
        <f>'Afrap. dec20-mar21'!A581</f>
        <v/>
      </c>
      <c r="B579" s="81" t="str">
        <f>IF(ISBLANK('Afrap. dec20-mar21'!B581),"",'Afrap. dec20-mar21'!B581)</f>
        <v/>
      </c>
      <c r="C579" s="81" t="str">
        <f>IF(ISBLANK('Afrap. dec20-mar21'!C581),"",'Afrap. dec20-mar21'!C581)</f>
        <v/>
      </c>
      <c r="D579" s="21">
        <f>IF('Afrap. dec20-mar21'!K581="Funktionær",0.75,0.9)</f>
        <v>0.9</v>
      </c>
      <c r="E579" s="17"/>
      <c r="J579" s="111" t="str">
        <f t="shared" si="16"/>
        <v/>
      </c>
      <c r="K579" s="30" t="str">
        <f t="shared" si="17"/>
        <v/>
      </c>
    </row>
    <row r="580" spans="1:11" x14ac:dyDescent="0.25">
      <c r="A580" s="16" t="str">
        <f>'Afrap. dec20-mar21'!A582</f>
        <v/>
      </c>
      <c r="B580" s="81" t="str">
        <f>IF(ISBLANK('Afrap. dec20-mar21'!B582),"",'Afrap. dec20-mar21'!B582)</f>
        <v/>
      </c>
      <c r="C580" s="81" t="str">
        <f>IF(ISBLANK('Afrap. dec20-mar21'!C582),"",'Afrap. dec20-mar21'!C582)</f>
        <v/>
      </c>
      <c r="D580" s="21">
        <f>IF('Afrap. dec20-mar21'!K582="Funktionær",0.75,0.9)</f>
        <v>0.9</v>
      </c>
      <c r="E580" s="17"/>
      <c r="J580" s="111" t="str">
        <f t="shared" si="16"/>
        <v/>
      </c>
      <c r="K580" s="30" t="str">
        <f t="shared" si="17"/>
        <v/>
      </c>
    </row>
    <row r="581" spans="1:11" x14ac:dyDescent="0.25">
      <c r="A581" s="16" t="str">
        <f>'Afrap. dec20-mar21'!A583</f>
        <v/>
      </c>
      <c r="B581" s="81" t="str">
        <f>IF(ISBLANK('Afrap. dec20-mar21'!B583),"",'Afrap. dec20-mar21'!B583)</f>
        <v/>
      </c>
      <c r="C581" s="81" t="str">
        <f>IF(ISBLANK('Afrap. dec20-mar21'!C583),"",'Afrap. dec20-mar21'!C583)</f>
        <v/>
      </c>
      <c r="D581" s="21">
        <f>IF('Afrap. dec20-mar21'!K583="Funktionær",0.75,0.9)</f>
        <v>0.9</v>
      </c>
      <c r="E581" s="17"/>
      <c r="J581" s="111" t="str">
        <f t="shared" si="16"/>
        <v/>
      </c>
      <c r="K581" s="30" t="str">
        <f t="shared" si="17"/>
        <v/>
      </c>
    </row>
    <row r="582" spans="1:11" x14ac:dyDescent="0.25">
      <c r="A582" s="16" t="str">
        <f>'Afrap. dec20-mar21'!A584</f>
        <v/>
      </c>
      <c r="B582" s="81" t="str">
        <f>IF(ISBLANK('Afrap. dec20-mar21'!B584),"",'Afrap. dec20-mar21'!B584)</f>
        <v/>
      </c>
      <c r="C582" s="81" t="str">
        <f>IF(ISBLANK('Afrap. dec20-mar21'!C584),"",'Afrap. dec20-mar21'!C584)</f>
        <v/>
      </c>
      <c r="D582" s="21">
        <f>IF('Afrap. dec20-mar21'!K584="Funktionær",0.75,0.9)</f>
        <v>0.9</v>
      </c>
      <c r="E582" s="17"/>
      <c r="J582" s="111" t="str">
        <f t="shared" ref="J582:J645" si="18">IF(E582="Ja",((F582-G582)+(H582-I582)),"")</f>
        <v/>
      </c>
      <c r="K582" s="30" t="str">
        <f t="shared" ref="K582:K645" si="19">IFERROR(IF(J582&lt;0,J582*D582,J582*D582),"")</f>
        <v/>
      </c>
    </row>
    <row r="583" spans="1:11" x14ac:dyDescent="0.25">
      <c r="A583" s="16" t="str">
        <f>'Afrap. dec20-mar21'!A585</f>
        <v/>
      </c>
      <c r="B583" s="81" t="str">
        <f>IF(ISBLANK('Afrap. dec20-mar21'!B585),"",'Afrap. dec20-mar21'!B585)</f>
        <v/>
      </c>
      <c r="C583" s="81" t="str">
        <f>IF(ISBLANK('Afrap. dec20-mar21'!C585),"",'Afrap. dec20-mar21'!C585)</f>
        <v/>
      </c>
      <c r="D583" s="21">
        <f>IF('Afrap. dec20-mar21'!K585="Funktionær",0.75,0.9)</f>
        <v>0.9</v>
      </c>
      <c r="E583" s="17"/>
      <c r="J583" s="111" t="str">
        <f t="shared" si="18"/>
        <v/>
      </c>
      <c r="K583" s="30" t="str">
        <f t="shared" si="19"/>
        <v/>
      </c>
    </row>
    <row r="584" spans="1:11" x14ac:dyDescent="0.25">
      <c r="A584" s="16" t="str">
        <f>'Afrap. dec20-mar21'!A586</f>
        <v/>
      </c>
      <c r="B584" s="81" t="str">
        <f>IF(ISBLANK('Afrap. dec20-mar21'!B586),"",'Afrap. dec20-mar21'!B586)</f>
        <v/>
      </c>
      <c r="C584" s="81" t="str">
        <f>IF(ISBLANK('Afrap. dec20-mar21'!C586),"",'Afrap. dec20-mar21'!C586)</f>
        <v/>
      </c>
      <c r="D584" s="21">
        <f>IF('Afrap. dec20-mar21'!K586="Funktionær",0.75,0.9)</f>
        <v>0.9</v>
      </c>
      <c r="E584" s="17"/>
      <c r="J584" s="111" t="str">
        <f t="shared" si="18"/>
        <v/>
      </c>
      <c r="K584" s="30" t="str">
        <f t="shared" si="19"/>
        <v/>
      </c>
    </row>
    <row r="585" spans="1:11" x14ac:dyDescent="0.25">
      <c r="A585" s="16" t="str">
        <f>'Afrap. dec20-mar21'!A587</f>
        <v/>
      </c>
      <c r="B585" s="81" t="str">
        <f>IF(ISBLANK('Afrap. dec20-mar21'!B587),"",'Afrap. dec20-mar21'!B587)</f>
        <v/>
      </c>
      <c r="C585" s="81" t="str">
        <f>IF(ISBLANK('Afrap. dec20-mar21'!C587),"",'Afrap. dec20-mar21'!C587)</f>
        <v/>
      </c>
      <c r="D585" s="21">
        <f>IF('Afrap. dec20-mar21'!K587="Funktionær",0.75,0.9)</f>
        <v>0.9</v>
      </c>
      <c r="E585" s="17"/>
      <c r="J585" s="111" t="str">
        <f t="shared" si="18"/>
        <v/>
      </c>
      <c r="K585" s="30" t="str">
        <f t="shared" si="19"/>
        <v/>
      </c>
    </row>
    <row r="586" spans="1:11" x14ac:dyDescent="0.25">
      <c r="A586" s="16" t="str">
        <f>'Afrap. dec20-mar21'!A588</f>
        <v/>
      </c>
      <c r="B586" s="81" t="str">
        <f>IF(ISBLANK('Afrap. dec20-mar21'!B588),"",'Afrap. dec20-mar21'!B588)</f>
        <v/>
      </c>
      <c r="C586" s="81" t="str">
        <f>IF(ISBLANK('Afrap. dec20-mar21'!C588),"",'Afrap. dec20-mar21'!C588)</f>
        <v/>
      </c>
      <c r="D586" s="21">
        <f>IF('Afrap. dec20-mar21'!K588="Funktionær",0.75,0.9)</f>
        <v>0.9</v>
      </c>
      <c r="E586" s="17"/>
      <c r="J586" s="111" t="str">
        <f t="shared" si="18"/>
        <v/>
      </c>
      <c r="K586" s="30" t="str">
        <f t="shared" si="19"/>
        <v/>
      </c>
    </row>
    <row r="587" spans="1:11" x14ac:dyDescent="0.25">
      <c r="A587" s="16" t="str">
        <f>'Afrap. dec20-mar21'!A589</f>
        <v/>
      </c>
      <c r="B587" s="81" t="str">
        <f>IF(ISBLANK('Afrap. dec20-mar21'!B589),"",'Afrap. dec20-mar21'!B589)</f>
        <v/>
      </c>
      <c r="C587" s="81" t="str">
        <f>IF(ISBLANK('Afrap. dec20-mar21'!C589),"",'Afrap. dec20-mar21'!C589)</f>
        <v/>
      </c>
      <c r="D587" s="21">
        <f>IF('Afrap. dec20-mar21'!K589="Funktionær",0.75,0.9)</f>
        <v>0.9</v>
      </c>
      <c r="E587" s="17"/>
      <c r="J587" s="111" t="str">
        <f t="shared" si="18"/>
        <v/>
      </c>
      <c r="K587" s="30" t="str">
        <f t="shared" si="19"/>
        <v/>
      </c>
    </row>
    <row r="588" spans="1:11" x14ac:dyDescent="0.25">
      <c r="A588" s="16" t="str">
        <f>'Afrap. dec20-mar21'!A590</f>
        <v/>
      </c>
      <c r="B588" s="81" t="str">
        <f>IF(ISBLANK('Afrap. dec20-mar21'!B590),"",'Afrap. dec20-mar21'!B590)</f>
        <v/>
      </c>
      <c r="C588" s="81" t="str">
        <f>IF(ISBLANK('Afrap. dec20-mar21'!C590),"",'Afrap. dec20-mar21'!C590)</f>
        <v/>
      </c>
      <c r="D588" s="21">
        <f>IF('Afrap. dec20-mar21'!K590="Funktionær",0.75,0.9)</f>
        <v>0.9</v>
      </c>
      <c r="E588" s="17"/>
      <c r="J588" s="111" t="str">
        <f t="shared" si="18"/>
        <v/>
      </c>
      <c r="K588" s="30" t="str">
        <f t="shared" si="19"/>
        <v/>
      </c>
    </row>
    <row r="589" spans="1:11" x14ac:dyDescent="0.25">
      <c r="A589" s="16" t="str">
        <f>'Afrap. dec20-mar21'!A591</f>
        <v/>
      </c>
      <c r="B589" s="81" t="str">
        <f>IF(ISBLANK('Afrap. dec20-mar21'!B591),"",'Afrap. dec20-mar21'!B591)</f>
        <v/>
      </c>
      <c r="C589" s="81" t="str">
        <f>IF(ISBLANK('Afrap. dec20-mar21'!C591),"",'Afrap. dec20-mar21'!C591)</f>
        <v/>
      </c>
      <c r="D589" s="21">
        <f>IF('Afrap. dec20-mar21'!K591="Funktionær",0.75,0.9)</f>
        <v>0.9</v>
      </c>
      <c r="E589" s="17"/>
      <c r="J589" s="111" t="str">
        <f t="shared" si="18"/>
        <v/>
      </c>
      <c r="K589" s="30" t="str">
        <f t="shared" si="19"/>
        <v/>
      </c>
    </row>
    <row r="590" spans="1:11" x14ac:dyDescent="0.25">
      <c r="A590" s="16" t="str">
        <f>'Afrap. dec20-mar21'!A592</f>
        <v/>
      </c>
      <c r="B590" s="81" t="str">
        <f>IF(ISBLANK('Afrap. dec20-mar21'!B592),"",'Afrap. dec20-mar21'!B592)</f>
        <v/>
      </c>
      <c r="C590" s="81" t="str">
        <f>IF(ISBLANK('Afrap. dec20-mar21'!C592),"",'Afrap. dec20-mar21'!C592)</f>
        <v/>
      </c>
      <c r="D590" s="21">
        <f>IF('Afrap. dec20-mar21'!K592="Funktionær",0.75,0.9)</f>
        <v>0.9</v>
      </c>
      <c r="E590" s="17"/>
      <c r="J590" s="111" t="str">
        <f t="shared" si="18"/>
        <v/>
      </c>
      <c r="K590" s="30" t="str">
        <f t="shared" si="19"/>
        <v/>
      </c>
    </row>
    <row r="591" spans="1:11" x14ac:dyDescent="0.25">
      <c r="A591" s="16" t="str">
        <f>'Afrap. dec20-mar21'!A593</f>
        <v/>
      </c>
      <c r="B591" s="81" t="str">
        <f>IF(ISBLANK('Afrap. dec20-mar21'!B593),"",'Afrap. dec20-mar21'!B593)</f>
        <v/>
      </c>
      <c r="C591" s="81" t="str">
        <f>IF(ISBLANK('Afrap. dec20-mar21'!C593),"",'Afrap. dec20-mar21'!C593)</f>
        <v/>
      </c>
      <c r="D591" s="21">
        <f>IF('Afrap. dec20-mar21'!K593="Funktionær",0.75,0.9)</f>
        <v>0.9</v>
      </c>
      <c r="E591" s="17"/>
      <c r="J591" s="111" t="str">
        <f t="shared" si="18"/>
        <v/>
      </c>
      <c r="K591" s="30" t="str">
        <f t="shared" si="19"/>
        <v/>
      </c>
    </row>
    <row r="592" spans="1:11" x14ac:dyDescent="0.25">
      <c r="A592" s="16" t="str">
        <f>'Afrap. dec20-mar21'!A594</f>
        <v/>
      </c>
      <c r="B592" s="81" t="str">
        <f>IF(ISBLANK('Afrap. dec20-mar21'!B594),"",'Afrap. dec20-mar21'!B594)</f>
        <v/>
      </c>
      <c r="C592" s="81" t="str">
        <f>IF(ISBLANK('Afrap. dec20-mar21'!C594),"",'Afrap. dec20-mar21'!C594)</f>
        <v/>
      </c>
      <c r="D592" s="21">
        <f>IF('Afrap. dec20-mar21'!K594="Funktionær",0.75,0.9)</f>
        <v>0.9</v>
      </c>
      <c r="E592" s="17"/>
      <c r="J592" s="111" t="str">
        <f t="shared" si="18"/>
        <v/>
      </c>
      <c r="K592" s="30" t="str">
        <f t="shared" si="19"/>
        <v/>
      </c>
    </row>
    <row r="593" spans="1:11" x14ac:dyDescent="0.25">
      <c r="A593" s="16" t="str">
        <f>'Afrap. dec20-mar21'!A595</f>
        <v/>
      </c>
      <c r="B593" s="81" t="str">
        <f>IF(ISBLANK('Afrap. dec20-mar21'!B595),"",'Afrap. dec20-mar21'!B595)</f>
        <v/>
      </c>
      <c r="C593" s="81" t="str">
        <f>IF(ISBLANK('Afrap. dec20-mar21'!C595),"",'Afrap. dec20-mar21'!C595)</f>
        <v/>
      </c>
      <c r="D593" s="21">
        <f>IF('Afrap. dec20-mar21'!K595="Funktionær",0.75,0.9)</f>
        <v>0.9</v>
      </c>
      <c r="E593" s="17"/>
      <c r="J593" s="111" t="str">
        <f t="shared" si="18"/>
        <v/>
      </c>
      <c r="K593" s="30" t="str">
        <f t="shared" si="19"/>
        <v/>
      </c>
    </row>
    <row r="594" spans="1:11" x14ac:dyDescent="0.25">
      <c r="A594" s="16" t="str">
        <f>'Afrap. dec20-mar21'!A596</f>
        <v/>
      </c>
      <c r="B594" s="81" t="str">
        <f>IF(ISBLANK('Afrap. dec20-mar21'!B596),"",'Afrap. dec20-mar21'!B596)</f>
        <v/>
      </c>
      <c r="C594" s="81" t="str">
        <f>IF(ISBLANK('Afrap. dec20-mar21'!C596),"",'Afrap. dec20-mar21'!C596)</f>
        <v/>
      </c>
      <c r="D594" s="21">
        <f>IF('Afrap. dec20-mar21'!K596="Funktionær",0.75,0.9)</f>
        <v>0.9</v>
      </c>
      <c r="E594" s="17"/>
      <c r="J594" s="111" t="str">
        <f t="shared" si="18"/>
        <v/>
      </c>
      <c r="K594" s="30" t="str">
        <f t="shared" si="19"/>
        <v/>
      </c>
    </row>
    <row r="595" spans="1:11" x14ac:dyDescent="0.25">
      <c r="A595" s="16" t="str">
        <f>'Afrap. dec20-mar21'!A597</f>
        <v/>
      </c>
      <c r="B595" s="81" t="str">
        <f>IF(ISBLANK('Afrap. dec20-mar21'!B597),"",'Afrap. dec20-mar21'!B597)</f>
        <v/>
      </c>
      <c r="C595" s="81" t="str">
        <f>IF(ISBLANK('Afrap. dec20-mar21'!C597),"",'Afrap. dec20-mar21'!C597)</f>
        <v/>
      </c>
      <c r="D595" s="21">
        <f>IF('Afrap. dec20-mar21'!K597="Funktionær",0.75,0.9)</f>
        <v>0.9</v>
      </c>
      <c r="E595" s="17"/>
      <c r="J595" s="111" t="str">
        <f t="shared" si="18"/>
        <v/>
      </c>
      <c r="K595" s="30" t="str">
        <f t="shared" si="19"/>
        <v/>
      </c>
    </row>
    <row r="596" spans="1:11" x14ac:dyDescent="0.25">
      <c r="A596" s="16" t="str">
        <f>'Afrap. dec20-mar21'!A598</f>
        <v/>
      </c>
      <c r="B596" s="81" t="str">
        <f>IF(ISBLANK('Afrap. dec20-mar21'!B598),"",'Afrap. dec20-mar21'!B598)</f>
        <v/>
      </c>
      <c r="C596" s="81" t="str">
        <f>IF(ISBLANK('Afrap. dec20-mar21'!C598),"",'Afrap. dec20-mar21'!C598)</f>
        <v/>
      </c>
      <c r="D596" s="21">
        <f>IF('Afrap. dec20-mar21'!K598="Funktionær",0.75,0.9)</f>
        <v>0.9</v>
      </c>
      <c r="E596" s="17"/>
      <c r="J596" s="111" t="str">
        <f t="shared" si="18"/>
        <v/>
      </c>
      <c r="K596" s="30" t="str">
        <f t="shared" si="19"/>
        <v/>
      </c>
    </row>
    <row r="597" spans="1:11" x14ac:dyDescent="0.25">
      <c r="A597" s="16" t="str">
        <f>'Afrap. dec20-mar21'!A599</f>
        <v/>
      </c>
      <c r="B597" s="81" t="str">
        <f>IF(ISBLANK('Afrap. dec20-mar21'!B599),"",'Afrap. dec20-mar21'!B599)</f>
        <v/>
      </c>
      <c r="C597" s="81" t="str">
        <f>IF(ISBLANK('Afrap. dec20-mar21'!C599),"",'Afrap. dec20-mar21'!C599)</f>
        <v/>
      </c>
      <c r="D597" s="21">
        <f>IF('Afrap. dec20-mar21'!K599="Funktionær",0.75,0.9)</f>
        <v>0.9</v>
      </c>
      <c r="E597" s="17"/>
      <c r="J597" s="111" t="str">
        <f t="shared" si="18"/>
        <v/>
      </c>
      <c r="K597" s="30" t="str">
        <f t="shared" si="19"/>
        <v/>
      </c>
    </row>
    <row r="598" spans="1:11" x14ac:dyDescent="0.25">
      <c r="A598" s="16" t="str">
        <f>'Afrap. dec20-mar21'!A600</f>
        <v/>
      </c>
      <c r="B598" s="81" t="str">
        <f>IF(ISBLANK('Afrap. dec20-mar21'!B600),"",'Afrap. dec20-mar21'!B600)</f>
        <v/>
      </c>
      <c r="C598" s="81" t="str">
        <f>IF(ISBLANK('Afrap. dec20-mar21'!C600),"",'Afrap. dec20-mar21'!C600)</f>
        <v/>
      </c>
      <c r="D598" s="21">
        <f>IF('Afrap. dec20-mar21'!K600="Funktionær",0.75,0.9)</f>
        <v>0.9</v>
      </c>
      <c r="E598" s="17"/>
      <c r="J598" s="111" t="str">
        <f t="shared" si="18"/>
        <v/>
      </c>
      <c r="K598" s="30" t="str">
        <f t="shared" si="19"/>
        <v/>
      </c>
    </row>
    <row r="599" spans="1:11" x14ac:dyDescent="0.25">
      <c r="A599" s="16" t="str">
        <f>'Afrap. dec20-mar21'!A601</f>
        <v/>
      </c>
      <c r="B599" s="81" t="str">
        <f>IF(ISBLANK('Afrap. dec20-mar21'!B601),"",'Afrap. dec20-mar21'!B601)</f>
        <v/>
      </c>
      <c r="C599" s="81" t="str">
        <f>IF(ISBLANK('Afrap. dec20-mar21'!C601),"",'Afrap. dec20-mar21'!C601)</f>
        <v/>
      </c>
      <c r="D599" s="21">
        <f>IF('Afrap. dec20-mar21'!K601="Funktionær",0.75,0.9)</f>
        <v>0.9</v>
      </c>
      <c r="E599" s="17"/>
      <c r="J599" s="111" t="str">
        <f t="shared" si="18"/>
        <v/>
      </c>
      <c r="K599" s="30" t="str">
        <f t="shared" si="19"/>
        <v/>
      </c>
    </row>
    <row r="600" spans="1:11" x14ac:dyDescent="0.25">
      <c r="A600" s="16" t="str">
        <f>'Afrap. dec20-mar21'!A602</f>
        <v/>
      </c>
      <c r="B600" s="81" t="str">
        <f>IF(ISBLANK('Afrap. dec20-mar21'!B602),"",'Afrap. dec20-mar21'!B602)</f>
        <v/>
      </c>
      <c r="C600" s="81" t="str">
        <f>IF(ISBLANK('Afrap. dec20-mar21'!C602),"",'Afrap. dec20-mar21'!C602)</f>
        <v/>
      </c>
      <c r="D600" s="21">
        <f>IF('Afrap. dec20-mar21'!K602="Funktionær",0.75,0.9)</f>
        <v>0.9</v>
      </c>
      <c r="E600" s="17"/>
      <c r="J600" s="111" t="str">
        <f t="shared" si="18"/>
        <v/>
      </c>
      <c r="K600" s="30" t="str">
        <f t="shared" si="19"/>
        <v/>
      </c>
    </row>
    <row r="601" spans="1:11" x14ac:dyDescent="0.25">
      <c r="A601" s="16" t="str">
        <f>'Afrap. dec20-mar21'!A603</f>
        <v/>
      </c>
      <c r="B601" s="81" t="str">
        <f>IF(ISBLANK('Afrap. dec20-mar21'!B603),"",'Afrap. dec20-mar21'!B603)</f>
        <v/>
      </c>
      <c r="C601" s="81" t="str">
        <f>IF(ISBLANK('Afrap. dec20-mar21'!C603),"",'Afrap. dec20-mar21'!C603)</f>
        <v/>
      </c>
      <c r="D601" s="21">
        <f>IF('Afrap. dec20-mar21'!K603="Funktionær",0.75,0.9)</f>
        <v>0.9</v>
      </c>
      <c r="E601" s="17"/>
      <c r="J601" s="111" t="str">
        <f t="shared" si="18"/>
        <v/>
      </c>
      <c r="K601" s="30" t="str">
        <f t="shared" si="19"/>
        <v/>
      </c>
    </row>
    <row r="602" spans="1:11" x14ac:dyDescent="0.25">
      <c r="A602" s="16" t="str">
        <f>'Afrap. dec20-mar21'!A604</f>
        <v/>
      </c>
      <c r="B602" s="81" t="str">
        <f>IF(ISBLANK('Afrap. dec20-mar21'!B604),"",'Afrap. dec20-mar21'!B604)</f>
        <v/>
      </c>
      <c r="C602" s="81" t="str">
        <f>IF(ISBLANK('Afrap. dec20-mar21'!C604),"",'Afrap. dec20-mar21'!C604)</f>
        <v/>
      </c>
      <c r="D602" s="21">
        <f>IF('Afrap. dec20-mar21'!K604="Funktionær",0.75,0.9)</f>
        <v>0.9</v>
      </c>
      <c r="E602" s="17"/>
      <c r="J602" s="111" t="str">
        <f t="shared" si="18"/>
        <v/>
      </c>
      <c r="K602" s="30" t="str">
        <f t="shared" si="19"/>
        <v/>
      </c>
    </row>
    <row r="603" spans="1:11" x14ac:dyDescent="0.25">
      <c r="A603" s="16" t="str">
        <f>'Afrap. dec20-mar21'!A605</f>
        <v/>
      </c>
      <c r="B603" s="81" t="str">
        <f>IF(ISBLANK('Afrap. dec20-mar21'!B605),"",'Afrap. dec20-mar21'!B605)</f>
        <v/>
      </c>
      <c r="C603" s="81" t="str">
        <f>IF(ISBLANK('Afrap. dec20-mar21'!C605),"",'Afrap. dec20-mar21'!C605)</f>
        <v/>
      </c>
      <c r="D603" s="21">
        <f>IF('Afrap. dec20-mar21'!K605="Funktionær",0.75,0.9)</f>
        <v>0.9</v>
      </c>
      <c r="E603" s="17"/>
      <c r="J603" s="111" t="str">
        <f t="shared" si="18"/>
        <v/>
      </c>
      <c r="K603" s="30" t="str">
        <f t="shared" si="19"/>
        <v/>
      </c>
    </row>
    <row r="604" spans="1:11" x14ac:dyDescent="0.25">
      <c r="A604" s="16" t="str">
        <f>'Afrap. dec20-mar21'!A606</f>
        <v/>
      </c>
      <c r="B604" s="81" t="str">
        <f>IF(ISBLANK('Afrap. dec20-mar21'!B606),"",'Afrap. dec20-mar21'!B606)</f>
        <v/>
      </c>
      <c r="C604" s="81" t="str">
        <f>IF(ISBLANK('Afrap. dec20-mar21'!C606),"",'Afrap. dec20-mar21'!C606)</f>
        <v/>
      </c>
      <c r="D604" s="21">
        <f>IF('Afrap. dec20-mar21'!K606="Funktionær",0.75,0.9)</f>
        <v>0.9</v>
      </c>
      <c r="E604" s="17"/>
      <c r="J604" s="111" t="str">
        <f t="shared" si="18"/>
        <v/>
      </c>
      <c r="K604" s="30" t="str">
        <f t="shared" si="19"/>
        <v/>
      </c>
    </row>
    <row r="605" spans="1:11" x14ac:dyDescent="0.25">
      <c r="A605" s="16" t="str">
        <f>'Afrap. dec20-mar21'!A607</f>
        <v/>
      </c>
      <c r="B605" s="81" t="str">
        <f>IF(ISBLANK('Afrap. dec20-mar21'!B607),"",'Afrap. dec20-mar21'!B607)</f>
        <v/>
      </c>
      <c r="C605" s="81" t="str">
        <f>IF(ISBLANK('Afrap. dec20-mar21'!C607),"",'Afrap. dec20-mar21'!C607)</f>
        <v/>
      </c>
      <c r="D605" s="21">
        <f>IF('Afrap. dec20-mar21'!K607="Funktionær",0.75,0.9)</f>
        <v>0.9</v>
      </c>
      <c r="E605" s="17"/>
      <c r="J605" s="111" t="str">
        <f t="shared" si="18"/>
        <v/>
      </c>
      <c r="K605" s="30" t="str">
        <f t="shared" si="19"/>
        <v/>
      </c>
    </row>
    <row r="606" spans="1:11" x14ac:dyDescent="0.25">
      <c r="A606" s="16" t="str">
        <f>'Afrap. dec20-mar21'!A608</f>
        <v/>
      </c>
      <c r="B606" s="81" t="str">
        <f>IF(ISBLANK('Afrap. dec20-mar21'!B608),"",'Afrap. dec20-mar21'!B608)</f>
        <v/>
      </c>
      <c r="C606" s="81" t="str">
        <f>IF(ISBLANK('Afrap. dec20-mar21'!C608),"",'Afrap. dec20-mar21'!C608)</f>
        <v/>
      </c>
      <c r="D606" s="21">
        <f>IF('Afrap. dec20-mar21'!K608="Funktionær",0.75,0.9)</f>
        <v>0.9</v>
      </c>
      <c r="E606" s="17"/>
      <c r="J606" s="111" t="str">
        <f t="shared" si="18"/>
        <v/>
      </c>
      <c r="K606" s="30" t="str">
        <f t="shared" si="19"/>
        <v/>
      </c>
    </row>
    <row r="607" spans="1:11" x14ac:dyDescent="0.25">
      <c r="A607" s="16" t="str">
        <f>'Afrap. dec20-mar21'!A609</f>
        <v/>
      </c>
      <c r="B607" s="81" t="str">
        <f>IF(ISBLANK('Afrap. dec20-mar21'!B609),"",'Afrap. dec20-mar21'!B609)</f>
        <v/>
      </c>
      <c r="C607" s="81" t="str">
        <f>IF(ISBLANK('Afrap. dec20-mar21'!C609),"",'Afrap. dec20-mar21'!C609)</f>
        <v/>
      </c>
      <c r="D607" s="21">
        <f>IF('Afrap. dec20-mar21'!K609="Funktionær",0.75,0.9)</f>
        <v>0.9</v>
      </c>
      <c r="E607" s="17"/>
      <c r="J607" s="111" t="str">
        <f t="shared" si="18"/>
        <v/>
      </c>
      <c r="K607" s="30" t="str">
        <f t="shared" si="19"/>
        <v/>
      </c>
    </row>
    <row r="608" spans="1:11" x14ac:dyDescent="0.25">
      <c r="A608" s="16" t="str">
        <f>'Afrap. dec20-mar21'!A610</f>
        <v/>
      </c>
      <c r="B608" s="81" t="str">
        <f>IF(ISBLANK('Afrap. dec20-mar21'!B610),"",'Afrap. dec20-mar21'!B610)</f>
        <v/>
      </c>
      <c r="C608" s="81" t="str">
        <f>IF(ISBLANK('Afrap. dec20-mar21'!C610),"",'Afrap. dec20-mar21'!C610)</f>
        <v/>
      </c>
      <c r="D608" s="21">
        <f>IF('Afrap. dec20-mar21'!K610="Funktionær",0.75,0.9)</f>
        <v>0.9</v>
      </c>
      <c r="E608" s="17"/>
      <c r="J608" s="111" t="str">
        <f t="shared" si="18"/>
        <v/>
      </c>
      <c r="K608" s="30" t="str">
        <f t="shared" si="19"/>
        <v/>
      </c>
    </row>
    <row r="609" spans="1:11" x14ac:dyDescent="0.25">
      <c r="A609" s="16" t="str">
        <f>'Afrap. dec20-mar21'!A611</f>
        <v/>
      </c>
      <c r="B609" s="81" t="str">
        <f>IF(ISBLANK('Afrap. dec20-mar21'!B611),"",'Afrap. dec20-mar21'!B611)</f>
        <v/>
      </c>
      <c r="C609" s="81" t="str">
        <f>IF(ISBLANK('Afrap. dec20-mar21'!C611),"",'Afrap. dec20-mar21'!C611)</f>
        <v/>
      </c>
      <c r="D609" s="21">
        <f>IF('Afrap. dec20-mar21'!K611="Funktionær",0.75,0.9)</f>
        <v>0.9</v>
      </c>
      <c r="E609" s="17"/>
      <c r="J609" s="111" t="str">
        <f t="shared" si="18"/>
        <v/>
      </c>
      <c r="K609" s="30" t="str">
        <f t="shared" si="19"/>
        <v/>
      </c>
    </row>
    <row r="610" spans="1:11" x14ac:dyDescent="0.25">
      <c r="A610" s="16" t="str">
        <f>'Afrap. dec20-mar21'!A612</f>
        <v/>
      </c>
      <c r="B610" s="81" t="str">
        <f>IF(ISBLANK('Afrap. dec20-mar21'!B612),"",'Afrap. dec20-mar21'!B612)</f>
        <v/>
      </c>
      <c r="C610" s="81" t="str">
        <f>IF(ISBLANK('Afrap. dec20-mar21'!C612),"",'Afrap. dec20-mar21'!C612)</f>
        <v/>
      </c>
      <c r="D610" s="21">
        <f>IF('Afrap. dec20-mar21'!K612="Funktionær",0.75,0.9)</f>
        <v>0.9</v>
      </c>
      <c r="E610" s="17"/>
      <c r="J610" s="111" t="str">
        <f t="shared" si="18"/>
        <v/>
      </c>
      <c r="K610" s="30" t="str">
        <f t="shared" si="19"/>
        <v/>
      </c>
    </row>
    <row r="611" spans="1:11" x14ac:dyDescent="0.25">
      <c r="A611" s="16" t="str">
        <f>'Afrap. dec20-mar21'!A613</f>
        <v/>
      </c>
      <c r="B611" s="81" t="str">
        <f>IF(ISBLANK('Afrap. dec20-mar21'!B613),"",'Afrap. dec20-mar21'!B613)</f>
        <v/>
      </c>
      <c r="C611" s="81" t="str">
        <f>IF(ISBLANK('Afrap. dec20-mar21'!C613),"",'Afrap. dec20-mar21'!C613)</f>
        <v/>
      </c>
      <c r="D611" s="21">
        <f>IF('Afrap. dec20-mar21'!K613="Funktionær",0.75,0.9)</f>
        <v>0.9</v>
      </c>
      <c r="E611" s="17"/>
      <c r="J611" s="111" t="str">
        <f t="shared" si="18"/>
        <v/>
      </c>
      <c r="K611" s="30" t="str">
        <f t="shared" si="19"/>
        <v/>
      </c>
    </row>
    <row r="612" spans="1:11" x14ac:dyDescent="0.25">
      <c r="A612" s="16" t="str">
        <f>'Afrap. dec20-mar21'!A614</f>
        <v/>
      </c>
      <c r="B612" s="81" t="str">
        <f>IF(ISBLANK('Afrap. dec20-mar21'!B614),"",'Afrap. dec20-mar21'!B614)</f>
        <v/>
      </c>
      <c r="C612" s="81" t="str">
        <f>IF(ISBLANK('Afrap. dec20-mar21'!C614),"",'Afrap. dec20-mar21'!C614)</f>
        <v/>
      </c>
      <c r="D612" s="21">
        <f>IF('Afrap. dec20-mar21'!K614="Funktionær",0.75,0.9)</f>
        <v>0.9</v>
      </c>
      <c r="E612" s="17"/>
      <c r="J612" s="111" t="str">
        <f t="shared" si="18"/>
        <v/>
      </c>
      <c r="K612" s="30" t="str">
        <f t="shared" si="19"/>
        <v/>
      </c>
    </row>
    <row r="613" spans="1:11" x14ac:dyDescent="0.25">
      <c r="A613" s="16" t="str">
        <f>'Afrap. dec20-mar21'!A615</f>
        <v/>
      </c>
      <c r="B613" s="81" t="str">
        <f>IF(ISBLANK('Afrap. dec20-mar21'!B615),"",'Afrap. dec20-mar21'!B615)</f>
        <v/>
      </c>
      <c r="C613" s="81" t="str">
        <f>IF(ISBLANK('Afrap. dec20-mar21'!C615),"",'Afrap. dec20-mar21'!C615)</f>
        <v/>
      </c>
      <c r="D613" s="21">
        <f>IF('Afrap. dec20-mar21'!K615="Funktionær",0.75,0.9)</f>
        <v>0.9</v>
      </c>
      <c r="E613" s="17"/>
      <c r="J613" s="111" t="str">
        <f t="shared" si="18"/>
        <v/>
      </c>
      <c r="K613" s="30" t="str">
        <f t="shared" si="19"/>
        <v/>
      </c>
    </row>
    <row r="614" spans="1:11" x14ac:dyDescent="0.25">
      <c r="A614" s="16" t="str">
        <f>'Afrap. dec20-mar21'!A616</f>
        <v/>
      </c>
      <c r="B614" s="81" t="str">
        <f>IF(ISBLANK('Afrap. dec20-mar21'!B616),"",'Afrap. dec20-mar21'!B616)</f>
        <v/>
      </c>
      <c r="C614" s="81" t="str">
        <f>IF(ISBLANK('Afrap. dec20-mar21'!C616),"",'Afrap. dec20-mar21'!C616)</f>
        <v/>
      </c>
      <c r="D614" s="21">
        <f>IF('Afrap. dec20-mar21'!K616="Funktionær",0.75,0.9)</f>
        <v>0.9</v>
      </c>
      <c r="E614" s="17"/>
      <c r="J614" s="111" t="str">
        <f t="shared" si="18"/>
        <v/>
      </c>
      <c r="K614" s="30" t="str">
        <f t="shared" si="19"/>
        <v/>
      </c>
    </row>
    <row r="615" spans="1:11" x14ac:dyDescent="0.25">
      <c r="A615" s="16" t="str">
        <f>'Afrap. dec20-mar21'!A617</f>
        <v/>
      </c>
      <c r="B615" s="81" t="str">
        <f>IF(ISBLANK('Afrap. dec20-mar21'!B617),"",'Afrap. dec20-mar21'!B617)</f>
        <v/>
      </c>
      <c r="C615" s="81" t="str">
        <f>IF(ISBLANK('Afrap. dec20-mar21'!C617),"",'Afrap. dec20-mar21'!C617)</f>
        <v/>
      </c>
      <c r="D615" s="21">
        <f>IF('Afrap. dec20-mar21'!K617="Funktionær",0.75,0.9)</f>
        <v>0.9</v>
      </c>
      <c r="E615" s="17"/>
      <c r="J615" s="111" t="str">
        <f t="shared" si="18"/>
        <v/>
      </c>
      <c r="K615" s="30" t="str">
        <f t="shared" si="19"/>
        <v/>
      </c>
    </row>
    <row r="616" spans="1:11" x14ac:dyDescent="0.25">
      <c r="A616" s="16" t="str">
        <f>'Afrap. dec20-mar21'!A618</f>
        <v/>
      </c>
      <c r="B616" s="81" t="str">
        <f>IF(ISBLANK('Afrap. dec20-mar21'!B618),"",'Afrap. dec20-mar21'!B618)</f>
        <v/>
      </c>
      <c r="C616" s="81" t="str">
        <f>IF(ISBLANK('Afrap. dec20-mar21'!C618),"",'Afrap. dec20-mar21'!C618)</f>
        <v/>
      </c>
      <c r="D616" s="21">
        <f>IF('Afrap. dec20-mar21'!K618="Funktionær",0.75,0.9)</f>
        <v>0.9</v>
      </c>
      <c r="E616" s="17"/>
      <c r="J616" s="111" t="str">
        <f t="shared" si="18"/>
        <v/>
      </c>
      <c r="K616" s="30" t="str">
        <f t="shared" si="19"/>
        <v/>
      </c>
    </row>
    <row r="617" spans="1:11" x14ac:dyDescent="0.25">
      <c r="A617" s="16" t="str">
        <f>'Afrap. dec20-mar21'!A619</f>
        <v/>
      </c>
      <c r="B617" s="81" t="str">
        <f>IF(ISBLANK('Afrap. dec20-mar21'!B619),"",'Afrap. dec20-mar21'!B619)</f>
        <v/>
      </c>
      <c r="C617" s="81" t="str">
        <f>IF(ISBLANK('Afrap. dec20-mar21'!C619),"",'Afrap. dec20-mar21'!C619)</f>
        <v/>
      </c>
      <c r="D617" s="21">
        <f>IF('Afrap. dec20-mar21'!K619="Funktionær",0.75,0.9)</f>
        <v>0.9</v>
      </c>
      <c r="E617" s="17"/>
      <c r="J617" s="111" t="str">
        <f t="shared" si="18"/>
        <v/>
      </c>
      <c r="K617" s="30" t="str">
        <f t="shared" si="19"/>
        <v/>
      </c>
    </row>
    <row r="618" spans="1:11" x14ac:dyDescent="0.25">
      <c r="A618" s="16" t="str">
        <f>'Afrap. dec20-mar21'!A620</f>
        <v/>
      </c>
      <c r="B618" s="81" t="str">
        <f>IF(ISBLANK('Afrap. dec20-mar21'!B620),"",'Afrap. dec20-mar21'!B620)</f>
        <v/>
      </c>
      <c r="C618" s="81" t="str">
        <f>IF(ISBLANK('Afrap. dec20-mar21'!C620),"",'Afrap. dec20-mar21'!C620)</f>
        <v/>
      </c>
      <c r="D618" s="21">
        <f>IF('Afrap. dec20-mar21'!K620="Funktionær",0.75,0.9)</f>
        <v>0.9</v>
      </c>
      <c r="E618" s="17"/>
      <c r="J618" s="111" t="str">
        <f t="shared" si="18"/>
        <v/>
      </c>
      <c r="K618" s="30" t="str">
        <f t="shared" si="19"/>
        <v/>
      </c>
    </row>
    <row r="619" spans="1:11" x14ac:dyDescent="0.25">
      <c r="A619" s="16" t="str">
        <f>'Afrap. dec20-mar21'!A621</f>
        <v/>
      </c>
      <c r="B619" s="81" t="str">
        <f>IF(ISBLANK('Afrap. dec20-mar21'!B621),"",'Afrap. dec20-mar21'!B621)</f>
        <v/>
      </c>
      <c r="C619" s="81" t="str">
        <f>IF(ISBLANK('Afrap. dec20-mar21'!C621),"",'Afrap. dec20-mar21'!C621)</f>
        <v/>
      </c>
      <c r="D619" s="21">
        <f>IF('Afrap. dec20-mar21'!K621="Funktionær",0.75,0.9)</f>
        <v>0.9</v>
      </c>
      <c r="E619" s="17"/>
      <c r="J619" s="111" t="str">
        <f t="shared" si="18"/>
        <v/>
      </c>
      <c r="K619" s="30" t="str">
        <f t="shared" si="19"/>
        <v/>
      </c>
    </row>
    <row r="620" spans="1:11" x14ac:dyDescent="0.25">
      <c r="A620" s="16" t="str">
        <f>'Afrap. dec20-mar21'!A622</f>
        <v/>
      </c>
      <c r="B620" s="81" t="str">
        <f>IF(ISBLANK('Afrap. dec20-mar21'!B622),"",'Afrap. dec20-mar21'!B622)</f>
        <v/>
      </c>
      <c r="C620" s="81" t="str">
        <f>IF(ISBLANK('Afrap. dec20-mar21'!C622),"",'Afrap. dec20-mar21'!C622)</f>
        <v/>
      </c>
      <c r="D620" s="21">
        <f>IF('Afrap. dec20-mar21'!K622="Funktionær",0.75,0.9)</f>
        <v>0.9</v>
      </c>
      <c r="E620" s="17"/>
      <c r="J620" s="111" t="str">
        <f t="shared" si="18"/>
        <v/>
      </c>
      <c r="K620" s="30" t="str">
        <f t="shared" si="19"/>
        <v/>
      </c>
    </row>
    <row r="621" spans="1:11" x14ac:dyDescent="0.25">
      <c r="A621" s="16" t="str">
        <f>'Afrap. dec20-mar21'!A623</f>
        <v/>
      </c>
      <c r="B621" s="81" t="str">
        <f>IF(ISBLANK('Afrap. dec20-mar21'!B623),"",'Afrap. dec20-mar21'!B623)</f>
        <v/>
      </c>
      <c r="C621" s="81" t="str">
        <f>IF(ISBLANK('Afrap. dec20-mar21'!C623),"",'Afrap. dec20-mar21'!C623)</f>
        <v/>
      </c>
      <c r="D621" s="21">
        <f>IF('Afrap. dec20-mar21'!K623="Funktionær",0.75,0.9)</f>
        <v>0.9</v>
      </c>
      <c r="E621" s="17"/>
      <c r="J621" s="111" t="str">
        <f t="shared" si="18"/>
        <v/>
      </c>
      <c r="K621" s="30" t="str">
        <f t="shared" si="19"/>
        <v/>
      </c>
    </row>
    <row r="622" spans="1:11" x14ac:dyDescent="0.25">
      <c r="A622" s="16" t="str">
        <f>'Afrap. dec20-mar21'!A624</f>
        <v/>
      </c>
      <c r="B622" s="81" t="str">
        <f>IF(ISBLANK('Afrap. dec20-mar21'!B624),"",'Afrap. dec20-mar21'!B624)</f>
        <v/>
      </c>
      <c r="C622" s="81" t="str">
        <f>IF(ISBLANK('Afrap. dec20-mar21'!C624),"",'Afrap. dec20-mar21'!C624)</f>
        <v/>
      </c>
      <c r="D622" s="21">
        <f>IF('Afrap. dec20-mar21'!K624="Funktionær",0.75,0.9)</f>
        <v>0.9</v>
      </c>
      <c r="E622" s="17"/>
      <c r="J622" s="111" t="str">
        <f t="shared" si="18"/>
        <v/>
      </c>
      <c r="K622" s="30" t="str">
        <f t="shared" si="19"/>
        <v/>
      </c>
    </row>
    <row r="623" spans="1:11" x14ac:dyDescent="0.25">
      <c r="A623" s="16" t="str">
        <f>'Afrap. dec20-mar21'!A625</f>
        <v/>
      </c>
      <c r="B623" s="81" t="str">
        <f>IF(ISBLANK('Afrap. dec20-mar21'!B625),"",'Afrap. dec20-mar21'!B625)</f>
        <v/>
      </c>
      <c r="C623" s="81" t="str">
        <f>IF(ISBLANK('Afrap. dec20-mar21'!C625),"",'Afrap. dec20-mar21'!C625)</f>
        <v/>
      </c>
      <c r="D623" s="21">
        <f>IF('Afrap. dec20-mar21'!K625="Funktionær",0.75,0.9)</f>
        <v>0.9</v>
      </c>
      <c r="E623" s="17"/>
      <c r="J623" s="111" t="str">
        <f t="shared" si="18"/>
        <v/>
      </c>
      <c r="K623" s="30" t="str">
        <f t="shared" si="19"/>
        <v/>
      </c>
    </row>
    <row r="624" spans="1:11" x14ac:dyDescent="0.25">
      <c r="A624" s="16" t="str">
        <f>'Afrap. dec20-mar21'!A626</f>
        <v/>
      </c>
      <c r="B624" s="81" t="str">
        <f>IF(ISBLANK('Afrap. dec20-mar21'!B626),"",'Afrap. dec20-mar21'!B626)</f>
        <v/>
      </c>
      <c r="C624" s="81" t="str">
        <f>IF(ISBLANK('Afrap. dec20-mar21'!C626),"",'Afrap. dec20-mar21'!C626)</f>
        <v/>
      </c>
      <c r="D624" s="21">
        <f>IF('Afrap. dec20-mar21'!K626="Funktionær",0.75,0.9)</f>
        <v>0.9</v>
      </c>
      <c r="E624" s="17"/>
      <c r="J624" s="111" t="str">
        <f t="shared" si="18"/>
        <v/>
      </c>
      <c r="K624" s="30" t="str">
        <f t="shared" si="19"/>
        <v/>
      </c>
    </row>
    <row r="625" spans="1:11" x14ac:dyDescent="0.25">
      <c r="A625" s="16" t="str">
        <f>'Afrap. dec20-mar21'!A627</f>
        <v/>
      </c>
      <c r="B625" s="81" t="str">
        <f>IF(ISBLANK('Afrap. dec20-mar21'!B627),"",'Afrap. dec20-mar21'!B627)</f>
        <v/>
      </c>
      <c r="C625" s="81" t="str">
        <f>IF(ISBLANK('Afrap. dec20-mar21'!C627),"",'Afrap. dec20-mar21'!C627)</f>
        <v/>
      </c>
      <c r="D625" s="21">
        <f>IF('Afrap. dec20-mar21'!K627="Funktionær",0.75,0.9)</f>
        <v>0.9</v>
      </c>
      <c r="E625" s="17"/>
      <c r="J625" s="111" t="str">
        <f t="shared" si="18"/>
        <v/>
      </c>
      <c r="K625" s="30" t="str">
        <f t="shared" si="19"/>
        <v/>
      </c>
    </row>
    <row r="626" spans="1:11" x14ac:dyDescent="0.25">
      <c r="A626" s="16" t="str">
        <f>'Afrap. dec20-mar21'!A628</f>
        <v/>
      </c>
      <c r="B626" s="81" t="str">
        <f>IF(ISBLANK('Afrap. dec20-mar21'!B628),"",'Afrap. dec20-mar21'!B628)</f>
        <v/>
      </c>
      <c r="C626" s="81" t="str">
        <f>IF(ISBLANK('Afrap. dec20-mar21'!C628),"",'Afrap. dec20-mar21'!C628)</f>
        <v/>
      </c>
      <c r="D626" s="21">
        <f>IF('Afrap. dec20-mar21'!K628="Funktionær",0.75,0.9)</f>
        <v>0.9</v>
      </c>
      <c r="E626" s="17"/>
      <c r="J626" s="111" t="str">
        <f t="shared" si="18"/>
        <v/>
      </c>
      <c r="K626" s="30" t="str">
        <f t="shared" si="19"/>
        <v/>
      </c>
    </row>
    <row r="627" spans="1:11" x14ac:dyDescent="0.25">
      <c r="A627" s="16" t="str">
        <f>'Afrap. dec20-mar21'!A629</f>
        <v/>
      </c>
      <c r="B627" s="81" t="str">
        <f>IF(ISBLANK('Afrap. dec20-mar21'!B629),"",'Afrap. dec20-mar21'!B629)</f>
        <v/>
      </c>
      <c r="C627" s="81" t="str">
        <f>IF(ISBLANK('Afrap. dec20-mar21'!C629),"",'Afrap. dec20-mar21'!C629)</f>
        <v/>
      </c>
      <c r="D627" s="21">
        <f>IF('Afrap. dec20-mar21'!K629="Funktionær",0.75,0.9)</f>
        <v>0.9</v>
      </c>
      <c r="E627" s="17"/>
      <c r="J627" s="111" t="str">
        <f t="shared" si="18"/>
        <v/>
      </c>
      <c r="K627" s="30" t="str">
        <f t="shared" si="19"/>
        <v/>
      </c>
    </row>
    <row r="628" spans="1:11" x14ac:dyDescent="0.25">
      <c r="A628" s="16" t="str">
        <f>'Afrap. dec20-mar21'!A630</f>
        <v/>
      </c>
      <c r="B628" s="81" t="str">
        <f>IF(ISBLANK('Afrap. dec20-mar21'!B630),"",'Afrap. dec20-mar21'!B630)</f>
        <v/>
      </c>
      <c r="C628" s="81" t="str">
        <f>IF(ISBLANK('Afrap. dec20-mar21'!C630),"",'Afrap. dec20-mar21'!C630)</f>
        <v/>
      </c>
      <c r="D628" s="21">
        <f>IF('Afrap. dec20-mar21'!K630="Funktionær",0.75,0.9)</f>
        <v>0.9</v>
      </c>
      <c r="E628" s="17"/>
      <c r="J628" s="111" t="str">
        <f t="shared" si="18"/>
        <v/>
      </c>
      <c r="K628" s="30" t="str">
        <f t="shared" si="19"/>
        <v/>
      </c>
    </row>
    <row r="629" spans="1:11" x14ac:dyDescent="0.25">
      <c r="A629" s="16" t="str">
        <f>'Afrap. dec20-mar21'!A631</f>
        <v/>
      </c>
      <c r="B629" s="81" t="str">
        <f>IF(ISBLANK('Afrap. dec20-mar21'!B631),"",'Afrap. dec20-mar21'!B631)</f>
        <v/>
      </c>
      <c r="C629" s="81" t="str">
        <f>IF(ISBLANK('Afrap. dec20-mar21'!C631),"",'Afrap. dec20-mar21'!C631)</f>
        <v/>
      </c>
      <c r="D629" s="21">
        <f>IF('Afrap. dec20-mar21'!K631="Funktionær",0.75,0.9)</f>
        <v>0.9</v>
      </c>
      <c r="E629" s="17"/>
      <c r="J629" s="111" t="str">
        <f t="shared" si="18"/>
        <v/>
      </c>
      <c r="K629" s="30" t="str">
        <f t="shared" si="19"/>
        <v/>
      </c>
    </row>
    <row r="630" spans="1:11" x14ac:dyDescent="0.25">
      <c r="A630" s="16" t="str">
        <f>'Afrap. dec20-mar21'!A632</f>
        <v/>
      </c>
      <c r="B630" s="81" t="str">
        <f>IF(ISBLANK('Afrap. dec20-mar21'!B632),"",'Afrap. dec20-mar21'!B632)</f>
        <v/>
      </c>
      <c r="C630" s="81" t="str">
        <f>IF(ISBLANK('Afrap. dec20-mar21'!C632),"",'Afrap. dec20-mar21'!C632)</f>
        <v/>
      </c>
      <c r="D630" s="21">
        <f>IF('Afrap. dec20-mar21'!K632="Funktionær",0.75,0.9)</f>
        <v>0.9</v>
      </c>
      <c r="E630" s="17"/>
      <c r="J630" s="111" t="str">
        <f t="shared" si="18"/>
        <v/>
      </c>
      <c r="K630" s="30" t="str">
        <f t="shared" si="19"/>
        <v/>
      </c>
    </row>
    <row r="631" spans="1:11" x14ac:dyDescent="0.25">
      <c r="A631" s="16" t="str">
        <f>'Afrap. dec20-mar21'!A633</f>
        <v/>
      </c>
      <c r="B631" s="81" t="str">
        <f>IF(ISBLANK('Afrap. dec20-mar21'!B633),"",'Afrap. dec20-mar21'!B633)</f>
        <v/>
      </c>
      <c r="C631" s="81" t="str">
        <f>IF(ISBLANK('Afrap. dec20-mar21'!C633),"",'Afrap. dec20-mar21'!C633)</f>
        <v/>
      </c>
      <c r="D631" s="21">
        <f>IF('Afrap. dec20-mar21'!K633="Funktionær",0.75,0.9)</f>
        <v>0.9</v>
      </c>
      <c r="E631" s="17"/>
      <c r="J631" s="111" t="str">
        <f t="shared" si="18"/>
        <v/>
      </c>
      <c r="K631" s="30" t="str">
        <f t="shared" si="19"/>
        <v/>
      </c>
    </row>
    <row r="632" spans="1:11" x14ac:dyDescent="0.25">
      <c r="A632" s="16" t="str">
        <f>'Afrap. dec20-mar21'!A634</f>
        <v/>
      </c>
      <c r="B632" s="81" t="str">
        <f>IF(ISBLANK('Afrap. dec20-mar21'!B634),"",'Afrap. dec20-mar21'!B634)</f>
        <v/>
      </c>
      <c r="C632" s="81" t="str">
        <f>IF(ISBLANK('Afrap. dec20-mar21'!C634),"",'Afrap. dec20-mar21'!C634)</f>
        <v/>
      </c>
      <c r="D632" s="21">
        <f>IF('Afrap. dec20-mar21'!K634="Funktionær",0.75,0.9)</f>
        <v>0.9</v>
      </c>
      <c r="E632" s="17"/>
      <c r="J632" s="111" t="str">
        <f t="shared" si="18"/>
        <v/>
      </c>
      <c r="K632" s="30" t="str">
        <f t="shared" si="19"/>
        <v/>
      </c>
    </row>
    <row r="633" spans="1:11" x14ac:dyDescent="0.25">
      <c r="A633" s="16" t="str">
        <f>'Afrap. dec20-mar21'!A635</f>
        <v/>
      </c>
      <c r="B633" s="81" t="str">
        <f>IF(ISBLANK('Afrap. dec20-mar21'!B635),"",'Afrap. dec20-mar21'!B635)</f>
        <v/>
      </c>
      <c r="C633" s="81" t="str">
        <f>IF(ISBLANK('Afrap. dec20-mar21'!C635),"",'Afrap. dec20-mar21'!C635)</f>
        <v/>
      </c>
      <c r="D633" s="21">
        <f>IF('Afrap. dec20-mar21'!K635="Funktionær",0.75,0.9)</f>
        <v>0.9</v>
      </c>
      <c r="E633" s="17"/>
      <c r="J633" s="111" t="str">
        <f t="shared" si="18"/>
        <v/>
      </c>
      <c r="K633" s="30" t="str">
        <f t="shared" si="19"/>
        <v/>
      </c>
    </row>
    <row r="634" spans="1:11" x14ac:dyDescent="0.25">
      <c r="A634" s="16" t="str">
        <f>'Afrap. dec20-mar21'!A636</f>
        <v/>
      </c>
      <c r="B634" s="81" t="str">
        <f>IF(ISBLANK('Afrap. dec20-mar21'!B636),"",'Afrap. dec20-mar21'!B636)</f>
        <v/>
      </c>
      <c r="C634" s="81" t="str">
        <f>IF(ISBLANK('Afrap. dec20-mar21'!C636),"",'Afrap. dec20-mar21'!C636)</f>
        <v/>
      </c>
      <c r="D634" s="21">
        <f>IF('Afrap. dec20-mar21'!K636="Funktionær",0.75,0.9)</f>
        <v>0.9</v>
      </c>
      <c r="E634" s="17"/>
      <c r="J634" s="111" t="str">
        <f t="shared" si="18"/>
        <v/>
      </c>
      <c r="K634" s="30" t="str">
        <f t="shared" si="19"/>
        <v/>
      </c>
    </row>
    <row r="635" spans="1:11" x14ac:dyDescent="0.25">
      <c r="A635" s="16" t="str">
        <f>'Afrap. dec20-mar21'!A637</f>
        <v/>
      </c>
      <c r="B635" s="81" t="str">
        <f>IF(ISBLANK('Afrap. dec20-mar21'!B637),"",'Afrap. dec20-mar21'!B637)</f>
        <v/>
      </c>
      <c r="C635" s="81" t="str">
        <f>IF(ISBLANK('Afrap. dec20-mar21'!C637),"",'Afrap. dec20-mar21'!C637)</f>
        <v/>
      </c>
      <c r="D635" s="21">
        <f>IF('Afrap. dec20-mar21'!K637="Funktionær",0.75,0.9)</f>
        <v>0.9</v>
      </c>
      <c r="E635" s="17"/>
      <c r="J635" s="111" t="str">
        <f t="shared" si="18"/>
        <v/>
      </c>
      <c r="K635" s="30" t="str">
        <f t="shared" si="19"/>
        <v/>
      </c>
    </row>
    <row r="636" spans="1:11" x14ac:dyDescent="0.25">
      <c r="A636" s="16" t="str">
        <f>'Afrap. dec20-mar21'!A638</f>
        <v/>
      </c>
      <c r="B636" s="81" t="str">
        <f>IF(ISBLANK('Afrap. dec20-mar21'!B638),"",'Afrap. dec20-mar21'!B638)</f>
        <v/>
      </c>
      <c r="C636" s="81" t="str">
        <f>IF(ISBLANK('Afrap. dec20-mar21'!C638),"",'Afrap. dec20-mar21'!C638)</f>
        <v/>
      </c>
      <c r="D636" s="21">
        <f>IF('Afrap. dec20-mar21'!K638="Funktionær",0.75,0.9)</f>
        <v>0.9</v>
      </c>
      <c r="E636" s="17"/>
      <c r="J636" s="111" t="str">
        <f t="shared" si="18"/>
        <v/>
      </c>
      <c r="K636" s="30" t="str">
        <f t="shared" si="19"/>
        <v/>
      </c>
    </row>
    <row r="637" spans="1:11" x14ac:dyDescent="0.25">
      <c r="A637" s="16" t="str">
        <f>'Afrap. dec20-mar21'!A639</f>
        <v/>
      </c>
      <c r="B637" s="81" t="str">
        <f>IF(ISBLANK('Afrap. dec20-mar21'!B639),"",'Afrap. dec20-mar21'!B639)</f>
        <v/>
      </c>
      <c r="C637" s="81" t="str">
        <f>IF(ISBLANK('Afrap. dec20-mar21'!C639),"",'Afrap. dec20-mar21'!C639)</f>
        <v/>
      </c>
      <c r="D637" s="21">
        <f>IF('Afrap. dec20-mar21'!K639="Funktionær",0.75,0.9)</f>
        <v>0.9</v>
      </c>
      <c r="E637" s="17"/>
      <c r="J637" s="111" t="str">
        <f t="shared" si="18"/>
        <v/>
      </c>
      <c r="K637" s="30" t="str">
        <f t="shared" si="19"/>
        <v/>
      </c>
    </row>
    <row r="638" spans="1:11" x14ac:dyDescent="0.25">
      <c r="A638" s="16" t="str">
        <f>'Afrap. dec20-mar21'!A640</f>
        <v/>
      </c>
      <c r="B638" s="81" t="str">
        <f>IF(ISBLANK('Afrap. dec20-mar21'!B640),"",'Afrap. dec20-mar21'!B640)</f>
        <v/>
      </c>
      <c r="C638" s="81" t="str">
        <f>IF(ISBLANK('Afrap. dec20-mar21'!C640),"",'Afrap. dec20-mar21'!C640)</f>
        <v/>
      </c>
      <c r="D638" s="21">
        <f>IF('Afrap. dec20-mar21'!K640="Funktionær",0.75,0.9)</f>
        <v>0.9</v>
      </c>
      <c r="E638" s="17"/>
      <c r="J638" s="111" t="str">
        <f t="shared" si="18"/>
        <v/>
      </c>
      <c r="K638" s="30" t="str">
        <f t="shared" si="19"/>
        <v/>
      </c>
    </row>
    <row r="639" spans="1:11" x14ac:dyDescent="0.25">
      <c r="A639" s="16" t="str">
        <f>'Afrap. dec20-mar21'!A641</f>
        <v/>
      </c>
      <c r="B639" s="81" t="str">
        <f>IF(ISBLANK('Afrap. dec20-mar21'!B641),"",'Afrap. dec20-mar21'!B641)</f>
        <v/>
      </c>
      <c r="C639" s="81" t="str">
        <f>IF(ISBLANK('Afrap. dec20-mar21'!C641),"",'Afrap. dec20-mar21'!C641)</f>
        <v/>
      </c>
      <c r="D639" s="21">
        <f>IF('Afrap. dec20-mar21'!K641="Funktionær",0.75,0.9)</f>
        <v>0.9</v>
      </c>
      <c r="E639" s="17"/>
      <c r="J639" s="111" t="str">
        <f t="shared" si="18"/>
        <v/>
      </c>
      <c r="K639" s="30" t="str">
        <f t="shared" si="19"/>
        <v/>
      </c>
    </row>
    <row r="640" spans="1:11" x14ac:dyDescent="0.25">
      <c r="A640" s="16" t="str">
        <f>'Afrap. dec20-mar21'!A642</f>
        <v/>
      </c>
      <c r="B640" s="81" t="str">
        <f>IF(ISBLANK('Afrap. dec20-mar21'!B642),"",'Afrap. dec20-mar21'!B642)</f>
        <v/>
      </c>
      <c r="C640" s="81" t="str">
        <f>IF(ISBLANK('Afrap. dec20-mar21'!C642),"",'Afrap. dec20-mar21'!C642)</f>
        <v/>
      </c>
      <c r="D640" s="21">
        <f>IF('Afrap. dec20-mar21'!K642="Funktionær",0.75,0.9)</f>
        <v>0.9</v>
      </c>
      <c r="E640" s="17"/>
      <c r="J640" s="111" t="str">
        <f t="shared" si="18"/>
        <v/>
      </c>
      <c r="K640" s="30" t="str">
        <f t="shared" si="19"/>
        <v/>
      </c>
    </row>
    <row r="641" spans="1:11" x14ac:dyDescent="0.25">
      <c r="A641" s="16" t="str">
        <f>'Afrap. dec20-mar21'!A643</f>
        <v/>
      </c>
      <c r="B641" s="81" t="str">
        <f>IF(ISBLANK('Afrap. dec20-mar21'!B643),"",'Afrap. dec20-mar21'!B643)</f>
        <v/>
      </c>
      <c r="C641" s="81" t="str">
        <f>IF(ISBLANK('Afrap. dec20-mar21'!C643),"",'Afrap. dec20-mar21'!C643)</f>
        <v/>
      </c>
      <c r="D641" s="21">
        <f>IF('Afrap. dec20-mar21'!K643="Funktionær",0.75,0.9)</f>
        <v>0.9</v>
      </c>
      <c r="E641" s="17"/>
      <c r="J641" s="111" t="str">
        <f t="shared" si="18"/>
        <v/>
      </c>
      <c r="K641" s="30" t="str">
        <f t="shared" si="19"/>
        <v/>
      </c>
    </row>
    <row r="642" spans="1:11" x14ac:dyDescent="0.25">
      <c r="A642" s="16" t="str">
        <f>'Afrap. dec20-mar21'!A644</f>
        <v/>
      </c>
      <c r="B642" s="81" t="str">
        <f>IF(ISBLANK('Afrap. dec20-mar21'!B644),"",'Afrap. dec20-mar21'!B644)</f>
        <v/>
      </c>
      <c r="C642" s="81" t="str">
        <f>IF(ISBLANK('Afrap. dec20-mar21'!C644),"",'Afrap. dec20-mar21'!C644)</f>
        <v/>
      </c>
      <c r="D642" s="21">
        <f>IF('Afrap. dec20-mar21'!K644="Funktionær",0.75,0.9)</f>
        <v>0.9</v>
      </c>
      <c r="E642" s="17"/>
      <c r="J642" s="111" t="str">
        <f t="shared" si="18"/>
        <v/>
      </c>
      <c r="K642" s="30" t="str">
        <f t="shared" si="19"/>
        <v/>
      </c>
    </row>
    <row r="643" spans="1:11" x14ac:dyDescent="0.25">
      <c r="A643" s="16" t="str">
        <f>'Afrap. dec20-mar21'!A645</f>
        <v/>
      </c>
      <c r="B643" s="81" t="str">
        <f>IF(ISBLANK('Afrap. dec20-mar21'!B645),"",'Afrap. dec20-mar21'!B645)</f>
        <v/>
      </c>
      <c r="C643" s="81" t="str">
        <f>IF(ISBLANK('Afrap. dec20-mar21'!C645),"",'Afrap. dec20-mar21'!C645)</f>
        <v/>
      </c>
      <c r="D643" s="21">
        <f>IF('Afrap. dec20-mar21'!K645="Funktionær",0.75,0.9)</f>
        <v>0.9</v>
      </c>
      <c r="E643" s="17"/>
      <c r="J643" s="111" t="str">
        <f t="shared" si="18"/>
        <v/>
      </c>
      <c r="K643" s="30" t="str">
        <f t="shared" si="19"/>
        <v/>
      </c>
    </row>
    <row r="644" spans="1:11" x14ac:dyDescent="0.25">
      <c r="A644" s="16" t="str">
        <f>'Afrap. dec20-mar21'!A646</f>
        <v/>
      </c>
      <c r="B644" s="81" t="str">
        <f>IF(ISBLANK('Afrap. dec20-mar21'!B646),"",'Afrap. dec20-mar21'!B646)</f>
        <v/>
      </c>
      <c r="C644" s="81" t="str">
        <f>IF(ISBLANK('Afrap. dec20-mar21'!C646),"",'Afrap. dec20-mar21'!C646)</f>
        <v/>
      </c>
      <c r="D644" s="21">
        <f>IF('Afrap. dec20-mar21'!K646="Funktionær",0.75,0.9)</f>
        <v>0.9</v>
      </c>
      <c r="E644" s="17"/>
      <c r="J644" s="111" t="str">
        <f t="shared" si="18"/>
        <v/>
      </c>
      <c r="K644" s="30" t="str">
        <f t="shared" si="19"/>
        <v/>
      </c>
    </row>
    <row r="645" spans="1:11" x14ac:dyDescent="0.25">
      <c r="A645" s="16" t="str">
        <f>'Afrap. dec20-mar21'!A647</f>
        <v/>
      </c>
      <c r="B645" s="81" t="str">
        <f>IF(ISBLANK('Afrap. dec20-mar21'!B647),"",'Afrap. dec20-mar21'!B647)</f>
        <v/>
      </c>
      <c r="C645" s="81" t="str">
        <f>IF(ISBLANK('Afrap. dec20-mar21'!C647),"",'Afrap. dec20-mar21'!C647)</f>
        <v/>
      </c>
      <c r="D645" s="21">
        <f>IF('Afrap. dec20-mar21'!K647="Funktionær",0.75,0.9)</f>
        <v>0.9</v>
      </c>
      <c r="E645" s="17"/>
      <c r="J645" s="111" t="str">
        <f t="shared" si="18"/>
        <v/>
      </c>
      <c r="K645" s="30" t="str">
        <f t="shared" si="19"/>
        <v/>
      </c>
    </row>
    <row r="646" spans="1:11" x14ac:dyDescent="0.25">
      <c r="A646" s="16" t="str">
        <f>'Afrap. dec20-mar21'!A648</f>
        <v/>
      </c>
      <c r="B646" s="81" t="str">
        <f>IF(ISBLANK('Afrap. dec20-mar21'!B648),"",'Afrap. dec20-mar21'!B648)</f>
        <v/>
      </c>
      <c r="C646" s="81" t="str">
        <f>IF(ISBLANK('Afrap. dec20-mar21'!C648),"",'Afrap. dec20-mar21'!C648)</f>
        <v/>
      </c>
      <c r="D646" s="21">
        <f>IF('Afrap. dec20-mar21'!K648="Funktionær",0.75,0.9)</f>
        <v>0.9</v>
      </c>
      <c r="E646" s="17"/>
      <c r="J646" s="111" t="str">
        <f t="shared" ref="J646:J709" si="20">IF(E646="Ja",((F646-G646)+(H646-I646)),"")</f>
        <v/>
      </c>
      <c r="K646" s="30" t="str">
        <f t="shared" ref="K646:K709" si="21">IFERROR(IF(J646&lt;0,J646*D646,J646*D646),"")</f>
        <v/>
      </c>
    </row>
    <row r="647" spans="1:11" x14ac:dyDescent="0.25">
      <c r="A647" s="16" t="str">
        <f>'Afrap. dec20-mar21'!A649</f>
        <v/>
      </c>
      <c r="B647" s="81" t="str">
        <f>IF(ISBLANK('Afrap. dec20-mar21'!B649),"",'Afrap. dec20-mar21'!B649)</f>
        <v/>
      </c>
      <c r="C647" s="81" t="str">
        <f>IF(ISBLANK('Afrap. dec20-mar21'!C649),"",'Afrap. dec20-mar21'!C649)</f>
        <v/>
      </c>
      <c r="D647" s="21">
        <f>IF('Afrap. dec20-mar21'!K649="Funktionær",0.75,0.9)</f>
        <v>0.9</v>
      </c>
      <c r="E647" s="17"/>
      <c r="J647" s="111" t="str">
        <f t="shared" si="20"/>
        <v/>
      </c>
      <c r="K647" s="30" t="str">
        <f t="shared" si="21"/>
        <v/>
      </c>
    </row>
    <row r="648" spans="1:11" x14ac:dyDescent="0.25">
      <c r="A648" s="16" t="str">
        <f>'Afrap. dec20-mar21'!A650</f>
        <v/>
      </c>
      <c r="B648" s="81" t="str">
        <f>IF(ISBLANK('Afrap. dec20-mar21'!B650),"",'Afrap. dec20-mar21'!B650)</f>
        <v/>
      </c>
      <c r="C648" s="81" t="str">
        <f>IF(ISBLANK('Afrap. dec20-mar21'!C650),"",'Afrap. dec20-mar21'!C650)</f>
        <v/>
      </c>
      <c r="D648" s="21">
        <f>IF('Afrap. dec20-mar21'!K650="Funktionær",0.75,0.9)</f>
        <v>0.9</v>
      </c>
      <c r="E648" s="17"/>
      <c r="J648" s="111" t="str">
        <f t="shared" si="20"/>
        <v/>
      </c>
      <c r="K648" s="30" t="str">
        <f t="shared" si="21"/>
        <v/>
      </c>
    </row>
    <row r="649" spans="1:11" x14ac:dyDescent="0.25">
      <c r="A649" s="16" t="str">
        <f>'Afrap. dec20-mar21'!A651</f>
        <v/>
      </c>
      <c r="B649" s="81" t="str">
        <f>IF(ISBLANK('Afrap. dec20-mar21'!B651),"",'Afrap. dec20-mar21'!B651)</f>
        <v/>
      </c>
      <c r="C649" s="81" t="str">
        <f>IF(ISBLANK('Afrap. dec20-mar21'!C651),"",'Afrap. dec20-mar21'!C651)</f>
        <v/>
      </c>
      <c r="D649" s="21">
        <f>IF('Afrap. dec20-mar21'!K651="Funktionær",0.75,0.9)</f>
        <v>0.9</v>
      </c>
      <c r="E649" s="17"/>
      <c r="J649" s="111" t="str">
        <f t="shared" si="20"/>
        <v/>
      </c>
      <c r="K649" s="30" t="str">
        <f t="shared" si="21"/>
        <v/>
      </c>
    </row>
    <row r="650" spans="1:11" x14ac:dyDescent="0.25">
      <c r="A650" s="16" t="str">
        <f>'Afrap. dec20-mar21'!A652</f>
        <v/>
      </c>
      <c r="B650" s="81" t="str">
        <f>IF(ISBLANK('Afrap. dec20-mar21'!B652),"",'Afrap. dec20-mar21'!B652)</f>
        <v/>
      </c>
      <c r="C650" s="81" t="str">
        <f>IF(ISBLANK('Afrap. dec20-mar21'!C652),"",'Afrap. dec20-mar21'!C652)</f>
        <v/>
      </c>
      <c r="D650" s="21">
        <f>IF('Afrap. dec20-mar21'!K652="Funktionær",0.75,0.9)</f>
        <v>0.9</v>
      </c>
      <c r="E650" s="17"/>
      <c r="J650" s="111" t="str">
        <f t="shared" si="20"/>
        <v/>
      </c>
      <c r="K650" s="30" t="str">
        <f t="shared" si="21"/>
        <v/>
      </c>
    </row>
    <row r="651" spans="1:11" x14ac:dyDescent="0.25">
      <c r="A651" s="16" t="str">
        <f>'Afrap. dec20-mar21'!A653</f>
        <v/>
      </c>
      <c r="B651" s="81" t="str">
        <f>IF(ISBLANK('Afrap. dec20-mar21'!B653),"",'Afrap. dec20-mar21'!B653)</f>
        <v/>
      </c>
      <c r="C651" s="81" t="str">
        <f>IF(ISBLANK('Afrap. dec20-mar21'!C653),"",'Afrap. dec20-mar21'!C653)</f>
        <v/>
      </c>
      <c r="D651" s="21">
        <f>IF('Afrap. dec20-mar21'!K653="Funktionær",0.75,0.9)</f>
        <v>0.9</v>
      </c>
      <c r="E651" s="17"/>
      <c r="J651" s="111" t="str">
        <f t="shared" si="20"/>
        <v/>
      </c>
      <c r="K651" s="30" t="str">
        <f t="shared" si="21"/>
        <v/>
      </c>
    </row>
    <row r="652" spans="1:11" x14ac:dyDescent="0.25">
      <c r="A652" s="16" t="str">
        <f>'Afrap. dec20-mar21'!A654</f>
        <v/>
      </c>
      <c r="B652" s="81" t="str">
        <f>IF(ISBLANK('Afrap. dec20-mar21'!B654),"",'Afrap. dec20-mar21'!B654)</f>
        <v/>
      </c>
      <c r="C652" s="81" t="str">
        <f>IF(ISBLANK('Afrap. dec20-mar21'!C654),"",'Afrap. dec20-mar21'!C654)</f>
        <v/>
      </c>
      <c r="D652" s="21">
        <f>IF('Afrap. dec20-mar21'!K654="Funktionær",0.75,0.9)</f>
        <v>0.9</v>
      </c>
      <c r="E652" s="17"/>
      <c r="J652" s="111" t="str">
        <f t="shared" si="20"/>
        <v/>
      </c>
      <c r="K652" s="30" t="str">
        <f t="shared" si="21"/>
        <v/>
      </c>
    </row>
    <row r="653" spans="1:11" x14ac:dyDescent="0.25">
      <c r="A653" s="16" t="str">
        <f>'Afrap. dec20-mar21'!A655</f>
        <v/>
      </c>
      <c r="B653" s="81" t="str">
        <f>IF(ISBLANK('Afrap. dec20-mar21'!B655),"",'Afrap. dec20-mar21'!B655)</f>
        <v/>
      </c>
      <c r="C653" s="81" t="str">
        <f>IF(ISBLANK('Afrap. dec20-mar21'!C655),"",'Afrap. dec20-mar21'!C655)</f>
        <v/>
      </c>
      <c r="D653" s="21">
        <f>IF('Afrap. dec20-mar21'!K655="Funktionær",0.75,0.9)</f>
        <v>0.9</v>
      </c>
      <c r="E653" s="17"/>
      <c r="J653" s="111" t="str">
        <f t="shared" si="20"/>
        <v/>
      </c>
      <c r="K653" s="30" t="str">
        <f t="shared" si="21"/>
        <v/>
      </c>
    </row>
    <row r="654" spans="1:11" x14ac:dyDescent="0.25">
      <c r="A654" s="16" t="str">
        <f>'Afrap. dec20-mar21'!A656</f>
        <v/>
      </c>
      <c r="B654" s="81" t="str">
        <f>IF(ISBLANK('Afrap. dec20-mar21'!B656),"",'Afrap. dec20-mar21'!B656)</f>
        <v/>
      </c>
      <c r="C654" s="81" t="str">
        <f>IF(ISBLANK('Afrap. dec20-mar21'!C656),"",'Afrap. dec20-mar21'!C656)</f>
        <v/>
      </c>
      <c r="D654" s="21">
        <f>IF('Afrap. dec20-mar21'!K656="Funktionær",0.75,0.9)</f>
        <v>0.9</v>
      </c>
      <c r="E654" s="17"/>
      <c r="J654" s="111" t="str">
        <f t="shared" si="20"/>
        <v/>
      </c>
      <c r="K654" s="30" t="str">
        <f t="shared" si="21"/>
        <v/>
      </c>
    </row>
    <row r="655" spans="1:11" x14ac:dyDescent="0.25">
      <c r="A655" s="16" t="str">
        <f>'Afrap. dec20-mar21'!A657</f>
        <v/>
      </c>
      <c r="B655" s="81" t="str">
        <f>IF(ISBLANK('Afrap. dec20-mar21'!B657),"",'Afrap. dec20-mar21'!B657)</f>
        <v/>
      </c>
      <c r="C655" s="81" t="str">
        <f>IF(ISBLANK('Afrap. dec20-mar21'!C657),"",'Afrap. dec20-mar21'!C657)</f>
        <v/>
      </c>
      <c r="D655" s="21">
        <f>IF('Afrap. dec20-mar21'!K657="Funktionær",0.75,0.9)</f>
        <v>0.9</v>
      </c>
      <c r="E655" s="17"/>
      <c r="J655" s="111" t="str">
        <f t="shared" si="20"/>
        <v/>
      </c>
      <c r="K655" s="30" t="str">
        <f t="shared" si="21"/>
        <v/>
      </c>
    </row>
    <row r="656" spans="1:11" x14ac:dyDescent="0.25">
      <c r="A656" s="16" t="str">
        <f>'Afrap. dec20-mar21'!A658</f>
        <v/>
      </c>
      <c r="B656" s="81" t="str">
        <f>IF(ISBLANK('Afrap. dec20-mar21'!B658),"",'Afrap. dec20-mar21'!B658)</f>
        <v/>
      </c>
      <c r="C656" s="81" t="str">
        <f>IF(ISBLANK('Afrap. dec20-mar21'!C658),"",'Afrap. dec20-mar21'!C658)</f>
        <v/>
      </c>
      <c r="D656" s="21">
        <f>IF('Afrap. dec20-mar21'!K658="Funktionær",0.75,0.9)</f>
        <v>0.9</v>
      </c>
      <c r="E656" s="17"/>
      <c r="J656" s="111" t="str">
        <f t="shared" si="20"/>
        <v/>
      </c>
      <c r="K656" s="30" t="str">
        <f t="shared" si="21"/>
        <v/>
      </c>
    </row>
    <row r="657" spans="1:11" x14ac:dyDescent="0.25">
      <c r="A657" s="16" t="str">
        <f>'Afrap. dec20-mar21'!A659</f>
        <v/>
      </c>
      <c r="B657" s="81" t="str">
        <f>IF(ISBLANK('Afrap. dec20-mar21'!B659),"",'Afrap. dec20-mar21'!B659)</f>
        <v/>
      </c>
      <c r="C657" s="81" t="str">
        <f>IF(ISBLANK('Afrap. dec20-mar21'!C659),"",'Afrap. dec20-mar21'!C659)</f>
        <v/>
      </c>
      <c r="D657" s="21">
        <f>IF('Afrap. dec20-mar21'!K659="Funktionær",0.75,0.9)</f>
        <v>0.9</v>
      </c>
      <c r="E657" s="17"/>
      <c r="J657" s="111" t="str">
        <f t="shared" si="20"/>
        <v/>
      </c>
      <c r="K657" s="30" t="str">
        <f t="shared" si="21"/>
        <v/>
      </c>
    </row>
    <row r="658" spans="1:11" x14ac:dyDescent="0.25">
      <c r="A658" s="16" t="str">
        <f>'Afrap. dec20-mar21'!A660</f>
        <v/>
      </c>
      <c r="B658" s="81" t="str">
        <f>IF(ISBLANK('Afrap. dec20-mar21'!B660),"",'Afrap. dec20-mar21'!B660)</f>
        <v/>
      </c>
      <c r="C658" s="81" t="str">
        <f>IF(ISBLANK('Afrap. dec20-mar21'!C660),"",'Afrap. dec20-mar21'!C660)</f>
        <v/>
      </c>
      <c r="D658" s="21">
        <f>IF('Afrap. dec20-mar21'!K660="Funktionær",0.75,0.9)</f>
        <v>0.9</v>
      </c>
      <c r="E658" s="17"/>
      <c r="J658" s="111" t="str">
        <f t="shared" si="20"/>
        <v/>
      </c>
      <c r="K658" s="30" t="str">
        <f t="shared" si="21"/>
        <v/>
      </c>
    </row>
    <row r="659" spans="1:11" x14ac:dyDescent="0.25">
      <c r="A659" s="16" t="str">
        <f>'Afrap. dec20-mar21'!A661</f>
        <v/>
      </c>
      <c r="B659" s="81" t="str">
        <f>IF(ISBLANK('Afrap. dec20-mar21'!B661),"",'Afrap. dec20-mar21'!B661)</f>
        <v/>
      </c>
      <c r="C659" s="81" t="str">
        <f>IF(ISBLANK('Afrap. dec20-mar21'!C661),"",'Afrap. dec20-mar21'!C661)</f>
        <v/>
      </c>
      <c r="D659" s="21">
        <f>IF('Afrap. dec20-mar21'!K661="Funktionær",0.75,0.9)</f>
        <v>0.9</v>
      </c>
      <c r="E659" s="17"/>
      <c r="J659" s="111" t="str">
        <f t="shared" si="20"/>
        <v/>
      </c>
      <c r="K659" s="30" t="str">
        <f t="shared" si="21"/>
        <v/>
      </c>
    </row>
    <row r="660" spans="1:11" x14ac:dyDescent="0.25">
      <c r="A660" s="16" t="str">
        <f>'Afrap. dec20-mar21'!A662</f>
        <v/>
      </c>
      <c r="B660" s="81" t="str">
        <f>IF(ISBLANK('Afrap. dec20-mar21'!B662),"",'Afrap. dec20-mar21'!B662)</f>
        <v/>
      </c>
      <c r="C660" s="81" t="str">
        <f>IF(ISBLANK('Afrap. dec20-mar21'!C662),"",'Afrap. dec20-mar21'!C662)</f>
        <v/>
      </c>
      <c r="D660" s="21">
        <f>IF('Afrap. dec20-mar21'!K662="Funktionær",0.75,0.9)</f>
        <v>0.9</v>
      </c>
      <c r="E660" s="17"/>
      <c r="J660" s="111" t="str">
        <f t="shared" si="20"/>
        <v/>
      </c>
      <c r="K660" s="30" t="str">
        <f t="shared" si="21"/>
        <v/>
      </c>
    </row>
    <row r="661" spans="1:11" x14ac:dyDescent="0.25">
      <c r="A661" s="16" t="str">
        <f>'Afrap. dec20-mar21'!A663</f>
        <v/>
      </c>
      <c r="B661" s="81" t="str">
        <f>IF(ISBLANK('Afrap. dec20-mar21'!B663),"",'Afrap. dec20-mar21'!B663)</f>
        <v/>
      </c>
      <c r="C661" s="81" t="str">
        <f>IF(ISBLANK('Afrap. dec20-mar21'!C663),"",'Afrap. dec20-mar21'!C663)</f>
        <v/>
      </c>
      <c r="D661" s="21">
        <f>IF('Afrap. dec20-mar21'!K663="Funktionær",0.75,0.9)</f>
        <v>0.9</v>
      </c>
      <c r="E661" s="17"/>
      <c r="J661" s="111" t="str">
        <f t="shared" si="20"/>
        <v/>
      </c>
      <c r="K661" s="30" t="str">
        <f t="shared" si="21"/>
        <v/>
      </c>
    </row>
    <row r="662" spans="1:11" x14ac:dyDescent="0.25">
      <c r="A662" s="16" t="str">
        <f>'Afrap. dec20-mar21'!A664</f>
        <v/>
      </c>
      <c r="B662" s="81" t="str">
        <f>IF(ISBLANK('Afrap. dec20-mar21'!B664),"",'Afrap. dec20-mar21'!B664)</f>
        <v/>
      </c>
      <c r="C662" s="81" t="str">
        <f>IF(ISBLANK('Afrap. dec20-mar21'!C664),"",'Afrap. dec20-mar21'!C664)</f>
        <v/>
      </c>
      <c r="D662" s="21">
        <f>IF('Afrap. dec20-mar21'!K664="Funktionær",0.75,0.9)</f>
        <v>0.9</v>
      </c>
      <c r="E662" s="17"/>
      <c r="J662" s="111" t="str">
        <f t="shared" si="20"/>
        <v/>
      </c>
      <c r="K662" s="30" t="str">
        <f t="shared" si="21"/>
        <v/>
      </c>
    </row>
    <row r="663" spans="1:11" x14ac:dyDescent="0.25">
      <c r="A663" s="16" t="str">
        <f>'Afrap. dec20-mar21'!A665</f>
        <v/>
      </c>
      <c r="B663" s="81" t="str">
        <f>IF(ISBLANK('Afrap. dec20-mar21'!B665),"",'Afrap. dec20-mar21'!B665)</f>
        <v/>
      </c>
      <c r="C663" s="81" t="str">
        <f>IF(ISBLANK('Afrap. dec20-mar21'!C665),"",'Afrap. dec20-mar21'!C665)</f>
        <v/>
      </c>
      <c r="D663" s="21">
        <f>IF('Afrap. dec20-mar21'!K665="Funktionær",0.75,0.9)</f>
        <v>0.9</v>
      </c>
      <c r="E663" s="17"/>
      <c r="J663" s="111" t="str">
        <f t="shared" si="20"/>
        <v/>
      </c>
      <c r="K663" s="30" t="str">
        <f t="shared" si="21"/>
        <v/>
      </c>
    </row>
    <row r="664" spans="1:11" x14ac:dyDescent="0.25">
      <c r="A664" s="16" t="str">
        <f>'Afrap. dec20-mar21'!A666</f>
        <v/>
      </c>
      <c r="B664" s="81" t="str">
        <f>IF(ISBLANK('Afrap. dec20-mar21'!B666),"",'Afrap. dec20-mar21'!B666)</f>
        <v/>
      </c>
      <c r="C664" s="81" t="str">
        <f>IF(ISBLANK('Afrap. dec20-mar21'!C666),"",'Afrap. dec20-mar21'!C666)</f>
        <v/>
      </c>
      <c r="D664" s="21">
        <f>IF('Afrap. dec20-mar21'!K666="Funktionær",0.75,0.9)</f>
        <v>0.9</v>
      </c>
      <c r="E664" s="17"/>
      <c r="J664" s="111" t="str">
        <f t="shared" si="20"/>
        <v/>
      </c>
      <c r="K664" s="30" t="str">
        <f t="shared" si="21"/>
        <v/>
      </c>
    </row>
    <row r="665" spans="1:11" x14ac:dyDescent="0.25">
      <c r="A665" s="16" t="str">
        <f>'Afrap. dec20-mar21'!A667</f>
        <v/>
      </c>
      <c r="B665" s="81" t="str">
        <f>IF(ISBLANK('Afrap. dec20-mar21'!B667),"",'Afrap. dec20-mar21'!B667)</f>
        <v/>
      </c>
      <c r="C665" s="81" t="str">
        <f>IF(ISBLANK('Afrap. dec20-mar21'!C667),"",'Afrap. dec20-mar21'!C667)</f>
        <v/>
      </c>
      <c r="D665" s="21">
        <f>IF('Afrap. dec20-mar21'!K667="Funktionær",0.75,0.9)</f>
        <v>0.9</v>
      </c>
      <c r="E665" s="17"/>
      <c r="J665" s="111" t="str">
        <f t="shared" si="20"/>
        <v/>
      </c>
      <c r="K665" s="30" t="str">
        <f t="shared" si="21"/>
        <v/>
      </c>
    </row>
    <row r="666" spans="1:11" x14ac:dyDescent="0.25">
      <c r="A666" s="16" t="str">
        <f>'Afrap. dec20-mar21'!A668</f>
        <v/>
      </c>
      <c r="B666" s="81" t="str">
        <f>IF(ISBLANK('Afrap. dec20-mar21'!B668),"",'Afrap. dec20-mar21'!B668)</f>
        <v/>
      </c>
      <c r="C666" s="81" t="str">
        <f>IF(ISBLANK('Afrap. dec20-mar21'!C668),"",'Afrap. dec20-mar21'!C668)</f>
        <v/>
      </c>
      <c r="D666" s="21">
        <f>IF('Afrap. dec20-mar21'!K668="Funktionær",0.75,0.9)</f>
        <v>0.9</v>
      </c>
      <c r="E666" s="17"/>
      <c r="J666" s="111" t="str">
        <f t="shared" si="20"/>
        <v/>
      </c>
      <c r="K666" s="30" t="str">
        <f t="shared" si="21"/>
        <v/>
      </c>
    </row>
    <row r="667" spans="1:11" x14ac:dyDescent="0.25">
      <c r="A667" s="16" t="str">
        <f>'Afrap. dec20-mar21'!A669</f>
        <v/>
      </c>
      <c r="B667" s="81" t="str">
        <f>IF(ISBLANK('Afrap. dec20-mar21'!B669),"",'Afrap. dec20-mar21'!B669)</f>
        <v/>
      </c>
      <c r="C667" s="81" t="str">
        <f>IF(ISBLANK('Afrap. dec20-mar21'!C669),"",'Afrap. dec20-mar21'!C669)</f>
        <v/>
      </c>
      <c r="D667" s="21">
        <f>IF('Afrap. dec20-mar21'!K669="Funktionær",0.75,0.9)</f>
        <v>0.9</v>
      </c>
      <c r="E667" s="17"/>
      <c r="J667" s="111" t="str">
        <f t="shared" si="20"/>
        <v/>
      </c>
      <c r="K667" s="30" t="str">
        <f t="shared" si="21"/>
        <v/>
      </c>
    </row>
    <row r="668" spans="1:11" x14ac:dyDescent="0.25">
      <c r="A668" s="16" t="str">
        <f>'Afrap. dec20-mar21'!A670</f>
        <v/>
      </c>
      <c r="B668" s="81" t="str">
        <f>IF(ISBLANK('Afrap. dec20-mar21'!B670),"",'Afrap. dec20-mar21'!B670)</f>
        <v/>
      </c>
      <c r="C668" s="81" t="str">
        <f>IF(ISBLANK('Afrap. dec20-mar21'!C670),"",'Afrap. dec20-mar21'!C670)</f>
        <v/>
      </c>
      <c r="D668" s="21">
        <f>IF('Afrap. dec20-mar21'!K670="Funktionær",0.75,0.9)</f>
        <v>0.9</v>
      </c>
      <c r="E668" s="17"/>
      <c r="J668" s="111" t="str">
        <f t="shared" si="20"/>
        <v/>
      </c>
      <c r="K668" s="30" t="str">
        <f t="shared" si="21"/>
        <v/>
      </c>
    </row>
    <row r="669" spans="1:11" x14ac:dyDescent="0.25">
      <c r="A669" s="16" t="str">
        <f>'Afrap. dec20-mar21'!A671</f>
        <v/>
      </c>
      <c r="B669" s="81" t="str">
        <f>IF(ISBLANK('Afrap. dec20-mar21'!B671),"",'Afrap. dec20-mar21'!B671)</f>
        <v/>
      </c>
      <c r="C669" s="81" t="str">
        <f>IF(ISBLANK('Afrap. dec20-mar21'!C671),"",'Afrap. dec20-mar21'!C671)</f>
        <v/>
      </c>
      <c r="D669" s="21">
        <f>IF('Afrap. dec20-mar21'!K671="Funktionær",0.75,0.9)</f>
        <v>0.9</v>
      </c>
      <c r="E669" s="17"/>
      <c r="J669" s="111" t="str">
        <f t="shared" si="20"/>
        <v/>
      </c>
      <c r="K669" s="30" t="str">
        <f t="shared" si="21"/>
        <v/>
      </c>
    </row>
    <row r="670" spans="1:11" x14ac:dyDescent="0.25">
      <c r="A670" s="16" t="str">
        <f>'Afrap. dec20-mar21'!A672</f>
        <v/>
      </c>
      <c r="B670" s="81" t="str">
        <f>IF(ISBLANK('Afrap. dec20-mar21'!B672),"",'Afrap. dec20-mar21'!B672)</f>
        <v/>
      </c>
      <c r="C670" s="81" t="str">
        <f>IF(ISBLANK('Afrap. dec20-mar21'!C672),"",'Afrap. dec20-mar21'!C672)</f>
        <v/>
      </c>
      <c r="D670" s="21">
        <f>IF('Afrap. dec20-mar21'!K672="Funktionær",0.75,0.9)</f>
        <v>0.9</v>
      </c>
      <c r="E670" s="17"/>
      <c r="J670" s="111" t="str">
        <f t="shared" si="20"/>
        <v/>
      </c>
      <c r="K670" s="30" t="str">
        <f t="shared" si="21"/>
        <v/>
      </c>
    </row>
    <row r="671" spans="1:11" x14ac:dyDescent="0.25">
      <c r="A671" s="16" t="str">
        <f>'Afrap. dec20-mar21'!A673</f>
        <v/>
      </c>
      <c r="B671" s="81" t="str">
        <f>IF(ISBLANK('Afrap. dec20-mar21'!B673),"",'Afrap. dec20-mar21'!B673)</f>
        <v/>
      </c>
      <c r="C671" s="81" t="str">
        <f>IF(ISBLANK('Afrap. dec20-mar21'!C673),"",'Afrap. dec20-mar21'!C673)</f>
        <v/>
      </c>
      <c r="D671" s="21">
        <f>IF('Afrap. dec20-mar21'!K673="Funktionær",0.75,0.9)</f>
        <v>0.9</v>
      </c>
      <c r="E671" s="17"/>
      <c r="J671" s="111" t="str">
        <f t="shared" si="20"/>
        <v/>
      </c>
      <c r="K671" s="30" t="str">
        <f t="shared" si="21"/>
        <v/>
      </c>
    </row>
    <row r="672" spans="1:11" x14ac:dyDescent="0.25">
      <c r="A672" s="16" t="str">
        <f>'Afrap. dec20-mar21'!A674</f>
        <v/>
      </c>
      <c r="B672" s="81" t="str">
        <f>IF(ISBLANK('Afrap. dec20-mar21'!B674),"",'Afrap. dec20-mar21'!B674)</f>
        <v/>
      </c>
      <c r="C672" s="81" t="str">
        <f>IF(ISBLANK('Afrap. dec20-mar21'!C674),"",'Afrap. dec20-mar21'!C674)</f>
        <v/>
      </c>
      <c r="D672" s="21">
        <f>IF('Afrap. dec20-mar21'!K674="Funktionær",0.75,0.9)</f>
        <v>0.9</v>
      </c>
      <c r="E672" s="17"/>
      <c r="J672" s="111" t="str">
        <f t="shared" si="20"/>
        <v/>
      </c>
      <c r="K672" s="30" t="str">
        <f t="shared" si="21"/>
        <v/>
      </c>
    </row>
    <row r="673" spans="1:11" x14ac:dyDescent="0.25">
      <c r="A673" s="16" t="str">
        <f>'Afrap. dec20-mar21'!A675</f>
        <v/>
      </c>
      <c r="B673" s="81" t="str">
        <f>IF(ISBLANK('Afrap. dec20-mar21'!B675),"",'Afrap. dec20-mar21'!B675)</f>
        <v/>
      </c>
      <c r="C673" s="81" t="str">
        <f>IF(ISBLANK('Afrap. dec20-mar21'!C675),"",'Afrap. dec20-mar21'!C675)</f>
        <v/>
      </c>
      <c r="D673" s="21">
        <f>IF('Afrap. dec20-mar21'!K675="Funktionær",0.75,0.9)</f>
        <v>0.9</v>
      </c>
      <c r="E673" s="17"/>
      <c r="J673" s="111" t="str">
        <f t="shared" si="20"/>
        <v/>
      </c>
      <c r="K673" s="30" t="str">
        <f t="shared" si="21"/>
        <v/>
      </c>
    </row>
    <row r="674" spans="1:11" x14ac:dyDescent="0.25">
      <c r="A674" s="16" t="str">
        <f>'Afrap. dec20-mar21'!A676</f>
        <v/>
      </c>
      <c r="B674" s="81" t="str">
        <f>IF(ISBLANK('Afrap. dec20-mar21'!B676),"",'Afrap. dec20-mar21'!B676)</f>
        <v/>
      </c>
      <c r="C674" s="81" t="str">
        <f>IF(ISBLANK('Afrap. dec20-mar21'!C676),"",'Afrap. dec20-mar21'!C676)</f>
        <v/>
      </c>
      <c r="D674" s="21">
        <f>IF('Afrap. dec20-mar21'!K676="Funktionær",0.75,0.9)</f>
        <v>0.9</v>
      </c>
      <c r="E674" s="17"/>
      <c r="J674" s="111" t="str">
        <f t="shared" si="20"/>
        <v/>
      </c>
      <c r="K674" s="30" t="str">
        <f t="shared" si="21"/>
        <v/>
      </c>
    </row>
    <row r="675" spans="1:11" x14ac:dyDescent="0.25">
      <c r="A675" s="16" t="str">
        <f>'Afrap. dec20-mar21'!A677</f>
        <v/>
      </c>
      <c r="B675" s="81" t="str">
        <f>IF(ISBLANK('Afrap. dec20-mar21'!B677),"",'Afrap. dec20-mar21'!B677)</f>
        <v/>
      </c>
      <c r="C675" s="81" t="str">
        <f>IF(ISBLANK('Afrap. dec20-mar21'!C677),"",'Afrap. dec20-mar21'!C677)</f>
        <v/>
      </c>
      <c r="D675" s="21">
        <f>IF('Afrap. dec20-mar21'!K677="Funktionær",0.75,0.9)</f>
        <v>0.9</v>
      </c>
      <c r="E675" s="17"/>
      <c r="J675" s="111" t="str">
        <f t="shared" si="20"/>
        <v/>
      </c>
      <c r="K675" s="30" t="str">
        <f t="shared" si="21"/>
        <v/>
      </c>
    </row>
    <row r="676" spans="1:11" x14ac:dyDescent="0.25">
      <c r="A676" s="16" t="str">
        <f>'Afrap. dec20-mar21'!A678</f>
        <v/>
      </c>
      <c r="B676" s="81" t="str">
        <f>IF(ISBLANK('Afrap. dec20-mar21'!B678),"",'Afrap. dec20-mar21'!B678)</f>
        <v/>
      </c>
      <c r="C676" s="81" t="str">
        <f>IF(ISBLANK('Afrap. dec20-mar21'!C678),"",'Afrap. dec20-mar21'!C678)</f>
        <v/>
      </c>
      <c r="D676" s="21">
        <f>IF('Afrap. dec20-mar21'!K678="Funktionær",0.75,0.9)</f>
        <v>0.9</v>
      </c>
      <c r="E676" s="17"/>
      <c r="J676" s="111" t="str">
        <f t="shared" si="20"/>
        <v/>
      </c>
      <c r="K676" s="30" t="str">
        <f t="shared" si="21"/>
        <v/>
      </c>
    </row>
    <row r="677" spans="1:11" x14ac:dyDescent="0.25">
      <c r="A677" s="16" t="str">
        <f>'Afrap. dec20-mar21'!A679</f>
        <v/>
      </c>
      <c r="B677" s="81" t="str">
        <f>IF(ISBLANK('Afrap. dec20-mar21'!B679),"",'Afrap. dec20-mar21'!B679)</f>
        <v/>
      </c>
      <c r="C677" s="81" t="str">
        <f>IF(ISBLANK('Afrap. dec20-mar21'!C679),"",'Afrap. dec20-mar21'!C679)</f>
        <v/>
      </c>
      <c r="D677" s="21">
        <f>IF('Afrap. dec20-mar21'!K679="Funktionær",0.75,0.9)</f>
        <v>0.9</v>
      </c>
      <c r="E677" s="17"/>
      <c r="J677" s="111" t="str">
        <f t="shared" si="20"/>
        <v/>
      </c>
      <c r="K677" s="30" t="str">
        <f t="shared" si="21"/>
        <v/>
      </c>
    </row>
    <row r="678" spans="1:11" x14ac:dyDescent="0.25">
      <c r="A678" s="16" t="str">
        <f>'Afrap. dec20-mar21'!A680</f>
        <v/>
      </c>
      <c r="B678" s="81" t="str">
        <f>IF(ISBLANK('Afrap. dec20-mar21'!B680),"",'Afrap. dec20-mar21'!B680)</f>
        <v/>
      </c>
      <c r="C678" s="81" t="str">
        <f>IF(ISBLANK('Afrap. dec20-mar21'!C680),"",'Afrap. dec20-mar21'!C680)</f>
        <v/>
      </c>
      <c r="D678" s="21">
        <f>IF('Afrap. dec20-mar21'!K680="Funktionær",0.75,0.9)</f>
        <v>0.9</v>
      </c>
      <c r="E678" s="17"/>
      <c r="J678" s="111" t="str">
        <f t="shared" si="20"/>
        <v/>
      </c>
      <c r="K678" s="30" t="str">
        <f t="shared" si="21"/>
        <v/>
      </c>
    </row>
    <row r="679" spans="1:11" x14ac:dyDescent="0.25">
      <c r="A679" s="16" t="str">
        <f>'Afrap. dec20-mar21'!A681</f>
        <v/>
      </c>
      <c r="B679" s="81" t="str">
        <f>IF(ISBLANK('Afrap. dec20-mar21'!B681),"",'Afrap. dec20-mar21'!B681)</f>
        <v/>
      </c>
      <c r="C679" s="81" t="str">
        <f>IF(ISBLANK('Afrap. dec20-mar21'!C681),"",'Afrap. dec20-mar21'!C681)</f>
        <v/>
      </c>
      <c r="D679" s="21">
        <f>IF('Afrap. dec20-mar21'!K681="Funktionær",0.75,0.9)</f>
        <v>0.9</v>
      </c>
      <c r="E679" s="17"/>
      <c r="J679" s="111" t="str">
        <f t="shared" si="20"/>
        <v/>
      </c>
      <c r="K679" s="30" t="str">
        <f t="shared" si="21"/>
        <v/>
      </c>
    </row>
    <row r="680" spans="1:11" x14ac:dyDescent="0.25">
      <c r="A680" s="16" t="str">
        <f>'Afrap. dec20-mar21'!A682</f>
        <v/>
      </c>
      <c r="B680" s="81" t="str">
        <f>IF(ISBLANK('Afrap. dec20-mar21'!B682),"",'Afrap. dec20-mar21'!B682)</f>
        <v/>
      </c>
      <c r="C680" s="81" t="str">
        <f>IF(ISBLANK('Afrap. dec20-mar21'!C682),"",'Afrap. dec20-mar21'!C682)</f>
        <v/>
      </c>
      <c r="D680" s="21">
        <f>IF('Afrap. dec20-mar21'!K682="Funktionær",0.75,0.9)</f>
        <v>0.9</v>
      </c>
      <c r="E680" s="17"/>
      <c r="J680" s="111" t="str">
        <f t="shared" si="20"/>
        <v/>
      </c>
      <c r="K680" s="30" t="str">
        <f t="shared" si="21"/>
        <v/>
      </c>
    </row>
    <row r="681" spans="1:11" x14ac:dyDescent="0.25">
      <c r="A681" s="16" t="str">
        <f>'Afrap. dec20-mar21'!A683</f>
        <v/>
      </c>
      <c r="B681" s="81" t="str">
        <f>IF(ISBLANK('Afrap. dec20-mar21'!B683),"",'Afrap. dec20-mar21'!B683)</f>
        <v/>
      </c>
      <c r="C681" s="81" t="str">
        <f>IF(ISBLANK('Afrap. dec20-mar21'!C683),"",'Afrap. dec20-mar21'!C683)</f>
        <v/>
      </c>
      <c r="D681" s="21">
        <f>IF('Afrap. dec20-mar21'!K683="Funktionær",0.75,0.9)</f>
        <v>0.9</v>
      </c>
      <c r="E681" s="17"/>
      <c r="J681" s="111" t="str">
        <f t="shared" si="20"/>
        <v/>
      </c>
      <c r="K681" s="30" t="str">
        <f t="shared" si="21"/>
        <v/>
      </c>
    </row>
    <row r="682" spans="1:11" x14ac:dyDescent="0.25">
      <c r="A682" s="16" t="str">
        <f>'Afrap. dec20-mar21'!A684</f>
        <v/>
      </c>
      <c r="B682" s="81" t="str">
        <f>IF(ISBLANK('Afrap. dec20-mar21'!B684),"",'Afrap. dec20-mar21'!B684)</f>
        <v/>
      </c>
      <c r="C682" s="81" t="str">
        <f>IF(ISBLANK('Afrap. dec20-mar21'!C684),"",'Afrap. dec20-mar21'!C684)</f>
        <v/>
      </c>
      <c r="D682" s="21">
        <f>IF('Afrap. dec20-mar21'!K684="Funktionær",0.75,0.9)</f>
        <v>0.9</v>
      </c>
      <c r="E682" s="17"/>
      <c r="J682" s="111" t="str">
        <f t="shared" si="20"/>
        <v/>
      </c>
      <c r="K682" s="30" t="str">
        <f t="shared" si="21"/>
        <v/>
      </c>
    </row>
    <row r="683" spans="1:11" x14ac:dyDescent="0.25">
      <c r="A683" s="16" t="str">
        <f>'Afrap. dec20-mar21'!A685</f>
        <v/>
      </c>
      <c r="B683" s="81" t="str">
        <f>IF(ISBLANK('Afrap. dec20-mar21'!B685),"",'Afrap. dec20-mar21'!B685)</f>
        <v/>
      </c>
      <c r="C683" s="81" t="str">
        <f>IF(ISBLANK('Afrap. dec20-mar21'!C685),"",'Afrap. dec20-mar21'!C685)</f>
        <v/>
      </c>
      <c r="D683" s="21">
        <f>IF('Afrap. dec20-mar21'!K685="Funktionær",0.75,0.9)</f>
        <v>0.9</v>
      </c>
      <c r="E683" s="17"/>
      <c r="J683" s="111" t="str">
        <f t="shared" si="20"/>
        <v/>
      </c>
      <c r="K683" s="30" t="str">
        <f t="shared" si="21"/>
        <v/>
      </c>
    </row>
    <row r="684" spans="1:11" x14ac:dyDescent="0.25">
      <c r="A684" s="16" t="str">
        <f>'Afrap. dec20-mar21'!A686</f>
        <v/>
      </c>
      <c r="B684" s="81" t="str">
        <f>IF(ISBLANK('Afrap. dec20-mar21'!B686),"",'Afrap. dec20-mar21'!B686)</f>
        <v/>
      </c>
      <c r="C684" s="81" t="str">
        <f>IF(ISBLANK('Afrap. dec20-mar21'!C686),"",'Afrap. dec20-mar21'!C686)</f>
        <v/>
      </c>
      <c r="D684" s="21">
        <f>IF('Afrap. dec20-mar21'!K686="Funktionær",0.75,0.9)</f>
        <v>0.9</v>
      </c>
      <c r="E684" s="17"/>
      <c r="J684" s="111" t="str">
        <f t="shared" si="20"/>
        <v/>
      </c>
      <c r="K684" s="30" t="str">
        <f t="shared" si="21"/>
        <v/>
      </c>
    </row>
    <row r="685" spans="1:11" x14ac:dyDescent="0.25">
      <c r="A685" s="16" t="str">
        <f>'Afrap. dec20-mar21'!A687</f>
        <v/>
      </c>
      <c r="B685" s="81" t="str">
        <f>IF(ISBLANK('Afrap. dec20-mar21'!B687),"",'Afrap. dec20-mar21'!B687)</f>
        <v/>
      </c>
      <c r="C685" s="81" t="str">
        <f>IF(ISBLANK('Afrap. dec20-mar21'!C687),"",'Afrap. dec20-mar21'!C687)</f>
        <v/>
      </c>
      <c r="D685" s="21">
        <f>IF('Afrap. dec20-mar21'!K687="Funktionær",0.75,0.9)</f>
        <v>0.9</v>
      </c>
      <c r="E685" s="17"/>
      <c r="J685" s="111" t="str">
        <f t="shared" si="20"/>
        <v/>
      </c>
      <c r="K685" s="30" t="str">
        <f t="shared" si="21"/>
        <v/>
      </c>
    </row>
    <row r="686" spans="1:11" x14ac:dyDescent="0.25">
      <c r="A686" s="16" t="str">
        <f>'Afrap. dec20-mar21'!A688</f>
        <v/>
      </c>
      <c r="B686" s="81" t="str">
        <f>IF(ISBLANK('Afrap. dec20-mar21'!B688),"",'Afrap. dec20-mar21'!B688)</f>
        <v/>
      </c>
      <c r="C686" s="81" t="str">
        <f>IF(ISBLANK('Afrap. dec20-mar21'!C688),"",'Afrap. dec20-mar21'!C688)</f>
        <v/>
      </c>
      <c r="D686" s="21">
        <f>IF('Afrap. dec20-mar21'!K688="Funktionær",0.75,0.9)</f>
        <v>0.9</v>
      </c>
      <c r="E686" s="17"/>
      <c r="J686" s="111" t="str">
        <f t="shared" si="20"/>
        <v/>
      </c>
      <c r="K686" s="30" t="str">
        <f t="shared" si="21"/>
        <v/>
      </c>
    </row>
    <row r="687" spans="1:11" x14ac:dyDescent="0.25">
      <c r="A687" s="16" t="str">
        <f>'Afrap. dec20-mar21'!A689</f>
        <v/>
      </c>
      <c r="B687" s="81" t="str">
        <f>IF(ISBLANK('Afrap. dec20-mar21'!B689),"",'Afrap. dec20-mar21'!B689)</f>
        <v/>
      </c>
      <c r="C687" s="81" t="str">
        <f>IF(ISBLANK('Afrap. dec20-mar21'!C689),"",'Afrap. dec20-mar21'!C689)</f>
        <v/>
      </c>
      <c r="D687" s="21">
        <f>IF('Afrap. dec20-mar21'!K689="Funktionær",0.75,0.9)</f>
        <v>0.9</v>
      </c>
      <c r="E687" s="17"/>
      <c r="J687" s="111" t="str">
        <f t="shared" si="20"/>
        <v/>
      </c>
      <c r="K687" s="30" t="str">
        <f t="shared" si="21"/>
        <v/>
      </c>
    </row>
    <row r="688" spans="1:11" x14ac:dyDescent="0.25">
      <c r="A688" s="16" t="str">
        <f>'Afrap. dec20-mar21'!A690</f>
        <v/>
      </c>
      <c r="B688" s="81" t="str">
        <f>IF(ISBLANK('Afrap. dec20-mar21'!B690),"",'Afrap. dec20-mar21'!B690)</f>
        <v/>
      </c>
      <c r="C688" s="81" t="str">
        <f>IF(ISBLANK('Afrap. dec20-mar21'!C690),"",'Afrap. dec20-mar21'!C690)</f>
        <v/>
      </c>
      <c r="D688" s="21">
        <f>IF('Afrap. dec20-mar21'!K690="Funktionær",0.75,0.9)</f>
        <v>0.9</v>
      </c>
      <c r="E688" s="17"/>
      <c r="J688" s="111" t="str">
        <f t="shared" si="20"/>
        <v/>
      </c>
      <c r="K688" s="30" t="str">
        <f t="shared" si="21"/>
        <v/>
      </c>
    </row>
    <row r="689" spans="1:11" x14ac:dyDescent="0.25">
      <c r="A689" s="16" t="str">
        <f>'Afrap. dec20-mar21'!A691</f>
        <v/>
      </c>
      <c r="B689" s="81" t="str">
        <f>IF(ISBLANK('Afrap. dec20-mar21'!B691),"",'Afrap. dec20-mar21'!B691)</f>
        <v/>
      </c>
      <c r="C689" s="81" t="str">
        <f>IF(ISBLANK('Afrap. dec20-mar21'!C691),"",'Afrap. dec20-mar21'!C691)</f>
        <v/>
      </c>
      <c r="D689" s="21">
        <f>IF('Afrap. dec20-mar21'!K691="Funktionær",0.75,0.9)</f>
        <v>0.9</v>
      </c>
      <c r="E689" s="17"/>
      <c r="J689" s="111" t="str">
        <f t="shared" si="20"/>
        <v/>
      </c>
      <c r="K689" s="30" t="str">
        <f t="shared" si="21"/>
        <v/>
      </c>
    </row>
    <row r="690" spans="1:11" x14ac:dyDescent="0.25">
      <c r="A690" s="16" t="str">
        <f>'Afrap. dec20-mar21'!A692</f>
        <v/>
      </c>
      <c r="B690" s="81" t="str">
        <f>IF(ISBLANK('Afrap. dec20-mar21'!B692),"",'Afrap. dec20-mar21'!B692)</f>
        <v/>
      </c>
      <c r="C690" s="81" t="str">
        <f>IF(ISBLANK('Afrap. dec20-mar21'!C692),"",'Afrap. dec20-mar21'!C692)</f>
        <v/>
      </c>
      <c r="D690" s="21">
        <f>IF('Afrap. dec20-mar21'!K692="Funktionær",0.75,0.9)</f>
        <v>0.9</v>
      </c>
      <c r="E690" s="17"/>
      <c r="J690" s="111" t="str">
        <f t="shared" si="20"/>
        <v/>
      </c>
      <c r="K690" s="30" t="str">
        <f t="shared" si="21"/>
        <v/>
      </c>
    </row>
    <row r="691" spans="1:11" x14ac:dyDescent="0.25">
      <c r="A691" s="16" t="str">
        <f>'Afrap. dec20-mar21'!A693</f>
        <v/>
      </c>
      <c r="B691" s="81" t="str">
        <f>IF(ISBLANK('Afrap. dec20-mar21'!B693),"",'Afrap. dec20-mar21'!B693)</f>
        <v/>
      </c>
      <c r="C691" s="81" t="str">
        <f>IF(ISBLANK('Afrap. dec20-mar21'!C693),"",'Afrap. dec20-mar21'!C693)</f>
        <v/>
      </c>
      <c r="D691" s="21">
        <f>IF('Afrap. dec20-mar21'!K693="Funktionær",0.75,0.9)</f>
        <v>0.9</v>
      </c>
      <c r="E691" s="17"/>
      <c r="J691" s="111" t="str">
        <f t="shared" si="20"/>
        <v/>
      </c>
      <c r="K691" s="30" t="str">
        <f t="shared" si="21"/>
        <v/>
      </c>
    </row>
    <row r="692" spans="1:11" x14ac:dyDescent="0.25">
      <c r="A692" s="16" t="str">
        <f>'Afrap. dec20-mar21'!A694</f>
        <v/>
      </c>
      <c r="B692" s="81" t="str">
        <f>IF(ISBLANK('Afrap. dec20-mar21'!B694),"",'Afrap. dec20-mar21'!B694)</f>
        <v/>
      </c>
      <c r="C692" s="81" t="str">
        <f>IF(ISBLANK('Afrap. dec20-mar21'!C694),"",'Afrap. dec20-mar21'!C694)</f>
        <v/>
      </c>
      <c r="D692" s="21">
        <f>IF('Afrap. dec20-mar21'!K694="Funktionær",0.75,0.9)</f>
        <v>0.9</v>
      </c>
      <c r="E692" s="17"/>
      <c r="J692" s="111" t="str">
        <f t="shared" si="20"/>
        <v/>
      </c>
      <c r="K692" s="30" t="str">
        <f t="shared" si="21"/>
        <v/>
      </c>
    </row>
    <row r="693" spans="1:11" x14ac:dyDescent="0.25">
      <c r="A693" s="16" t="str">
        <f>'Afrap. dec20-mar21'!A695</f>
        <v/>
      </c>
      <c r="B693" s="81" t="str">
        <f>IF(ISBLANK('Afrap. dec20-mar21'!B695),"",'Afrap. dec20-mar21'!B695)</f>
        <v/>
      </c>
      <c r="C693" s="81" t="str">
        <f>IF(ISBLANK('Afrap. dec20-mar21'!C695),"",'Afrap. dec20-mar21'!C695)</f>
        <v/>
      </c>
      <c r="D693" s="21">
        <f>IF('Afrap. dec20-mar21'!K695="Funktionær",0.75,0.9)</f>
        <v>0.9</v>
      </c>
      <c r="E693" s="17"/>
      <c r="J693" s="111" t="str">
        <f t="shared" si="20"/>
        <v/>
      </c>
      <c r="K693" s="30" t="str">
        <f t="shared" si="21"/>
        <v/>
      </c>
    </row>
    <row r="694" spans="1:11" x14ac:dyDescent="0.25">
      <c r="A694" s="16" t="str">
        <f>'Afrap. dec20-mar21'!A696</f>
        <v/>
      </c>
      <c r="B694" s="81" t="str">
        <f>IF(ISBLANK('Afrap. dec20-mar21'!B696),"",'Afrap. dec20-mar21'!B696)</f>
        <v/>
      </c>
      <c r="C694" s="81" t="str">
        <f>IF(ISBLANK('Afrap. dec20-mar21'!C696),"",'Afrap. dec20-mar21'!C696)</f>
        <v/>
      </c>
      <c r="D694" s="21">
        <f>IF('Afrap. dec20-mar21'!K696="Funktionær",0.75,0.9)</f>
        <v>0.9</v>
      </c>
      <c r="E694" s="17"/>
      <c r="J694" s="111" t="str">
        <f t="shared" si="20"/>
        <v/>
      </c>
      <c r="K694" s="30" t="str">
        <f t="shared" si="21"/>
        <v/>
      </c>
    </row>
    <row r="695" spans="1:11" x14ac:dyDescent="0.25">
      <c r="A695" s="16" t="str">
        <f>'Afrap. dec20-mar21'!A697</f>
        <v/>
      </c>
      <c r="B695" s="81" t="str">
        <f>IF(ISBLANK('Afrap. dec20-mar21'!B697),"",'Afrap. dec20-mar21'!B697)</f>
        <v/>
      </c>
      <c r="C695" s="81" t="str">
        <f>IF(ISBLANK('Afrap. dec20-mar21'!C697),"",'Afrap. dec20-mar21'!C697)</f>
        <v/>
      </c>
      <c r="D695" s="21">
        <f>IF('Afrap. dec20-mar21'!K697="Funktionær",0.75,0.9)</f>
        <v>0.9</v>
      </c>
      <c r="E695" s="17"/>
      <c r="J695" s="111" t="str">
        <f t="shared" si="20"/>
        <v/>
      </c>
      <c r="K695" s="30" t="str">
        <f t="shared" si="21"/>
        <v/>
      </c>
    </row>
    <row r="696" spans="1:11" x14ac:dyDescent="0.25">
      <c r="A696" s="16" t="str">
        <f>'Afrap. dec20-mar21'!A698</f>
        <v/>
      </c>
      <c r="B696" s="81" t="str">
        <f>IF(ISBLANK('Afrap. dec20-mar21'!B698),"",'Afrap. dec20-mar21'!B698)</f>
        <v/>
      </c>
      <c r="C696" s="81" t="str">
        <f>IF(ISBLANK('Afrap. dec20-mar21'!C698),"",'Afrap. dec20-mar21'!C698)</f>
        <v/>
      </c>
      <c r="D696" s="21">
        <f>IF('Afrap. dec20-mar21'!K698="Funktionær",0.75,0.9)</f>
        <v>0.9</v>
      </c>
      <c r="E696" s="17"/>
      <c r="J696" s="111" t="str">
        <f t="shared" si="20"/>
        <v/>
      </c>
      <c r="K696" s="30" t="str">
        <f t="shared" si="21"/>
        <v/>
      </c>
    </row>
    <row r="697" spans="1:11" x14ac:dyDescent="0.25">
      <c r="A697" s="16" t="str">
        <f>'Afrap. dec20-mar21'!A699</f>
        <v/>
      </c>
      <c r="B697" s="81" t="str">
        <f>IF(ISBLANK('Afrap. dec20-mar21'!B699),"",'Afrap. dec20-mar21'!B699)</f>
        <v/>
      </c>
      <c r="C697" s="81" t="str">
        <f>IF(ISBLANK('Afrap. dec20-mar21'!C699),"",'Afrap. dec20-mar21'!C699)</f>
        <v/>
      </c>
      <c r="D697" s="21">
        <f>IF('Afrap. dec20-mar21'!K699="Funktionær",0.75,0.9)</f>
        <v>0.9</v>
      </c>
      <c r="E697" s="17"/>
      <c r="J697" s="111" t="str">
        <f t="shared" si="20"/>
        <v/>
      </c>
      <c r="K697" s="30" t="str">
        <f t="shared" si="21"/>
        <v/>
      </c>
    </row>
    <row r="698" spans="1:11" x14ac:dyDescent="0.25">
      <c r="A698" s="16" t="str">
        <f>'Afrap. dec20-mar21'!A700</f>
        <v/>
      </c>
      <c r="B698" s="81" t="str">
        <f>IF(ISBLANK('Afrap. dec20-mar21'!B700),"",'Afrap. dec20-mar21'!B700)</f>
        <v/>
      </c>
      <c r="C698" s="81" t="str">
        <f>IF(ISBLANK('Afrap. dec20-mar21'!C700),"",'Afrap. dec20-mar21'!C700)</f>
        <v/>
      </c>
      <c r="D698" s="21">
        <f>IF('Afrap. dec20-mar21'!K700="Funktionær",0.75,0.9)</f>
        <v>0.9</v>
      </c>
      <c r="E698" s="17"/>
      <c r="J698" s="111" t="str">
        <f t="shared" si="20"/>
        <v/>
      </c>
      <c r="K698" s="30" t="str">
        <f t="shared" si="21"/>
        <v/>
      </c>
    </row>
    <row r="699" spans="1:11" x14ac:dyDescent="0.25">
      <c r="A699" s="16" t="str">
        <f>'Afrap. dec20-mar21'!A701</f>
        <v/>
      </c>
      <c r="B699" s="81" t="str">
        <f>IF(ISBLANK('Afrap. dec20-mar21'!B701),"",'Afrap. dec20-mar21'!B701)</f>
        <v/>
      </c>
      <c r="C699" s="81" t="str">
        <f>IF(ISBLANK('Afrap. dec20-mar21'!C701),"",'Afrap. dec20-mar21'!C701)</f>
        <v/>
      </c>
      <c r="D699" s="21">
        <f>IF('Afrap. dec20-mar21'!K701="Funktionær",0.75,0.9)</f>
        <v>0.9</v>
      </c>
      <c r="E699" s="17"/>
      <c r="J699" s="111" t="str">
        <f t="shared" si="20"/>
        <v/>
      </c>
      <c r="K699" s="30" t="str">
        <f t="shared" si="21"/>
        <v/>
      </c>
    </row>
    <row r="700" spans="1:11" x14ac:dyDescent="0.25">
      <c r="A700" s="16" t="str">
        <f>'Afrap. dec20-mar21'!A702</f>
        <v/>
      </c>
      <c r="B700" s="81" t="str">
        <f>IF(ISBLANK('Afrap. dec20-mar21'!B702),"",'Afrap. dec20-mar21'!B702)</f>
        <v/>
      </c>
      <c r="C700" s="81" t="str">
        <f>IF(ISBLANK('Afrap. dec20-mar21'!C702),"",'Afrap. dec20-mar21'!C702)</f>
        <v/>
      </c>
      <c r="D700" s="21">
        <f>IF('Afrap. dec20-mar21'!K702="Funktionær",0.75,0.9)</f>
        <v>0.9</v>
      </c>
      <c r="E700" s="17"/>
      <c r="J700" s="111" t="str">
        <f t="shared" si="20"/>
        <v/>
      </c>
      <c r="K700" s="30" t="str">
        <f t="shared" si="21"/>
        <v/>
      </c>
    </row>
    <row r="701" spans="1:11" x14ac:dyDescent="0.25">
      <c r="A701" s="16" t="str">
        <f>'Afrap. dec20-mar21'!A703</f>
        <v/>
      </c>
      <c r="B701" s="81" t="str">
        <f>IF(ISBLANK('Afrap. dec20-mar21'!B703),"",'Afrap. dec20-mar21'!B703)</f>
        <v/>
      </c>
      <c r="C701" s="81" t="str">
        <f>IF(ISBLANK('Afrap. dec20-mar21'!C703),"",'Afrap. dec20-mar21'!C703)</f>
        <v/>
      </c>
      <c r="D701" s="21">
        <f>IF('Afrap. dec20-mar21'!K703="Funktionær",0.75,0.9)</f>
        <v>0.9</v>
      </c>
      <c r="E701" s="17"/>
      <c r="J701" s="111" t="str">
        <f t="shared" si="20"/>
        <v/>
      </c>
      <c r="K701" s="30" t="str">
        <f t="shared" si="21"/>
        <v/>
      </c>
    </row>
    <row r="702" spans="1:11" x14ac:dyDescent="0.25">
      <c r="A702" s="16" t="str">
        <f>'Afrap. dec20-mar21'!A704</f>
        <v/>
      </c>
      <c r="B702" s="81" t="str">
        <f>IF(ISBLANK('Afrap. dec20-mar21'!B704),"",'Afrap. dec20-mar21'!B704)</f>
        <v/>
      </c>
      <c r="C702" s="81" t="str">
        <f>IF(ISBLANK('Afrap. dec20-mar21'!C704),"",'Afrap. dec20-mar21'!C704)</f>
        <v/>
      </c>
      <c r="D702" s="21">
        <f>IF('Afrap. dec20-mar21'!K704="Funktionær",0.75,0.9)</f>
        <v>0.9</v>
      </c>
      <c r="E702" s="17"/>
      <c r="J702" s="111" t="str">
        <f t="shared" si="20"/>
        <v/>
      </c>
      <c r="K702" s="30" t="str">
        <f t="shared" si="21"/>
        <v/>
      </c>
    </row>
    <row r="703" spans="1:11" x14ac:dyDescent="0.25">
      <c r="A703" s="16" t="str">
        <f>'Afrap. dec20-mar21'!A705</f>
        <v/>
      </c>
      <c r="B703" s="81" t="str">
        <f>IF(ISBLANK('Afrap. dec20-mar21'!B705),"",'Afrap. dec20-mar21'!B705)</f>
        <v/>
      </c>
      <c r="C703" s="81" t="str">
        <f>IF(ISBLANK('Afrap. dec20-mar21'!C705),"",'Afrap. dec20-mar21'!C705)</f>
        <v/>
      </c>
      <c r="D703" s="21">
        <f>IF('Afrap. dec20-mar21'!K705="Funktionær",0.75,0.9)</f>
        <v>0.9</v>
      </c>
      <c r="E703" s="17"/>
      <c r="J703" s="111" t="str">
        <f t="shared" si="20"/>
        <v/>
      </c>
      <c r="K703" s="30" t="str">
        <f t="shared" si="21"/>
        <v/>
      </c>
    </row>
    <row r="704" spans="1:11" x14ac:dyDescent="0.25">
      <c r="A704" s="16" t="str">
        <f>'Afrap. dec20-mar21'!A706</f>
        <v/>
      </c>
      <c r="B704" s="81" t="str">
        <f>IF(ISBLANK('Afrap. dec20-mar21'!B706),"",'Afrap. dec20-mar21'!B706)</f>
        <v/>
      </c>
      <c r="C704" s="81" t="str">
        <f>IF(ISBLANK('Afrap. dec20-mar21'!C706),"",'Afrap. dec20-mar21'!C706)</f>
        <v/>
      </c>
      <c r="D704" s="21">
        <f>IF('Afrap. dec20-mar21'!K706="Funktionær",0.75,0.9)</f>
        <v>0.9</v>
      </c>
      <c r="E704" s="17"/>
      <c r="J704" s="111" t="str">
        <f t="shared" si="20"/>
        <v/>
      </c>
      <c r="K704" s="30" t="str">
        <f t="shared" si="21"/>
        <v/>
      </c>
    </row>
    <row r="705" spans="1:11" x14ac:dyDescent="0.25">
      <c r="A705" s="16" t="str">
        <f>'Afrap. dec20-mar21'!A707</f>
        <v/>
      </c>
      <c r="B705" s="81" t="str">
        <f>IF(ISBLANK('Afrap. dec20-mar21'!B707),"",'Afrap. dec20-mar21'!B707)</f>
        <v/>
      </c>
      <c r="C705" s="81" t="str">
        <f>IF(ISBLANK('Afrap. dec20-mar21'!C707),"",'Afrap. dec20-mar21'!C707)</f>
        <v/>
      </c>
      <c r="D705" s="21">
        <f>IF('Afrap. dec20-mar21'!K707="Funktionær",0.75,0.9)</f>
        <v>0.9</v>
      </c>
      <c r="E705" s="17"/>
      <c r="J705" s="111" t="str">
        <f t="shared" si="20"/>
        <v/>
      </c>
      <c r="K705" s="30" t="str">
        <f t="shared" si="21"/>
        <v/>
      </c>
    </row>
    <row r="706" spans="1:11" x14ac:dyDescent="0.25">
      <c r="A706" s="16" t="str">
        <f>'Afrap. dec20-mar21'!A708</f>
        <v/>
      </c>
      <c r="B706" s="81" t="str">
        <f>IF(ISBLANK('Afrap. dec20-mar21'!B708),"",'Afrap. dec20-mar21'!B708)</f>
        <v/>
      </c>
      <c r="C706" s="81" t="str">
        <f>IF(ISBLANK('Afrap. dec20-mar21'!C708),"",'Afrap. dec20-mar21'!C708)</f>
        <v/>
      </c>
      <c r="D706" s="21">
        <f>IF('Afrap. dec20-mar21'!K708="Funktionær",0.75,0.9)</f>
        <v>0.9</v>
      </c>
      <c r="E706" s="17"/>
      <c r="J706" s="111" t="str">
        <f t="shared" si="20"/>
        <v/>
      </c>
      <c r="K706" s="30" t="str">
        <f t="shared" si="21"/>
        <v/>
      </c>
    </row>
    <row r="707" spans="1:11" x14ac:dyDescent="0.25">
      <c r="A707" s="16" t="str">
        <f>'Afrap. dec20-mar21'!A709</f>
        <v/>
      </c>
      <c r="B707" s="81" t="str">
        <f>IF(ISBLANK('Afrap. dec20-mar21'!B709),"",'Afrap. dec20-mar21'!B709)</f>
        <v/>
      </c>
      <c r="C707" s="81" t="str">
        <f>IF(ISBLANK('Afrap. dec20-mar21'!C709),"",'Afrap. dec20-mar21'!C709)</f>
        <v/>
      </c>
      <c r="D707" s="21">
        <f>IF('Afrap. dec20-mar21'!K709="Funktionær",0.75,0.9)</f>
        <v>0.9</v>
      </c>
      <c r="E707" s="17"/>
      <c r="J707" s="111" t="str">
        <f t="shared" si="20"/>
        <v/>
      </c>
      <c r="K707" s="30" t="str">
        <f t="shared" si="21"/>
        <v/>
      </c>
    </row>
    <row r="708" spans="1:11" x14ac:dyDescent="0.25">
      <c r="A708" s="16" t="str">
        <f>'Afrap. dec20-mar21'!A710</f>
        <v/>
      </c>
      <c r="B708" s="81" t="str">
        <f>IF(ISBLANK('Afrap. dec20-mar21'!B710),"",'Afrap. dec20-mar21'!B710)</f>
        <v/>
      </c>
      <c r="C708" s="81" t="str">
        <f>IF(ISBLANK('Afrap. dec20-mar21'!C710),"",'Afrap. dec20-mar21'!C710)</f>
        <v/>
      </c>
      <c r="D708" s="21">
        <f>IF('Afrap. dec20-mar21'!K710="Funktionær",0.75,0.9)</f>
        <v>0.9</v>
      </c>
      <c r="E708" s="17"/>
      <c r="J708" s="111" t="str">
        <f t="shared" si="20"/>
        <v/>
      </c>
      <c r="K708" s="30" t="str">
        <f t="shared" si="21"/>
        <v/>
      </c>
    </row>
    <row r="709" spans="1:11" x14ac:dyDescent="0.25">
      <c r="A709" s="16" t="str">
        <f>'Afrap. dec20-mar21'!A711</f>
        <v/>
      </c>
      <c r="B709" s="81" t="str">
        <f>IF(ISBLANK('Afrap. dec20-mar21'!B711),"",'Afrap. dec20-mar21'!B711)</f>
        <v/>
      </c>
      <c r="C709" s="81" t="str">
        <f>IF(ISBLANK('Afrap. dec20-mar21'!C711),"",'Afrap. dec20-mar21'!C711)</f>
        <v/>
      </c>
      <c r="D709" s="21">
        <f>IF('Afrap. dec20-mar21'!K711="Funktionær",0.75,0.9)</f>
        <v>0.9</v>
      </c>
      <c r="E709" s="17"/>
      <c r="J709" s="111" t="str">
        <f t="shared" si="20"/>
        <v/>
      </c>
      <c r="K709" s="30" t="str">
        <f t="shared" si="21"/>
        <v/>
      </c>
    </row>
    <row r="710" spans="1:11" x14ac:dyDescent="0.25">
      <c r="A710" s="16" t="str">
        <f>'Afrap. dec20-mar21'!A712</f>
        <v/>
      </c>
      <c r="B710" s="81" t="str">
        <f>IF(ISBLANK('Afrap. dec20-mar21'!B712),"",'Afrap. dec20-mar21'!B712)</f>
        <v/>
      </c>
      <c r="C710" s="81" t="str">
        <f>IF(ISBLANK('Afrap. dec20-mar21'!C712),"",'Afrap. dec20-mar21'!C712)</f>
        <v/>
      </c>
      <c r="D710" s="21">
        <f>IF('Afrap. dec20-mar21'!K712="Funktionær",0.75,0.9)</f>
        <v>0.9</v>
      </c>
      <c r="E710" s="17"/>
      <c r="J710" s="111" t="str">
        <f t="shared" ref="J710:J773" si="22">IF(E710="Ja",((F710-G710)+(H710-I710)),"")</f>
        <v/>
      </c>
      <c r="K710" s="30" t="str">
        <f t="shared" ref="K710:K773" si="23">IFERROR(IF(J710&lt;0,J710*D710,J710*D710),"")</f>
        <v/>
      </c>
    </row>
    <row r="711" spans="1:11" x14ac:dyDescent="0.25">
      <c r="A711" s="16" t="str">
        <f>'Afrap. dec20-mar21'!A713</f>
        <v/>
      </c>
      <c r="B711" s="81" t="str">
        <f>IF(ISBLANK('Afrap. dec20-mar21'!B713),"",'Afrap. dec20-mar21'!B713)</f>
        <v/>
      </c>
      <c r="C711" s="81" t="str">
        <f>IF(ISBLANK('Afrap. dec20-mar21'!C713),"",'Afrap. dec20-mar21'!C713)</f>
        <v/>
      </c>
      <c r="D711" s="21">
        <f>IF('Afrap. dec20-mar21'!K713="Funktionær",0.75,0.9)</f>
        <v>0.9</v>
      </c>
      <c r="E711" s="17"/>
      <c r="J711" s="111" t="str">
        <f t="shared" si="22"/>
        <v/>
      </c>
      <c r="K711" s="30" t="str">
        <f t="shared" si="23"/>
        <v/>
      </c>
    </row>
    <row r="712" spans="1:11" x14ac:dyDescent="0.25">
      <c r="A712" s="16" t="str">
        <f>'Afrap. dec20-mar21'!A714</f>
        <v/>
      </c>
      <c r="B712" s="81" t="str">
        <f>IF(ISBLANK('Afrap. dec20-mar21'!B714),"",'Afrap. dec20-mar21'!B714)</f>
        <v/>
      </c>
      <c r="C712" s="81" t="str">
        <f>IF(ISBLANK('Afrap. dec20-mar21'!C714),"",'Afrap. dec20-mar21'!C714)</f>
        <v/>
      </c>
      <c r="D712" s="21">
        <f>IF('Afrap. dec20-mar21'!K714="Funktionær",0.75,0.9)</f>
        <v>0.9</v>
      </c>
      <c r="E712" s="17"/>
      <c r="J712" s="111" t="str">
        <f t="shared" si="22"/>
        <v/>
      </c>
      <c r="K712" s="30" t="str">
        <f t="shared" si="23"/>
        <v/>
      </c>
    </row>
    <row r="713" spans="1:11" x14ac:dyDescent="0.25">
      <c r="A713" s="16" t="str">
        <f>'Afrap. dec20-mar21'!A715</f>
        <v/>
      </c>
      <c r="B713" s="81" t="str">
        <f>IF(ISBLANK('Afrap. dec20-mar21'!B715),"",'Afrap. dec20-mar21'!B715)</f>
        <v/>
      </c>
      <c r="C713" s="81" t="str">
        <f>IF(ISBLANK('Afrap. dec20-mar21'!C715),"",'Afrap. dec20-mar21'!C715)</f>
        <v/>
      </c>
      <c r="D713" s="21">
        <f>IF('Afrap. dec20-mar21'!K715="Funktionær",0.75,0.9)</f>
        <v>0.9</v>
      </c>
      <c r="E713" s="17"/>
      <c r="J713" s="111" t="str">
        <f t="shared" si="22"/>
        <v/>
      </c>
      <c r="K713" s="30" t="str">
        <f t="shared" si="23"/>
        <v/>
      </c>
    </row>
    <row r="714" spans="1:11" x14ac:dyDescent="0.25">
      <c r="A714" s="16" t="str">
        <f>'Afrap. dec20-mar21'!A716</f>
        <v/>
      </c>
      <c r="B714" s="81" t="str">
        <f>IF(ISBLANK('Afrap. dec20-mar21'!B716),"",'Afrap. dec20-mar21'!B716)</f>
        <v/>
      </c>
      <c r="C714" s="81" t="str">
        <f>IF(ISBLANK('Afrap. dec20-mar21'!C716),"",'Afrap. dec20-mar21'!C716)</f>
        <v/>
      </c>
      <c r="D714" s="21">
        <f>IF('Afrap. dec20-mar21'!K716="Funktionær",0.75,0.9)</f>
        <v>0.9</v>
      </c>
      <c r="E714" s="17"/>
      <c r="J714" s="111" t="str">
        <f t="shared" si="22"/>
        <v/>
      </c>
      <c r="K714" s="30" t="str">
        <f t="shared" si="23"/>
        <v/>
      </c>
    </row>
    <row r="715" spans="1:11" x14ac:dyDescent="0.25">
      <c r="A715" s="16" t="str">
        <f>'Afrap. dec20-mar21'!A717</f>
        <v/>
      </c>
      <c r="B715" s="81" t="str">
        <f>IF(ISBLANK('Afrap. dec20-mar21'!B717),"",'Afrap. dec20-mar21'!B717)</f>
        <v/>
      </c>
      <c r="C715" s="81" t="str">
        <f>IF(ISBLANK('Afrap. dec20-mar21'!C717),"",'Afrap. dec20-mar21'!C717)</f>
        <v/>
      </c>
      <c r="D715" s="21">
        <f>IF('Afrap. dec20-mar21'!K717="Funktionær",0.75,0.9)</f>
        <v>0.9</v>
      </c>
      <c r="E715" s="17"/>
      <c r="J715" s="111" t="str">
        <f t="shared" si="22"/>
        <v/>
      </c>
      <c r="K715" s="30" t="str">
        <f t="shared" si="23"/>
        <v/>
      </c>
    </row>
    <row r="716" spans="1:11" x14ac:dyDescent="0.25">
      <c r="A716" s="16" t="str">
        <f>'Afrap. dec20-mar21'!A718</f>
        <v/>
      </c>
      <c r="B716" s="81" t="str">
        <f>IF(ISBLANK('Afrap. dec20-mar21'!B718),"",'Afrap. dec20-mar21'!B718)</f>
        <v/>
      </c>
      <c r="C716" s="81" t="str">
        <f>IF(ISBLANK('Afrap. dec20-mar21'!C718),"",'Afrap. dec20-mar21'!C718)</f>
        <v/>
      </c>
      <c r="D716" s="21">
        <f>IF('Afrap. dec20-mar21'!K718="Funktionær",0.75,0.9)</f>
        <v>0.9</v>
      </c>
      <c r="E716" s="17"/>
      <c r="J716" s="111" t="str">
        <f t="shared" si="22"/>
        <v/>
      </c>
      <c r="K716" s="30" t="str">
        <f t="shared" si="23"/>
        <v/>
      </c>
    </row>
    <row r="717" spans="1:11" x14ac:dyDescent="0.25">
      <c r="A717" s="16" t="str">
        <f>'Afrap. dec20-mar21'!A719</f>
        <v/>
      </c>
      <c r="B717" s="81" t="str">
        <f>IF(ISBLANK('Afrap. dec20-mar21'!B719),"",'Afrap. dec20-mar21'!B719)</f>
        <v/>
      </c>
      <c r="C717" s="81" t="str">
        <f>IF(ISBLANK('Afrap. dec20-mar21'!C719),"",'Afrap. dec20-mar21'!C719)</f>
        <v/>
      </c>
      <c r="D717" s="21">
        <f>IF('Afrap. dec20-mar21'!K719="Funktionær",0.75,0.9)</f>
        <v>0.9</v>
      </c>
      <c r="E717" s="17"/>
      <c r="J717" s="111" t="str">
        <f t="shared" si="22"/>
        <v/>
      </c>
      <c r="K717" s="30" t="str">
        <f t="shared" si="23"/>
        <v/>
      </c>
    </row>
    <row r="718" spans="1:11" x14ac:dyDescent="0.25">
      <c r="A718" s="16" t="str">
        <f>'Afrap. dec20-mar21'!A720</f>
        <v/>
      </c>
      <c r="B718" s="81" t="str">
        <f>IF(ISBLANK('Afrap. dec20-mar21'!B720),"",'Afrap. dec20-mar21'!B720)</f>
        <v/>
      </c>
      <c r="C718" s="81" t="str">
        <f>IF(ISBLANK('Afrap. dec20-mar21'!C720),"",'Afrap. dec20-mar21'!C720)</f>
        <v/>
      </c>
      <c r="D718" s="21">
        <f>IF('Afrap. dec20-mar21'!K720="Funktionær",0.75,0.9)</f>
        <v>0.9</v>
      </c>
      <c r="E718" s="17"/>
      <c r="J718" s="111" t="str">
        <f t="shared" si="22"/>
        <v/>
      </c>
      <c r="K718" s="30" t="str">
        <f t="shared" si="23"/>
        <v/>
      </c>
    </row>
    <row r="719" spans="1:11" x14ac:dyDescent="0.25">
      <c r="A719" s="16" t="str">
        <f>'Afrap. dec20-mar21'!A721</f>
        <v/>
      </c>
      <c r="B719" s="81" t="str">
        <f>IF(ISBLANK('Afrap. dec20-mar21'!B721),"",'Afrap. dec20-mar21'!B721)</f>
        <v/>
      </c>
      <c r="C719" s="81" t="str">
        <f>IF(ISBLANK('Afrap. dec20-mar21'!C721),"",'Afrap. dec20-mar21'!C721)</f>
        <v/>
      </c>
      <c r="D719" s="21">
        <f>IF('Afrap. dec20-mar21'!K721="Funktionær",0.75,0.9)</f>
        <v>0.9</v>
      </c>
      <c r="E719" s="17"/>
      <c r="J719" s="111" t="str">
        <f t="shared" si="22"/>
        <v/>
      </c>
      <c r="K719" s="30" t="str">
        <f t="shared" si="23"/>
        <v/>
      </c>
    </row>
    <row r="720" spans="1:11" x14ac:dyDescent="0.25">
      <c r="A720" s="16" t="str">
        <f>'Afrap. dec20-mar21'!A722</f>
        <v/>
      </c>
      <c r="B720" s="81" t="str">
        <f>IF(ISBLANK('Afrap. dec20-mar21'!B722),"",'Afrap. dec20-mar21'!B722)</f>
        <v/>
      </c>
      <c r="C720" s="81" t="str">
        <f>IF(ISBLANK('Afrap. dec20-mar21'!C722),"",'Afrap. dec20-mar21'!C722)</f>
        <v/>
      </c>
      <c r="D720" s="21">
        <f>IF('Afrap. dec20-mar21'!K722="Funktionær",0.75,0.9)</f>
        <v>0.9</v>
      </c>
      <c r="E720" s="17"/>
      <c r="J720" s="111" t="str">
        <f t="shared" si="22"/>
        <v/>
      </c>
      <c r="K720" s="30" t="str">
        <f t="shared" si="23"/>
        <v/>
      </c>
    </row>
    <row r="721" spans="1:11" x14ac:dyDescent="0.25">
      <c r="A721" s="16" t="str">
        <f>'Afrap. dec20-mar21'!A723</f>
        <v/>
      </c>
      <c r="B721" s="81" t="str">
        <f>IF(ISBLANK('Afrap. dec20-mar21'!B723),"",'Afrap. dec20-mar21'!B723)</f>
        <v/>
      </c>
      <c r="C721" s="81" t="str">
        <f>IF(ISBLANK('Afrap. dec20-mar21'!C723),"",'Afrap. dec20-mar21'!C723)</f>
        <v/>
      </c>
      <c r="D721" s="21">
        <f>IF('Afrap. dec20-mar21'!K723="Funktionær",0.75,0.9)</f>
        <v>0.9</v>
      </c>
      <c r="E721" s="17"/>
      <c r="J721" s="111" t="str">
        <f t="shared" si="22"/>
        <v/>
      </c>
      <c r="K721" s="30" t="str">
        <f t="shared" si="23"/>
        <v/>
      </c>
    </row>
    <row r="722" spans="1:11" x14ac:dyDescent="0.25">
      <c r="A722" s="16" t="str">
        <f>'Afrap. dec20-mar21'!A724</f>
        <v/>
      </c>
      <c r="B722" s="81" t="str">
        <f>IF(ISBLANK('Afrap. dec20-mar21'!B724),"",'Afrap. dec20-mar21'!B724)</f>
        <v/>
      </c>
      <c r="C722" s="81" t="str">
        <f>IF(ISBLANK('Afrap. dec20-mar21'!C724),"",'Afrap. dec20-mar21'!C724)</f>
        <v/>
      </c>
      <c r="D722" s="21">
        <f>IF('Afrap. dec20-mar21'!K724="Funktionær",0.75,0.9)</f>
        <v>0.9</v>
      </c>
      <c r="E722" s="17"/>
      <c r="J722" s="111" t="str">
        <f t="shared" si="22"/>
        <v/>
      </c>
      <c r="K722" s="30" t="str">
        <f t="shared" si="23"/>
        <v/>
      </c>
    </row>
    <row r="723" spans="1:11" x14ac:dyDescent="0.25">
      <c r="A723" s="16" t="str">
        <f>'Afrap. dec20-mar21'!A725</f>
        <v/>
      </c>
      <c r="B723" s="81" t="str">
        <f>IF(ISBLANK('Afrap. dec20-mar21'!B725),"",'Afrap. dec20-mar21'!B725)</f>
        <v/>
      </c>
      <c r="C723" s="81" t="str">
        <f>IF(ISBLANK('Afrap. dec20-mar21'!C725),"",'Afrap. dec20-mar21'!C725)</f>
        <v/>
      </c>
      <c r="D723" s="21">
        <f>IF('Afrap. dec20-mar21'!K725="Funktionær",0.75,0.9)</f>
        <v>0.9</v>
      </c>
      <c r="E723" s="17"/>
      <c r="J723" s="111" t="str">
        <f t="shared" si="22"/>
        <v/>
      </c>
      <c r="K723" s="30" t="str">
        <f t="shared" si="23"/>
        <v/>
      </c>
    </row>
    <row r="724" spans="1:11" x14ac:dyDescent="0.25">
      <c r="A724" s="16" t="str">
        <f>'Afrap. dec20-mar21'!A726</f>
        <v/>
      </c>
      <c r="B724" s="81" t="str">
        <f>IF(ISBLANK('Afrap. dec20-mar21'!B726),"",'Afrap. dec20-mar21'!B726)</f>
        <v/>
      </c>
      <c r="C724" s="81" t="str">
        <f>IF(ISBLANK('Afrap. dec20-mar21'!C726),"",'Afrap. dec20-mar21'!C726)</f>
        <v/>
      </c>
      <c r="D724" s="21">
        <f>IF('Afrap. dec20-mar21'!K726="Funktionær",0.75,0.9)</f>
        <v>0.9</v>
      </c>
      <c r="E724" s="17"/>
      <c r="J724" s="111" t="str">
        <f t="shared" si="22"/>
        <v/>
      </c>
      <c r="K724" s="30" t="str">
        <f t="shared" si="23"/>
        <v/>
      </c>
    </row>
    <row r="725" spans="1:11" x14ac:dyDescent="0.25">
      <c r="A725" s="16" t="str">
        <f>'Afrap. dec20-mar21'!A727</f>
        <v/>
      </c>
      <c r="B725" s="81" t="str">
        <f>IF(ISBLANK('Afrap. dec20-mar21'!B727),"",'Afrap. dec20-mar21'!B727)</f>
        <v/>
      </c>
      <c r="C725" s="81" t="str">
        <f>IF(ISBLANK('Afrap. dec20-mar21'!C727),"",'Afrap. dec20-mar21'!C727)</f>
        <v/>
      </c>
      <c r="D725" s="21">
        <f>IF('Afrap. dec20-mar21'!K727="Funktionær",0.75,0.9)</f>
        <v>0.9</v>
      </c>
      <c r="E725" s="17"/>
      <c r="J725" s="111" t="str">
        <f t="shared" si="22"/>
        <v/>
      </c>
      <c r="K725" s="30" t="str">
        <f t="shared" si="23"/>
        <v/>
      </c>
    </row>
    <row r="726" spans="1:11" x14ac:dyDescent="0.25">
      <c r="A726" s="16" t="str">
        <f>'Afrap. dec20-mar21'!A728</f>
        <v/>
      </c>
      <c r="B726" s="81" t="str">
        <f>IF(ISBLANK('Afrap. dec20-mar21'!B728),"",'Afrap. dec20-mar21'!B728)</f>
        <v/>
      </c>
      <c r="C726" s="81" t="str">
        <f>IF(ISBLANK('Afrap. dec20-mar21'!C728),"",'Afrap. dec20-mar21'!C728)</f>
        <v/>
      </c>
      <c r="D726" s="21">
        <f>IF('Afrap. dec20-mar21'!K728="Funktionær",0.75,0.9)</f>
        <v>0.9</v>
      </c>
      <c r="E726" s="17"/>
      <c r="J726" s="111" t="str">
        <f t="shared" si="22"/>
        <v/>
      </c>
      <c r="K726" s="30" t="str">
        <f t="shared" si="23"/>
        <v/>
      </c>
    </row>
    <row r="727" spans="1:11" x14ac:dyDescent="0.25">
      <c r="A727" s="16" t="str">
        <f>'Afrap. dec20-mar21'!A729</f>
        <v/>
      </c>
      <c r="B727" s="81" t="str">
        <f>IF(ISBLANK('Afrap. dec20-mar21'!B729),"",'Afrap. dec20-mar21'!B729)</f>
        <v/>
      </c>
      <c r="C727" s="81" t="str">
        <f>IF(ISBLANK('Afrap. dec20-mar21'!C729),"",'Afrap. dec20-mar21'!C729)</f>
        <v/>
      </c>
      <c r="D727" s="21">
        <f>IF('Afrap. dec20-mar21'!K729="Funktionær",0.75,0.9)</f>
        <v>0.9</v>
      </c>
      <c r="E727" s="17"/>
      <c r="J727" s="111" t="str">
        <f t="shared" si="22"/>
        <v/>
      </c>
      <c r="K727" s="30" t="str">
        <f t="shared" si="23"/>
        <v/>
      </c>
    </row>
    <row r="728" spans="1:11" x14ac:dyDescent="0.25">
      <c r="A728" s="16" t="str">
        <f>'Afrap. dec20-mar21'!A730</f>
        <v/>
      </c>
      <c r="B728" s="81" t="str">
        <f>IF(ISBLANK('Afrap. dec20-mar21'!B730),"",'Afrap. dec20-mar21'!B730)</f>
        <v/>
      </c>
      <c r="C728" s="81" t="str">
        <f>IF(ISBLANK('Afrap. dec20-mar21'!C730),"",'Afrap. dec20-mar21'!C730)</f>
        <v/>
      </c>
      <c r="D728" s="21">
        <f>IF('Afrap. dec20-mar21'!K730="Funktionær",0.75,0.9)</f>
        <v>0.9</v>
      </c>
      <c r="E728" s="17"/>
      <c r="J728" s="111" t="str">
        <f t="shared" si="22"/>
        <v/>
      </c>
      <c r="K728" s="30" t="str">
        <f t="shared" si="23"/>
        <v/>
      </c>
    </row>
    <row r="729" spans="1:11" x14ac:dyDescent="0.25">
      <c r="A729" s="16" t="str">
        <f>'Afrap. dec20-mar21'!A731</f>
        <v/>
      </c>
      <c r="B729" s="81" t="str">
        <f>IF(ISBLANK('Afrap. dec20-mar21'!B731),"",'Afrap. dec20-mar21'!B731)</f>
        <v/>
      </c>
      <c r="C729" s="81" t="str">
        <f>IF(ISBLANK('Afrap. dec20-mar21'!C731),"",'Afrap. dec20-mar21'!C731)</f>
        <v/>
      </c>
      <c r="D729" s="21">
        <f>IF('Afrap. dec20-mar21'!K731="Funktionær",0.75,0.9)</f>
        <v>0.9</v>
      </c>
      <c r="E729" s="17"/>
      <c r="J729" s="111" t="str">
        <f t="shared" si="22"/>
        <v/>
      </c>
      <c r="K729" s="30" t="str">
        <f t="shared" si="23"/>
        <v/>
      </c>
    </row>
    <row r="730" spans="1:11" x14ac:dyDescent="0.25">
      <c r="A730" s="16" t="str">
        <f>'Afrap. dec20-mar21'!A732</f>
        <v/>
      </c>
      <c r="B730" s="81" t="str">
        <f>IF(ISBLANK('Afrap. dec20-mar21'!B732),"",'Afrap. dec20-mar21'!B732)</f>
        <v/>
      </c>
      <c r="C730" s="81" t="str">
        <f>IF(ISBLANK('Afrap. dec20-mar21'!C732),"",'Afrap. dec20-mar21'!C732)</f>
        <v/>
      </c>
      <c r="D730" s="21">
        <f>IF('Afrap. dec20-mar21'!K732="Funktionær",0.75,0.9)</f>
        <v>0.9</v>
      </c>
      <c r="E730" s="17"/>
      <c r="J730" s="111" t="str">
        <f t="shared" si="22"/>
        <v/>
      </c>
      <c r="K730" s="30" t="str">
        <f t="shared" si="23"/>
        <v/>
      </c>
    </row>
    <row r="731" spans="1:11" x14ac:dyDescent="0.25">
      <c r="A731" s="16" t="str">
        <f>'Afrap. dec20-mar21'!A733</f>
        <v/>
      </c>
      <c r="B731" s="81" t="str">
        <f>IF(ISBLANK('Afrap. dec20-mar21'!B733),"",'Afrap. dec20-mar21'!B733)</f>
        <v/>
      </c>
      <c r="C731" s="81" t="str">
        <f>IF(ISBLANK('Afrap. dec20-mar21'!C733),"",'Afrap. dec20-mar21'!C733)</f>
        <v/>
      </c>
      <c r="D731" s="21">
        <f>IF('Afrap. dec20-mar21'!K733="Funktionær",0.75,0.9)</f>
        <v>0.9</v>
      </c>
      <c r="E731" s="17"/>
      <c r="J731" s="111" t="str">
        <f t="shared" si="22"/>
        <v/>
      </c>
      <c r="K731" s="30" t="str">
        <f t="shared" si="23"/>
        <v/>
      </c>
    </row>
    <row r="732" spans="1:11" x14ac:dyDescent="0.25">
      <c r="A732" s="16" t="str">
        <f>'Afrap. dec20-mar21'!A734</f>
        <v/>
      </c>
      <c r="B732" s="81" t="str">
        <f>IF(ISBLANK('Afrap. dec20-mar21'!B734),"",'Afrap. dec20-mar21'!B734)</f>
        <v/>
      </c>
      <c r="C732" s="81" t="str">
        <f>IF(ISBLANK('Afrap. dec20-mar21'!C734),"",'Afrap. dec20-mar21'!C734)</f>
        <v/>
      </c>
      <c r="D732" s="21">
        <f>IF('Afrap. dec20-mar21'!K734="Funktionær",0.75,0.9)</f>
        <v>0.9</v>
      </c>
      <c r="E732" s="17"/>
      <c r="J732" s="111" t="str">
        <f t="shared" si="22"/>
        <v/>
      </c>
      <c r="K732" s="30" t="str">
        <f t="shared" si="23"/>
        <v/>
      </c>
    </row>
    <row r="733" spans="1:11" x14ac:dyDescent="0.25">
      <c r="A733" s="16" t="str">
        <f>'Afrap. dec20-mar21'!A735</f>
        <v/>
      </c>
      <c r="B733" s="81" t="str">
        <f>IF(ISBLANK('Afrap. dec20-mar21'!B735),"",'Afrap. dec20-mar21'!B735)</f>
        <v/>
      </c>
      <c r="C733" s="81" t="str">
        <f>IF(ISBLANK('Afrap. dec20-mar21'!C735),"",'Afrap. dec20-mar21'!C735)</f>
        <v/>
      </c>
      <c r="D733" s="21">
        <f>IF('Afrap. dec20-mar21'!K735="Funktionær",0.75,0.9)</f>
        <v>0.9</v>
      </c>
      <c r="E733" s="17"/>
      <c r="J733" s="111" t="str">
        <f t="shared" si="22"/>
        <v/>
      </c>
      <c r="K733" s="30" t="str">
        <f t="shared" si="23"/>
        <v/>
      </c>
    </row>
    <row r="734" spans="1:11" x14ac:dyDescent="0.25">
      <c r="A734" s="16" t="str">
        <f>'Afrap. dec20-mar21'!A736</f>
        <v/>
      </c>
      <c r="B734" s="81" t="str">
        <f>IF(ISBLANK('Afrap. dec20-mar21'!B736),"",'Afrap. dec20-mar21'!B736)</f>
        <v/>
      </c>
      <c r="C734" s="81" t="str">
        <f>IF(ISBLANK('Afrap. dec20-mar21'!C736),"",'Afrap. dec20-mar21'!C736)</f>
        <v/>
      </c>
      <c r="D734" s="21">
        <f>IF('Afrap. dec20-mar21'!K736="Funktionær",0.75,0.9)</f>
        <v>0.9</v>
      </c>
      <c r="E734" s="17"/>
      <c r="J734" s="111" t="str">
        <f t="shared" si="22"/>
        <v/>
      </c>
      <c r="K734" s="30" t="str">
        <f t="shared" si="23"/>
        <v/>
      </c>
    </row>
    <row r="735" spans="1:11" x14ac:dyDescent="0.25">
      <c r="A735" s="16" t="str">
        <f>'Afrap. dec20-mar21'!A737</f>
        <v/>
      </c>
      <c r="B735" s="81" t="str">
        <f>IF(ISBLANK('Afrap. dec20-mar21'!B737),"",'Afrap. dec20-mar21'!B737)</f>
        <v/>
      </c>
      <c r="C735" s="81" t="str">
        <f>IF(ISBLANK('Afrap. dec20-mar21'!C737),"",'Afrap. dec20-mar21'!C737)</f>
        <v/>
      </c>
      <c r="D735" s="21">
        <f>IF('Afrap. dec20-mar21'!K737="Funktionær",0.75,0.9)</f>
        <v>0.9</v>
      </c>
      <c r="E735" s="17"/>
      <c r="J735" s="111" t="str">
        <f t="shared" si="22"/>
        <v/>
      </c>
      <c r="K735" s="30" t="str">
        <f t="shared" si="23"/>
        <v/>
      </c>
    </row>
    <row r="736" spans="1:11" x14ac:dyDescent="0.25">
      <c r="A736" s="16" t="str">
        <f>'Afrap. dec20-mar21'!A738</f>
        <v/>
      </c>
      <c r="B736" s="81" t="str">
        <f>IF(ISBLANK('Afrap. dec20-mar21'!B738),"",'Afrap. dec20-mar21'!B738)</f>
        <v/>
      </c>
      <c r="C736" s="81" t="str">
        <f>IF(ISBLANK('Afrap. dec20-mar21'!C738),"",'Afrap. dec20-mar21'!C738)</f>
        <v/>
      </c>
      <c r="D736" s="21">
        <f>IF('Afrap. dec20-mar21'!K738="Funktionær",0.75,0.9)</f>
        <v>0.9</v>
      </c>
      <c r="E736" s="17"/>
      <c r="J736" s="111" t="str">
        <f t="shared" si="22"/>
        <v/>
      </c>
      <c r="K736" s="30" t="str">
        <f t="shared" si="23"/>
        <v/>
      </c>
    </row>
    <row r="737" spans="1:11" x14ac:dyDescent="0.25">
      <c r="A737" s="16" t="str">
        <f>'Afrap. dec20-mar21'!A739</f>
        <v/>
      </c>
      <c r="B737" s="81" t="str">
        <f>IF(ISBLANK('Afrap. dec20-mar21'!B739),"",'Afrap. dec20-mar21'!B739)</f>
        <v/>
      </c>
      <c r="C737" s="81" t="str">
        <f>IF(ISBLANK('Afrap. dec20-mar21'!C739),"",'Afrap. dec20-mar21'!C739)</f>
        <v/>
      </c>
      <c r="D737" s="21">
        <f>IF('Afrap. dec20-mar21'!K739="Funktionær",0.75,0.9)</f>
        <v>0.9</v>
      </c>
      <c r="E737" s="17"/>
      <c r="J737" s="111" t="str">
        <f t="shared" si="22"/>
        <v/>
      </c>
      <c r="K737" s="30" t="str">
        <f t="shared" si="23"/>
        <v/>
      </c>
    </row>
    <row r="738" spans="1:11" x14ac:dyDescent="0.25">
      <c r="A738" s="16" t="str">
        <f>'Afrap. dec20-mar21'!A740</f>
        <v/>
      </c>
      <c r="B738" s="81" t="str">
        <f>IF(ISBLANK('Afrap. dec20-mar21'!B740),"",'Afrap. dec20-mar21'!B740)</f>
        <v/>
      </c>
      <c r="C738" s="81" t="str">
        <f>IF(ISBLANK('Afrap. dec20-mar21'!C740),"",'Afrap. dec20-mar21'!C740)</f>
        <v/>
      </c>
      <c r="D738" s="21">
        <f>IF('Afrap. dec20-mar21'!K740="Funktionær",0.75,0.9)</f>
        <v>0.9</v>
      </c>
      <c r="E738" s="17"/>
      <c r="J738" s="111" t="str">
        <f t="shared" si="22"/>
        <v/>
      </c>
      <c r="K738" s="30" t="str">
        <f t="shared" si="23"/>
        <v/>
      </c>
    </row>
    <row r="739" spans="1:11" x14ac:dyDescent="0.25">
      <c r="A739" s="16" t="str">
        <f>'Afrap. dec20-mar21'!A741</f>
        <v/>
      </c>
      <c r="B739" s="81" t="str">
        <f>IF(ISBLANK('Afrap. dec20-mar21'!B741),"",'Afrap. dec20-mar21'!B741)</f>
        <v/>
      </c>
      <c r="C739" s="81" t="str">
        <f>IF(ISBLANK('Afrap. dec20-mar21'!C741),"",'Afrap. dec20-mar21'!C741)</f>
        <v/>
      </c>
      <c r="D739" s="21">
        <f>IF('Afrap. dec20-mar21'!K741="Funktionær",0.75,0.9)</f>
        <v>0.9</v>
      </c>
      <c r="E739" s="17"/>
      <c r="J739" s="111" t="str">
        <f t="shared" si="22"/>
        <v/>
      </c>
      <c r="K739" s="30" t="str">
        <f t="shared" si="23"/>
        <v/>
      </c>
    </row>
    <row r="740" spans="1:11" x14ac:dyDescent="0.25">
      <c r="A740" s="16" t="str">
        <f>'Afrap. dec20-mar21'!A742</f>
        <v/>
      </c>
      <c r="B740" s="81" t="str">
        <f>IF(ISBLANK('Afrap. dec20-mar21'!B742),"",'Afrap. dec20-mar21'!B742)</f>
        <v/>
      </c>
      <c r="C740" s="81" t="str">
        <f>IF(ISBLANK('Afrap. dec20-mar21'!C742),"",'Afrap. dec20-mar21'!C742)</f>
        <v/>
      </c>
      <c r="D740" s="21">
        <f>IF('Afrap. dec20-mar21'!K742="Funktionær",0.75,0.9)</f>
        <v>0.9</v>
      </c>
      <c r="E740" s="17"/>
      <c r="J740" s="111" t="str">
        <f t="shared" si="22"/>
        <v/>
      </c>
      <c r="K740" s="30" t="str">
        <f t="shared" si="23"/>
        <v/>
      </c>
    </row>
    <row r="741" spans="1:11" x14ac:dyDescent="0.25">
      <c r="A741" s="16" t="str">
        <f>'Afrap. dec20-mar21'!A743</f>
        <v/>
      </c>
      <c r="B741" s="81" t="str">
        <f>IF(ISBLANK('Afrap. dec20-mar21'!B743),"",'Afrap. dec20-mar21'!B743)</f>
        <v/>
      </c>
      <c r="C741" s="81" t="str">
        <f>IF(ISBLANK('Afrap. dec20-mar21'!C743),"",'Afrap. dec20-mar21'!C743)</f>
        <v/>
      </c>
      <c r="D741" s="21">
        <f>IF('Afrap. dec20-mar21'!K743="Funktionær",0.75,0.9)</f>
        <v>0.9</v>
      </c>
      <c r="E741" s="17"/>
      <c r="J741" s="111" t="str">
        <f t="shared" si="22"/>
        <v/>
      </c>
      <c r="K741" s="30" t="str">
        <f t="shared" si="23"/>
        <v/>
      </c>
    </row>
    <row r="742" spans="1:11" x14ac:dyDescent="0.25">
      <c r="A742" s="16" t="str">
        <f>'Afrap. dec20-mar21'!A744</f>
        <v/>
      </c>
      <c r="B742" s="81" t="str">
        <f>IF(ISBLANK('Afrap. dec20-mar21'!B744),"",'Afrap. dec20-mar21'!B744)</f>
        <v/>
      </c>
      <c r="C742" s="81" t="str">
        <f>IF(ISBLANK('Afrap. dec20-mar21'!C744),"",'Afrap. dec20-mar21'!C744)</f>
        <v/>
      </c>
      <c r="D742" s="21">
        <f>IF('Afrap. dec20-mar21'!K744="Funktionær",0.75,0.9)</f>
        <v>0.9</v>
      </c>
      <c r="E742" s="17"/>
      <c r="J742" s="111" t="str">
        <f t="shared" si="22"/>
        <v/>
      </c>
      <c r="K742" s="30" t="str">
        <f t="shared" si="23"/>
        <v/>
      </c>
    </row>
    <row r="743" spans="1:11" x14ac:dyDescent="0.25">
      <c r="A743" s="16" t="str">
        <f>'Afrap. dec20-mar21'!A745</f>
        <v/>
      </c>
      <c r="B743" s="81" t="str">
        <f>IF(ISBLANK('Afrap. dec20-mar21'!B745),"",'Afrap. dec20-mar21'!B745)</f>
        <v/>
      </c>
      <c r="C743" s="81" t="str">
        <f>IF(ISBLANK('Afrap. dec20-mar21'!C745),"",'Afrap. dec20-mar21'!C745)</f>
        <v/>
      </c>
      <c r="D743" s="21">
        <f>IF('Afrap. dec20-mar21'!K745="Funktionær",0.75,0.9)</f>
        <v>0.9</v>
      </c>
      <c r="E743" s="17"/>
      <c r="J743" s="111" t="str">
        <f t="shared" si="22"/>
        <v/>
      </c>
      <c r="K743" s="30" t="str">
        <f t="shared" si="23"/>
        <v/>
      </c>
    </row>
    <row r="744" spans="1:11" x14ac:dyDescent="0.25">
      <c r="A744" s="16" t="str">
        <f>'Afrap. dec20-mar21'!A746</f>
        <v/>
      </c>
      <c r="B744" s="81" t="str">
        <f>IF(ISBLANK('Afrap. dec20-mar21'!B746),"",'Afrap. dec20-mar21'!B746)</f>
        <v/>
      </c>
      <c r="C744" s="81" t="str">
        <f>IF(ISBLANK('Afrap. dec20-mar21'!C746),"",'Afrap. dec20-mar21'!C746)</f>
        <v/>
      </c>
      <c r="D744" s="21">
        <f>IF('Afrap. dec20-mar21'!K746="Funktionær",0.75,0.9)</f>
        <v>0.9</v>
      </c>
      <c r="E744" s="17"/>
      <c r="J744" s="111" t="str">
        <f t="shared" si="22"/>
        <v/>
      </c>
      <c r="K744" s="30" t="str">
        <f t="shared" si="23"/>
        <v/>
      </c>
    </row>
    <row r="745" spans="1:11" x14ac:dyDescent="0.25">
      <c r="A745" s="16" t="str">
        <f>'Afrap. dec20-mar21'!A747</f>
        <v/>
      </c>
      <c r="B745" s="81" t="str">
        <f>IF(ISBLANK('Afrap. dec20-mar21'!B747),"",'Afrap. dec20-mar21'!B747)</f>
        <v/>
      </c>
      <c r="C745" s="81" t="str">
        <f>IF(ISBLANK('Afrap. dec20-mar21'!C747),"",'Afrap. dec20-mar21'!C747)</f>
        <v/>
      </c>
      <c r="D745" s="21">
        <f>IF('Afrap. dec20-mar21'!K747="Funktionær",0.75,0.9)</f>
        <v>0.9</v>
      </c>
      <c r="E745" s="17"/>
      <c r="J745" s="111" t="str">
        <f t="shared" si="22"/>
        <v/>
      </c>
      <c r="K745" s="30" t="str">
        <f t="shared" si="23"/>
        <v/>
      </c>
    </row>
    <row r="746" spans="1:11" x14ac:dyDescent="0.25">
      <c r="A746" s="16" t="str">
        <f>'Afrap. dec20-mar21'!A748</f>
        <v/>
      </c>
      <c r="B746" s="81" t="str">
        <f>IF(ISBLANK('Afrap. dec20-mar21'!B748),"",'Afrap. dec20-mar21'!B748)</f>
        <v/>
      </c>
      <c r="C746" s="81" t="str">
        <f>IF(ISBLANK('Afrap. dec20-mar21'!C748),"",'Afrap. dec20-mar21'!C748)</f>
        <v/>
      </c>
      <c r="D746" s="21">
        <f>IF('Afrap. dec20-mar21'!K748="Funktionær",0.75,0.9)</f>
        <v>0.9</v>
      </c>
      <c r="E746" s="17"/>
      <c r="J746" s="111" t="str">
        <f t="shared" si="22"/>
        <v/>
      </c>
      <c r="K746" s="30" t="str">
        <f t="shared" si="23"/>
        <v/>
      </c>
    </row>
    <row r="747" spans="1:11" x14ac:dyDescent="0.25">
      <c r="A747" s="16" t="str">
        <f>'Afrap. dec20-mar21'!A749</f>
        <v/>
      </c>
      <c r="B747" s="81" t="str">
        <f>IF(ISBLANK('Afrap. dec20-mar21'!B749),"",'Afrap. dec20-mar21'!B749)</f>
        <v/>
      </c>
      <c r="C747" s="81" t="str">
        <f>IF(ISBLANK('Afrap. dec20-mar21'!C749),"",'Afrap. dec20-mar21'!C749)</f>
        <v/>
      </c>
      <c r="D747" s="21">
        <f>IF('Afrap. dec20-mar21'!K749="Funktionær",0.75,0.9)</f>
        <v>0.9</v>
      </c>
      <c r="E747" s="17"/>
      <c r="J747" s="111" t="str">
        <f t="shared" si="22"/>
        <v/>
      </c>
      <c r="K747" s="30" t="str">
        <f t="shared" si="23"/>
        <v/>
      </c>
    </row>
    <row r="748" spans="1:11" x14ac:dyDescent="0.25">
      <c r="A748" s="16" t="str">
        <f>'Afrap. dec20-mar21'!A750</f>
        <v/>
      </c>
      <c r="B748" s="81" t="str">
        <f>IF(ISBLANK('Afrap. dec20-mar21'!B750),"",'Afrap. dec20-mar21'!B750)</f>
        <v/>
      </c>
      <c r="C748" s="81" t="str">
        <f>IF(ISBLANK('Afrap. dec20-mar21'!C750),"",'Afrap. dec20-mar21'!C750)</f>
        <v/>
      </c>
      <c r="D748" s="21">
        <f>IF('Afrap. dec20-mar21'!K750="Funktionær",0.75,0.9)</f>
        <v>0.9</v>
      </c>
      <c r="E748" s="17"/>
      <c r="J748" s="111" t="str">
        <f t="shared" si="22"/>
        <v/>
      </c>
      <c r="K748" s="30" t="str">
        <f t="shared" si="23"/>
        <v/>
      </c>
    </row>
    <row r="749" spans="1:11" x14ac:dyDescent="0.25">
      <c r="A749" s="16" t="str">
        <f>'Afrap. dec20-mar21'!A751</f>
        <v/>
      </c>
      <c r="B749" s="81" t="str">
        <f>IF(ISBLANK('Afrap. dec20-mar21'!B751),"",'Afrap. dec20-mar21'!B751)</f>
        <v/>
      </c>
      <c r="C749" s="81" t="str">
        <f>IF(ISBLANK('Afrap. dec20-mar21'!C751),"",'Afrap. dec20-mar21'!C751)</f>
        <v/>
      </c>
      <c r="D749" s="21">
        <f>IF('Afrap. dec20-mar21'!K751="Funktionær",0.75,0.9)</f>
        <v>0.9</v>
      </c>
      <c r="E749" s="17"/>
      <c r="J749" s="111" t="str">
        <f t="shared" si="22"/>
        <v/>
      </c>
      <c r="K749" s="30" t="str">
        <f t="shared" si="23"/>
        <v/>
      </c>
    </row>
    <row r="750" spans="1:11" x14ac:dyDescent="0.25">
      <c r="A750" s="16" t="str">
        <f>'Afrap. dec20-mar21'!A752</f>
        <v/>
      </c>
      <c r="B750" s="81" t="str">
        <f>IF(ISBLANK('Afrap. dec20-mar21'!B752),"",'Afrap. dec20-mar21'!B752)</f>
        <v/>
      </c>
      <c r="C750" s="81" t="str">
        <f>IF(ISBLANK('Afrap. dec20-mar21'!C752),"",'Afrap. dec20-mar21'!C752)</f>
        <v/>
      </c>
      <c r="D750" s="21">
        <f>IF('Afrap. dec20-mar21'!K752="Funktionær",0.75,0.9)</f>
        <v>0.9</v>
      </c>
      <c r="E750" s="17"/>
      <c r="J750" s="111" t="str">
        <f t="shared" si="22"/>
        <v/>
      </c>
      <c r="K750" s="30" t="str">
        <f t="shared" si="23"/>
        <v/>
      </c>
    </row>
    <row r="751" spans="1:11" x14ac:dyDescent="0.25">
      <c r="A751" s="16" t="str">
        <f>'Afrap. dec20-mar21'!A753</f>
        <v/>
      </c>
      <c r="B751" s="81" t="str">
        <f>IF(ISBLANK('Afrap. dec20-mar21'!B753),"",'Afrap. dec20-mar21'!B753)</f>
        <v/>
      </c>
      <c r="C751" s="81" t="str">
        <f>IF(ISBLANK('Afrap. dec20-mar21'!C753),"",'Afrap. dec20-mar21'!C753)</f>
        <v/>
      </c>
      <c r="D751" s="21">
        <f>IF('Afrap. dec20-mar21'!K753="Funktionær",0.75,0.9)</f>
        <v>0.9</v>
      </c>
      <c r="E751" s="17"/>
      <c r="J751" s="111" t="str">
        <f t="shared" si="22"/>
        <v/>
      </c>
      <c r="K751" s="30" t="str">
        <f t="shared" si="23"/>
        <v/>
      </c>
    </row>
    <row r="752" spans="1:11" x14ac:dyDescent="0.25">
      <c r="A752" s="16" t="str">
        <f>'Afrap. dec20-mar21'!A754</f>
        <v/>
      </c>
      <c r="B752" s="81" t="str">
        <f>IF(ISBLANK('Afrap. dec20-mar21'!B754),"",'Afrap. dec20-mar21'!B754)</f>
        <v/>
      </c>
      <c r="C752" s="81" t="str">
        <f>IF(ISBLANK('Afrap. dec20-mar21'!C754),"",'Afrap. dec20-mar21'!C754)</f>
        <v/>
      </c>
      <c r="D752" s="21">
        <f>IF('Afrap. dec20-mar21'!K754="Funktionær",0.75,0.9)</f>
        <v>0.9</v>
      </c>
      <c r="E752" s="17"/>
      <c r="J752" s="111" t="str">
        <f t="shared" si="22"/>
        <v/>
      </c>
      <c r="K752" s="30" t="str">
        <f t="shared" si="23"/>
        <v/>
      </c>
    </row>
    <row r="753" spans="1:11" x14ac:dyDescent="0.25">
      <c r="A753" s="16" t="str">
        <f>'Afrap. dec20-mar21'!A755</f>
        <v/>
      </c>
      <c r="B753" s="81" t="str">
        <f>IF(ISBLANK('Afrap. dec20-mar21'!B755),"",'Afrap. dec20-mar21'!B755)</f>
        <v/>
      </c>
      <c r="C753" s="81" t="str">
        <f>IF(ISBLANK('Afrap. dec20-mar21'!C755),"",'Afrap. dec20-mar21'!C755)</f>
        <v/>
      </c>
      <c r="D753" s="21">
        <f>IF('Afrap. dec20-mar21'!K755="Funktionær",0.75,0.9)</f>
        <v>0.9</v>
      </c>
      <c r="E753" s="17"/>
      <c r="J753" s="111" t="str">
        <f t="shared" si="22"/>
        <v/>
      </c>
      <c r="K753" s="30" t="str">
        <f t="shared" si="23"/>
        <v/>
      </c>
    </row>
    <row r="754" spans="1:11" x14ac:dyDescent="0.25">
      <c r="A754" s="16" t="str">
        <f>'Afrap. dec20-mar21'!A756</f>
        <v/>
      </c>
      <c r="B754" s="81" t="str">
        <f>IF(ISBLANK('Afrap. dec20-mar21'!B756),"",'Afrap. dec20-mar21'!B756)</f>
        <v/>
      </c>
      <c r="C754" s="81" t="str">
        <f>IF(ISBLANK('Afrap. dec20-mar21'!C756),"",'Afrap. dec20-mar21'!C756)</f>
        <v/>
      </c>
      <c r="D754" s="21">
        <f>IF('Afrap. dec20-mar21'!K756="Funktionær",0.75,0.9)</f>
        <v>0.9</v>
      </c>
      <c r="E754" s="17"/>
      <c r="J754" s="111" t="str">
        <f t="shared" si="22"/>
        <v/>
      </c>
      <c r="K754" s="30" t="str">
        <f t="shared" si="23"/>
        <v/>
      </c>
    </row>
    <row r="755" spans="1:11" x14ac:dyDescent="0.25">
      <c r="A755" s="16" t="str">
        <f>'Afrap. dec20-mar21'!A757</f>
        <v/>
      </c>
      <c r="B755" s="81" t="str">
        <f>IF(ISBLANK('Afrap. dec20-mar21'!B757),"",'Afrap. dec20-mar21'!B757)</f>
        <v/>
      </c>
      <c r="C755" s="81" t="str">
        <f>IF(ISBLANK('Afrap. dec20-mar21'!C757),"",'Afrap. dec20-mar21'!C757)</f>
        <v/>
      </c>
      <c r="D755" s="21">
        <f>IF('Afrap. dec20-mar21'!K757="Funktionær",0.75,0.9)</f>
        <v>0.9</v>
      </c>
      <c r="E755" s="17"/>
      <c r="J755" s="111" t="str">
        <f t="shared" si="22"/>
        <v/>
      </c>
      <c r="K755" s="30" t="str">
        <f t="shared" si="23"/>
        <v/>
      </c>
    </row>
    <row r="756" spans="1:11" x14ac:dyDescent="0.25">
      <c r="A756" s="16" t="str">
        <f>'Afrap. dec20-mar21'!A758</f>
        <v/>
      </c>
      <c r="B756" s="81" t="str">
        <f>IF(ISBLANK('Afrap. dec20-mar21'!B758),"",'Afrap. dec20-mar21'!B758)</f>
        <v/>
      </c>
      <c r="C756" s="81" t="str">
        <f>IF(ISBLANK('Afrap. dec20-mar21'!C758),"",'Afrap. dec20-mar21'!C758)</f>
        <v/>
      </c>
      <c r="D756" s="21">
        <f>IF('Afrap. dec20-mar21'!K758="Funktionær",0.75,0.9)</f>
        <v>0.9</v>
      </c>
      <c r="E756" s="17"/>
      <c r="J756" s="111" t="str">
        <f t="shared" si="22"/>
        <v/>
      </c>
      <c r="K756" s="30" t="str">
        <f t="shared" si="23"/>
        <v/>
      </c>
    </row>
    <row r="757" spans="1:11" x14ac:dyDescent="0.25">
      <c r="A757" s="16" t="str">
        <f>'Afrap. dec20-mar21'!A759</f>
        <v/>
      </c>
      <c r="B757" s="81" t="str">
        <f>IF(ISBLANK('Afrap. dec20-mar21'!B759),"",'Afrap. dec20-mar21'!B759)</f>
        <v/>
      </c>
      <c r="C757" s="81" t="str">
        <f>IF(ISBLANK('Afrap. dec20-mar21'!C759),"",'Afrap. dec20-mar21'!C759)</f>
        <v/>
      </c>
      <c r="D757" s="21">
        <f>IF('Afrap. dec20-mar21'!K759="Funktionær",0.75,0.9)</f>
        <v>0.9</v>
      </c>
      <c r="E757" s="17"/>
      <c r="J757" s="111" t="str">
        <f t="shared" si="22"/>
        <v/>
      </c>
      <c r="K757" s="30" t="str">
        <f t="shared" si="23"/>
        <v/>
      </c>
    </row>
    <row r="758" spans="1:11" x14ac:dyDescent="0.25">
      <c r="A758" s="16" t="str">
        <f>'Afrap. dec20-mar21'!A760</f>
        <v/>
      </c>
      <c r="B758" s="81" t="str">
        <f>IF(ISBLANK('Afrap. dec20-mar21'!B760),"",'Afrap. dec20-mar21'!B760)</f>
        <v/>
      </c>
      <c r="C758" s="81" t="str">
        <f>IF(ISBLANK('Afrap. dec20-mar21'!C760),"",'Afrap. dec20-mar21'!C760)</f>
        <v/>
      </c>
      <c r="D758" s="21">
        <f>IF('Afrap. dec20-mar21'!K760="Funktionær",0.75,0.9)</f>
        <v>0.9</v>
      </c>
      <c r="E758" s="17"/>
      <c r="J758" s="111" t="str">
        <f t="shared" si="22"/>
        <v/>
      </c>
      <c r="K758" s="30" t="str">
        <f t="shared" si="23"/>
        <v/>
      </c>
    </row>
    <row r="759" spans="1:11" x14ac:dyDescent="0.25">
      <c r="A759" s="16" t="str">
        <f>'Afrap. dec20-mar21'!A761</f>
        <v/>
      </c>
      <c r="B759" s="81" t="str">
        <f>IF(ISBLANK('Afrap. dec20-mar21'!B761),"",'Afrap. dec20-mar21'!B761)</f>
        <v/>
      </c>
      <c r="C759" s="81" t="str">
        <f>IF(ISBLANK('Afrap. dec20-mar21'!C761),"",'Afrap. dec20-mar21'!C761)</f>
        <v/>
      </c>
      <c r="D759" s="21">
        <f>IF('Afrap. dec20-mar21'!K761="Funktionær",0.75,0.9)</f>
        <v>0.9</v>
      </c>
      <c r="E759" s="17"/>
      <c r="J759" s="111" t="str">
        <f t="shared" si="22"/>
        <v/>
      </c>
      <c r="K759" s="30" t="str">
        <f t="shared" si="23"/>
        <v/>
      </c>
    </row>
    <row r="760" spans="1:11" x14ac:dyDescent="0.25">
      <c r="A760" s="16" t="str">
        <f>'Afrap. dec20-mar21'!A762</f>
        <v/>
      </c>
      <c r="B760" s="81" t="str">
        <f>IF(ISBLANK('Afrap. dec20-mar21'!B762),"",'Afrap. dec20-mar21'!B762)</f>
        <v/>
      </c>
      <c r="C760" s="81" t="str">
        <f>IF(ISBLANK('Afrap. dec20-mar21'!C762),"",'Afrap. dec20-mar21'!C762)</f>
        <v/>
      </c>
      <c r="D760" s="21">
        <f>IF('Afrap. dec20-mar21'!K762="Funktionær",0.75,0.9)</f>
        <v>0.9</v>
      </c>
      <c r="E760" s="17"/>
      <c r="J760" s="111" t="str">
        <f t="shared" si="22"/>
        <v/>
      </c>
      <c r="K760" s="30" t="str">
        <f t="shared" si="23"/>
        <v/>
      </c>
    </row>
    <row r="761" spans="1:11" x14ac:dyDescent="0.25">
      <c r="A761" s="16" t="str">
        <f>'Afrap. dec20-mar21'!A763</f>
        <v/>
      </c>
      <c r="B761" s="81" t="str">
        <f>IF(ISBLANK('Afrap. dec20-mar21'!B763),"",'Afrap. dec20-mar21'!B763)</f>
        <v/>
      </c>
      <c r="C761" s="81" t="str">
        <f>IF(ISBLANK('Afrap. dec20-mar21'!C763),"",'Afrap. dec20-mar21'!C763)</f>
        <v/>
      </c>
      <c r="D761" s="21">
        <f>IF('Afrap. dec20-mar21'!K763="Funktionær",0.75,0.9)</f>
        <v>0.9</v>
      </c>
      <c r="E761" s="17"/>
      <c r="J761" s="111" t="str">
        <f t="shared" si="22"/>
        <v/>
      </c>
      <c r="K761" s="30" t="str">
        <f t="shared" si="23"/>
        <v/>
      </c>
    </row>
    <row r="762" spans="1:11" x14ac:dyDescent="0.25">
      <c r="A762" s="16" t="str">
        <f>'Afrap. dec20-mar21'!A764</f>
        <v/>
      </c>
      <c r="B762" s="81" t="str">
        <f>IF(ISBLANK('Afrap. dec20-mar21'!B764),"",'Afrap. dec20-mar21'!B764)</f>
        <v/>
      </c>
      <c r="C762" s="81" t="str">
        <f>IF(ISBLANK('Afrap. dec20-mar21'!C764),"",'Afrap. dec20-mar21'!C764)</f>
        <v/>
      </c>
      <c r="D762" s="21">
        <f>IF('Afrap. dec20-mar21'!K764="Funktionær",0.75,0.9)</f>
        <v>0.9</v>
      </c>
      <c r="E762" s="17"/>
      <c r="J762" s="111" t="str">
        <f t="shared" si="22"/>
        <v/>
      </c>
      <c r="K762" s="30" t="str">
        <f t="shared" si="23"/>
        <v/>
      </c>
    </row>
    <row r="763" spans="1:11" x14ac:dyDescent="0.25">
      <c r="A763" s="16" t="str">
        <f>'Afrap. dec20-mar21'!A765</f>
        <v/>
      </c>
      <c r="B763" s="81" t="str">
        <f>IF(ISBLANK('Afrap. dec20-mar21'!B765),"",'Afrap. dec20-mar21'!B765)</f>
        <v/>
      </c>
      <c r="C763" s="81" t="str">
        <f>IF(ISBLANK('Afrap. dec20-mar21'!C765),"",'Afrap. dec20-mar21'!C765)</f>
        <v/>
      </c>
      <c r="D763" s="21">
        <f>IF('Afrap. dec20-mar21'!K765="Funktionær",0.75,0.9)</f>
        <v>0.9</v>
      </c>
      <c r="E763" s="17"/>
      <c r="J763" s="111" t="str">
        <f t="shared" si="22"/>
        <v/>
      </c>
      <c r="K763" s="30" t="str">
        <f t="shared" si="23"/>
        <v/>
      </c>
    </row>
    <row r="764" spans="1:11" x14ac:dyDescent="0.25">
      <c r="A764" s="16" t="str">
        <f>'Afrap. dec20-mar21'!A766</f>
        <v/>
      </c>
      <c r="B764" s="81" t="str">
        <f>IF(ISBLANK('Afrap. dec20-mar21'!B766),"",'Afrap. dec20-mar21'!B766)</f>
        <v/>
      </c>
      <c r="C764" s="81" t="str">
        <f>IF(ISBLANK('Afrap. dec20-mar21'!C766),"",'Afrap. dec20-mar21'!C766)</f>
        <v/>
      </c>
      <c r="D764" s="21">
        <f>IF('Afrap. dec20-mar21'!K766="Funktionær",0.75,0.9)</f>
        <v>0.9</v>
      </c>
      <c r="E764" s="17"/>
      <c r="J764" s="111" t="str">
        <f t="shared" si="22"/>
        <v/>
      </c>
      <c r="K764" s="30" t="str">
        <f t="shared" si="23"/>
        <v/>
      </c>
    </row>
    <row r="765" spans="1:11" x14ac:dyDescent="0.25">
      <c r="A765" s="16" t="str">
        <f>'Afrap. dec20-mar21'!A767</f>
        <v/>
      </c>
      <c r="B765" s="81" t="str">
        <f>IF(ISBLANK('Afrap. dec20-mar21'!B767),"",'Afrap. dec20-mar21'!B767)</f>
        <v/>
      </c>
      <c r="C765" s="81" t="str">
        <f>IF(ISBLANK('Afrap. dec20-mar21'!C767),"",'Afrap. dec20-mar21'!C767)</f>
        <v/>
      </c>
      <c r="D765" s="21">
        <f>IF('Afrap. dec20-mar21'!K767="Funktionær",0.75,0.9)</f>
        <v>0.9</v>
      </c>
      <c r="E765" s="17"/>
      <c r="J765" s="111" t="str">
        <f t="shared" si="22"/>
        <v/>
      </c>
      <c r="K765" s="30" t="str">
        <f t="shared" si="23"/>
        <v/>
      </c>
    </row>
    <row r="766" spans="1:11" x14ac:dyDescent="0.25">
      <c r="A766" s="16" t="str">
        <f>'Afrap. dec20-mar21'!A768</f>
        <v/>
      </c>
      <c r="B766" s="81" t="str">
        <f>IF(ISBLANK('Afrap. dec20-mar21'!B768),"",'Afrap. dec20-mar21'!B768)</f>
        <v/>
      </c>
      <c r="C766" s="81" t="str">
        <f>IF(ISBLANK('Afrap. dec20-mar21'!C768),"",'Afrap. dec20-mar21'!C768)</f>
        <v/>
      </c>
      <c r="D766" s="21">
        <f>IF('Afrap. dec20-mar21'!K768="Funktionær",0.75,0.9)</f>
        <v>0.9</v>
      </c>
      <c r="E766" s="17"/>
      <c r="J766" s="111" t="str">
        <f t="shared" si="22"/>
        <v/>
      </c>
      <c r="K766" s="30" t="str">
        <f t="shared" si="23"/>
        <v/>
      </c>
    </row>
    <row r="767" spans="1:11" x14ac:dyDescent="0.25">
      <c r="A767" s="16" t="str">
        <f>'Afrap. dec20-mar21'!A769</f>
        <v/>
      </c>
      <c r="B767" s="81" t="str">
        <f>IF(ISBLANK('Afrap. dec20-mar21'!B769),"",'Afrap. dec20-mar21'!B769)</f>
        <v/>
      </c>
      <c r="C767" s="81" t="str">
        <f>IF(ISBLANK('Afrap. dec20-mar21'!C769),"",'Afrap. dec20-mar21'!C769)</f>
        <v/>
      </c>
      <c r="D767" s="21">
        <f>IF('Afrap. dec20-mar21'!K769="Funktionær",0.75,0.9)</f>
        <v>0.9</v>
      </c>
      <c r="E767" s="17"/>
      <c r="J767" s="111" t="str">
        <f t="shared" si="22"/>
        <v/>
      </c>
      <c r="K767" s="30" t="str">
        <f t="shared" si="23"/>
        <v/>
      </c>
    </row>
    <row r="768" spans="1:11" x14ac:dyDescent="0.25">
      <c r="A768" s="16" t="str">
        <f>'Afrap. dec20-mar21'!A770</f>
        <v/>
      </c>
      <c r="B768" s="81" t="str">
        <f>IF(ISBLANK('Afrap. dec20-mar21'!B770),"",'Afrap. dec20-mar21'!B770)</f>
        <v/>
      </c>
      <c r="C768" s="81" t="str">
        <f>IF(ISBLANK('Afrap. dec20-mar21'!C770),"",'Afrap. dec20-mar21'!C770)</f>
        <v/>
      </c>
      <c r="D768" s="21">
        <f>IF('Afrap. dec20-mar21'!K770="Funktionær",0.75,0.9)</f>
        <v>0.9</v>
      </c>
      <c r="E768" s="17"/>
      <c r="J768" s="111" t="str">
        <f t="shared" si="22"/>
        <v/>
      </c>
      <c r="K768" s="30" t="str">
        <f t="shared" si="23"/>
        <v/>
      </c>
    </row>
    <row r="769" spans="1:11" x14ac:dyDescent="0.25">
      <c r="A769" s="16" t="str">
        <f>'Afrap. dec20-mar21'!A771</f>
        <v/>
      </c>
      <c r="B769" s="81" t="str">
        <f>IF(ISBLANK('Afrap. dec20-mar21'!B771),"",'Afrap. dec20-mar21'!B771)</f>
        <v/>
      </c>
      <c r="C769" s="81" t="str">
        <f>IF(ISBLANK('Afrap. dec20-mar21'!C771),"",'Afrap. dec20-mar21'!C771)</f>
        <v/>
      </c>
      <c r="D769" s="21">
        <f>IF('Afrap. dec20-mar21'!K771="Funktionær",0.75,0.9)</f>
        <v>0.9</v>
      </c>
      <c r="E769" s="17"/>
      <c r="J769" s="111" t="str">
        <f t="shared" si="22"/>
        <v/>
      </c>
      <c r="K769" s="30" t="str">
        <f t="shared" si="23"/>
        <v/>
      </c>
    </row>
    <row r="770" spans="1:11" x14ac:dyDescent="0.25">
      <c r="A770" s="16" t="str">
        <f>'Afrap. dec20-mar21'!A772</f>
        <v/>
      </c>
      <c r="B770" s="81" t="str">
        <f>IF(ISBLANK('Afrap. dec20-mar21'!B772),"",'Afrap. dec20-mar21'!B772)</f>
        <v/>
      </c>
      <c r="C770" s="81" t="str">
        <f>IF(ISBLANK('Afrap. dec20-mar21'!C772),"",'Afrap. dec20-mar21'!C772)</f>
        <v/>
      </c>
      <c r="D770" s="21">
        <f>IF('Afrap. dec20-mar21'!K772="Funktionær",0.75,0.9)</f>
        <v>0.9</v>
      </c>
      <c r="E770" s="17"/>
      <c r="J770" s="111" t="str">
        <f t="shared" si="22"/>
        <v/>
      </c>
      <c r="K770" s="30" t="str">
        <f t="shared" si="23"/>
        <v/>
      </c>
    </row>
    <row r="771" spans="1:11" x14ac:dyDescent="0.25">
      <c r="A771" s="16" t="str">
        <f>'Afrap. dec20-mar21'!A773</f>
        <v/>
      </c>
      <c r="B771" s="81" t="str">
        <f>IF(ISBLANK('Afrap. dec20-mar21'!B773),"",'Afrap. dec20-mar21'!B773)</f>
        <v/>
      </c>
      <c r="C771" s="81" t="str">
        <f>IF(ISBLANK('Afrap. dec20-mar21'!C773),"",'Afrap. dec20-mar21'!C773)</f>
        <v/>
      </c>
      <c r="D771" s="21">
        <f>IF('Afrap. dec20-mar21'!K773="Funktionær",0.75,0.9)</f>
        <v>0.9</v>
      </c>
      <c r="E771" s="17"/>
      <c r="J771" s="111" t="str">
        <f t="shared" si="22"/>
        <v/>
      </c>
      <c r="K771" s="30" t="str">
        <f t="shared" si="23"/>
        <v/>
      </c>
    </row>
    <row r="772" spans="1:11" x14ac:dyDescent="0.25">
      <c r="A772" s="16" t="str">
        <f>'Afrap. dec20-mar21'!A774</f>
        <v/>
      </c>
      <c r="B772" s="81" t="str">
        <f>IF(ISBLANK('Afrap. dec20-mar21'!B774),"",'Afrap. dec20-mar21'!B774)</f>
        <v/>
      </c>
      <c r="C772" s="81" t="str">
        <f>IF(ISBLANK('Afrap. dec20-mar21'!C774),"",'Afrap. dec20-mar21'!C774)</f>
        <v/>
      </c>
      <c r="D772" s="21">
        <f>IF('Afrap. dec20-mar21'!K774="Funktionær",0.75,0.9)</f>
        <v>0.9</v>
      </c>
      <c r="E772" s="17"/>
      <c r="J772" s="111" t="str">
        <f t="shared" si="22"/>
        <v/>
      </c>
      <c r="K772" s="30" t="str">
        <f t="shared" si="23"/>
        <v/>
      </c>
    </row>
    <row r="773" spans="1:11" x14ac:dyDescent="0.25">
      <c r="A773" s="16" t="str">
        <f>'Afrap. dec20-mar21'!A775</f>
        <v/>
      </c>
      <c r="B773" s="81" t="str">
        <f>IF(ISBLANK('Afrap. dec20-mar21'!B775),"",'Afrap. dec20-mar21'!B775)</f>
        <v/>
      </c>
      <c r="C773" s="81" t="str">
        <f>IF(ISBLANK('Afrap. dec20-mar21'!C775),"",'Afrap. dec20-mar21'!C775)</f>
        <v/>
      </c>
      <c r="D773" s="21">
        <f>IF('Afrap. dec20-mar21'!K775="Funktionær",0.75,0.9)</f>
        <v>0.9</v>
      </c>
      <c r="E773" s="17"/>
      <c r="J773" s="111" t="str">
        <f t="shared" si="22"/>
        <v/>
      </c>
      <c r="K773" s="30" t="str">
        <f t="shared" si="23"/>
        <v/>
      </c>
    </row>
    <row r="774" spans="1:11" x14ac:dyDescent="0.25">
      <c r="A774" s="16" t="str">
        <f>'Afrap. dec20-mar21'!A776</f>
        <v/>
      </c>
      <c r="B774" s="81" t="str">
        <f>IF(ISBLANK('Afrap. dec20-mar21'!B776),"",'Afrap. dec20-mar21'!B776)</f>
        <v/>
      </c>
      <c r="C774" s="81" t="str">
        <f>IF(ISBLANK('Afrap. dec20-mar21'!C776),"",'Afrap. dec20-mar21'!C776)</f>
        <v/>
      </c>
      <c r="D774" s="21">
        <f>IF('Afrap. dec20-mar21'!K776="Funktionær",0.75,0.9)</f>
        <v>0.9</v>
      </c>
      <c r="E774" s="17"/>
      <c r="J774" s="111" t="str">
        <f t="shared" ref="J774:J837" si="24">IF(E774="Ja",((F774-G774)+(H774-I774)),"")</f>
        <v/>
      </c>
      <c r="K774" s="30" t="str">
        <f t="shared" ref="K774:K837" si="25">IFERROR(IF(J774&lt;0,J774*D774,J774*D774),"")</f>
        <v/>
      </c>
    </row>
    <row r="775" spans="1:11" x14ac:dyDescent="0.25">
      <c r="A775" s="16" t="str">
        <f>'Afrap. dec20-mar21'!A777</f>
        <v/>
      </c>
      <c r="B775" s="81" t="str">
        <f>IF(ISBLANK('Afrap. dec20-mar21'!B777),"",'Afrap. dec20-mar21'!B777)</f>
        <v/>
      </c>
      <c r="C775" s="81" t="str">
        <f>IF(ISBLANK('Afrap. dec20-mar21'!C777),"",'Afrap. dec20-mar21'!C777)</f>
        <v/>
      </c>
      <c r="D775" s="21">
        <f>IF('Afrap. dec20-mar21'!K777="Funktionær",0.75,0.9)</f>
        <v>0.9</v>
      </c>
      <c r="E775" s="17"/>
      <c r="J775" s="111" t="str">
        <f t="shared" si="24"/>
        <v/>
      </c>
      <c r="K775" s="30" t="str">
        <f t="shared" si="25"/>
        <v/>
      </c>
    </row>
    <row r="776" spans="1:11" x14ac:dyDescent="0.25">
      <c r="A776" s="16" t="str">
        <f>'Afrap. dec20-mar21'!A778</f>
        <v/>
      </c>
      <c r="B776" s="81" t="str">
        <f>IF(ISBLANK('Afrap. dec20-mar21'!B778),"",'Afrap. dec20-mar21'!B778)</f>
        <v/>
      </c>
      <c r="C776" s="81" t="str">
        <f>IF(ISBLANK('Afrap. dec20-mar21'!C778),"",'Afrap. dec20-mar21'!C778)</f>
        <v/>
      </c>
      <c r="D776" s="21">
        <f>IF('Afrap. dec20-mar21'!K778="Funktionær",0.75,0.9)</f>
        <v>0.9</v>
      </c>
      <c r="E776" s="17"/>
      <c r="J776" s="111" t="str">
        <f t="shared" si="24"/>
        <v/>
      </c>
      <c r="K776" s="30" t="str">
        <f t="shared" si="25"/>
        <v/>
      </c>
    </row>
    <row r="777" spans="1:11" x14ac:dyDescent="0.25">
      <c r="A777" s="16" t="str">
        <f>'Afrap. dec20-mar21'!A779</f>
        <v/>
      </c>
      <c r="B777" s="81" t="str">
        <f>IF(ISBLANK('Afrap. dec20-mar21'!B779),"",'Afrap. dec20-mar21'!B779)</f>
        <v/>
      </c>
      <c r="C777" s="81" t="str">
        <f>IF(ISBLANK('Afrap. dec20-mar21'!C779),"",'Afrap. dec20-mar21'!C779)</f>
        <v/>
      </c>
      <c r="D777" s="21">
        <f>IF('Afrap. dec20-mar21'!K779="Funktionær",0.75,0.9)</f>
        <v>0.9</v>
      </c>
      <c r="E777" s="17"/>
      <c r="J777" s="111" t="str">
        <f t="shared" si="24"/>
        <v/>
      </c>
      <c r="K777" s="30" t="str">
        <f t="shared" si="25"/>
        <v/>
      </c>
    </row>
    <row r="778" spans="1:11" x14ac:dyDescent="0.25">
      <c r="A778" s="16" t="str">
        <f>'Afrap. dec20-mar21'!A780</f>
        <v/>
      </c>
      <c r="B778" s="81" t="str">
        <f>IF(ISBLANK('Afrap. dec20-mar21'!B780),"",'Afrap. dec20-mar21'!B780)</f>
        <v/>
      </c>
      <c r="C778" s="81" t="str">
        <f>IF(ISBLANK('Afrap. dec20-mar21'!C780),"",'Afrap. dec20-mar21'!C780)</f>
        <v/>
      </c>
      <c r="D778" s="21">
        <f>IF('Afrap. dec20-mar21'!K780="Funktionær",0.75,0.9)</f>
        <v>0.9</v>
      </c>
      <c r="E778" s="17"/>
      <c r="J778" s="111" t="str">
        <f t="shared" si="24"/>
        <v/>
      </c>
      <c r="K778" s="30" t="str">
        <f t="shared" si="25"/>
        <v/>
      </c>
    </row>
    <row r="779" spans="1:11" x14ac:dyDescent="0.25">
      <c r="A779" s="16" t="str">
        <f>'Afrap. dec20-mar21'!A781</f>
        <v/>
      </c>
      <c r="B779" s="81" t="str">
        <f>IF(ISBLANK('Afrap. dec20-mar21'!B781),"",'Afrap. dec20-mar21'!B781)</f>
        <v/>
      </c>
      <c r="C779" s="81" t="str">
        <f>IF(ISBLANK('Afrap. dec20-mar21'!C781),"",'Afrap. dec20-mar21'!C781)</f>
        <v/>
      </c>
      <c r="D779" s="21">
        <f>IF('Afrap. dec20-mar21'!K781="Funktionær",0.75,0.9)</f>
        <v>0.9</v>
      </c>
      <c r="E779" s="17"/>
      <c r="J779" s="111" t="str">
        <f t="shared" si="24"/>
        <v/>
      </c>
      <c r="K779" s="30" t="str">
        <f t="shared" si="25"/>
        <v/>
      </c>
    </row>
    <row r="780" spans="1:11" x14ac:dyDescent="0.25">
      <c r="A780" s="16" t="str">
        <f>'Afrap. dec20-mar21'!A782</f>
        <v/>
      </c>
      <c r="B780" s="81" t="str">
        <f>IF(ISBLANK('Afrap. dec20-mar21'!B782),"",'Afrap. dec20-mar21'!B782)</f>
        <v/>
      </c>
      <c r="C780" s="81" t="str">
        <f>IF(ISBLANK('Afrap. dec20-mar21'!C782),"",'Afrap. dec20-mar21'!C782)</f>
        <v/>
      </c>
      <c r="D780" s="21">
        <f>IF('Afrap. dec20-mar21'!K782="Funktionær",0.75,0.9)</f>
        <v>0.9</v>
      </c>
      <c r="E780" s="17"/>
      <c r="J780" s="111" t="str">
        <f t="shared" si="24"/>
        <v/>
      </c>
      <c r="K780" s="30" t="str">
        <f t="shared" si="25"/>
        <v/>
      </c>
    </row>
    <row r="781" spans="1:11" x14ac:dyDescent="0.25">
      <c r="A781" s="16" t="str">
        <f>'Afrap. dec20-mar21'!A783</f>
        <v/>
      </c>
      <c r="B781" s="81" t="str">
        <f>IF(ISBLANK('Afrap. dec20-mar21'!B783),"",'Afrap. dec20-mar21'!B783)</f>
        <v/>
      </c>
      <c r="C781" s="81" t="str">
        <f>IF(ISBLANK('Afrap. dec20-mar21'!C783),"",'Afrap. dec20-mar21'!C783)</f>
        <v/>
      </c>
      <c r="D781" s="21">
        <f>IF('Afrap. dec20-mar21'!K783="Funktionær",0.75,0.9)</f>
        <v>0.9</v>
      </c>
      <c r="E781" s="17"/>
      <c r="J781" s="111" t="str">
        <f t="shared" si="24"/>
        <v/>
      </c>
      <c r="K781" s="30" t="str">
        <f t="shared" si="25"/>
        <v/>
      </c>
    </row>
    <row r="782" spans="1:11" x14ac:dyDescent="0.25">
      <c r="A782" s="16" t="str">
        <f>'Afrap. dec20-mar21'!A784</f>
        <v/>
      </c>
      <c r="B782" s="81" t="str">
        <f>IF(ISBLANK('Afrap. dec20-mar21'!B784),"",'Afrap. dec20-mar21'!B784)</f>
        <v/>
      </c>
      <c r="C782" s="81" t="str">
        <f>IF(ISBLANK('Afrap. dec20-mar21'!C784),"",'Afrap. dec20-mar21'!C784)</f>
        <v/>
      </c>
      <c r="D782" s="21">
        <f>IF('Afrap. dec20-mar21'!K784="Funktionær",0.75,0.9)</f>
        <v>0.9</v>
      </c>
      <c r="E782" s="17"/>
      <c r="J782" s="111" t="str">
        <f t="shared" si="24"/>
        <v/>
      </c>
      <c r="K782" s="30" t="str">
        <f t="shared" si="25"/>
        <v/>
      </c>
    </row>
    <row r="783" spans="1:11" x14ac:dyDescent="0.25">
      <c r="A783" s="16" t="str">
        <f>'Afrap. dec20-mar21'!A785</f>
        <v/>
      </c>
      <c r="B783" s="81" t="str">
        <f>IF(ISBLANK('Afrap. dec20-mar21'!B785),"",'Afrap. dec20-mar21'!B785)</f>
        <v/>
      </c>
      <c r="C783" s="81" t="str">
        <f>IF(ISBLANK('Afrap. dec20-mar21'!C785),"",'Afrap. dec20-mar21'!C785)</f>
        <v/>
      </c>
      <c r="D783" s="21">
        <f>IF('Afrap. dec20-mar21'!K785="Funktionær",0.75,0.9)</f>
        <v>0.9</v>
      </c>
      <c r="E783" s="17"/>
      <c r="J783" s="111" t="str">
        <f t="shared" si="24"/>
        <v/>
      </c>
      <c r="K783" s="30" t="str">
        <f t="shared" si="25"/>
        <v/>
      </c>
    </row>
    <row r="784" spans="1:11" x14ac:dyDescent="0.25">
      <c r="A784" s="16" t="str">
        <f>'Afrap. dec20-mar21'!A786</f>
        <v/>
      </c>
      <c r="B784" s="81" t="str">
        <f>IF(ISBLANK('Afrap. dec20-mar21'!B786),"",'Afrap. dec20-mar21'!B786)</f>
        <v/>
      </c>
      <c r="C784" s="81" t="str">
        <f>IF(ISBLANK('Afrap. dec20-mar21'!C786),"",'Afrap. dec20-mar21'!C786)</f>
        <v/>
      </c>
      <c r="D784" s="21">
        <f>IF('Afrap. dec20-mar21'!K786="Funktionær",0.75,0.9)</f>
        <v>0.9</v>
      </c>
      <c r="E784" s="17"/>
      <c r="J784" s="111" t="str">
        <f t="shared" si="24"/>
        <v/>
      </c>
      <c r="K784" s="30" t="str">
        <f t="shared" si="25"/>
        <v/>
      </c>
    </row>
    <row r="785" spans="1:11" x14ac:dyDescent="0.25">
      <c r="A785" s="16" t="str">
        <f>'Afrap. dec20-mar21'!A787</f>
        <v/>
      </c>
      <c r="B785" s="81" t="str">
        <f>IF(ISBLANK('Afrap. dec20-mar21'!B787),"",'Afrap. dec20-mar21'!B787)</f>
        <v/>
      </c>
      <c r="C785" s="81" t="str">
        <f>IF(ISBLANK('Afrap. dec20-mar21'!C787),"",'Afrap. dec20-mar21'!C787)</f>
        <v/>
      </c>
      <c r="D785" s="21">
        <f>IF('Afrap. dec20-mar21'!K787="Funktionær",0.75,0.9)</f>
        <v>0.9</v>
      </c>
      <c r="E785" s="17"/>
      <c r="J785" s="111" t="str">
        <f t="shared" si="24"/>
        <v/>
      </c>
      <c r="K785" s="30" t="str">
        <f t="shared" si="25"/>
        <v/>
      </c>
    </row>
    <row r="786" spans="1:11" x14ac:dyDescent="0.25">
      <c r="A786" s="16" t="str">
        <f>'Afrap. dec20-mar21'!A788</f>
        <v/>
      </c>
      <c r="B786" s="81" t="str">
        <f>IF(ISBLANK('Afrap. dec20-mar21'!B788),"",'Afrap. dec20-mar21'!B788)</f>
        <v/>
      </c>
      <c r="C786" s="81" t="str">
        <f>IF(ISBLANK('Afrap. dec20-mar21'!C788),"",'Afrap. dec20-mar21'!C788)</f>
        <v/>
      </c>
      <c r="D786" s="21">
        <f>IF('Afrap. dec20-mar21'!K788="Funktionær",0.75,0.9)</f>
        <v>0.9</v>
      </c>
      <c r="E786" s="17"/>
      <c r="J786" s="111" t="str">
        <f t="shared" si="24"/>
        <v/>
      </c>
      <c r="K786" s="30" t="str">
        <f t="shared" si="25"/>
        <v/>
      </c>
    </row>
    <row r="787" spans="1:11" x14ac:dyDescent="0.25">
      <c r="A787" s="16" t="str">
        <f>'Afrap. dec20-mar21'!A789</f>
        <v/>
      </c>
      <c r="B787" s="81" t="str">
        <f>IF(ISBLANK('Afrap. dec20-mar21'!B789),"",'Afrap. dec20-mar21'!B789)</f>
        <v/>
      </c>
      <c r="C787" s="81" t="str">
        <f>IF(ISBLANK('Afrap. dec20-mar21'!C789),"",'Afrap. dec20-mar21'!C789)</f>
        <v/>
      </c>
      <c r="D787" s="21">
        <f>IF('Afrap. dec20-mar21'!K789="Funktionær",0.75,0.9)</f>
        <v>0.9</v>
      </c>
      <c r="E787" s="17"/>
      <c r="J787" s="111" t="str">
        <f t="shared" si="24"/>
        <v/>
      </c>
      <c r="K787" s="30" t="str">
        <f t="shared" si="25"/>
        <v/>
      </c>
    </row>
    <row r="788" spans="1:11" x14ac:dyDescent="0.25">
      <c r="A788" s="16" t="str">
        <f>'Afrap. dec20-mar21'!A790</f>
        <v/>
      </c>
      <c r="B788" s="81" t="str">
        <f>IF(ISBLANK('Afrap. dec20-mar21'!B790),"",'Afrap. dec20-mar21'!B790)</f>
        <v/>
      </c>
      <c r="C788" s="81" t="str">
        <f>IF(ISBLANK('Afrap. dec20-mar21'!C790),"",'Afrap. dec20-mar21'!C790)</f>
        <v/>
      </c>
      <c r="D788" s="21">
        <f>IF('Afrap. dec20-mar21'!K790="Funktionær",0.75,0.9)</f>
        <v>0.9</v>
      </c>
      <c r="E788" s="17"/>
      <c r="J788" s="111" t="str">
        <f t="shared" si="24"/>
        <v/>
      </c>
      <c r="K788" s="30" t="str">
        <f t="shared" si="25"/>
        <v/>
      </c>
    </row>
    <row r="789" spans="1:11" x14ac:dyDescent="0.25">
      <c r="A789" s="16" t="str">
        <f>'Afrap. dec20-mar21'!A791</f>
        <v/>
      </c>
      <c r="B789" s="81" t="str">
        <f>IF(ISBLANK('Afrap. dec20-mar21'!B791),"",'Afrap. dec20-mar21'!B791)</f>
        <v/>
      </c>
      <c r="C789" s="81" t="str">
        <f>IF(ISBLANK('Afrap. dec20-mar21'!C791),"",'Afrap. dec20-mar21'!C791)</f>
        <v/>
      </c>
      <c r="D789" s="21">
        <f>IF('Afrap. dec20-mar21'!K791="Funktionær",0.75,0.9)</f>
        <v>0.9</v>
      </c>
      <c r="E789" s="17"/>
      <c r="J789" s="111" t="str">
        <f t="shared" si="24"/>
        <v/>
      </c>
      <c r="K789" s="30" t="str">
        <f t="shared" si="25"/>
        <v/>
      </c>
    </row>
    <row r="790" spans="1:11" x14ac:dyDescent="0.25">
      <c r="A790" s="16" t="str">
        <f>'Afrap. dec20-mar21'!A792</f>
        <v/>
      </c>
      <c r="B790" s="81" t="str">
        <f>IF(ISBLANK('Afrap. dec20-mar21'!B792),"",'Afrap. dec20-mar21'!B792)</f>
        <v/>
      </c>
      <c r="C790" s="81" t="str">
        <f>IF(ISBLANK('Afrap. dec20-mar21'!C792),"",'Afrap. dec20-mar21'!C792)</f>
        <v/>
      </c>
      <c r="D790" s="21">
        <f>IF('Afrap. dec20-mar21'!K792="Funktionær",0.75,0.9)</f>
        <v>0.9</v>
      </c>
      <c r="E790" s="17"/>
      <c r="J790" s="111" t="str">
        <f t="shared" si="24"/>
        <v/>
      </c>
      <c r="K790" s="30" t="str">
        <f t="shared" si="25"/>
        <v/>
      </c>
    </row>
    <row r="791" spans="1:11" x14ac:dyDescent="0.25">
      <c r="A791" s="16" t="str">
        <f>'Afrap. dec20-mar21'!A793</f>
        <v/>
      </c>
      <c r="B791" s="81" t="str">
        <f>IF(ISBLANK('Afrap. dec20-mar21'!B793),"",'Afrap. dec20-mar21'!B793)</f>
        <v/>
      </c>
      <c r="C791" s="81" t="str">
        <f>IF(ISBLANK('Afrap. dec20-mar21'!C793),"",'Afrap. dec20-mar21'!C793)</f>
        <v/>
      </c>
      <c r="D791" s="21">
        <f>IF('Afrap. dec20-mar21'!K793="Funktionær",0.75,0.9)</f>
        <v>0.9</v>
      </c>
      <c r="E791" s="17"/>
      <c r="J791" s="111" t="str">
        <f t="shared" si="24"/>
        <v/>
      </c>
      <c r="K791" s="30" t="str">
        <f t="shared" si="25"/>
        <v/>
      </c>
    </row>
    <row r="792" spans="1:11" x14ac:dyDescent="0.25">
      <c r="A792" s="16" t="str">
        <f>'Afrap. dec20-mar21'!A794</f>
        <v/>
      </c>
      <c r="B792" s="81" t="str">
        <f>IF(ISBLANK('Afrap. dec20-mar21'!B794),"",'Afrap. dec20-mar21'!B794)</f>
        <v/>
      </c>
      <c r="C792" s="81" t="str">
        <f>IF(ISBLANK('Afrap. dec20-mar21'!C794),"",'Afrap. dec20-mar21'!C794)</f>
        <v/>
      </c>
      <c r="D792" s="21">
        <f>IF('Afrap. dec20-mar21'!K794="Funktionær",0.75,0.9)</f>
        <v>0.9</v>
      </c>
      <c r="E792" s="17"/>
      <c r="J792" s="111" t="str">
        <f t="shared" si="24"/>
        <v/>
      </c>
      <c r="K792" s="30" t="str">
        <f t="shared" si="25"/>
        <v/>
      </c>
    </row>
    <row r="793" spans="1:11" x14ac:dyDescent="0.25">
      <c r="A793" s="16" t="str">
        <f>'Afrap. dec20-mar21'!A795</f>
        <v/>
      </c>
      <c r="B793" s="81" t="str">
        <f>IF(ISBLANK('Afrap. dec20-mar21'!B795),"",'Afrap. dec20-mar21'!B795)</f>
        <v/>
      </c>
      <c r="C793" s="81" t="str">
        <f>IF(ISBLANK('Afrap. dec20-mar21'!C795),"",'Afrap. dec20-mar21'!C795)</f>
        <v/>
      </c>
      <c r="D793" s="21">
        <f>IF('Afrap. dec20-mar21'!K795="Funktionær",0.75,0.9)</f>
        <v>0.9</v>
      </c>
      <c r="E793" s="17"/>
      <c r="J793" s="111" t="str">
        <f t="shared" si="24"/>
        <v/>
      </c>
      <c r="K793" s="30" t="str">
        <f t="shared" si="25"/>
        <v/>
      </c>
    </row>
    <row r="794" spans="1:11" x14ac:dyDescent="0.25">
      <c r="A794" s="16" t="str">
        <f>'Afrap. dec20-mar21'!A796</f>
        <v/>
      </c>
      <c r="B794" s="81" t="str">
        <f>IF(ISBLANK('Afrap. dec20-mar21'!B796),"",'Afrap. dec20-mar21'!B796)</f>
        <v/>
      </c>
      <c r="C794" s="81" t="str">
        <f>IF(ISBLANK('Afrap. dec20-mar21'!C796),"",'Afrap. dec20-mar21'!C796)</f>
        <v/>
      </c>
      <c r="D794" s="21">
        <f>IF('Afrap. dec20-mar21'!K796="Funktionær",0.75,0.9)</f>
        <v>0.9</v>
      </c>
      <c r="E794" s="17"/>
      <c r="J794" s="111" t="str">
        <f t="shared" si="24"/>
        <v/>
      </c>
      <c r="K794" s="30" t="str">
        <f t="shared" si="25"/>
        <v/>
      </c>
    </row>
    <row r="795" spans="1:11" x14ac:dyDescent="0.25">
      <c r="A795" s="16" t="str">
        <f>'Afrap. dec20-mar21'!A797</f>
        <v/>
      </c>
      <c r="B795" s="81" t="str">
        <f>IF(ISBLANK('Afrap. dec20-mar21'!B797),"",'Afrap. dec20-mar21'!B797)</f>
        <v/>
      </c>
      <c r="C795" s="81" t="str">
        <f>IF(ISBLANK('Afrap. dec20-mar21'!C797),"",'Afrap. dec20-mar21'!C797)</f>
        <v/>
      </c>
      <c r="D795" s="21">
        <f>IF('Afrap. dec20-mar21'!K797="Funktionær",0.75,0.9)</f>
        <v>0.9</v>
      </c>
      <c r="E795" s="17"/>
      <c r="J795" s="111" t="str">
        <f t="shared" si="24"/>
        <v/>
      </c>
      <c r="K795" s="30" t="str">
        <f t="shared" si="25"/>
        <v/>
      </c>
    </row>
    <row r="796" spans="1:11" x14ac:dyDescent="0.25">
      <c r="A796" s="16" t="str">
        <f>'Afrap. dec20-mar21'!A798</f>
        <v/>
      </c>
      <c r="B796" s="81" t="str">
        <f>IF(ISBLANK('Afrap. dec20-mar21'!B798),"",'Afrap. dec20-mar21'!B798)</f>
        <v/>
      </c>
      <c r="C796" s="81" t="str">
        <f>IF(ISBLANK('Afrap. dec20-mar21'!C798),"",'Afrap. dec20-mar21'!C798)</f>
        <v/>
      </c>
      <c r="D796" s="21">
        <f>IF('Afrap. dec20-mar21'!K798="Funktionær",0.75,0.9)</f>
        <v>0.9</v>
      </c>
      <c r="E796" s="17"/>
      <c r="J796" s="111" t="str">
        <f t="shared" si="24"/>
        <v/>
      </c>
      <c r="K796" s="30" t="str">
        <f t="shared" si="25"/>
        <v/>
      </c>
    </row>
    <row r="797" spans="1:11" x14ac:dyDescent="0.25">
      <c r="A797" s="16" t="str">
        <f>'Afrap. dec20-mar21'!A799</f>
        <v/>
      </c>
      <c r="B797" s="81" t="str">
        <f>IF(ISBLANK('Afrap. dec20-mar21'!B799),"",'Afrap. dec20-mar21'!B799)</f>
        <v/>
      </c>
      <c r="C797" s="81" t="str">
        <f>IF(ISBLANK('Afrap. dec20-mar21'!C799),"",'Afrap. dec20-mar21'!C799)</f>
        <v/>
      </c>
      <c r="D797" s="21">
        <f>IF('Afrap. dec20-mar21'!K799="Funktionær",0.75,0.9)</f>
        <v>0.9</v>
      </c>
      <c r="E797" s="17"/>
      <c r="J797" s="111" t="str">
        <f t="shared" si="24"/>
        <v/>
      </c>
      <c r="K797" s="30" t="str">
        <f t="shared" si="25"/>
        <v/>
      </c>
    </row>
    <row r="798" spans="1:11" x14ac:dyDescent="0.25">
      <c r="A798" s="16" t="str">
        <f>'Afrap. dec20-mar21'!A800</f>
        <v/>
      </c>
      <c r="B798" s="81" t="str">
        <f>IF(ISBLANK('Afrap. dec20-mar21'!B800),"",'Afrap. dec20-mar21'!B800)</f>
        <v/>
      </c>
      <c r="C798" s="81" t="str">
        <f>IF(ISBLANK('Afrap. dec20-mar21'!C800),"",'Afrap. dec20-mar21'!C800)</f>
        <v/>
      </c>
      <c r="D798" s="21">
        <f>IF('Afrap. dec20-mar21'!K800="Funktionær",0.75,0.9)</f>
        <v>0.9</v>
      </c>
      <c r="E798" s="17"/>
      <c r="J798" s="111" t="str">
        <f t="shared" si="24"/>
        <v/>
      </c>
      <c r="K798" s="30" t="str">
        <f t="shared" si="25"/>
        <v/>
      </c>
    </row>
    <row r="799" spans="1:11" x14ac:dyDescent="0.25">
      <c r="A799" s="16" t="str">
        <f>'Afrap. dec20-mar21'!A801</f>
        <v/>
      </c>
      <c r="B799" s="81" t="str">
        <f>IF(ISBLANK('Afrap. dec20-mar21'!B801),"",'Afrap. dec20-mar21'!B801)</f>
        <v/>
      </c>
      <c r="C799" s="81" t="str">
        <f>IF(ISBLANK('Afrap. dec20-mar21'!C801),"",'Afrap. dec20-mar21'!C801)</f>
        <v/>
      </c>
      <c r="D799" s="21">
        <f>IF('Afrap. dec20-mar21'!K801="Funktionær",0.75,0.9)</f>
        <v>0.9</v>
      </c>
      <c r="E799" s="17"/>
      <c r="J799" s="111" t="str">
        <f t="shared" si="24"/>
        <v/>
      </c>
      <c r="K799" s="30" t="str">
        <f t="shared" si="25"/>
        <v/>
      </c>
    </row>
    <row r="800" spans="1:11" x14ac:dyDescent="0.25">
      <c r="A800" s="16" t="str">
        <f>'Afrap. dec20-mar21'!A802</f>
        <v/>
      </c>
      <c r="B800" s="81" t="str">
        <f>IF(ISBLANK('Afrap. dec20-mar21'!B802),"",'Afrap. dec20-mar21'!B802)</f>
        <v/>
      </c>
      <c r="C800" s="81" t="str">
        <f>IF(ISBLANK('Afrap. dec20-mar21'!C802),"",'Afrap. dec20-mar21'!C802)</f>
        <v/>
      </c>
      <c r="D800" s="21">
        <f>IF('Afrap. dec20-mar21'!K802="Funktionær",0.75,0.9)</f>
        <v>0.9</v>
      </c>
      <c r="E800" s="17"/>
      <c r="J800" s="111" t="str">
        <f t="shared" si="24"/>
        <v/>
      </c>
      <c r="K800" s="30" t="str">
        <f t="shared" si="25"/>
        <v/>
      </c>
    </row>
    <row r="801" spans="1:11" x14ac:dyDescent="0.25">
      <c r="A801" s="16" t="str">
        <f>'Afrap. dec20-mar21'!A803</f>
        <v/>
      </c>
      <c r="B801" s="81" t="str">
        <f>IF(ISBLANK('Afrap. dec20-mar21'!B803),"",'Afrap. dec20-mar21'!B803)</f>
        <v/>
      </c>
      <c r="C801" s="81" t="str">
        <f>IF(ISBLANK('Afrap. dec20-mar21'!C803),"",'Afrap. dec20-mar21'!C803)</f>
        <v/>
      </c>
      <c r="D801" s="21">
        <f>IF('Afrap. dec20-mar21'!K803="Funktionær",0.75,0.9)</f>
        <v>0.9</v>
      </c>
      <c r="E801" s="17"/>
      <c r="J801" s="111" t="str">
        <f t="shared" si="24"/>
        <v/>
      </c>
      <c r="K801" s="30" t="str">
        <f t="shared" si="25"/>
        <v/>
      </c>
    </row>
    <row r="802" spans="1:11" x14ac:dyDescent="0.25">
      <c r="A802" s="16" t="str">
        <f>'Afrap. dec20-mar21'!A804</f>
        <v/>
      </c>
      <c r="B802" s="81" t="str">
        <f>IF(ISBLANK('Afrap. dec20-mar21'!B804),"",'Afrap. dec20-mar21'!B804)</f>
        <v/>
      </c>
      <c r="C802" s="81" t="str">
        <f>IF(ISBLANK('Afrap. dec20-mar21'!C804),"",'Afrap. dec20-mar21'!C804)</f>
        <v/>
      </c>
      <c r="D802" s="21">
        <f>IF('Afrap. dec20-mar21'!K804="Funktionær",0.75,0.9)</f>
        <v>0.9</v>
      </c>
      <c r="E802" s="17"/>
      <c r="J802" s="111" t="str">
        <f t="shared" si="24"/>
        <v/>
      </c>
      <c r="K802" s="30" t="str">
        <f t="shared" si="25"/>
        <v/>
      </c>
    </row>
    <row r="803" spans="1:11" x14ac:dyDescent="0.25">
      <c r="A803" s="16" t="str">
        <f>'Afrap. dec20-mar21'!A805</f>
        <v/>
      </c>
      <c r="B803" s="81" t="str">
        <f>IF(ISBLANK('Afrap. dec20-mar21'!B805),"",'Afrap. dec20-mar21'!B805)</f>
        <v/>
      </c>
      <c r="C803" s="81" t="str">
        <f>IF(ISBLANK('Afrap. dec20-mar21'!C805),"",'Afrap. dec20-mar21'!C805)</f>
        <v/>
      </c>
      <c r="D803" s="21">
        <f>IF('Afrap. dec20-mar21'!K805="Funktionær",0.75,0.9)</f>
        <v>0.9</v>
      </c>
      <c r="E803" s="17"/>
      <c r="J803" s="111" t="str">
        <f t="shared" si="24"/>
        <v/>
      </c>
      <c r="K803" s="30" t="str">
        <f t="shared" si="25"/>
        <v/>
      </c>
    </row>
    <row r="804" spans="1:11" x14ac:dyDescent="0.25">
      <c r="A804" s="16" t="str">
        <f>'Afrap. dec20-mar21'!A806</f>
        <v/>
      </c>
      <c r="B804" s="81" t="str">
        <f>IF(ISBLANK('Afrap. dec20-mar21'!B806),"",'Afrap. dec20-mar21'!B806)</f>
        <v/>
      </c>
      <c r="C804" s="81" t="str">
        <f>IF(ISBLANK('Afrap. dec20-mar21'!C806),"",'Afrap. dec20-mar21'!C806)</f>
        <v/>
      </c>
      <c r="D804" s="21">
        <f>IF('Afrap. dec20-mar21'!K806="Funktionær",0.75,0.9)</f>
        <v>0.9</v>
      </c>
      <c r="E804" s="17"/>
      <c r="J804" s="111" t="str">
        <f t="shared" si="24"/>
        <v/>
      </c>
      <c r="K804" s="30" t="str">
        <f t="shared" si="25"/>
        <v/>
      </c>
    </row>
    <row r="805" spans="1:11" x14ac:dyDescent="0.25">
      <c r="A805" s="16" t="str">
        <f>'Afrap. dec20-mar21'!A807</f>
        <v/>
      </c>
      <c r="B805" s="81" t="str">
        <f>IF(ISBLANK('Afrap. dec20-mar21'!B807),"",'Afrap. dec20-mar21'!B807)</f>
        <v/>
      </c>
      <c r="C805" s="81" t="str">
        <f>IF(ISBLANK('Afrap. dec20-mar21'!C807),"",'Afrap. dec20-mar21'!C807)</f>
        <v/>
      </c>
      <c r="D805" s="21">
        <f>IF('Afrap. dec20-mar21'!K807="Funktionær",0.75,0.9)</f>
        <v>0.9</v>
      </c>
      <c r="E805" s="17"/>
      <c r="J805" s="111" t="str">
        <f t="shared" si="24"/>
        <v/>
      </c>
      <c r="K805" s="30" t="str">
        <f t="shared" si="25"/>
        <v/>
      </c>
    </row>
    <row r="806" spans="1:11" x14ac:dyDescent="0.25">
      <c r="A806" s="16" t="str">
        <f>'Afrap. dec20-mar21'!A808</f>
        <v/>
      </c>
      <c r="B806" s="81" t="str">
        <f>IF(ISBLANK('Afrap. dec20-mar21'!B808),"",'Afrap. dec20-mar21'!B808)</f>
        <v/>
      </c>
      <c r="C806" s="81" t="str">
        <f>IF(ISBLANK('Afrap. dec20-mar21'!C808),"",'Afrap. dec20-mar21'!C808)</f>
        <v/>
      </c>
      <c r="D806" s="21">
        <f>IF('Afrap. dec20-mar21'!K808="Funktionær",0.75,0.9)</f>
        <v>0.9</v>
      </c>
      <c r="E806" s="17"/>
      <c r="J806" s="111" t="str">
        <f t="shared" si="24"/>
        <v/>
      </c>
      <c r="K806" s="30" t="str">
        <f t="shared" si="25"/>
        <v/>
      </c>
    </row>
    <row r="807" spans="1:11" x14ac:dyDescent="0.25">
      <c r="A807" s="16" t="str">
        <f>'Afrap. dec20-mar21'!A809</f>
        <v/>
      </c>
      <c r="B807" s="81" t="str">
        <f>IF(ISBLANK('Afrap. dec20-mar21'!B809),"",'Afrap. dec20-mar21'!B809)</f>
        <v/>
      </c>
      <c r="C807" s="81" t="str">
        <f>IF(ISBLANK('Afrap. dec20-mar21'!C809),"",'Afrap. dec20-mar21'!C809)</f>
        <v/>
      </c>
      <c r="D807" s="21">
        <f>IF('Afrap. dec20-mar21'!K809="Funktionær",0.75,0.9)</f>
        <v>0.9</v>
      </c>
      <c r="E807" s="17"/>
      <c r="J807" s="111" t="str">
        <f t="shared" si="24"/>
        <v/>
      </c>
      <c r="K807" s="30" t="str">
        <f t="shared" si="25"/>
        <v/>
      </c>
    </row>
    <row r="808" spans="1:11" x14ac:dyDescent="0.25">
      <c r="A808" s="16" t="str">
        <f>'Afrap. dec20-mar21'!A810</f>
        <v/>
      </c>
      <c r="B808" s="81" t="str">
        <f>IF(ISBLANK('Afrap. dec20-mar21'!B810),"",'Afrap. dec20-mar21'!B810)</f>
        <v/>
      </c>
      <c r="C808" s="81" t="str">
        <f>IF(ISBLANK('Afrap. dec20-mar21'!C810),"",'Afrap. dec20-mar21'!C810)</f>
        <v/>
      </c>
      <c r="D808" s="21">
        <f>IF('Afrap. dec20-mar21'!K810="Funktionær",0.75,0.9)</f>
        <v>0.9</v>
      </c>
      <c r="E808" s="17"/>
      <c r="J808" s="111" t="str">
        <f t="shared" si="24"/>
        <v/>
      </c>
      <c r="K808" s="30" t="str">
        <f t="shared" si="25"/>
        <v/>
      </c>
    </row>
    <row r="809" spans="1:11" x14ac:dyDescent="0.25">
      <c r="A809" s="16" t="str">
        <f>'Afrap. dec20-mar21'!A811</f>
        <v/>
      </c>
      <c r="B809" s="81" t="str">
        <f>IF(ISBLANK('Afrap. dec20-mar21'!B811),"",'Afrap. dec20-mar21'!B811)</f>
        <v/>
      </c>
      <c r="C809" s="81" t="str">
        <f>IF(ISBLANK('Afrap. dec20-mar21'!C811),"",'Afrap. dec20-mar21'!C811)</f>
        <v/>
      </c>
      <c r="D809" s="21">
        <f>IF('Afrap. dec20-mar21'!K811="Funktionær",0.75,0.9)</f>
        <v>0.9</v>
      </c>
      <c r="E809" s="17"/>
      <c r="J809" s="111" t="str">
        <f t="shared" si="24"/>
        <v/>
      </c>
      <c r="K809" s="30" t="str">
        <f t="shared" si="25"/>
        <v/>
      </c>
    </row>
    <row r="810" spans="1:11" x14ac:dyDescent="0.25">
      <c r="A810" s="16" t="str">
        <f>'Afrap. dec20-mar21'!A812</f>
        <v/>
      </c>
      <c r="B810" s="81" t="str">
        <f>IF(ISBLANK('Afrap. dec20-mar21'!B812),"",'Afrap. dec20-mar21'!B812)</f>
        <v/>
      </c>
      <c r="C810" s="81" t="str">
        <f>IF(ISBLANK('Afrap. dec20-mar21'!C812),"",'Afrap. dec20-mar21'!C812)</f>
        <v/>
      </c>
      <c r="D810" s="21">
        <f>IF('Afrap. dec20-mar21'!K812="Funktionær",0.75,0.9)</f>
        <v>0.9</v>
      </c>
      <c r="E810" s="17"/>
      <c r="J810" s="111" t="str">
        <f t="shared" si="24"/>
        <v/>
      </c>
      <c r="K810" s="30" t="str">
        <f t="shared" si="25"/>
        <v/>
      </c>
    </row>
    <row r="811" spans="1:11" x14ac:dyDescent="0.25">
      <c r="A811" s="16" t="str">
        <f>'Afrap. dec20-mar21'!A813</f>
        <v/>
      </c>
      <c r="B811" s="81" t="str">
        <f>IF(ISBLANK('Afrap. dec20-mar21'!B813),"",'Afrap. dec20-mar21'!B813)</f>
        <v/>
      </c>
      <c r="C811" s="81" t="str">
        <f>IF(ISBLANK('Afrap. dec20-mar21'!C813),"",'Afrap. dec20-mar21'!C813)</f>
        <v/>
      </c>
      <c r="D811" s="21">
        <f>IF('Afrap. dec20-mar21'!K813="Funktionær",0.75,0.9)</f>
        <v>0.9</v>
      </c>
      <c r="E811" s="17"/>
      <c r="J811" s="111" t="str">
        <f t="shared" si="24"/>
        <v/>
      </c>
      <c r="K811" s="30" t="str">
        <f t="shared" si="25"/>
        <v/>
      </c>
    </row>
    <row r="812" spans="1:11" x14ac:dyDescent="0.25">
      <c r="A812" s="16" t="str">
        <f>'Afrap. dec20-mar21'!A814</f>
        <v/>
      </c>
      <c r="B812" s="81" t="str">
        <f>IF(ISBLANK('Afrap. dec20-mar21'!B814),"",'Afrap. dec20-mar21'!B814)</f>
        <v/>
      </c>
      <c r="C812" s="81" t="str">
        <f>IF(ISBLANK('Afrap. dec20-mar21'!C814),"",'Afrap. dec20-mar21'!C814)</f>
        <v/>
      </c>
      <c r="D812" s="21">
        <f>IF('Afrap. dec20-mar21'!K814="Funktionær",0.75,0.9)</f>
        <v>0.9</v>
      </c>
      <c r="E812" s="17"/>
      <c r="J812" s="111" t="str">
        <f t="shared" si="24"/>
        <v/>
      </c>
      <c r="K812" s="30" t="str">
        <f t="shared" si="25"/>
        <v/>
      </c>
    </row>
    <row r="813" spans="1:11" x14ac:dyDescent="0.25">
      <c r="A813" s="16" t="str">
        <f>'Afrap. dec20-mar21'!A815</f>
        <v/>
      </c>
      <c r="B813" s="81" t="str">
        <f>IF(ISBLANK('Afrap. dec20-mar21'!B815),"",'Afrap. dec20-mar21'!B815)</f>
        <v/>
      </c>
      <c r="C813" s="81" t="str">
        <f>IF(ISBLANK('Afrap. dec20-mar21'!C815),"",'Afrap. dec20-mar21'!C815)</f>
        <v/>
      </c>
      <c r="D813" s="21">
        <f>IF('Afrap. dec20-mar21'!K815="Funktionær",0.75,0.9)</f>
        <v>0.9</v>
      </c>
      <c r="E813" s="17"/>
      <c r="J813" s="111" t="str">
        <f t="shared" si="24"/>
        <v/>
      </c>
      <c r="K813" s="30" t="str">
        <f t="shared" si="25"/>
        <v/>
      </c>
    </row>
    <row r="814" spans="1:11" x14ac:dyDescent="0.25">
      <c r="A814" s="16" t="str">
        <f>'Afrap. dec20-mar21'!A816</f>
        <v/>
      </c>
      <c r="B814" s="81" t="str">
        <f>IF(ISBLANK('Afrap. dec20-mar21'!B816),"",'Afrap. dec20-mar21'!B816)</f>
        <v/>
      </c>
      <c r="C814" s="81" t="str">
        <f>IF(ISBLANK('Afrap. dec20-mar21'!C816),"",'Afrap. dec20-mar21'!C816)</f>
        <v/>
      </c>
      <c r="D814" s="21">
        <f>IF('Afrap. dec20-mar21'!K816="Funktionær",0.75,0.9)</f>
        <v>0.9</v>
      </c>
      <c r="E814" s="17"/>
      <c r="J814" s="111" t="str">
        <f t="shared" si="24"/>
        <v/>
      </c>
      <c r="K814" s="30" t="str">
        <f t="shared" si="25"/>
        <v/>
      </c>
    </row>
    <row r="815" spans="1:11" x14ac:dyDescent="0.25">
      <c r="A815" s="16" t="str">
        <f>'Afrap. dec20-mar21'!A817</f>
        <v/>
      </c>
      <c r="B815" s="81" t="str">
        <f>IF(ISBLANK('Afrap. dec20-mar21'!B817),"",'Afrap. dec20-mar21'!B817)</f>
        <v/>
      </c>
      <c r="C815" s="81" t="str">
        <f>IF(ISBLANK('Afrap. dec20-mar21'!C817),"",'Afrap. dec20-mar21'!C817)</f>
        <v/>
      </c>
      <c r="D815" s="21">
        <f>IF('Afrap. dec20-mar21'!K817="Funktionær",0.75,0.9)</f>
        <v>0.9</v>
      </c>
      <c r="E815" s="17"/>
      <c r="J815" s="111" t="str">
        <f t="shared" si="24"/>
        <v/>
      </c>
      <c r="K815" s="30" t="str">
        <f t="shared" si="25"/>
        <v/>
      </c>
    </row>
    <row r="816" spans="1:11" x14ac:dyDescent="0.25">
      <c r="A816" s="16" t="str">
        <f>'Afrap. dec20-mar21'!A818</f>
        <v/>
      </c>
      <c r="B816" s="81" t="str">
        <f>IF(ISBLANK('Afrap. dec20-mar21'!B818),"",'Afrap. dec20-mar21'!B818)</f>
        <v/>
      </c>
      <c r="C816" s="81" t="str">
        <f>IF(ISBLANK('Afrap. dec20-mar21'!C818),"",'Afrap. dec20-mar21'!C818)</f>
        <v/>
      </c>
      <c r="D816" s="21">
        <f>IF('Afrap. dec20-mar21'!K818="Funktionær",0.75,0.9)</f>
        <v>0.9</v>
      </c>
      <c r="E816" s="17"/>
      <c r="J816" s="111" t="str">
        <f t="shared" si="24"/>
        <v/>
      </c>
      <c r="K816" s="30" t="str">
        <f t="shared" si="25"/>
        <v/>
      </c>
    </row>
    <row r="817" spans="1:11" x14ac:dyDescent="0.25">
      <c r="A817" s="16" t="str">
        <f>'Afrap. dec20-mar21'!A819</f>
        <v/>
      </c>
      <c r="B817" s="81" t="str">
        <f>IF(ISBLANK('Afrap. dec20-mar21'!B819),"",'Afrap. dec20-mar21'!B819)</f>
        <v/>
      </c>
      <c r="C817" s="81" t="str">
        <f>IF(ISBLANK('Afrap. dec20-mar21'!C819),"",'Afrap. dec20-mar21'!C819)</f>
        <v/>
      </c>
      <c r="D817" s="21">
        <f>IF('Afrap. dec20-mar21'!K819="Funktionær",0.75,0.9)</f>
        <v>0.9</v>
      </c>
      <c r="E817" s="17"/>
      <c r="J817" s="111" t="str">
        <f t="shared" si="24"/>
        <v/>
      </c>
      <c r="K817" s="30" t="str">
        <f t="shared" si="25"/>
        <v/>
      </c>
    </row>
    <row r="818" spans="1:11" x14ac:dyDescent="0.25">
      <c r="A818" s="16" t="str">
        <f>'Afrap. dec20-mar21'!A820</f>
        <v/>
      </c>
      <c r="B818" s="81" t="str">
        <f>IF(ISBLANK('Afrap. dec20-mar21'!B820),"",'Afrap. dec20-mar21'!B820)</f>
        <v/>
      </c>
      <c r="C818" s="81" t="str">
        <f>IF(ISBLANK('Afrap. dec20-mar21'!C820),"",'Afrap. dec20-mar21'!C820)</f>
        <v/>
      </c>
      <c r="D818" s="21">
        <f>IF('Afrap. dec20-mar21'!K820="Funktionær",0.75,0.9)</f>
        <v>0.9</v>
      </c>
      <c r="E818" s="17"/>
      <c r="J818" s="111" t="str">
        <f t="shared" si="24"/>
        <v/>
      </c>
      <c r="K818" s="30" t="str">
        <f t="shared" si="25"/>
        <v/>
      </c>
    </row>
    <row r="819" spans="1:11" x14ac:dyDescent="0.25">
      <c r="A819" s="16" t="str">
        <f>'Afrap. dec20-mar21'!A821</f>
        <v/>
      </c>
      <c r="B819" s="81" t="str">
        <f>IF(ISBLANK('Afrap. dec20-mar21'!B821),"",'Afrap. dec20-mar21'!B821)</f>
        <v/>
      </c>
      <c r="C819" s="81" t="str">
        <f>IF(ISBLANK('Afrap. dec20-mar21'!C821),"",'Afrap. dec20-mar21'!C821)</f>
        <v/>
      </c>
      <c r="D819" s="21">
        <f>IF('Afrap. dec20-mar21'!K821="Funktionær",0.75,0.9)</f>
        <v>0.9</v>
      </c>
      <c r="E819" s="17"/>
      <c r="J819" s="111" t="str">
        <f t="shared" si="24"/>
        <v/>
      </c>
      <c r="K819" s="30" t="str">
        <f t="shared" si="25"/>
        <v/>
      </c>
    </row>
    <row r="820" spans="1:11" x14ac:dyDescent="0.25">
      <c r="A820" s="16" t="str">
        <f>'Afrap. dec20-mar21'!A822</f>
        <v/>
      </c>
      <c r="B820" s="81" t="str">
        <f>IF(ISBLANK('Afrap. dec20-mar21'!B822),"",'Afrap. dec20-mar21'!B822)</f>
        <v/>
      </c>
      <c r="C820" s="81" t="str">
        <f>IF(ISBLANK('Afrap. dec20-mar21'!C822),"",'Afrap. dec20-mar21'!C822)</f>
        <v/>
      </c>
      <c r="D820" s="21">
        <f>IF('Afrap. dec20-mar21'!K822="Funktionær",0.75,0.9)</f>
        <v>0.9</v>
      </c>
      <c r="E820" s="17"/>
      <c r="J820" s="111" t="str">
        <f t="shared" si="24"/>
        <v/>
      </c>
      <c r="K820" s="30" t="str">
        <f t="shared" si="25"/>
        <v/>
      </c>
    </row>
    <row r="821" spans="1:11" x14ac:dyDescent="0.25">
      <c r="A821" s="16" t="str">
        <f>'Afrap. dec20-mar21'!A823</f>
        <v/>
      </c>
      <c r="B821" s="81" t="str">
        <f>IF(ISBLANK('Afrap. dec20-mar21'!B823),"",'Afrap. dec20-mar21'!B823)</f>
        <v/>
      </c>
      <c r="C821" s="81" t="str">
        <f>IF(ISBLANK('Afrap. dec20-mar21'!C823),"",'Afrap. dec20-mar21'!C823)</f>
        <v/>
      </c>
      <c r="D821" s="21">
        <f>IF('Afrap. dec20-mar21'!K823="Funktionær",0.75,0.9)</f>
        <v>0.9</v>
      </c>
      <c r="E821" s="17"/>
      <c r="J821" s="111" t="str">
        <f t="shared" si="24"/>
        <v/>
      </c>
      <c r="K821" s="30" t="str">
        <f t="shared" si="25"/>
        <v/>
      </c>
    </row>
    <row r="822" spans="1:11" x14ac:dyDescent="0.25">
      <c r="A822" s="16" t="str">
        <f>'Afrap. dec20-mar21'!A824</f>
        <v/>
      </c>
      <c r="B822" s="81" t="str">
        <f>IF(ISBLANK('Afrap. dec20-mar21'!B824),"",'Afrap. dec20-mar21'!B824)</f>
        <v/>
      </c>
      <c r="C822" s="81" t="str">
        <f>IF(ISBLANK('Afrap. dec20-mar21'!C824),"",'Afrap. dec20-mar21'!C824)</f>
        <v/>
      </c>
      <c r="D822" s="21">
        <f>IF('Afrap. dec20-mar21'!K824="Funktionær",0.75,0.9)</f>
        <v>0.9</v>
      </c>
      <c r="E822" s="17"/>
      <c r="J822" s="111" t="str">
        <f t="shared" si="24"/>
        <v/>
      </c>
      <c r="K822" s="30" t="str">
        <f t="shared" si="25"/>
        <v/>
      </c>
    </row>
    <row r="823" spans="1:11" x14ac:dyDescent="0.25">
      <c r="A823" s="16" t="str">
        <f>'Afrap. dec20-mar21'!A825</f>
        <v/>
      </c>
      <c r="B823" s="81" t="str">
        <f>IF(ISBLANK('Afrap. dec20-mar21'!B825),"",'Afrap. dec20-mar21'!B825)</f>
        <v/>
      </c>
      <c r="C823" s="81" t="str">
        <f>IF(ISBLANK('Afrap. dec20-mar21'!C825),"",'Afrap. dec20-mar21'!C825)</f>
        <v/>
      </c>
      <c r="D823" s="21">
        <f>IF('Afrap. dec20-mar21'!K825="Funktionær",0.75,0.9)</f>
        <v>0.9</v>
      </c>
      <c r="E823" s="17"/>
      <c r="J823" s="111" t="str">
        <f t="shared" si="24"/>
        <v/>
      </c>
      <c r="K823" s="30" t="str">
        <f t="shared" si="25"/>
        <v/>
      </c>
    </row>
    <row r="824" spans="1:11" x14ac:dyDescent="0.25">
      <c r="A824" s="16" t="str">
        <f>'Afrap. dec20-mar21'!A826</f>
        <v/>
      </c>
      <c r="B824" s="81" t="str">
        <f>IF(ISBLANK('Afrap. dec20-mar21'!B826),"",'Afrap. dec20-mar21'!B826)</f>
        <v/>
      </c>
      <c r="C824" s="81" t="str">
        <f>IF(ISBLANK('Afrap. dec20-mar21'!C826),"",'Afrap. dec20-mar21'!C826)</f>
        <v/>
      </c>
      <c r="D824" s="21">
        <f>IF('Afrap. dec20-mar21'!K826="Funktionær",0.75,0.9)</f>
        <v>0.9</v>
      </c>
      <c r="E824" s="17"/>
      <c r="J824" s="111" t="str">
        <f t="shared" si="24"/>
        <v/>
      </c>
      <c r="K824" s="30" t="str">
        <f t="shared" si="25"/>
        <v/>
      </c>
    </row>
    <row r="825" spans="1:11" x14ac:dyDescent="0.25">
      <c r="A825" s="16" t="str">
        <f>'Afrap. dec20-mar21'!A827</f>
        <v/>
      </c>
      <c r="B825" s="81" t="str">
        <f>IF(ISBLANK('Afrap. dec20-mar21'!B827),"",'Afrap. dec20-mar21'!B827)</f>
        <v/>
      </c>
      <c r="C825" s="81" t="str">
        <f>IF(ISBLANK('Afrap. dec20-mar21'!C827),"",'Afrap. dec20-mar21'!C827)</f>
        <v/>
      </c>
      <c r="D825" s="21">
        <f>IF('Afrap. dec20-mar21'!K827="Funktionær",0.75,0.9)</f>
        <v>0.9</v>
      </c>
      <c r="E825" s="17"/>
      <c r="J825" s="111" t="str">
        <f t="shared" si="24"/>
        <v/>
      </c>
      <c r="K825" s="30" t="str">
        <f t="shared" si="25"/>
        <v/>
      </c>
    </row>
    <row r="826" spans="1:11" x14ac:dyDescent="0.25">
      <c r="A826" s="16" t="str">
        <f>'Afrap. dec20-mar21'!A828</f>
        <v/>
      </c>
      <c r="B826" s="81" t="str">
        <f>IF(ISBLANK('Afrap. dec20-mar21'!B828),"",'Afrap. dec20-mar21'!B828)</f>
        <v/>
      </c>
      <c r="C826" s="81" t="str">
        <f>IF(ISBLANK('Afrap. dec20-mar21'!C828),"",'Afrap. dec20-mar21'!C828)</f>
        <v/>
      </c>
      <c r="D826" s="21">
        <f>IF('Afrap. dec20-mar21'!K828="Funktionær",0.75,0.9)</f>
        <v>0.9</v>
      </c>
      <c r="E826" s="17"/>
      <c r="J826" s="111" t="str">
        <f t="shared" si="24"/>
        <v/>
      </c>
      <c r="K826" s="30" t="str">
        <f t="shared" si="25"/>
        <v/>
      </c>
    </row>
    <row r="827" spans="1:11" x14ac:dyDescent="0.25">
      <c r="A827" s="16" t="str">
        <f>'Afrap. dec20-mar21'!A829</f>
        <v/>
      </c>
      <c r="B827" s="81" t="str">
        <f>IF(ISBLANK('Afrap. dec20-mar21'!B829),"",'Afrap. dec20-mar21'!B829)</f>
        <v/>
      </c>
      <c r="C827" s="81" t="str">
        <f>IF(ISBLANK('Afrap. dec20-mar21'!C829),"",'Afrap. dec20-mar21'!C829)</f>
        <v/>
      </c>
      <c r="D827" s="21">
        <f>IF('Afrap. dec20-mar21'!K829="Funktionær",0.75,0.9)</f>
        <v>0.9</v>
      </c>
      <c r="E827" s="17"/>
      <c r="J827" s="111" t="str">
        <f t="shared" si="24"/>
        <v/>
      </c>
      <c r="K827" s="30" t="str">
        <f t="shared" si="25"/>
        <v/>
      </c>
    </row>
    <row r="828" spans="1:11" x14ac:dyDescent="0.25">
      <c r="A828" s="16" t="str">
        <f>'Afrap. dec20-mar21'!A830</f>
        <v/>
      </c>
      <c r="B828" s="81" t="str">
        <f>IF(ISBLANK('Afrap. dec20-mar21'!B830),"",'Afrap. dec20-mar21'!B830)</f>
        <v/>
      </c>
      <c r="C828" s="81" t="str">
        <f>IF(ISBLANK('Afrap. dec20-mar21'!C830),"",'Afrap. dec20-mar21'!C830)</f>
        <v/>
      </c>
      <c r="D828" s="21">
        <f>IF('Afrap. dec20-mar21'!K830="Funktionær",0.75,0.9)</f>
        <v>0.9</v>
      </c>
      <c r="E828" s="17"/>
      <c r="J828" s="111" t="str">
        <f t="shared" si="24"/>
        <v/>
      </c>
      <c r="K828" s="30" t="str">
        <f t="shared" si="25"/>
        <v/>
      </c>
    </row>
    <row r="829" spans="1:11" x14ac:dyDescent="0.25">
      <c r="A829" s="16" t="str">
        <f>'Afrap. dec20-mar21'!A831</f>
        <v/>
      </c>
      <c r="B829" s="81" t="str">
        <f>IF(ISBLANK('Afrap. dec20-mar21'!B831),"",'Afrap. dec20-mar21'!B831)</f>
        <v/>
      </c>
      <c r="C829" s="81" t="str">
        <f>IF(ISBLANK('Afrap. dec20-mar21'!C831),"",'Afrap. dec20-mar21'!C831)</f>
        <v/>
      </c>
      <c r="D829" s="21">
        <f>IF('Afrap. dec20-mar21'!K831="Funktionær",0.75,0.9)</f>
        <v>0.9</v>
      </c>
      <c r="E829" s="17"/>
      <c r="J829" s="111" t="str">
        <f t="shared" si="24"/>
        <v/>
      </c>
      <c r="K829" s="30" t="str">
        <f t="shared" si="25"/>
        <v/>
      </c>
    </row>
    <row r="830" spans="1:11" x14ac:dyDescent="0.25">
      <c r="A830" s="16" t="str">
        <f>'Afrap. dec20-mar21'!A832</f>
        <v/>
      </c>
      <c r="B830" s="81" t="str">
        <f>IF(ISBLANK('Afrap. dec20-mar21'!B832),"",'Afrap. dec20-mar21'!B832)</f>
        <v/>
      </c>
      <c r="C830" s="81" t="str">
        <f>IF(ISBLANK('Afrap. dec20-mar21'!C832),"",'Afrap. dec20-mar21'!C832)</f>
        <v/>
      </c>
      <c r="D830" s="21">
        <f>IF('Afrap. dec20-mar21'!K832="Funktionær",0.75,0.9)</f>
        <v>0.9</v>
      </c>
      <c r="E830" s="17"/>
      <c r="J830" s="111" t="str">
        <f t="shared" si="24"/>
        <v/>
      </c>
      <c r="K830" s="30" t="str">
        <f t="shared" si="25"/>
        <v/>
      </c>
    </row>
    <row r="831" spans="1:11" x14ac:dyDescent="0.25">
      <c r="A831" s="16" t="str">
        <f>'Afrap. dec20-mar21'!A833</f>
        <v/>
      </c>
      <c r="B831" s="81" t="str">
        <f>IF(ISBLANK('Afrap. dec20-mar21'!B833),"",'Afrap. dec20-mar21'!B833)</f>
        <v/>
      </c>
      <c r="C831" s="81" t="str">
        <f>IF(ISBLANK('Afrap. dec20-mar21'!C833),"",'Afrap. dec20-mar21'!C833)</f>
        <v/>
      </c>
      <c r="D831" s="21">
        <f>IF('Afrap. dec20-mar21'!K833="Funktionær",0.75,0.9)</f>
        <v>0.9</v>
      </c>
      <c r="E831" s="17"/>
      <c r="J831" s="111" t="str">
        <f t="shared" si="24"/>
        <v/>
      </c>
      <c r="K831" s="30" t="str">
        <f t="shared" si="25"/>
        <v/>
      </c>
    </row>
    <row r="832" spans="1:11" x14ac:dyDescent="0.25">
      <c r="A832" s="16" t="str">
        <f>'Afrap. dec20-mar21'!A834</f>
        <v/>
      </c>
      <c r="B832" s="81" t="str">
        <f>IF(ISBLANK('Afrap. dec20-mar21'!B834),"",'Afrap. dec20-mar21'!B834)</f>
        <v/>
      </c>
      <c r="C832" s="81" t="str">
        <f>IF(ISBLANK('Afrap. dec20-mar21'!C834),"",'Afrap. dec20-mar21'!C834)</f>
        <v/>
      </c>
      <c r="D832" s="21">
        <f>IF('Afrap. dec20-mar21'!K834="Funktionær",0.75,0.9)</f>
        <v>0.9</v>
      </c>
      <c r="E832" s="17"/>
      <c r="J832" s="111" t="str">
        <f t="shared" si="24"/>
        <v/>
      </c>
      <c r="K832" s="30" t="str">
        <f t="shared" si="25"/>
        <v/>
      </c>
    </row>
    <row r="833" spans="1:11" x14ac:dyDescent="0.25">
      <c r="A833" s="16" t="str">
        <f>'Afrap. dec20-mar21'!A835</f>
        <v/>
      </c>
      <c r="B833" s="81" t="str">
        <f>IF(ISBLANK('Afrap. dec20-mar21'!B835),"",'Afrap. dec20-mar21'!B835)</f>
        <v/>
      </c>
      <c r="C833" s="81" t="str">
        <f>IF(ISBLANK('Afrap. dec20-mar21'!C835),"",'Afrap. dec20-mar21'!C835)</f>
        <v/>
      </c>
      <c r="D833" s="21">
        <f>IF('Afrap. dec20-mar21'!K835="Funktionær",0.75,0.9)</f>
        <v>0.9</v>
      </c>
      <c r="E833" s="17"/>
      <c r="J833" s="111" t="str">
        <f t="shared" si="24"/>
        <v/>
      </c>
      <c r="K833" s="30" t="str">
        <f t="shared" si="25"/>
        <v/>
      </c>
    </row>
    <row r="834" spans="1:11" x14ac:dyDescent="0.25">
      <c r="A834" s="16" t="str">
        <f>'Afrap. dec20-mar21'!A836</f>
        <v/>
      </c>
      <c r="B834" s="81" t="str">
        <f>IF(ISBLANK('Afrap. dec20-mar21'!B836),"",'Afrap. dec20-mar21'!B836)</f>
        <v/>
      </c>
      <c r="C834" s="81" t="str">
        <f>IF(ISBLANK('Afrap. dec20-mar21'!C836),"",'Afrap. dec20-mar21'!C836)</f>
        <v/>
      </c>
      <c r="D834" s="21">
        <f>IF('Afrap. dec20-mar21'!K836="Funktionær",0.75,0.9)</f>
        <v>0.9</v>
      </c>
      <c r="E834" s="17"/>
      <c r="J834" s="111" t="str">
        <f t="shared" si="24"/>
        <v/>
      </c>
      <c r="K834" s="30" t="str">
        <f t="shared" si="25"/>
        <v/>
      </c>
    </row>
    <row r="835" spans="1:11" x14ac:dyDescent="0.25">
      <c r="A835" s="16" t="str">
        <f>'Afrap. dec20-mar21'!A837</f>
        <v/>
      </c>
      <c r="B835" s="81" t="str">
        <f>IF(ISBLANK('Afrap. dec20-mar21'!B837),"",'Afrap. dec20-mar21'!B837)</f>
        <v/>
      </c>
      <c r="C835" s="81" t="str">
        <f>IF(ISBLANK('Afrap. dec20-mar21'!C837),"",'Afrap. dec20-mar21'!C837)</f>
        <v/>
      </c>
      <c r="D835" s="21">
        <f>IF('Afrap. dec20-mar21'!K837="Funktionær",0.75,0.9)</f>
        <v>0.9</v>
      </c>
      <c r="E835" s="17"/>
      <c r="J835" s="111" t="str">
        <f t="shared" si="24"/>
        <v/>
      </c>
      <c r="K835" s="30" t="str">
        <f t="shared" si="25"/>
        <v/>
      </c>
    </row>
    <row r="836" spans="1:11" x14ac:dyDescent="0.25">
      <c r="A836" s="16" t="str">
        <f>'Afrap. dec20-mar21'!A838</f>
        <v/>
      </c>
      <c r="B836" s="81" t="str">
        <f>IF(ISBLANK('Afrap. dec20-mar21'!B838),"",'Afrap. dec20-mar21'!B838)</f>
        <v/>
      </c>
      <c r="C836" s="81" t="str">
        <f>IF(ISBLANK('Afrap. dec20-mar21'!C838),"",'Afrap. dec20-mar21'!C838)</f>
        <v/>
      </c>
      <c r="D836" s="21">
        <f>IF('Afrap. dec20-mar21'!K838="Funktionær",0.75,0.9)</f>
        <v>0.9</v>
      </c>
      <c r="E836" s="17"/>
      <c r="J836" s="111" t="str">
        <f t="shared" si="24"/>
        <v/>
      </c>
      <c r="K836" s="30" t="str">
        <f t="shared" si="25"/>
        <v/>
      </c>
    </row>
    <row r="837" spans="1:11" x14ac:dyDescent="0.25">
      <c r="A837" s="16" t="str">
        <f>'Afrap. dec20-mar21'!A839</f>
        <v/>
      </c>
      <c r="B837" s="81" t="str">
        <f>IF(ISBLANK('Afrap. dec20-mar21'!B839),"",'Afrap. dec20-mar21'!B839)</f>
        <v/>
      </c>
      <c r="C837" s="81" t="str">
        <f>IF(ISBLANK('Afrap. dec20-mar21'!C839),"",'Afrap. dec20-mar21'!C839)</f>
        <v/>
      </c>
      <c r="D837" s="21">
        <f>IF('Afrap. dec20-mar21'!K839="Funktionær",0.75,0.9)</f>
        <v>0.9</v>
      </c>
      <c r="E837" s="17"/>
      <c r="J837" s="111" t="str">
        <f t="shared" si="24"/>
        <v/>
      </c>
      <c r="K837" s="30" t="str">
        <f t="shared" si="25"/>
        <v/>
      </c>
    </row>
    <row r="838" spans="1:11" x14ac:dyDescent="0.25">
      <c r="A838" s="16" t="str">
        <f>'Afrap. dec20-mar21'!A840</f>
        <v/>
      </c>
      <c r="B838" s="81" t="str">
        <f>IF(ISBLANK('Afrap. dec20-mar21'!B840),"",'Afrap. dec20-mar21'!B840)</f>
        <v/>
      </c>
      <c r="C838" s="81" t="str">
        <f>IF(ISBLANK('Afrap. dec20-mar21'!C840),"",'Afrap. dec20-mar21'!C840)</f>
        <v/>
      </c>
      <c r="D838" s="21">
        <f>IF('Afrap. dec20-mar21'!K840="Funktionær",0.75,0.9)</f>
        <v>0.9</v>
      </c>
      <c r="E838" s="17"/>
      <c r="J838" s="111" t="str">
        <f t="shared" ref="J838:J901" si="26">IF(E838="Ja",((F838-G838)+(H838-I838)),"")</f>
        <v/>
      </c>
      <c r="K838" s="30" t="str">
        <f t="shared" ref="K838:K901" si="27">IFERROR(IF(J838&lt;0,J838*D838,J838*D838),"")</f>
        <v/>
      </c>
    </row>
    <row r="839" spans="1:11" x14ac:dyDescent="0.25">
      <c r="A839" s="16" t="str">
        <f>'Afrap. dec20-mar21'!A841</f>
        <v/>
      </c>
      <c r="B839" s="81" t="str">
        <f>IF(ISBLANK('Afrap. dec20-mar21'!B841),"",'Afrap. dec20-mar21'!B841)</f>
        <v/>
      </c>
      <c r="C839" s="81" t="str">
        <f>IF(ISBLANK('Afrap. dec20-mar21'!C841),"",'Afrap. dec20-mar21'!C841)</f>
        <v/>
      </c>
      <c r="D839" s="21">
        <f>IF('Afrap. dec20-mar21'!K841="Funktionær",0.75,0.9)</f>
        <v>0.9</v>
      </c>
      <c r="E839" s="17"/>
      <c r="J839" s="111" t="str">
        <f t="shared" si="26"/>
        <v/>
      </c>
      <c r="K839" s="30" t="str">
        <f t="shared" si="27"/>
        <v/>
      </c>
    </row>
    <row r="840" spans="1:11" x14ac:dyDescent="0.25">
      <c r="A840" s="16" t="str">
        <f>'Afrap. dec20-mar21'!A842</f>
        <v/>
      </c>
      <c r="B840" s="81" t="str">
        <f>IF(ISBLANK('Afrap. dec20-mar21'!B842),"",'Afrap. dec20-mar21'!B842)</f>
        <v/>
      </c>
      <c r="C840" s="81" t="str">
        <f>IF(ISBLANK('Afrap. dec20-mar21'!C842),"",'Afrap. dec20-mar21'!C842)</f>
        <v/>
      </c>
      <c r="D840" s="21">
        <f>IF('Afrap. dec20-mar21'!K842="Funktionær",0.75,0.9)</f>
        <v>0.9</v>
      </c>
      <c r="E840" s="17"/>
      <c r="J840" s="111" t="str">
        <f t="shared" si="26"/>
        <v/>
      </c>
      <c r="K840" s="30" t="str">
        <f t="shared" si="27"/>
        <v/>
      </c>
    </row>
    <row r="841" spans="1:11" x14ac:dyDescent="0.25">
      <c r="A841" s="16" t="str">
        <f>'Afrap. dec20-mar21'!A843</f>
        <v/>
      </c>
      <c r="B841" s="81" t="str">
        <f>IF(ISBLANK('Afrap. dec20-mar21'!B843),"",'Afrap. dec20-mar21'!B843)</f>
        <v/>
      </c>
      <c r="C841" s="81" t="str">
        <f>IF(ISBLANK('Afrap. dec20-mar21'!C843),"",'Afrap. dec20-mar21'!C843)</f>
        <v/>
      </c>
      <c r="D841" s="21">
        <f>IF('Afrap. dec20-mar21'!K843="Funktionær",0.75,0.9)</f>
        <v>0.9</v>
      </c>
      <c r="E841" s="17"/>
      <c r="J841" s="111" t="str">
        <f t="shared" si="26"/>
        <v/>
      </c>
      <c r="K841" s="30" t="str">
        <f t="shared" si="27"/>
        <v/>
      </c>
    </row>
    <row r="842" spans="1:11" x14ac:dyDescent="0.25">
      <c r="A842" s="16" t="str">
        <f>'Afrap. dec20-mar21'!A844</f>
        <v/>
      </c>
      <c r="B842" s="81" t="str">
        <f>IF(ISBLANK('Afrap. dec20-mar21'!B844),"",'Afrap. dec20-mar21'!B844)</f>
        <v/>
      </c>
      <c r="C842" s="81" t="str">
        <f>IF(ISBLANK('Afrap. dec20-mar21'!C844),"",'Afrap. dec20-mar21'!C844)</f>
        <v/>
      </c>
      <c r="D842" s="21">
        <f>IF('Afrap. dec20-mar21'!K844="Funktionær",0.75,0.9)</f>
        <v>0.9</v>
      </c>
      <c r="E842" s="17"/>
      <c r="J842" s="111" t="str">
        <f t="shared" si="26"/>
        <v/>
      </c>
      <c r="K842" s="30" t="str">
        <f t="shared" si="27"/>
        <v/>
      </c>
    </row>
    <row r="843" spans="1:11" x14ac:dyDescent="0.25">
      <c r="A843" s="16" t="str">
        <f>'Afrap. dec20-mar21'!A845</f>
        <v/>
      </c>
      <c r="B843" s="81" t="str">
        <f>IF(ISBLANK('Afrap. dec20-mar21'!B845),"",'Afrap. dec20-mar21'!B845)</f>
        <v/>
      </c>
      <c r="C843" s="81" t="str">
        <f>IF(ISBLANK('Afrap. dec20-mar21'!C845),"",'Afrap. dec20-mar21'!C845)</f>
        <v/>
      </c>
      <c r="D843" s="21">
        <f>IF('Afrap. dec20-mar21'!K845="Funktionær",0.75,0.9)</f>
        <v>0.9</v>
      </c>
      <c r="E843" s="17"/>
      <c r="J843" s="111" t="str">
        <f t="shared" si="26"/>
        <v/>
      </c>
      <c r="K843" s="30" t="str">
        <f t="shared" si="27"/>
        <v/>
      </c>
    </row>
    <row r="844" spans="1:11" x14ac:dyDescent="0.25">
      <c r="A844" s="16" t="str">
        <f>'Afrap. dec20-mar21'!A846</f>
        <v/>
      </c>
      <c r="B844" s="81" t="str">
        <f>IF(ISBLANK('Afrap. dec20-mar21'!B846),"",'Afrap. dec20-mar21'!B846)</f>
        <v/>
      </c>
      <c r="C844" s="81" t="str">
        <f>IF(ISBLANK('Afrap. dec20-mar21'!C846),"",'Afrap. dec20-mar21'!C846)</f>
        <v/>
      </c>
      <c r="D844" s="21">
        <f>IF('Afrap. dec20-mar21'!K846="Funktionær",0.75,0.9)</f>
        <v>0.9</v>
      </c>
      <c r="E844" s="17"/>
      <c r="J844" s="111" t="str">
        <f t="shared" si="26"/>
        <v/>
      </c>
      <c r="K844" s="30" t="str">
        <f t="shared" si="27"/>
        <v/>
      </c>
    </row>
    <row r="845" spans="1:11" x14ac:dyDescent="0.25">
      <c r="A845" s="16" t="str">
        <f>'Afrap. dec20-mar21'!A847</f>
        <v/>
      </c>
      <c r="B845" s="81" t="str">
        <f>IF(ISBLANK('Afrap. dec20-mar21'!B847),"",'Afrap. dec20-mar21'!B847)</f>
        <v/>
      </c>
      <c r="C845" s="81" t="str">
        <f>IF(ISBLANK('Afrap. dec20-mar21'!C847),"",'Afrap. dec20-mar21'!C847)</f>
        <v/>
      </c>
      <c r="D845" s="21">
        <f>IF('Afrap. dec20-mar21'!K847="Funktionær",0.75,0.9)</f>
        <v>0.9</v>
      </c>
      <c r="E845" s="17"/>
      <c r="J845" s="111" t="str">
        <f t="shared" si="26"/>
        <v/>
      </c>
      <c r="K845" s="30" t="str">
        <f t="shared" si="27"/>
        <v/>
      </c>
    </row>
    <row r="846" spans="1:11" x14ac:dyDescent="0.25">
      <c r="A846" s="16" t="str">
        <f>'Afrap. dec20-mar21'!A848</f>
        <v/>
      </c>
      <c r="B846" s="81" t="str">
        <f>IF(ISBLANK('Afrap. dec20-mar21'!B848),"",'Afrap. dec20-mar21'!B848)</f>
        <v/>
      </c>
      <c r="C846" s="81" t="str">
        <f>IF(ISBLANK('Afrap. dec20-mar21'!C848),"",'Afrap. dec20-mar21'!C848)</f>
        <v/>
      </c>
      <c r="D846" s="21">
        <f>IF('Afrap. dec20-mar21'!K848="Funktionær",0.75,0.9)</f>
        <v>0.9</v>
      </c>
      <c r="E846" s="17"/>
      <c r="J846" s="111" t="str">
        <f t="shared" si="26"/>
        <v/>
      </c>
      <c r="K846" s="30" t="str">
        <f t="shared" si="27"/>
        <v/>
      </c>
    </row>
    <row r="847" spans="1:11" x14ac:dyDescent="0.25">
      <c r="A847" s="16" t="str">
        <f>'Afrap. dec20-mar21'!A849</f>
        <v/>
      </c>
      <c r="B847" s="81" t="str">
        <f>IF(ISBLANK('Afrap. dec20-mar21'!B849),"",'Afrap. dec20-mar21'!B849)</f>
        <v/>
      </c>
      <c r="C847" s="81" t="str">
        <f>IF(ISBLANK('Afrap. dec20-mar21'!C849),"",'Afrap. dec20-mar21'!C849)</f>
        <v/>
      </c>
      <c r="D847" s="21">
        <f>IF('Afrap. dec20-mar21'!K849="Funktionær",0.75,0.9)</f>
        <v>0.9</v>
      </c>
      <c r="E847" s="17"/>
      <c r="J847" s="111" t="str">
        <f t="shared" si="26"/>
        <v/>
      </c>
      <c r="K847" s="30" t="str">
        <f t="shared" si="27"/>
        <v/>
      </c>
    </row>
    <row r="848" spans="1:11" x14ac:dyDescent="0.25">
      <c r="A848" s="16" t="str">
        <f>'Afrap. dec20-mar21'!A850</f>
        <v/>
      </c>
      <c r="B848" s="81" t="str">
        <f>IF(ISBLANK('Afrap. dec20-mar21'!B850),"",'Afrap. dec20-mar21'!B850)</f>
        <v/>
      </c>
      <c r="C848" s="81" t="str">
        <f>IF(ISBLANK('Afrap. dec20-mar21'!C850),"",'Afrap. dec20-mar21'!C850)</f>
        <v/>
      </c>
      <c r="D848" s="21">
        <f>IF('Afrap. dec20-mar21'!K850="Funktionær",0.75,0.9)</f>
        <v>0.9</v>
      </c>
      <c r="E848" s="17"/>
      <c r="J848" s="111" t="str">
        <f t="shared" si="26"/>
        <v/>
      </c>
      <c r="K848" s="30" t="str">
        <f t="shared" si="27"/>
        <v/>
      </c>
    </row>
    <row r="849" spans="1:11" x14ac:dyDescent="0.25">
      <c r="A849" s="16" t="str">
        <f>'Afrap. dec20-mar21'!A851</f>
        <v/>
      </c>
      <c r="B849" s="81" t="str">
        <f>IF(ISBLANK('Afrap. dec20-mar21'!B851),"",'Afrap. dec20-mar21'!B851)</f>
        <v/>
      </c>
      <c r="C849" s="81" t="str">
        <f>IF(ISBLANK('Afrap. dec20-mar21'!C851),"",'Afrap. dec20-mar21'!C851)</f>
        <v/>
      </c>
      <c r="D849" s="21">
        <f>IF('Afrap. dec20-mar21'!K851="Funktionær",0.75,0.9)</f>
        <v>0.9</v>
      </c>
      <c r="E849" s="17"/>
      <c r="J849" s="111" t="str">
        <f t="shared" si="26"/>
        <v/>
      </c>
      <c r="K849" s="30" t="str">
        <f t="shared" si="27"/>
        <v/>
      </c>
    </row>
    <row r="850" spans="1:11" x14ac:dyDescent="0.25">
      <c r="A850" s="16" t="str">
        <f>'Afrap. dec20-mar21'!A852</f>
        <v/>
      </c>
      <c r="B850" s="81" t="str">
        <f>IF(ISBLANK('Afrap. dec20-mar21'!B852),"",'Afrap. dec20-mar21'!B852)</f>
        <v/>
      </c>
      <c r="C850" s="81" t="str">
        <f>IF(ISBLANK('Afrap. dec20-mar21'!C852),"",'Afrap. dec20-mar21'!C852)</f>
        <v/>
      </c>
      <c r="D850" s="21">
        <f>IF('Afrap. dec20-mar21'!K852="Funktionær",0.75,0.9)</f>
        <v>0.9</v>
      </c>
      <c r="E850" s="17"/>
      <c r="J850" s="111" t="str">
        <f t="shared" si="26"/>
        <v/>
      </c>
      <c r="K850" s="30" t="str">
        <f t="shared" si="27"/>
        <v/>
      </c>
    </row>
    <row r="851" spans="1:11" x14ac:dyDescent="0.25">
      <c r="A851" s="16" t="str">
        <f>'Afrap. dec20-mar21'!A853</f>
        <v/>
      </c>
      <c r="B851" s="81" t="str">
        <f>IF(ISBLANK('Afrap. dec20-mar21'!B853),"",'Afrap. dec20-mar21'!B853)</f>
        <v/>
      </c>
      <c r="C851" s="81" t="str">
        <f>IF(ISBLANK('Afrap. dec20-mar21'!C853),"",'Afrap. dec20-mar21'!C853)</f>
        <v/>
      </c>
      <c r="D851" s="21">
        <f>IF('Afrap. dec20-mar21'!K853="Funktionær",0.75,0.9)</f>
        <v>0.9</v>
      </c>
      <c r="E851" s="17"/>
      <c r="J851" s="111" t="str">
        <f t="shared" si="26"/>
        <v/>
      </c>
      <c r="K851" s="30" t="str">
        <f t="shared" si="27"/>
        <v/>
      </c>
    </row>
    <row r="852" spans="1:11" x14ac:dyDescent="0.25">
      <c r="A852" s="16" t="str">
        <f>'Afrap. dec20-mar21'!A854</f>
        <v/>
      </c>
      <c r="B852" s="81" t="str">
        <f>IF(ISBLANK('Afrap. dec20-mar21'!B854),"",'Afrap. dec20-mar21'!B854)</f>
        <v/>
      </c>
      <c r="C852" s="81" t="str">
        <f>IF(ISBLANK('Afrap. dec20-mar21'!C854),"",'Afrap. dec20-mar21'!C854)</f>
        <v/>
      </c>
      <c r="D852" s="21">
        <f>IF('Afrap. dec20-mar21'!K854="Funktionær",0.75,0.9)</f>
        <v>0.9</v>
      </c>
      <c r="E852" s="17"/>
      <c r="J852" s="111" t="str">
        <f t="shared" si="26"/>
        <v/>
      </c>
      <c r="K852" s="30" t="str">
        <f t="shared" si="27"/>
        <v/>
      </c>
    </row>
    <row r="853" spans="1:11" x14ac:dyDescent="0.25">
      <c r="A853" s="16" t="str">
        <f>'Afrap. dec20-mar21'!A855</f>
        <v/>
      </c>
      <c r="B853" s="81" t="str">
        <f>IF(ISBLANK('Afrap. dec20-mar21'!B855),"",'Afrap. dec20-mar21'!B855)</f>
        <v/>
      </c>
      <c r="C853" s="81" t="str">
        <f>IF(ISBLANK('Afrap. dec20-mar21'!C855),"",'Afrap. dec20-mar21'!C855)</f>
        <v/>
      </c>
      <c r="D853" s="21">
        <f>IF('Afrap. dec20-mar21'!K855="Funktionær",0.75,0.9)</f>
        <v>0.9</v>
      </c>
      <c r="E853" s="17"/>
      <c r="J853" s="111" t="str">
        <f t="shared" si="26"/>
        <v/>
      </c>
      <c r="K853" s="30" t="str">
        <f t="shared" si="27"/>
        <v/>
      </c>
    </row>
    <row r="854" spans="1:11" x14ac:dyDescent="0.25">
      <c r="A854" s="16" t="str">
        <f>'Afrap. dec20-mar21'!A856</f>
        <v/>
      </c>
      <c r="B854" s="81" t="str">
        <f>IF(ISBLANK('Afrap. dec20-mar21'!B856),"",'Afrap. dec20-mar21'!B856)</f>
        <v/>
      </c>
      <c r="C854" s="81" t="str">
        <f>IF(ISBLANK('Afrap. dec20-mar21'!C856),"",'Afrap. dec20-mar21'!C856)</f>
        <v/>
      </c>
      <c r="D854" s="21">
        <f>IF('Afrap. dec20-mar21'!K856="Funktionær",0.75,0.9)</f>
        <v>0.9</v>
      </c>
      <c r="E854" s="17"/>
      <c r="J854" s="111" t="str">
        <f t="shared" si="26"/>
        <v/>
      </c>
      <c r="K854" s="30" t="str">
        <f t="shared" si="27"/>
        <v/>
      </c>
    </row>
    <row r="855" spans="1:11" x14ac:dyDescent="0.25">
      <c r="A855" s="16" t="str">
        <f>'Afrap. dec20-mar21'!A857</f>
        <v/>
      </c>
      <c r="B855" s="81" t="str">
        <f>IF(ISBLANK('Afrap. dec20-mar21'!B857),"",'Afrap. dec20-mar21'!B857)</f>
        <v/>
      </c>
      <c r="C855" s="81" t="str">
        <f>IF(ISBLANK('Afrap. dec20-mar21'!C857),"",'Afrap. dec20-mar21'!C857)</f>
        <v/>
      </c>
      <c r="D855" s="21">
        <f>IF('Afrap. dec20-mar21'!K857="Funktionær",0.75,0.9)</f>
        <v>0.9</v>
      </c>
      <c r="E855" s="17"/>
      <c r="J855" s="111" t="str">
        <f t="shared" si="26"/>
        <v/>
      </c>
      <c r="K855" s="30" t="str">
        <f t="shared" si="27"/>
        <v/>
      </c>
    </row>
    <row r="856" spans="1:11" x14ac:dyDescent="0.25">
      <c r="A856" s="16" t="str">
        <f>'Afrap. dec20-mar21'!A858</f>
        <v/>
      </c>
      <c r="B856" s="81" t="str">
        <f>IF(ISBLANK('Afrap. dec20-mar21'!B858),"",'Afrap. dec20-mar21'!B858)</f>
        <v/>
      </c>
      <c r="C856" s="81" t="str">
        <f>IF(ISBLANK('Afrap. dec20-mar21'!C858),"",'Afrap. dec20-mar21'!C858)</f>
        <v/>
      </c>
      <c r="D856" s="21">
        <f>IF('Afrap. dec20-mar21'!K858="Funktionær",0.75,0.9)</f>
        <v>0.9</v>
      </c>
      <c r="E856" s="17"/>
      <c r="J856" s="111" t="str">
        <f t="shared" si="26"/>
        <v/>
      </c>
      <c r="K856" s="30" t="str">
        <f t="shared" si="27"/>
        <v/>
      </c>
    </row>
    <row r="857" spans="1:11" x14ac:dyDescent="0.25">
      <c r="A857" s="16" t="str">
        <f>'Afrap. dec20-mar21'!A859</f>
        <v/>
      </c>
      <c r="B857" s="81" t="str">
        <f>IF(ISBLANK('Afrap. dec20-mar21'!B859),"",'Afrap. dec20-mar21'!B859)</f>
        <v/>
      </c>
      <c r="C857" s="81" t="str">
        <f>IF(ISBLANK('Afrap. dec20-mar21'!C859),"",'Afrap. dec20-mar21'!C859)</f>
        <v/>
      </c>
      <c r="D857" s="21">
        <f>IF('Afrap. dec20-mar21'!K859="Funktionær",0.75,0.9)</f>
        <v>0.9</v>
      </c>
      <c r="E857" s="17"/>
      <c r="J857" s="111" t="str">
        <f t="shared" si="26"/>
        <v/>
      </c>
      <c r="K857" s="30" t="str">
        <f t="shared" si="27"/>
        <v/>
      </c>
    </row>
    <row r="858" spans="1:11" x14ac:dyDescent="0.25">
      <c r="A858" s="16" t="str">
        <f>'Afrap. dec20-mar21'!A860</f>
        <v/>
      </c>
      <c r="B858" s="81" t="str">
        <f>IF(ISBLANK('Afrap. dec20-mar21'!B860),"",'Afrap. dec20-mar21'!B860)</f>
        <v/>
      </c>
      <c r="C858" s="81" t="str">
        <f>IF(ISBLANK('Afrap. dec20-mar21'!C860),"",'Afrap. dec20-mar21'!C860)</f>
        <v/>
      </c>
      <c r="D858" s="21">
        <f>IF('Afrap. dec20-mar21'!K860="Funktionær",0.75,0.9)</f>
        <v>0.9</v>
      </c>
      <c r="E858" s="17"/>
      <c r="J858" s="111" t="str">
        <f t="shared" si="26"/>
        <v/>
      </c>
      <c r="K858" s="30" t="str">
        <f t="shared" si="27"/>
        <v/>
      </c>
    </row>
    <row r="859" spans="1:11" x14ac:dyDescent="0.25">
      <c r="A859" s="16" t="str">
        <f>'Afrap. dec20-mar21'!A861</f>
        <v/>
      </c>
      <c r="B859" s="81" t="str">
        <f>IF(ISBLANK('Afrap. dec20-mar21'!B861),"",'Afrap. dec20-mar21'!B861)</f>
        <v/>
      </c>
      <c r="C859" s="81" t="str">
        <f>IF(ISBLANK('Afrap. dec20-mar21'!C861),"",'Afrap. dec20-mar21'!C861)</f>
        <v/>
      </c>
      <c r="D859" s="21">
        <f>IF('Afrap. dec20-mar21'!K861="Funktionær",0.75,0.9)</f>
        <v>0.9</v>
      </c>
      <c r="E859" s="17"/>
      <c r="J859" s="111" t="str">
        <f t="shared" si="26"/>
        <v/>
      </c>
      <c r="K859" s="30" t="str">
        <f t="shared" si="27"/>
        <v/>
      </c>
    </row>
    <row r="860" spans="1:11" x14ac:dyDescent="0.25">
      <c r="A860" s="16" t="str">
        <f>'Afrap. dec20-mar21'!A862</f>
        <v/>
      </c>
      <c r="B860" s="81" t="str">
        <f>IF(ISBLANK('Afrap. dec20-mar21'!B862),"",'Afrap. dec20-mar21'!B862)</f>
        <v/>
      </c>
      <c r="C860" s="81" t="str">
        <f>IF(ISBLANK('Afrap. dec20-mar21'!C862),"",'Afrap. dec20-mar21'!C862)</f>
        <v/>
      </c>
      <c r="D860" s="21">
        <f>IF('Afrap. dec20-mar21'!K862="Funktionær",0.75,0.9)</f>
        <v>0.9</v>
      </c>
      <c r="E860" s="17"/>
      <c r="J860" s="111" t="str">
        <f t="shared" si="26"/>
        <v/>
      </c>
      <c r="K860" s="30" t="str">
        <f t="shared" si="27"/>
        <v/>
      </c>
    </row>
    <row r="861" spans="1:11" x14ac:dyDescent="0.25">
      <c r="A861" s="16" t="str">
        <f>'Afrap. dec20-mar21'!A863</f>
        <v/>
      </c>
      <c r="B861" s="81" t="str">
        <f>IF(ISBLANK('Afrap. dec20-mar21'!B863),"",'Afrap. dec20-mar21'!B863)</f>
        <v/>
      </c>
      <c r="C861" s="81" t="str">
        <f>IF(ISBLANK('Afrap. dec20-mar21'!C863),"",'Afrap. dec20-mar21'!C863)</f>
        <v/>
      </c>
      <c r="D861" s="21">
        <f>IF('Afrap. dec20-mar21'!K863="Funktionær",0.75,0.9)</f>
        <v>0.9</v>
      </c>
      <c r="E861" s="17"/>
      <c r="J861" s="111" t="str">
        <f t="shared" si="26"/>
        <v/>
      </c>
      <c r="K861" s="30" t="str">
        <f t="shared" si="27"/>
        <v/>
      </c>
    </row>
    <row r="862" spans="1:11" x14ac:dyDescent="0.25">
      <c r="A862" s="16" t="str">
        <f>'Afrap. dec20-mar21'!A864</f>
        <v/>
      </c>
      <c r="B862" s="81" t="str">
        <f>IF(ISBLANK('Afrap. dec20-mar21'!B864),"",'Afrap. dec20-mar21'!B864)</f>
        <v/>
      </c>
      <c r="C862" s="81" t="str">
        <f>IF(ISBLANK('Afrap. dec20-mar21'!C864),"",'Afrap. dec20-mar21'!C864)</f>
        <v/>
      </c>
      <c r="D862" s="21">
        <f>IF('Afrap. dec20-mar21'!K864="Funktionær",0.75,0.9)</f>
        <v>0.9</v>
      </c>
      <c r="E862" s="17"/>
      <c r="J862" s="111" t="str">
        <f t="shared" si="26"/>
        <v/>
      </c>
      <c r="K862" s="30" t="str">
        <f t="shared" si="27"/>
        <v/>
      </c>
    </row>
    <row r="863" spans="1:11" x14ac:dyDescent="0.25">
      <c r="A863" s="16" t="str">
        <f>'Afrap. dec20-mar21'!A865</f>
        <v/>
      </c>
      <c r="B863" s="81" t="str">
        <f>IF(ISBLANK('Afrap. dec20-mar21'!B865),"",'Afrap. dec20-mar21'!B865)</f>
        <v/>
      </c>
      <c r="C863" s="81" t="str">
        <f>IF(ISBLANK('Afrap. dec20-mar21'!C865),"",'Afrap. dec20-mar21'!C865)</f>
        <v/>
      </c>
      <c r="D863" s="21">
        <f>IF('Afrap. dec20-mar21'!K865="Funktionær",0.75,0.9)</f>
        <v>0.9</v>
      </c>
      <c r="E863" s="17"/>
      <c r="J863" s="111" t="str">
        <f t="shared" si="26"/>
        <v/>
      </c>
      <c r="K863" s="30" t="str">
        <f t="shared" si="27"/>
        <v/>
      </c>
    </row>
    <row r="864" spans="1:11" x14ac:dyDescent="0.25">
      <c r="A864" s="16" t="str">
        <f>'Afrap. dec20-mar21'!A866</f>
        <v/>
      </c>
      <c r="B864" s="81" t="str">
        <f>IF(ISBLANK('Afrap. dec20-mar21'!B866),"",'Afrap. dec20-mar21'!B866)</f>
        <v/>
      </c>
      <c r="C864" s="81" t="str">
        <f>IF(ISBLANK('Afrap. dec20-mar21'!C866),"",'Afrap. dec20-mar21'!C866)</f>
        <v/>
      </c>
      <c r="D864" s="21">
        <f>IF('Afrap. dec20-mar21'!K866="Funktionær",0.75,0.9)</f>
        <v>0.9</v>
      </c>
      <c r="E864" s="17"/>
      <c r="J864" s="111" t="str">
        <f t="shared" si="26"/>
        <v/>
      </c>
      <c r="K864" s="30" t="str">
        <f t="shared" si="27"/>
        <v/>
      </c>
    </row>
    <row r="865" spans="1:11" x14ac:dyDescent="0.25">
      <c r="A865" s="16" t="str">
        <f>'Afrap. dec20-mar21'!A867</f>
        <v/>
      </c>
      <c r="B865" s="81" t="str">
        <f>IF(ISBLANK('Afrap. dec20-mar21'!B867),"",'Afrap. dec20-mar21'!B867)</f>
        <v/>
      </c>
      <c r="C865" s="81" t="str">
        <f>IF(ISBLANK('Afrap. dec20-mar21'!C867),"",'Afrap. dec20-mar21'!C867)</f>
        <v/>
      </c>
      <c r="D865" s="21">
        <f>IF('Afrap. dec20-mar21'!K867="Funktionær",0.75,0.9)</f>
        <v>0.9</v>
      </c>
      <c r="E865" s="17"/>
      <c r="J865" s="111" t="str">
        <f t="shared" si="26"/>
        <v/>
      </c>
      <c r="K865" s="30" t="str">
        <f t="shared" si="27"/>
        <v/>
      </c>
    </row>
    <row r="866" spans="1:11" x14ac:dyDescent="0.25">
      <c r="A866" s="16" t="str">
        <f>'Afrap. dec20-mar21'!A868</f>
        <v/>
      </c>
      <c r="B866" s="81" t="str">
        <f>IF(ISBLANK('Afrap. dec20-mar21'!B868),"",'Afrap. dec20-mar21'!B868)</f>
        <v/>
      </c>
      <c r="C866" s="81" t="str">
        <f>IF(ISBLANK('Afrap. dec20-mar21'!C868),"",'Afrap. dec20-mar21'!C868)</f>
        <v/>
      </c>
      <c r="D866" s="21">
        <f>IF('Afrap. dec20-mar21'!K868="Funktionær",0.75,0.9)</f>
        <v>0.9</v>
      </c>
      <c r="E866" s="17"/>
      <c r="J866" s="111" t="str">
        <f t="shared" si="26"/>
        <v/>
      </c>
      <c r="K866" s="30" t="str">
        <f t="shared" si="27"/>
        <v/>
      </c>
    </row>
    <row r="867" spans="1:11" x14ac:dyDescent="0.25">
      <c r="A867" s="16" t="str">
        <f>'Afrap. dec20-mar21'!A869</f>
        <v/>
      </c>
      <c r="B867" s="81" t="str">
        <f>IF(ISBLANK('Afrap. dec20-mar21'!B869),"",'Afrap. dec20-mar21'!B869)</f>
        <v/>
      </c>
      <c r="C867" s="81" t="str">
        <f>IF(ISBLANK('Afrap. dec20-mar21'!C869),"",'Afrap. dec20-mar21'!C869)</f>
        <v/>
      </c>
      <c r="D867" s="21">
        <f>IF('Afrap. dec20-mar21'!K869="Funktionær",0.75,0.9)</f>
        <v>0.9</v>
      </c>
      <c r="E867" s="17"/>
      <c r="J867" s="111" t="str">
        <f t="shared" si="26"/>
        <v/>
      </c>
      <c r="K867" s="30" t="str">
        <f t="shared" si="27"/>
        <v/>
      </c>
    </row>
    <row r="868" spans="1:11" x14ac:dyDescent="0.25">
      <c r="A868" s="16" t="str">
        <f>'Afrap. dec20-mar21'!A870</f>
        <v/>
      </c>
      <c r="B868" s="81" t="str">
        <f>IF(ISBLANK('Afrap. dec20-mar21'!B870),"",'Afrap. dec20-mar21'!B870)</f>
        <v/>
      </c>
      <c r="C868" s="81" t="str">
        <f>IF(ISBLANK('Afrap. dec20-mar21'!C870),"",'Afrap. dec20-mar21'!C870)</f>
        <v/>
      </c>
      <c r="D868" s="21">
        <f>IF('Afrap. dec20-mar21'!K870="Funktionær",0.75,0.9)</f>
        <v>0.9</v>
      </c>
      <c r="E868" s="17"/>
      <c r="J868" s="111" t="str">
        <f t="shared" si="26"/>
        <v/>
      </c>
      <c r="K868" s="30" t="str">
        <f t="shared" si="27"/>
        <v/>
      </c>
    </row>
    <row r="869" spans="1:11" x14ac:dyDescent="0.25">
      <c r="A869" s="16" t="str">
        <f>'Afrap. dec20-mar21'!A871</f>
        <v/>
      </c>
      <c r="B869" s="81" t="str">
        <f>IF(ISBLANK('Afrap. dec20-mar21'!B871),"",'Afrap. dec20-mar21'!B871)</f>
        <v/>
      </c>
      <c r="C869" s="81" t="str">
        <f>IF(ISBLANK('Afrap. dec20-mar21'!C871),"",'Afrap. dec20-mar21'!C871)</f>
        <v/>
      </c>
      <c r="D869" s="21">
        <f>IF('Afrap. dec20-mar21'!K871="Funktionær",0.75,0.9)</f>
        <v>0.9</v>
      </c>
      <c r="E869" s="17"/>
      <c r="J869" s="111" t="str">
        <f t="shared" si="26"/>
        <v/>
      </c>
      <c r="K869" s="30" t="str">
        <f t="shared" si="27"/>
        <v/>
      </c>
    </row>
    <row r="870" spans="1:11" x14ac:dyDescent="0.25">
      <c r="A870" s="16" t="str">
        <f>'Afrap. dec20-mar21'!A872</f>
        <v/>
      </c>
      <c r="B870" s="81" t="str">
        <f>IF(ISBLANK('Afrap. dec20-mar21'!B872),"",'Afrap. dec20-mar21'!B872)</f>
        <v/>
      </c>
      <c r="C870" s="81" t="str">
        <f>IF(ISBLANK('Afrap. dec20-mar21'!C872),"",'Afrap. dec20-mar21'!C872)</f>
        <v/>
      </c>
      <c r="D870" s="21">
        <f>IF('Afrap. dec20-mar21'!K872="Funktionær",0.75,0.9)</f>
        <v>0.9</v>
      </c>
      <c r="E870" s="17"/>
      <c r="J870" s="111" t="str">
        <f t="shared" si="26"/>
        <v/>
      </c>
      <c r="K870" s="30" t="str">
        <f t="shared" si="27"/>
        <v/>
      </c>
    </row>
    <row r="871" spans="1:11" x14ac:dyDescent="0.25">
      <c r="A871" s="16" t="str">
        <f>'Afrap. dec20-mar21'!A873</f>
        <v/>
      </c>
      <c r="B871" s="81" t="str">
        <f>IF(ISBLANK('Afrap. dec20-mar21'!B873),"",'Afrap. dec20-mar21'!B873)</f>
        <v/>
      </c>
      <c r="C871" s="81" t="str">
        <f>IF(ISBLANK('Afrap. dec20-mar21'!C873),"",'Afrap. dec20-mar21'!C873)</f>
        <v/>
      </c>
      <c r="D871" s="21">
        <f>IF('Afrap. dec20-mar21'!K873="Funktionær",0.75,0.9)</f>
        <v>0.9</v>
      </c>
      <c r="E871" s="17"/>
      <c r="J871" s="111" t="str">
        <f t="shared" si="26"/>
        <v/>
      </c>
      <c r="K871" s="30" t="str">
        <f t="shared" si="27"/>
        <v/>
      </c>
    </row>
    <row r="872" spans="1:11" x14ac:dyDescent="0.25">
      <c r="A872" s="16" t="str">
        <f>'Afrap. dec20-mar21'!A874</f>
        <v/>
      </c>
      <c r="B872" s="81" t="str">
        <f>IF(ISBLANK('Afrap. dec20-mar21'!B874),"",'Afrap. dec20-mar21'!B874)</f>
        <v/>
      </c>
      <c r="C872" s="81" t="str">
        <f>IF(ISBLANK('Afrap. dec20-mar21'!C874),"",'Afrap. dec20-mar21'!C874)</f>
        <v/>
      </c>
      <c r="D872" s="21">
        <f>IF('Afrap. dec20-mar21'!K874="Funktionær",0.75,0.9)</f>
        <v>0.9</v>
      </c>
      <c r="E872" s="17"/>
      <c r="J872" s="111" t="str">
        <f t="shared" si="26"/>
        <v/>
      </c>
      <c r="K872" s="30" t="str">
        <f t="shared" si="27"/>
        <v/>
      </c>
    </row>
    <row r="873" spans="1:11" x14ac:dyDescent="0.25">
      <c r="A873" s="16" t="str">
        <f>'Afrap. dec20-mar21'!A875</f>
        <v/>
      </c>
      <c r="B873" s="81" t="str">
        <f>IF(ISBLANK('Afrap. dec20-mar21'!B875),"",'Afrap. dec20-mar21'!B875)</f>
        <v/>
      </c>
      <c r="C873" s="81" t="str">
        <f>IF(ISBLANK('Afrap. dec20-mar21'!C875),"",'Afrap. dec20-mar21'!C875)</f>
        <v/>
      </c>
      <c r="D873" s="21">
        <f>IF('Afrap. dec20-mar21'!K875="Funktionær",0.75,0.9)</f>
        <v>0.9</v>
      </c>
      <c r="E873" s="17"/>
      <c r="J873" s="111" t="str">
        <f t="shared" si="26"/>
        <v/>
      </c>
      <c r="K873" s="30" t="str">
        <f t="shared" si="27"/>
        <v/>
      </c>
    </row>
    <row r="874" spans="1:11" x14ac:dyDescent="0.25">
      <c r="A874" s="16" t="str">
        <f>'Afrap. dec20-mar21'!A876</f>
        <v/>
      </c>
      <c r="B874" s="81" t="str">
        <f>IF(ISBLANK('Afrap. dec20-mar21'!B876),"",'Afrap. dec20-mar21'!B876)</f>
        <v/>
      </c>
      <c r="C874" s="81" t="str">
        <f>IF(ISBLANK('Afrap. dec20-mar21'!C876),"",'Afrap. dec20-mar21'!C876)</f>
        <v/>
      </c>
      <c r="D874" s="21">
        <f>IF('Afrap. dec20-mar21'!K876="Funktionær",0.75,0.9)</f>
        <v>0.9</v>
      </c>
      <c r="E874" s="17"/>
      <c r="J874" s="111" t="str">
        <f t="shared" si="26"/>
        <v/>
      </c>
      <c r="K874" s="30" t="str">
        <f t="shared" si="27"/>
        <v/>
      </c>
    </row>
    <row r="875" spans="1:11" x14ac:dyDescent="0.25">
      <c r="A875" s="16" t="str">
        <f>'Afrap. dec20-mar21'!A877</f>
        <v/>
      </c>
      <c r="B875" s="81" t="str">
        <f>IF(ISBLANK('Afrap. dec20-mar21'!B877),"",'Afrap. dec20-mar21'!B877)</f>
        <v/>
      </c>
      <c r="C875" s="81" t="str">
        <f>IF(ISBLANK('Afrap. dec20-mar21'!C877),"",'Afrap. dec20-mar21'!C877)</f>
        <v/>
      </c>
      <c r="D875" s="21">
        <f>IF('Afrap. dec20-mar21'!K877="Funktionær",0.75,0.9)</f>
        <v>0.9</v>
      </c>
      <c r="E875" s="17"/>
      <c r="J875" s="111" t="str">
        <f t="shared" si="26"/>
        <v/>
      </c>
      <c r="K875" s="30" t="str">
        <f t="shared" si="27"/>
        <v/>
      </c>
    </row>
    <row r="876" spans="1:11" x14ac:dyDescent="0.25">
      <c r="A876" s="16" t="str">
        <f>'Afrap. dec20-mar21'!A878</f>
        <v/>
      </c>
      <c r="B876" s="81" t="str">
        <f>IF(ISBLANK('Afrap. dec20-mar21'!B878),"",'Afrap. dec20-mar21'!B878)</f>
        <v/>
      </c>
      <c r="C876" s="81" t="str">
        <f>IF(ISBLANK('Afrap. dec20-mar21'!C878),"",'Afrap. dec20-mar21'!C878)</f>
        <v/>
      </c>
      <c r="D876" s="21">
        <f>IF('Afrap. dec20-mar21'!K878="Funktionær",0.75,0.9)</f>
        <v>0.9</v>
      </c>
      <c r="E876" s="17"/>
      <c r="J876" s="111" t="str">
        <f t="shared" si="26"/>
        <v/>
      </c>
      <c r="K876" s="30" t="str">
        <f t="shared" si="27"/>
        <v/>
      </c>
    </row>
    <row r="877" spans="1:11" x14ac:dyDescent="0.25">
      <c r="A877" s="16" t="str">
        <f>'Afrap. dec20-mar21'!A879</f>
        <v/>
      </c>
      <c r="B877" s="81" t="str">
        <f>IF(ISBLANK('Afrap. dec20-mar21'!B879),"",'Afrap. dec20-mar21'!B879)</f>
        <v/>
      </c>
      <c r="C877" s="81" t="str">
        <f>IF(ISBLANK('Afrap. dec20-mar21'!C879),"",'Afrap. dec20-mar21'!C879)</f>
        <v/>
      </c>
      <c r="D877" s="21">
        <f>IF('Afrap. dec20-mar21'!K879="Funktionær",0.75,0.9)</f>
        <v>0.9</v>
      </c>
      <c r="E877" s="17"/>
      <c r="J877" s="111" t="str">
        <f t="shared" si="26"/>
        <v/>
      </c>
      <c r="K877" s="30" t="str">
        <f t="shared" si="27"/>
        <v/>
      </c>
    </row>
    <row r="878" spans="1:11" x14ac:dyDescent="0.25">
      <c r="A878" s="16" t="str">
        <f>'Afrap. dec20-mar21'!A880</f>
        <v/>
      </c>
      <c r="B878" s="81" t="str">
        <f>IF(ISBLANK('Afrap. dec20-mar21'!B880),"",'Afrap. dec20-mar21'!B880)</f>
        <v/>
      </c>
      <c r="C878" s="81" t="str">
        <f>IF(ISBLANK('Afrap. dec20-mar21'!C880),"",'Afrap. dec20-mar21'!C880)</f>
        <v/>
      </c>
      <c r="D878" s="21">
        <f>IF('Afrap. dec20-mar21'!K880="Funktionær",0.75,0.9)</f>
        <v>0.9</v>
      </c>
      <c r="E878" s="17"/>
      <c r="J878" s="111" t="str">
        <f t="shared" si="26"/>
        <v/>
      </c>
      <c r="K878" s="30" t="str">
        <f t="shared" si="27"/>
        <v/>
      </c>
    </row>
    <row r="879" spans="1:11" x14ac:dyDescent="0.25">
      <c r="A879" s="16" t="str">
        <f>'Afrap. dec20-mar21'!A881</f>
        <v/>
      </c>
      <c r="B879" s="81" t="str">
        <f>IF(ISBLANK('Afrap. dec20-mar21'!B881),"",'Afrap. dec20-mar21'!B881)</f>
        <v/>
      </c>
      <c r="C879" s="81" t="str">
        <f>IF(ISBLANK('Afrap. dec20-mar21'!C881),"",'Afrap. dec20-mar21'!C881)</f>
        <v/>
      </c>
      <c r="D879" s="21">
        <f>IF('Afrap. dec20-mar21'!K881="Funktionær",0.75,0.9)</f>
        <v>0.9</v>
      </c>
      <c r="E879" s="17"/>
      <c r="J879" s="111" t="str">
        <f t="shared" si="26"/>
        <v/>
      </c>
      <c r="K879" s="30" t="str">
        <f t="shared" si="27"/>
        <v/>
      </c>
    </row>
    <row r="880" spans="1:11" x14ac:dyDescent="0.25">
      <c r="A880" s="16" t="str">
        <f>'Afrap. dec20-mar21'!A882</f>
        <v/>
      </c>
      <c r="B880" s="81" t="str">
        <f>IF(ISBLANK('Afrap. dec20-mar21'!B882),"",'Afrap. dec20-mar21'!B882)</f>
        <v/>
      </c>
      <c r="C880" s="81" t="str">
        <f>IF(ISBLANK('Afrap. dec20-mar21'!C882),"",'Afrap. dec20-mar21'!C882)</f>
        <v/>
      </c>
      <c r="D880" s="21">
        <f>IF('Afrap. dec20-mar21'!K882="Funktionær",0.75,0.9)</f>
        <v>0.9</v>
      </c>
      <c r="E880" s="17"/>
      <c r="J880" s="111" t="str">
        <f t="shared" si="26"/>
        <v/>
      </c>
      <c r="K880" s="30" t="str">
        <f t="shared" si="27"/>
        <v/>
      </c>
    </row>
    <row r="881" spans="1:11" x14ac:dyDescent="0.25">
      <c r="A881" s="16" t="str">
        <f>'Afrap. dec20-mar21'!A883</f>
        <v/>
      </c>
      <c r="B881" s="81" t="str">
        <f>IF(ISBLANK('Afrap. dec20-mar21'!B883),"",'Afrap. dec20-mar21'!B883)</f>
        <v/>
      </c>
      <c r="C881" s="81" t="str">
        <f>IF(ISBLANK('Afrap. dec20-mar21'!C883),"",'Afrap. dec20-mar21'!C883)</f>
        <v/>
      </c>
      <c r="D881" s="21">
        <f>IF('Afrap. dec20-mar21'!K883="Funktionær",0.75,0.9)</f>
        <v>0.9</v>
      </c>
      <c r="E881" s="17"/>
      <c r="J881" s="111" t="str">
        <f t="shared" si="26"/>
        <v/>
      </c>
      <c r="K881" s="30" t="str">
        <f t="shared" si="27"/>
        <v/>
      </c>
    </row>
    <row r="882" spans="1:11" x14ac:dyDescent="0.25">
      <c r="A882" s="16" t="str">
        <f>'Afrap. dec20-mar21'!A884</f>
        <v/>
      </c>
      <c r="B882" s="81" t="str">
        <f>IF(ISBLANK('Afrap. dec20-mar21'!B884),"",'Afrap. dec20-mar21'!B884)</f>
        <v/>
      </c>
      <c r="C882" s="81" t="str">
        <f>IF(ISBLANK('Afrap. dec20-mar21'!C884),"",'Afrap. dec20-mar21'!C884)</f>
        <v/>
      </c>
      <c r="D882" s="21">
        <f>IF('Afrap. dec20-mar21'!K884="Funktionær",0.75,0.9)</f>
        <v>0.9</v>
      </c>
      <c r="E882" s="17"/>
      <c r="J882" s="111" t="str">
        <f t="shared" si="26"/>
        <v/>
      </c>
      <c r="K882" s="30" t="str">
        <f t="shared" si="27"/>
        <v/>
      </c>
    </row>
    <row r="883" spans="1:11" x14ac:dyDescent="0.25">
      <c r="A883" s="16" t="str">
        <f>'Afrap. dec20-mar21'!A885</f>
        <v/>
      </c>
      <c r="B883" s="81" t="str">
        <f>IF(ISBLANK('Afrap. dec20-mar21'!B885),"",'Afrap. dec20-mar21'!B885)</f>
        <v/>
      </c>
      <c r="C883" s="81" t="str">
        <f>IF(ISBLANK('Afrap. dec20-mar21'!C885),"",'Afrap. dec20-mar21'!C885)</f>
        <v/>
      </c>
      <c r="D883" s="21">
        <f>IF('Afrap. dec20-mar21'!K885="Funktionær",0.75,0.9)</f>
        <v>0.9</v>
      </c>
      <c r="E883" s="17"/>
      <c r="J883" s="111" t="str">
        <f t="shared" si="26"/>
        <v/>
      </c>
      <c r="K883" s="30" t="str">
        <f t="shared" si="27"/>
        <v/>
      </c>
    </row>
    <row r="884" spans="1:11" x14ac:dyDescent="0.25">
      <c r="A884" s="16" t="str">
        <f>'Afrap. dec20-mar21'!A886</f>
        <v/>
      </c>
      <c r="B884" s="81" t="str">
        <f>IF(ISBLANK('Afrap. dec20-mar21'!B886),"",'Afrap. dec20-mar21'!B886)</f>
        <v/>
      </c>
      <c r="C884" s="81" t="str">
        <f>IF(ISBLANK('Afrap. dec20-mar21'!C886),"",'Afrap. dec20-mar21'!C886)</f>
        <v/>
      </c>
      <c r="D884" s="21">
        <f>IF('Afrap. dec20-mar21'!K886="Funktionær",0.75,0.9)</f>
        <v>0.9</v>
      </c>
      <c r="E884" s="17"/>
      <c r="J884" s="111" t="str">
        <f t="shared" si="26"/>
        <v/>
      </c>
      <c r="K884" s="30" t="str">
        <f t="shared" si="27"/>
        <v/>
      </c>
    </row>
    <row r="885" spans="1:11" x14ac:dyDescent="0.25">
      <c r="A885" s="16" t="str">
        <f>'Afrap. dec20-mar21'!A887</f>
        <v/>
      </c>
      <c r="B885" s="81" t="str">
        <f>IF(ISBLANK('Afrap. dec20-mar21'!B887),"",'Afrap. dec20-mar21'!B887)</f>
        <v/>
      </c>
      <c r="C885" s="81" t="str">
        <f>IF(ISBLANK('Afrap. dec20-mar21'!C887),"",'Afrap. dec20-mar21'!C887)</f>
        <v/>
      </c>
      <c r="D885" s="21">
        <f>IF('Afrap. dec20-mar21'!K887="Funktionær",0.75,0.9)</f>
        <v>0.9</v>
      </c>
      <c r="E885" s="17"/>
      <c r="J885" s="111" t="str">
        <f t="shared" si="26"/>
        <v/>
      </c>
      <c r="K885" s="30" t="str">
        <f t="shared" si="27"/>
        <v/>
      </c>
    </row>
    <row r="886" spans="1:11" x14ac:dyDescent="0.25">
      <c r="A886" s="16" t="str">
        <f>'Afrap. dec20-mar21'!A888</f>
        <v/>
      </c>
      <c r="B886" s="81" t="str">
        <f>IF(ISBLANK('Afrap. dec20-mar21'!B888),"",'Afrap. dec20-mar21'!B888)</f>
        <v/>
      </c>
      <c r="C886" s="81" t="str">
        <f>IF(ISBLANK('Afrap. dec20-mar21'!C888),"",'Afrap. dec20-mar21'!C888)</f>
        <v/>
      </c>
      <c r="D886" s="21">
        <f>IF('Afrap. dec20-mar21'!K888="Funktionær",0.75,0.9)</f>
        <v>0.9</v>
      </c>
      <c r="E886" s="17"/>
      <c r="J886" s="111" t="str">
        <f t="shared" si="26"/>
        <v/>
      </c>
      <c r="K886" s="30" t="str">
        <f t="shared" si="27"/>
        <v/>
      </c>
    </row>
    <row r="887" spans="1:11" x14ac:dyDescent="0.25">
      <c r="A887" s="16" t="str">
        <f>'Afrap. dec20-mar21'!A889</f>
        <v/>
      </c>
      <c r="B887" s="81" t="str">
        <f>IF(ISBLANK('Afrap. dec20-mar21'!B889),"",'Afrap. dec20-mar21'!B889)</f>
        <v/>
      </c>
      <c r="C887" s="81" t="str">
        <f>IF(ISBLANK('Afrap. dec20-mar21'!C889),"",'Afrap. dec20-mar21'!C889)</f>
        <v/>
      </c>
      <c r="D887" s="21">
        <f>IF('Afrap. dec20-mar21'!K889="Funktionær",0.75,0.9)</f>
        <v>0.9</v>
      </c>
      <c r="E887" s="17"/>
      <c r="J887" s="111" t="str">
        <f t="shared" si="26"/>
        <v/>
      </c>
      <c r="K887" s="30" t="str">
        <f t="shared" si="27"/>
        <v/>
      </c>
    </row>
    <row r="888" spans="1:11" x14ac:dyDescent="0.25">
      <c r="A888" s="16" t="str">
        <f>'Afrap. dec20-mar21'!A890</f>
        <v/>
      </c>
      <c r="B888" s="81" t="str">
        <f>IF(ISBLANK('Afrap. dec20-mar21'!B890),"",'Afrap. dec20-mar21'!B890)</f>
        <v/>
      </c>
      <c r="C888" s="81" t="str">
        <f>IF(ISBLANK('Afrap. dec20-mar21'!C890),"",'Afrap. dec20-mar21'!C890)</f>
        <v/>
      </c>
      <c r="D888" s="21">
        <f>IF('Afrap. dec20-mar21'!K890="Funktionær",0.75,0.9)</f>
        <v>0.9</v>
      </c>
      <c r="E888" s="17"/>
      <c r="J888" s="111" t="str">
        <f t="shared" si="26"/>
        <v/>
      </c>
      <c r="K888" s="30" t="str">
        <f t="shared" si="27"/>
        <v/>
      </c>
    </row>
    <row r="889" spans="1:11" x14ac:dyDescent="0.25">
      <c r="A889" s="16" t="str">
        <f>'Afrap. dec20-mar21'!A891</f>
        <v/>
      </c>
      <c r="B889" s="81" t="str">
        <f>IF(ISBLANK('Afrap. dec20-mar21'!B891),"",'Afrap. dec20-mar21'!B891)</f>
        <v/>
      </c>
      <c r="C889" s="81" t="str">
        <f>IF(ISBLANK('Afrap. dec20-mar21'!C891),"",'Afrap. dec20-mar21'!C891)</f>
        <v/>
      </c>
      <c r="D889" s="21">
        <f>IF('Afrap. dec20-mar21'!K891="Funktionær",0.75,0.9)</f>
        <v>0.9</v>
      </c>
      <c r="E889" s="17"/>
      <c r="J889" s="111" t="str">
        <f t="shared" si="26"/>
        <v/>
      </c>
      <c r="K889" s="30" t="str">
        <f t="shared" si="27"/>
        <v/>
      </c>
    </row>
    <row r="890" spans="1:11" x14ac:dyDescent="0.25">
      <c r="A890" s="16" t="str">
        <f>'Afrap. dec20-mar21'!A892</f>
        <v/>
      </c>
      <c r="B890" s="81" t="str">
        <f>IF(ISBLANK('Afrap. dec20-mar21'!B892),"",'Afrap. dec20-mar21'!B892)</f>
        <v/>
      </c>
      <c r="C890" s="81" t="str">
        <f>IF(ISBLANK('Afrap. dec20-mar21'!C892),"",'Afrap. dec20-mar21'!C892)</f>
        <v/>
      </c>
      <c r="D890" s="21">
        <f>IF('Afrap. dec20-mar21'!K892="Funktionær",0.75,0.9)</f>
        <v>0.9</v>
      </c>
      <c r="E890" s="17"/>
      <c r="J890" s="111" t="str">
        <f t="shared" si="26"/>
        <v/>
      </c>
      <c r="K890" s="30" t="str">
        <f t="shared" si="27"/>
        <v/>
      </c>
    </row>
    <row r="891" spans="1:11" x14ac:dyDescent="0.25">
      <c r="A891" s="16" t="str">
        <f>'Afrap. dec20-mar21'!A893</f>
        <v/>
      </c>
      <c r="B891" s="81" t="str">
        <f>IF(ISBLANK('Afrap. dec20-mar21'!B893),"",'Afrap. dec20-mar21'!B893)</f>
        <v/>
      </c>
      <c r="C891" s="81" t="str">
        <f>IF(ISBLANK('Afrap. dec20-mar21'!C893),"",'Afrap. dec20-mar21'!C893)</f>
        <v/>
      </c>
      <c r="D891" s="21">
        <f>IF('Afrap. dec20-mar21'!K893="Funktionær",0.75,0.9)</f>
        <v>0.9</v>
      </c>
      <c r="E891" s="17"/>
      <c r="J891" s="111" t="str">
        <f t="shared" si="26"/>
        <v/>
      </c>
      <c r="K891" s="30" t="str">
        <f t="shared" si="27"/>
        <v/>
      </c>
    </row>
    <row r="892" spans="1:11" x14ac:dyDescent="0.25">
      <c r="A892" s="16" t="str">
        <f>'Afrap. dec20-mar21'!A894</f>
        <v/>
      </c>
      <c r="B892" s="81" t="str">
        <f>IF(ISBLANK('Afrap. dec20-mar21'!B894),"",'Afrap. dec20-mar21'!B894)</f>
        <v/>
      </c>
      <c r="C892" s="81" t="str">
        <f>IF(ISBLANK('Afrap. dec20-mar21'!C894),"",'Afrap. dec20-mar21'!C894)</f>
        <v/>
      </c>
      <c r="D892" s="21">
        <f>IF('Afrap. dec20-mar21'!K894="Funktionær",0.75,0.9)</f>
        <v>0.9</v>
      </c>
      <c r="E892" s="17"/>
      <c r="J892" s="111" t="str">
        <f t="shared" si="26"/>
        <v/>
      </c>
      <c r="K892" s="30" t="str">
        <f t="shared" si="27"/>
        <v/>
      </c>
    </row>
    <row r="893" spans="1:11" x14ac:dyDescent="0.25">
      <c r="A893" s="16" t="str">
        <f>'Afrap. dec20-mar21'!A895</f>
        <v/>
      </c>
      <c r="B893" s="81" t="str">
        <f>IF(ISBLANK('Afrap. dec20-mar21'!B895),"",'Afrap. dec20-mar21'!B895)</f>
        <v/>
      </c>
      <c r="C893" s="81" t="str">
        <f>IF(ISBLANK('Afrap. dec20-mar21'!C895),"",'Afrap. dec20-mar21'!C895)</f>
        <v/>
      </c>
      <c r="D893" s="21">
        <f>IF('Afrap. dec20-mar21'!K895="Funktionær",0.75,0.9)</f>
        <v>0.9</v>
      </c>
      <c r="E893" s="17"/>
      <c r="J893" s="111" t="str">
        <f t="shared" si="26"/>
        <v/>
      </c>
      <c r="K893" s="30" t="str">
        <f t="shared" si="27"/>
        <v/>
      </c>
    </row>
    <row r="894" spans="1:11" x14ac:dyDescent="0.25">
      <c r="A894" s="16" t="str">
        <f>'Afrap. dec20-mar21'!A896</f>
        <v/>
      </c>
      <c r="B894" s="81" t="str">
        <f>IF(ISBLANK('Afrap. dec20-mar21'!B896),"",'Afrap. dec20-mar21'!B896)</f>
        <v/>
      </c>
      <c r="C894" s="81" t="str">
        <f>IF(ISBLANK('Afrap. dec20-mar21'!C896),"",'Afrap. dec20-mar21'!C896)</f>
        <v/>
      </c>
      <c r="D894" s="21">
        <f>IF('Afrap. dec20-mar21'!K896="Funktionær",0.75,0.9)</f>
        <v>0.9</v>
      </c>
      <c r="E894" s="17"/>
      <c r="J894" s="111" t="str">
        <f t="shared" si="26"/>
        <v/>
      </c>
      <c r="K894" s="30" t="str">
        <f t="shared" si="27"/>
        <v/>
      </c>
    </row>
    <row r="895" spans="1:11" x14ac:dyDescent="0.25">
      <c r="A895" s="16" t="str">
        <f>'Afrap. dec20-mar21'!A897</f>
        <v/>
      </c>
      <c r="B895" s="81" t="str">
        <f>IF(ISBLANK('Afrap. dec20-mar21'!B897),"",'Afrap. dec20-mar21'!B897)</f>
        <v/>
      </c>
      <c r="C895" s="81" t="str">
        <f>IF(ISBLANK('Afrap. dec20-mar21'!C897),"",'Afrap. dec20-mar21'!C897)</f>
        <v/>
      </c>
      <c r="D895" s="21">
        <f>IF('Afrap. dec20-mar21'!K897="Funktionær",0.75,0.9)</f>
        <v>0.9</v>
      </c>
      <c r="E895" s="17"/>
      <c r="J895" s="111" t="str">
        <f t="shared" si="26"/>
        <v/>
      </c>
      <c r="K895" s="30" t="str">
        <f t="shared" si="27"/>
        <v/>
      </c>
    </row>
    <row r="896" spans="1:11" x14ac:dyDescent="0.25">
      <c r="A896" s="16" t="str">
        <f>'Afrap. dec20-mar21'!A898</f>
        <v/>
      </c>
      <c r="B896" s="81" t="str">
        <f>IF(ISBLANK('Afrap. dec20-mar21'!B898),"",'Afrap. dec20-mar21'!B898)</f>
        <v/>
      </c>
      <c r="C896" s="81" t="str">
        <f>IF(ISBLANK('Afrap. dec20-mar21'!C898),"",'Afrap. dec20-mar21'!C898)</f>
        <v/>
      </c>
      <c r="D896" s="21">
        <f>IF('Afrap. dec20-mar21'!K898="Funktionær",0.75,0.9)</f>
        <v>0.9</v>
      </c>
      <c r="E896" s="17"/>
      <c r="J896" s="111" t="str">
        <f t="shared" si="26"/>
        <v/>
      </c>
      <c r="K896" s="30" t="str">
        <f t="shared" si="27"/>
        <v/>
      </c>
    </row>
    <row r="897" spans="1:11" x14ac:dyDescent="0.25">
      <c r="A897" s="16" t="str">
        <f>'Afrap. dec20-mar21'!A899</f>
        <v/>
      </c>
      <c r="B897" s="81" t="str">
        <f>IF(ISBLANK('Afrap. dec20-mar21'!B899),"",'Afrap. dec20-mar21'!B899)</f>
        <v/>
      </c>
      <c r="C897" s="81" t="str">
        <f>IF(ISBLANK('Afrap. dec20-mar21'!C899),"",'Afrap. dec20-mar21'!C899)</f>
        <v/>
      </c>
      <c r="D897" s="21">
        <f>IF('Afrap. dec20-mar21'!K899="Funktionær",0.75,0.9)</f>
        <v>0.9</v>
      </c>
      <c r="E897" s="17"/>
      <c r="J897" s="111" t="str">
        <f t="shared" si="26"/>
        <v/>
      </c>
      <c r="K897" s="30" t="str">
        <f t="shared" si="27"/>
        <v/>
      </c>
    </row>
    <row r="898" spans="1:11" x14ac:dyDescent="0.25">
      <c r="A898" s="16" t="str">
        <f>'Afrap. dec20-mar21'!A900</f>
        <v/>
      </c>
      <c r="B898" s="81" t="str">
        <f>IF(ISBLANK('Afrap. dec20-mar21'!B900),"",'Afrap. dec20-mar21'!B900)</f>
        <v/>
      </c>
      <c r="C898" s="81" t="str">
        <f>IF(ISBLANK('Afrap. dec20-mar21'!C900),"",'Afrap. dec20-mar21'!C900)</f>
        <v/>
      </c>
      <c r="D898" s="21">
        <f>IF('Afrap. dec20-mar21'!K900="Funktionær",0.75,0.9)</f>
        <v>0.9</v>
      </c>
      <c r="E898" s="17"/>
      <c r="J898" s="111" t="str">
        <f t="shared" si="26"/>
        <v/>
      </c>
      <c r="K898" s="30" t="str">
        <f t="shared" si="27"/>
        <v/>
      </c>
    </row>
    <row r="899" spans="1:11" x14ac:dyDescent="0.25">
      <c r="A899" s="16" t="str">
        <f>'Afrap. dec20-mar21'!A901</f>
        <v/>
      </c>
      <c r="B899" s="81" t="str">
        <f>IF(ISBLANK('Afrap. dec20-mar21'!B901),"",'Afrap. dec20-mar21'!B901)</f>
        <v/>
      </c>
      <c r="C899" s="81" t="str">
        <f>IF(ISBLANK('Afrap. dec20-mar21'!C901),"",'Afrap. dec20-mar21'!C901)</f>
        <v/>
      </c>
      <c r="D899" s="21">
        <f>IF('Afrap. dec20-mar21'!K901="Funktionær",0.75,0.9)</f>
        <v>0.9</v>
      </c>
      <c r="E899" s="17"/>
      <c r="J899" s="111" t="str">
        <f t="shared" si="26"/>
        <v/>
      </c>
      <c r="K899" s="30" t="str">
        <f t="shared" si="27"/>
        <v/>
      </c>
    </row>
    <row r="900" spans="1:11" x14ac:dyDescent="0.25">
      <c r="A900" s="16" t="str">
        <f>'Afrap. dec20-mar21'!A902</f>
        <v/>
      </c>
      <c r="B900" s="81" t="str">
        <f>IF(ISBLANK('Afrap. dec20-mar21'!B902),"",'Afrap. dec20-mar21'!B902)</f>
        <v/>
      </c>
      <c r="C900" s="81" t="str">
        <f>IF(ISBLANK('Afrap. dec20-mar21'!C902),"",'Afrap. dec20-mar21'!C902)</f>
        <v/>
      </c>
      <c r="D900" s="21">
        <f>IF('Afrap. dec20-mar21'!K902="Funktionær",0.75,0.9)</f>
        <v>0.9</v>
      </c>
      <c r="E900" s="17"/>
      <c r="J900" s="111" t="str">
        <f t="shared" si="26"/>
        <v/>
      </c>
      <c r="K900" s="30" t="str">
        <f t="shared" si="27"/>
        <v/>
      </c>
    </row>
    <row r="901" spans="1:11" x14ac:dyDescent="0.25">
      <c r="A901" s="16" t="str">
        <f>'Afrap. dec20-mar21'!A903</f>
        <v/>
      </c>
      <c r="B901" s="81" t="str">
        <f>IF(ISBLANK('Afrap. dec20-mar21'!B903),"",'Afrap. dec20-mar21'!B903)</f>
        <v/>
      </c>
      <c r="C901" s="81" t="str">
        <f>IF(ISBLANK('Afrap. dec20-mar21'!C903),"",'Afrap. dec20-mar21'!C903)</f>
        <v/>
      </c>
      <c r="D901" s="21">
        <f>IF('Afrap. dec20-mar21'!K903="Funktionær",0.75,0.9)</f>
        <v>0.9</v>
      </c>
      <c r="E901" s="17"/>
      <c r="J901" s="111" t="str">
        <f t="shared" si="26"/>
        <v/>
      </c>
      <c r="K901" s="30" t="str">
        <f t="shared" si="27"/>
        <v/>
      </c>
    </row>
    <row r="902" spans="1:11" x14ac:dyDescent="0.25">
      <c r="A902" s="16" t="str">
        <f>'Afrap. dec20-mar21'!A904</f>
        <v/>
      </c>
      <c r="B902" s="81" t="str">
        <f>IF(ISBLANK('Afrap. dec20-mar21'!B904),"",'Afrap. dec20-mar21'!B904)</f>
        <v/>
      </c>
      <c r="C902" s="81" t="str">
        <f>IF(ISBLANK('Afrap. dec20-mar21'!C904),"",'Afrap. dec20-mar21'!C904)</f>
        <v/>
      </c>
      <c r="D902" s="21">
        <f>IF('Afrap. dec20-mar21'!K904="Funktionær",0.75,0.9)</f>
        <v>0.9</v>
      </c>
      <c r="E902" s="17"/>
      <c r="J902" s="111" t="str">
        <f t="shared" ref="J902:J965" si="28">IF(E902="Ja",((F902-G902)+(H902-I902)),"")</f>
        <v/>
      </c>
      <c r="K902" s="30" t="str">
        <f t="shared" ref="K902:K965" si="29">IFERROR(IF(J902&lt;0,J902*D902,J902*D902),"")</f>
        <v/>
      </c>
    </row>
    <row r="903" spans="1:11" x14ac:dyDescent="0.25">
      <c r="A903" s="16" t="str">
        <f>'Afrap. dec20-mar21'!A905</f>
        <v/>
      </c>
      <c r="B903" s="81" t="str">
        <f>IF(ISBLANK('Afrap. dec20-mar21'!B905),"",'Afrap. dec20-mar21'!B905)</f>
        <v/>
      </c>
      <c r="C903" s="81" t="str">
        <f>IF(ISBLANK('Afrap. dec20-mar21'!C905),"",'Afrap. dec20-mar21'!C905)</f>
        <v/>
      </c>
      <c r="D903" s="21">
        <f>IF('Afrap. dec20-mar21'!K905="Funktionær",0.75,0.9)</f>
        <v>0.9</v>
      </c>
      <c r="E903" s="17"/>
      <c r="J903" s="111" t="str">
        <f t="shared" si="28"/>
        <v/>
      </c>
      <c r="K903" s="30" t="str">
        <f t="shared" si="29"/>
        <v/>
      </c>
    </row>
    <row r="904" spans="1:11" x14ac:dyDescent="0.25">
      <c r="A904" s="16" t="str">
        <f>'Afrap. dec20-mar21'!A906</f>
        <v/>
      </c>
      <c r="B904" s="81" t="str">
        <f>IF(ISBLANK('Afrap. dec20-mar21'!B906),"",'Afrap. dec20-mar21'!B906)</f>
        <v/>
      </c>
      <c r="C904" s="81" t="str">
        <f>IF(ISBLANK('Afrap. dec20-mar21'!C906),"",'Afrap. dec20-mar21'!C906)</f>
        <v/>
      </c>
      <c r="D904" s="21">
        <f>IF('Afrap. dec20-mar21'!K906="Funktionær",0.75,0.9)</f>
        <v>0.9</v>
      </c>
      <c r="E904" s="17"/>
      <c r="J904" s="111" t="str">
        <f t="shared" si="28"/>
        <v/>
      </c>
      <c r="K904" s="30" t="str">
        <f t="shared" si="29"/>
        <v/>
      </c>
    </row>
    <row r="905" spans="1:11" x14ac:dyDescent="0.25">
      <c r="A905" s="16" t="str">
        <f>'Afrap. dec20-mar21'!A907</f>
        <v/>
      </c>
      <c r="B905" s="81" t="str">
        <f>IF(ISBLANK('Afrap. dec20-mar21'!B907),"",'Afrap. dec20-mar21'!B907)</f>
        <v/>
      </c>
      <c r="C905" s="81" t="str">
        <f>IF(ISBLANK('Afrap. dec20-mar21'!C907),"",'Afrap. dec20-mar21'!C907)</f>
        <v/>
      </c>
      <c r="D905" s="21">
        <f>IF('Afrap. dec20-mar21'!K907="Funktionær",0.75,0.9)</f>
        <v>0.9</v>
      </c>
      <c r="E905" s="17"/>
      <c r="J905" s="111" t="str">
        <f t="shared" si="28"/>
        <v/>
      </c>
      <c r="K905" s="30" t="str">
        <f t="shared" si="29"/>
        <v/>
      </c>
    </row>
    <row r="906" spans="1:11" x14ac:dyDescent="0.25">
      <c r="A906" s="16" t="str">
        <f>'Afrap. dec20-mar21'!A908</f>
        <v/>
      </c>
      <c r="B906" s="81" t="str">
        <f>IF(ISBLANK('Afrap. dec20-mar21'!B908),"",'Afrap. dec20-mar21'!B908)</f>
        <v/>
      </c>
      <c r="C906" s="81" t="str">
        <f>IF(ISBLANK('Afrap. dec20-mar21'!C908),"",'Afrap. dec20-mar21'!C908)</f>
        <v/>
      </c>
      <c r="D906" s="21">
        <f>IF('Afrap. dec20-mar21'!K908="Funktionær",0.75,0.9)</f>
        <v>0.9</v>
      </c>
      <c r="E906" s="17"/>
      <c r="J906" s="111" t="str">
        <f t="shared" si="28"/>
        <v/>
      </c>
      <c r="K906" s="30" t="str">
        <f t="shared" si="29"/>
        <v/>
      </c>
    </row>
    <row r="907" spans="1:11" x14ac:dyDescent="0.25">
      <c r="A907" s="16" t="str">
        <f>'Afrap. dec20-mar21'!A909</f>
        <v/>
      </c>
      <c r="B907" s="81" t="str">
        <f>IF(ISBLANK('Afrap. dec20-mar21'!B909),"",'Afrap. dec20-mar21'!B909)</f>
        <v/>
      </c>
      <c r="C907" s="81" t="str">
        <f>IF(ISBLANK('Afrap. dec20-mar21'!C909),"",'Afrap. dec20-mar21'!C909)</f>
        <v/>
      </c>
      <c r="D907" s="21">
        <f>IF('Afrap. dec20-mar21'!K909="Funktionær",0.75,0.9)</f>
        <v>0.9</v>
      </c>
      <c r="E907" s="17"/>
      <c r="J907" s="111" t="str">
        <f t="shared" si="28"/>
        <v/>
      </c>
      <c r="K907" s="30" t="str">
        <f t="shared" si="29"/>
        <v/>
      </c>
    </row>
    <row r="908" spans="1:11" x14ac:dyDescent="0.25">
      <c r="A908" s="16" t="str">
        <f>'Afrap. dec20-mar21'!A910</f>
        <v/>
      </c>
      <c r="B908" s="81" t="str">
        <f>IF(ISBLANK('Afrap. dec20-mar21'!B910),"",'Afrap. dec20-mar21'!B910)</f>
        <v/>
      </c>
      <c r="C908" s="81" t="str">
        <f>IF(ISBLANK('Afrap. dec20-mar21'!C910),"",'Afrap. dec20-mar21'!C910)</f>
        <v/>
      </c>
      <c r="D908" s="21">
        <f>IF('Afrap. dec20-mar21'!K910="Funktionær",0.75,0.9)</f>
        <v>0.9</v>
      </c>
      <c r="E908" s="17"/>
      <c r="J908" s="111" t="str">
        <f t="shared" si="28"/>
        <v/>
      </c>
      <c r="K908" s="30" t="str">
        <f t="shared" si="29"/>
        <v/>
      </c>
    </row>
    <row r="909" spans="1:11" x14ac:dyDescent="0.25">
      <c r="A909" s="16" t="str">
        <f>'Afrap. dec20-mar21'!A911</f>
        <v/>
      </c>
      <c r="B909" s="81" t="str">
        <f>IF(ISBLANK('Afrap. dec20-mar21'!B911),"",'Afrap. dec20-mar21'!B911)</f>
        <v/>
      </c>
      <c r="C909" s="81" t="str">
        <f>IF(ISBLANK('Afrap. dec20-mar21'!C911),"",'Afrap. dec20-mar21'!C911)</f>
        <v/>
      </c>
      <c r="D909" s="21">
        <f>IF('Afrap. dec20-mar21'!K911="Funktionær",0.75,0.9)</f>
        <v>0.9</v>
      </c>
      <c r="E909" s="17"/>
      <c r="J909" s="111" t="str">
        <f t="shared" si="28"/>
        <v/>
      </c>
      <c r="K909" s="30" t="str">
        <f t="shared" si="29"/>
        <v/>
      </c>
    </row>
    <row r="910" spans="1:11" x14ac:dyDescent="0.25">
      <c r="A910" s="16" t="str">
        <f>'Afrap. dec20-mar21'!A912</f>
        <v/>
      </c>
      <c r="B910" s="81" t="str">
        <f>IF(ISBLANK('Afrap. dec20-mar21'!B912),"",'Afrap. dec20-mar21'!B912)</f>
        <v/>
      </c>
      <c r="C910" s="81" t="str">
        <f>IF(ISBLANK('Afrap. dec20-mar21'!C912),"",'Afrap. dec20-mar21'!C912)</f>
        <v/>
      </c>
      <c r="D910" s="21">
        <f>IF('Afrap. dec20-mar21'!K912="Funktionær",0.75,0.9)</f>
        <v>0.9</v>
      </c>
      <c r="E910" s="17"/>
      <c r="J910" s="111" t="str">
        <f t="shared" si="28"/>
        <v/>
      </c>
      <c r="K910" s="30" t="str">
        <f t="shared" si="29"/>
        <v/>
      </c>
    </row>
    <row r="911" spans="1:11" x14ac:dyDescent="0.25">
      <c r="A911" s="16" t="str">
        <f>'Afrap. dec20-mar21'!A913</f>
        <v/>
      </c>
      <c r="B911" s="81" t="str">
        <f>IF(ISBLANK('Afrap. dec20-mar21'!B913),"",'Afrap. dec20-mar21'!B913)</f>
        <v/>
      </c>
      <c r="C911" s="81" t="str">
        <f>IF(ISBLANK('Afrap. dec20-mar21'!C913),"",'Afrap. dec20-mar21'!C913)</f>
        <v/>
      </c>
      <c r="D911" s="21">
        <f>IF('Afrap. dec20-mar21'!K913="Funktionær",0.75,0.9)</f>
        <v>0.9</v>
      </c>
      <c r="E911" s="17"/>
      <c r="J911" s="111" t="str">
        <f t="shared" si="28"/>
        <v/>
      </c>
      <c r="K911" s="30" t="str">
        <f t="shared" si="29"/>
        <v/>
      </c>
    </row>
    <row r="912" spans="1:11" x14ac:dyDescent="0.25">
      <c r="A912" s="16" t="str">
        <f>'Afrap. dec20-mar21'!A914</f>
        <v/>
      </c>
      <c r="B912" s="81" t="str">
        <f>IF(ISBLANK('Afrap. dec20-mar21'!B914),"",'Afrap. dec20-mar21'!B914)</f>
        <v/>
      </c>
      <c r="C912" s="81" t="str">
        <f>IF(ISBLANK('Afrap. dec20-mar21'!C914),"",'Afrap. dec20-mar21'!C914)</f>
        <v/>
      </c>
      <c r="D912" s="21">
        <f>IF('Afrap. dec20-mar21'!K914="Funktionær",0.75,0.9)</f>
        <v>0.9</v>
      </c>
      <c r="E912" s="17"/>
      <c r="J912" s="111" t="str">
        <f t="shared" si="28"/>
        <v/>
      </c>
      <c r="K912" s="30" t="str">
        <f t="shared" si="29"/>
        <v/>
      </c>
    </row>
    <row r="913" spans="1:11" x14ac:dyDescent="0.25">
      <c r="A913" s="16" t="str">
        <f>'Afrap. dec20-mar21'!A915</f>
        <v/>
      </c>
      <c r="B913" s="81" t="str">
        <f>IF(ISBLANK('Afrap. dec20-mar21'!B915),"",'Afrap. dec20-mar21'!B915)</f>
        <v/>
      </c>
      <c r="C913" s="81" t="str">
        <f>IF(ISBLANK('Afrap. dec20-mar21'!C915),"",'Afrap. dec20-mar21'!C915)</f>
        <v/>
      </c>
      <c r="D913" s="21">
        <f>IF('Afrap. dec20-mar21'!K915="Funktionær",0.75,0.9)</f>
        <v>0.9</v>
      </c>
      <c r="E913" s="17"/>
      <c r="J913" s="111" t="str">
        <f t="shared" si="28"/>
        <v/>
      </c>
      <c r="K913" s="30" t="str">
        <f t="shared" si="29"/>
        <v/>
      </c>
    </row>
    <row r="914" spans="1:11" x14ac:dyDescent="0.25">
      <c r="A914" s="16" t="str">
        <f>'Afrap. dec20-mar21'!A916</f>
        <v/>
      </c>
      <c r="B914" s="81" t="str">
        <f>IF(ISBLANK('Afrap. dec20-mar21'!B916),"",'Afrap. dec20-mar21'!B916)</f>
        <v/>
      </c>
      <c r="C914" s="81" t="str">
        <f>IF(ISBLANK('Afrap. dec20-mar21'!C916),"",'Afrap. dec20-mar21'!C916)</f>
        <v/>
      </c>
      <c r="D914" s="21">
        <f>IF('Afrap. dec20-mar21'!K916="Funktionær",0.75,0.9)</f>
        <v>0.9</v>
      </c>
      <c r="E914" s="17"/>
      <c r="J914" s="111" t="str">
        <f t="shared" si="28"/>
        <v/>
      </c>
      <c r="K914" s="30" t="str">
        <f t="shared" si="29"/>
        <v/>
      </c>
    </row>
    <row r="915" spans="1:11" x14ac:dyDescent="0.25">
      <c r="A915" s="16" t="str">
        <f>'Afrap. dec20-mar21'!A917</f>
        <v/>
      </c>
      <c r="B915" s="81" t="str">
        <f>IF(ISBLANK('Afrap. dec20-mar21'!B917),"",'Afrap. dec20-mar21'!B917)</f>
        <v/>
      </c>
      <c r="C915" s="81" t="str">
        <f>IF(ISBLANK('Afrap. dec20-mar21'!C917),"",'Afrap. dec20-mar21'!C917)</f>
        <v/>
      </c>
      <c r="D915" s="21">
        <f>IF('Afrap. dec20-mar21'!K917="Funktionær",0.75,0.9)</f>
        <v>0.9</v>
      </c>
      <c r="E915" s="17"/>
      <c r="J915" s="111" t="str">
        <f t="shared" si="28"/>
        <v/>
      </c>
      <c r="K915" s="30" t="str">
        <f t="shared" si="29"/>
        <v/>
      </c>
    </row>
    <row r="916" spans="1:11" x14ac:dyDescent="0.25">
      <c r="A916" s="16" t="str">
        <f>'Afrap. dec20-mar21'!A918</f>
        <v/>
      </c>
      <c r="B916" s="81" t="str">
        <f>IF(ISBLANK('Afrap. dec20-mar21'!B918),"",'Afrap. dec20-mar21'!B918)</f>
        <v/>
      </c>
      <c r="C916" s="81" t="str">
        <f>IF(ISBLANK('Afrap. dec20-mar21'!C918),"",'Afrap. dec20-mar21'!C918)</f>
        <v/>
      </c>
      <c r="D916" s="21">
        <f>IF('Afrap. dec20-mar21'!K918="Funktionær",0.75,0.9)</f>
        <v>0.9</v>
      </c>
      <c r="E916" s="17"/>
      <c r="J916" s="111" t="str">
        <f t="shared" si="28"/>
        <v/>
      </c>
      <c r="K916" s="30" t="str">
        <f t="shared" si="29"/>
        <v/>
      </c>
    </row>
    <row r="917" spans="1:11" x14ac:dyDescent="0.25">
      <c r="A917" s="16" t="str">
        <f>'Afrap. dec20-mar21'!A919</f>
        <v/>
      </c>
      <c r="B917" s="81" t="str">
        <f>IF(ISBLANK('Afrap. dec20-mar21'!B919),"",'Afrap. dec20-mar21'!B919)</f>
        <v/>
      </c>
      <c r="C917" s="81" t="str">
        <f>IF(ISBLANK('Afrap. dec20-mar21'!C919),"",'Afrap. dec20-mar21'!C919)</f>
        <v/>
      </c>
      <c r="D917" s="21">
        <f>IF('Afrap. dec20-mar21'!K919="Funktionær",0.75,0.9)</f>
        <v>0.9</v>
      </c>
      <c r="E917" s="17"/>
      <c r="J917" s="111" t="str">
        <f t="shared" si="28"/>
        <v/>
      </c>
      <c r="K917" s="30" t="str">
        <f t="shared" si="29"/>
        <v/>
      </c>
    </row>
    <row r="918" spans="1:11" x14ac:dyDescent="0.25">
      <c r="A918" s="16" t="str">
        <f>'Afrap. dec20-mar21'!A920</f>
        <v/>
      </c>
      <c r="B918" s="81" t="str">
        <f>IF(ISBLANK('Afrap. dec20-mar21'!B920),"",'Afrap. dec20-mar21'!B920)</f>
        <v/>
      </c>
      <c r="C918" s="81" t="str">
        <f>IF(ISBLANK('Afrap. dec20-mar21'!C920),"",'Afrap. dec20-mar21'!C920)</f>
        <v/>
      </c>
      <c r="D918" s="21">
        <f>IF('Afrap. dec20-mar21'!K920="Funktionær",0.75,0.9)</f>
        <v>0.9</v>
      </c>
      <c r="E918" s="17"/>
      <c r="J918" s="111" t="str">
        <f t="shared" si="28"/>
        <v/>
      </c>
      <c r="K918" s="30" t="str">
        <f t="shared" si="29"/>
        <v/>
      </c>
    </row>
    <row r="919" spans="1:11" x14ac:dyDescent="0.25">
      <c r="A919" s="16" t="str">
        <f>'Afrap. dec20-mar21'!A921</f>
        <v/>
      </c>
      <c r="B919" s="81" t="str">
        <f>IF(ISBLANK('Afrap. dec20-mar21'!B921),"",'Afrap. dec20-mar21'!B921)</f>
        <v/>
      </c>
      <c r="C919" s="81" t="str">
        <f>IF(ISBLANK('Afrap. dec20-mar21'!C921),"",'Afrap. dec20-mar21'!C921)</f>
        <v/>
      </c>
      <c r="D919" s="21">
        <f>IF('Afrap. dec20-mar21'!K921="Funktionær",0.75,0.9)</f>
        <v>0.9</v>
      </c>
      <c r="E919" s="17"/>
      <c r="J919" s="111" t="str">
        <f t="shared" si="28"/>
        <v/>
      </c>
      <c r="K919" s="30" t="str">
        <f t="shared" si="29"/>
        <v/>
      </c>
    </row>
    <row r="920" spans="1:11" x14ac:dyDescent="0.25">
      <c r="A920" s="16" t="str">
        <f>'Afrap. dec20-mar21'!A922</f>
        <v/>
      </c>
      <c r="B920" s="81" t="str">
        <f>IF(ISBLANK('Afrap. dec20-mar21'!B922),"",'Afrap. dec20-mar21'!B922)</f>
        <v/>
      </c>
      <c r="C920" s="81" t="str">
        <f>IF(ISBLANK('Afrap. dec20-mar21'!C922),"",'Afrap. dec20-mar21'!C922)</f>
        <v/>
      </c>
      <c r="D920" s="21">
        <f>IF('Afrap. dec20-mar21'!K922="Funktionær",0.75,0.9)</f>
        <v>0.9</v>
      </c>
      <c r="E920" s="17"/>
      <c r="J920" s="111" t="str">
        <f t="shared" si="28"/>
        <v/>
      </c>
      <c r="K920" s="30" t="str">
        <f t="shared" si="29"/>
        <v/>
      </c>
    </row>
    <row r="921" spans="1:11" x14ac:dyDescent="0.25">
      <c r="A921" s="16" t="str">
        <f>'Afrap. dec20-mar21'!A923</f>
        <v/>
      </c>
      <c r="B921" s="81" t="str">
        <f>IF(ISBLANK('Afrap. dec20-mar21'!B923),"",'Afrap. dec20-mar21'!B923)</f>
        <v/>
      </c>
      <c r="C921" s="81" t="str">
        <f>IF(ISBLANK('Afrap. dec20-mar21'!C923),"",'Afrap. dec20-mar21'!C923)</f>
        <v/>
      </c>
      <c r="D921" s="21">
        <f>IF('Afrap. dec20-mar21'!K923="Funktionær",0.75,0.9)</f>
        <v>0.9</v>
      </c>
      <c r="E921" s="17"/>
      <c r="J921" s="111" t="str">
        <f t="shared" si="28"/>
        <v/>
      </c>
      <c r="K921" s="30" t="str">
        <f t="shared" si="29"/>
        <v/>
      </c>
    </row>
    <row r="922" spans="1:11" x14ac:dyDescent="0.25">
      <c r="A922" s="16" t="str">
        <f>'Afrap. dec20-mar21'!A924</f>
        <v/>
      </c>
      <c r="B922" s="81" t="str">
        <f>IF(ISBLANK('Afrap. dec20-mar21'!B924),"",'Afrap. dec20-mar21'!B924)</f>
        <v/>
      </c>
      <c r="C922" s="81" t="str">
        <f>IF(ISBLANK('Afrap. dec20-mar21'!C924),"",'Afrap. dec20-mar21'!C924)</f>
        <v/>
      </c>
      <c r="D922" s="21">
        <f>IF('Afrap. dec20-mar21'!K924="Funktionær",0.75,0.9)</f>
        <v>0.9</v>
      </c>
      <c r="E922" s="17"/>
      <c r="J922" s="111" t="str">
        <f t="shared" si="28"/>
        <v/>
      </c>
      <c r="K922" s="30" t="str">
        <f t="shared" si="29"/>
        <v/>
      </c>
    </row>
    <row r="923" spans="1:11" x14ac:dyDescent="0.25">
      <c r="A923" s="16" t="str">
        <f>'Afrap. dec20-mar21'!A925</f>
        <v/>
      </c>
      <c r="B923" s="81" t="str">
        <f>IF(ISBLANK('Afrap. dec20-mar21'!B925),"",'Afrap. dec20-mar21'!B925)</f>
        <v/>
      </c>
      <c r="C923" s="81" t="str">
        <f>IF(ISBLANK('Afrap. dec20-mar21'!C925),"",'Afrap. dec20-mar21'!C925)</f>
        <v/>
      </c>
      <c r="D923" s="21">
        <f>IF('Afrap. dec20-mar21'!K925="Funktionær",0.75,0.9)</f>
        <v>0.9</v>
      </c>
      <c r="E923" s="17"/>
      <c r="J923" s="111" t="str">
        <f t="shared" si="28"/>
        <v/>
      </c>
      <c r="K923" s="30" t="str">
        <f t="shared" si="29"/>
        <v/>
      </c>
    </row>
    <row r="924" spans="1:11" x14ac:dyDescent="0.25">
      <c r="A924" s="16" t="str">
        <f>'Afrap. dec20-mar21'!A926</f>
        <v/>
      </c>
      <c r="B924" s="81" t="str">
        <f>IF(ISBLANK('Afrap. dec20-mar21'!B926),"",'Afrap. dec20-mar21'!B926)</f>
        <v/>
      </c>
      <c r="C924" s="81" t="str">
        <f>IF(ISBLANK('Afrap. dec20-mar21'!C926),"",'Afrap. dec20-mar21'!C926)</f>
        <v/>
      </c>
      <c r="D924" s="21">
        <f>IF('Afrap. dec20-mar21'!K926="Funktionær",0.75,0.9)</f>
        <v>0.9</v>
      </c>
      <c r="E924" s="17"/>
      <c r="J924" s="111" t="str">
        <f t="shared" si="28"/>
        <v/>
      </c>
      <c r="K924" s="30" t="str">
        <f t="shared" si="29"/>
        <v/>
      </c>
    </row>
    <row r="925" spans="1:11" x14ac:dyDescent="0.25">
      <c r="A925" s="16" t="str">
        <f>'Afrap. dec20-mar21'!A927</f>
        <v/>
      </c>
      <c r="B925" s="81" t="str">
        <f>IF(ISBLANK('Afrap. dec20-mar21'!B927),"",'Afrap. dec20-mar21'!B927)</f>
        <v/>
      </c>
      <c r="C925" s="81" t="str">
        <f>IF(ISBLANK('Afrap. dec20-mar21'!C927),"",'Afrap. dec20-mar21'!C927)</f>
        <v/>
      </c>
      <c r="D925" s="21">
        <f>IF('Afrap. dec20-mar21'!K927="Funktionær",0.75,0.9)</f>
        <v>0.9</v>
      </c>
      <c r="E925" s="17"/>
      <c r="J925" s="111" t="str">
        <f t="shared" si="28"/>
        <v/>
      </c>
      <c r="K925" s="30" t="str">
        <f t="shared" si="29"/>
        <v/>
      </c>
    </row>
    <row r="926" spans="1:11" x14ac:dyDescent="0.25">
      <c r="A926" s="16" t="str">
        <f>'Afrap. dec20-mar21'!A928</f>
        <v/>
      </c>
      <c r="B926" s="81" t="str">
        <f>IF(ISBLANK('Afrap. dec20-mar21'!B928),"",'Afrap. dec20-mar21'!B928)</f>
        <v/>
      </c>
      <c r="C926" s="81" t="str">
        <f>IF(ISBLANK('Afrap. dec20-mar21'!C928),"",'Afrap. dec20-mar21'!C928)</f>
        <v/>
      </c>
      <c r="D926" s="21">
        <f>IF('Afrap. dec20-mar21'!K928="Funktionær",0.75,0.9)</f>
        <v>0.9</v>
      </c>
      <c r="E926" s="17"/>
      <c r="J926" s="111" t="str">
        <f t="shared" si="28"/>
        <v/>
      </c>
      <c r="K926" s="30" t="str">
        <f t="shared" si="29"/>
        <v/>
      </c>
    </row>
    <row r="927" spans="1:11" x14ac:dyDescent="0.25">
      <c r="A927" s="16" t="str">
        <f>'Afrap. dec20-mar21'!A929</f>
        <v/>
      </c>
      <c r="B927" s="81" t="str">
        <f>IF(ISBLANK('Afrap. dec20-mar21'!B929),"",'Afrap. dec20-mar21'!B929)</f>
        <v/>
      </c>
      <c r="C927" s="81" t="str">
        <f>IF(ISBLANK('Afrap. dec20-mar21'!C929),"",'Afrap. dec20-mar21'!C929)</f>
        <v/>
      </c>
      <c r="D927" s="21">
        <f>IF('Afrap. dec20-mar21'!K929="Funktionær",0.75,0.9)</f>
        <v>0.9</v>
      </c>
      <c r="E927" s="17"/>
      <c r="J927" s="111" t="str">
        <f t="shared" si="28"/>
        <v/>
      </c>
      <c r="K927" s="30" t="str">
        <f t="shared" si="29"/>
        <v/>
      </c>
    </row>
    <row r="928" spans="1:11" x14ac:dyDescent="0.25">
      <c r="A928" s="16" t="str">
        <f>'Afrap. dec20-mar21'!A930</f>
        <v/>
      </c>
      <c r="B928" s="81" t="str">
        <f>IF(ISBLANK('Afrap. dec20-mar21'!B930),"",'Afrap. dec20-mar21'!B930)</f>
        <v/>
      </c>
      <c r="C928" s="81" t="str">
        <f>IF(ISBLANK('Afrap. dec20-mar21'!C930),"",'Afrap. dec20-mar21'!C930)</f>
        <v/>
      </c>
      <c r="D928" s="21">
        <f>IF('Afrap. dec20-mar21'!K930="Funktionær",0.75,0.9)</f>
        <v>0.9</v>
      </c>
      <c r="E928" s="17"/>
      <c r="J928" s="111" t="str">
        <f t="shared" si="28"/>
        <v/>
      </c>
      <c r="K928" s="30" t="str">
        <f t="shared" si="29"/>
        <v/>
      </c>
    </row>
    <row r="929" spans="1:11" x14ac:dyDescent="0.25">
      <c r="A929" s="16" t="str">
        <f>'Afrap. dec20-mar21'!A931</f>
        <v/>
      </c>
      <c r="B929" s="81" t="str">
        <f>IF(ISBLANK('Afrap. dec20-mar21'!B931),"",'Afrap. dec20-mar21'!B931)</f>
        <v/>
      </c>
      <c r="C929" s="81" t="str">
        <f>IF(ISBLANK('Afrap. dec20-mar21'!C931),"",'Afrap. dec20-mar21'!C931)</f>
        <v/>
      </c>
      <c r="D929" s="21">
        <f>IF('Afrap. dec20-mar21'!K931="Funktionær",0.75,0.9)</f>
        <v>0.9</v>
      </c>
      <c r="E929" s="17"/>
      <c r="J929" s="111" t="str">
        <f t="shared" si="28"/>
        <v/>
      </c>
      <c r="K929" s="30" t="str">
        <f t="shared" si="29"/>
        <v/>
      </c>
    </row>
    <row r="930" spans="1:11" x14ac:dyDescent="0.25">
      <c r="A930" s="16" t="str">
        <f>'Afrap. dec20-mar21'!A932</f>
        <v/>
      </c>
      <c r="B930" s="81" t="str">
        <f>IF(ISBLANK('Afrap. dec20-mar21'!B932),"",'Afrap. dec20-mar21'!B932)</f>
        <v/>
      </c>
      <c r="C930" s="81" t="str">
        <f>IF(ISBLANK('Afrap. dec20-mar21'!C932),"",'Afrap. dec20-mar21'!C932)</f>
        <v/>
      </c>
      <c r="D930" s="21">
        <f>IF('Afrap. dec20-mar21'!K932="Funktionær",0.75,0.9)</f>
        <v>0.9</v>
      </c>
      <c r="E930" s="17"/>
      <c r="J930" s="111" t="str">
        <f t="shared" si="28"/>
        <v/>
      </c>
      <c r="K930" s="30" t="str">
        <f t="shared" si="29"/>
        <v/>
      </c>
    </row>
    <row r="931" spans="1:11" x14ac:dyDescent="0.25">
      <c r="A931" s="16" t="str">
        <f>'Afrap. dec20-mar21'!A933</f>
        <v/>
      </c>
      <c r="B931" s="81" t="str">
        <f>IF(ISBLANK('Afrap. dec20-mar21'!B933),"",'Afrap. dec20-mar21'!B933)</f>
        <v/>
      </c>
      <c r="C931" s="81" t="str">
        <f>IF(ISBLANK('Afrap. dec20-mar21'!C933),"",'Afrap. dec20-mar21'!C933)</f>
        <v/>
      </c>
      <c r="D931" s="21">
        <f>IF('Afrap. dec20-mar21'!K933="Funktionær",0.75,0.9)</f>
        <v>0.9</v>
      </c>
      <c r="E931" s="17"/>
      <c r="J931" s="111" t="str">
        <f t="shared" si="28"/>
        <v/>
      </c>
      <c r="K931" s="30" t="str">
        <f t="shared" si="29"/>
        <v/>
      </c>
    </row>
    <row r="932" spans="1:11" x14ac:dyDescent="0.25">
      <c r="A932" s="16" t="str">
        <f>'Afrap. dec20-mar21'!A934</f>
        <v/>
      </c>
      <c r="B932" s="81" t="str">
        <f>IF(ISBLANK('Afrap. dec20-mar21'!B934),"",'Afrap. dec20-mar21'!B934)</f>
        <v/>
      </c>
      <c r="C932" s="81" t="str">
        <f>IF(ISBLANK('Afrap. dec20-mar21'!C934),"",'Afrap. dec20-mar21'!C934)</f>
        <v/>
      </c>
      <c r="D932" s="21">
        <f>IF('Afrap. dec20-mar21'!K934="Funktionær",0.75,0.9)</f>
        <v>0.9</v>
      </c>
      <c r="E932" s="17"/>
      <c r="J932" s="111" t="str">
        <f t="shared" si="28"/>
        <v/>
      </c>
      <c r="K932" s="30" t="str">
        <f t="shared" si="29"/>
        <v/>
      </c>
    </row>
    <row r="933" spans="1:11" x14ac:dyDescent="0.25">
      <c r="A933" s="16" t="str">
        <f>'Afrap. dec20-mar21'!A935</f>
        <v/>
      </c>
      <c r="B933" s="81" t="str">
        <f>IF(ISBLANK('Afrap. dec20-mar21'!B935),"",'Afrap. dec20-mar21'!B935)</f>
        <v/>
      </c>
      <c r="C933" s="81" t="str">
        <f>IF(ISBLANK('Afrap. dec20-mar21'!C935),"",'Afrap. dec20-mar21'!C935)</f>
        <v/>
      </c>
      <c r="D933" s="21">
        <f>IF('Afrap. dec20-mar21'!K935="Funktionær",0.75,0.9)</f>
        <v>0.9</v>
      </c>
      <c r="E933" s="17"/>
      <c r="J933" s="111" t="str">
        <f t="shared" si="28"/>
        <v/>
      </c>
      <c r="K933" s="30" t="str">
        <f t="shared" si="29"/>
        <v/>
      </c>
    </row>
    <row r="934" spans="1:11" x14ac:dyDescent="0.25">
      <c r="A934" s="16" t="str">
        <f>'Afrap. dec20-mar21'!A936</f>
        <v/>
      </c>
      <c r="B934" s="81" t="str">
        <f>IF(ISBLANK('Afrap. dec20-mar21'!B936),"",'Afrap. dec20-mar21'!B936)</f>
        <v/>
      </c>
      <c r="C934" s="81" t="str">
        <f>IF(ISBLANK('Afrap. dec20-mar21'!C936),"",'Afrap. dec20-mar21'!C936)</f>
        <v/>
      </c>
      <c r="D934" s="21">
        <f>IF('Afrap. dec20-mar21'!K936="Funktionær",0.75,0.9)</f>
        <v>0.9</v>
      </c>
      <c r="E934" s="17"/>
      <c r="J934" s="111" t="str">
        <f t="shared" si="28"/>
        <v/>
      </c>
      <c r="K934" s="30" t="str">
        <f t="shared" si="29"/>
        <v/>
      </c>
    </row>
    <row r="935" spans="1:11" x14ac:dyDescent="0.25">
      <c r="A935" s="16" t="str">
        <f>'Afrap. dec20-mar21'!A937</f>
        <v/>
      </c>
      <c r="B935" s="81" t="str">
        <f>IF(ISBLANK('Afrap. dec20-mar21'!B937),"",'Afrap. dec20-mar21'!B937)</f>
        <v/>
      </c>
      <c r="C935" s="81" t="str">
        <f>IF(ISBLANK('Afrap. dec20-mar21'!C937),"",'Afrap. dec20-mar21'!C937)</f>
        <v/>
      </c>
      <c r="D935" s="21">
        <f>IF('Afrap. dec20-mar21'!K937="Funktionær",0.75,0.9)</f>
        <v>0.9</v>
      </c>
      <c r="E935" s="17"/>
      <c r="J935" s="111" t="str">
        <f t="shared" si="28"/>
        <v/>
      </c>
      <c r="K935" s="30" t="str">
        <f t="shared" si="29"/>
        <v/>
      </c>
    </row>
    <row r="936" spans="1:11" x14ac:dyDescent="0.25">
      <c r="A936" s="16" t="str">
        <f>'Afrap. dec20-mar21'!A938</f>
        <v/>
      </c>
      <c r="B936" s="81" t="str">
        <f>IF(ISBLANK('Afrap. dec20-mar21'!B938),"",'Afrap. dec20-mar21'!B938)</f>
        <v/>
      </c>
      <c r="C936" s="81" t="str">
        <f>IF(ISBLANK('Afrap. dec20-mar21'!C938),"",'Afrap. dec20-mar21'!C938)</f>
        <v/>
      </c>
      <c r="D936" s="21">
        <f>IF('Afrap. dec20-mar21'!K938="Funktionær",0.75,0.9)</f>
        <v>0.9</v>
      </c>
      <c r="E936" s="17"/>
      <c r="J936" s="111" t="str">
        <f t="shared" si="28"/>
        <v/>
      </c>
      <c r="K936" s="30" t="str">
        <f t="shared" si="29"/>
        <v/>
      </c>
    </row>
    <row r="937" spans="1:11" x14ac:dyDescent="0.25">
      <c r="A937" s="16" t="str">
        <f>'Afrap. dec20-mar21'!A939</f>
        <v/>
      </c>
      <c r="B937" s="81" t="str">
        <f>IF(ISBLANK('Afrap. dec20-mar21'!B939),"",'Afrap. dec20-mar21'!B939)</f>
        <v/>
      </c>
      <c r="C937" s="81" t="str">
        <f>IF(ISBLANK('Afrap. dec20-mar21'!C939),"",'Afrap. dec20-mar21'!C939)</f>
        <v/>
      </c>
      <c r="D937" s="21">
        <f>IF('Afrap. dec20-mar21'!K939="Funktionær",0.75,0.9)</f>
        <v>0.9</v>
      </c>
      <c r="E937" s="17"/>
      <c r="J937" s="111" t="str">
        <f t="shared" si="28"/>
        <v/>
      </c>
      <c r="K937" s="30" t="str">
        <f t="shared" si="29"/>
        <v/>
      </c>
    </row>
    <row r="938" spans="1:11" x14ac:dyDescent="0.25">
      <c r="A938" s="16" t="str">
        <f>'Afrap. dec20-mar21'!A940</f>
        <v/>
      </c>
      <c r="B938" s="81" t="str">
        <f>IF(ISBLANK('Afrap. dec20-mar21'!B940),"",'Afrap. dec20-mar21'!B940)</f>
        <v/>
      </c>
      <c r="C938" s="81" t="str">
        <f>IF(ISBLANK('Afrap. dec20-mar21'!C940),"",'Afrap. dec20-mar21'!C940)</f>
        <v/>
      </c>
      <c r="D938" s="21">
        <f>IF('Afrap. dec20-mar21'!K940="Funktionær",0.75,0.9)</f>
        <v>0.9</v>
      </c>
      <c r="E938" s="17"/>
      <c r="J938" s="111" t="str">
        <f t="shared" si="28"/>
        <v/>
      </c>
      <c r="K938" s="30" t="str">
        <f t="shared" si="29"/>
        <v/>
      </c>
    </row>
    <row r="939" spans="1:11" x14ac:dyDescent="0.25">
      <c r="A939" s="16" t="str">
        <f>'Afrap. dec20-mar21'!A941</f>
        <v/>
      </c>
      <c r="B939" s="81" t="str">
        <f>IF(ISBLANK('Afrap. dec20-mar21'!B941),"",'Afrap. dec20-mar21'!B941)</f>
        <v/>
      </c>
      <c r="C939" s="81" t="str">
        <f>IF(ISBLANK('Afrap. dec20-mar21'!C941),"",'Afrap. dec20-mar21'!C941)</f>
        <v/>
      </c>
      <c r="D939" s="21">
        <f>IF('Afrap. dec20-mar21'!K941="Funktionær",0.75,0.9)</f>
        <v>0.9</v>
      </c>
      <c r="E939" s="17"/>
      <c r="J939" s="111" t="str">
        <f t="shared" si="28"/>
        <v/>
      </c>
      <c r="K939" s="30" t="str">
        <f t="shared" si="29"/>
        <v/>
      </c>
    </row>
    <row r="940" spans="1:11" x14ac:dyDescent="0.25">
      <c r="A940" s="16" t="str">
        <f>'Afrap. dec20-mar21'!A942</f>
        <v/>
      </c>
      <c r="B940" s="81" t="str">
        <f>IF(ISBLANK('Afrap. dec20-mar21'!B942),"",'Afrap. dec20-mar21'!B942)</f>
        <v/>
      </c>
      <c r="C940" s="81" t="str">
        <f>IF(ISBLANK('Afrap. dec20-mar21'!C942),"",'Afrap. dec20-mar21'!C942)</f>
        <v/>
      </c>
      <c r="D940" s="21">
        <f>IF('Afrap. dec20-mar21'!K942="Funktionær",0.75,0.9)</f>
        <v>0.9</v>
      </c>
      <c r="E940" s="17"/>
      <c r="J940" s="111" t="str">
        <f t="shared" si="28"/>
        <v/>
      </c>
      <c r="K940" s="30" t="str">
        <f t="shared" si="29"/>
        <v/>
      </c>
    </row>
    <row r="941" spans="1:11" x14ac:dyDescent="0.25">
      <c r="A941" s="16" t="str">
        <f>'Afrap. dec20-mar21'!A943</f>
        <v/>
      </c>
      <c r="B941" s="81" t="str">
        <f>IF(ISBLANK('Afrap. dec20-mar21'!B943),"",'Afrap. dec20-mar21'!B943)</f>
        <v/>
      </c>
      <c r="C941" s="81" t="str">
        <f>IF(ISBLANK('Afrap. dec20-mar21'!C943),"",'Afrap. dec20-mar21'!C943)</f>
        <v/>
      </c>
      <c r="D941" s="21">
        <f>IF('Afrap. dec20-mar21'!K943="Funktionær",0.75,0.9)</f>
        <v>0.9</v>
      </c>
      <c r="E941" s="17"/>
      <c r="J941" s="111" t="str">
        <f t="shared" si="28"/>
        <v/>
      </c>
      <c r="K941" s="30" t="str">
        <f t="shared" si="29"/>
        <v/>
      </c>
    </row>
    <row r="942" spans="1:11" x14ac:dyDescent="0.25">
      <c r="A942" s="16" t="str">
        <f>'Afrap. dec20-mar21'!A944</f>
        <v/>
      </c>
      <c r="B942" s="81" t="str">
        <f>IF(ISBLANK('Afrap. dec20-mar21'!B944),"",'Afrap. dec20-mar21'!B944)</f>
        <v/>
      </c>
      <c r="C942" s="81" t="str">
        <f>IF(ISBLANK('Afrap. dec20-mar21'!C944),"",'Afrap. dec20-mar21'!C944)</f>
        <v/>
      </c>
      <c r="D942" s="21">
        <f>IF('Afrap. dec20-mar21'!K944="Funktionær",0.75,0.9)</f>
        <v>0.9</v>
      </c>
      <c r="E942" s="17"/>
      <c r="J942" s="111" t="str">
        <f t="shared" si="28"/>
        <v/>
      </c>
      <c r="K942" s="30" t="str">
        <f t="shared" si="29"/>
        <v/>
      </c>
    </row>
    <row r="943" spans="1:11" x14ac:dyDescent="0.25">
      <c r="A943" s="16" t="str">
        <f>'Afrap. dec20-mar21'!A945</f>
        <v/>
      </c>
      <c r="B943" s="81" t="str">
        <f>IF(ISBLANK('Afrap. dec20-mar21'!B945),"",'Afrap. dec20-mar21'!B945)</f>
        <v/>
      </c>
      <c r="C943" s="81" t="str">
        <f>IF(ISBLANK('Afrap. dec20-mar21'!C945),"",'Afrap. dec20-mar21'!C945)</f>
        <v/>
      </c>
      <c r="D943" s="21">
        <f>IF('Afrap. dec20-mar21'!K945="Funktionær",0.75,0.9)</f>
        <v>0.9</v>
      </c>
      <c r="E943" s="17"/>
      <c r="J943" s="111" t="str">
        <f t="shared" si="28"/>
        <v/>
      </c>
      <c r="K943" s="30" t="str">
        <f t="shared" si="29"/>
        <v/>
      </c>
    </row>
    <row r="944" spans="1:11" x14ac:dyDescent="0.25">
      <c r="A944" s="16" t="str">
        <f>'Afrap. dec20-mar21'!A946</f>
        <v/>
      </c>
      <c r="B944" s="81" t="str">
        <f>IF(ISBLANK('Afrap. dec20-mar21'!B946),"",'Afrap. dec20-mar21'!B946)</f>
        <v/>
      </c>
      <c r="C944" s="81" t="str">
        <f>IF(ISBLANK('Afrap. dec20-mar21'!C946),"",'Afrap. dec20-mar21'!C946)</f>
        <v/>
      </c>
      <c r="D944" s="21">
        <f>IF('Afrap. dec20-mar21'!K946="Funktionær",0.75,0.9)</f>
        <v>0.9</v>
      </c>
      <c r="E944" s="17"/>
      <c r="J944" s="111" t="str">
        <f t="shared" si="28"/>
        <v/>
      </c>
      <c r="K944" s="30" t="str">
        <f t="shared" si="29"/>
        <v/>
      </c>
    </row>
    <row r="945" spans="1:11" x14ac:dyDescent="0.25">
      <c r="A945" s="16" t="str">
        <f>'Afrap. dec20-mar21'!A947</f>
        <v/>
      </c>
      <c r="B945" s="81" t="str">
        <f>IF(ISBLANK('Afrap. dec20-mar21'!B947),"",'Afrap. dec20-mar21'!B947)</f>
        <v/>
      </c>
      <c r="C945" s="81" t="str">
        <f>IF(ISBLANK('Afrap. dec20-mar21'!C947),"",'Afrap. dec20-mar21'!C947)</f>
        <v/>
      </c>
      <c r="D945" s="21">
        <f>IF('Afrap. dec20-mar21'!K947="Funktionær",0.75,0.9)</f>
        <v>0.9</v>
      </c>
      <c r="E945" s="17"/>
      <c r="J945" s="111" t="str">
        <f t="shared" si="28"/>
        <v/>
      </c>
      <c r="K945" s="30" t="str">
        <f t="shared" si="29"/>
        <v/>
      </c>
    </row>
    <row r="946" spans="1:11" x14ac:dyDescent="0.25">
      <c r="A946" s="16" t="str">
        <f>'Afrap. dec20-mar21'!A948</f>
        <v/>
      </c>
      <c r="B946" s="81" t="str">
        <f>IF(ISBLANK('Afrap. dec20-mar21'!B948),"",'Afrap. dec20-mar21'!B948)</f>
        <v/>
      </c>
      <c r="C946" s="81" t="str">
        <f>IF(ISBLANK('Afrap. dec20-mar21'!C948),"",'Afrap. dec20-mar21'!C948)</f>
        <v/>
      </c>
      <c r="D946" s="21">
        <f>IF('Afrap. dec20-mar21'!K948="Funktionær",0.75,0.9)</f>
        <v>0.9</v>
      </c>
      <c r="E946" s="17"/>
      <c r="J946" s="111" t="str">
        <f t="shared" si="28"/>
        <v/>
      </c>
      <c r="K946" s="30" t="str">
        <f t="shared" si="29"/>
        <v/>
      </c>
    </row>
    <row r="947" spans="1:11" x14ac:dyDescent="0.25">
      <c r="A947" s="16" t="str">
        <f>'Afrap. dec20-mar21'!A949</f>
        <v/>
      </c>
      <c r="B947" s="81" t="str">
        <f>IF(ISBLANK('Afrap. dec20-mar21'!B949),"",'Afrap. dec20-mar21'!B949)</f>
        <v/>
      </c>
      <c r="C947" s="81" t="str">
        <f>IF(ISBLANK('Afrap. dec20-mar21'!C949),"",'Afrap. dec20-mar21'!C949)</f>
        <v/>
      </c>
      <c r="D947" s="21">
        <f>IF('Afrap. dec20-mar21'!K949="Funktionær",0.75,0.9)</f>
        <v>0.9</v>
      </c>
      <c r="E947" s="17"/>
      <c r="J947" s="111" t="str">
        <f t="shared" si="28"/>
        <v/>
      </c>
      <c r="K947" s="30" t="str">
        <f t="shared" si="29"/>
        <v/>
      </c>
    </row>
    <row r="948" spans="1:11" x14ac:dyDescent="0.25">
      <c r="A948" s="16" t="str">
        <f>'Afrap. dec20-mar21'!A950</f>
        <v/>
      </c>
      <c r="B948" s="81" t="str">
        <f>IF(ISBLANK('Afrap. dec20-mar21'!B950),"",'Afrap. dec20-mar21'!B950)</f>
        <v/>
      </c>
      <c r="C948" s="81" t="str">
        <f>IF(ISBLANK('Afrap. dec20-mar21'!C950),"",'Afrap. dec20-mar21'!C950)</f>
        <v/>
      </c>
      <c r="D948" s="21">
        <f>IF('Afrap. dec20-mar21'!K950="Funktionær",0.75,0.9)</f>
        <v>0.9</v>
      </c>
      <c r="E948" s="17"/>
      <c r="J948" s="111" t="str">
        <f t="shared" si="28"/>
        <v/>
      </c>
      <c r="K948" s="30" t="str">
        <f t="shared" si="29"/>
        <v/>
      </c>
    </row>
    <row r="949" spans="1:11" x14ac:dyDescent="0.25">
      <c r="A949" s="16" t="str">
        <f>'Afrap. dec20-mar21'!A951</f>
        <v/>
      </c>
      <c r="B949" s="81" t="str">
        <f>IF(ISBLANK('Afrap. dec20-mar21'!B951),"",'Afrap. dec20-mar21'!B951)</f>
        <v/>
      </c>
      <c r="C949" s="81" t="str">
        <f>IF(ISBLANK('Afrap. dec20-mar21'!C951),"",'Afrap. dec20-mar21'!C951)</f>
        <v/>
      </c>
      <c r="D949" s="21">
        <f>IF('Afrap. dec20-mar21'!K951="Funktionær",0.75,0.9)</f>
        <v>0.9</v>
      </c>
      <c r="E949" s="17"/>
      <c r="J949" s="111" t="str">
        <f t="shared" si="28"/>
        <v/>
      </c>
      <c r="K949" s="30" t="str">
        <f t="shared" si="29"/>
        <v/>
      </c>
    </row>
    <row r="950" spans="1:11" x14ac:dyDescent="0.25">
      <c r="A950" s="16" t="str">
        <f>'Afrap. dec20-mar21'!A952</f>
        <v/>
      </c>
      <c r="B950" s="81" t="str">
        <f>IF(ISBLANK('Afrap. dec20-mar21'!B952),"",'Afrap. dec20-mar21'!B952)</f>
        <v/>
      </c>
      <c r="C950" s="81" t="str">
        <f>IF(ISBLANK('Afrap. dec20-mar21'!C952),"",'Afrap. dec20-mar21'!C952)</f>
        <v/>
      </c>
      <c r="D950" s="21">
        <f>IF('Afrap. dec20-mar21'!K952="Funktionær",0.75,0.9)</f>
        <v>0.9</v>
      </c>
      <c r="E950" s="17"/>
      <c r="J950" s="111" t="str">
        <f t="shared" si="28"/>
        <v/>
      </c>
      <c r="K950" s="30" t="str">
        <f t="shared" si="29"/>
        <v/>
      </c>
    </row>
    <row r="951" spans="1:11" x14ac:dyDescent="0.25">
      <c r="A951" s="16" t="str">
        <f>'Afrap. dec20-mar21'!A953</f>
        <v/>
      </c>
      <c r="B951" s="81" t="str">
        <f>IF(ISBLANK('Afrap. dec20-mar21'!B953),"",'Afrap. dec20-mar21'!B953)</f>
        <v/>
      </c>
      <c r="C951" s="81" t="str">
        <f>IF(ISBLANK('Afrap. dec20-mar21'!C953),"",'Afrap. dec20-mar21'!C953)</f>
        <v/>
      </c>
      <c r="D951" s="21">
        <f>IF('Afrap. dec20-mar21'!K953="Funktionær",0.75,0.9)</f>
        <v>0.9</v>
      </c>
      <c r="E951" s="17"/>
      <c r="J951" s="111" t="str">
        <f t="shared" si="28"/>
        <v/>
      </c>
      <c r="K951" s="30" t="str">
        <f t="shared" si="29"/>
        <v/>
      </c>
    </row>
    <row r="952" spans="1:11" x14ac:dyDescent="0.25">
      <c r="A952" s="16" t="str">
        <f>'Afrap. dec20-mar21'!A954</f>
        <v/>
      </c>
      <c r="B952" s="81" t="str">
        <f>IF(ISBLANK('Afrap. dec20-mar21'!B954),"",'Afrap. dec20-mar21'!B954)</f>
        <v/>
      </c>
      <c r="C952" s="81" t="str">
        <f>IF(ISBLANK('Afrap. dec20-mar21'!C954),"",'Afrap. dec20-mar21'!C954)</f>
        <v/>
      </c>
      <c r="D952" s="21">
        <f>IF('Afrap. dec20-mar21'!K954="Funktionær",0.75,0.9)</f>
        <v>0.9</v>
      </c>
      <c r="E952" s="17"/>
      <c r="J952" s="111" t="str">
        <f t="shared" si="28"/>
        <v/>
      </c>
      <c r="K952" s="30" t="str">
        <f t="shared" si="29"/>
        <v/>
      </c>
    </row>
    <row r="953" spans="1:11" x14ac:dyDescent="0.25">
      <c r="A953" s="16" t="str">
        <f>'Afrap. dec20-mar21'!A955</f>
        <v/>
      </c>
      <c r="B953" s="81" t="str">
        <f>IF(ISBLANK('Afrap. dec20-mar21'!B955),"",'Afrap. dec20-mar21'!B955)</f>
        <v/>
      </c>
      <c r="C953" s="81" t="str">
        <f>IF(ISBLANK('Afrap. dec20-mar21'!C955),"",'Afrap. dec20-mar21'!C955)</f>
        <v/>
      </c>
      <c r="D953" s="21">
        <f>IF('Afrap. dec20-mar21'!K955="Funktionær",0.75,0.9)</f>
        <v>0.9</v>
      </c>
      <c r="E953" s="17"/>
      <c r="J953" s="111" t="str">
        <f t="shared" si="28"/>
        <v/>
      </c>
      <c r="K953" s="30" t="str">
        <f t="shared" si="29"/>
        <v/>
      </c>
    </row>
    <row r="954" spans="1:11" x14ac:dyDescent="0.25">
      <c r="A954" s="16" t="str">
        <f>'Afrap. dec20-mar21'!A956</f>
        <v/>
      </c>
      <c r="B954" s="81" t="str">
        <f>IF(ISBLANK('Afrap. dec20-mar21'!B956),"",'Afrap. dec20-mar21'!B956)</f>
        <v/>
      </c>
      <c r="C954" s="81" t="str">
        <f>IF(ISBLANK('Afrap. dec20-mar21'!C956),"",'Afrap. dec20-mar21'!C956)</f>
        <v/>
      </c>
      <c r="D954" s="21">
        <f>IF('Afrap. dec20-mar21'!K956="Funktionær",0.75,0.9)</f>
        <v>0.9</v>
      </c>
      <c r="E954" s="17"/>
      <c r="J954" s="111" t="str">
        <f t="shared" si="28"/>
        <v/>
      </c>
      <c r="K954" s="30" t="str">
        <f t="shared" si="29"/>
        <v/>
      </c>
    </row>
    <row r="955" spans="1:11" x14ac:dyDescent="0.25">
      <c r="A955" s="16" t="str">
        <f>'Afrap. dec20-mar21'!A957</f>
        <v/>
      </c>
      <c r="B955" s="81" t="str">
        <f>IF(ISBLANK('Afrap. dec20-mar21'!B957),"",'Afrap. dec20-mar21'!B957)</f>
        <v/>
      </c>
      <c r="C955" s="81" t="str">
        <f>IF(ISBLANK('Afrap. dec20-mar21'!C957),"",'Afrap. dec20-mar21'!C957)</f>
        <v/>
      </c>
      <c r="D955" s="21">
        <f>IF('Afrap. dec20-mar21'!K957="Funktionær",0.75,0.9)</f>
        <v>0.9</v>
      </c>
      <c r="E955" s="17"/>
      <c r="J955" s="111" t="str">
        <f t="shared" si="28"/>
        <v/>
      </c>
      <c r="K955" s="30" t="str">
        <f t="shared" si="29"/>
        <v/>
      </c>
    </row>
    <row r="956" spans="1:11" x14ac:dyDescent="0.25">
      <c r="A956" s="16" t="str">
        <f>'Afrap. dec20-mar21'!A958</f>
        <v/>
      </c>
      <c r="B956" s="81" t="str">
        <f>IF(ISBLANK('Afrap. dec20-mar21'!B958),"",'Afrap. dec20-mar21'!B958)</f>
        <v/>
      </c>
      <c r="C956" s="81" t="str">
        <f>IF(ISBLANK('Afrap. dec20-mar21'!C958),"",'Afrap. dec20-mar21'!C958)</f>
        <v/>
      </c>
      <c r="D956" s="21">
        <f>IF('Afrap. dec20-mar21'!K958="Funktionær",0.75,0.9)</f>
        <v>0.9</v>
      </c>
      <c r="E956" s="17"/>
      <c r="J956" s="111" t="str">
        <f t="shared" si="28"/>
        <v/>
      </c>
      <c r="K956" s="30" t="str">
        <f t="shared" si="29"/>
        <v/>
      </c>
    </row>
    <row r="957" spans="1:11" x14ac:dyDescent="0.25">
      <c r="A957" s="16" t="str">
        <f>'Afrap. dec20-mar21'!A959</f>
        <v/>
      </c>
      <c r="B957" s="81" t="str">
        <f>IF(ISBLANK('Afrap. dec20-mar21'!B959),"",'Afrap. dec20-mar21'!B959)</f>
        <v/>
      </c>
      <c r="C957" s="81" t="str">
        <f>IF(ISBLANK('Afrap. dec20-mar21'!C959),"",'Afrap. dec20-mar21'!C959)</f>
        <v/>
      </c>
      <c r="D957" s="21">
        <f>IF('Afrap. dec20-mar21'!K959="Funktionær",0.75,0.9)</f>
        <v>0.9</v>
      </c>
      <c r="E957" s="17"/>
      <c r="J957" s="111" t="str">
        <f t="shared" si="28"/>
        <v/>
      </c>
      <c r="K957" s="30" t="str">
        <f t="shared" si="29"/>
        <v/>
      </c>
    </row>
    <row r="958" spans="1:11" x14ac:dyDescent="0.25">
      <c r="A958" s="16" t="str">
        <f>'Afrap. dec20-mar21'!A960</f>
        <v/>
      </c>
      <c r="B958" s="81" t="str">
        <f>IF(ISBLANK('Afrap. dec20-mar21'!B960),"",'Afrap. dec20-mar21'!B960)</f>
        <v/>
      </c>
      <c r="C958" s="81" t="str">
        <f>IF(ISBLANK('Afrap. dec20-mar21'!C960),"",'Afrap. dec20-mar21'!C960)</f>
        <v/>
      </c>
      <c r="D958" s="21">
        <f>IF('Afrap. dec20-mar21'!K960="Funktionær",0.75,0.9)</f>
        <v>0.9</v>
      </c>
      <c r="E958" s="17"/>
      <c r="J958" s="111" t="str">
        <f t="shared" si="28"/>
        <v/>
      </c>
      <c r="K958" s="30" t="str">
        <f t="shared" si="29"/>
        <v/>
      </c>
    </row>
    <row r="959" spans="1:11" x14ac:dyDescent="0.25">
      <c r="A959" s="16" t="str">
        <f>'Afrap. dec20-mar21'!A961</f>
        <v/>
      </c>
      <c r="B959" s="81" t="str">
        <f>IF(ISBLANK('Afrap. dec20-mar21'!B961),"",'Afrap. dec20-mar21'!B961)</f>
        <v/>
      </c>
      <c r="C959" s="81" t="str">
        <f>IF(ISBLANK('Afrap. dec20-mar21'!C961),"",'Afrap. dec20-mar21'!C961)</f>
        <v/>
      </c>
      <c r="D959" s="21">
        <f>IF('Afrap. dec20-mar21'!K961="Funktionær",0.75,0.9)</f>
        <v>0.9</v>
      </c>
      <c r="E959" s="17"/>
      <c r="J959" s="111" t="str">
        <f t="shared" si="28"/>
        <v/>
      </c>
      <c r="K959" s="30" t="str">
        <f t="shared" si="29"/>
        <v/>
      </c>
    </row>
    <row r="960" spans="1:11" x14ac:dyDescent="0.25">
      <c r="A960" s="16" t="str">
        <f>'Afrap. dec20-mar21'!A962</f>
        <v/>
      </c>
      <c r="B960" s="81" t="str">
        <f>IF(ISBLANK('Afrap. dec20-mar21'!B962),"",'Afrap. dec20-mar21'!B962)</f>
        <v/>
      </c>
      <c r="C960" s="81" t="str">
        <f>IF(ISBLANK('Afrap. dec20-mar21'!C962),"",'Afrap. dec20-mar21'!C962)</f>
        <v/>
      </c>
      <c r="D960" s="21">
        <f>IF('Afrap. dec20-mar21'!K962="Funktionær",0.75,0.9)</f>
        <v>0.9</v>
      </c>
      <c r="E960" s="17"/>
      <c r="J960" s="111" t="str">
        <f t="shared" si="28"/>
        <v/>
      </c>
      <c r="K960" s="30" t="str">
        <f t="shared" si="29"/>
        <v/>
      </c>
    </row>
    <row r="961" spans="1:11" x14ac:dyDescent="0.25">
      <c r="A961" s="16" t="str">
        <f>'Afrap. dec20-mar21'!A963</f>
        <v/>
      </c>
      <c r="B961" s="81" t="str">
        <f>IF(ISBLANK('Afrap. dec20-mar21'!B963),"",'Afrap. dec20-mar21'!B963)</f>
        <v/>
      </c>
      <c r="C961" s="81" t="str">
        <f>IF(ISBLANK('Afrap. dec20-mar21'!C963),"",'Afrap. dec20-mar21'!C963)</f>
        <v/>
      </c>
      <c r="D961" s="21">
        <f>IF('Afrap. dec20-mar21'!K963="Funktionær",0.75,0.9)</f>
        <v>0.9</v>
      </c>
      <c r="E961" s="17"/>
      <c r="J961" s="111" t="str">
        <f t="shared" si="28"/>
        <v/>
      </c>
      <c r="K961" s="30" t="str">
        <f t="shared" si="29"/>
        <v/>
      </c>
    </row>
    <row r="962" spans="1:11" x14ac:dyDescent="0.25">
      <c r="A962" s="16" t="str">
        <f>'Afrap. dec20-mar21'!A964</f>
        <v/>
      </c>
      <c r="B962" s="81" t="str">
        <f>IF(ISBLANK('Afrap. dec20-mar21'!B964),"",'Afrap. dec20-mar21'!B964)</f>
        <v/>
      </c>
      <c r="C962" s="81" t="str">
        <f>IF(ISBLANK('Afrap. dec20-mar21'!C964),"",'Afrap. dec20-mar21'!C964)</f>
        <v/>
      </c>
      <c r="D962" s="21">
        <f>IF('Afrap. dec20-mar21'!K964="Funktionær",0.75,0.9)</f>
        <v>0.9</v>
      </c>
      <c r="E962" s="17"/>
      <c r="J962" s="111" t="str">
        <f t="shared" si="28"/>
        <v/>
      </c>
      <c r="K962" s="30" t="str">
        <f t="shared" si="29"/>
        <v/>
      </c>
    </row>
    <row r="963" spans="1:11" x14ac:dyDescent="0.25">
      <c r="A963" s="16" t="str">
        <f>'Afrap. dec20-mar21'!A965</f>
        <v/>
      </c>
      <c r="B963" s="81" t="str">
        <f>IF(ISBLANK('Afrap. dec20-mar21'!B965),"",'Afrap. dec20-mar21'!B965)</f>
        <v/>
      </c>
      <c r="C963" s="81" t="str">
        <f>IF(ISBLANK('Afrap. dec20-mar21'!C965),"",'Afrap. dec20-mar21'!C965)</f>
        <v/>
      </c>
      <c r="D963" s="21">
        <f>IF('Afrap. dec20-mar21'!K965="Funktionær",0.75,0.9)</f>
        <v>0.9</v>
      </c>
      <c r="E963" s="17"/>
      <c r="J963" s="111" t="str">
        <f t="shared" si="28"/>
        <v/>
      </c>
      <c r="K963" s="30" t="str">
        <f t="shared" si="29"/>
        <v/>
      </c>
    </row>
    <row r="964" spans="1:11" x14ac:dyDescent="0.25">
      <c r="A964" s="16" t="str">
        <f>'Afrap. dec20-mar21'!A966</f>
        <v/>
      </c>
      <c r="B964" s="81" t="str">
        <f>IF(ISBLANK('Afrap. dec20-mar21'!B966),"",'Afrap. dec20-mar21'!B966)</f>
        <v/>
      </c>
      <c r="C964" s="81" t="str">
        <f>IF(ISBLANK('Afrap. dec20-mar21'!C966),"",'Afrap. dec20-mar21'!C966)</f>
        <v/>
      </c>
      <c r="D964" s="21">
        <f>IF('Afrap. dec20-mar21'!K966="Funktionær",0.75,0.9)</f>
        <v>0.9</v>
      </c>
      <c r="E964" s="17"/>
      <c r="J964" s="111" t="str">
        <f t="shared" si="28"/>
        <v/>
      </c>
      <c r="K964" s="30" t="str">
        <f t="shared" si="29"/>
        <v/>
      </c>
    </row>
    <row r="965" spans="1:11" x14ac:dyDescent="0.25">
      <c r="A965" s="16" t="str">
        <f>'Afrap. dec20-mar21'!A967</f>
        <v/>
      </c>
      <c r="B965" s="81" t="str">
        <f>IF(ISBLANK('Afrap. dec20-mar21'!B967),"",'Afrap. dec20-mar21'!B967)</f>
        <v/>
      </c>
      <c r="C965" s="81" t="str">
        <f>IF(ISBLANK('Afrap. dec20-mar21'!C967),"",'Afrap. dec20-mar21'!C967)</f>
        <v/>
      </c>
      <c r="D965" s="21">
        <f>IF('Afrap. dec20-mar21'!K967="Funktionær",0.75,0.9)</f>
        <v>0.9</v>
      </c>
      <c r="E965" s="17"/>
      <c r="J965" s="111" t="str">
        <f t="shared" si="28"/>
        <v/>
      </c>
      <c r="K965" s="30" t="str">
        <f t="shared" si="29"/>
        <v/>
      </c>
    </row>
    <row r="966" spans="1:11" x14ac:dyDescent="0.25">
      <c r="A966" s="16" t="str">
        <f>'Afrap. dec20-mar21'!A968</f>
        <v/>
      </c>
      <c r="B966" s="81" t="str">
        <f>IF(ISBLANK('Afrap. dec20-mar21'!B968),"",'Afrap. dec20-mar21'!B968)</f>
        <v/>
      </c>
      <c r="C966" s="81" t="str">
        <f>IF(ISBLANK('Afrap. dec20-mar21'!C968),"",'Afrap. dec20-mar21'!C968)</f>
        <v/>
      </c>
      <c r="D966" s="21">
        <f>IF('Afrap. dec20-mar21'!K968="Funktionær",0.75,0.9)</f>
        <v>0.9</v>
      </c>
      <c r="E966" s="17"/>
      <c r="J966" s="111" t="str">
        <f t="shared" ref="J966:J1029" si="30">IF(E966="Ja",((F966-G966)+(H966-I966)),"")</f>
        <v/>
      </c>
      <c r="K966" s="30" t="str">
        <f t="shared" ref="K966:K1029" si="31">IFERROR(IF(J966&lt;0,J966*D966,J966*D966),"")</f>
        <v/>
      </c>
    </row>
    <row r="967" spans="1:11" x14ac:dyDescent="0.25">
      <c r="A967" s="16" t="str">
        <f>'Afrap. dec20-mar21'!A969</f>
        <v/>
      </c>
      <c r="B967" s="81" t="str">
        <f>IF(ISBLANK('Afrap. dec20-mar21'!B969),"",'Afrap. dec20-mar21'!B969)</f>
        <v/>
      </c>
      <c r="C967" s="81" t="str">
        <f>IF(ISBLANK('Afrap. dec20-mar21'!C969),"",'Afrap. dec20-mar21'!C969)</f>
        <v/>
      </c>
      <c r="D967" s="21">
        <f>IF('Afrap. dec20-mar21'!K969="Funktionær",0.75,0.9)</f>
        <v>0.9</v>
      </c>
      <c r="E967" s="17"/>
      <c r="J967" s="111" t="str">
        <f t="shared" si="30"/>
        <v/>
      </c>
      <c r="K967" s="30" t="str">
        <f t="shared" si="31"/>
        <v/>
      </c>
    </row>
    <row r="968" spans="1:11" x14ac:dyDescent="0.25">
      <c r="A968" s="16" t="str">
        <f>'Afrap. dec20-mar21'!A970</f>
        <v/>
      </c>
      <c r="B968" s="81" t="str">
        <f>IF(ISBLANK('Afrap. dec20-mar21'!B970),"",'Afrap. dec20-mar21'!B970)</f>
        <v/>
      </c>
      <c r="C968" s="81" t="str">
        <f>IF(ISBLANK('Afrap. dec20-mar21'!C970),"",'Afrap. dec20-mar21'!C970)</f>
        <v/>
      </c>
      <c r="D968" s="21">
        <f>IF('Afrap. dec20-mar21'!K970="Funktionær",0.75,0.9)</f>
        <v>0.9</v>
      </c>
      <c r="E968" s="17"/>
      <c r="J968" s="111" t="str">
        <f t="shared" si="30"/>
        <v/>
      </c>
      <c r="K968" s="30" t="str">
        <f t="shared" si="31"/>
        <v/>
      </c>
    </row>
    <row r="969" spans="1:11" x14ac:dyDescent="0.25">
      <c r="A969" s="16" t="str">
        <f>'Afrap. dec20-mar21'!A971</f>
        <v/>
      </c>
      <c r="B969" s="81" t="str">
        <f>IF(ISBLANK('Afrap. dec20-mar21'!B971),"",'Afrap. dec20-mar21'!B971)</f>
        <v/>
      </c>
      <c r="C969" s="81" t="str">
        <f>IF(ISBLANK('Afrap. dec20-mar21'!C971),"",'Afrap. dec20-mar21'!C971)</f>
        <v/>
      </c>
      <c r="D969" s="21">
        <f>IF('Afrap. dec20-mar21'!K971="Funktionær",0.75,0.9)</f>
        <v>0.9</v>
      </c>
      <c r="E969" s="17"/>
      <c r="J969" s="111" t="str">
        <f t="shared" si="30"/>
        <v/>
      </c>
      <c r="K969" s="30" t="str">
        <f t="shared" si="31"/>
        <v/>
      </c>
    </row>
    <row r="970" spans="1:11" x14ac:dyDescent="0.25">
      <c r="A970" s="16" t="str">
        <f>'Afrap. dec20-mar21'!A972</f>
        <v/>
      </c>
      <c r="B970" s="81" t="str">
        <f>IF(ISBLANK('Afrap. dec20-mar21'!B972),"",'Afrap. dec20-mar21'!B972)</f>
        <v/>
      </c>
      <c r="C970" s="81" t="str">
        <f>IF(ISBLANK('Afrap. dec20-mar21'!C972),"",'Afrap. dec20-mar21'!C972)</f>
        <v/>
      </c>
      <c r="D970" s="21">
        <f>IF('Afrap. dec20-mar21'!K972="Funktionær",0.75,0.9)</f>
        <v>0.9</v>
      </c>
      <c r="E970" s="17"/>
      <c r="J970" s="111" t="str">
        <f t="shared" si="30"/>
        <v/>
      </c>
      <c r="K970" s="30" t="str">
        <f t="shared" si="31"/>
        <v/>
      </c>
    </row>
    <row r="971" spans="1:11" x14ac:dyDescent="0.25">
      <c r="A971" s="16" t="str">
        <f>'Afrap. dec20-mar21'!A973</f>
        <v/>
      </c>
      <c r="B971" s="81" t="str">
        <f>IF(ISBLANK('Afrap. dec20-mar21'!B973),"",'Afrap. dec20-mar21'!B973)</f>
        <v/>
      </c>
      <c r="C971" s="81" t="str">
        <f>IF(ISBLANK('Afrap. dec20-mar21'!C973),"",'Afrap. dec20-mar21'!C973)</f>
        <v/>
      </c>
      <c r="D971" s="21">
        <f>IF('Afrap. dec20-mar21'!K973="Funktionær",0.75,0.9)</f>
        <v>0.9</v>
      </c>
      <c r="E971" s="17"/>
      <c r="J971" s="111" t="str">
        <f t="shared" si="30"/>
        <v/>
      </c>
      <c r="K971" s="30" t="str">
        <f t="shared" si="31"/>
        <v/>
      </c>
    </row>
    <row r="972" spans="1:11" x14ac:dyDescent="0.25">
      <c r="A972" s="16" t="str">
        <f>'Afrap. dec20-mar21'!A974</f>
        <v/>
      </c>
      <c r="B972" s="81" t="str">
        <f>IF(ISBLANK('Afrap. dec20-mar21'!B974),"",'Afrap. dec20-mar21'!B974)</f>
        <v/>
      </c>
      <c r="C972" s="81" t="str">
        <f>IF(ISBLANK('Afrap. dec20-mar21'!C974),"",'Afrap. dec20-mar21'!C974)</f>
        <v/>
      </c>
      <c r="D972" s="21">
        <f>IF('Afrap. dec20-mar21'!K974="Funktionær",0.75,0.9)</f>
        <v>0.9</v>
      </c>
      <c r="E972" s="17"/>
      <c r="J972" s="111" t="str">
        <f t="shared" si="30"/>
        <v/>
      </c>
      <c r="K972" s="30" t="str">
        <f t="shared" si="31"/>
        <v/>
      </c>
    </row>
    <row r="973" spans="1:11" x14ac:dyDescent="0.25">
      <c r="A973" s="16" t="str">
        <f>'Afrap. dec20-mar21'!A975</f>
        <v/>
      </c>
      <c r="B973" s="81" t="str">
        <f>IF(ISBLANK('Afrap. dec20-mar21'!B975),"",'Afrap. dec20-mar21'!B975)</f>
        <v/>
      </c>
      <c r="C973" s="81" t="str">
        <f>IF(ISBLANK('Afrap. dec20-mar21'!C975),"",'Afrap. dec20-mar21'!C975)</f>
        <v/>
      </c>
      <c r="D973" s="21">
        <f>IF('Afrap. dec20-mar21'!K975="Funktionær",0.75,0.9)</f>
        <v>0.9</v>
      </c>
      <c r="E973" s="17"/>
      <c r="J973" s="111" t="str">
        <f t="shared" si="30"/>
        <v/>
      </c>
      <c r="K973" s="30" t="str">
        <f t="shared" si="31"/>
        <v/>
      </c>
    </row>
    <row r="974" spans="1:11" x14ac:dyDescent="0.25">
      <c r="A974" s="16" t="str">
        <f>'Afrap. dec20-mar21'!A976</f>
        <v/>
      </c>
      <c r="B974" s="81" t="str">
        <f>IF(ISBLANK('Afrap. dec20-mar21'!B976),"",'Afrap. dec20-mar21'!B976)</f>
        <v/>
      </c>
      <c r="C974" s="81" t="str">
        <f>IF(ISBLANK('Afrap. dec20-mar21'!C976),"",'Afrap. dec20-mar21'!C976)</f>
        <v/>
      </c>
      <c r="D974" s="21">
        <f>IF('Afrap. dec20-mar21'!K976="Funktionær",0.75,0.9)</f>
        <v>0.9</v>
      </c>
      <c r="E974" s="17"/>
      <c r="J974" s="111" t="str">
        <f t="shared" si="30"/>
        <v/>
      </c>
      <c r="K974" s="30" t="str">
        <f t="shared" si="31"/>
        <v/>
      </c>
    </row>
    <row r="975" spans="1:11" x14ac:dyDescent="0.25">
      <c r="A975" s="16" t="str">
        <f>'Afrap. dec20-mar21'!A977</f>
        <v/>
      </c>
      <c r="B975" s="81" t="str">
        <f>IF(ISBLANK('Afrap. dec20-mar21'!B977),"",'Afrap. dec20-mar21'!B977)</f>
        <v/>
      </c>
      <c r="C975" s="81" t="str">
        <f>IF(ISBLANK('Afrap. dec20-mar21'!C977),"",'Afrap. dec20-mar21'!C977)</f>
        <v/>
      </c>
      <c r="D975" s="21">
        <f>IF('Afrap. dec20-mar21'!K977="Funktionær",0.75,0.9)</f>
        <v>0.9</v>
      </c>
      <c r="E975" s="17"/>
      <c r="J975" s="111" t="str">
        <f t="shared" si="30"/>
        <v/>
      </c>
      <c r="K975" s="30" t="str">
        <f t="shared" si="31"/>
        <v/>
      </c>
    </row>
    <row r="976" spans="1:11" x14ac:dyDescent="0.25">
      <c r="A976" s="16" t="str">
        <f>'Afrap. dec20-mar21'!A978</f>
        <v/>
      </c>
      <c r="B976" s="81" t="str">
        <f>IF(ISBLANK('Afrap. dec20-mar21'!B978),"",'Afrap. dec20-mar21'!B978)</f>
        <v/>
      </c>
      <c r="C976" s="81" t="str">
        <f>IF(ISBLANK('Afrap. dec20-mar21'!C978),"",'Afrap. dec20-mar21'!C978)</f>
        <v/>
      </c>
      <c r="D976" s="21">
        <f>IF('Afrap. dec20-mar21'!K978="Funktionær",0.75,0.9)</f>
        <v>0.9</v>
      </c>
      <c r="E976" s="17"/>
      <c r="J976" s="111" t="str">
        <f t="shared" si="30"/>
        <v/>
      </c>
      <c r="K976" s="30" t="str">
        <f t="shared" si="31"/>
        <v/>
      </c>
    </row>
    <row r="977" spans="1:11" x14ac:dyDescent="0.25">
      <c r="A977" s="16" t="str">
        <f>'Afrap. dec20-mar21'!A979</f>
        <v/>
      </c>
      <c r="B977" s="81" t="str">
        <f>IF(ISBLANK('Afrap. dec20-mar21'!B979),"",'Afrap. dec20-mar21'!B979)</f>
        <v/>
      </c>
      <c r="C977" s="81" t="str">
        <f>IF(ISBLANK('Afrap. dec20-mar21'!C979),"",'Afrap. dec20-mar21'!C979)</f>
        <v/>
      </c>
      <c r="D977" s="21">
        <f>IF('Afrap. dec20-mar21'!K979="Funktionær",0.75,0.9)</f>
        <v>0.9</v>
      </c>
      <c r="E977" s="17"/>
      <c r="J977" s="111" t="str">
        <f t="shared" si="30"/>
        <v/>
      </c>
      <c r="K977" s="30" t="str">
        <f t="shared" si="31"/>
        <v/>
      </c>
    </row>
    <row r="978" spans="1:11" x14ac:dyDescent="0.25">
      <c r="A978" s="16" t="str">
        <f>'Afrap. dec20-mar21'!A980</f>
        <v/>
      </c>
      <c r="B978" s="81" t="str">
        <f>IF(ISBLANK('Afrap. dec20-mar21'!B980),"",'Afrap. dec20-mar21'!B980)</f>
        <v/>
      </c>
      <c r="C978" s="81" t="str">
        <f>IF(ISBLANK('Afrap. dec20-mar21'!C980),"",'Afrap. dec20-mar21'!C980)</f>
        <v/>
      </c>
      <c r="D978" s="21">
        <f>IF('Afrap. dec20-mar21'!K980="Funktionær",0.75,0.9)</f>
        <v>0.9</v>
      </c>
      <c r="E978" s="17"/>
      <c r="J978" s="111" t="str">
        <f t="shared" si="30"/>
        <v/>
      </c>
      <c r="K978" s="30" t="str">
        <f t="shared" si="31"/>
        <v/>
      </c>
    </row>
    <row r="979" spans="1:11" x14ac:dyDescent="0.25">
      <c r="A979" s="16" t="str">
        <f>'Afrap. dec20-mar21'!A981</f>
        <v/>
      </c>
      <c r="B979" s="81" t="str">
        <f>IF(ISBLANK('Afrap. dec20-mar21'!B981),"",'Afrap. dec20-mar21'!B981)</f>
        <v/>
      </c>
      <c r="C979" s="81" t="str">
        <f>IF(ISBLANK('Afrap. dec20-mar21'!C981),"",'Afrap. dec20-mar21'!C981)</f>
        <v/>
      </c>
      <c r="D979" s="21">
        <f>IF('Afrap. dec20-mar21'!K981="Funktionær",0.75,0.9)</f>
        <v>0.9</v>
      </c>
      <c r="E979" s="17"/>
      <c r="J979" s="111" t="str">
        <f t="shared" si="30"/>
        <v/>
      </c>
      <c r="K979" s="30" t="str">
        <f t="shared" si="31"/>
        <v/>
      </c>
    </row>
    <row r="980" spans="1:11" x14ac:dyDescent="0.25">
      <c r="A980" s="16" t="str">
        <f>'Afrap. dec20-mar21'!A982</f>
        <v/>
      </c>
      <c r="B980" s="81" t="str">
        <f>IF(ISBLANK('Afrap. dec20-mar21'!B982),"",'Afrap. dec20-mar21'!B982)</f>
        <v/>
      </c>
      <c r="C980" s="81" t="str">
        <f>IF(ISBLANK('Afrap. dec20-mar21'!C982),"",'Afrap. dec20-mar21'!C982)</f>
        <v/>
      </c>
      <c r="D980" s="21">
        <f>IF('Afrap. dec20-mar21'!K982="Funktionær",0.75,0.9)</f>
        <v>0.9</v>
      </c>
      <c r="E980" s="17"/>
      <c r="J980" s="111" t="str">
        <f t="shared" si="30"/>
        <v/>
      </c>
      <c r="K980" s="30" t="str">
        <f t="shared" si="31"/>
        <v/>
      </c>
    </row>
    <row r="981" spans="1:11" x14ac:dyDescent="0.25">
      <c r="A981" s="16" t="str">
        <f>'Afrap. dec20-mar21'!A983</f>
        <v/>
      </c>
      <c r="B981" s="81" t="str">
        <f>IF(ISBLANK('Afrap. dec20-mar21'!B983),"",'Afrap. dec20-mar21'!B983)</f>
        <v/>
      </c>
      <c r="C981" s="81" t="str">
        <f>IF(ISBLANK('Afrap. dec20-mar21'!C983),"",'Afrap. dec20-mar21'!C983)</f>
        <v/>
      </c>
      <c r="D981" s="21">
        <f>IF('Afrap. dec20-mar21'!K983="Funktionær",0.75,0.9)</f>
        <v>0.9</v>
      </c>
      <c r="E981" s="17"/>
      <c r="J981" s="111" t="str">
        <f t="shared" si="30"/>
        <v/>
      </c>
      <c r="K981" s="30" t="str">
        <f t="shared" si="31"/>
        <v/>
      </c>
    </row>
    <row r="982" spans="1:11" x14ac:dyDescent="0.25">
      <c r="A982" s="16" t="str">
        <f>'Afrap. dec20-mar21'!A984</f>
        <v/>
      </c>
      <c r="B982" s="81" t="str">
        <f>IF(ISBLANK('Afrap. dec20-mar21'!B984),"",'Afrap. dec20-mar21'!B984)</f>
        <v/>
      </c>
      <c r="C982" s="81" t="str">
        <f>IF(ISBLANK('Afrap. dec20-mar21'!C984),"",'Afrap. dec20-mar21'!C984)</f>
        <v/>
      </c>
      <c r="D982" s="21">
        <f>IF('Afrap. dec20-mar21'!K984="Funktionær",0.75,0.9)</f>
        <v>0.9</v>
      </c>
      <c r="E982" s="17"/>
      <c r="J982" s="111" t="str">
        <f t="shared" si="30"/>
        <v/>
      </c>
      <c r="K982" s="30" t="str">
        <f t="shared" si="31"/>
        <v/>
      </c>
    </row>
    <row r="983" spans="1:11" x14ac:dyDescent="0.25">
      <c r="A983" s="16" t="str">
        <f>'Afrap. dec20-mar21'!A985</f>
        <v/>
      </c>
      <c r="B983" s="81" t="str">
        <f>IF(ISBLANK('Afrap. dec20-mar21'!B985),"",'Afrap. dec20-mar21'!B985)</f>
        <v/>
      </c>
      <c r="C983" s="81" t="str">
        <f>IF(ISBLANK('Afrap. dec20-mar21'!C985),"",'Afrap. dec20-mar21'!C985)</f>
        <v/>
      </c>
      <c r="D983" s="21">
        <f>IF('Afrap. dec20-mar21'!K985="Funktionær",0.75,0.9)</f>
        <v>0.9</v>
      </c>
      <c r="E983" s="17"/>
      <c r="J983" s="111" t="str">
        <f t="shared" si="30"/>
        <v/>
      </c>
      <c r="K983" s="30" t="str">
        <f t="shared" si="31"/>
        <v/>
      </c>
    </row>
    <row r="984" spans="1:11" x14ac:dyDescent="0.25">
      <c r="A984" s="16" t="str">
        <f>'Afrap. dec20-mar21'!A986</f>
        <v/>
      </c>
      <c r="B984" s="81" t="str">
        <f>IF(ISBLANK('Afrap. dec20-mar21'!B986),"",'Afrap. dec20-mar21'!B986)</f>
        <v/>
      </c>
      <c r="C984" s="81" t="str">
        <f>IF(ISBLANK('Afrap. dec20-mar21'!C986),"",'Afrap. dec20-mar21'!C986)</f>
        <v/>
      </c>
      <c r="D984" s="21">
        <f>IF('Afrap. dec20-mar21'!K986="Funktionær",0.75,0.9)</f>
        <v>0.9</v>
      </c>
      <c r="E984" s="17"/>
      <c r="J984" s="111" t="str">
        <f t="shared" si="30"/>
        <v/>
      </c>
      <c r="K984" s="30" t="str">
        <f t="shared" si="31"/>
        <v/>
      </c>
    </row>
    <row r="985" spans="1:11" x14ac:dyDescent="0.25">
      <c r="A985" s="16" t="str">
        <f>'Afrap. dec20-mar21'!A987</f>
        <v/>
      </c>
      <c r="B985" s="81" t="str">
        <f>IF(ISBLANK('Afrap. dec20-mar21'!B987),"",'Afrap. dec20-mar21'!B987)</f>
        <v/>
      </c>
      <c r="C985" s="81" t="str">
        <f>IF(ISBLANK('Afrap. dec20-mar21'!C987),"",'Afrap. dec20-mar21'!C987)</f>
        <v/>
      </c>
      <c r="D985" s="21">
        <f>IF('Afrap. dec20-mar21'!K987="Funktionær",0.75,0.9)</f>
        <v>0.9</v>
      </c>
      <c r="E985" s="17"/>
      <c r="J985" s="111" t="str">
        <f t="shared" si="30"/>
        <v/>
      </c>
      <c r="K985" s="30" t="str">
        <f t="shared" si="31"/>
        <v/>
      </c>
    </row>
    <row r="986" spans="1:11" x14ac:dyDescent="0.25">
      <c r="A986" s="16" t="str">
        <f>'Afrap. dec20-mar21'!A988</f>
        <v/>
      </c>
      <c r="B986" s="81" t="str">
        <f>IF(ISBLANK('Afrap. dec20-mar21'!B988),"",'Afrap. dec20-mar21'!B988)</f>
        <v/>
      </c>
      <c r="C986" s="81" t="str">
        <f>IF(ISBLANK('Afrap. dec20-mar21'!C988),"",'Afrap. dec20-mar21'!C988)</f>
        <v/>
      </c>
      <c r="D986" s="21">
        <f>IF('Afrap. dec20-mar21'!K988="Funktionær",0.75,0.9)</f>
        <v>0.9</v>
      </c>
      <c r="E986" s="17"/>
      <c r="J986" s="111" t="str">
        <f t="shared" si="30"/>
        <v/>
      </c>
      <c r="K986" s="30" t="str">
        <f t="shared" si="31"/>
        <v/>
      </c>
    </row>
    <row r="987" spans="1:11" x14ac:dyDescent="0.25">
      <c r="A987" s="16" t="str">
        <f>'Afrap. dec20-mar21'!A989</f>
        <v/>
      </c>
      <c r="B987" s="81" t="str">
        <f>IF(ISBLANK('Afrap. dec20-mar21'!B989),"",'Afrap. dec20-mar21'!B989)</f>
        <v/>
      </c>
      <c r="C987" s="81" t="str">
        <f>IF(ISBLANK('Afrap. dec20-mar21'!C989),"",'Afrap. dec20-mar21'!C989)</f>
        <v/>
      </c>
      <c r="D987" s="21">
        <f>IF('Afrap. dec20-mar21'!K989="Funktionær",0.75,0.9)</f>
        <v>0.9</v>
      </c>
      <c r="E987" s="17"/>
      <c r="J987" s="111" t="str">
        <f t="shared" si="30"/>
        <v/>
      </c>
      <c r="K987" s="30" t="str">
        <f t="shared" si="31"/>
        <v/>
      </c>
    </row>
    <row r="988" spans="1:11" x14ac:dyDescent="0.25">
      <c r="A988" s="16" t="str">
        <f>'Afrap. dec20-mar21'!A990</f>
        <v/>
      </c>
      <c r="B988" s="81" t="str">
        <f>IF(ISBLANK('Afrap. dec20-mar21'!B990),"",'Afrap. dec20-mar21'!B990)</f>
        <v/>
      </c>
      <c r="C988" s="81" t="str">
        <f>IF(ISBLANK('Afrap. dec20-mar21'!C990),"",'Afrap. dec20-mar21'!C990)</f>
        <v/>
      </c>
      <c r="D988" s="21">
        <f>IF('Afrap. dec20-mar21'!K990="Funktionær",0.75,0.9)</f>
        <v>0.9</v>
      </c>
      <c r="E988" s="17"/>
      <c r="J988" s="111" t="str">
        <f t="shared" si="30"/>
        <v/>
      </c>
      <c r="K988" s="30" t="str">
        <f t="shared" si="31"/>
        <v/>
      </c>
    </row>
    <row r="989" spans="1:11" x14ac:dyDescent="0.25">
      <c r="A989" s="16" t="str">
        <f>'Afrap. dec20-mar21'!A991</f>
        <v/>
      </c>
      <c r="B989" s="81" t="str">
        <f>IF(ISBLANK('Afrap. dec20-mar21'!B991),"",'Afrap. dec20-mar21'!B991)</f>
        <v/>
      </c>
      <c r="C989" s="81" t="str">
        <f>IF(ISBLANK('Afrap. dec20-mar21'!C991),"",'Afrap. dec20-mar21'!C991)</f>
        <v/>
      </c>
      <c r="D989" s="21">
        <f>IF('Afrap. dec20-mar21'!K991="Funktionær",0.75,0.9)</f>
        <v>0.9</v>
      </c>
      <c r="E989" s="17"/>
      <c r="J989" s="111" t="str">
        <f t="shared" si="30"/>
        <v/>
      </c>
      <c r="K989" s="30" t="str">
        <f t="shared" si="31"/>
        <v/>
      </c>
    </row>
    <row r="990" spans="1:11" x14ac:dyDescent="0.25">
      <c r="A990" s="16" t="str">
        <f>'Afrap. dec20-mar21'!A992</f>
        <v/>
      </c>
      <c r="B990" s="81" t="str">
        <f>IF(ISBLANK('Afrap. dec20-mar21'!B992),"",'Afrap. dec20-mar21'!B992)</f>
        <v/>
      </c>
      <c r="C990" s="81" t="str">
        <f>IF(ISBLANK('Afrap. dec20-mar21'!C992),"",'Afrap. dec20-mar21'!C992)</f>
        <v/>
      </c>
      <c r="D990" s="21">
        <f>IF('Afrap. dec20-mar21'!K992="Funktionær",0.75,0.9)</f>
        <v>0.9</v>
      </c>
      <c r="E990" s="17"/>
      <c r="J990" s="111" t="str">
        <f t="shared" si="30"/>
        <v/>
      </c>
      <c r="K990" s="30" t="str">
        <f t="shared" si="31"/>
        <v/>
      </c>
    </row>
    <row r="991" spans="1:11" x14ac:dyDescent="0.25">
      <c r="A991" s="16" t="str">
        <f>'Afrap. dec20-mar21'!A993</f>
        <v/>
      </c>
      <c r="B991" s="81" t="str">
        <f>IF(ISBLANK('Afrap. dec20-mar21'!B993),"",'Afrap. dec20-mar21'!B993)</f>
        <v/>
      </c>
      <c r="C991" s="81" t="str">
        <f>IF(ISBLANK('Afrap. dec20-mar21'!C993),"",'Afrap. dec20-mar21'!C993)</f>
        <v/>
      </c>
      <c r="D991" s="21">
        <f>IF('Afrap. dec20-mar21'!K993="Funktionær",0.75,0.9)</f>
        <v>0.9</v>
      </c>
      <c r="E991" s="17"/>
      <c r="J991" s="111" t="str">
        <f t="shared" si="30"/>
        <v/>
      </c>
      <c r="K991" s="30" t="str">
        <f t="shared" si="31"/>
        <v/>
      </c>
    </row>
    <row r="992" spans="1:11" x14ac:dyDescent="0.25">
      <c r="A992" s="16" t="str">
        <f>'Afrap. dec20-mar21'!A994</f>
        <v/>
      </c>
      <c r="B992" s="81" t="str">
        <f>IF(ISBLANK('Afrap. dec20-mar21'!B994),"",'Afrap. dec20-mar21'!B994)</f>
        <v/>
      </c>
      <c r="C992" s="81" t="str">
        <f>IF(ISBLANK('Afrap. dec20-mar21'!C994),"",'Afrap. dec20-mar21'!C994)</f>
        <v/>
      </c>
      <c r="D992" s="21">
        <f>IF('Afrap. dec20-mar21'!K994="Funktionær",0.75,0.9)</f>
        <v>0.9</v>
      </c>
      <c r="E992" s="17"/>
      <c r="J992" s="111" t="str">
        <f t="shared" si="30"/>
        <v/>
      </c>
      <c r="K992" s="30" t="str">
        <f t="shared" si="31"/>
        <v/>
      </c>
    </row>
    <row r="993" spans="1:11" x14ac:dyDescent="0.25">
      <c r="A993" s="16" t="str">
        <f>'Afrap. dec20-mar21'!A995</f>
        <v/>
      </c>
      <c r="B993" s="81" t="str">
        <f>IF(ISBLANK('Afrap. dec20-mar21'!B995),"",'Afrap. dec20-mar21'!B995)</f>
        <v/>
      </c>
      <c r="C993" s="81" t="str">
        <f>IF(ISBLANK('Afrap. dec20-mar21'!C995),"",'Afrap. dec20-mar21'!C995)</f>
        <v/>
      </c>
      <c r="D993" s="21">
        <f>IF('Afrap. dec20-mar21'!K995="Funktionær",0.75,0.9)</f>
        <v>0.9</v>
      </c>
      <c r="E993" s="17"/>
      <c r="J993" s="111" t="str">
        <f t="shared" si="30"/>
        <v/>
      </c>
      <c r="K993" s="30" t="str">
        <f t="shared" si="31"/>
        <v/>
      </c>
    </row>
    <row r="994" spans="1:11" x14ac:dyDescent="0.25">
      <c r="A994" s="16" t="str">
        <f>'Afrap. dec20-mar21'!A996</f>
        <v/>
      </c>
      <c r="B994" s="81" t="str">
        <f>IF(ISBLANK('Afrap. dec20-mar21'!B996),"",'Afrap. dec20-mar21'!B996)</f>
        <v/>
      </c>
      <c r="C994" s="81" t="str">
        <f>IF(ISBLANK('Afrap. dec20-mar21'!C996),"",'Afrap. dec20-mar21'!C996)</f>
        <v/>
      </c>
      <c r="D994" s="21">
        <f>IF('Afrap. dec20-mar21'!K996="Funktionær",0.75,0.9)</f>
        <v>0.9</v>
      </c>
      <c r="E994" s="17"/>
      <c r="J994" s="111" t="str">
        <f t="shared" si="30"/>
        <v/>
      </c>
      <c r="K994" s="30" t="str">
        <f t="shared" si="31"/>
        <v/>
      </c>
    </row>
    <row r="995" spans="1:11" x14ac:dyDescent="0.25">
      <c r="A995" s="16" t="str">
        <f>'Afrap. dec20-mar21'!A997</f>
        <v/>
      </c>
      <c r="B995" s="81" t="str">
        <f>IF(ISBLANK('Afrap. dec20-mar21'!B997),"",'Afrap. dec20-mar21'!B997)</f>
        <v/>
      </c>
      <c r="C995" s="81" t="str">
        <f>IF(ISBLANK('Afrap. dec20-mar21'!C997),"",'Afrap. dec20-mar21'!C997)</f>
        <v/>
      </c>
      <c r="D995" s="21">
        <f>IF('Afrap. dec20-mar21'!K997="Funktionær",0.75,0.9)</f>
        <v>0.9</v>
      </c>
      <c r="E995" s="17"/>
      <c r="J995" s="111" t="str">
        <f t="shared" si="30"/>
        <v/>
      </c>
      <c r="K995" s="30" t="str">
        <f t="shared" si="31"/>
        <v/>
      </c>
    </row>
    <row r="996" spans="1:11" x14ac:dyDescent="0.25">
      <c r="A996" s="16" t="str">
        <f>'Afrap. dec20-mar21'!A998</f>
        <v/>
      </c>
      <c r="B996" s="81" t="str">
        <f>IF(ISBLANK('Afrap. dec20-mar21'!B998),"",'Afrap. dec20-mar21'!B998)</f>
        <v/>
      </c>
      <c r="C996" s="81" t="str">
        <f>IF(ISBLANK('Afrap. dec20-mar21'!C998),"",'Afrap. dec20-mar21'!C998)</f>
        <v/>
      </c>
      <c r="D996" s="21">
        <f>IF('Afrap. dec20-mar21'!K998="Funktionær",0.75,0.9)</f>
        <v>0.9</v>
      </c>
      <c r="E996" s="17"/>
      <c r="J996" s="111" t="str">
        <f t="shared" si="30"/>
        <v/>
      </c>
      <c r="K996" s="30" t="str">
        <f t="shared" si="31"/>
        <v/>
      </c>
    </row>
    <row r="997" spans="1:11" x14ac:dyDescent="0.25">
      <c r="A997" s="16" t="str">
        <f>'Afrap. dec20-mar21'!A999</f>
        <v/>
      </c>
      <c r="B997" s="81" t="str">
        <f>IF(ISBLANK('Afrap. dec20-mar21'!B999),"",'Afrap. dec20-mar21'!B999)</f>
        <v/>
      </c>
      <c r="C997" s="81" t="str">
        <f>IF(ISBLANK('Afrap. dec20-mar21'!C999),"",'Afrap. dec20-mar21'!C999)</f>
        <v/>
      </c>
      <c r="D997" s="21">
        <f>IF('Afrap. dec20-mar21'!K999="Funktionær",0.75,0.9)</f>
        <v>0.9</v>
      </c>
      <c r="E997" s="17"/>
      <c r="J997" s="111" t="str">
        <f t="shared" si="30"/>
        <v/>
      </c>
      <c r="K997" s="30" t="str">
        <f t="shared" si="31"/>
        <v/>
      </c>
    </row>
    <row r="998" spans="1:11" x14ac:dyDescent="0.25">
      <c r="A998" s="16" t="str">
        <f>'Afrap. dec20-mar21'!A1000</f>
        <v/>
      </c>
      <c r="B998" s="81" t="str">
        <f>IF(ISBLANK('Afrap. dec20-mar21'!B1000),"",'Afrap. dec20-mar21'!B1000)</f>
        <v/>
      </c>
      <c r="C998" s="81" t="str">
        <f>IF(ISBLANK('Afrap. dec20-mar21'!C1000),"",'Afrap. dec20-mar21'!C1000)</f>
        <v/>
      </c>
      <c r="D998" s="21">
        <f>IF('Afrap. dec20-mar21'!K1000="Funktionær",0.75,0.9)</f>
        <v>0.9</v>
      </c>
      <c r="E998" s="17"/>
      <c r="J998" s="111" t="str">
        <f t="shared" si="30"/>
        <v/>
      </c>
      <c r="K998" s="30" t="str">
        <f t="shared" si="31"/>
        <v/>
      </c>
    </row>
    <row r="999" spans="1:11" x14ac:dyDescent="0.25">
      <c r="A999" s="16" t="str">
        <f>'Afrap. dec20-mar21'!A1001</f>
        <v/>
      </c>
      <c r="B999" s="81" t="str">
        <f>IF(ISBLANK('Afrap. dec20-mar21'!B1001),"",'Afrap. dec20-mar21'!B1001)</f>
        <v/>
      </c>
      <c r="C999" s="81" t="str">
        <f>IF(ISBLANK('Afrap. dec20-mar21'!C1001),"",'Afrap. dec20-mar21'!C1001)</f>
        <v/>
      </c>
      <c r="D999" s="21">
        <f>IF('Afrap. dec20-mar21'!K1001="Funktionær",0.75,0.9)</f>
        <v>0.9</v>
      </c>
      <c r="E999" s="17"/>
      <c r="J999" s="111" t="str">
        <f t="shared" si="30"/>
        <v/>
      </c>
      <c r="K999" s="30" t="str">
        <f t="shared" si="31"/>
        <v/>
      </c>
    </row>
    <row r="1000" spans="1:11" x14ac:dyDescent="0.25">
      <c r="A1000" s="16" t="str">
        <f>'Afrap. dec20-mar21'!A1002</f>
        <v/>
      </c>
      <c r="B1000" s="81" t="str">
        <f>IF(ISBLANK('Afrap. dec20-mar21'!B1002),"",'Afrap. dec20-mar21'!B1002)</f>
        <v/>
      </c>
      <c r="C1000" s="81" t="str">
        <f>IF(ISBLANK('Afrap. dec20-mar21'!C1002),"",'Afrap. dec20-mar21'!C1002)</f>
        <v/>
      </c>
      <c r="D1000" s="21">
        <f>IF('Afrap. dec20-mar21'!K1002="Funktionær",0.75,0.9)</f>
        <v>0.9</v>
      </c>
      <c r="E1000" s="17"/>
      <c r="J1000" s="111" t="str">
        <f t="shared" si="30"/>
        <v/>
      </c>
      <c r="K1000" s="30" t="str">
        <f t="shared" si="31"/>
        <v/>
      </c>
    </row>
    <row r="1001" spans="1:11" x14ac:dyDescent="0.25">
      <c r="A1001" s="16" t="str">
        <f>'Afrap. dec20-mar21'!A1003</f>
        <v/>
      </c>
      <c r="B1001" s="81" t="str">
        <f>IF(ISBLANK('Afrap. dec20-mar21'!B1003),"",'Afrap. dec20-mar21'!B1003)</f>
        <v/>
      </c>
      <c r="C1001" s="81" t="str">
        <f>IF(ISBLANK('Afrap. dec20-mar21'!C1003),"",'Afrap. dec20-mar21'!C1003)</f>
        <v/>
      </c>
      <c r="D1001" s="21">
        <f>IF('Afrap. dec20-mar21'!K1003="Funktionær",0.75,0.9)</f>
        <v>0.9</v>
      </c>
      <c r="E1001" s="17"/>
      <c r="J1001" s="111" t="str">
        <f t="shared" si="30"/>
        <v/>
      </c>
      <c r="K1001" s="30" t="str">
        <f t="shared" si="31"/>
        <v/>
      </c>
    </row>
    <row r="1002" spans="1:11" x14ac:dyDescent="0.25">
      <c r="A1002" s="16" t="str">
        <f>'Afrap. dec20-mar21'!A1004</f>
        <v/>
      </c>
      <c r="B1002" s="81" t="str">
        <f>IF(ISBLANK('Afrap. dec20-mar21'!B1004),"",'Afrap. dec20-mar21'!B1004)</f>
        <v/>
      </c>
      <c r="C1002" s="81" t="str">
        <f>IF(ISBLANK('Afrap. dec20-mar21'!C1004),"",'Afrap. dec20-mar21'!C1004)</f>
        <v/>
      </c>
      <c r="D1002" s="21">
        <f>IF('Afrap. dec20-mar21'!K1004="Funktionær",0.75,0.9)</f>
        <v>0.9</v>
      </c>
      <c r="E1002" s="17"/>
      <c r="J1002" s="111" t="str">
        <f t="shared" si="30"/>
        <v/>
      </c>
      <c r="K1002" s="30" t="str">
        <f t="shared" si="31"/>
        <v/>
      </c>
    </row>
    <row r="1003" spans="1:11" x14ac:dyDescent="0.25">
      <c r="A1003" s="16" t="str">
        <f>'Afrap. dec20-mar21'!A1005</f>
        <v/>
      </c>
      <c r="B1003" s="81" t="str">
        <f>IF(ISBLANK('Afrap. dec20-mar21'!B1005),"",'Afrap. dec20-mar21'!B1005)</f>
        <v/>
      </c>
      <c r="C1003" s="81" t="str">
        <f>IF(ISBLANK('Afrap. dec20-mar21'!C1005),"",'Afrap. dec20-mar21'!C1005)</f>
        <v/>
      </c>
      <c r="D1003" s="21">
        <f>IF('Afrap. dec20-mar21'!K1005="Funktionær",0.75,0.9)</f>
        <v>0.9</v>
      </c>
      <c r="E1003" s="17"/>
      <c r="J1003" s="111" t="str">
        <f t="shared" si="30"/>
        <v/>
      </c>
      <c r="K1003" s="30" t="str">
        <f t="shared" si="31"/>
        <v/>
      </c>
    </row>
    <row r="1004" spans="1:11" x14ac:dyDescent="0.25">
      <c r="A1004" s="16" t="str">
        <f>'Afrap. dec20-mar21'!A1006</f>
        <v/>
      </c>
      <c r="B1004" s="81" t="str">
        <f>IF(ISBLANK('Afrap. dec20-mar21'!B1006),"",'Afrap. dec20-mar21'!B1006)</f>
        <v/>
      </c>
      <c r="C1004" s="81" t="str">
        <f>IF(ISBLANK('Afrap. dec20-mar21'!C1006),"",'Afrap. dec20-mar21'!C1006)</f>
        <v/>
      </c>
      <c r="D1004" s="21">
        <f>IF('Afrap. dec20-mar21'!K1006="Funktionær",0.75,0.9)</f>
        <v>0.9</v>
      </c>
      <c r="E1004" s="17"/>
      <c r="J1004" s="111" t="str">
        <f t="shared" si="30"/>
        <v/>
      </c>
      <c r="K1004" s="30" t="str">
        <f t="shared" si="31"/>
        <v/>
      </c>
    </row>
    <row r="1005" spans="1:11" x14ac:dyDescent="0.25">
      <c r="A1005" s="16" t="str">
        <f>'Afrap. dec20-mar21'!A1007</f>
        <v/>
      </c>
      <c r="B1005" s="81" t="str">
        <f>IF(ISBLANK('Afrap. dec20-mar21'!B1007),"",'Afrap. dec20-mar21'!B1007)</f>
        <v/>
      </c>
      <c r="C1005" s="81" t="str">
        <f>IF(ISBLANK('Afrap. dec20-mar21'!C1007),"",'Afrap. dec20-mar21'!C1007)</f>
        <v/>
      </c>
      <c r="D1005" s="21">
        <f>IF('Afrap. dec20-mar21'!K1007="Funktionær",0.75,0.9)</f>
        <v>0.9</v>
      </c>
      <c r="E1005" s="17"/>
      <c r="J1005" s="111" t="str">
        <f t="shared" si="30"/>
        <v/>
      </c>
      <c r="K1005" s="30" t="str">
        <f t="shared" si="31"/>
        <v/>
      </c>
    </row>
    <row r="1006" spans="1:11" x14ac:dyDescent="0.25">
      <c r="A1006" s="16" t="str">
        <f>'Afrap. dec20-mar21'!A1008</f>
        <v/>
      </c>
      <c r="B1006" s="81" t="str">
        <f>IF(ISBLANK('Afrap. dec20-mar21'!B1008),"",'Afrap. dec20-mar21'!B1008)</f>
        <v/>
      </c>
      <c r="C1006" s="81" t="str">
        <f>IF(ISBLANK('Afrap. dec20-mar21'!C1008),"",'Afrap. dec20-mar21'!C1008)</f>
        <v/>
      </c>
      <c r="D1006" s="21">
        <f>IF('Afrap. dec20-mar21'!K1008="Funktionær",0.75,0.9)</f>
        <v>0.9</v>
      </c>
      <c r="E1006" s="17"/>
      <c r="J1006" s="111" t="str">
        <f t="shared" si="30"/>
        <v/>
      </c>
      <c r="K1006" s="30" t="str">
        <f t="shared" si="31"/>
        <v/>
      </c>
    </row>
    <row r="1007" spans="1:11" x14ac:dyDescent="0.25">
      <c r="A1007" s="16" t="str">
        <f>'Afrap. dec20-mar21'!A1009</f>
        <v/>
      </c>
      <c r="B1007" s="81" t="str">
        <f>IF(ISBLANK('Afrap. dec20-mar21'!B1009),"",'Afrap. dec20-mar21'!B1009)</f>
        <v/>
      </c>
      <c r="C1007" s="81" t="str">
        <f>IF(ISBLANK('Afrap. dec20-mar21'!C1009),"",'Afrap. dec20-mar21'!C1009)</f>
        <v/>
      </c>
      <c r="D1007" s="21">
        <f>IF('Afrap. dec20-mar21'!K1009="Funktionær",0.75,0.9)</f>
        <v>0.9</v>
      </c>
      <c r="E1007" s="17"/>
      <c r="J1007" s="111" t="str">
        <f t="shared" si="30"/>
        <v/>
      </c>
      <c r="K1007" s="30" t="str">
        <f t="shared" si="31"/>
        <v/>
      </c>
    </row>
    <row r="1008" spans="1:11" x14ac:dyDescent="0.25">
      <c r="A1008" s="16" t="str">
        <f>'Afrap. dec20-mar21'!A1010</f>
        <v/>
      </c>
      <c r="B1008" s="81" t="str">
        <f>IF(ISBLANK('Afrap. dec20-mar21'!B1010),"",'Afrap. dec20-mar21'!B1010)</f>
        <v/>
      </c>
      <c r="C1008" s="81" t="str">
        <f>IF(ISBLANK('Afrap. dec20-mar21'!C1010),"",'Afrap. dec20-mar21'!C1010)</f>
        <v/>
      </c>
      <c r="D1008" s="21">
        <f>IF('Afrap. dec20-mar21'!K1010="Funktionær",0.75,0.9)</f>
        <v>0.9</v>
      </c>
      <c r="E1008" s="17"/>
      <c r="J1008" s="111" t="str">
        <f t="shared" si="30"/>
        <v/>
      </c>
      <c r="K1008" s="30" t="str">
        <f t="shared" si="31"/>
        <v/>
      </c>
    </row>
    <row r="1009" spans="1:11" x14ac:dyDescent="0.25">
      <c r="A1009" s="16" t="str">
        <f>'Afrap. dec20-mar21'!A1011</f>
        <v/>
      </c>
      <c r="B1009" s="81" t="str">
        <f>IF(ISBLANK('Afrap. dec20-mar21'!B1011),"",'Afrap. dec20-mar21'!B1011)</f>
        <v/>
      </c>
      <c r="C1009" s="81" t="str">
        <f>IF(ISBLANK('Afrap. dec20-mar21'!C1011),"",'Afrap. dec20-mar21'!C1011)</f>
        <v/>
      </c>
      <c r="D1009" s="21">
        <f>IF('Afrap. dec20-mar21'!K1011="Funktionær",0.75,0.9)</f>
        <v>0.9</v>
      </c>
      <c r="E1009" s="17"/>
      <c r="J1009" s="111" t="str">
        <f t="shared" si="30"/>
        <v/>
      </c>
      <c r="K1009" s="30" t="str">
        <f t="shared" si="31"/>
        <v/>
      </c>
    </row>
    <row r="1010" spans="1:11" x14ac:dyDescent="0.25">
      <c r="A1010" s="16" t="str">
        <f>'Afrap. dec20-mar21'!A1012</f>
        <v/>
      </c>
      <c r="B1010" s="81" t="str">
        <f>IF(ISBLANK('Afrap. dec20-mar21'!B1012),"",'Afrap. dec20-mar21'!B1012)</f>
        <v/>
      </c>
      <c r="C1010" s="81" t="str">
        <f>IF(ISBLANK('Afrap. dec20-mar21'!C1012),"",'Afrap. dec20-mar21'!C1012)</f>
        <v/>
      </c>
      <c r="D1010" s="21">
        <f>IF('Afrap. dec20-mar21'!K1012="Funktionær",0.75,0.9)</f>
        <v>0.9</v>
      </c>
      <c r="E1010" s="17"/>
      <c r="J1010" s="111" t="str">
        <f t="shared" si="30"/>
        <v/>
      </c>
      <c r="K1010" s="30" t="str">
        <f t="shared" si="31"/>
        <v/>
      </c>
    </row>
    <row r="1011" spans="1:11" x14ac:dyDescent="0.25">
      <c r="A1011" s="16" t="str">
        <f>'Afrap. dec20-mar21'!A1013</f>
        <v/>
      </c>
      <c r="B1011" s="81" t="str">
        <f>IF(ISBLANK('Afrap. dec20-mar21'!B1013),"",'Afrap. dec20-mar21'!B1013)</f>
        <v/>
      </c>
      <c r="C1011" s="81" t="str">
        <f>IF(ISBLANK('Afrap. dec20-mar21'!C1013),"",'Afrap. dec20-mar21'!C1013)</f>
        <v/>
      </c>
      <c r="D1011" s="21">
        <f>IF('Afrap. dec20-mar21'!K1013="Funktionær",0.75,0.9)</f>
        <v>0.9</v>
      </c>
      <c r="E1011" s="17"/>
      <c r="J1011" s="111" t="str">
        <f t="shared" si="30"/>
        <v/>
      </c>
      <c r="K1011" s="30" t="str">
        <f t="shared" si="31"/>
        <v/>
      </c>
    </row>
    <row r="1012" spans="1:11" x14ac:dyDescent="0.25">
      <c r="A1012" s="16" t="str">
        <f>'Afrap. dec20-mar21'!A1014</f>
        <v/>
      </c>
      <c r="B1012" s="81" t="str">
        <f>IF(ISBLANK('Afrap. dec20-mar21'!B1014),"",'Afrap. dec20-mar21'!B1014)</f>
        <v/>
      </c>
      <c r="C1012" s="81" t="str">
        <f>IF(ISBLANK('Afrap. dec20-mar21'!C1014),"",'Afrap. dec20-mar21'!C1014)</f>
        <v/>
      </c>
      <c r="D1012" s="21">
        <f>IF('Afrap. dec20-mar21'!K1014="Funktionær",0.75,0.9)</f>
        <v>0.9</v>
      </c>
      <c r="E1012" s="17"/>
      <c r="J1012" s="111" t="str">
        <f t="shared" si="30"/>
        <v/>
      </c>
      <c r="K1012" s="30" t="str">
        <f t="shared" si="31"/>
        <v/>
      </c>
    </row>
    <row r="1013" spans="1:11" x14ac:dyDescent="0.25">
      <c r="A1013" s="16" t="str">
        <f>'Afrap. dec20-mar21'!A1015</f>
        <v/>
      </c>
      <c r="B1013" s="81" t="str">
        <f>IF(ISBLANK('Afrap. dec20-mar21'!B1015),"",'Afrap. dec20-mar21'!B1015)</f>
        <v/>
      </c>
      <c r="C1013" s="81" t="str">
        <f>IF(ISBLANK('Afrap. dec20-mar21'!C1015),"",'Afrap. dec20-mar21'!C1015)</f>
        <v/>
      </c>
      <c r="D1013" s="21">
        <f>IF('Afrap. dec20-mar21'!K1015="Funktionær",0.75,0.9)</f>
        <v>0.9</v>
      </c>
      <c r="E1013" s="17"/>
      <c r="J1013" s="111" t="str">
        <f t="shared" si="30"/>
        <v/>
      </c>
      <c r="K1013" s="30" t="str">
        <f t="shared" si="31"/>
        <v/>
      </c>
    </row>
    <row r="1014" spans="1:11" x14ac:dyDescent="0.25">
      <c r="A1014" s="16" t="str">
        <f>'Afrap. dec20-mar21'!A1016</f>
        <v/>
      </c>
      <c r="B1014" s="81" t="str">
        <f>IF(ISBLANK('Afrap. dec20-mar21'!B1016),"",'Afrap. dec20-mar21'!B1016)</f>
        <v/>
      </c>
      <c r="C1014" s="81" t="str">
        <f>IF(ISBLANK('Afrap. dec20-mar21'!C1016),"",'Afrap. dec20-mar21'!C1016)</f>
        <v/>
      </c>
      <c r="D1014" s="21">
        <f>IF('Afrap. dec20-mar21'!K1016="Funktionær",0.75,0.9)</f>
        <v>0.9</v>
      </c>
      <c r="E1014" s="17"/>
      <c r="J1014" s="111" t="str">
        <f t="shared" si="30"/>
        <v/>
      </c>
      <c r="K1014" s="30" t="str">
        <f t="shared" si="31"/>
        <v/>
      </c>
    </row>
    <row r="1015" spans="1:11" x14ac:dyDescent="0.25">
      <c r="A1015" s="16" t="str">
        <f>'Afrap. dec20-mar21'!A1017</f>
        <v/>
      </c>
      <c r="B1015" s="81" t="str">
        <f>IF(ISBLANK('Afrap. dec20-mar21'!B1017),"",'Afrap. dec20-mar21'!B1017)</f>
        <v/>
      </c>
      <c r="C1015" s="81" t="str">
        <f>IF(ISBLANK('Afrap. dec20-mar21'!C1017),"",'Afrap. dec20-mar21'!C1017)</f>
        <v/>
      </c>
      <c r="D1015" s="21">
        <f>IF('Afrap. dec20-mar21'!K1017="Funktionær",0.75,0.9)</f>
        <v>0.9</v>
      </c>
      <c r="E1015" s="17"/>
      <c r="J1015" s="111" t="str">
        <f t="shared" si="30"/>
        <v/>
      </c>
      <c r="K1015" s="30" t="str">
        <f t="shared" si="31"/>
        <v/>
      </c>
    </row>
    <row r="1016" spans="1:11" x14ac:dyDescent="0.25">
      <c r="A1016" s="16" t="str">
        <f>'Afrap. dec20-mar21'!A1018</f>
        <v/>
      </c>
      <c r="B1016" s="81" t="str">
        <f>IF(ISBLANK('Afrap. dec20-mar21'!B1018),"",'Afrap. dec20-mar21'!B1018)</f>
        <v/>
      </c>
      <c r="C1016" s="81" t="str">
        <f>IF(ISBLANK('Afrap. dec20-mar21'!C1018),"",'Afrap. dec20-mar21'!C1018)</f>
        <v/>
      </c>
      <c r="D1016" s="21">
        <f>IF('Afrap. dec20-mar21'!K1018="Funktionær",0.75,0.9)</f>
        <v>0.9</v>
      </c>
      <c r="E1016" s="17"/>
      <c r="J1016" s="111" t="str">
        <f t="shared" si="30"/>
        <v/>
      </c>
      <c r="K1016" s="30" t="str">
        <f t="shared" si="31"/>
        <v/>
      </c>
    </row>
    <row r="1017" spans="1:11" x14ac:dyDescent="0.25">
      <c r="A1017" s="16" t="str">
        <f>'Afrap. dec20-mar21'!A1019</f>
        <v/>
      </c>
      <c r="B1017" s="81" t="str">
        <f>IF(ISBLANK('Afrap. dec20-mar21'!B1019),"",'Afrap. dec20-mar21'!B1019)</f>
        <v/>
      </c>
      <c r="C1017" s="81" t="str">
        <f>IF(ISBLANK('Afrap. dec20-mar21'!C1019),"",'Afrap. dec20-mar21'!C1019)</f>
        <v/>
      </c>
      <c r="D1017" s="21">
        <f>IF('Afrap. dec20-mar21'!K1019="Funktionær",0.75,0.9)</f>
        <v>0.9</v>
      </c>
      <c r="E1017" s="17"/>
      <c r="J1017" s="111" t="str">
        <f t="shared" si="30"/>
        <v/>
      </c>
      <c r="K1017" s="30" t="str">
        <f t="shared" si="31"/>
        <v/>
      </c>
    </row>
    <row r="1018" spans="1:11" x14ac:dyDescent="0.25">
      <c r="A1018" s="16" t="str">
        <f>'Afrap. dec20-mar21'!A1020</f>
        <v/>
      </c>
      <c r="B1018" s="81" t="str">
        <f>IF(ISBLANK('Afrap. dec20-mar21'!B1020),"",'Afrap. dec20-mar21'!B1020)</f>
        <v/>
      </c>
      <c r="C1018" s="81" t="str">
        <f>IF(ISBLANK('Afrap. dec20-mar21'!C1020),"",'Afrap. dec20-mar21'!C1020)</f>
        <v/>
      </c>
      <c r="D1018" s="21">
        <f>IF('Afrap. dec20-mar21'!K1020="Funktionær",0.75,0.9)</f>
        <v>0.9</v>
      </c>
      <c r="E1018" s="17"/>
      <c r="J1018" s="111" t="str">
        <f t="shared" si="30"/>
        <v/>
      </c>
      <c r="K1018" s="30" t="str">
        <f t="shared" si="31"/>
        <v/>
      </c>
    </row>
    <row r="1019" spans="1:11" x14ac:dyDescent="0.25">
      <c r="A1019" s="16" t="str">
        <f>'Afrap. dec20-mar21'!A1021</f>
        <v/>
      </c>
      <c r="B1019" s="81" t="str">
        <f>IF(ISBLANK('Afrap. dec20-mar21'!B1021),"",'Afrap. dec20-mar21'!B1021)</f>
        <v/>
      </c>
      <c r="C1019" s="81" t="str">
        <f>IF(ISBLANK('Afrap. dec20-mar21'!C1021),"",'Afrap. dec20-mar21'!C1021)</f>
        <v/>
      </c>
      <c r="D1019" s="21">
        <f>IF('Afrap. dec20-mar21'!K1021="Funktionær",0.75,0.9)</f>
        <v>0.9</v>
      </c>
      <c r="E1019" s="17"/>
      <c r="J1019" s="111" t="str">
        <f t="shared" si="30"/>
        <v/>
      </c>
      <c r="K1019" s="30" t="str">
        <f t="shared" si="31"/>
        <v/>
      </c>
    </row>
    <row r="1020" spans="1:11" x14ac:dyDescent="0.25">
      <c r="A1020" s="16" t="str">
        <f>'Afrap. dec20-mar21'!A1022</f>
        <v/>
      </c>
      <c r="B1020" s="81" t="str">
        <f>IF(ISBLANK('Afrap. dec20-mar21'!B1022),"",'Afrap. dec20-mar21'!B1022)</f>
        <v/>
      </c>
      <c r="C1020" s="81" t="str">
        <f>IF(ISBLANK('Afrap. dec20-mar21'!C1022),"",'Afrap. dec20-mar21'!C1022)</f>
        <v/>
      </c>
      <c r="D1020" s="21">
        <f>IF('Afrap. dec20-mar21'!K1022="Funktionær",0.75,0.9)</f>
        <v>0.9</v>
      </c>
      <c r="E1020" s="17"/>
      <c r="J1020" s="111" t="str">
        <f t="shared" si="30"/>
        <v/>
      </c>
      <c r="K1020" s="30" t="str">
        <f t="shared" si="31"/>
        <v/>
      </c>
    </row>
    <row r="1021" spans="1:11" x14ac:dyDescent="0.25">
      <c r="A1021" s="16" t="str">
        <f>'Afrap. dec20-mar21'!A1023</f>
        <v/>
      </c>
      <c r="B1021" s="81" t="str">
        <f>IF(ISBLANK('Afrap. dec20-mar21'!B1023),"",'Afrap. dec20-mar21'!B1023)</f>
        <v/>
      </c>
      <c r="C1021" s="81" t="str">
        <f>IF(ISBLANK('Afrap. dec20-mar21'!C1023),"",'Afrap. dec20-mar21'!C1023)</f>
        <v/>
      </c>
      <c r="D1021" s="21">
        <f>IF('Afrap. dec20-mar21'!K1023="Funktionær",0.75,0.9)</f>
        <v>0.9</v>
      </c>
      <c r="E1021" s="17"/>
      <c r="J1021" s="111" t="str">
        <f t="shared" si="30"/>
        <v/>
      </c>
      <c r="K1021" s="30" t="str">
        <f t="shared" si="31"/>
        <v/>
      </c>
    </row>
    <row r="1022" spans="1:11" x14ac:dyDescent="0.25">
      <c r="A1022" s="16" t="str">
        <f>'Afrap. dec20-mar21'!A1024</f>
        <v/>
      </c>
      <c r="B1022" s="81" t="str">
        <f>IF(ISBLANK('Afrap. dec20-mar21'!B1024),"",'Afrap. dec20-mar21'!B1024)</f>
        <v/>
      </c>
      <c r="C1022" s="81" t="str">
        <f>IF(ISBLANK('Afrap. dec20-mar21'!C1024),"",'Afrap. dec20-mar21'!C1024)</f>
        <v/>
      </c>
      <c r="D1022" s="21">
        <f>IF('Afrap. dec20-mar21'!K1024="Funktionær",0.75,0.9)</f>
        <v>0.9</v>
      </c>
      <c r="E1022" s="17"/>
      <c r="J1022" s="111" t="str">
        <f t="shared" si="30"/>
        <v/>
      </c>
      <c r="K1022" s="30" t="str">
        <f t="shared" si="31"/>
        <v/>
      </c>
    </row>
    <row r="1023" spans="1:11" x14ac:dyDescent="0.25">
      <c r="A1023" s="16" t="str">
        <f>'Afrap. dec20-mar21'!A1025</f>
        <v/>
      </c>
      <c r="B1023" s="81" t="str">
        <f>IF(ISBLANK('Afrap. dec20-mar21'!B1025),"",'Afrap. dec20-mar21'!B1025)</f>
        <v/>
      </c>
      <c r="C1023" s="81" t="str">
        <f>IF(ISBLANK('Afrap. dec20-mar21'!C1025),"",'Afrap. dec20-mar21'!C1025)</f>
        <v/>
      </c>
      <c r="D1023" s="21">
        <f>IF('Afrap. dec20-mar21'!K1025="Funktionær",0.75,0.9)</f>
        <v>0.9</v>
      </c>
      <c r="E1023" s="17"/>
      <c r="J1023" s="111" t="str">
        <f t="shared" si="30"/>
        <v/>
      </c>
      <c r="K1023" s="30" t="str">
        <f t="shared" si="31"/>
        <v/>
      </c>
    </row>
    <row r="1024" spans="1:11" x14ac:dyDescent="0.25">
      <c r="A1024" s="16" t="str">
        <f>'Afrap. dec20-mar21'!A1026</f>
        <v/>
      </c>
      <c r="B1024" s="81" t="str">
        <f>IF(ISBLANK('Afrap. dec20-mar21'!B1026),"",'Afrap. dec20-mar21'!B1026)</f>
        <v/>
      </c>
      <c r="C1024" s="81" t="str">
        <f>IF(ISBLANK('Afrap. dec20-mar21'!C1026),"",'Afrap. dec20-mar21'!C1026)</f>
        <v/>
      </c>
      <c r="D1024" s="21">
        <f>IF('Afrap. dec20-mar21'!K1026="Funktionær",0.75,0.9)</f>
        <v>0.9</v>
      </c>
      <c r="E1024" s="17"/>
      <c r="J1024" s="111" t="str">
        <f t="shared" si="30"/>
        <v/>
      </c>
      <c r="K1024" s="30" t="str">
        <f t="shared" si="31"/>
        <v/>
      </c>
    </row>
    <row r="1025" spans="1:11" x14ac:dyDescent="0.25">
      <c r="A1025" s="16" t="str">
        <f>'Afrap. dec20-mar21'!A1027</f>
        <v/>
      </c>
      <c r="B1025" s="81" t="str">
        <f>IF(ISBLANK('Afrap. dec20-mar21'!B1027),"",'Afrap. dec20-mar21'!B1027)</f>
        <v/>
      </c>
      <c r="C1025" s="81" t="str">
        <f>IF(ISBLANK('Afrap. dec20-mar21'!C1027),"",'Afrap. dec20-mar21'!C1027)</f>
        <v/>
      </c>
      <c r="D1025" s="21">
        <f>IF('Afrap. dec20-mar21'!K1027="Funktionær",0.75,0.9)</f>
        <v>0.9</v>
      </c>
      <c r="E1025" s="17"/>
      <c r="J1025" s="111" t="str">
        <f t="shared" si="30"/>
        <v/>
      </c>
      <c r="K1025" s="30" t="str">
        <f t="shared" si="31"/>
        <v/>
      </c>
    </row>
    <row r="1026" spans="1:11" x14ac:dyDescent="0.25">
      <c r="A1026" s="16" t="str">
        <f>'Afrap. dec20-mar21'!A1028</f>
        <v/>
      </c>
      <c r="B1026" s="81" t="str">
        <f>IF(ISBLANK('Afrap. dec20-mar21'!B1028),"",'Afrap. dec20-mar21'!B1028)</f>
        <v/>
      </c>
      <c r="C1026" s="81" t="str">
        <f>IF(ISBLANK('Afrap. dec20-mar21'!C1028),"",'Afrap. dec20-mar21'!C1028)</f>
        <v/>
      </c>
      <c r="D1026" s="21">
        <f>IF('Afrap. dec20-mar21'!K1028="Funktionær",0.75,0.9)</f>
        <v>0.9</v>
      </c>
      <c r="E1026" s="17"/>
      <c r="J1026" s="111" t="str">
        <f t="shared" si="30"/>
        <v/>
      </c>
      <c r="K1026" s="30" t="str">
        <f t="shared" si="31"/>
        <v/>
      </c>
    </row>
    <row r="1027" spans="1:11" x14ac:dyDescent="0.25">
      <c r="A1027" s="16" t="str">
        <f>'Afrap. dec20-mar21'!A1029</f>
        <v/>
      </c>
      <c r="B1027" s="81" t="str">
        <f>IF(ISBLANK('Afrap. dec20-mar21'!B1029),"",'Afrap. dec20-mar21'!B1029)</f>
        <v/>
      </c>
      <c r="C1027" s="81" t="str">
        <f>IF(ISBLANK('Afrap. dec20-mar21'!C1029),"",'Afrap. dec20-mar21'!C1029)</f>
        <v/>
      </c>
      <c r="D1027" s="21">
        <f>IF('Afrap. dec20-mar21'!K1029="Funktionær",0.75,0.9)</f>
        <v>0.9</v>
      </c>
      <c r="E1027" s="17"/>
      <c r="J1027" s="111" t="str">
        <f t="shared" si="30"/>
        <v/>
      </c>
      <c r="K1027" s="30" t="str">
        <f t="shared" si="31"/>
        <v/>
      </c>
    </row>
    <row r="1028" spans="1:11" x14ac:dyDescent="0.25">
      <c r="A1028" s="16" t="str">
        <f>'Afrap. dec20-mar21'!A1030</f>
        <v/>
      </c>
      <c r="B1028" s="81" t="str">
        <f>IF(ISBLANK('Afrap. dec20-mar21'!B1030),"",'Afrap. dec20-mar21'!B1030)</f>
        <v/>
      </c>
      <c r="C1028" s="81" t="str">
        <f>IF(ISBLANK('Afrap. dec20-mar21'!C1030),"",'Afrap. dec20-mar21'!C1030)</f>
        <v/>
      </c>
      <c r="D1028" s="21">
        <f>IF('Afrap. dec20-mar21'!K1030="Funktionær",0.75,0.9)</f>
        <v>0.9</v>
      </c>
      <c r="E1028" s="17"/>
      <c r="J1028" s="111" t="str">
        <f t="shared" si="30"/>
        <v/>
      </c>
      <c r="K1028" s="30" t="str">
        <f t="shared" si="31"/>
        <v/>
      </c>
    </row>
    <row r="1029" spans="1:11" x14ac:dyDescent="0.25">
      <c r="A1029" s="16" t="str">
        <f>'Afrap. dec20-mar21'!A1031</f>
        <v/>
      </c>
      <c r="B1029" s="81" t="str">
        <f>IF(ISBLANK('Afrap. dec20-mar21'!B1031),"",'Afrap. dec20-mar21'!B1031)</f>
        <v/>
      </c>
      <c r="C1029" s="81" t="str">
        <f>IF(ISBLANK('Afrap. dec20-mar21'!C1031),"",'Afrap. dec20-mar21'!C1031)</f>
        <v/>
      </c>
      <c r="D1029" s="21">
        <f>IF('Afrap. dec20-mar21'!K1031="Funktionær",0.75,0.9)</f>
        <v>0.9</v>
      </c>
      <c r="E1029" s="17"/>
      <c r="J1029" s="111" t="str">
        <f t="shared" si="30"/>
        <v/>
      </c>
      <c r="K1029" s="30" t="str">
        <f t="shared" si="31"/>
        <v/>
      </c>
    </row>
    <row r="1030" spans="1:11" x14ac:dyDescent="0.25">
      <c r="A1030" s="16" t="str">
        <f>'Afrap. dec20-mar21'!A1032</f>
        <v/>
      </c>
      <c r="B1030" s="81" t="str">
        <f>IF(ISBLANK('Afrap. dec20-mar21'!B1032),"",'Afrap. dec20-mar21'!B1032)</f>
        <v/>
      </c>
      <c r="C1030" s="81" t="str">
        <f>IF(ISBLANK('Afrap. dec20-mar21'!C1032),"",'Afrap. dec20-mar21'!C1032)</f>
        <v/>
      </c>
      <c r="D1030" s="21">
        <f>IF('Afrap. dec20-mar21'!K1032="Funktionær",0.75,0.9)</f>
        <v>0.9</v>
      </c>
      <c r="E1030" s="17"/>
      <c r="J1030" s="111" t="str">
        <f t="shared" ref="J1030:J1039" si="32">IF(E1030="Ja",((F1030-G1030)+(H1030-I1030)),"")</f>
        <v/>
      </c>
      <c r="K1030" s="30" t="str">
        <f t="shared" ref="K1030:K1039" si="33">IFERROR(IF(J1030&lt;0,J1030*D1030,J1030*D1030),"")</f>
        <v/>
      </c>
    </row>
    <row r="1031" spans="1:11" x14ac:dyDescent="0.25">
      <c r="A1031" s="16" t="str">
        <f>'Afrap. dec20-mar21'!A1033</f>
        <v/>
      </c>
      <c r="B1031" s="81" t="str">
        <f>IF(ISBLANK('Afrap. dec20-mar21'!B1033),"",'Afrap. dec20-mar21'!B1033)</f>
        <v/>
      </c>
      <c r="C1031" s="81" t="str">
        <f>IF(ISBLANK('Afrap. dec20-mar21'!C1033),"",'Afrap. dec20-mar21'!C1033)</f>
        <v/>
      </c>
      <c r="D1031" s="21">
        <f>IF('Afrap. dec20-mar21'!K1033="Funktionær",0.75,0.9)</f>
        <v>0.9</v>
      </c>
      <c r="E1031" s="17"/>
      <c r="J1031" s="111" t="str">
        <f t="shared" si="32"/>
        <v/>
      </c>
      <c r="K1031" s="30" t="str">
        <f t="shared" si="33"/>
        <v/>
      </c>
    </row>
    <row r="1032" spans="1:11" x14ac:dyDescent="0.25">
      <c r="A1032" s="16" t="str">
        <f>'Afrap. dec20-mar21'!A1034</f>
        <v/>
      </c>
      <c r="B1032" s="81" t="str">
        <f>IF(ISBLANK('Afrap. dec20-mar21'!B1034),"",'Afrap. dec20-mar21'!B1034)</f>
        <v/>
      </c>
      <c r="C1032" s="81" t="str">
        <f>IF(ISBLANK('Afrap. dec20-mar21'!C1034),"",'Afrap. dec20-mar21'!C1034)</f>
        <v/>
      </c>
      <c r="D1032" s="21">
        <f>IF('Afrap. dec20-mar21'!K1034="Funktionær",0.75,0.9)</f>
        <v>0.9</v>
      </c>
      <c r="E1032" s="17"/>
      <c r="J1032" s="111" t="str">
        <f t="shared" si="32"/>
        <v/>
      </c>
      <c r="K1032" s="30" t="str">
        <f t="shared" si="33"/>
        <v/>
      </c>
    </row>
    <row r="1033" spans="1:11" x14ac:dyDescent="0.25">
      <c r="A1033" s="16" t="str">
        <f>'Afrap. dec20-mar21'!A1035</f>
        <v/>
      </c>
      <c r="B1033" s="81" t="str">
        <f>IF(ISBLANK('Afrap. dec20-mar21'!B1035),"",'Afrap. dec20-mar21'!B1035)</f>
        <v/>
      </c>
      <c r="C1033" s="81" t="str">
        <f>IF(ISBLANK('Afrap. dec20-mar21'!C1035),"",'Afrap. dec20-mar21'!C1035)</f>
        <v/>
      </c>
      <c r="D1033" s="21">
        <f>IF('Afrap. dec20-mar21'!K1035="Funktionær",0.75,0.9)</f>
        <v>0.9</v>
      </c>
      <c r="E1033" s="17"/>
      <c r="J1033" s="111" t="str">
        <f t="shared" si="32"/>
        <v/>
      </c>
      <c r="K1033" s="30" t="str">
        <f t="shared" si="33"/>
        <v/>
      </c>
    </row>
    <row r="1034" spans="1:11" x14ac:dyDescent="0.25">
      <c r="A1034" s="16" t="str">
        <f>'Afrap. dec20-mar21'!A1036</f>
        <v/>
      </c>
      <c r="B1034" s="81" t="str">
        <f>IF(ISBLANK('Afrap. dec20-mar21'!B1036),"",'Afrap. dec20-mar21'!B1036)</f>
        <v/>
      </c>
      <c r="C1034" s="81" t="str">
        <f>IF(ISBLANK('Afrap. dec20-mar21'!C1036),"",'Afrap. dec20-mar21'!C1036)</f>
        <v/>
      </c>
      <c r="D1034" s="21">
        <f>IF('Afrap. dec20-mar21'!K1036="Funktionær",0.75,0.9)</f>
        <v>0.9</v>
      </c>
      <c r="E1034" s="17"/>
      <c r="J1034" s="111" t="str">
        <f t="shared" si="32"/>
        <v/>
      </c>
      <c r="K1034" s="30" t="str">
        <f t="shared" si="33"/>
        <v/>
      </c>
    </row>
    <row r="1035" spans="1:11" x14ac:dyDescent="0.25">
      <c r="A1035" s="16" t="str">
        <f>'Afrap. dec20-mar21'!A1037</f>
        <v/>
      </c>
      <c r="B1035" s="81" t="str">
        <f>IF(ISBLANK('Afrap. dec20-mar21'!B1037),"",'Afrap. dec20-mar21'!B1037)</f>
        <v/>
      </c>
      <c r="C1035" s="81" t="str">
        <f>IF(ISBLANK('Afrap. dec20-mar21'!C1037),"",'Afrap. dec20-mar21'!C1037)</f>
        <v/>
      </c>
      <c r="D1035" s="21">
        <f>IF('Afrap. dec20-mar21'!K1037="Funktionær",0.75,0.9)</f>
        <v>0.9</v>
      </c>
      <c r="E1035" s="17"/>
      <c r="J1035" s="111" t="str">
        <f t="shared" si="32"/>
        <v/>
      </c>
      <c r="K1035" s="30" t="str">
        <f t="shared" si="33"/>
        <v/>
      </c>
    </row>
    <row r="1036" spans="1:11" x14ac:dyDescent="0.25">
      <c r="A1036" s="16" t="str">
        <f>'Afrap. dec20-mar21'!A1038</f>
        <v/>
      </c>
      <c r="B1036" s="81" t="str">
        <f>IF(ISBLANK('Afrap. dec20-mar21'!B1038),"",'Afrap. dec20-mar21'!B1038)</f>
        <v/>
      </c>
      <c r="C1036" s="81" t="str">
        <f>IF(ISBLANK('Afrap. dec20-mar21'!C1038),"",'Afrap. dec20-mar21'!C1038)</f>
        <v/>
      </c>
      <c r="D1036" s="21">
        <f>IF('Afrap. dec20-mar21'!K1038="Funktionær",0.75,0.9)</f>
        <v>0.9</v>
      </c>
      <c r="E1036" s="17"/>
      <c r="J1036" s="111" t="str">
        <f t="shared" si="32"/>
        <v/>
      </c>
      <c r="K1036" s="30" t="str">
        <f t="shared" si="33"/>
        <v/>
      </c>
    </row>
    <row r="1037" spans="1:11" x14ac:dyDescent="0.25">
      <c r="A1037" s="16" t="str">
        <f>'Afrap. dec20-mar21'!A1039</f>
        <v/>
      </c>
      <c r="B1037" s="81" t="str">
        <f>IF(ISBLANK('Afrap. dec20-mar21'!B1039),"",'Afrap. dec20-mar21'!B1039)</f>
        <v/>
      </c>
      <c r="C1037" s="81" t="str">
        <f>IF(ISBLANK('Afrap. dec20-mar21'!C1039),"",'Afrap. dec20-mar21'!C1039)</f>
        <v/>
      </c>
      <c r="D1037" s="21">
        <f>IF('Afrap. dec20-mar21'!K1039="Funktionær",0.75,0.9)</f>
        <v>0.9</v>
      </c>
      <c r="E1037" s="17"/>
      <c r="J1037" s="111" t="str">
        <f t="shared" si="32"/>
        <v/>
      </c>
      <c r="K1037" s="30" t="str">
        <f t="shared" si="33"/>
        <v/>
      </c>
    </row>
    <row r="1038" spans="1:11" x14ac:dyDescent="0.25">
      <c r="A1038" s="16" t="str">
        <f>'Afrap. dec20-mar21'!A1040</f>
        <v/>
      </c>
      <c r="B1038" s="81" t="str">
        <f>IF(ISBLANK('Afrap. dec20-mar21'!B1040),"",'Afrap. dec20-mar21'!B1040)</f>
        <v/>
      </c>
      <c r="C1038" s="81" t="str">
        <f>IF(ISBLANK('Afrap. dec20-mar21'!C1040),"",'Afrap. dec20-mar21'!C1040)</f>
        <v/>
      </c>
      <c r="D1038" s="21">
        <f>IF('Afrap. dec20-mar21'!K1040="Funktionær",0.75,0.9)</f>
        <v>0.9</v>
      </c>
      <c r="E1038" s="17"/>
      <c r="J1038" s="111" t="str">
        <f t="shared" si="32"/>
        <v/>
      </c>
      <c r="K1038" s="30" t="str">
        <f t="shared" si="33"/>
        <v/>
      </c>
    </row>
    <row r="1039" spans="1:11" x14ac:dyDescent="0.25">
      <c r="A1039" s="16" t="str">
        <f>'Afrap. dec20-mar21'!A1041</f>
        <v/>
      </c>
      <c r="B1039" s="81" t="str">
        <f>IF(ISBLANK('Afrap. dec20-mar21'!B1041),"",'Afrap. dec20-mar21'!B1041)</f>
        <v/>
      </c>
      <c r="C1039" s="81" t="str">
        <f>IF(ISBLANK('Afrap. dec20-mar21'!C1041),"",'Afrap. dec20-mar21'!C1041)</f>
        <v/>
      </c>
      <c r="D1039" s="21">
        <f>IF('Afrap. dec20-mar21'!K1041="Funktionær",0.75,0.9)</f>
        <v>0.9</v>
      </c>
      <c r="E1039" s="17"/>
      <c r="J1039" s="111" t="str">
        <f t="shared" si="32"/>
        <v/>
      </c>
      <c r="K1039" s="30" t="str">
        <f t="shared" si="33"/>
        <v/>
      </c>
    </row>
  </sheetData>
  <sheetProtection algorithmName="SHA-512" hashValue="0D/xyNhYqsp4wkawhl0gUxkVyk9Rqe8PTrNwWsdla5wvOStnoea5EGjCQ5w64xCs6EHHYNqlJKKprz9tw9Vi3Q==" saltValue="ORqXk2oxCxtp151M75LZYw==" spinCount="100000" sheet="1" objects="1" scenarios="1"/>
  <mergeCells count="1">
    <mergeCell ref="A2:E2"/>
  </mergeCells>
  <conditionalFormatting sqref="F1:I1048576">
    <cfRule type="expression" dxfId="14" priority="5">
      <formula>$E1="Ja"</formula>
    </cfRule>
  </conditionalFormatting>
  <dataValidations count="1">
    <dataValidation type="list" allowBlank="1" showInputMessage="1" showErrorMessage="1" sqref="E5:E1048576">
      <formula1>JaNej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AA1506"/>
  <sheetViews>
    <sheetView zoomScale="80" zoomScaleNormal="80" workbookViewId="0">
      <selection activeCell="C51" sqref="C51"/>
    </sheetView>
  </sheetViews>
  <sheetFormatPr defaultColWidth="8.7109375" defaultRowHeight="15" x14ac:dyDescent="0.25"/>
  <cols>
    <col min="1" max="1" width="8.85546875" style="56" customWidth="1"/>
    <col min="2" max="3" width="24.7109375" style="13" customWidth="1"/>
    <col min="4" max="4" width="16.7109375" style="13" customWidth="1"/>
    <col min="5" max="6" width="12.7109375" style="13" customWidth="1"/>
    <col min="7" max="8" width="12.7109375" style="60" customWidth="1"/>
    <col min="9" max="9" width="20.7109375" style="114" customWidth="1"/>
    <col min="10" max="10" width="12.7109375" style="45" hidden="1" customWidth="1"/>
    <col min="11" max="12" width="12.7109375" style="37" customWidth="1"/>
    <col min="13" max="14" width="12.7109375" style="103" hidden="1" customWidth="1"/>
    <col min="15" max="16" width="12.7109375" style="37" customWidth="1"/>
    <col min="17" max="17" width="18.7109375" style="114" customWidth="1"/>
    <col min="18" max="19" width="12.7109375" style="56" hidden="1" customWidth="1"/>
    <col min="20" max="21" width="14.7109375" style="25" hidden="1" customWidth="1"/>
    <col min="22" max="23" width="22.7109375" style="35" customWidth="1"/>
    <col min="24" max="25" width="14.7109375" style="83" hidden="1" customWidth="1"/>
    <col min="26" max="26" width="18.7109375" style="86" customWidth="1"/>
    <col min="27" max="27" width="18.7109375" style="90" customWidth="1"/>
    <col min="28" max="16384" width="8.7109375" style="56"/>
  </cols>
  <sheetData>
    <row r="1" spans="1:27" x14ac:dyDescent="0.25">
      <c r="A1" s="165" t="s">
        <v>32</v>
      </c>
      <c r="B1" s="165"/>
      <c r="C1" s="56"/>
      <c r="D1" s="56"/>
      <c r="E1" s="56"/>
      <c r="F1" s="56"/>
      <c r="G1" s="64"/>
      <c r="H1" s="64"/>
      <c r="I1" s="112"/>
      <c r="J1" s="112"/>
      <c r="K1" s="40"/>
      <c r="L1" s="40"/>
      <c r="M1" s="40"/>
      <c r="N1" s="40"/>
      <c r="O1" s="40"/>
      <c r="P1" s="40"/>
      <c r="Q1" s="97"/>
      <c r="R1" s="59"/>
      <c r="S1" s="59"/>
      <c r="T1" s="59"/>
      <c r="U1" s="59"/>
      <c r="V1" s="32"/>
      <c r="W1" s="32"/>
      <c r="X1" s="32"/>
      <c r="Y1" s="32"/>
      <c r="AA1" s="87"/>
    </row>
    <row r="2" spans="1:27" x14ac:dyDescent="0.25">
      <c r="A2" s="168" t="s">
        <v>31</v>
      </c>
      <c r="B2" s="168"/>
      <c r="C2" s="168"/>
      <c r="D2" s="168"/>
      <c r="E2" s="168"/>
      <c r="F2" s="168"/>
      <c r="G2" s="168"/>
      <c r="H2" s="33"/>
      <c r="I2" s="112"/>
      <c r="J2" s="112"/>
      <c r="K2" s="40"/>
      <c r="L2" s="40"/>
      <c r="M2" s="40"/>
      <c r="N2" s="40"/>
      <c r="O2" s="40"/>
      <c r="P2" s="40"/>
      <c r="Q2" s="97"/>
      <c r="R2" s="59"/>
      <c r="S2" s="59"/>
      <c r="T2" s="59"/>
      <c r="U2" s="59"/>
      <c r="V2" s="32"/>
      <c r="W2" s="101"/>
      <c r="X2" s="93"/>
      <c r="Y2" s="93"/>
      <c r="Z2" s="95"/>
      <c r="AA2" s="96"/>
    </row>
    <row r="3" spans="1:27" x14ac:dyDescent="0.25">
      <c r="B3" s="59"/>
      <c r="C3" s="1"/>
      <c r="D3" s="56"/>
      <c r="E3" s="56"/>
      <c r="F3" s="56"/>
      <c r="G3" s="64"/>
      <c r="H3" s="64"/>
      <c r="I3" s="112"/>
      <c r="J3" s="112"/>
      <c r="K3" s="40"/>
      <c r="L3" s="40"/>
      <c r="M3" s="40"/>
      <c r="N3" s="40"/>
      <c r="O3" s="40"/>
      <c r="P3" s="40"/>
      <c r="Q3" s="97"/>
      <c r="T3" s="59"/>
      <c r="U3" s="59"/>
      <c r="V3" s="32"/>
      <c r="W3" s="101"/>
      <c r="X3" s="93"/>
      <c r="Y3" s="93"/>
      <c r="Z3" s="95"/>
      <c r="AA3" s="96"/>
    </row>
    <row r="4" spans="1:27" ht="45" x14ac:dyDescent="0.25">
      <c r="B4" s="61" t="s">
        <v>41</v>
      </c>
      <c r="C4" s="62">
        <f>SUM(AA7:AA1506)</f>
        <v>0</v>
      </c>
      <c r="D4" s="56"/>
      <c r="E4" s="56"/>
      <c r="F4" s="56"/>
      <c r="G4" s="64"/>
      <c r="H4" s="64"/>
      <c r="I4" s="113"/>
      <c r="J4" s="112"/>
      <c r="K4" s="94"/>
      <c r="L4" s="40"/>
      <c r="M4" s="40"/>
      <c r="N4" s="40"/>
      <c r="O4" s="40"/>
      <c r="P4" s="40"/>
      <c r="Q4" s="97"/>
      <c r="T4" s="59"/>
      <c r="U4" s="59"/>
      <c r="V4" s="32"/>
      <c r="W4" s="93"/>
      <c r="X4" s="93"/>
      <c r="Y4" s="93"/>
      <c r="Z4" s="98"/>
      <c r="AA4" s="92"/>
    </row>
    <row r="5" spans="1:27" x14ac:dyDescent="0.25">
      <c r="B5" s="67"/>
      <c r="C5" s="56"/>
      <c r="D5" s="56"/>
      <c r="E5" s="56"/>
      <c r="F5" s="56"/>
      <c r="G5" s="64"/>
      <c r="H5" s="34"/>
      <c r="I5" s="112"/>
      <c r="J5" s="112"/>
      <c r="K5" s="40"/>
      <c r="L5" s="40"/>
      <c r="M5" s="100"/>
      <c r="N5" s="100"/>
      <c r="O5" s="40"/>
      <c r="P5" s="40"/>
      <c r="Q5" s="97"/>
      <c r="R5" s="59"/>
      <c r="S5" s="59"/>
      <c r="T5" s="59"/>
      <c r="U5" s="59"/>
      <c r="V5" s="39"/>
      <c r="W5" s="39"/>
      <c r="X5" s="39"/>
      <c r="Y5" s="39"/>
      <c r="Z5" s="88"/>
      <c r="AA5" s="91"/>
    </row>
    <row r="6" spans="1:27" ht="64.150000000000006" customHeight="1" x14ac:dyDescent="0.25">
      <c r="A6" s="31" t="s">
        <v>12</v>
      </c>
      <c r="B6" s="68" t="s">
        <v>60</v>
      </c>
      <c r="C6" s="68" t="s">
        <v>3</v>
      </c>
      <c r="D6" s="68" t="s">
        <v>11</v>
      </c>
      <c r="E6" s="68" t="s">
        <v>4</v>
      </c>
      <c r="F6" s="68" t="s">
        <v>2</v>
      </c>
      <c r="G6" s="43" t="s">
        <v>101</v>
      </c>
      <c r="H6" s="43" t="s">
        <v>102</v>
      </c>
      <c r="I6" s="68" t="s">
        <v>5</v>
      </c>
      <c r="J6" s="57" t="s">
        <v>24</v>
      </c>
      <c r="K6" s="41" t="s">
        <v>55</v>
      </c>
      <c r="L6" s="41" t="s">
        <v>124</v>
      </c>
      <c r="M6" s="42" t="s">
        <v>61</v>
      </c>
      <c r="N6" s="42" t="s">
        <v>130</v>
      </c>
      <c r="O6" s="41" t="s">
        <v>91</v>
      </c>
      <c r="P6" s="41" t="s">
        <v>125</v>
      </c>
      <c r="Q6" s="68" t="s">
        <v>64</v>
      </c>
      <c r="R6" s="57" t="s">
        <v>62</v>
      </c>
      <c r="S6" s="57" t="s">
        <v>131</v>
      </c>
      <c r="T6" s="57" t="s">
        <v>63</v>
      </c>
      <c r="U6" s="57" t="s">
        <v>132</v>
      </c>
      <c r="V6" s="36" t="s">
        <v>126</v>
      </c>
      <c r="W6" s="36" t="s">
        <v>127</v>
      </c>
      <c r="X6" s="84" t="s">
        <v>128</v>
      </c>
      <c r="Y6" s="84" t="s">
        <v>129</v>
      </c>
      <c r="Z6" s="58" t="s">
        <v>25</v>
      </c>
      <c r="AA6" s="24" t="s">
        <v>54</v>
      </c>
    </row>
    <row r="7" spans="1:27" x14ac:dyDescent="0.25">
      <c r="A7" s="52" t="str">
        <f>IF(B7="","",1)</f>
        <v/>
      </c>
      <c r="B7" s="53"/>
      <c r="C7" s="54"/>
      <c r="D7" s="55"/>
      <c r="E7" s="8"/>
      <c r="F7" s="8"/>
      <c r="G7" s="60" t="str">
        <f>IF(AND(ISNUMBER($E7),ISNUMBER($F7)),MAX(MIN(NETWORKDAYS(IF($E7&lt;=VLOOKUP(G$6,Matrix_antal_dage,5,FALSE),VLOOKUP(G$6,Matrix_antal_dage,5,FALSE),$E7),IF($F7&gt;=VLOOKUP(G$6,Matrix_antal_dage,6,FALSE),VLOOKUP(G$6,Matrix_antal_dage,6,FALSE),$F7),helligdage),VLOOKUP(G$6,Matrix_antal_dage,7,FALSE)),0),"")</f>
        <v/>
      </c>
      <c r="H7" s="60" t="str">
        <f>IF(AND(ISNUMBER($E7),ISNUMBER($F7)),MAX(MIN(NETWORKDAYS(IF($E7&lt;=VLOOKUP(H$6,Matrix_antal_dage,5,FALSE),VLOOKUP(H$6,Matrix_antal_dage,5,FALSE),$E7),IF($F7&gt;=VLOOKUP(H$6,Matrix_antal_dage,6,FALSE),VLOOKUP(H$6,Matrix_antal_dage,6,FALSE),$F7),helligdage),VLOOKUP(H$6,Matrix_antal_dage,7,FALSE)),0),"")</f>
        <v/>
      </c>
      <c r="J7" s="115" t="str">
        <f>IF(I7="","",IF(I7="Funktionær",0.75,IF(I7="Ikke-funktionær",0.9,IF(I7="Elev/lærling",0.9))))</f>
        <v/>
      </c>
      <c r="Q7" s="116"/>
      <c r="R7" s="65" t="str">
        <f>IF(AND(ISNUMBER($Q7),ISNUMBER(K7)),(IF($B7="","",IF(MIN(K7,M7)*$J7&gt;30000*IF($Q7&gt;37,37,$Q7)/37,30000*IF($Q7&gt;37,37,$Q7)/37,MIN(K7,M7)*$J7))),"")</f>
        <v/>
      </c>
      <c r="S7" s="65" t="str">
        <f t="shared" ref="S7:S70" si="0">IF(AND(ISNUMBER($Q7),ISNUMBER(L7)),(IF($B7="","",IF(MIN(L7,N7)*$J7&gt;30000*IF($Q7&gt;37,37,$Q7)/37,30000*IF($Q7&gt;37,37,$Q7)/37,MIN(L7,N7)*$J7))),"")</f>
        <v/>
      </c>
      <c r="T7" s="65" t="str">
        <f>IF(ISNUMBER(R7),(MIN(R7,MIN(K7,M7)-O7)),"")</f>
        <v/>
      </c>
      <c r="U7" s="65" t="str">
        <f>IF(ISNUMBER(S7),(MIN(S7,MIN(L7,N7)-P7)),"")</f>
        <v/>
      </c>
      <c r="V7" s="38"/>
      <c r="W7" s="38"/>
      <c r="X7" s="85" t="str">
        <f>IF(ISNUMBER(V7),MIN(T7/VLOOKUP(G$6,Matrix_antal_dage,4,FALSE)*(G7-V7),30000),"")</f>
        <v/>
      </c>
      <c r="Y7" s="85" t="str">
        <f t="shared" ref="Y7:Y70" si="1">IF(ISNUMBER(W7),MIN(U7/VLOOKUP(H$6,Matrix_antal_dage,4,FALSE)*(H7-W7),30000),"")</f>
        <v/>
      </c>
      <c r="Z7" s="89" t="str">
        <f>IF(OR(ISNUMBER(V7),ISNUMBER(W7)),SUM(X7:Y7),"")</f>
        <v/>
      </c>
      <c r="AA7" s="90" t="str">
        <f>IFERROR(IF(ISNUMBER('Opsparede løndele mar21-apr21'!K5),Z7+'Opsparede løndele mar21-apr21'!K5,Z7),"")</f>
        <v/>
      </c>
    </row>
    <row r="8" spans="1:27" x14ac:dyDescent="0.25">
      <c r="A8" s="52" t="str">
        <f>IF(B8="","",A7+1)</f>
        <v/>
      </c>
      <c r="B8" s="5"/>
      <c r="C8" s="6"/>
      <c r="D8" s="7"/>
      <c r="E8" s="9"/>
      <c r="F8" s="9"/>
      <c r="G8" s="60" t="str">
        <f>IF(AND(ISNUMBER($E8),ISNUMBER($F8)),MAX(MIN(NETWORKDAYS(IF($E8&lt;=VLOOKUP(G$6,Matrix_antal_dage,5,FALSE),VLOOKUP(G$6,Matrix_antal_dage,5,FALSE),$E8),IF($F8&gt;=VLOOKUP(G$6,Matrix_antal_dage,6,FALSE),VLOOKUP(G$6,Matrix_antal_dage,6,FALSE),$F8),helligdage),VLOOKUP(G$6,Matrix_antal_dage,7,FALSE)),0),"")</f>
        <v/>
      </c>
      <c r="H8" s="60" t="str">
        <f>IF(AND(ISNUMBER($E8),ISNUMBER($F8)),MAX(MIN(NETWORKDAYS(IF($E8&lt;=VLOOKUP(H$6,Matrix_antal_dage,5,FALSE),VLOOKUP(H$6,Matrix_antal_dage,5,FALSE),$E8),IF($F8&gt;=VLOOKUP(H$6,Matrix_antal_dage,6,FALSE),VLOOKUP(H$6,Matrix_antal_dage,6,FALSE),$F8),helligdage),VLOOKUP(H$6,Matrix_antal_dage,7,FALSE)),0),"")</f>
        <v/>
      </c>
      <c r="I8" s="117"/>
      <c r="J8" s="115" t="str">
        <f>IF(I8="","",IF(I8="Funktionær",0.75,IF(I8="Ikke-funktionær",0.9,IF(I8="Elev/lærling",0.9))))</f>
        <v/>
      </c>
      <c r="Q8" s="118"/>
      <c r="R8" s="65" t="str">
        <f t="shared" ref="R8:R70" si="2">IF(AND(ISNUMBER($Q8),ISNUMBER(K8)),(IF($B8="","",IF(MIN(K8,M8)*$J8&gt;30000*IF($Q8&gt;37,37,$Q8)/37,30000*IF($Q8&gt;37,37,$Q8)/37,MIN(K8,M8)*$J8))),"")</f>
        <v/>
      </c>
      <c r="S8" s="65" t="str">
        <f>IF(AND(ISNUMBER($Q8),ISNUMBER(L8)),(IF($B8="","",IF(MIN(L8,N8)*$J8&gt;30000*IF($Q8&gt;37,37,$Q8)/37,30000*IF($Q8&gt;37,37,$Q8)/37,MIN(L8,N8)*$J8))),"")</f>
        <v/>
      </c>
      <c r="T8" s="65" t="str">
        <f t="shared" ref="T8:T70" si="3">IF(ISNUMBER(R8),(MIN(R8,MIN(K8,M8)-O8)),"")</f>
        <v/>
      </c>
      <c r="U8" s="65" t="str">
        <f>IF(ISNUMBER(S8),(MIN(S8,MIN(L8,N8)-P8)),"")</f>
        <v/>
      </c>
      <c r="V8" s="38"/>
      <c r="W8" s="38"/>
      <c r="X8" s="85" t="str">
        <f t="shared" ref="X8:X70" si="4">IF(ISNUMBER(V8),MIN(T8/VLOOKUP(G$6,Matrix_antal_dage,4,FALSE)*(G8-V8),30000),"")</f>
        <v/>
      </c>
      <c r="Y8" s="85" t="str">
        <f t="shared" si="1"/>
        <v/>
      </c>
      <c r="Z8" s="89" t="str">
        <f t="shared" ref="Z8:Z71" si="5">IF(OR(ISNUMBER(V8),ISNUMBER(W8)),SUM(X8:Y8),"")</f>
        <v/>
      </c>
      <c r="AA8" s="90" t="str">
        <f>IFERROR(IF(ISNUMBER('Opsparede løndele mar21-apr21'!K6),Z8+'Opsparede løndele mar21-apr21'!K6,Z8),"")</f>
        <v/>
      </c>
    </row>
    <row r="9" spans="1:27" x14ac:dyDescent="0.25">
      <c r="A9" s="52" t="str">
        <f t="shared" ref="A9:A72" si="6">IF(B9="","",A8+1)</f>
        <v/>
      </c>
      <c r="B9" s="5"/>
      <c r="C9" s="6"/>
      <c r="D9" s="7"/>
      <c r="E9" s="8"/>
      <c r="F9" s="8"/>
      <c r="G9" s="60" t="str">
        <f t="shared" ref="G9:H26" si="7">IF(AND(ISNUMBER($E9),ISNUMBER($F9)),MAX(MIN(NETWORKDAYS(IF($E9&lt;=VLOOKUP(G$6,Matrix_antal_dage,5,FALSE),VLOOKUP(G$6,Matrix_antal_dage,5,FALSE),$E9),IF($F9&gt;=VLOOKUP(G$6,Matrix_antal_dage,6,FALSE),VLOOKUP(G$6,Matrix_antal_dage,6,FALSE),$F9),helligdage),VLOOKUP(G$6,Matrix_antal_dage,7,FALSE)),0),"")</f>
        <v/>
      </c>
      <c r="H9" s="60" t="str">
        <f t="shared" si="7"/>
        <v/>
      </c>
      <c r="J9" s="115" t="str">
        <f t="shared" ref="J9:J71" si="8">IF(I9="","",IF(I9="Funktionær",0.75,IF(I9="Ikke-funktionær",0.9,IF(I9="Elev/lærling",0.9))))</f>
        <v/>
      </c>
      <c r="Q9" s="118"/>
      <c r="R9" s="65" t="str">
        <f t="shared" si="2"/>
        <v/>
      </c>
      <c r="S9" s="65" t="str">
        <f t="shared" si="0"/>
        <v/>
      </c>
      <c r="T9" s="65" t="str">
        <f t="shared" si="3"/>
        <v/>
      </c>
      <c r="U9" s="65" t="str">
        <f t="shared" ref="U9:U70" si="9">IF(ISNUMBER(S9),(MIN(S9,MIN(L9,N9)-P9)),"")</f>
        <v/>
      </c>
      <c r="V9" s="38"/>
      <c r="W9" s="38"/>
      <c r="X9" s="85" t="str">
        <f t="shared" si="4"/>
        <v/>
      </c>
      <c r="Y9" s="85" t="str">
        <f t="shared" si="1"/>
        <v/>
      </c>
      <c r="Z9" s="89" t="str">
        <f t="shared" si="5"/>
        <v/>
      </c>
      <c r="AA9" s="90" t="str">
        <f>IFERROR(IF(ISNUMBER('Opsparede løndele mar21-apr21'!K7),Z9+'Opsparede løndele mar21-apr21'!K7,Z9),"")</f>
        <v/>
      </c>
    </row>
    <row r="10" spans="1:27" x14ac:dyDescent="0.25">
      <c r="A10" s="52" t="str">
        <f t="shared" si="6"/>
        <v/>
      </c>
      <c r="B10" s="5"/>
      <c r="C10" s="6"/>
      <c r="D10" s="7"/>
      <c r="E10" s="10"/>
      <c r="F10" s="10"/>
      <c r="G10" s="60" t="str">
        <f t="shared" si="7"/>
        <v/>
      </c>
      <c r="H10" s="60" t="str">
        <f t="shared" si="7"/>
        <v/>
      </c>
      <c r="J10" s="115" t="str">
        <f t="shared" si="8"/>
        <v/>
      </c>
      <c r="Q10" s="116"/>
      <c r="R10" s="65" t="str">
        <f t="shared" si="2"/>
        <v/>
      </c>
      <c r="S10" s="65" t="str">
        <f t="shared" si="0"/>
        <v/>
      </c>
      <c r="T10" s="65" t="str">
        <f t="shared" si="3"/>
        <v/>
      </c>
      <c r="U10" s="65" t="str">
        <f t="shared" si="9"/>
        <v/>
      </c>
      <c r="V10" s="38"/>
      <c r="W10" s="38"/>
      <c r="X10" s="85" t="str">
        <f t="shared" si="4"/>
        <v/>
      </c>
      <c r="Y10" s="85" t="str">
        <f t="shared" si="1"/>
        <v/>
      </c>
      <c r="Z10" s="89" t="str">
        <f t="shared" si="5"/>
        <v/>
      </c>
      <c r="AA10" s="90" t="str">
        <f>IFERROR(IF(ISNUMBER('Opsparede løndele mar21-apr21'!K8),Z10+'Opsparede løndele mar21-apr21'!K8,Z10),"")</f>
        <v/>
      </c>
    </row>
    <row r="11" spans="1:27" x14ac:dyDescent="0.25">
      <c r="A11" s="52" t="str">
        <f t="shared" si="6"/>
        <v/>
      </c>
      <c r="B11" s="5"/>
      <c r="C11" s="6"/>
      <c r="D11" s="7"/>
      <c r="E11" s="10"/>
      <c r="F11" s="10"/>
      <c r="G11" s="60" t="str">
        <f t="shared" si="7"/>
        <v/>
      </c>
      <c r="H11" s="60" t="str">
        <f t="shared" si="7"/>
        <v/>
      </c>
      <c r="J11" s="115" t="str">
        <f t="shared" si="8"/>
        <v/>
      </c>
      <c r="Q11" s="116"/>
      <c r="R11" s="65" t="str">
        <f t="shared" si="2"/>
        <v/>
      </c>
      <c r="S11" s="65" t="str">
        <f t="shared" si="0"/>
        <v/>
      </c>
      <c r="T11" s="65" t="str">
        <f t="shared" si="3"/>
        <v/>
      </c>
      <c r="U11" s="65" t="str">
        <f t="shared" si="9"/>
        <v/>
      </c>
      <c r="V11" s="38"/>
      <c r="W11" s="38"/>
      <c r="X11" s="85" t="str">
        <f t="shared" si="4"/>
        <v/>
      </c>
      <c r="Y11" s="85" t="str">
        <f t="shared" si="1"/>
        <v/>
      </c>
      <c r="Z11" s="89" t="str">
        <f t="shared" si="5"/>
        <v/>
      </c>
      <c r="AA11" s="90" t="str">
        <f>IFERROR(IF(ISNUMBER('Opsparede løndele mar21-apr21'!K9),Z11+'Opsparede løndele mar21-apr21'!K9,Z11),"")</f>
        <v/>
      </c>
    </row>
    <row r="12" spans="1:27" x14ac:dyDescent="0.25">
      <c r="A12" s="52" t="str">
        <f t="shared" si="6"/>
        <v/>
      </c>
      <c r="B12" s="5"/>
      <c r="C12" s="6"/>
      <c r="D12" s="7"/>
      <c r="E12" s="8"/>
      <c r="F12" s="8"/>
      <c r="G12" s="60" t="str">
        <f t="shared" si="7"/>
        <v/>
      </c>
      <c r="H12" s="60" t="str">
        <f t="shared" si="7"/>
        <v/>
      </c>
      <c r="J12" s="115" t="str">
        <f t="shared" si="8"/>
        <v/>
      </c>
      <c r="Q12" s="116"/>
      <c r="R12" s="65" t="str">
        <f t="shared" si="2"/>
        <v/>
      </c>
      <c r="S12" s="65" t="str">
        <f t="shared" si="0"/>
        <v/>
      </c>
      <c r="T12" s="65" t="str">
        <f t="shared" si="3"/>
        <v/>
      </c>
      <c r="U12" s="65" t="str">
        <f t="shared" si="9"/>
        <v/>
      </c>
      <c r="V12" s="38"/>
      <c r="W12" s="38"/>
      <c r="X12" s="85" t="str">
        <f t="shared" si="4"/>
        <v/>
      </c>
      <c r="Y12" s="85" t="str">
        <f t="shared" si="1"/>
        <v/>
      </c>
      <c r="Z12" s="89" t="str">
        <f t="shared" si="5"/>
        <v/>
      </c>
      <c r="AA12" s="90" t="str">
        <f>IFERROR(IF(ISNUMBER('Opsparede løndele mar21-apr21'!K10),Z12+'Opsparede løndele mar21-apr21'!K10,Z12),"")</f>
        <v/>
      </c>
    </row>
    <row r="13" spans="1:27" x14ac:dyDescent="0.25">
      <c r="A13" s="52" t="str">
        <f t="shared" si="6"/>
        <v/>
      </c>
      <c r="B13" s="5"/>
      <c r="C13" s="6"/>
      <c r="D13" s="7"/>
      <c r="E13" s="8"/>
      <c r="F13" s="8"/>
      <c r="G13" s="60" t="str">
        <f t="shared" si="7"/>
        <v/>
      </c>
      <c r="H13" s="60" t="str">
        <f t="shared" si="7"/>
        <v/>
      </c>
      <c r="J13" s="115" t="str">
        <f t="shared" si="8"/>
        <v/>
      </c>
      <c r="Q13" s="116"/>
      <c r="R13" s="65" t="str">
        <f t="shared" si="2"/>
        <v/>
      </c>
      <c r="S13" s="65" t="str">
        <f t="shared" si="0"/>
        <v/>
      </c>
      <c r="T13" s="65" t="str">
        <f t="shared" si="3"/>
        <v/>
      </c>
      <c r="U13" s="65" t="str">
        <f t="shared" si="9"/>
        <v/>
      </c>
      <c r="V13" s="38"/>
      <c r="W13" s="38"/>
      <c r="X13" s="85" t="str">
        <f t="shared" si="4"/>
        <v/>
      </c>
      <c r="Y13" s="85" t="str">
        <f t="shared" si="1"/>
        <v/>
      </c>
      <c r="Z13" s="89" t="str">
        <f t="shared" si="5"/>
        <v/>
      </c>
      <c r="AA13" s="90" t="str">
        <f>IFERROR(IF(ISNUMBER('Opsparede løndele mar21-apr21'!K11),Z13+'Opsparede løndele mar21-apr21'!K11,Z13),"")</f>
        <v/>
      </c>
    </row>
    <row r="14" spans="1:27" x14ac:dyDescent="0.25">
      <c r="A14" s="52" t="str">
        <f t="shared" si="6"/>
        <v/>
      </c>
      <c r="B14" s="5"/>
      <c r="C14" s="6"/>
      <c r="D14" s="7"/>
      <c r="E14" s="8"/>
      <c r="F14" s="8"/>
      <c r="G14" s="60" t="str">
        <f t="shared" si="7"/>
        <v/>
      </c>
      <c r="H14" s="60" t="str">
        <f t="shared" si="7"/>
        <v/>
      </c>
      <c r="J14" s="115" t="str">
        <f t="shared" si="8"/>
        <v/>
      </c>
      <c r="Q14" s="116"/>
      <c r="R14" s="65" t="str">
        <f t="shared" si="2"/>
        <v/>
      </c>
      <c r="S14" s="65" t="str">
        <f t="shared" si="0"/>
        <v/>
      </c>
      <c r="T14" s="65" t="str">
        <f t="shared" si="3"/>
        <v/>
      </c>
      <c r="U14" s="65" t="str">
        <f t="shared" si="9"/>
        <v/>
      </c>
      <c r="V14" s="38"/>
      <c r="W14" s="38"/>
      <c r="X14" s="85" t="str">
        <f t="shared" si="4"/>
        <v/>
      </c>
      <c r="Y14" s="85" t="str">
        <f t="shared" si="1"/>
        <v/>
      </c>
      <c r="Z14" s="89" t="str">
        <f t="shared" si="5"/>
        <v/>
      </c>
      <c r="AA14" s="90" t="str">
        <f>IFERROR(IF(ISNUMBER('Opsparede løndele mar21-apr21'!K12),Z14+'Opsparede løndele mar21-apr21'!K12,Z14),"")</f>
        <v/>
      </c>
    </row>
    <row r="15" spans="1:27" x14ac:dyDescent="0.25">
      <c r="A15" s="52" t="str">
        <f t="shared" si="6"/>
        <v/>
      </c>
      <c r="B15" s="5"/>
      <c r="C15" s="6"/>
      <c r="D15" s="7"/>
      <c r="E15" s="8"/>
      <c r="F15" s="8"/>
      <c r="G15" s="60" t="str">
        <f t="shared" si="7"/>
        <v/>
      </c>
      <c r="H15" s="60" t="str">
        <f t="shared" si="7"/>
        <v/>
      </c>
      <c r="J15" s="115" t="str">
        <f t="shared" si="8"/>
        <v/>
      </c>
      <c r="Q15" s="116"/>
      <c r="R15" s="65" t="str">
        <f t="shared" si="2"/>
        <v/>
      </c>
      <c r="S15" s="65" t="str">
        <f t="shared" si="0"/>
        <v/>
      </c>
      <c r="T15" s="65" t="str">
        <f t="shared" si="3"/>
        <v/>
      </c>
      <c r="U15" s="65" t="str">
        <f t="shared" si="9"/>
        <v/>
      </c>
      <c r="V15" s="38"/>
      <c r="W15" s="38"/>
      <c r="X15" s="85" t="str">
        <f t="shared" si="4"/>
        <v/>
      </c>
      <c r="Y15" s="85" t="str">
        <f t="shared" si="1"/>
        <v/>
      </c>
      <c r="Z15" s="89" t="str">
        <f t="shared" si="5"/>
        <v/>
      </c>
      <c r="AA15" s="90" t="str">
        <f>IFERROR(IF(ISNUMBER('Opsparede løndele mar21-apr21'!K13),Z15+'Opsparede løndele mar21-apr21'!K13,Z15),"")</f>
        <v/>
      </c>
    </row>
    <row r="16" spans="1:27" x14ac:dyDescent="0.25">
      <c r="A16" s="52" t="str">
        <f t="shared" si="6"/>
        <v/>
      </c>
      <c r="B16" s="5"/>
      <c r="C16" s="6"/>
      <c r="D16" s="7"/>
      <c r="E16" s="8"/>
      <c r="F16" s="8"/>
      <c r="G16" s="60" t="str">
        <f t="shared" si="7"/>
        <v/>
      </c>
      <c r="H16" s="60" t="str">
        <f t="shared" si="7"/>
        <v/>
      </c>
      <c r="J16" s="115" t="str">
        <f t="shared" si="8"/>
        <v/>
      </c>
      <c r="Q16" s="116"/>
      <c r="R16" s="65" t="str">
        <f t="shared" si="2"/>
        <v/>
      </c>
      <c r="S16" s="65" t="str">
        <f t="shared" si="0"/>
        <v/>
      </c>
      <c r="T16" s="65" t="str">
        <f t="shared" si="3"/>
        <v/>
      </c>
      <c r="U16" s="65" t="str">
        <f t="shared" si="9"/>
        <v/>
      </c>
      <c r="V16" s="38"/>
      <c r="W16" s="38"/>
      <c r="X16" s="85" t="str">
        <f t="shared" si="4"/>
        <v/>
      </c>
      <c r="Y16" s="85" t="str">
        <f t="shared" si="1"/>
        <v/>
      </c>
      <c r="Z16" s="89" t="str">
        <f t="shared" si="5"/>
        <v/>
      </c>
      <c r="AA16" s="90" t="str">
        <f>IFERROR(IF(ISNUMBER('Opsparede løndele mar21-apr21'!K14),Z16+'Opsparede løndele mar21-apr21'!K14,Z16),"")</f>
        <v/>
      </c>
    </row>
    <row r="17" spans="1:27" x14ac:dyDescent="0.25">
      <c r="A17" s="52" t="str">
        <f t="shared" si="6"/>
        <v/>
      </c>
      <c r="B17" s="5"/>
      <c r="C17" s="6"/>
      <c r="D17" s="7"/>
      <c r="E17" s="8"/>
      <c r="F17" s="8"/>
      <c r="G17" s="60" t="str">
        <f t="shared" si="7"/>
        <v/>
      </c>
      <c r="H17" s="60" t="str">
        <f t="shared" si="7"/>
        <v/>
      </c>
      <c r="J17" s="115" t="str">
        <f t="shared" si="8"/>
        <v/>
      </c>
      <c r="Q17" s="116"/>
      <c r="R17" s="65" t="str">
        <f t="shared" si="2"/>
        <v/>
      </c>
      <c r="S17" s="65" t="str">
        <f t="shared" si="0"/>
        <v/>
      </c>
      <c r="T17" s="65" t="str">
        <f t="shared" si="3"/>
        <v/>
      </c>
      <c r="U17" s="65" t="str">
        <f t="shared" si="9"/>
        <v/>
      </c>
      <c r="V17" s="38"/>
      <c r="W17" s="38"/>
      <c r="X17" s="85" t="str">
        <f t="shared" si="4"/>
        <v/>
      </c>
      <c r="Y17" s="85" t="str">
        <f t="shared" si="1"/>
        <v/>
      </c>
      <c r="Z17" s="89" t="str">
        <f t="shared" si="5"/>
        <v/>
      </c>
      <c r="AA17" s="90" t="str">
        <f>IFERROR(IF(ISNUMBER('Opsparede løndele mar21-apr21'!K15),Z17+'Opsparede løndele mar21-apr21'!K15,Z17),"")</f>
        <v/>
      </c>
    </row>
    <row r="18" spans="1:27" x14ac:dyDescent="0.25">
      <c r="A18" s="52" t="str">
        <f t="shared" si="6"/>
        <v/>
      </c>
      <c r="B18" s="5"/>
      <c r="C18" s="6"/>
      <c r="D18" s="7"/>
      <c r="E18" s="8"/>
      <c r="F18" s="8"/>
      <c r="G18" s="60" t="str">
        <f t="shared" si="7"/>
        <v/>
      </c>
      <c r="H18" s="60" t="str">
        <f t="shared" si="7"/>
        <v/>
      </c>
      <c r="J18" s="115" t="str">
        <f t="shared" si="8"/>
        <v/>
      </c>
      <c r="Q18" s="116"/>
      <c r="R18" s="65" t="str">
        <f t="shared" si="2"/>
        <v/>
      </c>
      <c r="S18" s="65" t="str">
        <f t="shared" si="0"/>
        <v/>
      </c>
      <c r="T18" s="65" t="str">
        <f t="shared" si="3"/>
        <v/>
      </c>
      <c r="U18" s="65" t="str">
        <f t="shared" si="9"/>
        <v/>
      </c>
      <c r="V18" s="38"/>
      <c r="W18" s="38"/>
      <c r="X18" s="85" t="str">
        <f t="shared" si="4"/>
        <v/>
      </c>
      <c r="Y18" s="85" t="str">
        <f t="shared" si="1"/>
        <v/>
      </c>
      <c r="Z18" s="89" t="str">
        <f t="shared" si="5"/>
        <v/>
      </c>
      <c r="AA18" s="90" t="str">
        <f>IFERROR(IF(ISNUMBER('Opsparede løndele mar21-apr21'!K16),Z18+'Opsparede løndele mar21-apr21'!K16,Z18),"")</f>
        <v/>
      </c>
    </row>
    <row r="19" spans="1:27" x14ac:dyDescent="0.25">
      <c r="A19" s="52" t="str">
        <f t="shared" si="6"/>
        <v/>
      </c>
      <c r="B19" s="5"/>
      <c r="C19" s="6"/>
      <c r="D19" s="7"/>
      <c r="E19" s="8"/>
      <c r="F19" s="8"/>
      <c r="G19" s="60" t="str">
        <f t="shared" si="7"/>
        <v/>
      </c>
      <c r="H19" s="60" t="str">
        <f t="shared" si="7"/>
        <v/>
      </c>
      <c r="J19" s="115" t="str">
        <f t="shared" si="8"/>
        <v/>
      </c>
      <c r="Q19" s="116"/>
      <c r="R19" s="65" t="str">
        <f t="shared" si="2"/>
        <v/>
      </c>
      <c r="S19" s="65" t="str">
        <f t="shared" si="0"/>
        <v/>
      </c>
      <c r="T19" s="65" t="str">
        <f t="shared" si="3"/>
        <v/>
      </c>
      <c r="U19" s="65" t="str">
        <f t="shared" si="9"/>
        <v/>
      </c>
      <c r="V19" s="38"/>
      <c r="W19" s="38"/>
      <c r="X19" s="85" t="str">
        <f t="shared" si="4"/>
        <v/>
      </c>
      <c r="Y19" s="85" t="str">
        <f t="shared" si="1"/>
        <v/>
      </c>
      <c r="Z19" s="89" t="str">
        <f t="shared" si="5"/>
        <v/>
      </c>
      <c r="AA19" s="90" t="str">
        <f>IFERROR(IF(ISNUMBER('Opsparede løndele mar21-apr21'!K17),Z19+'Opsparede løndele mar21-apr21'!K17,Z19),"")</f>
        <v/>
      </c>
    </row>
    <row r="20" spans="1:27" x14ac:dyDescent="0.25">
      <c r="A20" s="52" t="str">
        <f t="shared" si="6"/>
        <v/>
      </c>
      <c r="B20" s="5"/>
      <c r="C20" s="6"/>
      <c r="D20" s="7"/>
      <c r="E20" s="8"/>
      <c r="F20" s="8"/>
      <c r="G20" s="60" t="str">
        <f t="shared" si="7"/>
        <v/>
      </c>
      <c r="H20" s="60" t="str">
        <f t="shared" si="7"/>
        <v/>
      </c>
      <c r="J20" s="115" t="str">
        <f t="shared" si="8"/>
        <v/>
      </c>
      <c r="Q20" s="116"/>
      <c r="R20" s="65" t="str">
        <f t="shared" si="2"/>
        <v/>
      </c>
      <c r="S20" s="65" t="str">
        <f t="shared" si="0"/>
        <v/>
      </c>
      <c r="T20" s="65" t="str">
        <f t="shared" si="3"/>
        <v/>
      </c>
      <c r="U20" s="65" t="str">
        <f t="shared" si="9"/>
        <v/>
      </c>
      <c r="V20" s="38"/>
      <c r="W20" s="38"/>
      <c r="X20" s="85" t="str">
        <f t="shared" si="4"/>
        <v/>
      </c>
      <c r="Y20" s="85" t="str">
        <f t="shared" si="1"/>
        <v/>
      </c>
      <c r="Z20" s="89" t="str">
        <f t="shared" si="5"/>
        <v/>
      </c>
      <c r="AA20" s="90" t="str">
        <f>IFERROR(IF(ISNUMBER('Opsparede løndele mar21-apr21'!K18),Z20+'Opsparede løndele mar21-apr21'!K18,Z20),"")</f>
        <v/>
      </c>
    </row>
    <row r="21" spans="1:27" x14ac:dyDescent="0.25">
      <c r="A21" s="52" t="str">
        <f t="shared" si="6"/>
        <v/>
      </c>
      <c r="B21" s="5"/>
      <c r="C21" s="6"/>
      <c r="D21" s="7"/>
      <c r="E21" s="8"/>
      <c r="F21" s="8"/>
      <c r="G21" s="60" t="str">
        <f t="shared" si="7"/>
        <v/>
      </c>
      <c r="H21" s="60" t="str">
        <f t="shared" si="7"/>
        <v/>
      </c>
      <c r="J21" s="115" t="str">
        <f t="shared" si="8"/>
        <v/>
      </c>
      <c r="Q21" s="116"/>
      <c r="R21" s="65" t="str">
        <f t="shared" si="2"/>
        <v/>
      </c>
      <c r="S21" s="65" t="str">
        <f t="shared" si="0"/>
        <v/>
      </c>
      <c r="T21" s="65" t="str">
        <f t="shared" si="3"/>
        <v/>
      </c>
      <c r="U21" s="65" t="str">
        <f t="shared" si="9"/>
        <v/>
      </c>
      <c r="V21" s="38"/>
      <c r="W21" s="38"/>
      <c r="X21" s="85" t="str">
        <f t="shared" si="4"/>
        <v/>
      </c>
      <c r="Y21" s="85" t="str">
        <f t="shared" si="1"/>
        <v/>
      </c>
      <c r="Z21" s="89" t="str">
        <f t="shared" si="5"/>
        <v/>
      </c>
      <c r="AA21" s="90" t="str">
        <f>IFERROR(IF(ISNUMBER('Opsparede løndele mar21-apr21'!K19),Z21+'Opsparede løndele mar21-apr21'!K19,Z21),"")</f>
        <v/>
      </c>
    </row>
    <row r="22" spans="1:27" x14ac:dyDescent="0.25">
      <c r="A22" s="52" t="str">
        <f t="shared" si="6"/>
        <v/>
      </c>
      <c r="B22" s="5"/>
      <c r="C22" s="6"/>
      <c r="D22" s="7"/>
      <c r="E22" s="8"/>
      <c r="F22" s="8"/>
      <c r="G22" s="60" t="str">
        <f t="shared" si="7"/>
        <v/>
      </c>
      <c r="H22" s="60" t="str">
        <f t="shared" si="7"/>
        <v/>
      </c>
      <c r="J22" s="115" t="str">
        <f t="shared" si="8"/>
        <v/>
      </c>
      <c r="Q22" s="116"/>
      <c r="R22" s="65" t="str">
        <f t="shared" si="2"/>
        <v/>
      </c>
      <c r="S22" s="65" t="str">
        <f t="shared" si="0"/>
        <v/>
      </c>
      <c r="T22" s="65" t="str">
        <f t="shared" si="3"/>
        <v/>
      </c>
      <c r="U22" s="65" t="str">
        <f t="shared" si="9"/>
        <v/>
      </c>
      <c r="V22" s="38"/>
      <c r="W22" s="38"/>
      <c r="X22" s="85" t="str">
        <f t="shared" si="4"/>
        <v/>
      </c>
      <c r="Y22" s="85" t="str">
        <f t="shared" si="1"/>
        <v/>
      </c>
      <c r="Z22" s="89" t="str">
        <f t="shared" si="5"/>
        <v/>
      </c>
      <c r="AA22" s="90" t="str">
        <f>IFERROR(IF(ISNUMBER('Opsparede løndele mar21-apr21'!K20),Z22+'Opsparede løndele mar21-apr21'!K20,Z22),"")</f>
        <v/>
      </c>
    </row>
    <row r="23" spans="1:27" x14ac:dyDescent="0.25">
      <c r="A23" s="52" t="str">
        <f t="shared" si="6"/>
        <v/>
      </c>
      <c r="B23" s="5"/>
      <c r="C23" s="6"/>
      <c r="D23" s="7"/>
      <c r="E23" s="8"/>
      <c r="F23" s="8"/>
      <c r="G23" s="60" t="str">
        <f t="shared" si="7"/>
        <v/>
      </c>
      <c r="H23" s="60" t="str">
        <f t="shared" si="7"/>
        <v/>
      </c>
      <c r="J23" s="115" t="str">
        <f t="shared" si="8"/>
        <v/>
      </c>
      <c r="Q23" s="116"/>
      <c r="R23" s="65" t="str">
        <f t="shared" si="2"/>
        <v/>
      </c>
      <c r="S23" s="65" t="str">
        <f t="shared" si="0"/>
        <v/>
      </c>
      <c r="T23" s="65" t="str">
        <f t="shared" si="3"/>
        <v/>
      </c>
      <c r="U23" s="65" t="str">
        <f t="shared" si="9"/>
        <v/>
      </c>
      <c r="V23" s="38"/>
      <c r="W23" s="38"/>
      <c r="X23" s="85" t="str">
        <f t="shared" si="4"/>
        <v/>
      </c>
      <c r="Y23" s="85" t="str">
        <f t="shared" si="1"/>
        <v/>
      </c>
      <c r="Z23" s="89" t="str">
        <f t="shared" si="5"/>
        <v/>
      </c>
      <c r="AA23" s="90" t="str">
        <f>IFERROR(IF(ISNUMBER('Opsparede løndele mar21-apr21'!K21),Z23+'Opsparede løndele mar21-apr21'!K21,Z23),"")</f>
        <v/>
      </c>
    </row>
    <row r="24" spans="1:27" x14ac:dyDescent="0.25">
      <c r="A24" s="52" t="str">
        <f t="shared" si="6"/>
        <v/>
      </c>
      <c r="B24" s="5"/>
      <c r="C24" s="6"/>
      <c r="D24" s="7"/>
      <c r="E24" s="8"/>
      <c r="F24" s="8"/>
      <c r="G24" s="60" t="str">
        <f t="shared" si="7"/>
        <v/>
      </c>
      <c r="H24" s="60" t="str">
        <f t="shared" si="7"/>
        <v/>
      </c>
      <c r="J24" s="115" t="str">
        <f t="shared" si="8"/>
        <v/>
      </c>
      <c r="Q24" s="116"/>
      <c r="R24" s="65" t="str">
        <f t="shared" si="2"/>
        <v/>
      </c>
      <c r="S24" s="65" t="str">
        <f t="shared" si="0"/>
        <v/>
      </c>
      <c r="T24" s="65" t="str">
        <f t="shared" si="3"/>
        <v/>
      </c>
      <c r="U24" s="65" t="str">
        <f t="shared" si="9"/>
        <v/>
      </c>
      <c r="V24" s="38"/>
      <c r="W24" s="38"/>
      <c r="X24" s="85" t="str">
        <f t="shared" si="4"/>
        <v/>
      </c>
      <c r="Y24" s="85" t="str">
        <f t="shared" si="1"/>
        <v/>
      </c>
      <c r="Z24" s="89" t="str">
        <f t="shared" si="5"/>
        <v/>
      </c>
      <c r="AA24" s="90" t="str">
        <f>IFERROR(IF(ISNUMBER('Opsparede løndele mar21-apr21'!K22),Z24+'Opsparede løndele mar21-apr21'!K22,Z24),"")</f>
        <v/>
      </c>
    </row>
    <row r="25" spans="1:27" x14ac:dyDescent="0.25">
      <c r="A25" s="52" t="str">
        <f t="shared" si="6"/>
        <v/>
      </c>
      <c r="B25" s="5"/>
      <c r="C25" s="6"/>
      <c r="D25" s="7"/>
      <c r="E25" s="8"/>
      <c r="F25" s="8"/>
      <c r="G25" s="60" t="str">
        <f t="shared" si="7"/>
        <v/>
      </c>
      <c r="H25" s="60" t="str">
        <f t="shared" si="7"/>
        <v/>
      </c>
      <c r="J25" s="115" t="str">
        <f t="shared" si="8"/>
        <v/>
      </c>
      <c r="Q25" s="116"/>
      <c r="R25" s="65" t="str">
        <f t="shared" si="2"/>
        <v/>
      </c>
      <c r="S25" s="65" t="str">
        <f t="shared" si="0"/>
        <v/>
      </c>
      <c r="T25" s="65" t="str">
        <f t="shared" si="3"/>
        <v/>
      </c>
      <c r="U25" s="65" t="str">
        <f t="shared" si="9"/>
        <v/>
      </c>
      <c r="V25" s="38"/>
      <c r="W25" s="38"/>
      <c r="X25" s="85" t="str">
        <f t="shared" si="4"/>
        <v/>
      </c>
      <c r="Y25" s="85" t="str">
        <f t="shared" si="1"/>
        <v/>
      </c>
      <c r="Z25" s="89" t="str">
        <f t="shared" si="5"/>
        <v/>
      </c>
      <c r="AA25" s="90" t="str">
        <f>IFERROR(IF(ISNUMBER('Opsparede løndele mar21-apr21'!K23),Z25+'Opsparede løndele mar21-apr21'!K23,Z25),"")</f>
        <v/>
      </c>
    </row>
    <row r="26" spans="1:27" x14ac:dyDescent="0.25">
      <c r="A26" s="52" t="str">
        <f t="shared" si="6"/>
        <v/>
      </c>
      <c r="B26" s="5"/>
      <c r="C26" s="6"/>
      <c r="D26" s="7"/>
      <c r="E26" s="8"/>
      <c r="F26" s="8"/>
      <c r="G26" s="60" t="str">
        <f t="shared" si="7"/>
        <v/>
      </c>
      <c r="H26" s="60" t="str">
        <f t="shared" si="7"/>
        <v/>
      </c>
      <c r="J26" s="115" t="str">
        <f t="shared" si="8"/>
        <v/>
      </c>
      <c r="Q26" s="116"/>
      <c r="R26" s="65" t="str">
        <f t="shared" si="2"/>
        <v/>
      </c>
      <c r="S26" s="65" t="str">
        <f t="shared" si="0"/>
        <v/>
      </c>
      <c r="T26" s="65" t="str">
        <f t="shared" si="3"/>
        <v/>
      </c>
      <c r="U26" s="65" t="str">
        <f t="shared" si="9"/>
        <v/>
      </c>
      <c r="V26" s="38"/>
      <c r="W26" s="38"/>
      <c r="X26" s="85" t="str">
        <f t="shared" si="4"/>
        <v/>
      </c>
      <c r="Y26" s="85" t="str">
        <f t="shared" si="1"/>
        <v/>
      </c>
      <c r="Z26" s="89" t="str">
        <f t="shared" si="5"/>
        <v/>
      </c>
      <c r="AA26" s="90" t="str">
        <f>IFERROR(IF(ISNUMBER('Opsparede løndele mar21-apr21'!K24),Z26+'Opsparede løndele mar21-apr21'!K24,Z26),"")</f>
        <v/>
      </c>
    </row>
    <row r="27" spans="1:27" x14ac:dyDescent="0.25">
      <c r="A27" s="52" t="str">
        <f t="shared" si="6"/>
        <v/>
      </c>
      <c r="B27" s="5"/>
      <c r="C27" s="6"/>
      <c r="D27" s="7"/>
      <c r="E27" s="8"/>
      <c r="F27" s="8"/>
      <c r="G27" s="60" t="str">
        <f t="shared" ref="G27:H46" si="10">IF(AND(ISNUMBER($E27),ISNUMBER($F27)),MAX(MIN(NETWORKDAYS(IF($E27&lt;=VLOOKUP(G$6,Matrix_antal_dage,5,FALSE),VLOOKUP(G$6,Matrix_antal_dage,5,FALSE),$E27),IF($F27&gt;=VLOOKUP(G$6,Matrix_antal_dage,6,FALSE),VLOOKUP(G$6,Matrix_antal_dage,6,FALSE),$F27),helligdage),VLOOKUP(G$6,Matrix_antal_dage,7,FALSE)),0),"")</f>
        <v/>
      </c>
      <c r="H27" s="60" t="str">
        <f t="shared" si="10"/>
        <v/>
      </c>
      <c r="J27" s="115" t="str">
        <f t="shared" si="8"/>
        <v/>
      </c>
      <c r="Q27" s="116"/>
      <c r="R27" s="65" t="str">
        <f t="shared" si="2"/>
        <v/>
      </c>
      <c r="S27" s="65" t="str">
        <f t="shared" si="0"/>
        <v/>
      </c>
      <c r="T27" s="65" t="str">
        <f t="shared" si="3"/>
        <v/>
      </c>
      <c r="U27" s="65" t="str">
        <f t="shared" si="9"/>
        <v/>
      </c>
      <c r="V27" s="38"/>
      <c r="W27" s="38"/>
      <c r="X27" s="85" t="str">
        <f t="shared" si="4"/>
        <v/>
      </c>
      <c r="Y27" s="85" t="str">
        <f t="shared" si="1"/>
        <v/>
      </c>
      <c r="Z27" s="89" t="str">
        <f t="shared" si="5"/>
        <v/>
      </c>
      <c r="AA27" s="90" t="str">
        <f>IFERROR(IF(ISNUMBER('Opsparede løndele mar21-apr21'!K25),Z27+'Opsparede løndele mar21-apr21'!K25,Z27),"")</f>
        <v/>
      </c>
    </row>
    <row r="28" spans="1:27" x14ac:dyDescent="0.25">
      <c r="A28" s="52" t="str">
        <f t="shared" si="6"/>
        <v/>
      </c>
      <c r="B28" s="5"/>
      <c r="C28" s="6"/>
      <c r="D28" s="7"/>
      <c r="E28" s="8"/>
      <c r="F28" s="8"/>
      <c r="G28" s="60" t="str">
        <f t="shared" si="10"/>
        <v/>
      </c>
      <c r="H28" s="60" t="str">
        <f t="shared" si="10"/>
        <v/>
      </c>
      <c r="J28" s="115" t="str">
        <f t="shared" si="8"/>
        <v/>
      </c>
      <c r="Q28" s="116"/>
      <c r="R28" s="65" t="str">
        <f t="shared" si="2"/>
        <v/>
      </c>
      <c r="S28" s="65" t="str">
        <f t="shared" si="0"/>
        <v/>
      </c>
      <c r="T28" s="65" t="str">
        <f t="shared" si="3"/>
        <v/>
      </c>
      <c r="U28" s="65" t="str">
        <f t="shared" si="9"/>
        <v/>
      </c>
      <c r="V28" s="38"/>
      <c r="W28" s="38"/>
      <c r="X28" s="85" t="str">
        <f t="shared" si="4"/>
        <v/>
      </c>
      <c r="Y28" s="85" t="str">
        <f t="shared" si="1"/>
        <v/>
      </c>
      <c r="Z28" s="89" t="str">
        <f t="shared" si="5"/>
        <v/>
      </c>
      <c r="AA28" s="90" t="str">
        <f>IFERROR(IF(ISNUMBER('Opsparede løndele mar21-apr21'!K26),Z28+'Opsparede løndele mar21-apr21'!K26,Z28),"")</f>
        <v/>
      </c>
    </row>
    <row r="29" spans="1:27" x14ac:dyDescent="0.25">
      <c r="A29" s="52" t="str">
        <f t="shared" si="6"/>
        <v/>
      </c>
      <c r="B29" s="5"/>
      <c r="C29" s="6"/>
      <c r="D29" s="7"/>
      <c r="E29" s="8"/>
      <c r="F29" s="8"/>
      <c r="G29" s="60" t="str">
        <f t="shared" si="10"/>
        <v/>
      </c>
      <c r="H29" s="60" t="str">
        <f t="shared" si="10"/>
        <v/>
      </c>
      <c r="J29" s="115" t="str">
        <f t="shared" si="8"/>
        <v/>
      </c>
      <c r="Q29" s="116"/>
      <c r="R29" s="65" t="str">
        <f t="shared" si="2"/>
        <v/>
      </c>
      <c r="S29" s="65" t="str">
        <f t="shared" si="0"/>
        <v/>
      </c>
      <c r="T29" s="65" t="str">
        <f t="shared" si="3"/>
        <v/>
      </c>
      <c r="U29" s="65" t="str">
        <f t="shared" si="9"/>
        <v/>
      </c>
      <c r="V29" s="38"/>
      <c r="W29" s="38"/>
      <c r="X29" s="85" t="str">
        <f t="shared" si="4"/>
        <v/>
      </c>
      <c r="Y29" s="85" t="str">
        <f t="shared" si="1"/>
        <v/>
      </c>
      <c r="Z29" s="89" t="str">
        <f t="shared" si="5"/>
        <v/>
      </c>
      <c r="AA29" s="90" t="str">
        <f>IFERROR(IF(ISNUMBER('Opsparede løndele mar21-apr21'!K27),Z29+'Opsparede løndele mar21-apr21'!K27,Z29),"")</f>
        <v/>
      </c>
    </row>
    <row r="30" spans="1:27" x14ac:dyDescent="0.25">
      <c r="A30" s="52" t="str">
        <f t="shared" si="6"/>
        <v/>
      </c>
      <c r="B30" s="5"/>
      <c r="C30" s="6"/>
      <c r="D30" s="7"/>
      <c r="E30" s="8"/>
      <c r="F30" s="8"/>
      <c r="G30" s="60" t="str">
        <f t="shared" si="10"/>
        <v/>
      </c>
      <c r="H30" s="60" t="str">
        <f t="shared" si="10"/>
        <v/>
      </c>
      <c r="J30" s="115" t="str">
        <f t="shared" si="8"/>
        <v/>
      </c>
      <c r="Q30" s="116"/>
      <c r="R30" s="65" t="str">
        <f t="shared" si="2"/>
        <v/>
      </c>
      <c r="S30" s="65" t="str">
        <f t="shared" si="0"/>
        <v/>
      </c>
      <c r="T30" s="65" t="str">
        <f t="shared" si="3"/>
        <v/>
      </c>
      <c r="U30" s="65" t="str">
        <f t="shared" si="9"/>
        <v/>
      </c>
      <c r="V30" s="38"/>
      <c r="W30" s="38"/>
      <c r="X30" s="85" t="str">
        <f t="shared" si="4"/>
        <v/>
      </c>
      <c r="Y30" s="85" t="str">
        <f t="shared" si="1"/>
        <v/>
      </c>
      <c r="Z30" s="89" t="str">
        <f t="shared" si="5"/>
        <v/>
      </c>
      <c r="AA30" s="90" t="str">
        <f>IFERROR(IF(ISNUMBER('Opsparede løndele mar21-apr21'!K28),Z30+'Opsparede løndele mar21-apr21'!K28,Z30),"")</f>
        <v/>
      </c>
    </row>
    <row r="31" spans="1:27" x14ac:dyDescent="0.25">
      <c r="A31" s="52" t="str">
        <f t="shared" si="6"/>
        <v/>
      </c>
      <c r="B31" s="5"/>
      <c r="C31" s="6"/>
      <c r="D31" s="7"/>
      <c r="E31" s="8"/>
      <c r="F31" s="8"/>
      <c r="G31" s="60" t="str">
        <f t="shared" si="10"/>
        <v/>
      </c>
      <c r="H31" s="60" t="str">
        <f t="shared" si="10"/>
        <v/>
      </c>
      <c r="J31" s="115" t="str">
        <f t="shared" si="8"/>
        <v/>
      </c>
      <c r="Q31" s="116"/>
      <c r="R31" s="65" t="str">
        <f t="shared" si="2"/>
        <v/>
      </c>
      <c r="S31" s="65" t="str">
        <f t="shared" si="0"/>
        <v/>
      </c>
      <c r="T31" s="65" t="str">
        <f t="shared" si="3"/>
        <v/>
      </c>
      <c r="U31" s="65" t="str">
        <f t="shared" si="9"/>
        <v/>
      </c>
      <c r="V31" s="38"/>
      <c r="W31" s="38"/>
      <c r="X31" s="85" t="str">
        <f t="shared" si="4"/>
        <v/>
      </c>
      <c r="Y31" s="85" t="str">
        <f t="shared" si="1"/>
        <v/>
      </c>
      <c r="Z31" s="89" t="str">
        <f t="shared" si="5"/>
        <v/>
      </c>
      <c r="AA31" s="90" t="str">
        <f>IFERROR(IF(ISNUMBER('Opsparede løndele mar21-apr21'!K29),Z31+'Opsparede løndele mar21-apr21'!K29,Z31),"")</f>
        <v/>
      </c>
    </row>
    <row r="32" spans="1:27" x14ac:dyDescent="0.25">
      <c r="A32" s="52" t="str">
        <f t="shared" si="6"/>
        <v/>
      </c>
      <c r="B32" s="5"/>
      <c r="C32" s="6"/>
      <c r="D32" s="7"/>
      <c r="E32" s="8"/>
      <c r="F32" s="8"/>
      <c r="G32" s="60" t="str">
        <f t="shared" si="10"/>
        <v/>
      </c>
      <c r="H32" s="60" t="str">
        <f t="shared" si="10"/>
        <v/>
      </c>
      <c r="J32" s="115" t="str">
        <f t="shared" si="8"/>
        <v/>
      </c>
      <c r="Q32" s="116"/>
      <c r="R32" s="65" t="str">
        <f t="shared" si="2"/>
        <v/>
      </c>
      <c r="S32" s="65" t="str">
        <f t="shared" si="0"/>
        <v/>
      </c>
      <c r="T32" s="65" t="str">
        <f t="shared" si="3"/>
        <v/>
      </c>
      <c r="U32" s="65" t="str">
        <f t="shared" si="9"/>
        <v/>
      </c>
      <c r="V32" s="38"/>
      <c r="W32" s="38"/>
      <c r="X32" s="85" t="str">
        <f t="shared" si="4"/>
        <v/>
      </c>
      <c r="Y32" s="85" t="str">
        <f t="shared" si="1"/>
        <v/>
      </c>
      <c r="Z32" s="89" t="str">
        <f t="shared" si="5"/>
        <v/>
      </c>
      <c r="AA32" s="90" t="str">
        <f>IFERROR(IF(ISNUMBER('Opsparede løndele mar21-apr21'!K30),Z32+'Opsparede løndele mar21-apr21'!K30,Z32),"")</f>
        <v/>
      </c>
    </row>
    <row r="33" spans="1:27" x14ac:dyDescent="0.25">
      <c r="A33" s="52" t="str">
        <f t="shared" si="6"/>
        <v/>
      </c>
      <c r="B33" s="5"/>
      <c r="C33" s="6"/>
      <c r="D33" s="7"/>
      <c r="E33" s="8"/>
      <c r="F33" s="8"/>
      <c r="G33" s="60" t="str">
        <f t="shared" si="10"/>
        <v/>
      </c>
      <c r="H33" s="60" t="str">
        <f t="shared" si="10"/>
        <v/>
      </c>
      <c r="J33" s="115" t="str">
        <f t="shared" si="8"/>
        <v/>
      </c>
      <c r="Q33" s="116"/>
      <c r="R33" s="65" t="str">
        <f t="shared" si="2"/>
        <v/>
      </c>
      <c r="S33" s="65" t="str">
        <f t="shared" si="0"/>
        <v/>
      </c>
      <c r="T33" s="65" t="str">
        <f t="shared" si="3"/>
        <v/>
      </c>
      <c r="U33" s="65" t="str">
        <f t="shared" si="9"/>
        <v/>
      </c>
      <c r="V33" s="38"/>
      <c r="W33" s="38"/>
      <c r="X33" s="85" t="str">
        <f t="shared" si="4"/>
        <v/>
      </c>
      <c r="Y33" s="85" t="str">
        <f t="shared" si="1"/>
        <v/>
      </c>
      <c r="Z33" s="89" t="str">
        <f t="shared" si="5"/>
        <v/>
      </c>
      <c r="AA33" s="90" t="str">
        <f>IFERROR(IF(ISNUMBER('Opsparede løndele mar21-apr21'!K31),Z33+'Opsparede løndele mar21-apr21'!K31,Z33),"")</f>
        <v/>
      </c>
    </row>
    <row r="34" spans="1:27" x14ac:dyDescent="0.25">
      <c r="A34" s="52" t="str">
        <f t="shared" si="6"/>
        <v/>
      </c>
      <c r="B34" s="5"/>
      <c r="C34" s="11"/>
      <c r="D34" s="12"/>
      <c r="E34" s="8"/>
      <c r="F34" s="8"/>
      <c r="G34" s="60" t="str">
        <f t="shared" si="10"/>
        <v/>
      </c>
      <c r="H34" s="60" t="str">
        <f t="shared" si="10"/>
        <v/>
      </c>
      <c r="J34" s="115" t="str">
        <f t="shared" si="8"/>
        <v/>
      </c>
      <c r="Q34" s="116"/>
      <c r="R34" s="65" t="str">
        <f t="shared" si="2"/>
        <v/>
      </c>
      <c r="S34" s="65" t="str">
        <f t="shared" si="0"/>
        <v/>
      </c>
      <c r="T34" s="65" t="str">
        <f t="shared" si="3"/>
        <v/>
      </c>
      <c r="U34" s="65" t="str">
        <f t="shared" si="9"/>
        <v/>
      </c>
      <c r="V34" s="38"/>
      <c r="W34" s="38"/>
      <c r="X34" s="85" t="str">
        <f t="shared" si="4"/>
        <v/>
      </c>
      <c r="Y34" s="85" t="str">
        <f t="shared" si="1"/>
        <v/>
      </c>
      <c r="Z34" s="89" t="str">
        <f t="shared" si="5"/>
        <v/>
      </c>
      <c r="AA34" s="90" t="str">
        <f>IFERROR(IF(ISNUMBER('Opsparede løndele mar21-apr21'!K32),Z34+'Opsparede løndele mar21-apr21'!K32,Z34),"")</f>
        <v/>
      </c>
    </row>
    <row r="35" spans="1:27" x14ac:dyDescent="0.25">
      <c r="A35" s="52" t="str">
        <f t="shared" si="6"/>
        <v/>
      </c>
      <c r="B35" s="5"/>
      <c r="C35" s="6"/>
      <c r="D35" s="7"/>
      <c r="E35" s="8"/>
      <c r="F35" s="8"/>
      <c r="G35" s="60" t="str">
        <f t="shared" si="10"/>
        <v/>
      </c>
      <c r="H35" s="60" t="str">
        <f t="shared" si="10"/>
        <v/>
      </c>
      <c r="J35" s="115" t="str">
        <f t="shared" si="8"/>
        <v/>
      </c>
      <c r="Q35" s="116"/>
      <c r="R35" s="65" t="str">
        <f t="shared" si="2"/>
        <v/>
      </c>
      <c r="S35" s="65" t="str">
        <f t="shared" si="0"/>
        <v/>
      </c>
      <c r="T35" s="65" t="str">
        <f t="shared" si="3"/>
        <v/>
      </c>
      <c r="U35" s="65" t="str">
        <f t="shared" si="9"/>
        <v/>
      </c>
      <c r="V35" s="38"/>
      <c r="W35" s="38"/>
      <c r="X35" s="85" t="str">
        <f t="shared" si="4"/>
        <v/>
      </c>
      <c r="Y35" s="85" t="str">
        <f t="shared" si="1"/>
        <v/>
      </c>
      <c r="Z35" s="89" t="str">
        <f t="shared" si="5"/>
        <v/>
      </c>
      <c r="AA35" s="90" t="str">
        <f>IFERROR(IF(ISNUMBER('Opsparede løndele mar21-apr21'!K33),Z35+'Opsparede løndele mar21-apr21'!K33,Z35),"")</f>
        <v/>
      </c>
    </row>
    <row r="36" spans="1:27" x14ac:dyDescent="0.25">
      <c r="A36" s="52" t="str">
        <f t="shared" si="6"/>
        <v/>
      </c>
      <c r="B36" s="5"/>
      <c r="C36" s="6"/>
      <c r="D36" s="7"/>
      <c r="E36" s="8"/>
      <c r="F36" s="8"/>
      <c r="G36" s="60" t="str">
        <f t="shared" si="10"/>
        <v/>
      </c>
      <c r="H36" s="60" t="str">
        <f t="shared" si="10"/>
        <v/>
      </c>
      <c r="J36" s="115" t="str">
        <f t="shared" si="8"/>
        <v/>
      </c>
      <c r="Q36" s="116"/>
      <c r="R36" s="65" t="str">
        <f t="shared" si="2"/>
        <v/>
      </c>
      <c r="S36" s="65" t="str">
        <f t="shared" si="0"/>
        <v/>
      </c>
      <c r="T36" s="65" t="str">
        <f t="shared" si="3"/>
        <v/>
      </c>
      <c r="U36" s="65" t="str">
        <f t="shared" si="9"/>
        <v/>
      </c>
      <c r="V36" s="38"/>
      <c r="W36" s="38"/>
      <c r="X36" s="85" t="str">
        <f t="shared" si="4"/>
        <v/>
      </c>
      <c r="Y36" s="85" t="str">
        <f t="shared" si="1"/>
        <v/>
      </c>
      <c r="Z36" s="89" t="str">
        <f t="shared" si="5"/>
        <v/>
      </c>
      <c r="AA36" s="90" t="str">
        <f>IFERROR(IF(ISNUMBER('Opsparede løndele mar21-apr21'!K34),Z36+'Opsparede løndele mar21-apr21'!K34,Z36),"")</f>
        <v/>
      </c>
    </row>
    <row r="37" spans="1:27" x14ac:dyDescent="0.25">
      <c r="A37" s="52" t="str">
        <f t="shared" si="6"/>
        <v/>
      </c>
      <c r="B37" s="5"/>
      <c r="C37" s="6"/>
      <c r="D37" s="7"/>
      <c r="E37" s="8"/>
      <c r="F37" s="8"/>
      <c r="G37" s="60" t="str">
        <f t="shared" si="10"/>
        <v/>
      </c>
      <c r="H37" s="60" t="str">
        <f t="shared" si="10"/>
        <v/>
      </c>
      <c r="J37" s="115" t="str">
        <f t="shared" si="8"/>
        <v/>
      </c>
      <c r="Q37" s="116"/>
      <c r="R37" s="65" t="str">
        <f t="shared" si="2"/>
        <v/>
      </c>
      <c r="S37" s="65" t="str">
        <f t="shared" si="0"/>
        <v/>
      </c>
      <c r="T37" s="65" t="str">
        <f t="shared" si="3"/>
        <v/>
      </c>
      <c r="U37" s="65" t="str">
        <f t="shared" si="9"/>
        <v/>
      </c>
      <c r="V37" s="38"/>
      <c r="W37" s="38"/>
      <c r="X37" s="85" t="str">
        <f t="shared" si="4"/>
        <v/>
      </c>
      <c r="Y37" s="85" t="str">
        <f t="shared" si="1"/>
        <v/>
      </c>
      <c r="Z37" s="89" t="str">
        <f t="shared" si="5"/>
        <v/>
      </c>
      <c r="AA37" s="90" t="str">
        <f>IFERROR(IF(ISNUMBER('Opsparede løndele mar21-apr21'!K35),Z37+'Opsparede løndele mar21-apr21'!K35,Z37),"")</f>
        <v/>
      </c>
    </row>
    <row r="38" spans="1:27" x14ac:dyDescent="0.25">
      <c r="A38" s="52" t="str">
        <f t="shared" si="6"/>
        <v/>
      </c>
      <c r="B38" s="5"/>
      <c r="C38" s="6"/>
      <c r="D38" s="7"/>
      <c r="E38" s="8"/>
      <c r="F38" s="8"/>
      <c r="G38" s="60" t="str">
        <f t="shared" si="10"/>
        <v/>
      </c>
      <c r="H38" s="60" t="str">
        <f t="shared" si="10"/>
        <v/>
      </c>
      <c r="J38" s="115" t="str">
        <f t="shared" si="8"/>
        <v/>
      </c>
      <c r="Q38" s="116"/>
      <c r="R38" s="65" t="str">
        <f t="shared" si="2"/>
        <v/>
      </c>
      <c r="S38" s="65" t="str">
        <f t="shared" si="0"/>
        <v/>
      </c>
      <c r="T38" s="65" t="str">
        <f t="shared" si="3"/>
        <v/>
      </c>
      <c r="U38" s="65" t="str">
        <f t="shared" si="9"/>
        <v/>
      </c>
      <c r="V38" s="38"/>
      <c r="W38" s="38"/>
      <c r="X38" s="85" t="str">
        <f t="shared" si="4"/>
        <v/>
      </c>
      <c r="Y38" s="85" t="str">
        <f t="shared" si="1"/>
        <v/>
      </c>
      <c r="Z38" s="89" t="str">
        <f t="shared" si="5"/>
        <v/>
      </c>
      <c r="AA38" s="90" t="str">
        <f>IFERROR(IF(ISNUMBER('Opsparede løndele mar21-apr21'!K36),Z38+'Opsparede løndele mar21-apr21'!K36,Z38),"")</f>
        <v/>
      </c>
    </row>
    <row r="39" spans="1:27" x14ac:dyDescent="0.25">
      <c r="A39" s="52" t="str">
        <f t="shared" si="6"/>
        <v/>
      </c>
      <c r="B39" s="5"/>
      <c r="C39" s="6"/>
      <c r="D39" s="7"/>
      <c r="E39" s="8"/>
      <c r="F39" s="8"/>
      <c r="G39" s="60" t="str">
        <f t="shared" si="10"/>
        <v/>
      </c>
      <c r="H39" s="60" t="str">
        <f t="shared" si="10"/>
        <v/>
      </c>
      <c r="J39" s="115" t="str">
        <f t="shared" si="8"/>
        <v/>
      </c>
      <c r="Q39" s="116"/>
      <c r="R39" s="65" t="str">
        <f t="shared" si="2"/>
        <v/>
      </c>
      <c r="S39" s="65" t="str">
        <f t="shared" si="0"/>
        <v/>
      </c>
      <c r="T39" s="65" t="str">
        <f t="shared" si="3"/>
        <v/>
      </c>
      <c r="U39" s="65" t="str">
        <f t="shared" si="9"/>
        <v/>
      </c>
      <c r="V39" s="38"/>
      <c r="W39" s="38"/>
      <c r="X39" s="85" t="str">
        <f t="shared" si="4"/>
        <v/>
      </c>
      <c r="Y39" s="85" t="str">
        <f t="shared" si="1"/>
        <v/>
      </c>
      <c r="Z39" s="89" t="str">
        <f t="shared" si="5"/>
        <v/>
      </c>
      <c r="AA39" s="90" t="str">
        <f>IFERROR(IF(ISNUMBER('Opsparede løndele mar21-apr21'!K37),Z39+'Opsparede løndele mar21-apr21'!K37,Z39),"")</f>
        <v/>
      </c>
    </row>
    <row r="40" spans="1:27" x14ac:dyDescent="0.25">
      <c r="A40" s="52" t="str">
        <f t="shared" si="6"/>
        <v/>
      </c>
      <c r="B40" s="5"/>
      <c r="C40" s="6"/>
      <c r="D40" s="7"/>
      <c r="E40" s="8"/>
      <c r="F40" s="8"/>
      <c r="G40" s="60" t="str">
        <f t="shared" si="10"/>
        <v/>
      </c>
      <c r="H40" s="60" t="str">
        <f t="shared" si="10"/>
        <v/>
      </c>
      <c r="J40" s="115" t="str">
        <f t="shared" si="8"/>
        <v/>
      </c>
      <c r="Q40" s="116"/>
      <c r="R40" s="65" t="str">
        <f t="shared" si="2"/>
        <v/>
      </c>
      <c r="S40" s="65" t="str">
        <f t="shared" si="0"/>
        <v/>
      </c>
      <c r="T40" s="65" t="str">
        <f t="shared" si="3"/>
        <v/>
      </c>
      <c r="U40" s="65" t="str">
        <f t="shared" si="9"/>
        <v/>
      </c>
      <c r="V40" s="38"/>
      <c r="W40" s="38"/>
      <c r="X40" s="85" t="str">
        <f t="shared" si="4"/>
        <v/>
      </c>
      <c r="Y40" s="85" t="str">
        <f t="shared" si="1"/>
        <v/>
      </c>
      <c r="Z40" s="89" t="str">
        <f t="shared" si="5"/>
        <v/>
      </c>
      <c r="AA40" s="90" t="str">
        <f>IFERROR(IF(ISNUMBER('Opsparede løndele mar21-apr21'!K38),Z40+'Opsparede løndele mar21-apr21'!K38,Z40),"")</f>
        <v/>
      </c>
    </row>
    <row r="41" spans="1:27" x14ac:dyDescent="0.25">
      <c r="A41" s="52" t="str">
        <f t="shared" si="6"/>
        <v/>
      </c>
      <c r="B41" s="5"/>
      <c r="C41" s="6"/>
      <c r="D41" s="7"/>
      <c r="E41" s="8"/>
      <c r="F41" s="8"/>
      <c r="G41" s="60" t="str">
        <f t="shared" si="10"/>
        <v/>
      </c>
      <c r="H41" s="60" t="str">
        <f t="shared" si="10"/>
        <v/>
      </c>
      <c r="J41" s="115" t="str">
        <f t="shared" si="8"/>
        <v/>
      </c>
      <c r="Q41" s="116"/>
      <c r="R41" s="65" t="str">
        <f t="shared" si="2"/>
        <v/>
      </c>
      <c r="S41" s="65" t="str">
        <f t="shared" si="0"/>
        <v/>
      </c>
      <c r="T41" s="65" t="str">
        <f t="shared" si="3"/>
        <v/>
      </c>
      <c r="U41" s="65" t="str">
        <f t="shared" si="9"/>
        <v/>
      </c>
      <c r="V41" s="38"/>
      <c r="W41" s="38"/>
      <c r="X41" s="85" t="str">
        <f t="shared" si="4"/>
        <v/>
      </c>
      <c r="Y41" s="85" t="str">
        <f t="shared" si="1"/>
        <v/>
      </c>
      <c r="Z41" s="89" t="str">
        <f t="shared" si="5"/>
        <v/>
      </c>
      <c r="AA41" s="90" t="str">
        <f>IFERROR(IF(ISNUMBER('Opsparede løndele mar21-apr21'!K39),Z41+'Opsparede løndele mar21-apr21'!K39,Z41),"")</f>
        <v/>
      </c>
    </row>
    <row r="42" spans="1:27" x14ac:dyDescent="0.25">
      <c r="A42" s="52" t="str">
        <f t="shared" si="6"/>
        <v/>
      </c>
      <c r="B42" s="5"/>
      <c r="C42" s="6"/>
      <c r="D42" s="7"/>
      <c r="E42" s="8"/>
      <c r="F42" s="8"/>
      <c r="G42" s="60" t="str">
        <f t="shared" si="10"/>
        <v/>
      </c>
      <c r="H42" s="60" t="str">
        <f t="shared" si="10"/>
        <v/>
      </c>
      <c r="J42" s="115" t="str">
        <f t="shared" si="8"/>
        <v/>
      </c>
      <c r="Q42" s="116"/>
      <c r="R42" s="65" t="str">
        <f t="shared" si="2"/>
        <v/>
      </c>
      <c r="S42" s="65" t="str">
        <f t="shared" si="0"/>
        <v/>
      </c>
      <c r="T42" s="65" t="str">
        <f t="shared" si="3"/>
        <v/>
      </c>
      <c r="U42" s="65" t="str">
        <f t="shared" si="9"/>
        <v/>
      </c>
      <c r="V42" s="38"/>
      <c r="W42" s="38"/>
      <c r="X42" s="85" t="str">
        <f t="shared" si="4"/>
        <v/>
      </c>
      <c r="Y42" s="85" t="str">
        <f t="shared" si="1"/>
        <v/>
      </c>
      <c r="Z42" s="89" t="str">
        <f t="shared" si="5"/>
        <v/>
      </c>
      <c r="AA42" s="90" t="str">
        <f>IFERROR(IF(ISNUMBER('Opsparede løndele mar21-apr21'!K40),Z42+'Opsparede løndele mar21-apr21'!K40,Z42),"")</f>
        <v/>
      </c>
    </row>
    <row r="43" spans="1:27" x14ac:dyDescent="0.25">
      <c r="A43" s="52" t="str">
        <f t="shared" si="6"/>
        <v/>
      </c>
      <c r="B43" s="5"/>
      <c r="C43" s="6"/>
      <c r="D43" s="7"/>
      <c r="E43" s="8"/>
      <c r="F43" s="8"/>
      <c r="G43" s="60" t="str">
        <f t="shared" si="10"/>
        <v/>
      </c>
      <c r="H43" s="60" t="str">
        <f t="shared" si="10"/>
        <v/>
      </c>
      <c r="J43" s="115" t="str">
        <f t="shared" si="8"/>
        <v/>
      </c>
      <c r="Q43" s="116"/>
      <c r="R43" s="65" t="str">
        <f t="shared" si="2"/>
        <v/>
      </c>
      <c r="S43" s="65" t="str">
        <f t="shared" si="0"/>
        <v/>
      </c>
      <c r="T43" s="65" t="str">
        <f t="shared" si="3"/>
        <v/>
      </c>
      <c r="U43" s="65" t="str">
        <f t="shared" si="9"/>
        <v/>
      </c>
      <c r="V43" s="38"/>
      <c r="W43" s="38"/>
      <c r="X43" s="85" t="str">
        <f t="shared" si="4"/>
        <v/>
      </c>
      <c r="Y43" s="85" t="str">
        <f t="shared" si="1"/>
        <v/>
      </c>
      <c r="Z43" s="89" t="str">
        <f t="shared" si="5"/>
        <v/>
      </c>
      <c r="AA43" s="90" t="str">
        <f>IFERROR(IF(ISNUMBER('Opsparede løndele mar21-apr21'!K41),Z43+'Opsparede løndele mar21-apr21'!K41,Z43),"")</f>
        <v/>
      </c>
    </row>
    <row r="44" spans="1:27" x14ac:dyDescent="0.25">
      <c r="A44" s="52" t="str">
        <f t="shared" si="6"/>
        <v/>
      </c>
      <c r="B44" s="5"/>
      <c r="C44" s="6"/>
      <c r="D44" s="7"/>
      <c r="E44" s="8"/>
      <c r="F44" s="8"/>
      <c r="G44" s="60" t="str">
        <f t="shared" si="10"/>
        <v/>
      </c>
      <c r="H44" s="60" t="str">
        <f t="shared" si="10"/>
        <v/>
      </c>
      <c r="J44" s="115" t="str">
        <f t="shared" si="8"/>
        <v/>
      </c>
      <c r="Q44" s="116"/>
      <c r="R44" s="65" t="str">
        <f t="shared" si="2"/>
        <v/>
      </c>
      <c r="S44" s="65" t="str">
        <f t="shared" si="0"/>
        <v/>
      </c>
      <c r="T44" s="65" t="str">
        <f t="shared" si="3"/>
        <v/>
      </c>
      <c r="U44" s="65" t="str">
        <f t="shared" si="9"/>
        <v/>
      </c>
      <c r="V44" s="38"/>
      <c r="W44" s="38"/>
      <c r="X44" s="85" t="str">
        <f t="shared" si="4"/>
        <v/>
      </c>
      <c r="Y44" s="85" t="str">
        <f t="shared" si="1"/>
        <v/>
      </c>
      <c r="Z44" s="89" t="str">
        <f t="shared" si="5"/>
        <v/>
      </c>
      <c r="AA44" s="90" t="str">
        <f>IFERROR(IF(ISNUMBER('Opsparede løndele mar21-apr21'!K42),Z44+'Opsparede løndele mar21-apr21'!K42,Z44),"")</f>
        <v/>
      </c>
    </row>
    <row r="45" spans="1:27" x14ac:dyDescent="0.25">
      <c r="A45" s="52" t="str">
        <f t="shared" si="6"/>
        <v/>
      </c>
      <c r="B45" s="5"/>
      <c r="C45" s="6"/>
      <c r="D45" s="7"/>
      <c r="E45" s="8"/>
      <c r="F45" s="8"/>
      <c r="G45" s="60" t="str">
        <f t="shared" si="10"/>
        <v/>
      </c>
      <c r="H45" s="60" t="str">
        <f t="shared" si="10"/>
        <v/>
      </c>
      <c r="J45" s="115" t="str">
        <f t="shared" si="8"/>
        <v/>
      </c>
      <c r="Q45" s="116"/>
      <c r="R45" s="65" t="str">
        <f t="shared" si="2"/>
        <v/>
      </c>
      <c r="S45" s="65" t="str">
        <f t="shared" si="0"/>
        <v/>
      </c>
      <c r="T45" s="65" t="str">
        <f t="shared" si="3"/>
        <v/>
      </c>
      <c r="U45" s="65" t="str">
        <f t="shared" si="9"/>
        <v/>
      </c>
      <c r="V45" s="38"/>
      <c r="W45" s="38"/>
      <c r="X45" s="85" t="str">
        <f t="shared" si="4"/>
        <v/>
      </c>
      <c r="Y45" s="85" t="str">
        <f t="shared" si="1"/>
        <v/>
      </c>
      <c r="Z45" s="89" t="str">
        <f t="shared" si="5"/>
        <v/>
      </c>
      <c r="AA45" s="90" t="str">
        <f>IFERROR(IF(ISNUMBER('Opsparede løndele mar21-apr21'!K43),Z45+'Opsparede løndele mar21-apr21'!K43,Z45),"")</f>
        <v/>
      </c>
    </row>
    <row r="46" spans="1:27" x14ac:dyDescent="0.25">
      <c r="A46" s="52" t="str">
        <f t="shared" si="6"/>
        <v/>
      </c>
      <c r="B46" s="5"/>
      <c r="C46" s="6"/>
      <c r="D46" s="7"/>
      <c r="E46" s="8"/>
      <c r="F46" s="8"/>
      <c r="G46" s="60" t="str">
        <f t="shared" si="10"/>
        <v/>
      </c>
      <c r="H46" s="60" t="str">
        <f t="shared" si="10"/>
        <v/>
      </c>
      <c r="J46" s="115" t="str">
        <f t="shared" si="8"/>
        <v/>
      </c>
      <c r="Q46" s="116"/>
      <c r="R46" s="65" t="str">
        <f t="shared" si="2"/>
        <v/>
      </c>
      <c r="S46" s="65" t="str">
        <f t="shared" si="0"/>
        <v/>
      </c>
      <c r="T46" s="65" t="str">
        <f t="shared" si="3"/>
        <v/>
      </c>
      <c r="U46" s="65" t="str">
        <f t="shared" si="9"/>
        <v/>
      </c>
      <c r="V46" s="38"/>
      <c r="W46" s="38"/>
      <c r="X46" s="85" t="str">
        <f t="shared" si="4"/>
        <v/>
      </c>
      <c r="Y46" s="85" t="str">
        <f t="shared" si="1"/>
        <v/>
      </c>
      <c r="Z46" s="89" t="str">
        <f t="shared" si="5"/>
        <v/>
      </c>
      <c r="AA46" s="90" t="str">
        <f>IFERROR(IF(ISNUMBER('Opsparede løndele mar21-apr21'!K44),Z46+'Opsparede løndele mar21-apr21'!K44,Z46),"")</f>
        <v/>
      </c>
    </row>
    <row r="47" spans="1:27" x14ac:dyDescent="0.25">
      <c r="A47" s="52" t="str">
        <f t="shared" si="6"/>
        <v/>
      </c>
      <c r="B47" s="5"/>
      <c r="C47" s="6"/>
      <c r="D47" s="7"/>
      <c r="E47" s="8"/>
      <c r="F47" s="8"/>
      <c r="G47" s="60" t="str">
        <f t="shared" ref="G47:H66" si="11">IF(AND(ISNUMBER($E47),ISNUMBER($F47)),MAX(MIN(NETWORKDAYS(IF($E47&lt;=VLOOKUP(G$6,Matrix_antal_dage,5,FALSE),VLOOKUP(G$6,Matrix_antal_dage,5,FALSE),$E47),IF($F47&gt;=VLOOKUP(G$6,Matrix_antal_dage,6,FALSE),VLOOKUP(G$6,Matrix_antal_dage,6,FALSE),$F47),helligdage),VLOOKUP(G$6,Matrix_antal_dage,7,FALSE)),0),"")</f>
        <v/>
      </c>
      <c r="H47" s="60" t="str">
        <f t="shared" si="11"/>
        <v/>
      </c>
      <c r="J47" s="115" t="str">
        <f t="shared" si="8"/>
        <v/>
      </c>
      <c r="Q47" s="116"/>
      <c r="R47" s="65" t="str">
        <f t="shared" si="2"/>
        <v/>
      </c>
      <c r="S47" s="65" t="str">
        <f t="shared" si="0"/>
        <v/>
      </c>
      <c r="T47" s="65" t="str">
        <f t="shared" si="3"/>
        <v/>
      </c>
      <c r="U47" s="65" t="str">
        <f t="shared" si="9"/>
        <v/>
      </c>
      <c r="V47" s="38"/>
      <c r="W47" s="38"/>
      <c r="X47" s="85" t="str">
        <f t="shared" si="4"/>
        <v/>
      </c>
      <c r="Y47" s="85" t="str">
        <f t="shared" si="1"/>
        <v/>
      </c>
      <c r="Z47" s="89" t="str">
        <f t="shared" si="5"/>
        <v/>
      </c>
      <c r="AA47" s="90" t="str">
        <f>IFERROR(IF(ISNUMBER('Opsparede løndele mar21-apr21'!K45),Z47+'Opsparede løndele mar21-apr21'!K45,Z47),"")</f>
        <v/>
      </c>
    </row>
    <row r="48" spans="1:27" x14ac:dyDescent="0.25">
      <c r="A48" s="52" t="str">
        <f t="shared" si="6"/>
        <v/>
      </c>
      <c r="B48" s="5"/>
      <c r="C48" s="6"/>
      <c r="D48" s="7"/>
      <c r="E48" s="8"/>
      <c r="F48" s="8"/>
      <c r="G48" s="60" t="str">
        <f t="shared" si="11"/>
        <v/>
      </c>
      <c r="H48" s="60" t="str">
        <f t="shared" si="11"/>
        <v/>
      </c>
      <c r="J48" s="115" t="str">
        <f t="shared" si="8"/>
        <v/>
      </c>
      <c r="Q48" s="116"/>
      <c r="R48" s="65" t="str">
        <f t="shared" si="2"/>
        <v/>
      </c>
      <c r="S48" s="65" t="str">
        <f t="shared" si="0"/>
        <v/>
      </c>
      <c r="T48" s="65" t="str">
        <f t="shared" si="3"/>
        <v/>
      </c>
      <c r="U48" s="65" t="str">
        <f t="shared" si="9"/>
        <v/>
      </c>
      <c r="V48" s="38"/>
      <c r="W48" s="38"/>
      <c r="X48" s="85" t="str">
        <f t="shared" si="4"/>
        <v/>
      </c>
      <c r="Y48" s="85" t="str">
        <f t="shared" si="1"/>
        <v/>
      </c>
      <c r="Z48" s="89" t="str">
        <f t="shared" si="5"/>
        <v/>
      </c>
      <c r="AA48" s="90" t="str">
        <f>IFERROR(IF(ISNUMBER('Opsparede løndele mar21-apr21'!K46),Z48+'Opsparede løndele mar21-apr21'!K46,Z48),"")</f>
        <v/>
      </c>
    </row>
    <row r="49" spans="1:27" x14ac:dyDescent="0.25">
      <c r="A49" s="52" t="str">
        <f t="shared" si="6"/>
        <v/>
      </c>
      <c r="B49" s="5"/>
      <c r="C49" s="6"/>
      <c r="D49" s="7"/>
      <c r="E49" s="8"/>
      <c r="F49" s="8"/>
      <c r="G49" s="60" t="str">
        <f t="shared" si="11"/>
        <v/>
      </c>
      <c r="H49" s="60" t="str">
        <f t="shared" si="11"/>
        <v/>
      </c>
      <c r="J49" s="115" t="str">
        <f t="shared" si="8"/>
        <v/>
      </c>
      <c r="Q49" s="116"/>
      <c r="R49" s="65" t="str">
        <f t="shared" si="2"/>
        <v/>
      </c>
      <c r="S49" s="65" t="str">
        <f t="shared" si="0"/>
        <v/>
      </c>
      <c r="T49" s="65" t="str">
        <f t="shared" si="3"/>
        <v/>
      </c>
      <c r="U49" s="65" t="str">
        <f t="shared" si="9"/>
        <v/>
      </c>
      <c r="V49" s="38"/>
      <c r="W49" s="38"/>
      <c r="X49" s="85" t="str">
        <f t="shared" si="4"/>
        <v/>
      </c>
      <c r="Y49" s="85" t="str">
        <f t="shared" si="1"/>
        <v/>
      </c>
      <c r="Z49" s="89" t="str">
        <f t="shared" si="5"/>
        <v/>
      </c>
      <c r="AA49" s="90" t="str">
        <f>IFERROR(IF(ISNUMBER('Opsparede løndele mar21-apr21'!K47),Z49+'Opsparede løndele mar21-apr21'!K47,Z49),"")</f>
        <v/>
      </c>
    </row>
    <row r="50" spans="1:27" x14ac:dyDescent="0.25">
      <c r="A50" s="52" t="str">
        <f t="shared" si="6"/>
        <v/>
      </c>
      <c r="B50" s="5"/>
      <c r="C50" s="6"/>
      <c r="D50" s="7"/>
      <c r="E50" s="8"/>
      <c r="F50" s="8"/>
      <c r="G50" s="60" t="str">
        <f t="shared" si="11"/>
        <v/>
      </c>
      <c r="H50" s="60" t="str">
        <f t="shared" si="11"/>
        <v/>
      </c>
      <c r="J50" s="115" t="str">
        <f t="shared" si="8"/>
        <v/>
      </c>
      <c r="Q50" s="116"/>
      <c r="R50" s="65" t="str">
        <f t="shared" si="2"/>
        <v/>
      </c>
      <c r="S50" s="65" t="str">
        <f t="shared" si="0"/>
        <v/>
      </c>
      <c r="T50" s="65" t="str">
        <f t="shared" si="3"/>
        <v/>
      </c>
      <c r="U50" s="65" t="str">
        <f t="shared" si="9"/>
        <v/>
      </c>
      <c r="V50" s="38"/>
      <c r="W50" s="38"/>
      <c r="X50" s="85" t="str">
        <f t="shared" si="4"/>
        <v/>
      </c>
      <c r="Y50" s="85" t="str">
        <f t="shared" si="1"/>
        <v/>
      </c>
      <c r="Z50" s="89" t="str">
        <f t="shared" si="5"/>
        <v/>
      </c>
      <c r="AA50" s="90" t="str">
        <f>IFERROR(IF(ISNUMBER('Opsparede løndele mar21-apr21'!K48),Z50+'Opsparede løndele mar21-apr21'!K48,Z50),"")</f>
        <v/>
      </c>
    </row>
    <row r="51" spans="1:27" x14ac:dyDescent="0.25">
      <c r="A51" s="52" t="str">
        <f t="shared" si="6"/>
        <v/>
      </c>
      <c r="B51" s="5"/>
      <c r="C51" s="6"/>
      <c r="D51" s="7"/>
      <c r="E51" s="8"/>
      <c r="F51" s="8"/>
      <c r="G51" s="60" t="str">
        <f t="shared" si="11"/>
        <v/>
      </c>
      <c r="H51" s="60" t="str">
        <f t="shared" si="11"/>
        <v/>
      </c>
      <c r="J51" s="115" t="str">
        <f t="shared" si="8"/>
        <v/>
      </c>
      <c r="Q51" s="116"/>
      <c r="R51" s="65" t="str">
        <f t="shared" si="2"/>
        <v/>
      </c>
      <c r="S51" s="65" t="str">
        <f t="shared" si="0"/>
        <v/>
      </c>
      <c r="T51" s="65" t="str">
        <f t="shared" si="3"/>
        <v/>
      </c>
      <c r="U51" s="65" t="str">
        <f t="shared" si="9"/>
        <v/>
      </c>
      <c r="V51" s="38"/>
      <c r="W51" s="38"/>
      <c r="X51" s="85" t="str">
        <f t="shared" si="4"/>
        <v/>
      </c>
      <c r="Y51" s="85" t="str">
        <f t="shared" si="1"/>
        <v/>
      </c>
      <c r="Z51" s="89" t="str">
        <f t="shared" si="5"/>
        <v/>
      </c>
      <c r="AA51" s="90" t="str">
        <f>IFERROR(IF(ISNUMBER('Opsparede løndele mar21-apr21'!K49),Z51+'Opsparede løndele mar21-apr21'!K49,Z51),"")</f>
        <v/>
      </c>
    </row>
    <row r="52" spans="1:27" x14ac:dyDescent="0.25">
      <c r="A52" s="52" t="str">
        <f t="shared" si="6"/>
        <v/>
      </c>
      <c r="B52" s="5"/>
      <c r="C52" s="6"/>
      <c r="D52" s="7"/>
      <c r="E52" s="8"/>
      <c r="F52" s="8"/>
      <c r="G52" s="60" t="str">
        <f t="shared" si="11"/>
        <v/>
      </c>
      <c r="H52" s="60" t="str">
        <f t="shared" si="11"/>
        <v/>
      </c>
      <c r="J52" s="115" t="str">
        <f t="shared" si="8"/>
        <v/>
      </c>
      <c r="Q52" s="116"/>
      <c r="R52" s="65" t="str">
        <f t="shared" si="2"/>
        <v/>
      </c>
      <c r="S52" s="65" t="str">
        <f t="shared" si="0"/>
        <v/>
      </c>
      <c r="T52" s="65" t="str">
        <f t="shared" si="3"/>
        <v/>
      </c>
      <c r="U52" s="65" t="str">
        <f t="shared" si="9"/>
        <v/>
      </c>
      <c r="V52" s="38"/>
      <c r="W52" s="38"/>
      <c r="X52" s="85" t="str">
        <f t="shared" si="4"/>
        <v/>
      </c>
      <c r="Y52" s="85" t="str">
        <f t="shared" si="1"/>
        <v/>
      </c>
      <c r="Z52" s="89" t="str">
        <f t="shared" si="5"/>
        <v/>
      </c>
      <c r="AA52" s="90" t="str">
        <f>IFERROR(IF(ISNUMBER('Opsparede løndele mar21-apr21'!K50),Z52+'Opsparede løndele mar21-apr21'!K50,Z52),"")</f>
        <v/>
      </c>
    </row>
    <row r="53" spans="1:27" x14ac:dyDescent="0.25">
      <c r="A53" s="52" t="str">
        <f t="shared" si="6"/>
        <v/>
      </c>
      <c r="B53" s="5"/>
      <c r="C53" s="6"/>
      <c r="D53" s="7"/>
      <c r="E53" s="8"/>
      <c r="F53" s="8"/>
      <c r="G53" s="60" t="str">
        <f t="shared" si="11"/>
        <v/>
      </c>
      <c r="H53" s="60" t="str">
        <f t="shared" si="11"/>
        <v/>
      </c>
      <c r="J53" s="115" t="str">
        <f t="shared" si="8"/>
        <v/>
      </c>
      <c r="Q53" s="116"/>
      <c r="R53" s="65" t="str">
        <f t="shared" si="2"/>
        <v/>
      </c>
      <c r="S53" s="65" t="str">
        <f t="shared" si="0"/>
        <v/>
      </c>
      <c r="T53" s="65" t="str">
        <f t="shared" si="3"/>
        <v/>
      </c>
      <c r="U53" s="65" t="str">
        <f t="shared" si="9"/>
        <v/>
      </c>
      <c r="V53" s="38"/>
      <c r="W53" s="38"/>
      <c r="X53" s="85" t="str">
        <f t="shared" si="4"/>
        <v/>
      </c>
      <c r="Y53" s="85" t="str">
        <f t="shared" si="1"/>
        <v/>
      </c>
      <c r="Z53" s="89" t="str">
        <f t="shared" si="5"/>
        <v/>
      </c>
      <c r="AA53" s="90" t="str">
        <f>IFERROR(IF(ISNUMBER('Opsparede løndele mar21-apr21'!K51),Z53+'Opsparede løndele mar21-apr21'!K51,Z53),"")</f>
        <v/>
      </c>
    </row>
    <row r="54" spans="1:27" x14ac:dyDescent="0.25">
      <c r="A54" s="52" t="str">
        <f t="shared" si="6"/>
        <v/>
      </c>
      <c r="B54" s="5"/>
      <c r="C54" s="6"/>
      <c r="D54" s="7"/>
      <c r="E54" s="8"/>
      <c r="F54" s="8"/>
      <c r="G54" s="60" t="str">
        <f t="shared" si="11"/>
        <v/>
      </c>
      <c r="H54" s="60" t="str">
        <f t="shared" si="11"/>
        <v/>
      </c>
      <c r="J54" s="115" t="str">
        <f t="shared" si="8"/>
        <v/>
      </c>
      <c r="Q54" s="116"/>
      <c r="R54" s="65" t="str">
        <f t="shared" si="2"/>
        <v/>
      </c>
      <c r="S54" s="65" t="str">
        <f t="shared" si="0"/>
        <v/>
      </c>
      <c r="T54" s="65" t="str">
        <f t="shared" si="3"/>
        <v/>
      </c>
      <c r="U54" s="65" t="str">
        <f t="shared" si="9"/>
        <v/>
      </c>
      <c r="V54" s="38"/>
      <c r="W54" s="38"/>
      <c r="X54" s="85" t="str">
        <f t="shared" si="4"/>
        <v/>
      </c>
      <c r="Y54" s="85" t="str">
        <f t="shared" si="1"/>
        <v/>
      </c>
      <c r="Z54" s="89" t="str">
        <f t="shared" si="5"/>
        <v/>
      </c>
      <c r="AA54" s="90" t="str">
        <f>IFERROR(IF(ISNUMBER('Opsparede løndele mar21-apr21'!K52),Z54+'Opsparede løndele mar21-apr21'!K52,Z54),"")</f>
        <v/>
      </c>
    </row>
    <row r="55" spans="1:27" x14ac:dyDescent="0.25">
      <c r="A55" s="52" t="str">
        <f t="shared" si="6"/>
        <v/>
      </c>
      <c r="B55" s="5"/>
      <c r="C55" s="6"/>
      <c r="D55" s="7"/>
      <c r="E55" s="8"/>
      <c r="F55" s="8"/>
      <c r="G55" s="60" t="str">
        <f t="shared" si="11"/>
        <v/>
      </c>
      <c r="H55" s="60" t="str">
        <f t="shared" si="11"/>
        <v/>
      </c>
      <c r="J55" s="115" t="str">
        <f t="shared" si="8"/>
        <v/>
      </c>
      <c r="Q55" s="116"/>
      <c r="R55" s="65" t="str">
        <f t="shared" si="2"/>
        <v/>
      </c>
      <c r="S55" s="65" t="str">
        <f t="shared" si="0"/>
        <v/>
      </c>
      <c r="T55" s="65" t="str">
        <f t="shared" si="3"/>
        <v/>
      </c>
      <c r="U55" s="65" t="str">
        <f t="shared" si="9"/>
        <v/>
      </c>
      <c r="V55" s="38"/>
      <c r="W55" s="38"/>
      <c r="X55" s="85" t="str">
        <f t="shared" si="4"/>
        <v/>
      </c>
      <c r="Y55" s="85" t="str">
        <f t="shared" si="1"/>
        <v/>
      </c>
      <c r="Z55" s="89" t="str">
        <f t="shared" si="5"/>
        <v/>
      </c>
      <c r="AA55" s="90" t="str">
        <f>IFERROR(IF(ISNUMBER('Opsparede løndele mar21-apr21'!K53),Z55+'Opsparede løndele mar21-apr21'!K53,Z55),"")</f>
        <v/>
      </c>
    </row>
    <row r="56" spans="1:27" x14ac:dyDescent="0.25">
      <c r="A56" s="52" t="str">
        <f t="shared" si="6"/>
        <v/>
      </c>
      <c r="B56" s="5"/>
      <c r="C56" s="6"/>
      <c r="D56" s="7"/>
      <c r="E56" s="8"/>
      <c r="F56" s="8"/>
      <c r="G56" s="60" t="str">
        <f t="shared" si="11"/>
        <v/>
      </c>
      <c r="H56" s="60" t="str">
        <f t="shared" si="11"/>
        <v/>
      </c>
      <c r="J56" s="115" t="str">
        <f t="shared" si="8"/>
        <v/>
      </c>
      <c r="Q56" s="116"/>
      <c r="R56" s="65" t="str">
        <f t="shared" si="2"/>
        <v/>
      </c>
      <c r="S56" s="65" t="str">
        <f t="shared" si="0"/>
        <v/>
      </c>
      <c r="T56" s="65" t="str">
        <f t="shared" si="3"/>
        <v/>
      </c>
      <c r="U56" s="65" t="str">
        <f t="shared" si="9"/>
        <v/>
      </c>
      <c r="V56" s="38"/>
      <c r="W56" s="38"/>
      <c r="X56" s="85" t="str">
        <f t="shared" si="4"/>
        <v/>
      </c>
      <c r="Y56" s="85" t="str">
        <f t="shared" si="1"/>
        <v/>
      </c>
      <c r="Z56" s="89" t="str">
        <f t="shared" si="5"/>
        <v/>
      </c>
      <c r="AA56" s="90" t="str">
        <f>IFERROR(IF(ISNUMBER('Opsparede løndele mar21-apr21'!K54),Z56+'Opsparede løndele mar21-apr21'!K54,Z56),"")</f>
        <v/>
      </c>
    </row>
    <row r="57" spans="1:27" x14ac:dyDescent="0.25">
      <c r="A57" s="52" t="str">
        <f t="shared" si="6"/>
        <v/>
      </c>
      <c r="B57" s="5"/>
      <c r="C57" s="6"/>
      <c r="D57" s="7"/>
      <c r="E57" s="8"/>
      <c r="F57" s="8"/>
      <c r="G57" s="60" t="str">
        <f t="shared" si="11"/>
        <v/>
      </c>
      <c r="H57" s="60" t="str">
        <f t="shared" si="11"/>
        <v/>
      </c>
      <c r="J57" s="115" t="str">
        <f t="shared" si="8"/>
        <v/>
      </c>
      <c r="Q57" s="116"/>
      <c r="R57" s="65" t="str">
        <f t="shared" si="2"/>
        <v/>
      </c>
      <c r="S57" s="65" t="str">
        <f t="shared" si="0"/>
        <v/>
      </c>
      <c r="T57" s="65" t="str">
        <f t="shared" si="3"/>
        <v/>
      </c>
      <c r="U57" s="65" t="str">
        <f t="shared" si="9"/>
        <v/>
      </c>
      <c r="V57" s="38"/>
      <c r="W57" s="38"/>
      <c r="X57" s="85" t="str">
        <f t="shared" si="4"/>
        <v/>
      </c>
      <c r="Y57" s="85" t="str">
        <f t="shared" si="1"/>
        <v/>
      </c>
      <c r="Z57" s="89" t="str">
        <f t="shared" si="5"/>
        <v/>
      </c>
      <c r="AA57" s="90" t="str">
        <f>IFERROR(IF(ISNUMBER('Opsparede løndele mar21-apr21'!K55),Z57+'Opsparede løndele mar21-apr21'!K55,Z57),"")</f>
        <v/>
      </c>
    </row>
    <row r="58" spans="1:27" x14ac:dyDescent="0.25">
      <c r="A58" s="52" t="str">
        <f t="shared" si="6"/>
        <v/>
      </c>
      <c r="B58" s="5"/>
      <c r="C58" s="6"/>
      <c r="D58" s="7"/>
      <c r="E58" s="8"/>
      <c r="F58" s="8"/>
      <c r="G58" s="60" t="str">
        <f t="shared" si="11"/>
        <v/>
      </c>
      <c r="H58" s="60" t="str">
        <f t="shared" si="11"/>
        <v/>
      </c>
      <c r="J58" s="115" t="str">
        <f t="shared" si="8"/>
        <v/>
      </c>
      <c r="Q58" s="116"/>
      <c r="R58" s="65" t="str">
        <f t="shared" si="2"/>
        <v/>
      </c>
      <c r="S58" s="65" t="str">
        <f t="shared" si="0"/>
        <v/>
      </c>
      <c r="T58" s="65" t="str">
        <f t="shared" si="3"/>
        <v/>
      </c>
      <c r="U58" s="65" t="str">
        <f t="shared" si="9"/>
        <v/>
      </c>
      <c r="V58" s="38"/>
      <c r="W58" s="38"/>
      <c r="X58" s="85" t="str">
        <f t="shared" si="4"/>
        <v/>
      </c>
      <c r="Y58" s="85" t="str">
        <f t="shared" si="1"/>
        <v/>
      </c>
      <c r="Z58" s="89" t="str">
        <f t="shared" si="5"/>
        <v/>
      </c>
      <c r="AA58" s="90" t="str">
        <f>IFERROR(IF(ISNUMBER('Opsparede løndele mar21-apr21'!K56),Z58+'Opsparede løndele mar21-apr21'!K56,Z58),"")</f>
        <v/>
      </c>
    </row>
    <row r="59" spans="1:27" x14ac:dyDescent="0.25">
      <c r="A59" s="52" t="str">
        <f t="shared" si="6"/>
        <v/>
      </c>
      <c r="B59" s="5"/>
      <c r="C59" s="6"/>
      <c r="D59" s="7"/>
      <c r="E59" s="8"/>
      <c r="F59" s="8"/>
      <c r="G59" s="60" t="str">
        <f t="shared" si="11"/>
        <v/>
      </c>
      <c r="H59" s="60" t="str">
        <f t="shared" si="11"/>
        <v/>
      </c>
      <c r="J59" s="115" t="str">
        <f t="shared" si="8"/>
        <v/>
      </c>
      <c r="Q59" s="116"/>
      <c r="R59" s="65" t="str">
        <f t="shared" si="2"/>
        <v/>
      </c>
      <c r="S59" s="65" t="str">
        <f t="shared" si="0"/>
        <v/>
      </c>
      <c r="T59" s="65" t="str">
        <f t="shared" si="3"/>
        <v/>
      </c>
      <c r="U59" s="65" t="str">
        <f t="shared" si="9"/>
        <v/>
      </c>
      <c r="V59" s="38"/>
      <c r="W59" s="38"/>
      <c r="X59" s="85" t="str">
        <f t="shared" si="4"/>
        <v/>
      </c>
      <c r="Y59" s="85" t="str">
        <f t="shared" si="1"/>
        <v/>
      </c>
      <c r="Z59" s="89" t="str">
        <f t="shared" si="5"/>
        <v/>
      </c>
      <c r="AA59" s="90" t="str">
        <f>IFERROR(IF(ISNUMBER('Opsparede løndele mar21-apr21'!K57),Z59+'Opsparede løndele mar21-apr21'!K57,Z59),"")</f>
        <v/>
      </c>
    </row>
    <row r="60" spans="1:27" x14ac:dyDescent="0.25">
      <c r="A60" s="52" t="str">
        <f t="shared" si="6"/>
        <v/>
      </c>
      <c r="B60" s="5"/>
      <c r="C60" s="6"/>
      <c r="D60" s="7"/>
      <c r="E60" s="8"/>
      <c r="F60" s="8"/>
      <c r="G60" s="60" t="str">
        <f t="shared" si="11"/>
        <v/>
      </c>
      <c r="H60" s="60" t="str">
        <f t="shared" si="11"/>
        <v/>
      </c>
      <c r="J60" s="115" t="str">
        <f t="shared" si="8"/>
        <v/>
      </c>
      <c r="Q60" s="116"/>
      <c r="R60" s="65" t="str">
        <f t="shared" si="2"/>
        <v/>
      </c>
      <c r="S60" s="65" t="str">
        <f t="shared" si="0"/>
        <v/>
      </c>
      <c r="T60" s="65" t="str">
        <f t="shared" si="3"/>
        <v/>
      </c>
      <c r="U60" s="65" t="str">
        <f t="shared" si="9"/>
        <v/>
      </c>
      <c r="V60" s="38"/>
      <c r="W60" s="38"/>
      <c r="X60" s="85" t="str">
        <f t="shared" si="4"/>
        <v/>
      </c>
      <c r="Y60" s="85" t="str">
        <f t="shared" si="1"/>
        <v/>
      </c>
      <c r="Z60" s="89" t="str">
        <f t="shared" si="5"/>
        <v/>
      </c>
      <c r="AA60" s="90" t="str">
        <f>IFERROR(IF(ISNUMBER('Opsparede løndele mar21-apr21'!K58),Z60+'Opsparede løndele mar21-apr21'!K58,Z60),"")</f>
        <v/>
      </c>
    </row>
    <row r="61" spans="1:27" x14ac:dyDescent="0.25">
      <c r="A61" s="52" t="str">
        <f t="shared" si="6"/>
        <v/>
      </c>
      <c r="B61" s="5"/>
      <c r="C61" s="6"/>
      <c r="D61" s="7"/>
      <c r="E61" s="8"/>
      <c r="F61" s="8"/>
      <c r="G61" s="60" t="str">
        <f t="shared" si="11"/>
        <v/>
      </c>
      <c r="H61" s="60" t="str">
        <f t="shared" si="11"/>
        <v/>
      </c>
      <c r="J61" s="115" t="str">
        <f t="shared" si="8"/>
        <v/>
      </c>
      <c r="Q61" s="116"/>
      <c r="R61" s="65" t="str">
        <f t="shared" si="2"/>
        <v/>
      </c>
      <c r="S61" s="65" t="str">
        <f t="shared" si="0"/>
        <v/>
      </c>
      <c r="T61" s="65" t="str">
        <f t="shared" si="3"/>
        <v/>
      </c>
      <c r="U61" s="65" t="str">
        <f t="shared" si="9"/>
        <v/>
      </c>
      <c r="V61" s="38"/>
      <c r="W61" s="38"/>
      <c r="X61" s="85" t="str">
        <f t="shared" si="4"/>
        <v/>
      </c>
      <c r="Y61" s="85" t="str">
        <f t="shared" si="1"/>
        <v/>
      </c>
      <c r="Z61" s="89" t="str">
        <f t="shared" si="5"/>
        <v/>
      </c>
      <c r="AA61" s="90" t="str">
        <f>IFERROR(IF(ISNUMBER('Opsparede løndele mar21-apr21'!K59),Z61+'Opsparede løndele mar21-apr21'!K59,Z61),"")</f>
        <v/>
      </c>
    </row>
    <row r="62" spans="1:27" x14ac:dyDescent="0.25">
      <c r="A62" s="52" t="str">
        <f t="shared" si="6"/>
        <v/>
      </c>
      <c r="B62" s="5"/>
      <c r="C62" s="6"/>
      <c r="D62" s="7"/>
      <c r="E62" s="8"/>
      <c r="F62" s="8"/>
      <c r="G62" s="60" t="str">
        <f t="shared" si="11"/>
        <v/>
      </c>
      <c r="H62" s="60" t="str">
        <f t="shared" si="11"/>
        <v/>
      </c>
      <c r="J62" s="115" t="str">
        <f t="shared" si="8"/>
        <v/>
      </c>
      <c r="Q62" s="116"/>
      <c r="R62" s="65" t="str">
        <f t="shared" si="2"/>
        <v/>
      </c>
      <c r="S62" s="65" t="str">
        <f t="shared" si="0"/>
        <v/>
      </c>
      <c r="T62" s="65" t="str">
        <f t="shared" si="3"/>
        <v/>
      </c>
      <c r="U62" s="65" t="str">
        <f t="shared" si="9"/>
        <v/>
      </c>
      <c r="V62" s="38"/>
      <c r="W62" s="38"/>
      <c r="X62" s="85" t="str">
        <f t="shared" si="4"/>
        <v/>
      </c>
      <c r="Y62" s="85" t="str">
        <f t="shared" si="1"/>
        <v/>
      </c>
      <c r="Z62" s="89" t="str">
        <f t="shared" si="5"/>
        <v/>
      </c>
      <c r="AA62" s="90" t="str">
        <f>IFERROR(IF(ISNUMBER('Opsparede løndele mar21-apr21'!K60),Z62+'Opsparede løndele mar21-apr21'!K60,Z62),"")</f>
        <v/>
      </c>
    </row>
    <row r="63" spans="1:27" x14ac:dyDescent="0.25">
      <c r="A63" s="52" t="str">
        <f t="shared" si="6"/>
        <v/>
      </c>
      <c r="B63" s="5"/>
      <c r="C63" s="6"/>
      <c r="D63" s="7"/>
      <c r="E63" s="8"/>
      <c r="F63" s="8"/>
      <c r="G63" s="60" t="str">
        <f t="shared" si="11"/>
        <v/>
      </c>
      <c r="H63" s="60" t="str">
        <f t="shared" si="11"/>
        <v/>
      </c>
      <c r="J63" s="115" t="str">
        <f t="shared" si="8"/>
        <v/>
      </c>
      <c r="Q63" s="116"/>
      <c r="R63" s="65" t="str">
        <f t="shared" si="2"/>
        <v/>
      </c>
      <c r="S63" s="65" t="str">
        <f t="shared" si="0"/>
        <v/>
      </c>
      <c r="T63" s="65" t="str">
        <f t="shared" si="3"/>
        <v/>
      </c>
      <c r="U63" s="65" t="str">
        <f t="shared" si="9"/>
        <v/>
      </c>
      <c r="V63" s="38"/>
      <c r="W63" s="38"/>
      <c r="X63" s="85" t="str">
        <f t="shared" si="4"/>
        <v/>
      </c>
      <c r="Y63" s="85" t="str">
        <f t="shared" si="1"/>
        <v/>
      </c>
      <c r="Z63" s="89" t="str">
        <f t="shared" si="5"/>
        <v/>
      </c>
      <c r="AA63" s="90" t="str">
        <f>IFERROR(IF(ISNUMBER('Opsparede løndele mar21-apr21'!K61),Z63+'Opsparede løndele mar21-apr21'!K61,Z63),"")</f>
        <v/>
      </c>
    </row>
    <row r="64" spans="1:27" x14ac:dyDescent="0.25">
      <c r="A64" s="52" t="str">
        <f t="shared" si="6"/>
        <v/>
      </c>
      <c r="B64" s="5"/>
      <c r="C64" s="6"/>
      <c r="D64" s="7"/>
      <c r="E64" s="8"/>
      <c r="F64" s="8"/>
      <c r="G64" s="60" t="str">
        <f t="shared" si="11"/>
        <v/>
      </c>
      <c r="H64" s="60" t="str">
        <f t="shared" si="11"/>
        <v/>
      </c>
      <c r="J64" s="115" t="str">
        <f t="shared" si="8"/>
        <v/>
      </c>
      <c r="Q64" s="116"/>
      <c r="R64" s="65" t="str">
        <f t="shared" si="2"/>
        <v/>
      </c>
      <c r="S64" s="65" t="str">
        <f t="shared" si="0"/>
        <v/>
      </c>
      <c r="T64" s="65" t="str">
        <f t="shared" si="3"/>
        <v/>
      </c>
      <c r="U64" s="65" t="str">
        <f t="shared" si="9"/>
        <v/>
      </c>
      <c r="V64" s="38"/>
      <c r="W64" s="38"/>
      <c r="X64" s="85" t="str">
        <f t="shared" si="4"/>
        <v/>
      </c>
      <c r="Y64" s="85" t="str">
        <f t="shared" si="1"/>
        <v/>
      </c>
      <c r="Z64" s="89" t="str">
        <f t="shared" si="5"/>
        <v/>
      </c>
      <c r="AA64" s="90" t="str">
        <f>IFERROR(IF(ISNUMBER('Opsparede løndele mar21-apr21'!K62),Z64+'Opsparede løndele mar21-apr21'!K62,Z64),"")</f>
        <v/>
      </c>
    </row>
    <row r="65" spans="1:27" x14ac:dyDescent="0.25">
      <c r="A65" s="52" t="str">
        <f t="shared" si="6"/>
        <v/>
      </c>
      <c r="B65" s="5"/>
      <c r="C65" s="6"/>
      <c r="D65" s="7"/>
      <c r="E65" s="8"/>
      <c r="F65" s="8"/>
      <c r="G65" s="60" t="str">
        <f t="shared" si="11"/>
        <v/>
      </c>
      <c r="H65" s="60" t="str">
        <f t="shared" si="11"/>
        <v/>
      </c>
      <c r="J65" s="115" t="str">
        <f t="shared" si="8"/>
        <v/>
      </c>
      <c r="Q65" s="116"/>
      <c r="R65" s="65" t="str">
        <f t="shared" si="2"/>
        <v/>
      </c>
      <c r="S65" s="65" t="str">
        <f t="shared" si="0"/>
        <v/>
      </c>
      <c r="T65" s="65" t="str">
        <f t="shared" si="3"/>
        <v/>
      </c>
      <c r="U65" s="65" t="str">
        <f t="shared" si="9"/>
        <v/>
      </c>
      <c r="V65" s="38"/>
      <c r="W65" s="38"/>
      <c r="X65" s="85" t="str">
        <f t="shared" si="4"/>
        <v/>
      </c>
      <c r="Y65" s="85" t="str">
        <f t="shared" si="1"/>
        <v/>
      </c>
      <c r="Z65" s="89" t="str">
        <f t="shared" si="5"/>
        <v/>
      </c>
      <c r="AA65" s="90" t="str">
        <f>IFERROR(IF(ISNUMBER('Opsparede løndele mar21-apr21'!K63),Z65+'Opsparede løndele mar21-apr21'!K63,Z65),"")</f>
        <v/>
      </c>
    </row>
    <row r="66" spans="1:27" x14ac:dyDescent="0.25">
      <c r="A66" s="52" t="str">
        <f t="shared" si="6"/>
        <v/>
      </c>
      <c r="B66" s="5"/>
      <c r="C66" s="6"/>
      <c r="D66" s="7"/>
      <c r="E66" s="8"/>
      <c r="F66" s="8"/>
      <c r="G66" s="60" t="str">
        <f t="shared" si="11"/>
        <v/>
      </c>
      <c r="H66" s="60" t="str">
        <f t="shared" si="11"/>
        <v/>
      </c>
      <c r="J66" s="115" t="str">
        <f t="shared" si="8"/>
        <v/>
      </c>
      <c r="Q66" s="116"/>
      <c r="R66" s="65" t="str">
        <f t="shared" si="2"/>
        <v/>
      </c>
      <c r="S66" s="65" t="str">
        <f t="shared" si="0"/>
        <v/>
      </c>
      <c r="T66" s="65" t="str">
        <f t="shared" si="3"/>
        <v/>
      </c>
      <c r="U66" s="65" t="str">
        <f t="shared" si="9"/>
        <v/>
      </c>
      <c r="V66" s="38"/>
      <c r="W66" s="38"/>
      <c r="X66" s="85" t="str">
        <f t="shared" si="4"/>
        <v/>
      </c>
      <c r="Y66" s="85" t="str">
        <f t="shared" si="1"/>
        <v/>
      </c>
      <c r="Z66" s="89" t="str">
        <f t="shared" si="5"/>
        <v/>
      </c>
      <c r="AA66" s="90" t="str">
        <f>IFERROR(IF(ISNUMBER('Opsparede løndele mar21-apr21'!K64),Z66+'Opsparede løndele mar21-apr21'!K64,Z66),"")</f>
        <v/>
      </c>
    </row>
    <row r="67" spans="1:27" x14ac:dyDescent="0.25">
      <c r="A67" s="52" t="str">
        <f t="shared" si="6"/>
        <v/>
      </c>
      <c r="B67" s="5"/>
      <c r="C67" s="6"/>
      <c r="D67" s="7"/>
      <c r="E67" s="8"/>
      <c r="F67" s="8"/>
      <c r="G67" s="60" t="str">
        <f t="shared" ref="G67:H86" si="12">IF(AND(ISNUMBER($E67),ISNUMBER($F67)),MAX(MIN(NETWORKDAYS(IF($E67&lt;=VLOOKUP(G$6,Matrix_antal_dage,5,FALSE),VLOOKUP(G$6,Matrix_antal_dage,5,FALSE),$E67),IF($F67&gt;=VLOOKUP(G$6,Matrix_antal_dage,6,FALSE),VLOOKUP(G$6,Matrix_antal_dage,6,FALSE),$F67),helligdage),VLOOKUP(G$6,Matrix_antal_dage,7,FALSE)),0),"")</f>
        <v/>
      </c>
      <c r="H67" s="60" t="str">
        <f t="shared" si="12"/>
        <v/>
      </c>
      <c r="J67" s="115" t="str">
        <f t="shared" si="8"/>
        <v/>
      </c>
      <c r="Q67" s="116"/>
      <c r="R67" s="65" t="str">
        <f t="shared" si="2"/>
        <v/>
      </c>
      <c r="S67" s="65" t="str">
        <f t="shared" si="0"/>
        <v/>
      </c>
      <c r="T67" s="65" t="str">
        <f t="shared" si="3"/>
        <v/>
      </c>
      <c r="U67" s="65" t="str">
        <f t="shared" si="9"/>
        <v/>
      </c>
      <c r="V67" s="38"/>
      <c r="W67" s="38"/>
      <c r="X67" s="85" t="str">
        <f t="shared" si="4"/>
        <v/>
      </c>
      <c r="Y67" s="85" t="str">
        <f t="shared" si="1"/>
        <v/>
      </c>
      <c r="Z67" s="89" t="str">
        <f t="shared" si="5"/>
        <v/>
      </c>
      <c r="AA67" s="90" t="str">
        <f>IFERROR(IF(ISNUMBER('Opsparede løndele mar21-apr21'!K65),Z67+'Opsparede løndele mar21-apr21'!K65,Z67),"")</f>
        <v/>
      </c>
    </row>
    <row r="68" spans="1:27" x14ac:dyDescent="0.25">
      <c r="A68" s="52" t="str">
        <f t="shared" si="6"/>
        <v/>
      </c>
      <c r="B68" s="5"/>
      <c r="C68" s="6"/>
      <c r="D68" s="7"/>
      <c r="E68" s="8"/>
      <c r="F68" s="8"/>
      <c r="G68" s="60" t="str">
        <f t="shared" si="12"/>
        <v/>
      </c>
      <c r="H68" s="60" t="str">
        <f t="shared" si="12"/>
        <v/>
      </c>
      <c r="J68" s="115" t="str">
        <f t="shared" si="8"/>
        <v/>
      </c>
      <c r="Q68" s="116"/>
      <c r="R68" s="65" t="str">
        <f t="shared" si="2"/>
        <v/>
      </c>
      <c r="S68" s="65" t="str">
        <f t="shared" si="0"/>
        <v/>
      </c>
      <c r="T68" s="65" t="str">
        <f t="shared" si="3"/>
        <v/>
      </c>
      <c r="U68" s="65" t="str">
        <f t="shared" si="9"/>
        <v/>
      </c>
      <c r="V68" s="38"/>
      <c r="W68" s="38"/>
      <c r="X68" s="85" t="str">
        <f t="shared" si="4"/>
        <v/>
      </c>
      <c r="Y68" s="85" t="str">
        <f t="shared" si="1"/>
        <v/>
      </c>
      <c r="Z68" s="89" t="str">
        <f t="shared" si="5"/>
        <v/>
      </c>
      <c r="AA68" s="90" t="str">
        <f>IFERROR(IF(ISNUMBER('Opsparede løndele mar21-apr21'!K66),Z68+'Opsparede løndele mar21-apr21'!K66,Z68),"")</f>
        <v/>
      </c>
    </row>
    <row r="69" spans="1:27" x14ac:dyDescent="0.25">
      <c r="A69" s="52" t="str">
        <f t="shared" si="6"/>
        <v/>
      </c>
      <c r="B69" s="5"/>
      <c r="C69" s="6"/>
      <c r="D69" s="7"/>
      <c r="E69" s="8"/>
      <c r="F69" s="8"/>
      <c r="G69" s="60" t="str">
        <f t="shared" si="12"/>
        <v/>
      </c>
      <c r="H69" s="60" t="str">
        <f t="shared" si="12"/>
        <v/>
      </c>
      <c r="J69" s="115" t="str">
        <f t="shared" si="8"/>
        <v/>
      </c>
      <c r="Q69" s="116"/>
      <c r="R69" s="65" t="str">
        <f t="shared" si="2"/>
        <v/>
      </c>
      <c r="S69" s="65" t="str">
        <f t="shared" si="0"/>
        <v/>
      </c>
      <c r="T69" s="65" t="str">
        <f t="shared" si="3"/>
        <v/>
      </c>
      <c r="U69" s="65" t="str">
        <f t="shared" si="9"/>
        <v/>
      </c>
      <c r="V69" s="38"/>
      <c r="W69" s="38"/>
      <c r="X69" s="85" t="str">
        <f t="shared" si="4"/>
        <v/>
      </c>
      <c r="Y69" s="85" t="str">
        <f t="shared" si="1"/>
        <v/>
      </c>
      <c r="Z69" s="89" t="str">
        <f t="shared" si="5"/>
        <v/>
      </c>
      <c r="AA69" s="90" t="str">
        <f>IFERROR(IF(ISNUMBER('Opsparede løndele mar21-apr21'!K67),Z69+'Opsparede løndele mar21-apr21'!K67,Z69),"")</f>
        <v/>
      </c>
    </row>
    <row r="70" spans="1:27" x14ac:dyDescent="0.25">
      <c r="A70" s="52" t="str">
        <f t="shared" si="6"/>
        <v/>
      </c>
      <c r="B70" s="5"/>
      <c r="C70" s="6"/>
      <c r="D70" s="7"/>
      <c r="E70" s="8"/>
      <c r="F70" s="8"/>
      <c r="G70" s="60" t="str">
        <f t="shared" si="12"/>
        <v/>
      </c>
      <c r="H70" s="60" t="str">
        <f t="shared" si="12"/>
        <v/>
      </c>
      <c r="J70" s="115" t="str">
        <f t="shared" si="8"/>
        <v/>
      </c>
      <c r="Q70" s="116"/>
      <c r="R70" s="65" t="str">
        <f t="shared" si="2"/>
        <v/>
      </c>
      <c r="S70" s="65" t="str">
        <f t="shared" si="0"/>
        <v/>
      </c>
      <c r="T70" s="65" t="str">
        <f t="shared" si="3"/>
        <v/>
      </c>
      <c r="U70" s="65" t="str">
        <f t="shared" si="9"/>
        <v/>
      </c>
      <c r="V70" s="38"/>
      <c r="W70" s="38"/>
      <c r="X70" s="85" t="str">
        <f t="shared" si="4"/>
        <v/>
      </c>
      <c r="Y70" s="85" t="str">
        <f t="shared" si="1"/>
        <v/>
      </c>
      <c r="Z70" s="89" t="str">
        <f t="shared" si="5"/>
        <v/>
      </c>
      <c r="AA70" s="90" t="str">
        <f>IFERROR(IF(ISNUMBER('Opsparede løndele mar21-apr21'!K68),Z70+'Opsparede løndele mar21-apr21'!K68,Z70),"")</f>
        <v/>
      </c>
    </row>
    <row r="71" spans="1:27" x14ac:dyDescent="0.25">
      <c r="A71" s="52" t="str">
        <f t="shared" si="6"/>
        <v/>
      </c>
      <c r="B71" s="5"/>
      <c r="C71" s="6"/>
      <c r="D71" s="7"/>
      <c r="E71" s="8"/>
      <c r="F71" s="8"/>
      <c r="G71" s="60" t="str">
        <f t="shared" si="12"/>
        <v/>
      </c>
      <c r="H71" s="60" t="str">
        <f t="shared" si="12"/>
        <v/>
      </c>
      <c r="J71" s="115" t="str">
        <f t="shared" si="8"/>
        <v/>
      </c>
      <c r="Q71" s="116"/>
      <c r="R71" s="65" t="str">
        <f t="shared" ref="R71:R134" si="13">IF(AND(ISNUMBER($Q71),ISNUMBER(K71)),(IF($B71="","",IF(MIN(K71,M71)*$J71&gt;30000*IF($Q71&gt;37,37,$Q71)/37,30000*IF($Q71&gt;37,37,$Q71)/37,MIN(K71,M71)*$J71))),"")</f>
        <v/>
      </c>
      <c r="S71" s="65" t="str">
        <f t="shared" ref="S71:S134" si="14">IF(AND(ISNUMBER($Q71),ISNUMBER(L71)),(IF($B71="","",IF(MIN(L71,N71)*$J71&gt;30000*IF($Q71&gt;37,37,$Q71)/37,30000*IF($Q71&gt;37,37,$Q71)/37,MIN(L71,N71)*$J71))),"")</f>
        <v/>
      </c>
      <c r="T71" s="65" t="str">
        <f t="shared" ref="T71:T134" si="15">IF(ISNUMBER(R71),(MIN(R71,MIN(K71,M71)-O71)),"")</f>
        <v/>
      </c>
      <c r="U71" s="65" t="str">
        <f t="shared" ref="U71:U134" si="16">IF(ISNUMBER(S71),(MIN(S71,MIN(L71,N71)-P71)),"")</f>
        <v/>
      </c>
      <c r="V71" s="38"/>
      <c r="W71" s="38"/>
      <c r="X71" s="85" t="str">
        <f t="shared" ref="X71:X134" si="17">IF(ISNUMBER(V71),MIN(T71/VLOOKUP(G$6,Matrix_antal_dage,4,FALSE)*(G71-V71),30000),"")</f>
        <v/>
      </c>
      <c r="Y71" s="85" t="str">
        <f t="shared" ref="Y71:Y134" si="18">IF(ISNUMBER(W71),MIN(U71/VLOOKUP(H$6,Matrix_antal_dage,4,FALSE)*(H71-W71),30000),"")</f>
        <v/>
      </c>
      <c r="Z71" s="89" t="str">
        <f t="shared" si="5"/>
        <v/>
      </c>
      <c r="AA71" s="90" t="str">
        <f>IFERROR(IF(ISNUMBER('Opsparede løndele mar21-apr21'!K69),Z71+'Opsparede løndele mar21-apr21'!K69,Z71),"")</f>
        <v/>
      </c>
    </row>
    <row r="72" spans="1:27" x14ac:dyDescent="0.25">
      <c r="A72" s="52" t="str">
        <f t="shared" si="6"/>
        <v/>
      </c>
      <c r="B72" s="5"/>
      <c r="C72" s="6"/>
      <c r="D72" s="7"/>
      <c r="E72" s="8"/>
      <c r="F72" s="8"/>
      <c r="G72" s="60" t="str">
        <f t="shared" si="12"/>
        <v/>
      </c>
      <c r="H72" s="60" t="str">
        <f t="shared" si="12"/>
        <v/>
      </c>
      <c r="J72" s="115" t="str">
        <f t="shared" ref="J72:J135" si="19">IF(I72="","",IF(I72="Funktionær",0.75,IF(I72="Ikke-funktionær",0.9,IF(I72="Elev/lærling",0.9))))</f>
        <v/>
      </c>
      <c r="Q72" s="116"/>
      <c r="R72" s="65" t="str">
        <f t="shared" si="13"/>
        <v/>
      </c>
      <c r="S72" s="65" t="str">
        <f t="shared" si="14"/>
        <v/>
      </c>
      <c r="T72" s="65" t="str">
        <f t="shared" si="15"/>
        <v/>
      </c>
      <c r="U72" s="65" t="str">
        <f t="shared" si="16"/>
        <v/>
      </c>
      <c r="V72" s="38"/>
      <c r="W72" s="38"/>
      <c r="X72" s="85" t="str">
        <f t="shared" si="17"/>
        <v/>
      </c>
      <c r="Y72" s="85" t="str">
        <f t="shared" si="18"/>
        <v/>
      </c>
      <c r="Z72" s="89" t="str">
        <f t="shared" ref="Z72:Z135" si="20">IF(OR(ISNUMBER(V72),ISNUMBER(W72)),SUM(X72:Y72),"")</f>
        <v/>
      </c>
      <c r="AA72" s="90" t="str">
        <f>IFERROR(IF(ISNUMBER('Opsparede løndele mar21-apr21'!K70),Z72+'Opsparede løndele mar21-apr21'!K70,Z72),"")</f>
        <v/>
      </c>
    </row>
    <row r="73" spans="1:27" x14ac:dyDescent="0.25">
      <c r="A73" s="52" t="str">
        <f t="shared" ref="A73:A136" si="21">IF(B73="","",A72+1)</f>
        <v/>
      </c>
      <c r="B73" s="5"/>
      <c r="C73" s="6"/>
      <c r="D73" s="7"/>
      <c r="E73" s="8"/>
      <c r="F73" s="8"/>
      <c r="G73" s="60" t="str">
        <f t="shared" si="12"/>
        <v/>
      </c>
      <c r="H73" s="60" t="str">
        <f t="shared" si="12"/>
        <v/>
      </c>
      <c r="J73" s="115" t="str">
        <f t="shared" si="19"/>
        <v/>
      </c>
      <c r="Q73" s="116"/>
      <c r="R73" s="65" t="str">
        <f t="shared" si="13"/>
        <v/>
      </c>
      <c r="S73" s="65" t="str">
        <f t="shared" si="14"/>
        <v/>
      </c>
      <c r="T73" s="65" t="str">
        <f t="shared" si="15"/>
        <v/>
      </c>
      <c r="U73" s="65" t="str">
        <f t="shared" si="16"/>
        <v/>
      </c>
      <c r="V73" s="38"/>
      <c r="W73" s="38"/>
      <c r="X73" s="85" t="str">
        <f t="shared" si="17"/>
        <v/>
      </c>
      <c r="Y73" s="85" t="str">
        <f t="shared" si="18"/>
        <v/>
      </c>
      <c r="Z73" s="89" t="str">
        <f t="shared" si="20"/>
        <v/>
      </c>
      <c r="AA73" s="90" t="str">
        <f>IFERROR(IF(ISNUMBER('Opsparede løndele mar21-apr21'!K71),Z73+'Opsparede løndele mar21-apr21'!K71,Z73),"")</f>
        <v/>
      </c>
    </row>
    <row r="74" spans="1:27" x14ac:dyDescent="0.25">
      <c r="A74" s="52" t="str">
        <f t="shared" si="21"/>
        <v/>
      </c>
      <c r="B74" s="5"/>
      <c r="C74" s="6"/>
      <c r="D74" s="7"/>
      <c r="E74" s="8"/>
      <c r="F74" s="8"/>
      <c r="G74" s="60" t="str">
        <f t="shared" si="12"/>
        <v/>
      </c>
      <c r="H74" s="60" t="str">
        <f t="shared" si="12"/>
        <v/>
      </c>
      <c r="J74" s="115" t="str">
        <f t="shared" si="19"/>
        <v/>
      </c>
      <c r="Q74" s="116"/>
      <c r="R74" s="65" t="str">
        <f t="shared" si="13"/>
        <v/>
      </c>
      <c r="S74" s="65" t="str">
        <f t="shared" si="14"/>
        <v/>
      </c>
      <c r="T74" s="65" t="str">
        <f t="shared" si="15"/>
        <v/>
      </c>
      <c r="U74" s="65" t="str">
        <f t="shared" si="16"/>
        <v/>
      </c>
      <c r="V74" s="38"/>
      <c r="W74" s="38"/>
      <c r="X74" s="85" t="str">
        <f t="shared" si="17"/>
        <v/>
      </c>
      <c r="Y74" s="85" t="str">
        <f t="shared" si="18"/>
        <v/>
      </c>
      <c r="Z74" s="89" t="str">
        <f t="shared" si="20"/>
        <v/>
      </c>
      <c r="AA74" s="90" t="str">
        <f>IFERROR(IF(ISNUMBER('Opsparede løndele mar21-apr21'!K72),Z74+'Opsparede løndele mar21-apr21'!K72,Z74),"")</f>
        <v/>
      </c>
    </row>
    <row r="75" spans="1:27" x14ac:dyDescent="0.25">
      <c r="A75" s="52" t="str">
        <f t="shared" si="21"/>
        <v/>
      </c>
      <c r="B75" s="5"/>
      <c r="C75" s="6"/>
      <c r="D75" s="7"/>
      <c r="E75" s="8"/>
      <c r="F75" s="8"/>
      <c r="G75" s="60" t="str">
        <f t="shared" si="12"/>
        <v/>
      </c>
      <c r="H75" s="60" t="str">
        <f t="shared" si="12"/>
        <v/>
      </c>
      <c r="J75" s="115" t="str">
        <f t="shared" si="19"/>
        <v/>
      </c>
      <c r="Q75" s="116"/>
      <c r="R75" s="65" t="str">
        <f t="shared" si="13"/>
        <v/>
      </c>
      <c r="S75" s="65" t="str">
        <f t="shared" si="14"/>
        <v/>
      </c>
      <c r="T75" s="65" t="str">
        <f t="shared" si="15"/>
        <v/>
      </c>
      <c r="U75" s="65" t="str">
        <f t="shared" si="16"/>
        <v/>
      </c>
      <c r="V75" s="38"/>
      <c r="W75" s="38"/>
      <c r="X75" s="85" t="str">
        <f t="shared" si="17"/>
        <v/>
      </c>
      <c r="Y75" s="85" t="str">
        <f t="shared" si="18"/>
        <v/>
      </c>
      <c r="Z75" s="89" t="str">
        <f t="shared" si="20"/>
        <v/>
      </c>
      <c r="AA75" s="90" t="str">
        <f>IFERROR(IF(ISNUMBER('Opsparede løndele mar21-apr21'!K73),Z75+'Opsparede løndele mar21-apr21'!K73,Z75),"")</f>
        <v/>
      </c>
    </row>
    <row r="76" spans="1:27" x14ac:dyDescent="0.25">
      <c r="A76" s="52" t="str">
        <f t="shared" si="21"/>
        <v/>
      </c>
      <c r="B76" s="5"/>
      <c r="C76" s="6"/>
      <c r="D76" s="7"/>
      <c r="E76" s="8"/>
      <c r="F76" s="8"/>
      <c r="G76" s="60" t="str">
        <f t="shared" si="12"/>
        <v/>
      </c>
      <c r="H76" s="60" t="str">
        <f t="shared" si="12"/>
        <v/>
      </c>
      <c r="J76" s="115" t="str">
        <f t="shared" si="19"/>
        <v/>
      </c>
      <c r="Q76" s="116"/>
      <c r="R76" s="65" t="str">
        <f t="shared" si="13"/>
        <v/>
      </c>
      <c r="S76" s="65" t="str">
        <f t="shared" si="14"/>
        <v/>
      </c>
      <c r="T76" s="65" t="str">
        <f t="shared" si="15"/>
        <v/>
      </c>
      <c r="U76" s="65" t="str">
        <f t="shared" si="16"/>
        <v/>
      </c>
      <c r="V76" s="38"/>
      <c r="W76" s="38"/>
      <c r="X76" s="85" t="str">
        <f t="shared" si="17"/>
        <v/>
      </c>
      <c r="Y76" s="85" t="str">
        <f t="shared" si="18"/>
        <v/>
      </c>
      <c r="Z76" s="89" t="str">
        <f t="shared" si="20"/>
        <v/>
      </c>
      <c r="AA76" s="90" t="str">
        <f>IFERROR(IF(ISNUMBER('Opsparede løndele mar21-apr21'!K74),Z76+'Opsparede løndele mar21-apr21'!K74,Z76),"")</f>
        <v/>
      </c>
    </row>
    <row r="77" spans="1:27" x14ac:dyDescent="0.25">
      <c r="A77" s="52" t="str">
        <f t="shared" si="21"/>
        <v/>
      </c>
      <c r="B77" s="5"/>
      <c r="C77" s="6"/>
      <c r="D77" s="7"/>
      <c r="E77" s="8"/>
      <c r="F77" s="8"/>
      <c r="G77" s="60" t="str">
        <f t="shared" si="12"/>
        <v/>
      </c>
      <c r="H77" s="60" t="str">
        <f t="shared" si="12"/>
        <v/>
      </c>
      <c r="J77" s="115" t="str">
        <f t="shared" si="19"/>
        <v/>
      </c>
      <c r="Q77" s="116"/>
      <c r="R77" s="65" t="str">
        <f t="shared" si="13"/>
        <v/>
      </c>
      <c r="S77" s="65" t="str">
        <f t="shared" si="14"/>
        <v/>
      </c>
      <c r="T77" s="65" t="str">
        <f t="shared" si="15"/>
        <v/>
      </c>
      <c r="U77" s="65" t="str">
        <f t="shared" si="16"/>
        <v/>
      </c>
      <c r="V77" s="38"/>
      <c r="W77" s="38"/>
      <c r="X77" s="85" t="str">
        <f t="shared" si="17"/>
        <v/>
      </c>
      <c r="Y77" s="85" t="str">
        <f t="shared" si="18"/>
        <v/>
      </c>
      <c r="Z77" s="89" t="str">
        <f t="shared" si="20"/>
        <v/>
      </c>
      <c r="AA77" s="90" t="str">
        <f>IFERROR(IF(ISNUMBER('Opsparede løndele mar21-apr21'!K75),Z77+'Opsparede løndele mar21-apr21'!K75,Z77),"")</f>
        <v/>
      </c>
    </row>
    <row r="78" spans="1:27" x14ac:dyDescent="0.25">
      <c r="A78" s="52" t="str">
        <f t="shared" si="21"/>
        <v/>
      </c>
      <c r="B78" s="5"/>
      <c r="C78" s="6"/>
      <c r="D78" s="7"/>
      <c r="E78" s="8"/>
      <c r="F78" s="8"/>
      <c r="G78" s="60" t="str">
        <f t="shared" si="12"/>
        <v/>
      </c>
      <c r="H78" s="60" t="str">
        <f t="shared" si="12"/>
        <v/>
      </c>
      <c r="J78" s="115" t="str">
        <f t="shared" si="19"/>
        <v/>
      </c>
      <c r="Q78" s="116"/>
      <c r="R78" s="65" t="str">
        <f t="shared" si="13"/>
        <v/>
      </c>
      <c r="S78" s="65" t="str">
        <f t="shared" si="14"/>
        <v/>
      </c>
      <c r="T78" s="65" t="str">
        <f t="shared" si="15"/>
        <v/>
      </c>
      <c r="U78" s="65" t="str">
        <f t="shared" si="16"/>
        <v/>
      </c>
      <c r="V78" s="38"/>
      <c r="W78" s="38"/>
      <c r="X78" s="85" t="str">
        <f t="shared" si="17"/>
        <v/>
      </c>
      <c r="Y78" s="85" t="str">
        <f t="shared" si="18"/>
        <v/>
      </c>
      <c r="Z78" s="89" t="str">
        <f t="shared" si="20"/>
        <v/>
      </c>
      <c r="AA78" s="90" t="str">
        <f>IFERROR(IF(ISNUMBER('Opsparede løndele mar21-apr21'!K76),Z78+'Opsparede løndele mar21-apr21'!K76,Z78),"")</f>
        <v/>
      </c>
    </row>
    <row r="79" spans="1:27" x14ac:dyDescent="0.25">
      <c r="A79" s="52" t="str">
        <f t="shared" si="21"/>
        <v/>
      </c>
      <c r="B79" s="5"/>
      <c r="C79" s="6"/>
      <c r="D79" s="7"/>
      <c r="E79" s="8"/>
      <c r="F79" s="8"/>
      <c r="G79" s="60" t="str">
        <f t="shared" si="12"/>
        <v/>
      </c>
      <c r="H79" s="60" t="str">
        <f t="shared" si="12"/>
        <v/>
      </c>
      <c r="J79" s="115" t="str">
        <f t="shared" si="19"/>
        <v/>
      </c>
      <c r="Q79" s="116"/>
      <c r="R79" s="65" t="str">
        <f t="shared" si="13"/>
        <v/>
      </c>
      <c r="S79" s="65" t="str">
        <f t="shared" si="14"/>
        <v/>
      </c>
      <c r="T79" s="65" t="str">
        <f t="shared" si="15"/>
        <v/>
      </c>
      <c r="U79" s="65" t="str">
        <f t="shared" si="16"/>
        <v/>
      </c>
      <c r="V79" s="38"/>
      <c r="W79" s="38"/>
      <c r="X79" s="85" t="str">
        <f t="shared" si="17"/>
        <v/>
      </c>
      <c r="Y79" s="85" t="str">
        <f t="shared" si="18"/>
        <v/>
      </c>
      <c r="Z79" s="89" t="str">
        <f t="shared" si="20"/>
        <v/>
      </c>
      <c r="AA79" s="90" t="str">
        <f>IFERROR(IF(ISNUMBER('Opsparede løndele mar21-apr21'!K77),Z79+'Opsparede løndele mar21-apr21'!K77,Z79),"")</f>
        <v/>
      </c>
    </row>
    <row r="80" spans="1:27" x14ac:dyDescent="0.25">
      <c r="A80" s="52" t="str">
        <f t="shared" si="21"/>
        <v/>
      </c>
      <c r="B80" s="5"/>
      <c r="C80" s="6"/>
      <c r="D80" s="7"/>
      <c r="E80" s="8"/>
      <c r="F80" s="8"/>
      <c r="G80" s="60" t="str">
        <f t="shared" si="12"/>
        <v/>
      </c>
      <c r="H80" s="60" t="str">
        <f t="shared" si="12"/>
        <v/>
      </c>
      <c r="J80" s="115" t="str">
        <f t="shared" si="19"/>
        <v/>
      </c>
      <c r="Q80" s="116"/>
      <c r="R80" s="65" t="str">
        <f t="shared" si="13"/>
        <v/>
      </c>
      <c r="S80" s="65" t="str">
        <f t="shared" si="14"/>
        <v/>
      </c>
      <c r="T80" s="65" t="str">
        <f t="shared" si="15"/>
        <v/>
      </c>
      <c r="U80" s="65" t="str">
        <f t="shared" si="16"/>
        <v/>
      </c>
      <c r="V80" s="38"/>
      <c r="W80" s="38"/>
      <c r="X80" s="85" t="str">
        <f t="shared" si="17"/>
        <v/>
      </c>
      <c r="Y80" s="85" t="str">
        <f t="shared" si="18"/>
        <v/>
      </c>
      <c r="Z80" s="89" t="str">
        <f t="shared" si="20"/>
        <v/>
      </c>
      <c r="AA80" s="90" t="str">
        <f>IFERROR(IF(ISNUMBER('Opsparede løndele mar21-apr21'!K78),Z80+'Opsparede løndele mar21-apr21'!K78,Z80),"")</f>
        <v/>
      </c>
    </row>
    <row r="81" spans="1:27" x14ac:dyDescent="0.25">
      <c r="A81" s="52" t="str">
        <f t="shared" si="21"/>
        <v/>
      </c>
      <c r="B81" s="5"/>
      <c r="C81" s="6"/>
      <c r="D81" s="7"/>
      <c r="E81" s="8"/>
      <c r="F81" s="8"/>
      <c r="G81" s="60" t="str">
        <f t="shared" si="12"/>
        <v/>
      </c>
      <c r="H81" s="60" t="str">
        <f t="shared" si="12"/>
        <v/>
      </c>
      <c r="J81" s="115" t="str">
        <f t="shared" si="19"/>
        <v/>
      </c>
      <c r="Q81" s="116"/>
      <c r="R81" s="65" t="str">
        <f t="shared" si="13"/>
        <v/>
      </c>
      <c r="S81" s="65" t="str">
        <f t="shared" si="14"/>
        <v/>
      </c>
      <c r="T81" s="65" t="str">
        <f t="shared" si="15"/>
        <v/>
      </c>
      <c r="U81" s="65" t="str">
        <f t="shared" si="16"/>
        <v/>
      </c>
      <c r="V81" s="38"/>
      <c r="W81" s="38"/>
      <c r="X81" s="85" t="str">
        <f t="shared" si="17"/>
        <v/>
      </c>
      <c r="Y81" s="85" t="str">
        <f t="shared" si="18"/>
        <v/>
      </c>
      <c r="Z81" s="89" t="str">
        <f t="shared" si="20"/>
        <v/>
      </c>
      <c r="AA81" s="90" t="str">
        <f>IFERROR(IF(ISNUMBER('Opsparede løndele mar21-apr21'!K79),Z81+'Opsparede løndele mar21-apr21'!K79,Z81),"")</f>
        <v/>
      </c>
    </row>
    <row r="82" spans="1:27" x14ac:dyDescent="0.25">
      <c r="A82" s="52" t="str">
        <f t="shared" si="21"/>
        <v/>
      </c>
      <c r="B82" s="5"/>
      <c r="C82" s="6"/>
      <c r="D82" s="7"/>
      <c r="E82" s="8"/>
      <c r="F82" s="8"/>
      <c r="G82" s="60" t="str">
        <f t="shared" si="12"/>
        <v/>
      </c>
      <c r="H82" s="60" t="str">
        <f t="shared" si="12"/>
        <v/>
      </c>
      <c r="J82" s="115" t="str">
        <f t="shared" si="19"/>
        <v/>
      </c>
      <c r="Q82" s="116"/>
      <c r="R82" s="65" t="str">
        <f t="shared" si="13"/>
        <v/>
      </c>
      <c r="S82" s="65" t="str">
        <f t="shared" si="14"/>
        <v/>
      </c>
      <c r="T82" s="65" t="str">
        <f t="shared" si="15"/>
        <v/>
      </c>
      <c r="U82" s="65" t="str">
        <f t="shared" si="16"/>
        <v/>
      </c>
      <c r="V82" s="38"/>
      <c r="W82" s="38"/>
      <c r="X82" s="85" t="str">
        <f t="shared" si="17"/>
        <v/>
      </c>
      <c r="Y82" s="85" t="str">
        <f t="shared" si="18"/>
        <v/>
      </c>
      <c r="Z82" s="89" t="str">
        <f t="shared" si="20"/>
        <v/>
      </c>
      <c r="AA82" s="90" t="str">
        <f>IFERROR(IF(ISNUMBER('Opsparede løndele mar21-apr21'!K80),Z82+'Opsparede løndele mar21-apr21'!K80,Z82),"")</f>
        <v/>
      </c>
    </row>
    <row r="83" spans="1:27" x14ac:dyDescent="0.25">
      <c r="A83" s="52" t="str">
        <f t="shared" si="21"/>
        <v/>
      </c>
      <c r="B83" s="5"/>
      <c r="C83" s="6"/>
      <c r="D83" s="7"/>
      <c r="E83" s="8"/>
      <c r="F83" s="8"/>
      <c r="G83" s="60" t="str">
        <f t="shared" si="12"/>
        <v/>
      </c>
      <c r="H83" s="60" t="str">
        <f t="shared" si="12"/>
        <v/>
      </c>
      <c r="J83" s="115" t="str">
        <f t="shared" si="19"/>
        <v/>
      </c>
      <c r="Q83" s="116"/>
      <c r="R83" s="65" t="str">
        <f t="shared" si="13"/>
        <v/>
      </c>
      <c r="S83" s="65" t="str">
        <f t="shared" si="14"/>
        <v/>
      </c>
      <c r="T83" s="65" t="str">
        <f t="shared" si="15"/>
        <v/>
      </c>
      <c r="U83" s="65" t="str">
        <f t="shared" si="16"/>
        <v/>
      </c>
      <c r="V83" s="38"/>
      <c r="W83" s="38"/>
      <c r="X83" s="85" t="str">
        <f t="shared" si="17"/>
        <v/>
      </c>
      <c r="Y83" s="85" t="str">
        <f t="shared" si="18"/>
        <v/>
      </c>
      <c r="Z83" s="89" t="str">
        <f t="shared" si="20"/>
        <v/>
      </c>
      <c r="AA83" s="90" t="str">
        <f>IFERROR(IF(ISNUMBER('Opsparede løndele mar21-apr21'!K81),Z83+'Opsparede løndele mar21-apr21'!K81,Z83),"")</f>
        <v/>
      </c>
    </row>
    <row r="84" spans="1:27" x14ac:dyDescent="0.25">
      <c r="A84" s="52" t="str">
        <f t="shared" si="21"/>
        <v/>
      </c>
      <c r="B84" s="5"/>
      <c r="C84" s="6"/>
      <c r="D84" s="7"/>
      <c r="E84" s="8"/>
      <c r="F84" s="8"/>
      <c r="G84" s="60" t="str">
        <f t="shared" si="12"/>
        <v/>
      </c>
      <c r="H84" s="60" t="str">
        <f t="shared" si="12"/>
        <v/>
      </c>
      <c r="J84" s="115" t="str">
        <f t="shared" si="19"/>
        <v/>
      </c>
      <c r="Q84" s="116"/>
      <c r="R84" s="65" t="str">
        <f t="shared" si="13"/>
        <v/>
      </c>
      <c r="S84" s="65" t="str">
        <f t="shared" si="14"/>
        <v/>
      </c>
      <c r="T84" s="65" t="str">
        <f t="shared" si="15"/>
        <v/>
      </c>
      <c r="U84" s="65" t="str">
        <f t="shared" si="16"/>
        <v/>
      </c>
      <c r="V84" s="38"/>
      <c r="W84" s="38"/>
      <c r="X84" s="85" t="str">
        <f t="shared" si="17"/>
        <v/>
      </c>
      <c r="Y84" s="85" t="str">
        <f t="shared" si="18"/>
        <v/>
      </c>
      <c r="Z84" s="89" t="str">
        <f t="shared" si="20"/>
        <v/>
      </c>
      <c r="AA84" s="90" t="str">
        <f>IFERROR(IF(ISNUMBER('Opsparede løndele mar21-apr21'!K82),Z84+'Opsparede løndele mar21-apr21'!K82,Z84),"")</f>
        <v/>
      </c>
    </row>
    <row r="85" spans="1:27" x14ac:dyDescent="0.25">
      <c r="A85" s="52" t="str">
        <f t="shared" si="21"/>
        <v/>
      </c>
      <c r="B85" s="5"/>
      <c r="C85" s="6"/>
      <c r="D85" s="7"/>
      <c r="E85" s="8"/>
      <c r="F85" s="8"/>
      <c r="G85" s="60" t="str">
        <f t="shared" si="12"/>
        <v/>
      </c>
      <c r="H85" s="60" t="str">
        <f t="shared" si="12"/>
        <v/>
      </c>
      <c r="J85" s="115" t="str">
        <f t="shared" si="19"/>
        <v/>
      </c>
      <c r="Q85" s="116"/>
      <c r="R85" s="65" t="str">
        <f t="shared" si="13"/>
        <v/>
      </c>
      <c r="S85" s="65" t="str">
        <f t="shared" si="14"/>
        <v/>
      </c>
      <c r="T85" s="65" t="str">
        <f t="shared" si="15"/>
        <v/>
      </c>
      <c r="U85" s="65" t="str">
        <f t="shared" si="16"/>
        <v/>
      </c>
      <c r="V85" s="38"/>
      <c r="W85" s="38"/>
      <c r="X85" s="85" t="str">
        <f t="shared" si="17"/>
        <v/>
      </c>
      <c r="Y85" s="85" t="str">
        <f t="shared" si="18"/>
        <v/>
      </c>
      <c r="Z85" s="89" t="str">
        <f t="shared" si="20"/>
        <v/>
      </c>
      <c r="AA85" s="90" t="str">
        <f>IFERROR(IF(ISNUMBER('Opsparede løndele mar21-apr21'!K83),Z85+'Opsparede løndele mar21-apr21'!K83,Z85),"")</f>
        <v/>
      </c>
    </row>
    <row r="86" spans="1:27" x14ac:dyDescent="0.25">
      <c r="A86" s="52" t="str">
        <f t="shared" si="21"/>
        <v/>
      </c>
      <c r="B86" s="5"/>
      <c r="C86" s="6"/>
      <c r="D86" s="7"/>
      <c r="E86" s="8"/>
      <c r="F86" s="8"/>
      <c r="G86" s="60" t="str">
        <f t="shared" si="12"/>
        <v/>
      </c>
      <c r="H86" s="60" t="str">
        <f t="shared" si="12"/>
        <v/>
      </c>
      <c r="J86" s="115" t="str">
        <f t="shared" si="19"/>
        <v/>
      </c>
      <c r="Q86" s="116"/>
      <c r="R86" s="65" t="str">
        <f t="shared" si="13"/>
        <v/>
      </c>
      <c r="S86" s="65" t="str">
        <f t="shared" si="14"/>
        <v/>
      </c>
      <c r="T86" s="65" t="str">
        <f t="shared" si="15"/>
        <v/>
      </c>
      <c r="U86" s="65" t="str">
        <f t="shared" si="16"/>
        <v/>
      </c>
      <c r="V86" s="38"/>
      <c r="W86" s="38"/>
      <c r="X86" s="85" t="str">
        <f t="shared" si="17"/>
        <v/>
      </c>
      <c r="Y86" s="85" t="str">
        <f t="shared" si="18"/>
        <v/>
      </c>
      <c r="Z86" s="89" t="str">
        <f t="shared" si="20"/>
        <v/>
      </c>
      <c r="AA86" s="90" t="str">
        <f>IFERROR(IF(ISNUMBER('Opsparede løndele mar21-apr21'!K84),Z86+'Opsparede løndele mar21-apr21'!K84,Z86),"")</f>
        <v/>
      </c>
    </row>
    <row r="87" spans="1:27" x14ac:dyDescent="0.25">
      <c r="A87" s="52" t="str">
        <f t="shared" si="21"/>
        <v/>
      </c>
      <c r="B87" s="5"/>
      <c r="C87" s="6"/>
      <c r="D87" s="7"/>
      <c r="E87" s="8"/>
      <c r="F87" s="8"/>
      <c r="G87" s="60" t="str">
        <f t="shared" ref="G87:H106" si="22">IF(AND(ISNUMBER($E87),ISNUMBER($F87)),MAX(MIN(NETWORKDAYS(IF($E87&lt;=VLOOKUP(G$6,Matrix_antal_dage,5,FALSE),VLOOKUP(G$6,Matrix_antal_dage,5,FALSE),$E87),IF($F87&gt;=VLOOKUP(G$6,Matrix_antal_dage,6,FALSE),VLOOKUP(G$6,Matrix_antal_dage,6,FALSE),$F87),helligdage),VLOOKUP(G$6,Matrix_antal_dage,7,FALSE)),0),"")</f>
        <v/>
      </c>
      <c r="H87" s="60" t="str">
        <f t="shared" si="22"/>
        <v/>
      </c>
      <c r="J87" s="115" t="str">
        <f t="shared" si="19"/>
        <v/>
      </c>
      <c r="Q87" s="116"/>
      <c r="R87" s="65" t="str">
        <f t="shared" si="13"/>
        <v/>
      </c>
      <c r="S87" s="65" t="str">
        <f t="shared" si="14"/>
        <v/>
      </c>
      <c r="T87" s="65" t="str">
        <f t="shared" si="15"/>
        <v/>
      </c>
      <c r="U87" s="65" t="str">
        <f t="shared" si="16"/>
        <v/>
      </c>
      <c r="V87" s="38"/>
      <c r="W87" s="38"/>
      <c r="X87" s="85" t="str">
        <f t="shared" si="17"/>
        <v/>
      </c>
      <c r="Y87" s="85" t="str">
        <f t="shared" si="18"/>
        <v/>
      </c>
      <c r="Z87" s="89" t="str">
        <f t="shared" si="20"/>
        <v/>
      </c>
      <c r="AA87" s="90" t="str">
        <f>IFERROR(IF(ISNUMBER('Opsparede løndele mar21-apr21'!K85),Z87+'Opsparede løndele mar21-apr21'!K85,Z87),"")</f>
        <v/>
      </c>
    </row>
    <row r="88" spans="1:27" x14ac:dyDescent="0.25">
      <c r="A88" s="52" t="str">
        <f t="shared" si="21"/>
        <v/>
      </c>
      <c r="B88" s="5"/>
      <c r="C88" s="6"/>
      <c r="D88" s="7"/>
      <c r="E88" s="8"/>
      <c r="F88" s="8"/>
      <c r="G88" s="60" t="str">
        <f t="shared" si="22"/>
        <v/>
      </c>
      <c r="H88" s="60" t="str">
        <f t="shared" si="22"/>
        <v/>
      </c>
      <c r="J88" s="115" t="str">
        <f t="shared" si="19"/>
        <v/>
      </c>
      <c r="Q88" s="116"/>
      <c r="R88" s="65" t="str">
        <f t="shared" si="13"/>
        <v/>
      </c>
      <c r="S88" s="65" t="str">
        <f t="shared" si="14"/>
        <v/>
      </c>
      <c r="T88" s="65" t="str">
        <f t="shared" si="15"/>
        <v/>
      </c>
      <c r="U88" s="65" t="str">
        <f t="shared" si="16"/>
        <v/>
      </c>
      <c r="V88" s="38"/>
      <c r="W88" s="38"/>
      <c r="X88" s="85" t="str">
        <f t="shared" si="17"/>
        <v/>
      </c>
      <c r="Y88" s="85" t="str">
        <f t="shared" si="18"/>
        <v/>
      </c>
      <c r="Z88" s="89" t="str">
        <f t="shared" si="20"/>
        <v/>
      </c>
      <c r="AA88" s="90" t="str">
        <f>IFERROR(IF(ISNUMBER('Opsparede løndele mar21-apr21'!K86),Z88+'Opsparede løndele mar21-apr21'!K86,Z88),"")</f>
        <v/>
      </c>
    </row>
    <row r="89" spans="1:27" x14ac:dyDescent="0.25">
      <c r="A89" s="52" t="str">
        <f t="shared" si="21"/>
        <v/>
      </c>
      <c r="B89" s="5"/>
      <c r="C89" s="6"/>
      <c r="D89" s="7"/>
      <c r="E89" s="8"/>
      <c r="F89" s="8"/>
      <c r="G89" s="60" t="str">
        <f t="shared" si="22"/>
        <v/>
      </c>
      <c r="H89" s="60" t="str">
        <f t="shared" si="22"/>
        <v/>
      </c>
      <c r="J89" s="115" t="str">
        <f t="shared" si="19"/>
        <v/>
      </c>
      <c r="Q89" s="116"/>
      <c r="R89" s="65" t="str">
        <f t="shared" si="13"/>
        <v/>
      </c>
      <c r="S89" s="65" t="str">
        <f t="shared" si="14"/>
        <v/>
      </c>
      <c r="T89" s="65" t="str">
        <f t="shared" si="15"/>
        <v/>
      </c>
      <c r="U89" s="65" t="str">
        <f t="shared" si="16"/>
        <v/>
      </c>
      <c r="V89" s="38"/>
      <c r="W89" s="38"/>
      <c r="X89" s="85" t="str">
        <f t="shared" si="17"/>
        <v/>
      </c>
      <c r="Y89" s="85" t="str">
        <f t="shared" si="18"/>
        <v/>
      </c>
      <c r="Z89" s="89" t="str">
        <f t="shared" si="20"/>
        <v/>
      </c>
      <c r="AA89" s="90" t="str">
        <f>IFERROR(IF(ISNUMBER('Opsparede løndele mar21-apr21'!K87),Z89+'Opsparede løndele mar21-apr21'!K87,Z89),"")</f>
        <v/>
      </c>
    </row>
    <row r="90" spans="1:27" x14ac:dyDescent="0.25">
      <c r="A90" s="52" t="str">
        <f t="shared" si="21"/>
        <v/>
      </c>
      <c r="B90" s="5"/>
      <c r="C90" s="6"/>
      <c r="D90" s="7"/>
      <c r="E90" s="8"/>
      <c r="F90" s="8"/>
      <c r="G90" s="60" t="str">
        <f t="shared" si="22"/>
        <v/>
      </c>
      <c r="H90" s="60" t="str">
        <f t="shared" si="22"/>
        <v/>
      </c>
      <c r="J90" s="115" t="str">
        <f t="shared" si="19"/>
        <v/>
      </c>
      <c r="Q90" s="116"/>
      <c r="R90" s="65" t="str">
        <f t="shared" si="13"/>
        <v/>
      </c>
      <c r="S90" s="65" t="str">
        <f t="shared" si="14"/>
        <v/>
      </c>
      <c r="T90" s="65" t="str">
        <f t="shared" si="15"/>
        <v/>
      </c>
      <c r="U90" s="65" t="str">
        <f t="shared" si="16"/>
        <v/>
      </c>
      <c r="V90" s="38"/>
      <c r="W90" s="38"/>
      <c r="X90" s="85" t="str">
        <f t="shared" si="17"/>
        <v/>
      </c>
      <c r="Y90" s="85" t="str">
        <f t="shared" si="18"/>
        <v/>
      </c>
      <c r="Z90" s="89" t="str">
        <f t="shared" si="20"/>
        <v/>
      </c>
      <c r="AA90" s="90" t="str">
        <f>IFERROR(IF(ISNUMBER('Opsparede løndele mar21-apr21'!K88),Z90+'Opsparede løndele mar21-apr21'!K88,Z90),"")</f>
        <v/>
      </c>
    </row>
    <row r="91" spans="1:27" x14ac:dyDescent="0.25">
      <c r="A91" s="52" t="str">
        <f t="shared" si="21"/>
        <v/>
      </c>
      <c r="B91" s="5"/>
      <c r="C91" s="6"/>
      <c r="D91" s="7"/>
      <c r="E91" s="8"/>
      <c r="F91" s="8"/>
      <c r="G91" s="60" t="str">
        <f t="shared" si="22"/>
        <v/>
      </c>
      <c r="H91" s="60" t="str">
        <f t="shared" si="22"/>
        <v/>
      </c>
      <c r="J91" s="115" t="str">
        <f t="shared" si="19"/>
        <v/>
      </c>
      <c r="Q91" s="116"/>
      <c r="R91" s="65" t="str">
        <f t="shared" si="13"/>
        <v/>
      </c>
      <c r="S91" s="65" t="str">
        <f t="shared" si="14"/>
        <v/>
      </c>
      <c r="T91" s="65" t="str">
        <f t="shared" si="15"/>
        <v/>
      </c>
      <c r="U91" s="65" t="str">
        <f t="shared" si="16"/>
        <v/>
      </c>
      <c r="V91" s="38"/>
      <c r="W91" s="38"/>
      <c r="X91" s="85" t="str">
        <f t="shared" si="17"/>
        <v/>
      </c>
      <c r="Y91" s="85" t="str">
        <f t="shared" si="18"/>
        <v/>
      </c>
      <c r="Z91" s="89" t="str">
        <f t="shared" si="20"/>
        <v/>
      </c>
      <c r="AA91" s="90" t="str">
        <f>IFERROR(IF(ISNUMBER('Opsparede løndele mar21-apr21'!K89),Z91+'Opsparede løndele mar21-apr21'!K89,Z91),"")</f>
        <v/>
      </c>
    </row>
    <row r="92" spans="1:27" x14ac:dyDescent="0.25">
      <c r="A92" s="52" t="str">
        <f t="shared" si="21"/>
        <v/>
      </c>
      <c r="B92" s="5"/>
      <c r="C92" s="6"/>
      <c r="D92" s="7"/>
      <c r="E92" s="8"/>
      <c r="F92" s="8"/>
      <c r="G92" s="60" t="str">
        <f t="shared" si="22"/>
        <v/>
      </c>
      <c r="H92" s="60" t="str">
        <f t="shared" si="22"/>
        <v/>
      </c>
      <c r="J92" s="115" t="str">
        <f t="shared" si="19"/>
        <v/>
      </c>
      <c r="Q92" s="116"/>
      <c r="R92" s="65" t="str">
        <f t="shared" si="13"/>
        <v/>
      </c>
      <c r="S92" s="65" t="str">
        <f t="shared" si="14"/>
        <v/>
      </c>
      <c r="T92" s="65" t="str">
        <f t="shared" si="15"/>
        <v/>
      </c>
      <c r="U92" s="65" t="str">
        <f t="shared" si="16"/>
        <v/>
      </c>
      <c r="V92" s="38"/>
      <c r="W92" s="38"/>
      <c r="X92" s="85" t="str">
        <f t="shared" si="17"/>
        <v/>
      </c>
      <c r="Y92" s="85" t="str">
        <f t="shared" si="18"/>
        <v/>
      </c>
      <c r="Z92" s="89" t="str">
        <f t="shared" si="20"/>
        <v/>
      </c>
      <c r="AA92" s="90" t="str">
        <f>IFERROR(IF(ISNUMBER('Opsparede løndele mar21-apr21'!K90),Z92+'Opsparede løndele mar21-apr21'!K90,Z92),"")</f>
        <v/>
      </c>
    </row>
    <row r="93" spans="1:27" x14ac:dyDescent="0.25">
      <c r="A93" s="52" t="str">
        <f t="shared" si="21"/>
        <v/>
      </c>
      <c r="B93" s="5"/>
      <c r="C93" s="6"/>
      <c r="D93" s="7"/>
      <c r="E93" s="8"/>
      <c r="F93" s="8"/>
      <c r="G93" s="60" t="str">
        <f t="shared" si="22"/>
        <v/>
      </c>
      <c r="H93" s="60" t="str">
        <f t="shared" si="22"/>
        <v/>
      </c>
      <c r="J93" s="115" t="str">
        <f t="shared" si="19"/>
        <v/>
      </c>
      <c r="Q93" s="116"/>
      <c r="R93" s="65" t="str">
        <f t="shared" si="13"/>
        <v/>
      </c>
      <c r="S93" s="65" t="str">
        <f t="shared" si="14"/>
        <v/>
      </c>
      <c r="T93" s="65" t="str">
        <f t="shared" si="15"/>
        <v/>
      </c>
      <c r="U93" s="65" t="str">
        <f t="shared" si="16"/>
        <v/>
      </c>
      <c r="V93" s="38"/>
      <c r="W93" s="38"/>
      <c r="X93" s="85" t="str">
        <f t="shared" si="17"/>
        <v/>
      </c>
      <c r="Y93" s="85" t="str">
        <f t="shared" si="18"/>
        <v/>
      </c>
      <c r="Z93" s="89" t="str">
        <f t="shared" si="20"/>
        <v/>
      </c>
      <c r="AA93" s="90" t="str">
        <f>IFERROR(IF(ISNUMBER('Opsparede løndele mar21-apr21'!K91),Z93+'Opsparede løndele mar21-apr21'!K91,Z93),"")</f>
        <v/>
      </c>
    </row>
    <row r="94" spans="1:27" x14ac:dyDescent="0.25">
      <c r="A94" s="52" t="str">
        <f t="shared" si="21"/>
        <v/>
      </c>
      <c r="B94" s="5"/>
      <c r="C94" s="6"/>
      <c r="D94" s="7"/>
      <c r="E94" s="8"/>
      <c r="F94" s="8"/>
      <c r="G94" s="60" t="str">
        <f t="shared" si="22"/>
        <v/>
      </c>
      <c r="H94" s="60" t="str">
        <f t="shared" si="22"/>
        <v/>
      </c>
      <c r="J94" s="115" t="str">
        <f t="shared" si="19"/>
        <v/>
      </c>
      <c r="Q94" s="116"/>
      <c r="R94" s="65" t="str">
        <f t="shared" si="13"/>
        <v/>
      </c>
      <c r="S94" s="65" t="str">
        <f t="shared" si="14"/>
        <v/>
      </c>
      <c r="T94" s="65" t="str">
        <f t="shared" si="15"/>
        <v/>
      </c>
      <c r="U94" s="65" t="str">
        <f t="shared" si="16"/>
        <v/>
      </c>
      <c r="V94" s="38"/>
      <c r="W94" s="38"/>
      <c r="X94" s="85" t="str">
        <f t="shared" si="17"/>
        <v/>
      </c>
      <c r="Y94" s="85" t="str">
        <f t="shared" si="18"/>
        <v/>
      </c>
      <c r="Z94" s="89" t="str">
        <f t="shared" si="20"/>
        <v/>
      </c>
      <c r="AA94" s="90" t="str">
        <f>IFERROR(IF(ISNUMBER('Opsparede løndele mar21-apr21'!K92),Z94+'Opsparede løndele mar21-apr21'!K92,Z94),"")</f>
        <v/>
      </c>
    </row>
    <row r="95" spans="1:27" x14ac:dyDescent="0.25">
      <c r="A95" s="52" t="str">
        <f t="shared" si="21"/>
        <v/>
      </c>
      <c r="B95" s="5"/>
      <c r="C95" s="6"/>
      <c r="D95" s="7"/>
      <c r="E95" s="8"/>
      <c r="F95" s="8"/>
      <c r="G95" s="60" t="str">
        <f t="shared" si="22"/>
        <v/>
      </c>
      <c r="H95" s="60" t="str">
        <f t="shared" si="22"/>
        <v/>
      </c>
      <c r="J95" s="115" t="str">
        <f t="shared" si="19"/>
        <v/>
      </c>
      <c r="Q95" s="116"/>
      <c r="R95" s="65" t="str">
        <f t="shared" si="13"/>
        <v/>
      </c>
      <c r="S95" s="65" t="str">
        <f t="shared" si="14"/>
        <v/>
      </c>
      <c r="T95" s="65" t="str">
        <f t="shared" si="15"/>
        <v/>
      </c>
      <c r="U95" s="65" t="str">
        <f t="shared" si="16"/>
        <v/>
      </c>
      <c r="V95" s="38"/>
      <c r="W95" s="38"/>
      <c r="X95" s="85" t="str">
        <f t="shared" si="17"/>
        <v/>
      </c>
      <c r="Y95" s="85" t="str">
        <f t="shared" si="18"/>
        <v/>
      </c>
      <c r="Z95" s="89" t="str">
        <f t="shared" si="20"/>
        <v/>
      </c>
      <c r="AA95" s="90" t="str">
        <f>IFERROR(IF(ISNUMBER('Opsparede løndele mar21-apr21'!K93),Z95+'Opsparede løndele mar21-apr21'!K93,Z95),"")</f>
        <v/>
      </c>
    </row>
    <row r="96" spans="1:27" x14ac:dyDescent="0.25">
      <c r="A96" s="52" t="str">
        <f t="shared" si="21"/>
        <v/>
      </c>
      <c r="B96" s="5"/>
      <c r="C96" s="6"/>
      <c r="D96" s="7"/>
      <c r="E96" s="8"/>
      <c r="F96" s="8"/>
      <c r="G96" s="60" t="str">
        <f t="shared" si="22"/>
        <v/>
      </c>
      <c r="H96" s="60" t="str">
        <f t="shared" si="22"/>
        <v/>
      </c>
      <c r="J96" s="115" t="str">
        <f t="shared" si="19"/>
        <v/>
      </c>
      <c r="Q96" s="116"/>
      <c r="R96" s="65" t="str">
        <f t="shared" si="13"/>
        <v/>
      </c>
      <c r="S96" s="65" t="str">
        <f t="shared" si="14"/>
        <v/>
      </c>
      <c r="T96" s="65" t="str">
        <f t="shared" si="15"/>
        <v/>
      </c>
      <c r="U96" s="65" t="str">
        <f t="shared" si="16"/>
        <v/>
      </c>
      <c r="V96" s="38"/>
      <c r="W96" s="38"/>
      <c r="X96" s="85" t="str">
        <f t="shared" si="17"/>
        <v/>
      </c>
      <c r="Y96" s="85" t="str">
        <f t="shared" si="18"/>
        <v/>
      </c>
      <c r="Z96" s="89" t="str">
        <f t="shared" si="20"/>
        <v/>
      </c>
      <c r="AA96" s="90" t="str">
        <f>IFERROR(IF(ISNUMBER('Opsparede løndele mar21-apr21'!K94),Z96+'Opsparede løndele mar21-apr21'!K94,Z96),"")</f>
        <v/>
      </c>
    </row>
    <row r="97" spans="1:27" x14ac:dyDescent="0.25">
      <c r="A97" s="52" t="str">
        <f t="shared" si="21"/>
        <v/>
      </c>
      <c r="B97" s="5"/>
      <c r="C97" s="6"/>
      <c r="D97" s="7"/>
      <c r="E97" s="8"/>
      <c r="F97" s="8"/>
      <c r="G97" s="60" t="str">
        <f t="shared" si="22"/>
        <v/>
      </c>
      <c r="H97" s="60" t="str">
        <f t="shared" si="22"/>
        <v/>
      </c>
      <c r="J97" s="115" t="str">
        <f t="shared" si="19"/>
        <v/>
      </c>
      <c r="Q97" s="116"/>
      <c r="R97" s="65" t="str">
        <f t="shared" si="13"/>
        <v/>
      </c>
      <c r="S97" s="65" t="str">
        <f t="shared" si="14"/>
        <v/>
      </c>
      <c r="T97" s="65" t="str">
        <f t="shared" si="15"/>
        <v/>
      </c>
      <c r="U97" s="65" t="str">
        <f t="shared" si="16"/>
        <v/>
      </c>
      <c r="V97" s="38"/>
      <c r="W97" s="38"/>
      <c r="X97" s="85" t="str">
        <f t="shared" si="17"/>
        <v/>
      </c>
      <c r="Y97" s="85" t="str">
        <f t="shared" si="18"/>
        <v/>
      </c>
      <c r="Z97" s="89" t="str">
        <f t="shared" si="20"/>
        <v/>
      </c>
      <c r="AA97" s="90" t="str">
        <f>IFERROR(IF(ISNUMBER('Opsparede løndele mar21-apr21'!K95),Z97+'Opsparede løndele mar21-apr21'!K95,Z97),"")</f>
        <v/>
      </c>
    </row>
    <row r="98" spans="1:27" x14ac:dyDescent="0.25">
      <c r="A98" s="52" t="str">
        <f t="shared" si="21"/>
        <v/>
      </c>
      <c r="B98" s="5"/>
      <c r="C98" s="6"/>
      <c r="D98" s="7"/>
      <c r="E98" s="8"/>
      <c r="F98" s="8"/>
      <c r="G98" s="60" t="str">
        <f t="shared" si="22"/>
        <v/>
      </c>
      <c r="H98" s="60" t="str">
        <f t="shared" si="22"/>
        <v/>
      </c>
      <c r="J98" s="115" t="str">
        <f t="shared" si="19"/>
        <v/>
      </c>
      <c r="Q98" s="116"/>
      <c r="R98" s="65" t="str">
        <f t="shared" si="13"/>
        <v/>
      </c>
      <c r="S98" s="65" t="str">
        <f t="shared" si="14"/>
        <v/>
      </c>
      <c r="T98" s="65" t="str">
        <f t="shared" si="15"/>
        <v/>
      </c>
      <c r="U98" s="65" t="str">
        <f t="shared" si="16"/>
        <v/>
      </c>
      <c r="V98" s="38"/>
      <c r="W98" s="38"/>
      <c r="X98" s="85" t="str">
        <f t="shared" si="17"/>
        <v/>
      </c>
      <c r="Y98" s="85" t="str">
        <f t="shared" si="18"/>
        <v/>
      </c>
      <c r="Z98" s="89" t="str">
        <f t="shared" si="20"/>
        <v/>
      </c>
      <c r="AA98" s="90" t="str">
        <f>IFERROR(IF(ISNUMBER('Opsparede løndele mar21-apr21'!K96),Z98+'Opsparede løndele mar21-apr21'!K96,Z98),"")</f>
        <v/>
      </c>
    </row>
    <row r="99" spans="1:27" x14ac:dyDescent="0.25">
      <c r="A99" s="52" t="str">
        <f t="shared" si="21"/>
        <v/>
      </c>
      <c r="B99" s="5"/>
      <c r="C99" s="6"/>
      <c r="D99" s="7"/>
      <c r="E99" s="8"/>
      <c r="F99" s="8"/>
      <c r="G99" s="60" t="str">
        <f t="shared" si="22"/>
        <v/>
      </c>
      <c r="H99" s="60" t="str">
        <f t="shared" si="22"/>
        <v/>
      </c>
      <c r="J99" s="115" t="str">
        <f t="shared" si="19"/>
        <v/>
      </c>
      <c r="Q99" s="116"/>
      <c r="R99" s="65" t="str">
        <f t="shared" si="13"/>
        <v/>
      </c>
      <c r="S99" s="65" t="str">
        <f t="shared" si="14"/>
        <v/>
      </c>
      <c r="T99" s="65" t="str">
        <f t="shared" si="15"/>
        <v/>
      </c>
      <c r="U99" s="65" t="str">
        <f t="shared" si="16"/>
        <v/>
      </c>
      <c r="V99" s="38"/>
      <c r="W99" s="38"/>
      <c r="X99" s="85" t="str">
        <f t="shared" si="17"/>
        <v/>
      </c>
      <c r="Y99" s="85" t="str">
        <f t="shared" si="18"/>
        <v/>
      </c>
      <c r="Z99" s="89" t="str">
        <f t="shared" si="20"/>
        <v/>
      </c>
      <c r="AA99" s="90" t="str">
        <f>IFERROR(IF(ISNUMBER('Opsparede løndele mar21-apr21'!K97),Z99+'Opsparede løndele mar21-apr21'!K97,Z99),"")</f>
        <v/>
      </c>
    </row>
    <row r="100" spans="1:27" x14ac:dyDescent="0.25">
      <c r="A100" s="52" t="str">
        <f t="shared" si="21"/>
        <v/>
      </c>
      <c r="B100" s="5"/>
      <c r="C100" s="6"/>
      <c r="D100" s="7"/>
      <c r="E100" s="8"/>
      <c r="F100" s="8"/>
      <c r="G100" s="60" t="str">
        <f t="shared" si="22"/>
        <v/>
      </c>
      <c r="H100" s="60" t="str">
        <f t="shared" si="22"/>
        <v/>
      </c>
      <c r="J100" s="115" t="str">
        <f t="shared" si="19"/>
        <v/>
      </c>
      <c r="Q100" s="116"/>
      <c r="R100" s="65" t="str">
        <f t="shared" si="13"/>
        <v/>
      </c>
      <c r="S100" s="65" t="str">
        <f t="shared" si="14"/>
        <v/>
      </c>
      <c r="T100" s="65" t="str">
        <f t="shared" si="15"/>
        <v/>
      </c>
      <c r="U100" s="65" t="str">
        <f t="shared" si="16"/>
        <v/>
      </c>
      <c r="V100" s="38"/>
      <c r="W100" s="38"/>
      <c r="X100" s="85" t="str">
        <f t="shared" si="17"/>
        <v/>
      </c>
      <c r="Y100" s="85" t="str">
        <f t="shared" si="18"/>
        <v/>
      </c>
      <c r="Z100" s="89" t="str">
        <f t="shared" si="20"/>
        <v/>
      </c>
      <c r="AA100" s="90" t="str">
        <f>IFERROR(IF(ISNUMBER('Opsparede løndele mar21-apr21'!K98),Z100+'Opsparede løndele mar21-apr21'!K98,Z100),"")</f>
        <v/>
      </c>
    </row>
    <row r="101" spans="1:27" x14ac:dyDescent="0.25">
      <c r="A101" s="52" t="str">
        <f t="shared" si="21"/>
        <v/>
      </c>
      <c r="B101" s="5"/>
      <c r="C101" s="6"/>
      <c r="D101" s="7"/>
      <c r="E101" s="8"/>
      <c r="F101" s="8"/>
      <c r="G101" s="60" t="str">
        <f t="shared" si="22"/>
        <v/>
      </c>
      <c r="H101" s="60" t="str">
        <f t="shared" si="22"/>
        <v/>
      </c>
      <c r="J101" s="115" t="str">
        <f t="shared" si="19"/>
        <v/>
      </c>
      <c r="Q101" s="116"/>
      <c r="R101" s="65" t="str">
        <f t="shared" si="13"/>
        <v/>
      </c>
      <c r="S101" s="65" t="str">
        <f t="shared" si="14"/>
        <v/>
      </c>
      <c r="T101" s="65" t="str">
        <f t="shared" si="15"/>
        <v/>
      </c>
      <c r="U101" s="65" t="str">
        <f t="shared" si="16"/>
        <v/>
      </c>
      <c r="V101" s="38"/>
      <c r="W101" s="38"/>
      <c r="X101" s="85" t="str">
        <f t="shared" si="17"/>
        <v/>
      </c>
      <c r="Y101" s="85" t="str">
        <f t="shared" si="18"/>
        <v/>
      </c>
      <c r="Z101" s="89" t="str">
        <f t="shared" si="20"/>
        <v/>
      </c>
      <c r="AA101" s="90" t="str">
        <f>IFERROR(IF(ISNUMBER('Opsparede løndele mar21-apr21'!K99),Z101+'Opsparede løndele mar21-apr21'!K99,Z101),"")</f>
        <v/>
      </c>
    </row>
    <row r="102" spans="1:27" x14ac:dyDescent="0.25">
      <c r="A102" s="52" t="str">
        <f t="shared" si="21"/>
        <v/>
      </c>
      <c r="B102" s="5"/>
      <c r="C102" s="6"/>
      <c r="D102" s="7"/>
      <c r="E102" s="8"/>
      <c r="F102" s="8"/>
      <c r="G102" s="60" t="str">
        <f t="shared" si="22"/>
        <v/>
      </c>
      <c r="H102" s="60" t="str">
        <f t="shared" si="22"/>
        <v/>
      </c>
      <c r="J102" s="115" t="str">
        <f t="shared" si="19"/>
        <v/>
      </c>
      <c r="Q102" s="116"/>
      <c r="R102" s="65" t="str">
        <f t="shared" si="13"/>
        <v/>
      </c>
      <c r="S102" s="65" t="str">
        <f t="shared" si="14"/>
        <v/>
      </c>
      <c r="T102" s="65" t="str">
        <f t="shared" si="15"/>
        <v/>
      </c>
      <c r="U102" s="65" t="str">
        <f t="shared" si="16"/>
        <v/>
      </c>
      <c r="V102" s="38"/>
      <c r="W102" s="38"/>
      <c r="X102" s="85" t="str">
        <f t="shared" si="17"/>
        <v/>
      </c>
      <c r="Y102" s="85" t="str">
        <f t="shared" si="18"/>
        <v/>
      </c>
      <c r="Z102" s="89" t="str">
        <f t="shared" si="20"/>
        <v/>
      </c>
      <c r="AA102" s="90" t="str">
        <f>IFERROR(IF(ISNUMBER('Opsparede løndele mar21-apr21'!K100),Z102+'Opsparede løndele mar21-apr21'!K100,Z102),"")</f>
        <v/>
      </c>
    </row>
    <row r="103" spans="1:27" x14ac:dyDescent="0.25">
      <c r="A103" s="52" t="str">
        <f t="shared" si="21"/>
        <v/>
      </c>
      <c r="B103" s="5"/>
      <c r="C103" s="6"/>
      <c r="D103" s="7"/>
      <c r="E103" s="8"/>
      <c r="F103" s="8"/>
      <c r="G103" s="60" t="str">
        <f t="shared" si="22"/>
        <v/>
      </c>
      <c r="H103" s="60" t="str">
        <f t="shared" si="22"/>
        <v/>
      </c>
      <c r="J103" s="115" t="str">
        <f t="shared" si="19"/>
        <v/>
      </c>
      <c r="Q103" s="116"/>
      <c r="R103" s="65" t="str">
        <f t="shared" si="13"/>
        <v/>
      </c>
      <c r="S103" s="65" t="str">
        <f t="shared" si="14"/>
        <v/>
      </c>
      <c r="T103" s="65" t="str">
        <f t="shared" si="15"/>
        <v/>
      </c>
      <c r="U103" s="65" t="str">
        <f t="shared" si="16"/>
        <v/>
      </c>
      <c r="V103" s="38"/>
      <c r="W103" s="38"/>
      <c r="X103" s="85" t="str">
        <f t="shared" si="17"/>
        <v/>
      </c>
      <c r="Y103" s="85" t="str">
        <f t="shared" si="18"/>
        <v/>
      </c>
      <c r="Z103" s="89" t="str">
        <f t="shared" si="20"/>
        <v/>
      </c>
      <c r="AA103" s="90" t="str">
        <f>IFERROR(IF(ISNUMBER('Opsparede løndele mar21-apr21'!K101),Z103+'Opsparede løndele mar21-apr21'!K101,Z103),"")</f>
        <v/>
      </c>
    </row>
    <row r="104" spans="1:27" x14ac:dyDescent="0.25">
      <c r="A104" s="52" t="str">
        <f t="shared" si="21"/>
        <v/>
      </c>
      <c r="B104" s="5"/>
      <c r="C104" s="6"/>
      <c r="D104" s="7"/>
      <c r="E104" s="8"/>
      <c r="F104" s="8"/>
      <c r="G104" s="60" t="str">
        <f t="shared" si="22"/>
        <v/>
      </c>
      <c r="H104" s="60" t="str">
        <f t="shared" si="22"/>
        <v/>
      </c>
      <c r="J104" s="115" t="str">
        <f t="shared" si="19"/>
        <v/>
      </c>
      <c r="Q104" s="116"/>
      <c r="R104" s="65" t="str">
        <f t="shared" si="13"/>
        <v/>
      </c>
      <c r="S104" s="65" t="str">
        <f t="shared" si="14"/>
        <v/>
      </c>
      <c r="T104" s="65" t="str">
        <f t="shared" si="15"/>
        <v/>
      </c>
      <c r="U104" s="65" t="str">
        <f t="shared" si="16"/>
        <v/>
      </c>
      <c r="V104" s="38"/>
      <c r="W104" s="38"/>
      <c r="X104" s="85" t="str">
        <f t="shared" si="17"/>
        <v/>
      </c>
      <c r="Y104" s="85" t="str">
        <f t="shared" si="18"/>
        <v/>
      </c>
      <c r="Z104" s="89" t="str">
        <f t="shared" si="20"/>
        <v/>
      </c>
      <c r="AA104" s="90" t="str">
        <f>IFERROR(IF(ISNUMBER('Opsparede løndele mar21-apr21'!K102),Z104+'Opsparede løndele mar21-apr21'!K102,Z104),"")</f>
        <v/>
      </c>
    </row>
    <row r="105" spans="1:27" x14ac:dyDescent="0.25">
      <c r="A105" s="52" t="str">
        <f t="shared" si="21"/>
        <v/>
      </c>
      <c r="B105" s="5"/>
      <c r="C105" s="6"/>
      <c r="D105" s="7"/>
      <c r="E105" s="8"/>
      <c r="F105" s="8"/>
      <c r="G105" s="60" t="str">
        <f t="shared" si="22"/>
        <v/>
      </c>
      <c r="H105" s="60" t="str">
        <f t="shared" si="22"/>
        <v/>
      </c>
      <c r="J105" s="115" t="str">
        <f t="shared" si="19"/>
        <v/>
      </c>
      <c r="Q105" s="116"/>
      <c r="R105" s="65" t="str">
        <f t="shared" si="13"/>
        <v/>
      </c>
      <c r="S105" s="65" t="str">
        <f t="shared" si="14"/>
        <v/>
      </c>
      <c r="T105" s="65" t="str">
        <f t="shared" si="15"/>
        <v/>
      </c>
      <c r="U105" s="65" t="str">
        <f t="shared" si="16"/>
        <v/>
      </c>
      <c r="V105" s="38"/>
      <c r="W105" s="38"/>
      <c r="X105" s="85" t="str">
        <f t="shared" si="17"/>
        <v/>
      </c>
      <c r="Y105" s="85" t="str">
        <f t="shared" si="18"/>
        <v/>
      </c>
      <c r="Z105" s="89" t="str">
        <f t="shared" si="20"/>
        <v/>
      </c>
      <c r="AA105" s="90" t="str">
        <f>IFERROR(IF(ISNUMBER('Opsparede løndele mar21-apr21'!K103),Z105+'Opsparede løndele mar21-apr21'!K103,Z105),"")</f>
        <v/>
      </c>
    </row>
    <row r="106" spans="1:27" x14ac:dyDescent="0.25">
      <c r="A106" s="52" t="str">
        <f t="shared" si="21"/>
        <v/>
      </c>
      <c r="B106" s="5"/>
      <c r="C106" s="6"/>
      <c r="D106" s="7"/>
      <c r="E106" s="8"/>
      <c r="F106" s="8"/>
      <c r="G106" s="60" t="str">
        <f t="shared" si="22"/>
        <v/>
      </c>
      <c r="H106" s="60" t="str">
        <f t="shared" si="22"/>
        <v/>
      </c>
      <c r="J106" s="115" t="str">
        <f t="shared" si="19"/>
        <v/>
      </c>
      <c r="Q106" s="116"/>
      <c r="R106" s="65" t="str">
        <f t="shared" si="13"/>
        <v/>
      </c>
      <c r="S106" s="65" t="str">
        <f t="shared" si="14"/>
        <v/>
      </c>
      <c r="T106" s="65" t="str">
        <f t="shared" si="15"/>
        <v/>
      </c>
      <c r="U106" s="65" t="str">
        <f t="shared" si="16"/>
        <v/>
      </c>
      <c r="V106" s="38"/>
      <c r="W106" s="38"/>
      <c r="X106" s="85" t="str">
        <f t="shared" si="17"/>
        <v/>
      </c>
      <c r="Y106" s="85" t="str">
        <f t="shared" si="18"/>
        <v/>
      </c>
      <c r="Z106" s="89" t="str">
        <f t="shared" si="20"/>
        <v/>
      </c>
      <c r="AA106" s="90" t="str">
        <f>IFERROR(IF(ISNUMBER('Opsparede løndele mar21-apr21'!K104),Z106+'Opsparede løndele mar21-apr21'!K104,Z106),"")</f>
        <v/>
      </c>
    </row>
    <row r="107" spans="1:27" x14ac:dyDescent="0.25">
      <c r="A107" s="52" t="str">
        <f t="shared" si="21"/>
        <v/>
      </c>
      <c r="B107" s="5"/>
      <c r="C107" s="6"/>
      <c r="D107" s="7"/>
      <c r="E107" s="8"/>
      <c r="F107" s="8"/>
      <c r="G107" s="60" t="str">
        <f t="shared" ref="G107:H126" si="23">IF(AND(ISNUMBER($E107),ISNUMBER($F107)),MAX(MIN(NETWORKDAYS(IF($E107&lt;=VLOOKUP(G$6,Matrix_antal_dage,5,FALSE),VLOOKUP(G$6,Matrix_antal_dage,5,FALSE),$E107),IF($F107&gt;=VLOOKUP(G$6,Matrix_antal_dage,6,FALSE),VLOOKUP(G$6,Matrix_antal_dage,6,FALSE),$F107),helligdage),VLOOKUP(G$6,Matrix_antal_dage,7,FALSE)),0),"")</f>
        <v/>
      </c>
      <c r="H107" s="60" t="str">
        <f t="shared" si="23"/>
        <v/>
      </c>
      <c r="J107" s="115" t="str">
        <f t="shared" si="19"/>
        <v/>
      </c>
      <c r="Q107" s="116"/>
      <c r="R107" s="65" t="str">
        <f t="shared" si="13"/>
        <v/>
      </c>
      <c r="S107" s="65" t="str">
        <f t="shared" si="14"/>
        <v/>
      </c>
      <c r="T107" s="65" t="str">
        <f t="shared" si="15"/>
        <v/>
      </c>
      <c r="U107" s="65" t="str">
        <f t="shared" si="16"/>
        <v/>
      </c>
      <c r="V107" s="38"/>
      <c r="W107" s="38"/>
      <c r="X107" s="85" t="str">
        <f t="shared" si="17"/>
        <v/>
      </c>
      <c r="Y107" s="85" t="str">
        <f t="shared" si="18"/>
        <v/>
      </c>
      <c r="Z107" s="89" t="str">
        <f t="shared" si="20"/>
        <v/>
      </c>
      <c r="AA107" s="90" t="str">
        <f>IFERROR(IF(ISNUMBER('Opsparede løndele mar21-apr21'!K105),Z107+'Opsparede løndele mar21-apr21'!K105,Z107),"")</f>
        <v/>
      </c>
    </row>
    <row r="108" spans="1:27" x14ac:dyDescent="0.25">
      <c r="A108" s="52" t="str">
        <f t="shared" si="21"/>
        <v/>
      </c>
      <c r="B108" s="5"/>
      <c r="C108" s="6"/>
      <c r="D108" s="7"/>
      <c r="E108" s="8"/>
      <c r="F108" s="8"/>
      <c r="G108" s="60" t="str">
        <f t="shared" si="23"/>
        <v/>
      </c>
      <c r="H108" s="60" t="str">
        <f t="shared" si="23"/>
        <v/>
      </c>
      <c r="J108" s="115" t="str">
        <f t="shared" si="19"/>
        <v/>
      </c>
      <c r="Q108" s="116"/>
      <c r="R108" s="65" t="str">
        <f t="shared" si="13"/>
        <v/>
      </c>
      <c r="S108" s="65" t="str">
        <f t="shared" si="14"/>
        <v/>
      </c>
      <c r="T108" s="65" t="str">
        <f t="shared" si="15"/>
        <v/>
      </c>
      <c r="U108" s="65" t="str">
        <f t="shared" si="16"/>
        <v/>
      </c>
      <c r="V108" s="38"/>
      <c r="W108" s="38"/>
      <c r="X108" s="85" t="str">
        <f t="shared" si="17"/>
        <v/>
      </c>
      <c r="Y108" s="85" t="str">
        <f t="shared" si="18"/>
        <v/>
      </c>
      <c r="Z108" s="89" t="str">
        <f t="shared" si="20"/>
        <v/>
      </c>
      <c r="AA108" s="90" t="str">
        <f>IFERROR(IF(ISNUMBER('Opsparede løndele mar21-apr21'!K106),Z108+'Opsparede løndele mar21-apr21'!K106,Z108),"")</f>
        <v/>
      </c>
    </row>
    <row r="109" spans="1:27" x14ac:dyDescent="0.25">
      <c r="A109" s="52" t="str">
        <f t="shared" si="21"/>
        <v/>
      </c>
      <c r="B109" s="5"/>
      <c r="C109" s="6"/>
      <c r="D109" s="7"/>
      <c r="E109" s="8"/>
      <c r="F109" s="8"/>
      <c r="G109" s="60" t="str">
        <f t="shared" si="23"/>
        <v/>
      </c>
      <c r="H109" s="60" t="str">
        <f t="shared" si="23"/>
        <v/>
      </c>
      <c r="J109" s="115" t="str">
        <f t="shared" si="19"/>
        <v/>
      </c>
      <c r="Q109" s="116"/>
      <c r="R109" s="65" t="str">
        <f t="shared" si="13"/>
        <v/>
      </c>
      <c r="S109" s="65" t="str">
        <f t="shared" si="14"/>
        <v/>
      </c>
      <c r="T109" s="65" t="str">
        <f t="shared" si="15"/>
        <v/>
      </c>
      <c r="U109" s="65" t="str">
        <f t="shared" si="16"/>
        <v/>
      </c>
      <c r="V109" s="38"/>
      <c r="W109" s="38"/>
      <c r="X109" s="85" t="str">
        <f t="shared" si="17"/>
        <v/>
      </c>
      <c r="Y109" s="85" t="str">
        <f t="shared" si="18"/>
        <v/>
      </c>
      <c r="Z109" s="89" t="str">
        <f t="shared" si="20"/>
        <v/>
      </c>
      <c r="AA109" s="90" t="str">
        <f>IFERROR(IF(ISNUMBER('Opsparede løndele mar21-apr21'!K107),Z109+'Opsparede løndele mar21-apr21'!K107,Z109),"")</f>
        <v/>
      </c>
    </row>
    <row r="110" spans="1:27" x14ac:dyDescent="0.25">
      <c r="A110" s="52" t="str">
        <f t="shared" si="21"/>
        <v/>
      </c>
      <c r="B110" s="5"/>
      <c r="C110" s="6"/>
      <c r="D110" s="7"/>
      <c r="E110" s="8"/>
      <c r="F110" s="8"/>
      <c r="G110" s="60" t="str">
        <f t="shared" si="23"/>
        <v/>
      </c>
      <c r="H110" s="60" t="str">
        <f t="shared" si="23"/>
        <v/>
      </c>
      <c r="J110" s="115" t="str">
        <f t="shared" si="19"/>
        <v/>
      </c>
      <c r="Q110" s="116"/>
      <c r="R110" s="65" t="str">
        <f t="shared" si="13"/>
        <v/>
      </c>
      <c r="S110" s="65" t="str">
        <f t="shared" si="14"/>
        <v/>
      </c>
      <c r="T110" s="65" t="str">
        <f t="shared" si="15"/>
        <v/>
      </c>
      <c r="U110" s="65" t="str">
        <f t="shared" si="16"/>
        <v/>
      </c>
      <c r="V110" s="38"/>
      <c r="W110" s="38"/>
      <c r="X110" s="85" t="str">
        <f t="shared" si="17"/>
        <v/>
      </c>
      <c r="Y110" s="85" t="str">
        <f t="shared" si="18"/>
        <v/>
      </c>
      <c r="Z110" s="89" t="str">
        <f t="shared" si="20"/>
        <v/>
      </c>
      <c r="AA110" s="90" t="str">
        <f>IFERROR(IF(ISNUMBER('Opsparede løndele mar21-apr21'!K108),Z110+'Opsparede løndele mar21-apr21'!K108,Z110),"")</f>
        <v/>
      </c>
    </row>
    <row r="111" spans="1:27" x14ac:dyDescent="0.25">
      <c r="A111" s="52" t="str">
        <f t="shared" si="21"/>
        <v/>
      </c>
      <c r="B111" s="5"/>
      <c r="C111" s="6"/>
      <c r="D111" s="7"/>
      <c r="E111" s="8"/>
      <c r="F111" s="8"/>
      <c r="G111" s="60" t="str">
        <f t="shared" si="23"/>
        <v/>
      </c>
      <c r="H111" s="60" t="str">
        <f t="shared" si="23"/>
        <v/>
      </c>
      <c r="J111" s="115" t="str">
        <f t="shared" si="19"/>
        <v/>
      </c>
      <c r="Q111" s="116"/>
      <c r="R111" s="65" t="str">
        <f t="shared" si="13"/>
        <v/>
      </c>
      <c r="S111" s="65" t="str">
        <f t="shared" si="14"/>
        <v/>
      </c>
      <c r="T111" s="65" t="str">
        <f t="shared" si="15"/>
        <v/>
      </c>
      <c r="U111" s="65" t="str">
        <f t="shared" si="16"/>
        <v/>
      </c>
      <c r="V111" s="38"/>
      <c r="W111" s="38"/>
      <c r="X111" s="85" t="str">
        <f t="shared" si="17"/>
        <v/>
      </c>
      <c r="Y111" s="85" t="str">
        <f t="shared" si="18"/>
        <v/>
      </c>
      <c r="Z111" s="89" t="str">
        <f t="shared" si="20"/>
        <v/>
      </c>
      <c r="AA111" s="90" t="str">
        <f>IFERROR(IF(ISNUMBER('Opsparede løndele mar21-apr21'!K109),Z111+'Opsparede løndele mar21-apr21'!K109,Z111),"")</f>
        <v/>
      </c>
    </row>
    <row r="112" spans="1:27" x14ac:dyDescent="0.25">
      <c r="A112" s="52" t="str">
        <f t="shared" si="21"/>
        <v/>
      </c>
      <c r="B112" s="5"/>
      <c r="C112" s="6"/>
      <c r="D112" s="7"/>
      <c r="E112" s="8"/>
      <c r="F112" s="8"/>
      <c r="G112" s="60" t="str">
        <f t="shared" si="23"/>
        <v/>
      </c>
      <c r="H112" s="60" t="str">
        <f t="shared" si="23"/>
        <v/>
      </c>
      <c r="J112" s="115" t="str">
        <f t="shared" si="19"/>
        <v/>
      </c>
      <c r="Q112" s="116"/>
      <c r="R112" s="65" t="str">
        <f t="shared" si="13"/>
        <v/>
      </c>
      <c r="S112" s="65" t="str">
        <f t="shared" si="14"/>
        <v/>
      </c>
      <c r="T112" s="65" t="str">
        <f t="shared" si="15"/>
        <v/>
      </c>
      <c r="U112" s="65" t="str">
        <f t="shared" si="16"/>
        <v/>
      </c>
      <c r="V112" s="38"/>
      <c r="W112" s="38"/>
      <c r="X112" s="85" t="str">
        <f t="shared" si="17"/>
        <v/>
      </c>
      <c r="Y112" s="85" t="str">
        <f t="shared" si="18"/>
        <v/>
      </c>
      <c r="Z112" s="89" t="str">
        <f t="shared" si="20"/>
        <v/>
      </c>
      <c r="AA112" s="90" t="str">
        <f>IFERROR(IF(ISNUMBER('Opsparede løndele mar21-apr21'!K110),Z112+'Opsparede løndele mar21-apr21'!K110,Z112),"")</f>
        <v/>
      </c>
    </row>
    <row r="113" spans="1:27" x14ac:dyDescent="0.25">
      <c r="A113" s="52" t="str">
        <f t="shared" si="21"/>
        <v/>
      </c>
      <c r="B113" s="5"/>
      <c r="C113" s="6"/>
      <c r="D113" s="7"/>
      <c r="E113" s="8"/>
      <c r="F113" s="8"/>
      <c r="G113" s="60" t="str">
        <f t="shared" si="23"/>
        <v/>
      </c>
      <c r="H113" s="60" t="str">
        <f t="shared" si="23"/>
        <v/>
      </c>
      <c r="J113" s="115" t="str">
        <f t="shared" si="19"/>
        <v/>
      </c>
      <c r="Q113" s="116"/>
      <c r="R113" s="65" t="str">
        <f t="shared" si="13"/>
        <v/>
      </c>
      <c r="S113" s="65" t="str">
        <f t="shared" si="14"/>
        <v/>
      </c>
      <c r="T113" s="65" t="str">
        <f t="shared" si="15"/>
        <v/>
      </c>
      <c r="U113" s="65" t="str">
        <f t="shared" si="16"/>
        <v/>
      </c>
      <c r="V113" s="38"/>
      <c r="W113" s="38"/>
      <c r="X113" s="85" t="str">
        <f t="shared" si="17"/>
        <v/>
      </c>
      <c r="Y113" s="85" t="str">
        <f t="shared" si="18"/>
        <v/>
      </c>
      <c r="Z113" s="89" t="str">
        <f t="shared" si="20"/>
        <v/>
      </c>
      <c r="AA113" s="90" t="str">
        <f>IFERROR(IF(ISNUMBER('Opsparede løndele mar21-apr21'!K111),Z113+'Opsparede løndele mar21-apr21'!K111,Z113),"")</f>
        <v/>
      </c>
    </row>
    <row r="114" spans="1:27" x14ac:dyDescent="0.25">
      <c r="A114" s="52" t="str">
        <f t="shared" si="21"/>
        <v/>
      </c>
      <c r="B114" s="5"/>
      <c r="C114" s="6"/>
      <c r="D114" s="7"/>
      <c r="E114" s="8"/>
      <c r="F114" s="8"/>
      <c r="G114" s="60" t="str">
        <f t="shared" si="23"/>
        <v/>
      </c>
      <c r="H114" s="60" t="str">
        <f t="shared" si="23"/>
        <v/>
      </c>
      <c r="J114" s="115" t="str">
        <f t="shared" si="19"/>
        <v/>
      </c>
      <c r="Q114" s="116"/>
      <c r="R114" s="65" t="str">
        <f t="shared" si="13"/>
        <v/>
      </c>
      <c r="S114" s="65" t="str">
        <f t="shared" si="14"/>
        <v/>
      </c>
      <c r="T114" s="65" t="str">
        <f t="shared" si="15"/>
        <v/>
      </c>
      <c r="U114" s="65" t="str">
        <f t="shared" si="16"/>
        <v/>
      </c>
      <c r="V114" s="38"/>
      <c r="W114" s="38"/>
      <c r="X114" s="85" t="str">
        <f t="shared" si="17"/>
        <v/>
      </c>
      <c r="Y114" s="85" t="str">
        <f t="shared" si="18"/>
        <v/>
      </c>
      <c r="Z114" s="89" t="str">
        <f t="shared" si="20"/>
        <v/>
      </c>
      <c r="AA114" s="90" t="str">
        <f>IFERROR(IF(ISNUMBER('Opsparede løndele mar21-apr21'!K112),Z114+'Opsparede løndele mar21-apr21'!K112,Z114),"")</f>
        <v/>
      </c>
    </row>
    <row r="115" spans="1:27" x14ac:dyDescent="0.25">
      <c r="A115" s="52" t="str">
        <f t="shared" si="21"/>
        <v/>
      </c>
      <c r="B115" s="5"/>
      <c r="C115" s="6"/>
      <c r="D115" s="7"/>
      <c r="E115" s="8"/>
      <c r="F115" s="8"/>
      <c r="G115" s="60" t="str">
        <f t="shared" si="23"/>
        <v/>
      </c>
      <c r="H115" s="60" t="str">
        <f t="shared" si="23"/>
        <v/>
      </c>
      <c r="J115" s="115" t="str">
        <f t="shared" si="19"/>
        <v/>
      </c>
      <c r="Q115" s="116"/>
      <c r="R115" s="65" t="str">
        <f t="shared" si="13"/>
        <v/>
      </c>
      <c r="S115" s="65" t="str">
        <f t="shared" si="14"/>
        <v/>
      </c>
      <c r="T115" s="65" t="str">
        <f t="shared" si="15"/>
        <v/>
      </c>
      <c r="U115" s="65" t="str">
        <f t="shared" si="16"/>
        <v/>
      </c>
      <c r="V115" s="38"/>
      <c r="W115" s="38"/>
      <c r="X115" s="85" t="str">
        <f t="shared" si="17"/>
        <v/>
      </c>
      <c r="Y115" s="85" t="str">
        <f t="shared" si="18"/>
        <v/>
      </c>
      <c r="Z115" s="89" t="str">
        <f t="shared" si="20"/>
        <v/>
      </c>
      <c r="AA115" s="90" t="str">
        <f>IFERROR(IF(ISNUMBER('Opsparede løndele mar21-apr21'!K113),Z115+'Opsparede løndele mar21-apr21'!K113,Z115),"")</f>
        <v/>
      </c>
    </row>
    <row r="116" spans="1:27" x14ac:dyDescent="0.25">
      <c r="A116" s="52" t="str">
        <f t="shared" si="21"/>
        <v/>
      </c>
      <c r="B116" s="5"/>
      <c r="C116" s="6"/>
      <c r="D116" s="7"/>
      <c r="E116" s="8"/>
      <c r="F116" s="8"/>
      <c r="G116" s="60" t="str">
        <f t="shared" si="23"/>
        <v/>
      </c>
      <c r="H116" s="60" t="str">
        <f t="shared" si="23"/>
        <v/>
      </c>
      <c r="J116" s="115" t="str">
        <f t="shared" si="19"/>
        <v/>
      </c>
      <c r="Q116" s="116"/>
      <c r="R116" s="65" t="str">
        <f t="shared" si="13"/>
        <v/>
      </c>
      <c r="S116" s="65" t="str">
        <f t="shared" si="14"/>
        <v/>
      </c>
      <c r="T116" s="65" t="str">
        <f t="shared" si="15"/>
        <v/>
      </c>
      <c r="U116" s="65" t="str">
        <f t="shared" si="16"/>
        <v/>
      </c>
      <c r="V116" s="38"/>
      <c r="W116" s="38"/>
      <c r="X116" s="85" t="str">
        <f t="shared" si="17"/>
        <v/>
      </c>
      <c r="Y116" s="85" t="str">
        <f t="shared" si="18"/>
        <v/>
      </c>
      <c r="Z116" s="89" t="str">
        <f t="shared" si="20"/>
        <v/>
      </c>
      <c r="AA116" s="90" t="str">
        <f>IFERROR(IF(ISNUMBER('Opsparede løndele mar21-apr21'!K114),Z116+'Opsparede løndele mar21-apr21'!K114,Z116),"")</f>
        <v/>
      </c>
    </row>
    <row r="117" spans="1:27" x14ac:dyDescent="0.25">
      <c r="A117" s="52" t="str">
        <f t="shared" si="21"/>
        <v/>
      </c>
      <c r="B117" s="5"/>
      <c r="C117" s="6"/>
      <c r="D117" s="7"/>
      <c r="E117" s="8"/>
      <c r="F117" s="8"/>
      <c r="G117" s="60" t="str">
        <f t="shared" si="23"/>
        <v/>
      </c>
      <c r="H117" s="60" t="str">
        <f t="shared" si="23"/>
        <v/>
      </c>
      <c r="J117" s="115" t="str">
        <f t="shared" si="19"/>
        <v/>
      </c>
      <c r="Q117" s="116"/>
      <c r="R117" s="65" t="str">
        <f t="shared" si="13"/>
        <v/>
      </c>
      <c r="S117" s="65" t="str">
        <f t="shared" si="14"/>
        <v/>
      </c>
      <c r="T117" s="65" t="str">
        <f t="shared" si="15"/>
        <v/>
      </c>
      <c r="U117" s="65" t="str">
        <f t="shared" si="16"/>
        <v/>
      </c>
      <c r="V117" s="38"/>
      <c r="W117" s="38"/>
      <c r="X117" s="85" t="str">
        <f t="shared" si="17"/>
        <v/>
      </c>
      <c r="Y117" s="85" t="str">
        <f t="shared" si="18"/>
        <v/>
      </c>
      <c r="Z117" s="89" t="str">
        <f t="shared" si="20"/>
        <v/>
      </c>
      <c r="AA117" s="90" t="str">
        <f>IFERROR(IF(ISNUMBER('Opsparede løndele mar21-apr21'!K115),Z117+'Opsparede løndele mar21-apr21'!K115,Z117),"")</f>
        <v/>
      </c>
    </row>
    <row r="118" spans="1:27" x14ac:dyDescent="0.25">
      <c r="A118" s="52" t="str">
        <f t="shared" si="21"/>
        <v/>
      </c>
      <c r="B118" s="5"/>
      <c r="C118" s="6"/>
      <c r="D118" s="7"/>
      <c r="E118" s="8"/>
      <c r="F118" s="8"/>
      <c r="G118" s="60" t="str">
        <f t="shared" si="23"/>
        <v/>
      </c>
      <c r="H118" s="60" t="str">
        <f t="shared" si="23"/>
        <v/>
      </c>
      <c r="J118" s="115" t="str">
        <f t="shared" si="19"/>
        <v/>
      </c>
      <c r="Q118" s="116"/>
      <c r="R118" s="65" t="str">
        <f t="shared" si="13"/>
        <v/>
      </c>
      <c r="S118" s="65" t="str">
        <f t="shared" si="14"/>
        <v/>
      </c>
      <c r="T118" s="65" t="str">
        <f t="shared" si="15"/>
        <v/>
      </c>
      <c r="U118" s="65" t="str">
        <f t="shared" si="16"/>
        <v/>
      </c>
      <c r="V118" s="38"/>
      <c r="W118" s="38"/>
      <c r="X118" s="85" t="str">
        <f t="shared" si="17"/>
        <v/>
      </c>
      <c r="Y118" s="85" t="str">
        <f t="shared" si="18"/>
        <v/>
      </c>
      <c r="Z118" s="89" t="str">
        <f t="shared" si="20"/>
        <v/>
      </c>
      <c r="AA118" s="90" t="str">
        <f>IFERROR(IF(ISNUMBER('Opsparede løndele mar21-apr21'!K116),Z118+'Opsparede løndele mar21-apr21'!K116,Z118),"")</f>
        <v/>
      </c>
    </row>
    <row r="119" spans="1:27" x14ac:dyDescent="0.25">
      <c r="A119" s="52" t="str">
        <f t="shared" si="21"/>
        <v/>
      </c>
      <c r="B119" s="5"/>
      <c r="C119" s="6"/>
      <c r="D119" s="7"/>
      <c r="E119" s="8"/>
      <c r="F119" s="8"/>
      <c r="G119" s="60" t="str">
        <f t="shared" si="23"/>
        <v/>
      </c>
      <c r="H119" s="60" t="str">
        <f t="shared" si="23"/>
        <v/>
      </c>
      <c r="J119" s="115" t="str">
        <f t="shared" si="19"/>
        <v/>
      </c>
      <c r="Q119" s="116"/>
      <c r="R119" s="65" t="str">
        <f t="shared" si="13"/>
        <v/>
      </c>
      <c r="S119" s="65" t="str">
        <f t="shared" si="14"/>
        <v/>
      </c>
      <c r="T119" s="65" t="str">
        <f t="shared" si="15"/>
        <v/>
      </c>
      <c r="U119" s="65" t="str">
        <f t="shared" si="16"/>
        <v/>
      </c>
      <c r="V119" s="38"/>
      <c r="W119" s="38"/>
      <c r="X119" s="85" t="str">
        <f t="shared" si="17"/>
        <v/>
      </c>
      <c r="Y119" s="85" t="str">
        <f t="shared" si="18"/>
        <v/>
      </c>
      <c r="Z119" s="89" t="str">
        <f t="shared" si="20"/>
        <v/>
      </c>
      <c r="AA119" s="90" t="str">
        <f>IFERROR(IF(ISNUMBER('Opsparede løndele mar21-apr21'!K117),Z119+'Opsparede løndele mar21-apr21'!K117,Z119),"")</f>
        <v/>
      </c>
    </row>
    <row r="120" spans="1:27" x14ac:dyDescent="0.25">
      <c r="A120" s="52" t="str">
        <f t="shared" si="21"/>
        <v/>
      </c>
      <c r="B120" s="5"/>
      <c r="C120" s="6"/>
      <c r="D120" s="7"/>
      <c r="E120" s="8"/>
      <c r="F120" s="8"/>
      <c r="G120" s="60" t="str">
        <f t="shared" si="23"/>
        <v/>
      </c>
      <c r="H120" s="60" t="str">
        <f t="shared" si="23"/>
        <v/>
      </c>
      <c r="J120" s="115" t="str">
        <f t="shared" si="19"/>
        <v/>
      </c>
      <c r="Q120" s="116"/>
      <c r="R120" s="65" t="str">
        <f t="shared" si="13"/>
        <v/>
      </c>
      <c r="S120" s="65" t="str">
        <f t="shared" si="14"/>
        <v/>
      </c>
      <c r="T120" s="65" t="str">
        <f t="shared" si="15"/>
        <v/>
      </c>
      <c r="U120" s="65" t="str">
        <f t="shared" si="16"/>
        <v/>
      </c>
      <c r="V120" s="38"/>
      <c r="W120" s="38"/>
      <c r="X120" s="85" t="str">
        <f t="shared" si="17"/>
        <v/>
      </c>
      <c r="Y120" s="85" t="str">
        <f t="shared" si="18"/>
        <v/>
      </c>
      <c r="Z120" s="89" t="str">
        <f t="shared" si="20"/>
        <v/>
      </c>
      <c r="AA120" s="90" t="str">
        <f>IFERROR(IF(ISNUMBER('Opsparede løndele mar21-apr21'!K118),Z120+'Opsparede løndele mar21-apr21'!K118,Z120),"")</f>
        <v/>
      </c>
    </row>
    <row r="121" spans="1:27" x14ac:dyDescent="0.25">
      <c r="A121" s="52" t="str">
        <f t="shared" si="21"/>
        <v/>
      </c>
      <c r="B121" s="5"/>
      <c r="C121" s="6"/>
      <c r="D121" s="7"/>
      <c r="E121" s="8"/>
      <c r="F121" s="8"/>
      <c r="G121" s="60" t="str">
        <f t="shared" si="23"/>
        <v/>
      </c>
      <c r="H121" s="60" t="str">
        <f t="shared" si="23"/>
        <v/>
      </c>
      <c r="J121" s="115" t="str">
        <f t="shared" si="19"/>
        <v/>
      </c>
      <c r="Q121" s="116"/>
      <c r="R121" s="65" t="str">
        <f t="shared" si="13"/>
        <v/>
      </c>
      <c r="S121" s="65" t="str">
        <f t="shared" si="14"/>
        <v/>
      </c>
      <c r="T121" s="65" t="str">
        <f t="shared" si="15"/>
        <v/>
      </c>
      <c r="U121" s="65" t="str">
        <f t="shared" si="16"/>
        <v/>
      </c>
      <c r="V121" s="38"/>
      <c r="W121" s="38"/>
      <c r="X121" s="85" t="str">
        <f t="shared" si="17"/>
        <v/>
      </c>
      <c r="Y121" s="85" t="str">
        <f t="shared" si="18"/>
        <v/>
      </c>
      <c r="Z121" s="89" t="str">
        <f t="shared" si="20"/>
        <v/>
      </c>
      <c r="AA121" s="90" t="str">
        <f>IFERROR(IF(ISNUMBER('Opsparede løndele mar21-apr21'!K119),Z121+'Opsparede løndele mar21-apr21'!K119,Z121),"")</f>
        <v/>
      </c>
    </row>
    <row r="122" spans="1:27" x14ac:dyDescent="0.25">
      <c r="A122" s="52" t="str">
        <f t="shared" si="21"/>
        <v/>
      </c>
      <c r="B122" s="5"/>
      <c r="C122" s="6"/>
      <c r="D122" s="7"/>
      <c r="E122" s="8"/>
      <c r="F122" s="8"/>
      <c r="G122" s="60" t="str">
        <f t="shared" si="23"/>
        <v/>
      </c>
      <c r="H122" s="60" t="str">
        <f t="shared" si="23"/>
        <v/>
      </c>
      <c r="J122" s="115" t="str">
        <f t="shared" si="19"/>
        <v/>
      </c>
      <c r="Q122" s="116"/>
      <c r="R122" s="65" t="str">
        <f t="shared" si="13"/>
        <v/>
      </c>
      <c r="S122" s="65" t="str">
        <f t="shared" si="14"/>
        <v/>
      </c>
      <c r="T122" s="65" t="str">
        <f t="shared" si="15"/>
        <v/>
      </c>
      <c r="U122" s="65" t="str">
        <f t="shared" si="16"/>
        <v/>
      </c>
      <c r="V122" s="38"/>
      <c r="W122" s="38"/>
      <c r="X122" s="85" t="str">
        <f t="shared" si="17"/>
        <v/>
      </c>
      <c r="Y122" s="85" t="str">
        <f t="shared" si="18"/>
        <v/>
      </c>
      <c r="Z122" s="89" t="str">
        <f t="shared" si="20"/>
        <v/>
      </c>
      <c r="AA122" s="90" t="str">
        <f>IFERROR(IF(ISNUMBER('Opsparede løndele mar21-apr21'!K120),Z122+'Opsparede løndele mar21-apr21'!K120,Z122),"")</f>
        <v/>
      </c>
    </row>
    <row r="123" spans="1:27" x14ac:dyDescent="0.25">
      <c r="A123" s="52" t="str">
        <f t="shared" si="21"/>
        <v/>
      </c>
      <c r="B123" s="5"/>
      <c r="C123" s="6"/>
      <c r="D123" s="7"/>
      <c r="E123" s="8"/>
      <c r="F123" s="8"/>
      <c r="G123" s="60" t="str">
        <f t="shared" si="23"/>
        <v/>
      </c>
      <c r="H123" s="60" t="str">
        <f t="shared" si="23"/>
        <v/>
      </c>
      <c r="J123" s="115" t="str">
        <f t="shared" si="19"/>
        <v/>
      </c>
      <c r="Q123" s="116"/>
      <c r="R123" s="65" t="str">
        <f t="shared" si="13"/>
        <v/>
      </c>
      <c r="S123" s="65" t="str">
        <f t="shared" si="14"/>
        <v/>
      </c>
      <c r="T123" s="65" t="str">
        <f t="shared" si="15"/>
        <v/>
      </c>
      <c r="U123" s="65" t="str">
        <f t="shared" si="16"/>
        <v/>
      </c>
      <c r="V123" s="38"/>
      <c r="W123" s="38"/>
      <c r="X123" s="85" t="str">
        <f t="shared" si="17"/>
        <v/>
      </c>
      <c r="Y123" s="85" t="str">
        <f t="shared" si="18"/>
        <v/>
      </c>
      <c r="Z123" s="89" t="str">
        <f t="shared" si="20"/>
        <v/>
      </c>
      <c r="AA123" s="90" t="str">
        <f>IFERROR(IF(ISNUMBER('Opsparede løndele mar21-apr21'!K121),Z123+'Opsparede løndele mar21-apr21'!K121,Z123),"")</f>
        <v/>
      </c>
    </row>
    <row r="124" spans="1:27" x14ac:dyDescent="0.25">
      <c r="A124" s="52" t="str">
        <f t="shared" si="21"/>
        <v/>
      </c>
      <c r="B124" s="5"/>
      <c r="C124" s="6"/>
      <c r="D124" s="7"/>
      <c r="E124" s="8"/>
      <c r="F124" s="8"/>
      <c r="G124" s="60" t="str">
        <f t="shared" si="23"/>
        <v/>
      </c>
      <c r="H124" s="60" t="str">
        <f t="shared" si="23"/>
        <v/>
      </c>
      <c r="J124" s="115" t="str">
        <f t="shared" si="19"/>
        <v/>
      </c>
      <c r="Q124" s="116"/>
      <c r="R124" s="65" t="str">
        <f t="shared" si="13"/>
        <v/>
      </c>
      <c r="S124" s="65" t="str">
        <f t="shared" si="14"/>
        <v/>
      </c>
      <c r="T124" s="65" t="str">
        <f t="shared" si="15"/>
        <v/>
      </c>
      <c r="U124" s="65" t="str">
        <f t="shared" si="16"/>
        <v/>
      </c>
      <c r="V124" s="38"/>
      <c r="W124" s="38"/>
      <c r="X124" s="85" t="str">
        <f t="shared" si="17"/>
        <v/>
      </c>
      <c r="Y124" s="85" t="str">
        <f t="shared" si="18"/>
        <v/>
      </c>
      <c r="Z124" s="89" t="str">
        <f t="shared" si="20"/>
        <v/>
      </c>
      <c r="AA124" s="90" t="str">
        <f>IFERROR(IF(ISNUMBER('Opsparede løndele mar21-apr21'!K122),Z124+'Opsparede løndele mar21-apr21'!K122,Z124),"")</f>
        <v/>
      </c>
    </row>
    <row r="125" spans="1:27" x14ac:dyDescent="0.25">
      <c r="A125" s="52" t="str">
        <f t="shared" si="21"/>
        <v/>
      </c>
      <c r="B125" s="5"/>
      <c r="C125" s="6"/>
      <c r="D125" s="7"/>
      <c r="E125" s="8"/>
      <c r="F125" s="8"/>
      <c r="G125" s="60" t="str">
        <f t="shared" si="23"/>
        <v/>
      </c>
      <c r="H125" s="60" t="str">
        <f t="shared" si="23"/>
        <v/>
      </c>
      <c r="J125" s="115" t="str">
        <f t="shared" si="19"/>
        <v/>
      </c>
      <c r="Q125" s="116"/>
      <c r="R125" s="65" t="str">
        <f t="shared" si="13"/>
        <v/>
      </c>
      <c r="S125" s="65" t="str">
        <f t="shared" si="14"/>
        <v/>
      </c>
      <c r="T125" s="65" t="str">
        <f t="shared" si="15"/>
        <v/>
      </c>
      <c r="U125" s="65" t="str">
        <f t="shared" si="16"/>
        <v/>
      </c>
      <c r="V125" s="38"/>
      <c r="W125" s="38"/>
      <c r="X125" s="85" t="str">
        <f t="shared" si="17"/>
        <v/>
      </c>
      <c r="Y125" s="85" t="str">
        <f t="shared" si="18"/>
        <v/>
      </c>
      <c r="Z125" s="89" t="str">
        <f t="shared" si="20"/>
        <v/>
      </c>
      <c r="AA125" s="90" t="str">
        <f>IFERROR(IF(ISNUMBER('Opsparede løndele mar21-apr21'!K123),Z125+'Opsparede løndele mar21-apr21'!K123,Z125),"")</f>
        <v/>
      </c>
    </row>
    <row r="126" spans="1:27" x14ac:dyDescent="0.25">
      <c r="A126" s="52" t="str">
        <f t="shared" si="21"/>
        <v/>
      </c>
      <c r="B126" s="5"/>
      <c r="C126" s="6"/>
      <c r="D126" s="7"/>
      <c r="E126" s="8"/>
      <c r="F126" s="8"/>
      <c r="G126" s="60" t="str">
        <f t="shared" si="23"/>
        <v/>
      </c>
      <c r="H126" s="60" t="str">
        <f t="shared" si="23"/>
        <v/>
      </c>
      <c r="J126" s="115" t="str">
        <f t="shared" si="19"/>
        <v/>
      </c>
      <c r="Q126" s="116"/>
      <c r="R126" s="65" t="str">
        <f t="shared" si="13"/>
        <v/>
      </c>
      <c r="S126" s="65" t="str">
        <f t="shared" si="14"/>
        <v/>
      </c>
      <c r="T126" s="65" t="str">
        <f t="shared" si="15"/>
        <v/>
      </c>
      <c r="U126" s="65" t="str">
        <f t="shared" si="16"/>
        <v/>
      </c>
      <c r="V126" s="38"/>
      <c r="W126" s="38"/>
      <c r="X126" s="85" t="str">
        <f t="shared" si="17"/>
        <v/>
      </c>
      <c r="Y126" s="85" t="str">
        <f t="shared" si="18"/>
        <v/>
      </c>
      <c r="Z126" s="89" t="str">
        <f t="shared" si="20"/>
        <v/>
      </c>
      <c r="AA126" s="90" t="str">
        <f>IFERROR(IF(ISNUMBER('Opsparede løndele mar21-apr21'!K124),Z126+'Opsparede løndele mar21-apr21'!K124,Z126),"")</f>
        <v/>
      </c>
    </row>
    <row r="127" spans="1:27" x14ac:dyDescent="0.25">
      <c r="A127" s="52" t="str">
        <f t="shared" si="21"/>
        <v/>
      </c>
      <c r="B127" s="5"/>
      <c r="C127" s="6"/>
      <c r="D127" s="7"/>
      <c r="E127" s="8"/>
      <c r="F127" s="8"/>
      <c r="G127" s="60" t="str">
        <f t="shared" ref="G127:H146" si="24">IF(AND(ISNUMBER($E127),ISNUMBER($F127)),MAX(MIN(NETWORKDAYS(IF($E127&lt;=VLOOKUP(G$6,Matrix_antal_dage,5,FALSE),VLOOKUP(G$6,Matrix_antal_dage,5,FALSE),$E127),IF($F127&gt;=VLOOKUP(G$6,Matrix_antal_dage,6,FALSE),VLOOKUP(G$6,Matrix_antal_dage,6,FALSE),$F127),helligdage),VLOOKUP(G$6,Matrix_antal_dage,7,FALSE)),0),"")</f>
        <v/>
      </c>
      <c r="H127" s="60" t="str">
        <f t="shared" si="24"/>
        <v/>
      </c>
      <c r="J127" s="115" t="str">
        <f t="shared" si="19"/>
        <v/>
      </c>
      <c r="Q127" s="116"/>
      <c r="R127" s="65" t="str">
        <f t="shared" si="13"/>
        <v/>
      </c>
      <c r="S127" s="65" t="str">
        <f t="shared" si="14"/>
        <v/>
      </c>
      <c r="T127" s="65" t="str">
        <f t="shared" si="15"/>
        <v/>
      </c>
      <c r="U127" s="65" t="str">
        <f t="shared" si="16"/>
        <v/>
      </c>
      <c r="V127" s="38"/>
      <c r="W127" s="38"/>
      <c r="X127" s="85" t="str">
        <f t="shared" si="17"/>
        <v/>
      </c>
      <c r="Y127" s="85" t="str">
        <f t="shared" si="18"/>
        <v/>
      </c>
      <c r="Z127" s="89" t="str">
        <f t="shared" si="20"/>
        <v/>
      </c>
      <c r="AA127" s="90" t="str">
        <f>IFERROR(IF(ISNUMBER('Opsparede løndele mar21-apr21'!K125),Z127+'Opsparede løndele mar21-apr21'!K125,Z127),"")</f>
        <v/>
      </c>
    </row>
    <row r="128" spans="1:27" x14ac:dyDescent="0.25">
      <c r="A128" s="52" t="str">
        <f t="shared" si="21"/>
        <v/>
      </c>
      <c r="B128" s="5"/>
      <c r="C128" s="6"/>
      <c r="D128" s="7"/>
      <c r="E128" s="8"/>
      <c r="F128" s="8"/>
      <c r="G128" s="60" t="str">
        <f t="shared" si="24"/>
        <v/>
      </c>
      <c r="H128" s="60" t="str">
        <f t="shared" si="24"/>
        <v/>
      </c>
      <c r="J128" s="115" t="str">
        <f t="shared" si="19"/>
        <v/>
      </c>
      <c r="Q128" s="116"/>
      <c r="R128" s="65" t="str">
        <f t="shared" si="13"/>
        <v/>
      </c>
      <c r="S128" s="65" t="str">
        <f t="shared" si="14"/>
        <v/>
      </c>
      <c r="T128" s="65" t="str">
        <f t="shared" si="15"/>
        <v/>
      </c>
      <c r="U128" s="65" t="str">
        <f t="shared" si="16"/>
        <v/>
      </c>
      <c r="V128" s="38"/>
      <c r="W128" s="38"/>
      <c r="X128" s="85" t="str">
        <f t="shared" si="17"/>
        <v/>
      </c>
      <c r="Y128" s="85" t="str">
        <f t="shared" si="18"/>
        <v/>
      </c>
      <c r="Z128" s="89" t="str">
        <f t="shared" si="20"/>
        <v/>
      </c>
      <c r="AA128" s="90" t="str">
        <f>IFERROR(IF(ISNUMBER('Opsparede løndele mar21-apr21'!K126),Z128+'Opsparede løndele mar21-apr21'!K126,Z128),"")</f>
        <v/>
      </c>
    </row>
    <row r="129" spans="1:27" x14ac:dyDescent="0.25">
      <c r="A129" s="52" t="str">
        <f t="shared" si="21"/>
        <v/>
      </c>
      <c r="B129" s="5"/>
      <c r="C129" s="6"/>
      <c r="D129" s="7"/>
      <c r="E129" s="8"/>
      <c r="F129" s="8"/>
      <c r="G129" s="60" t="str">
        <f t="shared" si="24"/>
        <v/>
      </c>
      <c r="H129" s="60" t="str">
        <f t="shared" si="24"/>
        <v/>
      </c>
      <c r="J129" s="115" t="str">
        <f t="shared" si="19"/>
        <v/>
      </c>
      <c r="Q129" s="116"/>
      <c r="R129" s="65" t="str">
        <f t="shared" si="13"/>
        <v/>
      </c>
      <c r="S129" s="65" t="str">
        <f t="shared" si="14"/>
        <v/>
      </c>
      <c r="T129" s="65" t="str">
        <f t="shared" si="15"/>
        <v/>
      </c>
      <c r="U129" s="65" t="str">
        <f t="shared" si="16"/>
        <v/>
      </c>
      <c r="V129" s="38"/>
      <c r="W129" s="38"/>
      <c r="X129" s="85" t="str">
        <f t="shared" si="17"/>
        <v/>
      </c>
      <c r="Y129" s="85" t="str">
        <f t="shared" si="18"/>
        <v/>
      </c>
      <c r="Z129" s="89" t="str">
        <f t="shared" si="20"/>
        <v/>
      </c>
      <c r="AA129" s="90" t="str">
        <f>IFERROR(IF(ISNUMBER('Opsparede løndele mar21-apr21'!K127),Z129+'Opsparede løndele mar21-apr21'!K127,Z129),"")</f>
        <v/>
      </c>
    </row>
    <row r="130" spans="1:27" x14ac:dyDescent="0.25">
      <c r="A130" s="52" t="str">
        <f t="shared" si="21"/>
        <v/>
      </c>
      <c r="B130" s="5"/>
      <c r="C130" s="6"/>
      <c r="D130" s="7"/>
      <c r="E130" s="8"/>
      <c r="F130" s="8"/>
      <c r="G130" s="60" t="str">
        <f t="shared" si="24"/>
        <v/>
      </c>
      <c r="H130" s="60" t="str">
        <f t="shared" si="24"/>
        <v/>
      </c>
      <c r="J130" s="115" t="str">
        <f t="shared" si="19"/>
        <v/>
      </c>
      <c r="Q130" s="116"/>
      <c r="R130" s="65" t="str">
        <f t="shared" si="13"/>
        <v/>
      </c>
      <c r="S130" s="65" t="str">
        <f t="shared" si="14"/>
        <v/>
      </c>
      <c r="T130" s="65" t="str">
        <f t="shared" si="15"/>
        <v/>
      </c>
      <c r="U130" s="65" t="str">
        <f t="shared" si="16"/>
        <v/>
      </c>
      <c r="V130" s="38"/>
      <c r="W130" s="38"/>
      <c r="X130" s="85" t="str">
        <f t="shared" si="17"/>
        <v/>
      </c>
      <c r="Y130" s="85" t="str">
        <f t="shared" si="18"/>
        <v/>
      </c>
      <c r="Z130" s="89" t="str">
        <f t="shared" si="20"/>
        <v/>
      </c>
      <c r="AA130" s="90" t="str">
        <f>IFERROR(IF(ISNUMBER('Opsparede løndele mar21-apr21'!K128),Z130+'Opsparede løndele mar21-apr21'!K128,Z130),"")</f>
        <v/>
      </c>
    </row>
    <row r="131" spans="1:27" x14ac:dyDescent="0.25">
      <c r="A131" s="52" t="str">
        <f t="shared" si="21"/>
        <v/>
      </c>
      <c r="B131" s="5"/>
      <c r="C131" s="6"/>
      <c r="D131" s="7"/>
      <c r="E131" s="8"/>
      <c r="F131" s="8"/>
      <c r="G131" s="60" t="str">
        <f t="shared" si="24"/>
        <v/>
      </c>
      <c r="H131" s="60" t="str">
        <f t="shared" si="24"/>
        <v/>
      </c>
      <c r="J131" s="115" t="str">
        <f t="shared" si="19"/>
        <v/>
      </c>
      <c r="Q131" s="116"/>
      <c r="R131" s="65" t="str">
        <f t="shared" si="13"/>
        <v/>
      </c>
      <c r="S131" s="65" t="str">
        <f t="shared" si="14"/>
        <v/>
      </c>
      <c r="T131" s="65" t="str">
        <f t="shared" si="15"/>
        <v/>
      </c>
      <c r="U131" s="65" t="str">
        <f t="shared" si="16"/>
        <v/>
      </c>
      <c r="V131" s="38"/>
      <c r="W131" s="38"/>
      <c r="X131" s="85" t="str">
        <f t="shared" si="17"/>
        <v/>
      </c>
      <c r="Y131" s="85" t="str">
        <f t="shared" si="18"/>
        <v/>
      </c>
      <c r="Z131" s="89" t="str">
        <f t="shared" si="20"/>
        <v/>
      </c>
      <c r="AA131" s="90" t="str">
        <f>IFERROR(IF(ISNUMBER('Opsparede løndele mar21-apr21'!K129),Z131+'Opsparede løndele mar21-apr21'!K129,Z131),"")</f>
        <v/>
      </c>
    </row>
    <row r="132" spans="1:27" x14ac:dyDescent="0.25">
      <c r="A132" s="52" t="str">
        <f t="shared" si="21"/>
        <v/>
      </c>
      <c r="B132" s="5"/>
      <c r="C132" s="6"/>
      <c r="D132" s="7"/>
      <c r="E132" s="8"/>
      <c r="F132" s="8"/>
      <c r="G132" s="60" t="str">
        <f t="shared" si="24"/>
        <v/>
      </c>
      <c r="H132" s="60" t="str">
        <f t="shared" si="24"/>
        <v/>
      </c>
      <c r="J132" s="115" t="str">
        <f t="shared" si="19"/>
        <v/>
      </c>
      <c r="Q132" s="116"/>
      <c r="R132" s="65" t="str">
        <f t="shared" si="13"/>
        <v/>
      </c>
      <c r="S132" s="65" t="str">
        <f t="shared" si="14"/>
        <v/>
      </c>
      <c r="T132" s="65" t="str">
        <f t="shared" si="15"/>
        <v/>
      </c>
      <c r="U132" s="65" t="str">
        <f t="shared" si="16"/>
        <v/>
      </c>
      <c r="V132" s="38"/>
      <c r="W132" s="38"/>
      <c r="X132" s="85" t="str">
        <f t="shared" si="17"/>
        <v/>
      </c>
      <c r="Y132" s="85" t="str">
        <f t="shared" si="18"/>
        <v/>
      </c>
      <c r="Z132" s="89" t="str">
        <f t="shared" si="20"/>
        <v/>
      </c>
      <c r="AA132" s="90" t="str">
        <f>IFERROR(IF(ISNUMBER('Opsparede løndele mar21-apr21'!K130),Z132+'Opsparede løndele mar21-apr21'!K130,Z132),"")</f>
        <v/>
      </c>
    </row>
    <row r="133" spans="1:27" x14ac:dyDescent="0.25">
      <c r="A133" s="52" t="str">
        <f t="shared" si="21"/>
        <v/>
      </c>
      <c r="B133" s="5"/>
      <c r="C133" s="6"/>
      <c r="D133" s="7"/>
      <c r="E133" s="8"/>
      <c r="F133" s="8"/>
      <c r="G133" s="60" t="str">
        <f t="shared" si="24"/>
        <v/>
      </c>
      <c r="H133" s="60" t="str">
        <f t="shared" si="24"/>
        <v/>
      </c>
      <c r="J133" s="115" t="str">
        <f t="shared" si="19"/>
        <v/>
      </c>
      <c r="Q133" s="116"/>
      <c r="R133" s="65" t="str">
        <f t="shared" si="13"/>
        <v/>
      </c>
      <c r="S133" s="65" t="str">
        <f t="shared" si="14"/>
        <v/>
      </c>
      <c r="T133" s="65" t="str">
        <f t="shared" si="15"/>
        <v/>
      </c>
      <c r="U133" s="65" t="str">
        <f t="shared" si="16"/>
        <v/>
      </c>
      <c r="V133" s="38"/>
      <c r="W133" s="38"/>
      <c r="X133" s="85" t="str">
        <f t="shared" si="17"/>
        <v/>
      </c>
      <c r="Y133" s="85" t="str">
        <f t="shared" si="18"/>
        <v/>
      </c>
      <c r="Z133" s="89" t="str">
        <f t="shared" si="20"/>
        <v/>
      </c>
      <c r="AA133" s="90" t="str">
        <f>IFERROR(IF(ISNUMBER('Opsparede løndele mar21-apr21'!K131),Z133+'Opsparede løndele mar21-apr21'!K131,Z133),"")</f>
        <v/>
      </c>
    </row>
    <row r="134" spans="1:27" x14ac:dyDescent="0.25">
      <c r="A134" s="52" t="str">
        <f t="shared" si="21"/>
        <v/>
      </c>
      <c r="B134" s="5"/>
      <c r="C134" s="6"/>
      <c r="D134" s="7"/>
      <c r="E134" s="8"/>
      <c r="F134" s="8"/>
      <c r="G134" s="60" t="str">
        <f t="shared" si="24"/>
        <v/>
      </c>
      <c r="H134" s="60" t="str">
        <f t="shared" si="24"/>
        <v/>
      </c>
      <c r="J134" s="115" t="str">
        <f t="shared" si="19"/>
        <v/>
      </c>
      <c r="Q134" s="116"/>
      <c r="R134" s="65" t="str">
        <f t="shared" si="13"/>
        <v/>
      </c>
      <c r="S134" s="65" t="str">
        <f t="shared" si="14"/>
        <v/>
      </c>
      <c r="T134" s="65" t="str">
        <f t="shared" si="15"/>
        <v/>
      </c>
      <c r="U134" s="65" t="str">
        <f t="shared" si="16"/>
        <v/>
      </c>
      <c r="V134" s="38"/>
      <c r="W134" s="38"/>
      <c r="X134" s="85" t="str">
        <f t="shared" si="17"/>
        <v/>
      </c>
      <c r="Y134" s="85" t="str">
        <f t="shared" si="18"/>
        <v/>
      </c>
      <c r="Z134" s="89" t="str">
        <f t="shared" si="20"/>
        <v/>
      </c>
      <c r="AA134" s="90" t="str">
        <f>IFERROR(IF(ISNUMBER('Opsparede løndele mar21-apr21'!K132),Z134+'Opsparede løndele mar21-apr21'!K132,Z134),"")</f>
        <v/>
      </c>
    </row>
    <row r="135" spans="1:27" x14ac:dyDescent="0.25">
      <c r="A135" s="52" t="str">
        <f t="shared" si="21"/>
        <v/>
      </c>
      <c r="B135" s="5"/>
      <c r="C135" s="6"/>
      <c r="D135" s="7"/>
      <c r="E135" s="8"/>
      <c r="F135" s="8"/>
      <c r="G135" s="60" t="str">
        <f t="shared" si="24"/>
        <v/>
      </c>
      <c r="H135" s="60" t="str">
        <f t="shared" si="24"/>
        <v/>
      </c>
      <c r="J135" s="115" t="str">
        <f t="shared" si="19"/>
        <v/>
      </c>
      <c r="Q135" s="116"/>
      <c r="R135" s="65" t="str">
        <f t="shared" ref="R135:R198" si="25">IF(AND(ISNUMBER($Q135),ISNUMBER(K135)),(IF($B135="","",IF(MIN(K135,M135)*$J135&gt;30000*IF($Q135&gt;37,37,$Q135)/37,30000*IF($Q135&gt;37,37,$Q135)/37,MIN(K135,M135)*$J135))),"")</f>
        <v/>
      </c>
      <c r="S135" s="65" t="str">
        <f t="shared" ref="S135:S198" si="26">IF(AND(ISNUMBER($Q135),ISNUMBER(L135)),(IF($B135="","",IF(MIN(L135,N135)*$J135&gt;30000*IF($Q135&gt;37,37,$Q135)/37,30000*IF($Q135&gt;37,37,$Q135)/37,MIN(L135,N135)*$J135))),"")</f>
        <v/>
      </c>
      <c r="T135" s="65" t="str">
        <f t="shared" ref="T135:T198" si="27">IF(ISNUMBER(R135),(MIN(R135,MIN(K135,M135)-O135)),"")</f>
        <v/>
      </c>
      <c r="U135" s="65" t="str">
        <f t="shared" ref="U135:U198" si="28">IF(ISNUMBER(S135),(MIN(S135,MIN(L135,N135)-P135)),"")</f>
        <v/>
      </c>
      <c r="V135" s="38"/>
      <c r="W135" s="38"/>
      <c r="X135" s="85" t="str">
        <f t="shared" ref="X135:X198" si="29">IF(ISNUMBER(V135),MIN(T135/VLOOKUP(G$6,Matrix_antal_dage,4,FALSE)*(G135-V135),30000),"")</f>
        <v/>
      </c>
      <c r="Y135" s="85" t="str">
        <f t="shared" ref="Y135:Y198" si="30">IF(ISNUMBER(W135),MIN(U135/VLOOKUP(H$6,Matrix_antal_dage,4,FALSE)*(H135-W135),30000),"")</f>
        <v/>
      </c>
      <c r="Z135" s="89" t="str">
        <f t="shared" si="20"/>
        <v/>
      </c>
      <c r="AA135" s="90" t="str">
        <f>IFERROR(IF(ISNUMBER('Opsparede løndele mar21-apr21'!K133),Z135+'Opsparede løndele mar21-apr21'!K133,Z135),"")</f>
        <v/>
      </c>
    </row>
    <row r="136" spans="1:27" x14ac:dyDescent="0.25">
      <c r="A136" s="52" t="str">
        <f t="shared" si="21"/>
        <v/>
      </c>
      <c r="B136" s="5"/>
      <c r="C136" s="6"/>
      <c r="D136" s="7"/>
      <c r="E136" s="8"/>
      <c r="F136" s="8"/>
      <c r="G136" s="60" t="str">
        <f t="shared" si="24"/>
        <v/>
      </c>
      <c r="H136" s="60" t="str">
        <f t="shared" si="24"/>
        <v/>
      </c>
      <c r="J136" s="115" t="str">
        <f t="shared" ref="J136:J199" si="31">IF(I136="","",IF(I136="Funktionær",0.75,IF(I136="Ikke-funktionær",0.9,IF(I136="Elev/lærling",0.9))))</f>
        <v/>
      </c>
      <c r="Q136" s="116"/>
      <c r="R136" s="65" t="str">
        <f t="shared" si="25"/>
        <v/>
      </c>
      <c r="S136" s="65" t="str">
        <f t="shared" si="26"/>
        <v/>
      </c>
      <c r="T136" s="65" t="str">
        <f t="shared" si="27"/>
        <v/>
      </c>
      <c r="U136" s="65" t="str">
        <f t="shared" si="28"/>
        <v/>
      </c>
      <c r="V136" s="38"/>
      <c r="W136" s="38"/>
      <c r="X136" s="85" t="str">
        <f t="shared" si="29"/>
        <v/>
      </c>
      <c r="Y136" s="85" t="str">
        <f t="shared" si="30"/>
        <v/>
      </c>
      <c r="Z136" s="89" t="str">
        <f t="shared" ref="Z136:Z199" si="32">IF(OR(ISNUMBER(V136),ISNUMBER(W136)),SUM(X136:Y136),"")</f>
        <v/>
      </c>
      <c r="AA136" s="90" t="str">
        <f>IFERROR(IF(ISNUMBER('Opsparede løndele mar21-apr21'!K134),Z136+'Opsparede løndele mar21-apr21'!K134,Z136),"")</f>
        <v/>
      </c>
    </row>
    <row r="137" spans="1:27" x14ac:dyDescent="0.25">
      <c r="A137" s="52" t="str">
        <f t="shared" ref="A137:A200" si="33">IF(B137="","",A136+1)</f>
        <v/>
      </c>
      <c r="B137" s="5"/>
      <c r="C137" s="6"/>
      <c r="D137" s="7"/>
      <c r="E137" s="8"/>
      <c r="F137" s="8"/>
      <c r="G137" s="60" t="str">
        <f t="shared" si="24"/>
        <v/>
      </c>
      <c r="H137" s="60" t="str">
        <f t="shared" si="24"/>
        <v/>
      </c>
      <c r="J137" s="115" t="str">
        <f t="shared" si="31"/>
        <v/>
      </c>
      <c r="Q137" s="116"/>
      <c r="R137" s="65" t="str">
        <f t="shared" si="25"/>
        <v/>
      </c>
      <c r="S137" s="65" t="str">
        <f t="shared" si="26"/>
        <v/>
      </c>
      <c r="T137" s="65" t="str">
        <f t="shared" si="27"/>
        <v/>
      </c>
      <c r="U137" s="65" t="str">
        <f t="shared" si="28"/>
        <v/>
      </c>
      <c r="V137" s="38"/>
      <c r="W137" s="38"/>
      <c r="X137" s="85" t="str">
        <f t="shared" si="29"/>
        <v/>
      </c>
      <c r="Y137" s="85" t="str">
        <f t="shared" si="30"/>
        <v/>
      </c>
      <c r="Z137" s="89" t="str">
        <f t="shared" si="32"/>
        <v/>
      </c>
      <c r="AA137" s="90" t="str">
        <f>IFERROR(IF(ISNUMBER('Opsparede løndele mar21-apr21'!K135),Z137+'Opsparede løndele mar21-apr21'!K135,Z137),"")</f>
        <v/>
      </c>
    </row>
    <row r="138" spans="1:27" x14ac:dyDescent="0.25">
      <c r="A138" s="52" t="str">
        <f t="shared" si="33"/>
        <v/>
      </c>
      <c r="B138" s="5"/>
      <c r="C138" s="6"/>
      <c r="D138" s="7"/>
      <c r="E138" s="8"/>
      <c r="F138" s="8"/>
      <c r="G138" s="60" t="str">
        <f t="shared" si="24"/>
        <v/>
      </c>
      <c r="H138" s="60" t="str">
        <f t="shared" si="24"/>
        <v/>
      </c>
      <c r="J138" s="115" t="str">
        <f t="shared" si="31"/>
        <v/>
      </c>
      <c r="Q138" s="116"/>
      <c r="R138" s="65" t="str">
        <f t="shared" si="25"/>
        <v/>
      </c>
      <c r="S138" s="65" t="str">
        <f t="shared" si="26"/>
        <v/>
      </c>
      <c r="T138" s="65" t="str">
        <f t="shared" si="27"/>
        <v/>
      </c>
      <c r="U138" s="65" t="str">
        <f t="shared" si="28"/>
        <v/>
      </c>
      <c r="V138" s="38"/>
      <c r="W138" s="38"/>
      <c r="X138" s="85" t="str">
        <f t="shared" si="29"/>
        <v/>
      </c>
      <c r="Y138" s="85" t="str">
        <f t="shared" si="30"/>
        <v/>
      </c>
      <c r="Z138" s="89" t="str">
        <f t="shared" si="32"/>
        <v/>
      </c>
      <c r="AA138" s="90" t="str">
        <f>IFERROR(IF(ISNUMBER('Opsparede løndele mar21-apr21'!K136),Z138+'Opsparede løndele mar21-apr21'!K136,Z138),"")</f>
        <v/>
      </c>
    </row>
    <row r="139" spans="1:27" x14ac:dyDescent="0.25">
      <c r="A139" s="52" t="str">
        <f t="shared" si="33"/>
        <v/>
      </c>
      <c r="B139" s="5"/>
      <c r="C139" s="6"/>
      <c r="D139" s="7"/>
      <c r="E139" s="8"/>
      <c r="F139" s="8"/>
      <c r="G139" s="60" t="str">
        <f t="shared" si="24"/>
        <v/>
      </c>
      <c r="H139" s="60" t="str">
        <f t="shared" si="24"/>
        <v/>
      </c>
      <c r="J139" s="115" t="str">
        <f t="shared" si="31"/>
        <v/>
      </c>
      <c r="Q139" s="116"/>
      <c r="R139" s="65" t="str">
        <f t="shared" si="25"/>
        <v/>
      </c>
      <c r="S139" s="65" t="str">
        <f t="shared" si="26"/>
        <v/>
      </c>
      <c r="T139" s="65" t="str">
        <f t="shared" si="27"/>
        <v/>
      </c>
      <c r="U139" s="65" t="str">
        <f t="shared" si="28"/>
        <v/>
      </c>
      <c r="V139" s="38"/>
      <c r="W139" s="38"/>
      <c r="X139" s="85" t="str">
        <f t="shared" si="29"/>
        <v/>
      </c>
      <c r="Y139" s="85" t="str">
        <f t="shared" si="30"/>
        <v/>
      </c>
      <c r="Z139" s="89" t="str">
        <f t="shared" si="32"/>
        <v/>
      </c>
      <c r="AA139" s="90" t="str">
        <f>IFERROR(IF(ISNUMBER('Opsparede løndele mar21-apr21'!K137),Z139+'Opsparede løndele mar21-apr21'!K137,Z139),"")</f>
        <v/>
      </c>
    </row>
    <row r="140" spans="1:27" x14ac:dyDescent="0.25">
      <c r="A140" s="52" t="str">
        <f t="shared" si="33"/>
        <v/>
      </c>
      <c r="B140" s="5"/>
      <c r="C140" s="6"/>
      <c r="D140" s="7"/>
      <c r="E140" s="8"/>
      <c r="F140" s="8"/>
      <c r="G140" s="60" t="str">
        <f t="shared" si="24"/>
        <v/>
      </c>
      <c r="H140" s="60" t="str">
        <f t="shared" si="24"/>
        <v/>
      </c>
      <c r="J140" s="115" t="str">
        <f t="shared" si="31"/>
        <v/>
      </c>
      <c r="Q140" s="116"/>
      <c r="R140" s="65" t="str">
        <f t="shared" si="25"/>
        <v/>
      </c>
      <c r="S140" s="65" t="str">
        <f t="shared" si="26"/>
        <v/>
      </c>
      <c r="T140" s="65" t="str">
        <f t="shared" si="27"/>
        <v/>
      </c>
      <c r="U140" s="65" t="str">
        <f t="shared" si="28"/>
        <v/>
      </c>
      <c r="V140" s="38"/>
      <c r="W140" s="38"/>
      <c r="X140" s="85" t="str">
        <f t="shared" si="29"/>
        <v/>
      </c>
      <c r="Y140" s="85" t="str">
        <f t="shared" si="30"/>
        <v/>
      </c>
      <c r="Z140" s="89" t="str">
        <f t="shared" si="32"/>
        <v/>
      </c>
      <c r="AA140" s="90" t="str">
        <f>IFERROR(IF(ISNUMBER('Opsparede løndele mar21-apr21'!K138),Z140+'Opsparede løndele mar21-apr21'!K138,Z140),"")</f>
        <v/>
      </c>
    </row>
    <row r="141" spans="1:27" x14ac:dyDescent="0.25">
      <c r="A141" s="52" t="str">
        <f t="shared" si="33"/>
        <v/>
      </c>
      <c r="B141" s="5"/>
      <c r="C141" s="6"/>
      <c r="D141" s="7"/>
      <c r="E141" s="8"/>
      <c r="F141" s="8"/>
      <c r="G141" s="60" t="str">
        <f t="shared" si="24"/>
        <v/>
      </c>
      <c r="H141" s="60" t="str">
        <f t="shared" si="24"/>
        <v/>
      </c>
      <c r="J141" s="115" t="str">
        <f t="shared" si="31"/>
        <v/>
      </c>
      <c r="Q141" s="116"/>
      <c r="R141" s="65" t="str">
        <f t="shared" si="25"/>
        <v/>
      </c>
      <c r="S141" s="65" t="str">
        <f t="shared" si="26"/>
        <v/>
      </c>
      <c r="T141" s="65" t="str">
        <f t="shared" si="27"/>
        <v/>
      </c>
      <c r="U141" s="65" t="str">
        <f t="shared" si="28"/>
        <v/>
      </c>
      <c r="V141" s="38"/>
      <c r="W141" s="38"/>
      <c r="X141" s="85" t="str">
        <f t="shared" si="29"/>
        <v/>
      </c>
      <c r="Y141" s="85" t="str">
        <f t="shared" si="30"/>
        <v/>
      </c>
      <c r="Z141" s="89" t="str">
        <f t="shared" si="32"/>
        <v/>
      </c>
      <c r="AA141" s="90" t="str">
        <f>IFERROR(IF(ISNUMBER('Opsparede løndele mar21-apr21'!K139),Z141+'Opsparede løndele mar21-apr21'!K139,Z141),"")</f>
        <v/>
      </c>
    </row>
    <row r="142" spans="1:27" x14ac:dyDescent="0.25">
      <c r="A142" s="52" t="str">
        <f t="shared" si="33"/>
        <v/>
      </c>
      <c r="B142" s="5"/>
      <c r="C142" s="6"/>
      <c r="D142" s="7"/>
      <c r="E142" s="8"/>
      <c r="F142" s="8"/>
      <c r="G142" s="60" t="str">
        <f t="shared" si="24"/>
        <v/>
      </c>
      <c r="H142" s="60" t="str">
        <f t="shared" si="24"/>
        <v/>
      </c>
      <c r="J142" s="115" t="str">
        <f t="shared" si="31"/>
        <v/>
      </c>
      <c r="Q142" s="116"/>
      <c r="R142" s="65" t="str">
        <f t="shared" si="25"/>
        <v/>
      </c>
      <c r="S142" s="65" t="str">
        <f t="shared" si="26"/>
        <v/>
      </c>
      <c r="T142" s="65" t="str">
        <f t="shared" si="27"/>
        <v/>
      </c>
      <c r="U142" s="65" t="str">
        <f t="shared" si="28"/>
        <v/>
      </c>
      <c r="V142" s="38"/>
      <c r="W142" s="38"/>
      <c r="X142" s="85" t="str">
        <f t="shared" si="29"/>
        <v/>
      </c>
      <c r="Y142" s="85" t="str">
        <f t="shared" si="30"/>
        <v/>
      </c>
      <c r="Z142" s="89" t="str">
        <f t="shared" si="32"/>
        <v/>
      </c>
      <c r="AA142" s="90" t="str">
        <f>IFERROR(IF(ISNUMBER('Opsparede løndele mar21-apr21'!K140),Z142+'Opsparede løndele mar21-apr21'!K140,Z142),"")</f>
        <v/>
      </c>
    </row>
    <row r="143" spans="1:27" x14ac:dyDescent="0.25">
      <c r="A143" s="52" t="str">
        <f t="shared" si="33"/>
        <v/>
      </c>
      <c r="B143" s="5"/>
      <c r="C143" s="6"/>
      <c r="D143" s="7"/>
      <c r="E143" s="8"/>
      <c r="F143" s="8"/>
      <c r="G143" s="60" t="str">
        <f t="shared" si="24"/>
        <v/>
      </c>
      <c r="H143" s="60" t="str">
        <f t="shared" si="24"/>
        <v/>
      </c>
      <c r="J143" s="115" t="str">
        <f t="shared" si="31"/>
        <v/>
      </c>
      <c r="Q143" s="116"/>
      <c r="R143" s="65" t="str">
        <f t="shared" si="25"/>
        <v/>
      </c>
      <c r="S143" s="65" t="str">
        <f t="shared" si="26"/>
        <v/>
      </c>
      <c r="T143" s="65" t="str">
        <f t="shared" si="27"/>
        <v/>
      </c>
      <c r="U143" s="65" t="str">
        <f t="shared" si="28"/>
        <v/>
      </c>
      <c r="V143" s="38"/>
      <c r="W143" s="38"/>
      <c r="X143" s="85" t="str">
        <f t="shared" si="29"/>
        <v/>
      </c>
      <c r="Y143" s="85" t="str">
        <f t="shared" si="30"/>
        <v/>
      </c>
      <c r="Z143" s="89" t="str">
        <f t="shared" si="32"/>
        <v/>
      </c>
      <c r="AA143" s="90" t="str">
        <f>IFERROR(IF(ISNUMBER('Opsparede løndele mar21-apr21'!K141),Z143+'Opsparede løndele mar21-apr21'!K141,Z143),"")</f>
        <v/>
      </c>
    </row>
    <row r="144" spans="1:27" x14ac:dyDescent="0.25">
      <c r="A144" s="52" t="str">
        <f t="shared" si="33"/>
        <v/>
      </c>
      <c r="B144" s="5"/>
      <c r="C144" s="6"/>
      <c r="D144" s="7"/>
      <c r="E144" s="8"/>
      <c r="F144" s="8"/>
      <c r="G144" s="60" t="str">
        <f t="shared" si="24"/>
        <v/>
      </c>
      <c r="H144" s="60" t="str">
        <f t="shared" si="24"/>
        <v/>
      </c>
      <c r="J144" s="115" t="str">
        <f t="shared" si="31"/>
        <v/>
      </c>
      <c r="Q144" s="116"/>
      <c r="R144" s="65" t="str">
        <f t="shared" si="25"/>
        <v/>
      </c>
      <c r="S144" s="65" t="str">
        <f t="shared" si="26"/>
        <v/>
      </c>
      <c r="T144" s="65" t="str">
        <f t="shared" si="27"/>
        <v/>
      </c>
      <c r="U144" s="65" t="str">
        <f t="shared" si="28"/>
        <v/>
      </c>
      <c r="V144" s="38"/>
      <c r="W144" s="38"/>
      <c r="X144" s="85" t="str">
        <f t="shared" si="29"/>
        <v/>
      </c>
      <c r="Y144" s="85" t="str">
        <f t="shared" si="30"/>
        <v/>
      </c>
      <c r="Z144" s="89" t="str">
        <f t="shared" si="32"/>
        <v/>
      </c>
      <c r="AA144" s="90" t="str">
        <f>IFERROR(IF(ISNUMBER('Opsparede løndele mar21-apr21'!K142),Z144+'Opsparede løndele mar21-apr21'!K142,Z144),"")</f>
        <v/>
      </c>
    </row>
    <row r="145" spans="1:27" x14ac:dyDescent="0.25">
      <c r="A145" s="52" t="str">
        <f t="shared" si="33"/>
        <v/>
      </c>
      <c r="B145" s="5"/>
      <c r="C145" s="6"/>
      <c r="D145" s="7"/>
      <c r="E145" s="8"/>
      <c r="F145" s="8"/>
      <c r="G145" s="60" t="str">
        <f t="shared" si="24"/>
        <v/>
      </c>
      <c r="H145" s="60" t="str">
        <f t="shared" si="24"/>
        <v/>
      </c>
      <c r="J145" s="115" t="str">
        <f t="shared" si="31"/>
        <v/>
      </c>
      <c r="Q145" s="116"/>
      <c r="R145" s="65" t="str">
        <f t="shared" si="25"/>
        <v/>
      </c>
      <c r="S145" s="65" t="str">
        <f t="shared" si="26"/>
        <v/>
      </c>
      <c r="T145" s="65" t="str">
        <f t="shared" si="27"/>
        <v/>
      </c>
      <c r="U145" s="65" t="str">
        <f t="shared" si="28"/>
        <v/>
      </c>
      <c r="V145" s="38"/>
      <c r="W145" s="38"/>
      <c r="X145" s="85" t="str">
        <f t="shared" si="29"/>
        <v/>
      </c>
      <c r="Y145" s="85" t="str">
        <f t="shared" si="30"/>
        <v/>
      </c>
      <c r="Z145" s="89" t="str">
        <f t="shared" si="32"/>
        <v/>
      </c>
      <c r="AA145" s="90" t="str">
        <f>IFERROR(IF(ISNUMBER('Opsparede løndele mar21-apr21'!K143),Z145+'Opsparede løndele mar21-apr21'!K143,Z145),"")</f>
        <v/>
      </c>
    </row>
    <row r="146" spans="1:27" x14ac:dyDescent="0.25">
      <c r="A146" s="52" t="str">
        <f t="shared" si="33"/>
        <v/>
      </c>
      <c r="B146" s="5"/>
      <c r="C146" s="6"/>
      <c r="D146" s="7"/>
      <c r="E146" s="8"/>
      <c r="F146" s="8"/>
      <c r="G146" s="60" t="str">
        <f t="shared" si="24"/>
        <v/>
      </c>
      <c r="H146" s="60" t="str">
        <f t="shared" si="24"/>
        <v/>
      </c>
      <c r="J146" s="115" t="str">
        <f t="shared" si="31"/>
        <v/>
      </c>
      <c r="Q146" s="116"/>
      <c r="R146" s="65" t="str">
        <f t="shared" si="25"/>
        <v/>
      </c>
      <c r="S146" s="65" t="str">
        <f t="shared" si="26"/>
        <v/>
      </c>
      <c r="T146" s="65" t="str">
        <f t="shared" si="27"/>
        <v/>
      </c>
      <c r="U146" s="65" t="str">
        <f t="shared" si="28"/>
        <v/>
      </c>
      <c r="V146" s="38"/>
      <c r="W146" s="38"/>
      <c r="X146" s="85" t="str">
        <f t="shared" si="29"/>
        <v/>
      </c>
      <c r="Y146" s="85" t="str">
        <f t="shared" si="30"/>
        <v/>
      </c>
      <c r="Z146" s="89" t="str">
        <f t="shared" si="32"/>
        <v/>
      </c>
      <c r="AA146" s="90" t="str">
        <f>IFERROR(IF(ISNUMBER('Opsparede løndele mar21-apr21'!K144),Z146+'Opsparede løndele mar21-apr21'!K144,Z146),"")</f>
        <v/>
      </c>
    </row>
    <row r="147" spans="1:27" x14ac:dyDescent="0.25">
      <c r="A147" s="52" t="str">
        <f t="shared" si="33"/>
        <v/>
      </c>
      <c r="B147" s="5"/>
      <c r="C147" s="6"/>
      <c r="D147" s="7"/>
      <c r="E147" s="8"/>
      <c r="F147" s="8"/>
      <c r="G147" s="60" t="str">
        <f t="shared" ref="G147:H166" si="34">IF(AND(ISNUMBER($E147),ISNUMBER($F147)),MAX(MIN(NETWORKDAYS(IF($E147&lt;=VLOOKUP(G$6,Matrix_antal_dage,5,FALSE),VLOOKUP(G$6,Matrix_antal_dage,5,FALSE),$E147),IF($F147&gt;=VLOOKUP(G$6,Matrix_antal_dage,6,FALSE),VLOOKUP(G$6,Matrix_antal_dage,6,FALSE),$F147),helligdage),VLOOKUP(G$6,Matrix_antal_dage,7,FALSE)),0),"")</f>
        <v/>
      </c>
      <c r="H147" s="60" t="str">
        <f t="shared" si="34"/>
        <v/>
      </c>
      <c r="J147" s="115" t="str">
        <f t="shared" si="31"/>
        <v/>
      </c>
      <c r="Q147" s="116"/>
      <c r="R147" s="65" t="str">
        <f t="shared" si="25"/>
        <v/>
      </c>
      <c r="S147" s="65" t="str">
        <f t="shared" si="26"/>
        <v/>
      </c>
      <c r="T147" s="65" t="str">
        <f t="shared" si="27"/>
        <v/>
      </c>
      <c r="U147" s="65" t="str">
        <f t="shared" si="28"/>
        <v/>
      </c>
      <c r="V147" s="38"/>
      <c r="W147" s="38"/>
      <c r="X147" s="85" t="str">
        <f t="shared" si="29"/>
        <v/>
      </c>
      <c r="Y147" s="85" t="str">
        <f t="shared" si="30"/>
        <v/>
      </c>
      <c r="Z147" s="89" t="str">
        <f t="shared" si="32"/>
        <v/>
      </c>
      <c r="AA147" s="90" t="str">
        <f>IFERROR(IF(ISNUMBER('Opsparede løndele mar21-apr21'!K145),Z147+'Opsparede løndele mar21-apr21'!K145,Z147),"")</f>
        <v/>
      </c>
    </row>
    <row r="148" spans="1:27" x14ac:dyDescent="0.25">
      <c r="A148" s="52" t="str">
        <f t="shared" si="33"/>
        <v/>
      </c>
      <c r="B148" s="5"/>
      <c r="C148" s="6"/>
      <c r="D148" s="7"/>
      <c r="E148" s="8"/>
      <c r="F148" s="8"/>
      <c r="G148" s="60" t="str">
        <f t="shared" si="34"/>
        <v/>
      </c>
      <c r="H148" s="60" t="str">
        <f t="shared" si="34"/>
        <v/>
      </c>
      <c r="J148" s="115" t="str">
        <f t="shared" si="31"/>
        <v/>
      </c>
      <c r="Q148" s="116"/>
      <c r="R148" s="65" t="str">
        <f t="shared" si="25"/>
        <v/>
      </c>
      <c r="S148" s="65" t="str">
        <f t="shared" si="26"/>
        <v/>
      </c>
      <c r="T148" s="65" t="str">
        <f t="shared" si="27"/>
        <v/>
      </c>
      <c r="U148" s="65" t="str">
        <f t="shared" si="28"/>
        <v/>
      </c>
      <c r="V148" s="38"/>
      <c r="W148" s="38"/>
      <c r="X148" s="85" t="str">
        <f t="shared" si="29"/>
        <v/>
      </c>
      <c r="Y148" s="85" t="str">
        <f t="shared" si="30"/>
        <v/>
      </c>
      <c r="Z148" s="89" t="str">
        <f t="shared" si="32"/>
        <v/>
      </c>
      <c r="AA148" s="90" t="str">
        <f>IFERROR(IF(ISNUMBER('Opsparede løndele mar21-apr21'!K146),Z148+'Opsparede løndele mar21-apr21'!K146,Z148),"")</f>
        <v/>
      </c>
    </row>
    <row r="149" spans="1:27" x14ac:dyDescent="0.25">
      <c r="A149" s="52" t="str">
        <f t="shared" si="33"/>
        <v/>
      </c>
      <c r="B149" s="5"/>
      <c r="C149" s="6"/>
      <c r="D149" s="7"/>
      <c r="E149" s="8"/>
      <c r="F149" s="8"/>
      <c r="G149" s="60" t="str">
        <f t="shared" si="34"/>
        <v/>
      </c>
      <c r="H149" s="60" t="str">
        <f t="shared" si="34"/>
        <v/>
      </c>
      <c r="J149" s="115" t="str">
        <f t="shared" si="31"/>
        <v/>
      </c>
      <c r="Q149" s="116"/>
      <c r="R149" s="65" t="str">
        <f t="shared" si="25"/>
        <v/>
      </c>
      <c r="S149" s="65" t="str">
        <f t="shared" si="26"/>
        <v/>
      </c>
      <c r="T149" s="65" t="str">
        <f t="shared" si="27"/>
        <v/>
      </c>
      <c r="U149" s="65" t="str">
        <f t="shared" si="28"/>
        <v/>
      </c>
      <c r="V149" s="38"/>
      <c r="W149" s="38"/>
      <c r="X149" s="85" t="str">
        <f t="shared" si="29"/>
        <v/>
      </c>
      <c r="Y149" s="85" t="str">
        <f t="shared" si="30"/>
        <v/>
      </c>
      <c r="Z149" s="89" t="str">
        <f t="shared" si="32"/>
        <v/>
      </c>
      <c r="AA149" s="90" t="str">
        <f>IFERROR(IF(ISNUMBER('Opsparede løndele mar21-apr21'!K147),Z149+'Opsparede løndele mar21-apr21'!K147,Z149),"")</f>
        <v/>
      </c>
    </row>
    <row r="150" spans="1:27" x14ac:dyDescent="0.25">
      <c r="A150" s="52" t="str">
        <f t="shared" si="33"/>
        <v/>
      </c>
      <c r="B150" s="5"/>
      <c r="C150" s="6"/>
      <c r="D150" s="7"/>
      <c r="E150" s="8"/>
      <c r="F150" s="8"/>
      <c r="G150" s="60" t="str">
        <f t="shared" si="34"/>
        <v/>
      </c>
      <c r="H150" s="60" t="str">
        <f t="shared" si="34"/>
        <v/>
      </c>
      <c r="J150" s="115" t="str">
        <f t="shared" si="31"/>
        <v/>
      </c>
      <c r="Q150" s="116"/>
      <c r="R150" s="65" t="str">
        <f t="shared" si="25"/>
        <v/>
      </c>
      <c r="S150" s="65" t="str">
        <f t="shared" si="26"/>
        <v/>
      </c>
      <c r="T150" s="65" t="str">
        <f t="shared" si="27"/>
        <v/>
      </c>
      <c r="U150" s="65" t="str">
        <f t="shared" si="28"/>
        <v/>
      </c>
      <c r="V150" s="38"/>
      <c r="W150" s="38"/>
      <c r="X150" s="85" t="str">
        <f t="shared" si="29"/>
        <v/>
      </c>
      <c r="Y150" s="85" t="str">
        <f t="shared" si="30"/>
        <v/>
      </c>
      <c r="Z150" s="89" t="str">
        <f t="shared" si="32"/>
        <v/>
      </c>
      <c r="AA150" s="90" t="str">
        <f>IFERROR(IF(ISNUMBER('Opsparede løndele mar21-apr21'!K148),Z150+'Opsparede løndele mar21-apr21'!K148,Z150),"")</f>
        <v/>
      </c>
    </row>
    <row r="151" spans="1:27" x14ac:dyDescent="0.25">
      <c r="A151" s="52" t="str">
        <f t="shared" si="33"/>
        <v/>
      </c>
      <c r="B151" s="5"/>
      <c r="C151" s="6"/>
      <c r="D151" s="7"/>
      <c r="E151" s="8"/>
      <c r="F151" s="8"/>
      <c r="G151" s="60" t="str">
        <f t="shared" si="34"/>
        <v/>
      </c>
      <c r="H151" s="60" t="str">
        <f t="shared" si="34"/>
        <v/>
      </c>
      <c r="J151" s="115" t="str">
        <f t="shared" si="31"/>
        <v/>
      </c>
      <c r="Q151" s="116"/>
      <c r="R151" s="65" t="str">
        <f t="shared" si="25"/>
        <v/>
      </c>
      <c r="S151" s="65" t="str">
        <f t="shared" si="26"/>
        <v/>
      </c>
      <c r="T151" s="65" t="str">
        <f t="shared" si="27"/>
        <v/>
      </c>
      <c r="U151" s="65" t="str">
        <f t="shared" si="28"/>
        <v/>
      </c>
      <c r="V151" s="38"/>
      <c r="W151" s="38"/>
      <c r="X151" s="85" t="str">
        <f t="shared" si="29"/>
        <v/>
      </c>
      <c r="Y151" s="85" t="str">
        <f t="shared" si="30"/>
        <v/>
      </c>
      <c r="Z151" s="89" t="str">
        <f t="shared" si="32"/>
        <v/>
      </c>
      <c r="AA151" s="90" t="str">
        <f>IFERROR(IF(ISNUMBER('Opsparede løndele mar21-apr21'!K149),Z151+'Opsparede løndele mar21-apr21'!K149,Z151),"")</f>
        <v/>
      </c>
    </row>
    <row r="152" spans="1:27" x14ac:dyDescent="0.25">
      <c r="A152" s="52" t="str">
        <f t="shared" si="33"/>
        <v/>
      </c>
      <c r="B152" s="5"/>
      <c r="C152" s="6"/>
      <c r="D152" s="7"/>
      <c r="E152" s="8"/>
      <c r="F152" s="8"/>
      <c r="G152" s="60" t="str">
        <f t="shared" si="34"/>
        <v/>
      </c>
      <c r="H152" s="60" t="str">
        <f t="shared" si="34"/>
        <v/>
      </c>
      <c r="J152" s="115" t="str">
        <f t="shared" si="31"/>
        <v/>
      </c>
      <c r="Q152" s="116"/>
      <c r="R152" s="65" t="str">
        <f t="shared" si="25"/>
        <v/>
      </c>
      <c r="S152" s="65" t="str">
        <f t="shared" si="26"/>
        <v/>
      </c>
      <c r="T152" s="65" t="str">
        <f t="shared" si="27"/>
        <v/>
      </c>
      <c r="U152" s="65" t="str">
        <f t="shared" si="28"/>
        <v/>
      </c>
      <c r="V152" s="38"/>
      <c r="W152" s="38"/>
      <c r="X152" s="85" t="str">
        <f t="shared" si="29"/>
        <v/>
      </c>
      <c r="Y152" s="85" t="str">
        <f t="shared" si="30"/>
        <v/>
      </c>
      <c r="Z152" s="89" t="str">
        <f t="shared" si="32"/>
        <v/>
      </c>
      <c r="AA152" s="90" t="str">
        <f>IFERROR(IF(ISNUMBER('Opsparede løndele mar21-apr21'!K150),Z152+'Opsparede løndele mar21-apr21'!K150,Z152),"")</f>
        <v/>
      </c>
    </row>
    <row r="153" spans="1:27" x14ac:dyDescent="0.25">
      <c r="A153" s="52" t="str">
        <f t="shared" si="33"/>
        <v/>
      </c>
      <c r="B153" s="5"/>
      <c r="C153" s="6"/>
      <c r="D153" s="7"/>
      <c r="E153" s="8"/>
      <c r="F153" s="8"/>
      <c r="G153" s="60" t="str">
        <f t="shared" si="34"/>
        <v/>
      </c>
      <c r="H153" s="60" t="str">
        <f t="shared" si="34"/>
        <v/>
      </c>
      <c r="J153" s="115" t="str">
        <f t="shared" si="31"/>
        <v/>
      </c>
      <c r="Q153" s="116"/>
      <c r="R153" s="65" t="str">
        <f t="shared" si="25"/>
        <v/>
      </c>
      <c r="S153" s="65" t="str">
        <f t="shared" si="26"/>
        <v/>
      </c>
      <c r="T153" s="65" t="str">
        <f t="shared" si="27"/>
        <v/>
      </c>
      <c r="U153" s="65" t="str">
        <f t="shared" si="28"/>
        <v/>
      </c>
      <c r="V153" s="38"/>
      <c r="W153" s="38"/>
      <c r="X153" s="85" t="str">
        <f t="shared" si="29"/>
        <v/>
      </c>
      <c r="Y153" s="85" t="str">
        <f t="shared" si="30"/>
        <v/>
      </c>
      <c r="Z153" s="89" t="str">
        <f t="shared" si="32"/>
        <v/>
      </c>
      <c r="AA153" s="90" t="str">
        <f>IFERROR(IF(ISNUMBER('Opsparede løndele mar21-apr21'!K151),Z153+'Opsparede løndele mar21-apr21'!K151,Z153),"")</f>
        <v/>
      </c>
    </row>
    <row r="154" spans="1:27" x14ac:dyDescent="0.25">
      <c r="A154" s="52" t="str">
        <f t="shared" si="33"/>
        <v/>
      </c>
      <c r="B154" s="5"/>
      <c r="C154" s="6"/>
      <c r="D154" s="7"/>
      <c r="E154" s="8"/>
      <c r="F154" s="8"/>
      <c r="G154" s="60" t="str">
        <f t="shared" si="34"/>
        <v/>
      </c>
      <c r="H154" s="60" t="str">
        <f t="shared" si="34"/>
        <v/>
      </c>
      <c r="J154" s="115" t="str">
        <f t="shared" si="31"/>
        <v/>
      </c>
      <c r="Q154" s="116"/>
      <c r="R154" s="65" t="str">
        <f t="shared" si="25"/>
        <v/>
      </c>
      <c r="S154" s="65" t="str">
        <f t="shared" si="26"/>
        <v/>
      </c>
      <c r="T154" s="65" t="str">
        <f t="shared" si="27"/>
        <v/>
      </c>
      <c r="U154" s="65" t="str">
        <f t="shared" si="28"/>
        <v/>
      </c>
      <c r="V154" s="38"/>
      <c r="W154" s="38"/>
      <c r="X154" s="85" t="str">
        <f t="shared" si="29"/>
        <v/>
      </c>
      <c r="Y154" s="85" t="str">
        <f t="shared" si="30"/>
        <v/>
      </c>
      <c r="Z154" s="89" t="str">
        <f t="shared" si="32"/>
        <v/>
      </c>
      <c r="AA154" s="90" t="str">
        <f>IFERROR(IF(ISNUMBER('Opsparede løndele mar21-apr21'!K152),Z154+'Opsparede løndele mar21-apr21'!K152,Z154),"")</f>
        <v/>
      </c>
    </row>
    <row r="155" spans="1:27" x14ac:dyDescent="0.25">
      <c r="A155" s="52" t="str">
        <f t="shared" si="33"/>
        <v/>
      </c>
      <c r="B155" s="5"/>
      <c r="C155" s="6"/>
      <c r="D155" s="7"/>
      <c r="E155" s="8"/>
      <c r="F155" s="8"/>
      <c r="G155" s="60" t="str">
        <f t="shared" si="34"/>
        <v/>
      </c>
      <c r="H155" s="60" t="str">
        <f t="shared" si="34"/>
        <v/>
      </c>
      <c r="J155" s="115" t="str">
        <f t="shared" si="31"/>
        <v/>
      </c>
      <c r="Q155" s="116"/>
      <c r="R155" s="65" t="str">
        <f t="shared" si="25"/>
        <v/>
      </c>
      <c r="S155" s="65" t="str">
        <f t="shared" si="26"/>
        <v/>
      </c>
      <c r="T155" s="65" t="str">
        <f t="shared" si="27"/>
        <v/>
      </c>
      <c r="U155" s="65" t="str">
        <f t="shared" si="28"/>
        <v/>
      </c>
      <c r="V155" s="38"/>
      <c r="W155" s="38"/>
      <c r="X155" s="85" t="str">
        <f t="shared" si="29"/>
        <v/>
      </c>
      <c r="Y155" s="85" t="str">
        <f t="shared" si="30"/>
        <v/>
      </c>
      <c r="Z155" s="89" t="str">
        <f t="shared" si="32"/>
        <v/>
      </c>
      <c r="AA155" s="90" t="str">
        <f>IFERROR(IF(ISNUMBER('Opsparede løndele mar21-apr21'!K153),Z155+'Opsparede løndele mar21-apr21'!K153,Z155),"")</f>
        <v/>
      </c>
    </row>
    <row r="156" spans="1:27" x14ac:dyDescent="0.25">
      <c r="A156" s="52" t="str">
        <f t="shared" si="33"/>
        <v/>
      </c>
      <c r="B156" s="5"/>
      <c r="C156" s="6"/>
      <c r="D156" s="7"/>
      <c r="E156" s="8"/>
      <c r="F156" s="8"/>
      <c r="G156" s="60" t="str">
        <f t="shared" si="34"/>
        <v/>
      </c>
      <c r="H156" s="60" t="str">
        <f t="shared" si="34"/>
        <v/>
      </c>
      <c r="J156" s="115" t="str">
        <f t="shared" si="31"/>
        <v/>
      </c>
      <c r="Q156" s="116"/>
      <c r="R156" s="65" t="str">
        <f t="shared" si="25"/>
        <v/>
      </c>
      <c r="S156" s="65" t="str">
        <f t="shared" si="26"/>
        <v/>
      </c>
      <c r="T156" s="65" t="str">
        <f t="shared" si="27"/>
        <v/>
      </c>
      <c r="U156" s="65" t="str">
        <f t="shared" si="28"/>
        <v/>
      </c>
      <c r="V156" s="38"/>
      <c r="W156" s="38"/>
      <c r="X156" s="85" t="str">
        <f t="shared" si="29"/>
        <v/>
      </c>
      <c r="Y156" s="85" t="str">
        <f t="shared" si="30"/>
        <v/>
      </c>
      <c r="Z156" s="89" t="str">
        <f t="shared" si="32"/>
        <v/>
      </c>
      <c r="AA156" s="90" t="str">
        <f>IFERROR(IF(ISNUMBER('Opsparede løndele mar21-apr21'!K154),Z156+'Opsparede løndele mar21-apr21'!K154,Z156),"")</f>
        <v/>
      </c>
    </row>
    <row r="157" spans="1:27" x14ac:dyDescent="0.25">
      <c r="A157" s="52" t="str">
        <f t="shared" si="33"/>
        <v/>
      </c>
      <c r="B157" s="5"/>
      <c r="C157" s="6"/>
      <c r="D157" s="7"/>
      <c r="E157" s="8"/>
      <c r="F157" s="8"/>
      <c r="G157" s="60" t="str">
        <f t="shared" si="34"/>
        <v/>
      </c>
      <c r="H157" s="60" t="str">
        <f t="shared" si="34"/>
        <v/>
      </c>
      <c r="J157" s="115" t="str">
        <f t="shared" si="31"/>
        <v/>
      </c>
      <c r="Q157" s="116"/>
      <c r="R157" s="65" t="str">
        <f t="shared" si="25"/>
        <v/>
      </c>
      <c r="S157" s="65" t="str">
        <f t="shared" si="26"/>
        <v/>
      </c>
      <c r="T157" s="65" t="str">
        <f t="shared" si="27"/>
        <v/>
      </c>
      <c r="U157" s="65" t="str">
        <f t="shared" si="28"/>
        <v/>
      </c>
      <c r="V157" s="38"/>
      <c r="W157" s="38"/>
      <c r="X157" s="85" t="str">
        <f t="shared" si="29"/>
        <v/>
      </c>
      <c r="Y157" s="85" t="str">
        <f t="shared" si="30"/>
        <v/>
      </c>
      <c r="Z157" s="89" t="str">
        <f t="shared" si="32"/>
        <v/>
      </c>
      <c r="AA157" s="90" t="str">
        <f>IFERROR(IF(ISNUMBER('Opsparede løndele mar21-apr21'!K155),Z157+'Opsparede løndele mar21-apr21'!K155,Z157),"")</f>
        <v/>
      </c>
    </row>
    <row r="158" spans="1:27" x14ac:dyDescent="0.25">
      <c r="A158" s="52" t="str">
        <f t="shared" si="33"/>
        <v/>
      </c>
      <c r="B158" s="5"/>
      <c r="C158" s="6"/>
      <c r="D158" s="7"/>
      <c r="E158" s="8"/>
      <c r="F158" s="8"/>
      <c r="G158" s="60" t="str">
        <f t="shared" si="34"/>
        <v/>
      </c>
      <c r="H158" s="60" t="str">
        <f t="shared" si="34"/>
        <v/>
      </c>
      <c r="J158" s="115" t="str">
        <f t="shared" si="31"/>
        <v/>
      </c>
      <c r="Q158" s="116"/>
      <c r="R158" s="65" t="str">
        <f t="shared" si="25"/>
        <v/>
      </c>
      <c r="S158" s="65" t="str">
        <f t="shared" si="26"/>
        <v/>
      </c>
      <c r="T158" s="65" t="str">
        <f t="shared" si="27"/>
        <v/>
      </c>
      <c r="U158" s="65" t="str">
        <f t="shared" si="28"/>
        <v/>
      </c>
      <c r="V158" s="38"/>
      <c r="W158" s="38"/>
      <c r="X158" s="85" t="str">
        <f t="shared" si="29"/>
        <v/>
      </c>
      <c r="Y158" s="85" t="str">
        <f t="shared" si="30"/>
        <v/>
      </c>
      <c r="Z158" s="89" t="str">
        <f t="shared" si="32"/>
        <v/>
      </c>
      <c r="AA158" s="90" t="str">
        <f>IFERROR(IF(ISNUMBER('Opsparede løndele mar21-apr21'!K156),Z158+'Opsparede løndele mar21-apr21'!K156,Z158),"")</f>
        <v/>
      </c>
    </row>
    <row r="159" spans="1:27" x14ac:dyDescent="0.25">
      <c r="A159" s="52" t="str">
        <f t="shared" si="33"/>
        <v/>
      </c>
      <c r="B159" s="5"/>
      <c r="C159" s="6"/>
      <c r="D159" s="7"/>
      <c r="E159" s="8"/>
      <c r="F159" s="8"/>
      <c r="G159" s="60" t="str">
        <f t="shared" si="34"/>
        <v/>
      </c>
      <c r="H159" s="60" t="str">
        <f t="shared" si="34"/>
        <v/>
      </c>
      <c r="J159" s="115" t="str">
        <f t="shared" si="31"/>
        <v/>
      </c>
      <c r="Q159" s="116"/>
      <c r="R159" s="65" t="str">
        <f t="shared" si="25"/>
        <v/>
      </c>
      <c r="S159" s="65" t="str">
        <f t="shared" si="26"/>
        <v/>
      </c>
      <c r="T159" s="65" t="str">
        <f t="shared" si="27"/>
        <v/>
      </c>
      <c r="U159" s="65" t="str">
        <f t="shared" si="28"/>
        <v/>
      </c>
      <c r="V159" s="38"/>
      <c r="W159" s="38"/>
      <c r="X159" s="85" t="str">
        <f t="shared" si="29"/>
        <v/>
      </c>
      <c r="Y159" s="85" t="str">
        <f t="shared" si="30"/>
        <v/>
      </c>
      <c r="Z159" s="89" t="str">
        <f t="shared" si="32"/>
        <v/>
      </c>
      <c r="AA159" s="90" t="str">
        <f>IFERROR(IF(ISNUMBER('Opsparede løndele mar21-apr21'!K157),Z159+'Opsparede løndele mar21-apr21'!K157,Z159),"")</f>
        <v/>
      </c>
    </row>
    <row r="160" spans="1:27" x14ac:dyDescent="0.25">
      <c r="A160" s="52" t="str">
        <f t="shared" si="33"/>
        <v/>
      </c>
      <c r="B160" s="5"/>
      <c r="C160" s="6"/>
      <c r="D160" s="7"/>
      <c r="E160" s="8"/>
      <c r="F160" s="8"/>
      <c r="G160" s="60" t="str">
        <f t="shared" si="34"/>
        <v/>
      </c>
      <c r="H160" s="60" t="str">
        <f t="shared" si="34"/>
        <v/>
      </c>
      <c r="J160" s="115" t="str">
        <f t="shared" si="31"/>
        <v/>
      </c>
      <c r="Q160" s="116"/>
      <c r="R160" s="65" t="str">
        <f t="shared" si="25"/>
        <v/>
      </c>
      <c r="S160" s="65" t="str">
        <f t="shared" si="26"/>
        <v/>
      </c>
      <c r="T160" s="65" t="str">
        <f t="shared" si="27"/>
        <v/>
      </c>
      <c r="U160" s="65" t="str">
        <f t="shared" si="28"/>
        <v/>
      </c>
      <c r="V160" s="38"/>
      <c r="W160" s="38"/>
      <c r="X160" s="85" t="str">
        <f t="shared" si="29"/>
        <v/>
      </c>
      <c r="Y160" s="85" t="str">
        <f t="shared" si="30"/>
        <v/>
      </c>
      <c r="Z160" s="89" t="str">
        <f t="shared" si="32"/>
        <v/>
      </c>
      <c r="AA160" s="90" t="str">
        <f>IFERROR(IF(ISNUMBER('Opsparede løndele mar21-apr21'!K158),Z160+'Opsparede løndele mar21-apr21'!K158,Z160),"")</f>
        <v/>
      </c>
    </row>
    <row r="161" spans="1:27" x14ac:dyDescent="0.25">
      <c r="A161" s="52" t="str">
        <f t="shared" si="33"/>
        <v/>
      </c>
      <c r="B161" s="5"/>
      <c r="C161" s="6"/>
      <c r="D161" s="7"/>
      <c r="E161" s="8"/>
      <c r="F161" s="8"/>
      <c r="G161" s="60" t="str">
        <f t="shared" si="34"/>
        <v/>
      </c>
      <c r="H161" s="60" t="str">
        <f t="shared" si="34"/>
        <v/>
      </c>
      <c r="J161" s="115" t="str">
        <f t="shared" si="31"/>
        <v/>
      </c>
      <c r="Q161" s="116"/>
      <c r="R161" s="65" t="str">
        <f t="shared" si="25"/>
        <v/>
      </c>
      <c r="S161" s="65" t="str">
        <f t="shared" si="26"/>
        <v/>
      </c>
      <c r="T161" s="65" t="str">
        <f t="shared" si="27"/>
        <v/>
      </c>
      <c r="U161" s="65" t="str">
        <f t="shared" si="28"/>
        <v/>
      </c>
      <c r="V161" s="38"/>
      <c r="W161" s="38"/>
      <c r="X161" s="85" t="str">
        <f t="shared" si="29"/>
        <v/>
      </c>
      <c r="Y161" s="85" t="str">
        <f t="shared" si="30"/>
        <v/>
      </c>
      <c r="Z161" s="89" t="str">
        <f t="shared" si="32"/>
        <v/>
      </c>
      <c r="AA161" s="90" t="str">
        <f>IFERROR(IF(ISNUMBER('Opsparede løndele mar21-apr21'!K159),Z161+'Opsparede løndele mar21-apr21'!K159,Z161),"")</f>
        <v/>
      </c>
    </row>
    <row r="162" spans="1:27" x14ac:dyDescent="0.25">
      <c r="A162" s="52" t="str">
        <f t="shared" si="33"/>
        <v/>
      </c>
      <c r="B162" s="5"/>
      <c r="C162" s="6"/>
      <c r="D162" s="7"/>
      <c r="E162" s="8"/>
      <c r="F162" s="8"/>
      <c r="G162" s="60" t="str">
        <f t="shared" si="34"/>
        <v/>
      </c>
      <c r="H162" s="60" t="str">
        <f t="shared" si="34"/>
        <v/>
      </c>
      <c r="J162" s="115" t="str">
        <f t="shared" si="31"/>
        <v/>
      </c>
      <c r="Q162" s="116"/>
      <c r="R162" s="65" t="str">
        <f t="shared" si="25"/>
        <v/>
      </c>
      <c r="S162" s="65" t="str">
        <f t="shared" si="26"/>
        <v/>
      </c>
      <c r="T162" s="65" t="str">
        <f t="shared" si="27"/>
        <v/>
      </c>
      <c r="U162" s="65" t="str">
        <f t="shared" si="28"/>
        <v/>
      </c>
      <c r="V162" s="38"/>
      <c r="W162" s="38"/>
      <c r="X162" s="85" t="str">
        <f t="shared" si="29"/>
        <v/>
      </c>
      <c r="Y162" s="85" t="str">
        <f t="shared" si="30"/>
        <v/>
      </c>
      <c r="Z162" s="89" t="str">
        <f t="shared" si="32"/>
        <v/>
      </c>
      <c r="AA162" s="90" t="str">
        <f>IFERROR(IF(ISNUMBER('Opsparede løndele mar21-apr21'!K160),Z162+'Opsparede løndele mar21-apr21'!K160,Z162),"")</f>
        <v/>
      </c>
    </row>
    <row r="163" spans="1:27" x14ac:dyDescent="0.25">
      <c r="A163" s="52" t="str">
        <f t="shared" si="33"/>
        <v/>
      </c>
      <c r="B163" s="5"/>
      <c r="C163" s="6"/>
      <c r="D163" s="7"/>
      <c r="E163" s="8"/>
      <c r="F163" s="8"/>
      <c r="G163" s="60" t="str">
        <f t="shared" si="34"/>
        <v/>
      </c>
      <c r="H163" s="60" t="str">
        <f t="shared" si="34"/>
        <v/>
      </c>
      <c r="J163" s="115" t="str">
        <f t="shared" si="31"/>
        <v/>
      </c>
      <c r="Q163" s="116"/>
      <c r="R163" s="65" t="str">
        <f t="shared" si="25"/>
        <v/>
      </c>
      <c r="S163" s="65" t="str">
        <f t="shared" si="26"/>
        <v/>
      </c>
      <c r="T163" s="65" t="str">
        <f t="shared" si="27"/>
        <v/>
      </c>
      <c r="U163" s="65" t="str">
        <f t="shared" si="28"/>
        <v/>
      </c>
      <c r="V163" s="38"/>
      <c r="W163" s="38"/>
      <c r="X163" s="85" t="str">
        <f t="shared" si="29"/>
        <v/>
      </c>
      <c r="Y163" s="85" t="str">
        <f t="shared" si="30"/>
        <v/>
      </c>
      <c r="Z163" s="89" t="str">
        <f t="shared" si="32"/>
        <v/>
      </c>
      <c r="AA163" s="90" t="str">
        <f>IFERROR(IF(ISNUMBER('Opsparede løndele mar21-apr21'!K161),Z163+'Opsparede løndele mar21-apr21'!K161,Z163),"")</f>
        <v/>
      </c>
    </row>
    <row r="164" spans="1:27" x14ac:dyDescent="0.25">
      <c r="A164" s="52" t="str">
        <f t="shared" si="33"/>
        <v/>
      </c>
      <c r="B164" s="5"/>
      <c r="C164" s="6"/>
      <c r="D164" s="7"/>
      <c r="E164" s="8"/>
      <c r="F164" s="8"/>
      <c r="G164" s="60" t="str">
        <f t="shared" si="34"/>
        <v/>
      </c>
      <c r="H164" s="60" t="str">
        <f t="shared" si="34"/>
        <v/>
      </c>
      <c r="J164" s="115" t="str">
        <f t="shared" si="31"/>
        <v/>
      </c>
      <c r="Q164" s="116"/>
      <c r="R164" s="65" t="str">
        <f t="shared" si="25"/>
        <v/>
      </c>
      <c r="S164" s="65" t="str">
        <f t="shared" si="26"/>
        <v/>
      </c>
      <c r="T164" s="65" t="str">
        <f t="shared" si="27"/>
        <v/>
      </c>
      <c r="U164" s="65" t="str">
        <f t="shared" si="28"/>
        <v/>
      </c>
      <c r="V164" s="38"/>
      <c r="W164" s="38"/>
      <c r="X164" s="85" t="str">
        <f t="shared" si="29"/>
        <v/>
      </c>
      <c r="Y164" s="85" t="str">
        <f t="shared" si="30"/>
        <v/>
      </c>
      <c r="Z164" s="89" t="str">
        <f t="shared" si="32"/>
        <v/>
      </c>
      <c r="AA164" s="90" t="str">
        <f>IFERROR(IF(ISNUMBER('Opsparede løndele mar21-apr21'!K162),Z164+'Opsparede løndele mar21-apr21'!K162,Z164),"")</f>
        <v/>
      </c>
    </row>
    <row r="165" spans="1:27" x14ac:dyDescent="0.25">
      <c r="A165" s="52" t="str">
        <f t="shared" si="33"/>
        <v/>
      </c>
      <c r="B165" s="5"/>
      <c r="C165" s="6"/>
      <c r="D165" s="7"/>
      <c r="E165" s="8"/>
      <c r="F165" s="8"/>
      <c r="G165" s="60" t="str">
        <f t="shared" si="34"/>
        <v/>
      </c>
      <c r="H165" s="60" t="str">
        <f t="shared" si="34"/>
        <v/>
      </c>
      <c r="J165" s="115" t="str">
        <f t="shared" si="31"/>
        <v/>
      </c>
      <c r="Q165" s="116"/>
      <c r="R165" s="65" t="str">
        <f t="shared" si="25"/>
        <v/>
      </c>
      <c r="S165" s="65" t="str">
        <f t="shared" si="26"/>
        <v/>
      </c>
      <c r="T165" s="65" t="str">
        <f t="shared" si="27"/>
        <v/>
      </c>
      <c r="U165" s="65" t="str">
        <f t="shared" si="28"/>
        <v/>
      </c>
      <c r="V165" s="38"/>
      <c r="W165" s="38"/>
      <c r="X165" s="85" t="str">
        <f t="shared" si="29"/>
        <v/>
      </c>
      <c r="Y165" s="85" t="str">
        <f t="shared" si="30"/>
        <v/>
      </c>
      <c r="Z165" s="89" t="str">
        <f t="shared" si="32"/>
        <v/>
      </c>
      <c r="AA165" s="90" t="str">
        <f>IFERROR(IF(ISNUMBER('Opsparede løndele mar21-apr21'!K163),Z165+'Opsparede løndele mar21-apr21'!K163,Z165),"")</f>
        <v/>
      </c>
    </row>
    <row r="166" spans="1:27" x14ac:dyDescent="0.25">
      <c r="A166" s="52" t="str">
        <f t="shared" si="33"/>
        <v/>
      </c>
      <c r="B166" s="5"/>
      <c r="C166" s="6"/>
      <c r="D166" s="7"/>
      <c r="E166" s="8"/>
      <c r="F166" s="8"/>
      <c r="G166" s="60" t="str">
        <f t="shared" si="34"/>
        <v/>
      </c>
      <c r="H166" s="60" t="str">
        <f t="shared" si="34"/>
        <v/>
      </c>
      <c r="J166" s="115" t="str">
        <f t="shared" si="31"/>
        <v/>
      </c>
      <c r="Q166" s="116"/>
      <c r="R166" s="65" t="str">
        <f t="shared" si="25"/>
        <v/>
      </c>
      <c r="S166" s="65" t="str">
        <f t="shared" si="26"/>
        <v/>
      </c>
      <c r="T166" s="65" t="str">
        <f t="shared" si="27"/>
        <v/>
      </c>
      <c r="U166" s="65" t="str">
        <f t="shared" si="28"/>
        <v/>
      </c>
      <c r="V166" s="38"/>
      <c r="W166" s="38"/>
      <c r="X166" s="85" t="str">
        <f t="shared" si="29"/>
        <v/>
      </c>
      <c r="Y166" s="85" t="str">
        <f t="shared" si="30"/>
        <v/>
      </c>
      <c r="Z166" s="89" t="str">
        <f t="shared" si="32"/>
        <v/>
      </c>
      <c r="AA166" s="90" t="str">
        <f>IFERROR(IF(ISNUMBER('Opsparede løndele mar21-apr21'!K164),Z166+'Opsparede løndele mar21-apr21'!K164,Z166),"")</f>
        <v/>
      </c>
    </row>
    <row r="167" spans="1:27" x14ac:dyDescent="0.25">
      <c r="A167" s="52" t="str">
        <f t="shared" si="33"/>
        <v/>
      </c>
      <c r="B167" s="5"/>
      <c r="C167" s="6"/>
      <c r="D167" s="7"/>
      <c r="E167" s="8"/>
      <c r="F167" s="8"/>
      <c r="G167" s="60" t="str">
        <f t="shared" ref="G167:H186" si="35">IF(AND(ISNUMBER($E167),ISNUMBER($F167)),MAX(MIN(NETWORKDAYS(IF($E167&lt;=VLOOKUP(G$6,Matrix_antal_dage,5,FALSE),VLOOKUP(G$6,Matrix_antal_dage,5,FALSE),$E167),IF($F167&gt;=VLOOKUP(G$6,Matrix_antal_dage,6,FALSE),VLOOKUP(G$6,Matrix_antal_dage,6,FALSE),$F167),helligdage),VLOOKUP(G$6,Matrix_antal_dage,7,FALSE)),0),"")</f>
        <v/>
      </c>
      <c r="H167" s="60" t="str">
        <f t="shared" si="35"/>
        <v/>
      </c>
      <c r="J167" s="115" t="str">
        <f t="shared" si="31"/>
        <v/>
      </c>
      <c r="Q167" s="116"/>
      <c r="R167" s="65" t="str">
        <f t="shared" si="25"/>
        <v/>
      </c>
      <c r="S167" s="65" t="str">
        <f t="shared" si="26"/>
        <v/>
      </c>
      <c r="T167" s="65" t="str">
        <f t="shared" si="27"/>
        <v/>
      </c>
      <c r="U167" s="65" t="str">
        <f t="shared" si="28"/>
        <v/>
      </c>
      <c r="V167" s="38"/>
      <c r="W167" s="38"/>
      <c r="X167" s="85" t="str">
        <f t="shared" si="29"/>
        <v/>
      </c>
      <c r="Y167" s="85" t="str">
        <f t="shared" si="30"/>
        <v/>
      </c>
      <c r="Z167" s="89" t="str">
        <f t="shared" si="32"/>
        <v/>
      </c>
      <c r="AA167" s="90" t="str">
        <f>IFERROR(IF(ISNUMBER('Opsparede løndele mar21-apr21'!K165),Z167+'Opsparede løndele mar21-apr21'!K165,Z167),"")</f>
        <v/>
      </c>
    </row>
    <row r="168" spans="1:27" x14ac:dyDescent="0.25">
      <c r="A168" s="52" t="str">
        <f t="shared" si="33"/>
        <v/>
      </c>
      <c r="B168" s="5"/>
      <c r="C168" s="6"/>
      <c r="D168" s="7"/>
      <c r="E168" s="8"/>
      <c r="F168" s="8"/>
      <c r="G168" s="60" t="str">
        <f t="shared" si="35"/>
        <v/>
      </c>
      <c r="H168" s="60" t="str">
        <f t="shared" si="35"/>
        <v/>
      </c>
      <c r="J168" s="115" t="str">
        <f t="shared" si="31"/>
        <v/>
      </c>
      <c r="Q168" s="116"/>
      <c r="R168" s="65" t="str">
        <f t="shared" si="25"/>
        <v/>
      </c>
      <c r="S168" s="65" t="str">
        <f t="shared" si="26"/>
        <v/>
      </c>
      <c r="T168" s="65" t="str">
        <f t="shared" si="27"/>
        <v/>
      </c>
      <c r="U168" s="65" t="str">
        <f t="shared" si="28"/>
        <v/>
      </c>
      <c r="V168" s="38"/>
      <c r="W168" s="38"/>
      <c r="X168" s="85" t="str">
        <f t="shared" si="29"/>
        <v/>
      </c>
      <c r="Y168" s="85" t="str">
        <f t="shared" si="30"/>
        <v/>
      </c>
      <c r="Z168" s="89" t="str">
        <f t="shared" si="32"/>
        <v/>
      </c>
      <c r="AA168" s="90" t="str">
        <f>IFERROR(IF(ISNUMBER('Opsparede løndele mar21-apr21'!K166),Z168+'Opsparede løndele mar21-apr21'!K166,Z168),"")</f>
        <v/>
      </c>
    </row>
    <row r="169" spans="1:27" x14ac:dyDescent="0.25">
      <c r="A169" s="52" t="str">
        <f t="shared" si="33"/>
        <v/>
      </c>
      <c r="B169" s="5"/>
      <c r="C169" s="6"/>
      <c r="D169" s="7"/>
      <c r="E169" s="8"/>
      <c r="F169" s="8"/>
      <c r="G169" s="60" t="str">
        <f t="shared" si="35"/>
        <v/>
      </c>
      <c r="H169" s="60" t="str">
        <f t="shared" si="35"/>
        <v/>
      </c>
      <c r="J169" s="115" t="str">
        <f t="shared" si="31"/>
        <v/>
      </c>
      <c r="Q169" s="116"/>
      <c r="R169" s="65" t="str">
        <f t="shared" si="25"/>
        <v/>
      </c>
      <c r="S169" s="65" t="str">
        <f t="shared" si="26"/>
        <v/>
      </c>
      <c r="T169" s="65" t="str">
        <f t="shared" si="27"/>
        <v/>
      </c>
      <c r="U169" s="65" t="str">
        <f t="shared" si="28"/>
        <v/>
      </c>
      <c r="V169" s="38"/>
      <c r="W169" s="38"/>
      <c r="X169" s="85" t="str">
        <f t="shared" si="29"/>
        <v/>
      </c>
      <c r="Y169" s="85" t="str">
        <f t="shared" si="30"/>
        <v/>
      </c>
      <c r="Z169" s="89" t="str">
        <f t="shared" si="32"/>
        <v/>
      </c>
      <c r="AA169" s="90" t="str">
        <f>IFERROR(IF(ISNUMBER('Opsparede løndele mar21-apr21'!K167),Z169+'Opsparede løndele mar21-apr21'!K167,Z169),"")</f>
        <v/>
      </c>
    </row>
    <row r="170" spans="1:27" x14ac:dyDescent="0.25">
      <c r="A170" s="52" t="str">
        <f t="shared" si="33"/>
        <v/>
      </c>
      <c r="B170" s="5"/>
      <c r="C170" s="6"/>
      <c r="D170" s="7"/>
      <c r="E170" s="8"/>
      <c r="F170" s="8"/>
      <c r="G170" s="60" t="str">
        <f t="shared" si="35"/>
        <v/>
      </c>
      <c r="H170" s="60" t="str">
        <f t="shared" si="35"/>
        <v/>
      </c>
      <c r="J170" s="115" t="str">
        <f t="shared" si="31"/>
        <v/>
      </c>
      <c r="Q170" s="116"/>
      <c r="R170" s="65" t="str">
        <f t="shared" si="25"/>
        <v/>
      </c>
      <c r="S170" s="65" t="str">
        <f t="shared" si="26"/>
        <v/>
      </c>
      <c r="T170" s="65" t="str">
        <f t="shared" si="27"/>
        <v/>
      </c>
      <c r="U170" s="65" t="str">
        <f t="shared" si="28"/>
        <v/>
      </c>
      <c r="V170" s="38"/>
      <c r="W170" s="38"/>
      <c r="X170" s="85" t="str">
        <f t="shared" si="29"/>
        <v/>
      </c>
      <c r="Y170" s="85" t="str">
        <f t="shared" si="30"/>
        <v/>
      </c>
      <c r="Z170" s="89" t="str">
        <f t="shared" si="32"/>
        <v/>
      </c>
      <c r="AA170" s="90" t="str">
        <f>IFERROR(IF(ISNUMBER('Opsparede løndele mar21-apr21'!K168),Z170+'Opsparede løndele mar21-apr21'!K168,Z170),"")</f>
        <v/>
      </c>
    </row>
    <row r="171" spans="1:27" x14ac:dyDescent="0.25">
      <c r="A171" s="52" t="str">
        <f t="shared" si="33"/>
        <v/>
      </c>
      <c r="B171" s="5"/>
      <c r="C171" s="6"/>
      <c r="D171" s="7"/>
      <c r="E171" s="8"/>
      <c r="F171" s="8"/>
      <c r="G171" s="60" t="str">
        <f t="shared" si="35"/>
        <v/>
      </c>
      <c r="H171" s="60" t="str">
        <f t="shared" si="35"/>
        <v/>
      </c>
      <c r="J171" s="115" t="str">
        <f t="shared" si="31"/>
        <v/>
      </c>
      <c r="Q171" s="116"/>
      <c r="R171" s="65" t="str">
        <f t="shared" si="25"/>
        <v/>
      </c>
      <c r="S171" s="65" t="str">
        <f t="shared" si="26"/>
        <v/>
      </c>
      <c r="T171" s="65" t="str">
        <f t="shared" si="27"/>
        <v/>
      </c>
      <c r="U171" s="65" t="str">
        <f t="shared" si="28"/>
        <v/>
      </c>
      <c r="V171" s="38"/>
      <c r="W171" s="38"/>
      <c r="X171" s="85" t="str">
        <f t="shared" si="29"/>
        <v/>
      </c>
      <c r="Y171" s="85" t="str">
        <f t="shared" si="30"/>
        <v/>
      </c>
      <c r="Z171" s="89" t="str">
        <f t="shared" si="32"/>
        <v/>
      </c>
      <c r="AA171" s="90" t="str">
        <f>IFERROR(IF(ISNUMBER('Opsparede løndele mar21-apr21'!K169),Z171+'Opsparede løndele mar21-apr21'!K169,Z171),"")</f>
        <v/>
      </c>
    </row>
    <row r="172" spans="1:27" x14ac:dyDescent="0.25">
      <c r="A172" s="52" t="str">
        <f t="shared" si="33"/>
        <v/>
      </c>
      <c r="B172" s="5"/>
      <c r="C172" s="6"/>
      <c r="D172" s="7"/>
      <c r="E172" s="8"/>
      <c r="F172" s="8"/>
      <c r="G172" s="60" t="str">
        <f t="shared" si="35"/>
        <v/>
      </c>
      <c r="H172" s="60" t="str">
        <f t="shared" si="35"/>
        <v/>
      </c>
      <c r="J172" s="115" t="str">
        <f t="shared" si="31"/>
        <v/>
      </c>
      <c r="Q172" s="116"/>
      <c r="R172" s="65" t="str">
        <f t="shared" si="25"/>
        <v/>
      </c>
      <c r="S172" s="65" t="str">
        <f t="shared" si="26"/>
        <v/>
      </c>
      <c r="T172" s="65" t="str">
        <f t="shared" si="27"/>
        <v/>
      </c>
      <c r="U172" s="65" t="str">
        <f t="shared" si="28"/>
        <v/>
      </c>
      <c r="V172" s="38"/>
      <c r="W172" s="38"/>
      <c r="X172" s="85" t="str">
        <f t="shared" si="29"/>
        <v/>
      </c>
      <c r="Y172" s="85" t="str">
        <f t="shared" si="30"/>
        <v/>
      </c>
      <c r="Z172" s="89" t="str">
        <f t="shared" si="32"/>
        <v/>
      </c>
      <c r="AA172" s="90" t="str">
        <f>IFERROR(IF(ISNUMBER('Opsparede løndele mar21-apr21'!K170),Z172+'Opsparede løndele mar21-apr21'!K170,Z172),"")</f>
        <v/>
      </c>
    </row>
    <row r="173" spans="1:27" x14ac:dyDescent="0.25">
      <c r="A173" s="52" t="str">
        <f t="shared" si="33"/>
        <v/>
      </c>
      <c r="B173" s="5"/>
      <c r="C173" s="6"/>
      <c r="D173" s="7"/>
      <c r="E173" s="8"/>
      <c r="F173" s="8"/>
      <c r="G173" s="60" t="str">
        <f t="shared" si="35"/>
        <v/>
      </c>
      <c r="H173" s="60" t="str">
        <f t="shared" si="35"/>
        <v/>
      </c>
      <c r="J173" s="115" t="str">
        <f t="shared" si="31"/>
        <v/>
      </c>
      <c r="Q173" s="116"/>
      <c r="R173" s="65" t="str">
        <f t="shared" si="25"/>
        <v/>
      </c>
      <c r="S173" s="65" t="str">
        <f t="shared" si="26"/>
        <v/>
      </c>
      <c r="T173" s="65" t="str">
        <f t="shared" si="27"/>
        <v/>
      </c>
      <c r="U173" s="65" t="str">
        <f t="shared" si="28"/>
        <v/>
      </c>
      <c r="V173" s="38"/>
      <c r="W173" s="38"/>
      <c r="X173" s="85" t="str">
        <f t="shared" si="29"/>
        <v/>
      </c>
      <c r="Y173" s="85" t="str">
        <f t="shared" si="30"/>
        <v/>
      </c>
      <c r="Z173" s="89" t="str">
        <f t="shared" si="32"/>
        <v/>
      </c>
      <c r="AA173" s="90" t="str">
        <f>IFERROR(IF(ISNUMBER('Opsparede løndele mar21-apr21'!K171),Z173+'Opsparede løndele mar21-apr21'!K171,Z173),"")</f>
        <v/>
      </c>
    </row>
    <row r="174" spans="1:27" x14ac:dyDescent="0.25">
      <c r="A174" s="52" t="str">
        <f t="shared" si="33"/>
        <v/>
      </c>
      <c r="B174" s="5"/>
      <c r="C174" s="6"/>
      <c r="D174" s="7"/>
      <c r="E174" s="8"/>
      <c r="F174" s="8"/>
      <c r="G174" s="60" t="str">
        <f t="shared" si="35"/>
        <v/>
      </c>
      <c r="H174" s="60" t="str">
        <f t="shared" si="35"/>
        <v/>
      </c>
      <c r="J174" s="115" t="str">
        <f t="shared" si="31"/>
        <v/>
      </c>
      <c r="Q174" s="116"/>
      <c r="R174" s="65" t="str">
        <f t="shared" si="25"/>
        <v/>
      </c>
      <c r="S174" s="65" t="str">
        <f t="shared" si="26"/>
        <v/>
      </c>
      <c r="T174" s="65" t="str">
        <f t="shared" si="27"/>
        <v/>
      </c>
      <c r="U174" s="65" t="str">
        <f t="shared" si="28"/>
        <v/>
      </c>
      <c r="V174" s="38"/>
      <c r="W174" s="38"/>
      <c r="X174" s="85" t="str">
        <f t="shared" si="29"/>
        <v/>
      </c>
      <c r="Y174" s="85" t="str">
        <f t="shared" si="30"/>
        <v/>
      </c>
      <c r="Z174" s="89" t="str">
        <f t="shared" si="32"/>
        <v/>
      </c>
      <c r="AA174" s="90" t="str">
        <f>IFERROR(IF(ISNUMBER('Opsparede løndele mar21-apr21'!K172),Z174+'Opsparede løndele mar21-apr21'!K172,Z174),"")</f>
        <v/>
      </c>
    </row>
    <row r="175" spans="1:27" x14ac:dyDescent="0.25">
      <c r="A175" s="52" t="str">
        <f t="shared" si="33"/>
        <v/>
      </c>
      <c r="B175" s="5"/>
      <c r="C175" s="6"/>
      <c r="D175" s="7"/>
      <c r="E175" s="8"/>
      <c r="F175" s="8"/>
      <c r="G175" s="60" t="str">
        <f t="shared" si="35"/>
        <v/>
      </c>
      <c r="H175" s="60" t="str">
        <f t="shared" si="35"/>
        <v/>
      </c>
      <c r="J175" s="115" t="str">
        <f t="shared" si="31"/>
        <v/>
      </c>
      <c r="Q175" s="116"/>
      <c r="R175" s="65" t="str">
        <f t="shared" si="25"/>
        <v/>
      </c>
      <c r="S175" s="65" t="str">
        <f t="shared" si="26"/>
        <v/>
      </c>
      <c r="T175" s="65" t="str">
        <f t="shared" si="27"/>
        <v/>
      </c>
      <c r="U175" s="65" t="str">
        <f t="shared" si="28"/>
        <v/>
      </c>
      <c r="V175" s="38"/>
      <c r="W175" s="38"/>
      <c r="X175" s="85" t="str">
        <f t="shared" si="29"/>
        <v/>
      </c>
      <c r="Y175" s="85" t="str">
        <f t="shared" si="30"/>
        <v/>
      </c>
      <c r="Z175" s="89" t="str">
        <f t="shared" si="32"/>
        <v/>
      </c>
      <c r="AA175" s="90" t="str">
        <f>IFERROR(IF(ISNUMBER('Opsparede løndele mar21-apr21'!K173),Z175+'Opsparede løndele mar21-apr21'!K173,Z175),"")</f>
        <v/>
      </c>
    </row>
    <row r="176" spans="1:27" x14ac:dyDescent="0.25">
      <c r="A176" s="52" t="str">
        <f t="shared" si="33"/>
        <v/>
      </c>
      <c r="B176" s="5"/>
      <c r="C176" s="6"/>
      <c r="D176" s="7"/>
      <c r="E176" s="8"/>
      <c r="F176" s="8"/>
      <c r="G176" s="60" t="str">
        <f t="shared" si="35"/>
        <v/>
      </c>
      <c r="H176" s="60" t="str">
        <f t="shared" si="35"/>
        <v/>
      </c>
      <c r="J176" s="115" t="str">
        <f t="shared" si="31"/>
        <v/>
      </c>
      <c r="Q176" s="116"/>
      <c r="R176" s="65" t="str">
        <f t="shared" si="25"/>
        <v/>
      </c>
      <c r="S176" s="65" t="str">
        <f t="shared" si="26"/>
        <v/>
      </c>
      <c r="T176" s="65" t="str">
        <f t="shared" si="27"/>
        <v/>
      </c>
      <c r="U176" s="65" t="str">
        <f t="shared" si="28"/>
        <v/>
      </c>
      <c r="V176" s="38"/>
      <c r="W176" s="38"/>
      <c r="X176" s="85" t="str">
        <f t="shared" si="29"/>
        <v/>
      </c>
      <c r="Y176" s="85" t="str">
        <f t="shared" si="30"/>
        <v/>
      </c>
      <c r="Z176" s="89" t="str">
        <f t="shared" si="32"/>
        <v/>
      </c>
      <c r="AA176" s="90" t="str">
        <f>IFERROR(IF(ISNUMBER('Opsparede løndele mar21-apr21'!K174),Z176+'Opsparede løndele mar21-apr21'!K174,Z176),"")</f>
        <v/>
      </c>
    </row>
    <row r="177" spans="1:27" x14ac:dyDescent="0.25">
      <c r="A177" s="52" t="str">
        <f t="shared" si="33"/>
        <v/>
      </c>
      <c r="B177" s="5"/>
      <c r="C177" s="6"/>
      <c r="D177" s="7"/>
      <c r="E177" s="8"/>
      <c r="F177" s="8"/>
      <c r="G177" s="60" t="str">
        <f t="shared" si="35"/>
        <v/>
      </c>
      <c r="H177" s="60" t="str">
        <f t="shared" si="35"/>
        <v/>
      </c>
      <c r="J177" s="115" t="str">
        <f t="shared" si="31"/>
        <v/>
      </c>
      <c r="Q177" s="116"/>
      <c r="R177" s="65" t="str">
        <f t="shared" si="25"/>
        <v/>
      </c>
      <c r="S177" s="65" t="str">
        <f t="shared" si="26"/>
        <v/>
      </c>
      <c r="T177" s="65" t="str">
        <f t="shared" si="27"/>
        <v/>
      </c>
      <c r="U177" s="65" t="str">
        <f t="shared" si="28"/>
        <v/>
      </c>
      <c r="V177" s="38"/>
      <c r="W177" s="38"/>
      <c r="X177" s="85" t="str">
        <f t="shared" si="29"/>
        <v/>
      </c>
      <c r="Y177" s="85" t="str">
        <f t="shared" si="30"/>
        <v/>
      </c>
      <c r="Z177" s="89" t="str">
        <f t="shared" si="32"/>
        <v/>
      </c>
      <c r="AA177" s="90" t="str">
        <f>IFERROR(IF(ISNUMBER('Opsparede løndele mar21-apr21'!K175),Z177+'Opsparede løndele mar21-apr21'!K175,Z177),"")</f>
        <v/>
      </c>
    </row>
    <row r="178" spans="1:27" x14ac:dyDescent="0.25">
      <c r="A178" s="52" t="str">
        <f t="shared" si="33"/>
        <v/>
      </c>
      <c r="B178" s="5"/>
      <c r="C178" s="6"/>
      <c r="D178" s="7"/>
      <c r="E178" s="8"/>
      <c r="F178" s="8"/>
      <c r="G178" s="60" t="str">
        <f t="shared" si="35"/>
        <v/>
      </c>
      <c r="H178" s="60" t="str">
        <f t="shared" si="35"/>
        <v/>
      </c>
      <c r="J178" s="115" t="str">
        <f t="shared" si="31"/>
        <v/>
      </c>
      <c r="Q178" s="116"/>
      <c r="R178" s="65" t="str">
        <f t="shared" si="25"/>
        <v/>
      </c>
      <c r="S178" s="65" t="str">
        <f t="shared" si="26"/>
        <v/>
      </c>
      <c r="T178" s="65" t="str">
        <f t="shared" si="27"/>
        <v/>
      </c>
      <c r="U178" s="65" t="str">
        <f t="shared" si="28"/>
        <v/>
      </c>
      <c r="V178" s="38"/>
      <c r="W178" s="38"/>
      <c r="X178" s="85" t="str">
        <f t="shared" si="29"/>
        <v/>
      </c>
      <c r="Y178" s="85" t="str">
        <f t="shared" si="30"/>
        <v/>
      </c>
      <c r="Z178" s="89" t="str">
        <f t="shared" si="32"/>
        <v/>
      </c>
      <c r="AA178" s="90" t="str">
        <f>IFERROR(IF(ISNUMBER('Opsparede løndele mar21-apr21'!K176),Z178+'Opsparede løndele mar21-apr21'!K176,Z178),"")</f>
        <v/>
      </c>
    </row>
    <row r="179" spans="1:27" x14ac:dyDescent="0.25">
      <c r="A179" s="52" t="str">
        <f t="shared" si="33"/>
        <v/>
      </c>
      <c r="B179" s="5"/>
      <c r="C179" s="6"/>
      <c r="D179" s="7"/>
      <c r="E179" s="8"/>
      <c r="F179" s="8"/>
      <c r="G179" s="60" t="str">
        <f t="shared" si="35"/>
        <v/>
      </c>
      <c r="H179" s="60" t="str">
        <f t="shared" si="35"/>
        <v/>
      </c>
      <c r="J179" s="115" t="str">
        <f t="shared" si="31"/>
        <v/>
      </c>
      <c r="Q179" s="116"/>
      <c r="R179" s="65" t="str">
        <f t="shared" si="25"/>
        <v/>
      </c>
      <c r="S179" s="65" t="str">
        <f t="shared" si="26"/>
        <v/>
      </c>
      <c r="T179" s="65" t="str">
        <f t="shared" si="27"/>
        <v/>
      </c>
      <c r="U179" s="65" t="str">
        <f t="shared" si="28"/>
        <v/>
      </c>
      <c r="V179" s="38"/>
      <c r="W179" s="38"/>
      <c r="X179" s="85" t="str">
        <f t="shared" si="29"/>
        <v/>
      </c>
      <c r="Y179" s="85" t="str">
        <f t="shared" si="30"/>
        <v/>
      </c>
      <c r="Z179" s="89" t="str">
        <f t="shared" si="32"/>
        <v/>
      </c>
      <c r="AA179" s="90" t="str">
        <f>IFERROR(IF(ISNUMBER('Opsparede løndele mar21-apr21'!K177),Z179+'Opsparede løndele mar21-apr21'!K177,Z179),"")</f>
        <v/>
      </c>
    </row>
    <row r="180" spans="1:27" x14ac:dyDescent="0.25">
      <c r="A180" s="52" t="str">
        <f t="shared" si="33"/>
        <v/>
      </c>
      <c r="B180" s="5"/>
      <c r="C180" s="6"/>
      <c r="D180" s="7"/>
      <c r="E180" s="8"/>
      <c r="F180" s="8"/>
      <c r="G180" s="60" t="str">
        <f t="shared" si="35"/>
        <v/>
      </c>
      <c r="H180" s="60" t="str">
        <f t="shared" si="35"/>
        <v/>
      </c>
      <c r="J180" s="115" t="str">
        <f t="shared" si="31"/>
        <v/>
      </c>
      <c r="Q180" s="116"/>
      <c r="R180" s="65" t="str">
        <f t="shared" si="25"/>
        <v/>
      </c>
      <c r="S180" s="65" t="str">
        <f t="shared" si="26"/>
        <v/>
      </c>
      <c r="T180" s="65" t="str">
        <f t="shared" si="27"/>
        <v/>
      </c>
      <c r="U180" s="65" t="str">
        <f t="shared" si="28"/>
        <v/>
      </c>
      <c r="V180" s="38"/>
      <c r="W180" s="38"/>
      <c r="X180" s="85" t="str">
        <f t="shared" si="29"/>
        <v/>
      </c>
      <c r="Y180" s="85" t="str">
        <f t="shared" si="30"/>
        <v/>
      </c>
      <c r="Z180" s="89" t="str">
        <f t="shared" si="32"/>
        <v/>
      </c>
      <c r="AA180" s="90" t="str">
        <f>IFERROR(IF(ISNUMBER('Opsparede løndele mar21-apr21'!K178),Z180+'Opsparede løndele mar21-apr21'!K178,Z180),"")</f>
        <v/>
      </c>
    </row>
    <row r="181" spans="1:27" x14ac:dyDescent="0.25">
      <c r="A181" s="52" t="str">
        <f t="shared" si="33"/>
        <v/>
      </c>
      <c r="B181" s="5"/>
      <c r="C181" s="6"/>
      <c r="D181" s="7"/>
      <c r="E181" s="8"/>
      <c r="F181" s="8"/>
      <c r="G181" s="60" t="str">
        <f t="shared" si="35"/>
        <v/>
      </c>
      <c r="H181" s="60" t="str">
        <f t="shared" si="35"/>
        <v/>
      </c>
      <c r="J181" s="115" t="str">
        <f t="shared" si="31"/>
        <v/>
      </c>
      <c r="Q181" s="116"/>
      <c r="R181" s="65" t="str">
        <f t="shared" si="25"/>
        <v/>
      </c>
      <c r="S181" s="65" t="str">
        <f t="shared" si="26"/>
        <v/>
      </c>
      <c r="T181" s="65" t="str">
        <f t="shared" si="27"/>
        <v/>
      </c>
      <c r="U181" s="65" t="str">
        <f t="shared" si="28"/>
        <v/>
      </c>
      <c r="V181" s="38"/>
      <c r="W181" s="38"/>
      <c r="X181" s="85" t="str">
        <f t="shared" si="29"/>
        <v/>
      </c>
      <c r="Y181" s="85" t="str">
        <f t="shared" si="30"/>
        <v/>
      </c>
      <c r="Z181" s="89" t="str">
        <f t="shared" si="32"/>
        <v/>
      </c>
      <c r="AA181" s="90" t="str">
        <f>IFERROR(IF(ISNUMBER('Opsparede løndele mar21-apr21'!K179),Z181+'Opsparede løndele mar21-apr21'!K179,Z181),"")</f>
        <v/>
      </c>
    </row>
    <row r="182" spans="1:27" x14ac:dyDescent="0.25">
      <c r="A182" s="52" t="str">
        <f t="shared" si="33"/>
        <v/>
      </c>
      <c r="B182" s="5"/>
      <c r="C182" s="6"/>
      <c r="D182" s="7"/>
      <c r="E182" s="8"/>
      <c r="F182" s="8"/>
      <c r="G182" s="60" t="str">
        <f t="shared" si="35"/>
        <v/>
      </c>
      <c r="H182" s="60" t="str">
        <f t="shared" si="35"/>
        <v/>
      </c>
      <c r="J182" s="115" t="str">
        <f t="shared" si="31"/>
        <v/>
      </c>
      <c r="Q182" s="116"/>
      <c r="R182" s="65" t="str">
        <f t="shared" si="25"/>
        <v/>
      </c>
      <c r="S182" s="65" t="str">
        <f t="shared" si="26"/>
        <v/>
      </c>
      <c r="T182" s="65" t="str">
        <f t="shared" si="27"/>
        <v/>
      </c>
      <c r="U182" s="65" t="str">
        <f t="shared" si="28"/>
        <v/>
      </c>
      <c r="V182" s="38"/>
      <c r="W182" s="38"/>
      <c r="X182" s="85" t="str">
        <f t="shared" si="29"/>
        <v/>
      </c>
      <c r="Y182" s="85" t="str">
        <f t="shared" si="30"/>
        <v/>
      </c>
      <c r="Z182" s="89" t="str">
        <f t="shared" si="32"/>
        <v/>
      </c>
      <c r="AA182" s="90" t="str">
        <f>IFERROR(IF(ISNUMBER('Opsparede løndele mar21-apr21'!K180),Z182+'Opsparede løndele mar21-apr21'!K180,Z182),"")</f>
        <v/>
      </c>
    </row>
    <row r="183" spans="1:27" x14ac:dyDescent="0.25">
      <c r="A183" s="52" t="str">
        <f t="shared" si="33"/>
        <v/>
      </c>
      <c r="B183" s="5"/>
      <c r="C183" s="6"/>
      <c r="D183" s="7"/>
      <c r="E183" s="8"/>
      <c r="F183" s="8"/>
      <c r="G183" s="60" t="str">
        <f t="shared" si="35"/>
        <v/>
      </c>
      <c r="H183" s="60" t="str">
        <f t="shared" si="35"/>
        <v/>
      </c>
      <c r="J183" s="115" t="str">
        <f t="shared" si="31"/>
        <v/>
      </c>
      <c r="Q183" s="116"/>
      <c r="R183" s="65" t="str">
        <f t="shared" si="25"/>
        <v/>
      </c>
      <c r="S183" s="65" t="str">
        <f t="shared" si="26"/>
        <v/>
      </c>
      <c r="T183" s="65" t="str">
        <f t="shared" si="27"/>
        <v/>
      </c>
      <c r="U183" s="65" t="str">
        <f t="shared" si="28"/>
        <v/>
      </c>
      <c r="V183" s="38"/>
      <c r="W183" s="38"/>
      <c r="X183" s="85" t="str">
        <f t="shared" si="29"/>
        <v/>
      </c>
      <c r="Y183" s="85" t="str">
        <f t="shared" si="30"/>
        <v/>
      </c>
      <c r="Z183" s="89" t="str">
        <f t="shared" si="32"/>
        <v/>
      </c>
      <c r="AA183" s="90" t="str">
        <f>IFERROR(IF(ISNUMBER('Opsparede løndele mar21-apr21'!K181),Z183+'Opsparede løndele mar21-apr21'!K181,Z183),"")</f>
        <v/>
      </c>
    </row>
    <row r="184" spans="1:27" x14ac:dyDescent="0.25">
      <c r="A184" s="52" t="str">
        <f t="shared" si="33"/>
        <v/>
      </c>
      <c r="B184" s="5"/>
      <c r="C184" s="6"/>
      <c r="D184" s="7"/>
      <c r="E184" s="8"/>
      <c r="F184" s="8"/>
      <c r="G184" s="60" t="str">
        <f t="shared" si="35"/>
        <v/>
      </c>
      <c r="H184" s="60" t="str">
        <f t="shared" si="35"/>
        <v/>
      </c>
      <c r="J184" s="115" t="str">
        <f t="shared" si="31"/>
        <v/>
      </c>
      <c r="Q184" s="116"/>
      <c r="R184" s="65" t="str">
        <f t="shared" si="25"/>
        <v/>
      </c>
      <c r="S184" s="65" t="str">
        <f t="shared" si="26"/>
        <v/>
      </c>
      <c r="T184" s="65" t="str">
        <f t="shared" si="27"/>
        <v/>
      </c>
      <c r="U184" s="65" t="str">
        <f t="shared" si="28"/>
        <v/>
      </c>
      <c r="V184" s="38"/>
      <c r="W184" s="38"/>
      <c r="X184" s="85" t="str">
        <f t="shared" si="29"/>
        <v/>
      </c>
      <c r="Y184" s="85" t="str">
        <f t="shared" si="30"/>
        <v/>
      </c>
      <c r="Z184" s="89" t="str">
        <f t="shared" si="32"/>
        <v/>
      </c>
      <c r="AA184" s="90" t="str">
        <f>IFERROR(IF(ISNUMBER('Opsparede løndele mar21-apr21'!K182),Z184+'Opsparede løndele mar21-apr21'!K182,Z184),"")</f>
        <v/>
      </c>
    </row>
    <row r="185" spans="1:27" x14ac:dyDescent="0.25">
      <c r="A185" s="52" t="str">
        <f t="shared" si="33"/>
        <v/>
      </c>
      <c r="B185" s="5"/>
      <c r="C185" s="6"/>
      <c r="D185" s="7"/>
      <c r="E185" s="8"/>
      <c r="F185" s="8"/>
      <c r="G185" s="60" t="str">
        <f t="shared" si="35"/>
        <v/>
      </c>
      <c r="H185" s="60" t="str">
        <f t="shared" si="35"/>
        <v/>
      </c>
      <c r="J185" s="115" t="str">
        <f t="shared" si="31"/>
        <v/>
      </c>
      <c r="Q185" s="116"/>
      <c r="R185" s="65" t="str">
        <f t="shared" si="25"/>
        <v/>
      </c>
      <c r="S185" s="65" t="str">
        <f t="shared" si="26"/>
        <v/>
      </c>
      <c r="T185" s="65" t="str">
        <f t="shared" si="27"/>
        <v/>
      </c>
      <c r="U185" s="65" t="str">
        <f t="shared" si="28"/>
        <v/>
      </c>
      <c r="V185" s="38"/>
      <c r="W185" s="38"/>
      <c r="X185" s="85" t="str">
        <f t="shared" si="29"/>
        <v/>
      </c>
      <c r="Y185" s="85" t="str">
        <f t="shared" si="30"/>
        <v/>
      </c>
      <c r="Z185" s="89" t="str">
        <f t="shared" si="32"/>
        <v/>
      </c>
      <c r="AA185" s="90" t="str">
        <f>IFERROR(IF(ISNUMBER('Opsparede løndele mar21-apr21'!K183),Z185+'Opsparede løndele mar21-apr21'!K183,Z185),"")</f>
        <v/>
      </c>
    </row>
    <row r="186" spans="1:27" x14ac:dyDescent="0.25">
      <c r="A186" s="52" t="str">
        <f t="shared" si="33"/>
        <v/>
      </c>
      <c r="B186" s="5"/>
      <c r="C186" s="6"/>
      <c r="D186" s="7"/>
      <c r="E186" s="8"/>
      <c r="F186" s="8"/>
      <c r="G186" s="60" t="str">
        <f t="shared" si="35"/>
        <v/>
      </c>
      <c r="H186" s="60" t="str">
        <f t="shared" si="35"/>
        <v/>
      </c>
      <c r="J186" s="115" t="str">
        <f t="shared" si="31"/>
        <v/>
      </c>
      <c r="Q186" s="116"/>
      <c r="R186" s="65" t="str">
        <f t="shared" si="25"/>
        <v/>
      </c>
      <c r="S186" s="65" t="str">
        <f t="shared" si="26"/>
        <v/>
      </c>
      <c r="T186" s="65" t="str">
        <f t="shared" si="27"/>
        <v/>
      </c>
      <c r="U186" s="65" t="str">
        <f t="shared" si="28"/>
        <v/>
      </c>
      <c r="V186" s="38"/>
      <c r="W186" s="38"/>
      <c r="X186" s="85" t="str">
        <f t="shared" si="29"/>
        <v/>
      </c>
      <c r="Y186" s="85" t="str">
        <f t="shared" si="30"/>
        <v/>
      </c>
      <c r="Z186" s="89" t="str">
        <f t="shared" si="32"/>
        <v/>
      </c>
      <c r="AA186" s="90" t="str">
        <f>IFERROR(IF(ISNUMBER('Opsparede løndele mar21-apr21'!K184),Z186+'Opsparede løndele mar21-apr21'!K184,Z186),"")</f>
        <v/>
      </c>
    </row>
    <row r="187" spans="1:27" x14ac:dyDescent="0.25">
      <c r="A187" s="52" t="str">
        <f t="shared" si="33"/>
        <v/>
      </c>
      <c r="B187" s="5"/>
      <c r="C187" s="6"/>
      <c r="D187" s="7"/>
      <c r="E187" s="8"/>
      <c r="F187" s="8"/>
      <c r="G187" s="60" t="str">
        <f t="shared" ref="G187:H206" si="36">IF(AND(ISNUMBER($E187),ISNUMBER($F187)),MAX(MIN(NETWORKDAYS(IF($E187&lt;=VLOOKUP(G$6,Matrix_antal_dage,5,FALSE),VLOOKUP(G$6,Matrix_antal_dage,5,FALSE),$E187),IF($F187&gt;=VLOOKUP(G$6,Matrix_antal_dage,6,FALSE),VLOOKUP(G$6,Matrix_antal_dage,6,FALSE),$F187),helligdage),VLOOKUP(G$6,Matrix_antal_dage,7,FALSE)),0),"")</f>
        <v/>
      </c>
      <c r="H187" s="60" t="str">
        <f t="shared" si="36"/>
        <v/>
      </c>
      <c r="J187" s="115" t="str">
        <f t="shared" si="31"/>
        <v/>
      </c>
      <c r="Q187" s="116"/>
      <c r="R187" s="65" t="str">
        <f t="shared" si="25"/>
        <v/>
      </c>
      <c r="S187" s="65" t="str">
        <f t="shared" si="26"/>
        <v/>
      </c>
      <c r="T187" s="65" t="str">
        <f t="shared" si="27"/>
        <v/>
      </c>
      <c r="U187" s="65" t="str">
        <f t="shared" si="28"/>
        <v/>
      </c>
      <c r="V187" s="38"/>
      <c r="W187" s="38"/>
      <c r="X187" s="85" t="str">
        <f t="shared" si="29"/>
        <v/>
      </c>
      <c r="Y187" s="85" t="str">
        <f t="shared" si="30"/>
        <v/>
      </c>
      <c r="Z187" s="89" t="str">
        <f t="shared" si="32"/>
        <v/>
      </c>
      <c r="AA187" s="90" t="str">
        <f>IFERROR(IF(ISNUMBER('Opsparede løndele mar21-apr21'!K185),Z187+'Opsparede løndele mar21-apr21'!K185,Z187),"")</f>
        <v/>
      </c>
    </row>
    <row r="188" spans="1:27" x14ac:dyDescent="0.25">
      <c r="A188" s="52" t="str">
        <f t="shared" si="33"/>
        <v/>
      </c>
      <c r="B188" s="5"/>
      <c r="C188" s="6"/>
      <c r="D188" s="7"/>
      <c r="E188" s="8"/>
      <c r="F188" s="8"/>
      <c r="G188" s="60" t="str">
        <f t="shared" si="36"/>
        <v/>
      </c>
      <c r="H188" s="60" t="str">
        <f t="shared" si="36"/>
        <v/>
      </c>
      <c r="J188" s="115" t="str">
        <f t="shared" si="31"/>
        <v/>
      </c>
      <c r="Q188" s="116"/>
      <c r="R188" s="65" t="str">
        <f t="shared" si="25"/>
        <v/>
      </c>
      <c r="S188" s="65" t="str">
        <f t="shared" si="26"/>
        <v/>
      </c>
      <c r="T188" s="65" t="str">
        <f t="shared" si="27"/>
        <v/>
      </c>
      <c r="U188" s="65" t="str">
        <f t="shared" si="28"/>
        <v/>
      </c>
      <c r="V188" s="38"/>
      <c r="W188" s="38"/>
      <c r="X188" s="85" t="str">
        <f t="shared" si="29"/>
        <v/>
      </c>
      <c r="Y188" s="85" t="str">
        <f t="shared" si="30"/>
        <v/>
      </c>
      <c r="Z188" s="89" t="str">
        <f t="shared" si="32"/>
        <v/>
      </c>
      <c r="AA188" s="90" t="str">
        <f>IFERROR(IF(ISNUMBER('Opsparede løndele mar21-apr21'!K186),Z188+'Opsparede løndele mar21-apr21'!K186,Z188),"")</f>
        <v/>
      </c>
    </row>
    <row r="189" spans="1:27" x14ac:dyDescent="0.25">
      <c r="A189" s="52" t="str">
        <f t="shared" si="33"/>
        <v/>
      </c>
      <c r="B189" s="5"/>
      <c r="C189" s="6"/>
      <c r="D189" s="7"/>
      <c r="E189" s="8"/>
      <c r="F189" s="8"/>
      <c r="G189" s="60" t="str">
        <f t="shared" si="36"/>
        <v/>
      </c>
      <c r="H189" s="60" t="str">
        <f t="shared" si="36"/>
        <v/>
      </c>
      <c r="J189" s="115" t="str">
        <f t="shared" si="31"/>
        <v/>
      </c>
      <c r="Q189" s="116"/>
      <c r="R189" s="65" t="str">
        <f t="shared" si="25"/>
        <v/>
      </c>
      <c r="S189" s="65" t="str">
        <f t="shared" si="26"/>
        <v/>
      </c>
      <c r="T189" s="65" t="str">
        <f t="shared" si="27"/>
        <v/>
      </c>
      <c r="U189" s="65" t="str">
        <f t="shared" si="28"/>
        <v/>
      </c>
      <c r="V189" s="38"/>
      <c r="W189" s="38"/>
      <c r="X189" s="85" t="str">
        <f t="shared" si="29"/>
        <v/>
      </c>
      <c r="Y189" s="85" t="str">
        <f t="shared" si="30"/>
        <v/>
      </c>
      <c r="Z189" s="89" t="str">
        <f t="shared" si="32"/>
        <v/>
      </c>
      <c r="AA189" s="90" t="str">
        <f>IFERROR(IF(ISNUMBER('Opsparede løndele mar21-apr21'!K187),Z189+'Opsparede løndele mar21-apr21'!K187,Z189),"")</f>
        <v/>
      </c>
    </row>
    <row r="190" spans="1:27" x14ac:dyDescent="0.25">
      <c r="A190" s="52" t="str">
        <f t="shared" si="33"/>
        <v/>
      </c>
      <c r="B190" s="5"/>
      <c r="C190" s="6"/>
      <c r="D190" s="7"/>
      <c r="E190" s="8"/>
      <c r="F190" s="8"/>
      <c r="G190" s="60" t="str">
        <f t="shared" si="36"/>
        <v/>
      </c>
      <c r="H190" s="60" t="str">
        <f t="shared" si="36"/>
        <v/>
      </c>
      <c r="J190" s="115" t="str">
        <f t="shared" si="31"/>
        <v/>
      </c>
      <c r="Q190" s="116"/>
      <c r="R190" s="65" t="str">
        <f t="shared" si="25"/>
        <v/>
      </c>
      <c r="S190" s="65" t="str">
        <f t="shared" si="26"/>
        <v/>
      </c>
      <c r="T190" s="65" t="str">
        <f t="shared" si="27"/>
        <v/>
      </c>
      <c r="U190" s="65" t="str">
        <f t="shared" si="28"/>
        <v/>
      </c>
      <c r="V190" s="38"/>
      <c r="W190" s="38"/>
      <c r="X190" s="85" t="str">
        <f t="shared" si="29"/>
        <v/>
      </c>
      <c r="Y190" s="85" t="str">
        <f t="shared" si="30"/>
        <v/>
      </c>
      <c r="Z190" s="89" t="str">
        <f t="shared" si="32"/>
        <v/>
      </c>
      <c r="AA190" s="90" t="str">
        <f>IFERROR(IF(ISNUMBER('Opsparede løndele mar21-apr21'!K188),Z190+'Opsparede løndele mar21-apr21'!K188,Z190),"")</f>
        <v/>
      </c>
    </row>
    <row r="191" spans="1:27" x14ac:dyDescent="0.25">
      <c r="A191" s="52" t="str">
        <f t="shared" si="33"/>
        <v/>
      </c>
      <c r="B191" s="5"/>
      <c r="C191" s="6"/>
      <c r="D191" s="7"/>
      <c r="E191" s="8"/>
      <c r="F191" s="8"/>
      <c r="G191" s="60" t="str">
        <f t="shared" si="36"/>
        <v/>
      </c>
      <c r="H191" s="60" t="str">
        <f t="shared" si="36"/>
        <v/>
      </c>
      <c r="J191" s="115" t="str">
        <f t="shared" si="31"/>
        <v/>
      </c>
      <c r="Q191" s="116"/>
      <c r="R191" s="65" t="str">
        <f t="shared" si="25"/>
        <v/>
      </c>
      <c r="S191" s="65" t="str">
        <f t="shared" si="26"/>
        <v/>
      </c>
      <c r="T191" s="65" t="str">
        <f t="shared" si="27"/>
        <v/>
      </c>
      <c r="U191" s="65" t="str">
        <f t="shared" si="28"/>
        <v/>
      </c>
      <c r="V191" s="38"/>
      <c r="W191" s="38"/>
      <c r="X191" s="85" t="str">
        <f t="shared" si="29"/>
        <v/>
      </c>
      <c r="Y191" s="85" t="str">
        <f t="shared" si="30"/>
        <v/>
      </c>
      <c r="Z191" s="89" t="str">
        <f t="shared" si="32"/>
        <v/>
      </c>
      <c r="AA191" s="90" t="str">
        <f>IFERROR(IF(ISNUMBER('Opsparede løndele mar21-apr21'!K189),Z191+'Opsparede løndele mar21-apr21'!K189,Z191),"")</f>
        <v/>
      </c>
    </row>
    <row r="192" spans="1:27" x14ac:dyDescent="0.25">
      <c r="A192" s="52" t="str">
        <f t="shared" si="33"/>
        <v/>
      </c>
      <c r="B192" s="5"/>
      <c r="C192" s="6"/>
      <c r="D192" s="7"/>
      <c r="E192" s="8"/>
      <c r="F192" s="8"/>
      <c r="G192" s="60" t="str">
        <f t="shared" si="36"/>
        <v/>
      </c>
      <c r="H192" s="60" t="str">
        <f t="shared" si="36"/>
        <v/>
      </c>
      <c r="J192" s="115" t="str">
        <f t="shared" si="31"/>
        <v/>
      </c>
      <c r="Q192" s="116"/>
      <c r="R192" s="65" t="str">
        <f t="shared" si="25"/>
        <v/>
      </c>
      <c r="S192" s="65" t="str">
        <f t="shared" si="26"/>
        <v/>
      </c>
      <c r="T192" s="65" t="str">
        <f t="shared" si="27"/>
        <v/>
      </c>
      <c r="U192" s="65" t="str">
        <f t="shared" si="28"/>
        <v/>
      </c>
      <c r="V192" s="38"/>
      <c r="W192" s="38"/>
      <c r="X192" s="85" t="str">
        <f t="shared" si="29"/>
        <v/>
      </c>
      <c r="Y192" s="85" t="str">
        <f t="shared" si="30"/>
        <v/>
      </c>
      <c r="Z192" s="89" t="str">
        <f t="shared" si="32"/>
        <v/>
      </c>
      <c r="AA192" s="90" t="str">
        <f>IFERROR(IF(ISNUMBER('Opsparede løndele mar21-apr21'!K190),Z192+'Opsparede løndele mar21-apr21'!K190,Z192),"")</f>
        <v/>
      </c>
    </row>
    <row r="193" spans="1:27" x14ac:dyDescent="0.25">
      <c r="A193" s="52" t="str">
        <f t="shared" si="33"/>
        <v/>
      </c>
      <c r="B193" s="5"/>
      <c r="C193" s="6"/>
      <c r="D193" s="7"/>
      <c r="E193" s="8"/>
      <c r="F193" s="8"/>
      <c r="G193" s="60" t="str">
        <f t="shared" si="36"/>
        <v/>
      </c>
      <c r="H193" s="60" t="str">
        <f t="shared" si="36"/>
        <v/>
      </c>
      <c r="J193" s="115" t="str">
        <f t="shared" si="31"/>
        <v/>
      </c>
      <c r="Q193" s="116"/>
      <c r="R193" s="65" t="str">
        <f t="shared" si="25"/>
        <v/>
      </c>
      <c r="S193" s="65" t="str">
        <f t="shared" si="26"/>
        <v/>
      </c>
      <c r="T193" s="65" t="str">
        <f t="shared" si="27"/>
        <v/>
      </c>
      <c r="U193" s="65" t="str">
        <f t="shared" si="28"/>
        <v/>
      </c>
      <c r="V193" s="38"/>
      <c r="W193" s="38"/>
      <c r="X193" s="85" t="str">
        <f t="shared" si="29"/>
        <v/>
      </c>
      <c r="Y193" s="85" t="str">
        <f t="shared" si="30"/>
        <v/>
      </c>
      <c r="Z193" s="89" t="str">
        <f t="shared" si="32"/>
        <v/>
      </c>
      <c r="AA193" s="90" t="str">
        <f>IFERROR(IF(ISNUMBER('Opsparede løndele mar21-apr21'!K191),Z193+'Opsparede løndele mar21-apr21'!K191,Z193),"")</f>
        <v/>
      </c>
    </row>
    <row r="194" spans="1:27" x14ac:dyDescent="0.25">
      <c r="A194" s="52" t="str">
        <f t="shared" si="33"/>
        <v/>
      </c>
      <c r="B194" s="5"/>
      <c r="C194" s="6"/>
      <c r="D194" s="7"/>
      <c r="E194" s="8"/>
      <c r="F194" s="8"/>
      <c r="G194" s="60" t="str">
        <f t="shared" si="36"/>
        <v/>
      </c>
      <c r="H194" s="60" t="str">
        <f t="shared" si="36"/>
        <v/>
      </c>
      <c r="J194" s="115" t="str">
        <f t="shared" si="31"/>
        <v/>
      </c>
      <c r="Q194" s="116"/>
      <c r="R194" s="65" t="str">
        <f t="shared" si="25"/>
        <v/>
      </c>
      <c r="S194" s="65" t="str">
        <f t="shared" si="26"/>
        <v/>
      </c>
      <c r="T194" s="65" t="str">
        <f t="shared" si="27"/>
        <v/>
      </c>
      <c r="U194" s="65" t="str">
        <f t="shared" si="28"/>
        <v/>
      </c>
      <c r="V194" s="38"/>
      <c r="W194" s="38"/>
      <c r="X194" s="85" t="str">
        <f t="shared" si="29"/>
        <v/>
      </c>
      <c r="Y194" s="85" t="str">
        <f t="shared" si="30"/>
        <v/>
      </c>
      <c r="Z194" s="89" t="str">
        <f t="shared" si="32"/>
        <v/>
      </c>
      <c r="AA194" s="90" t="str">
        <f>IFERROR(IF(ISNUMBER('Opsparede løndele mar21-apr21'!K192),Z194+'Opsparede løndele mar21-apr21'!K192,Z194),"")</f>
        <v/>
      </c>
    </row>
    <row r="195" spans="1:27" x14ac:dyDescent="0.25">
      <c r="A195" s="52" t="str">
        <f t="shared" si="33"/>
        <v/>
      </c>
      <c r="B195" s="5"/>
      <c r="C195" s="6"/>
      <c r="D195" s="7"/>
      <c r="E195" s="8"/>
      <c r="F195" s="8"/>
      <c r="G195" s="60" t="str">
        <f t="shared" si="36"/>
        <v/>
      </c>
      <c r="H195" s="60" t="str">
        <f t="shared" si="36"/>
        <v/>
      </c>
      <c r="J195" s="115" t="str">
        <f t="shared" si="31"/>
        <v/>
      </c>
      <c r="Q195" s="116"/>
      <c r="R195" s="65" t="str">
        <f t="shared" si="25"/>
        <v/>
      </c>
      <c r="S195" s="65" t="str">
        <f t="shared" si="26"/>
        <v/>
      </c>
      <c r="T195" s="65" t="str">
        <f t="shared" si="27"/>
        <v/>
      </c>
      <c r="U195" s="65" t="str">
        <f t="shared" si="28"/>
        <v/>
      </c>
      <c r="V195" s="38"/>
      <c r="W195" s="38"/>
      <c r="X195" s="85" t="str">
        <f t="shared" si="29"/>
        <v/>
      </c>
      <c r="Y195" s="85" t="str">
        <f t="shared" si="30"/>
        <v/>
      </c>
      <c r="Z195" s="89" t="str">
        <f t="shared" si="32"/>
        <v/>
      </c>
      <c r="AA195" s="90" t="str">
        <f>IFERROR(IF(ISNUMBER('Opsparede løndele mar21-apr21'!K193),Z195+'Opsparede løndele mar21-apr21'!K193,Z195),"")</f>
        <v/>
      </c>
    </row>
    <row r="196" spans="1:27" x14ac:dyDescent="0.25">
      <c r="A196" s="52" t="str">
        <f t="shared" si="33"/>
        <v/>
      </c>
      <c r="B196" s="5"/>
      <c r="C196" s="6"/>
      <c r="D196" s="7"/>
      <c r="E196" s="8"/>
      <c r="F196" s="8"/>
      <c r="G196" s="60" t="str">
        <f t="shared" si="36"/>
        <v/>
      </c>
      <c r="H196" s="60" t="str">
        <f t="shared" si="36"/>
        <v/>
      </c>
      <c r="J196" s="115" t="str">
        <f t="shared" si="31"/>
        <v/>
      </c>
      <c r="Q196" s="116"/>
      <c r="R196" s="65" t="str">
        <f t="shared" si="25"/>
        <v/>
      </c>
      <c r="S196" s="65" t="str">
        <f t="shared" si="26"/>
        <v/>
      </c>
      <c r="T196" s="65" t="str">
        <f t="shared" si="27"/>
        <v/>
      </c>
      <c r="U196" s="65" t="str">
        <f t="shared" si="28"/>
        <v/>
      </c>
      <c r="V196" s="38"/>
      <c r="W196" s="38"/>
      <c r="X196" s="85" t="str">
        <f t="shared" si="29"/>
        <v/>
      </c>
      <c r="Y196" s="85" t="str">
        <f t="shared" si="30"/>
        <v/>
      </c>
      <c r="Z196" s="89" t="str">
        <f t="shared" si="32"/>
        <v/>
      </c>
      <c r="AA196" s="90" t="str">
        <f>IFERROR(IF(ISNUMBER('Opsparede løndele mar21-apr21'!K194),Z196+'Opsparede løndele mar21-apr21'!K194,Z196),"")</f>
        <v/>
      </c>
    </row>
    <row r="197" spans="1:27" x14ac:dyDescent="0.25">
      <c r="A197" s="52" t="str">
        <f t="shared" si="33"/>
        <v/>
      </c>
      <c r="B197" s="5"/>
      <c r="C197" s="6"/>
      <c r="D197" s="7"/>
      <c r="E197" s="8"/>
      <c r="F197" s="8"/>
      <c r="G197" s="60" t="str">
        <f t="shared" si="36"/>
        <v/>
      </c>
      <c r="H197" s="60" t="str">
        <f t="shared" si="36"/>
        <v/>
      </c>
      <c r="J197" s="115" t="str">
        <f t="shared" si="31"/>
        <v/>
      </c>
      <c r="Q197" s="116"/>
      <c r="R197" s="65" t="str">
        <f t="shared" si="25"/>
        <v/>
      </c>
      <c r="S197" s="65" t="str">
        <f t="shared" si="26"/>
        <v/>
      </c>
      <c r="T197" s="65" t="str">
        <f t="shared" si="27"/>
        <v/>
      </c>
      <c r="U197" s="65" t="str">
        <f t="shared" si="28"/>
        <v/>
      </c>
      <c r="V197" s="38"/>
      <c r="W197" s="38"/>
      <c r="X197" s="85" t="str">
        <f t="shared" si="29"/>
        <v/>
      </c>
      <c r="Y197" s="85" t="str">
        <f t="shared" si="30"/>
        <v/>
      </c>
      <c r="Z197" s="89" t="str">
        <f t="shared" si="32"/>
        <v/>
      </c>
      <c r="AA197" s="90" t="str">
        <f>IFERROR(IF(ISNUMBER('Opsparede løndele mar21-apr21'!K195),Z197+'Opsparede løndele mar21-apr21'!K195,Z197),"")</f>
        <v/>
      </c>
    </row>
    <row r="198" spans="1:27" x14ac:dyDescent="0.25">
      <c r="A198" s="52" t="str">
        <f t="shared" si="33"/>
        <v/>
      </c>
      <c r="B198" s="5"/>
      <c r="C198" s="6"/>
      <c r="D198" s="7"/>
      <c r="E198" s="8"/>
      <c r="F198" s="8"/>
      <c r="G198" s="60" t="str">
        <f t="shared" si="36"/>
        <v/>
      </c>
      <c r="H198" s="60" t="str">
        <f t="shared" si="36"/>
        <v/>
      </c>
      <c r="J198" s="115" t="str">
        <f t="shared" si="31"/>
        <v/>
      </c>
      <c r="Q198" s="116"/>
      <c r="R198" s="65" t="str">
        <f t="shared" si="25"/>
        <v/>
      </c>
      <c r="S198" s="65" t="str">
        <f t="shared" si="26"/>
        <v/>
      </c>
      <c r="T198" s="65" t="str">
        <f t="shared" si="27"/>
        <v/>
      </c>
      <c r="U198" s="65" t="str">
        <f t="shared" si="28"/>
        <v/>
      </c>
      <c r="V198" s="38"/>
      <c r="W198" s="38"/>
      <c r="X198" s="85" t="str">
        <f t="shared" si="29"/>
        <v/>
      </c>
      <c r="Y198" s="85" t="str">
        <f t="shared" si="30"/>
        <v/>
      </c>
      <c r="Z198" s="89" t="str">
        <f t="shared" si="32"/>
        <v/>
      </c>
      <c r="AA198" s="90" t="str">
        <f>IFERROR(IF(ISNUMBER('Opsparede løndele mar21-apr21'!K196),Z198+'Opsparede løndele mar21-apr21'!K196,Z198),"")</f>
        <v/>
      </c>
    </row>
    <row r="199" spans="1:27" x14ac:dyDescent="0.25">
      <c r="A199" s="52" t="str">
        <f t="shared" si="33"/>
        <v/>
      </c>
      <c r="B199" s="5"/>
      <c r="C199" s="6"/>
      <c r="D199" s="7"/>
      <c r="E199" s="8"/>
      <c r="F199" s="8"/>
      <c r="G199" s="60" t="str">
        <f t="shared" si="36"/>
        <v/>
      </c>
      <c r="H199" s="60" t="str">
        <f t="shared" si="36"/>
        <v/>
      </c>
      <c r="J199" s="115" t="str">
        <f t="shared" si="31"/>
        <v/>
      </c>
      <c r="Q199" s="116"/>
      <c r="R199" s="65" t="str">
        <f t="shared" ref="R199:R262" si="37">IF(AND(ISNUMBER($Q199),ISNUMBER(K199)),(IF($B199="","",IF(MIN(K199,M199)*$J199&gt;30000*IF($Q199&gt;37,37,$Q199)/37,30000*IF($Q199&gt;37,37,$Q199)/37,MIN(K199,M199)*$J199))),"")</f>
        <v/>
      </c>
      <c r="S199" s="65" t="str">
        <f t="shared" ref="S199:S262" si="38">IF(AND(ISNUMBER($Q199),ISNUMBER(L199)),(IF($B199="","",IF(MIN(L199,N199)*$J199&gt;30000*IF($Q199&gt;37,37,$Q199)/37,30000*IF($Q199&gt;37,37,$Q199)/37,MIN(L199,N199)*$J199))),"")</f>
        <v/>
      </c>
      <c r="T199" s="65" t="str">
        <f t="shared" ref="T199:T262" si="39">IF(ISNUMBER(R199),(MIN(R199,MIN(K199,M199)-O199)),"")</f>
        <v/>
      </c>
      <c r="U199" s="65" t="str">
        <f t="shared" ref="U199:U262" si="40">IF(ISNUMBER(S199),(MIN(S199,MIN(L199,N199)-P199)),"")</f>
        <v/>
      </c>
      <c r="V199" s="38"/>
      <c r="W199" s="38"/>
      <c r="X199" s="85" t="str">
        <f t="shared" ref="X199:X262" si="41">IF(ISNUMBER(V199),MIN(T199/VLOOKUP(G$6,Matrix_antal_dage,4,FALSE)*(G199-V199),30000),"")</f>
        <v/>
      </c>
      <c r="Y199" s="85" t="str">
        <f t="shared" ref="Y199:Y262" si="42">IF(ISNUMBER(W199),MIN(U199/VLOOKUP(H$6,Matrix_antal_dage,4,FALSE)*(H199-W199),30000),"")</f>
        <v/>
      </c>
      <c r="Z199" s="89" t="str">
        <f t="shared" si="32"/>
        <v/>
      </c>
      <c r="AA199" s="90" t="str">
        <f>IFERROR(IF(ISNUMBER('Opsparede løndele mar21-apr21'!K197),Z199+'Opsparede løndele mar21-apr21'!K197,Z199),"")</f>
        <v/>
      </c>
    </row>
    <row r="200" spans="1:27" x14ac:dyDescent="0.25">
      <c r="A200" s="52" t="str">
        <f t="shared" si="33"/>
        <v/>
      </c>
      <c r="B200" s="5"/>
      <c r="C200" s="6"/>
      <c r="D200" s="7"/>
      <c r="E200" s="8"/>
      <c r="F200" s="8"/>
      <c r="G200" s="60" t="str">
        <f t="shared" si="36"/>
        <v/>
      </c>
      <c r="H200" s="60" t="str">
        <f t="shared" si="36"/>
        <v/>
      </c>
      <c r="J200" s="115" t="str">
        <f t="shared" ref="J200:J263" si="43">IF(I200="","",IF(I200="Funktionær",0.75,IF(I200="Ikke-funktionær",0.9,IF(I200="Elev/lærling",0.9))))</f>
        <v/>
      </c>
      <c r="Q200" s="116"/>
      <c r="R200" s="65" t="str">
        <f t="shared" si="37"/>
        <v/>
      </c>
      <c r="S200" s="65" t="str">
        <f t="shared" si="38"/>
        <v/>
      </c>
      <c r="T200" s="65" t="str">
        <f t="shared" si="39"/>
        <v/>
      </c>
      <c r="U200" s="65" t="str">
        <f t="shared" si="40"/>
        <v/>
      </c>
      <c r="V200" s="38"/>
      <c r="W200" s="38"/>
      <c r="X200" s="85" t="str">
        <f t="shared" si="41"/>
        <v/>
      </c>
      <c r="Y200" s="85" t="str">
        <f t="shared" si="42"/>
        <v/>
      </c>
      <c r="Z200" s="89" t="str">
        <f t="shared" ref="Z200:Z263" si="44">IF(OR(ISNUMBER(V200),ISNUMBER(W200)),SUM(X200:Y200),"")</f>
        <v/>
      </c>
      <c r="AA200" s="90" t="str">
        <f>IFERROR(IF(ISNUMBER('Opsparede løndele mar21-apr21'!K198),Z200+'Opsparede løndele mar21-apr21'!K198,Z200),"")</f>
        <v/>
      </c>
    </row>
    <row r="201" spans="1:27" x14ac:dyDescent="0.25">
      <c r="A201" s="52" t="str">
        <f t="shared" ref="A201:A264" si="45">IF(B201="","",A200+1)</f>
        <v/>
      </c>
      <c r="B201" s="5"/>
      <c r="C201" s="6"/>
      <c r="D201" s="7"/>
      <c r="E201" s="8"/>
      <c r="F201" s="8"/>
      <c r="G201" s="60" t="str">
        <f t="shared" si="36"/>
        <v/>
      </c>
      <c r="H201" s="60" t="str">
        <f t="shared" si="36"/>
        <v/>
      </c>
      <c r="J201" s="115" t="str">
        <f t="shared" si="43"/>
        <v/>
      </c>
      <c r="Q201" s="116"/>
      <c r="R201" s="65" t="str">
        <f t="shared" si="37"/>
        <v/>
      </c>
      <c r="S201" s="65" t="str">
        <f t="shared" si="38"/>
        <v/>
      </c>
      <c r="T201" s="65" t="str">
        <f t="shared" si="39"/>
        <v/>
      </c>
      <c r="U201" s="65" t="str">
        <f t="shared" si="40"/>
        <v/>
      </c>
      <c r="V201" s="38"/>
      <c r="W201" s="38"/>
      <c r="X201" s="85" t="str">
        <f t="shared" si="41"/>
        <v/>
      </c>
      <c r="Y201" s="85" t="str">
        <f t="shared" si="42"/>
        <v/>
      </c>
      <c r="Z201" s="89" t="str">
        <f t="shared" si="44"/>
        <v/>
      </c>
      <c r="AA201" s="90" t="str">
        <f>IFERROR(IF(ISNUMBER('Opsparede løndele mar21-apr21'!K199),Z201+'Opsparede løndele mar21-apr21'!K199,Z201),"")</f>
        <v/>
      </c>
    </row>
    <row r="202" spans="1:27" x14ac:dyDescent="0.25">
      <c r="A202" s="52" t="str">
        <f t="shared" si="45"/>
        <v/>
      </c>
      <c r="B202" s="5"/>
      <c r="C202" s="6"/>
      <c r="D202" s="7"/>
      <c r="E202" s="8"/>
      <c r="F202" s="8"/>
      <c r="G202" s="60" t="str">
        <f t="shared" si="36"/>
        <v/>
      </c>
      <c r="H202" s="60" t="str">
        <f t="shared" si="36"/>
        <v/>
      </c>
      <c r="J202" s="115" t="str">
        <f t="shared" si="43"/>
        <v/>
      </c>
      <c r="Q202" s="116"/>
      <c r="R202" s="65" t="str">
        <f t="shared" si="37"/>
        <v/>
      </c>
      <c r="S202" s="65" t="str">
        <f t="shared" si="38"/>
        <v/>
      </c>
      <c r="T202" s="65" t="str">
        <f t="shared" si="39"/>
        <v/>
      </c>
      <c r="U202" s="65" t="str">
        <f t="shared" si="40"/>
        <v/>
      </c>
      <c r="V202" s="38"/>
      <c r="W202" s="38"/>
      <c r="X202" s="85" t="str">
        <f t="shared" si="41"/>
        <v/>
      </c>
      <c r="Y202" s="85" t="str">
        <f t="shared" si="42"/>
        <v/>
      </c>
      <c r="Z202" s="89" t="str">
        <f t="shared" si="44"/>
        <v/>
      </c>
      <c r="AA202" s="90" t="str">
        <f>IFERROR(IF(ISNUMBER('Opsparede løndele mar21-apr21'!K200),Z202+'Opsparede løndele mar21-apr21'!K200,Z202),"")</f>
        <v/>
      </c>
    </row>
    <row r="203" spans="1:27" x14ac:dyDescent="0.25">
      <c r="A203" s="52" t="str">
        <f t="shared" si="45"/>
        <v/>
      </c>
      <c r="B203" s="5"/>
      <c r="C203" s="6"/>
      <c r="D203" s="7"/>
      <c r="E203" s="8"/>
      <c r="F203" s="8"/>
      <c r="G203" s="60" t="str">
        <f t="shared" si="36"/>
        <v/>
      </c>
      <c r="H203" s="60" t="str">
        <f t="shared" si="36"/>
        <v/>
      </c>
      <c r="J203" s="115" t="str">
        <f t="shared" si="43"/>
        <v/>
      </c>
      <c r="Q203" s="116"/>
      <c r="R203" s="65" t="str">
        <f t="shared" si="37"/>
        <v/>
      </c>
      <c r="S203" s="65" t="str">
        <f t="shared" si="38"/>
        <v/>
      </c>
      <c r="T203" s="65" t="str">
        <f t="shared" si="39"/>
        <v/>
      </c>
      <c r="U203" s="65" t="str">
        <f t="shared" si="40"/>
        <v/>
      </c>
      <c r="V203" s="38"/>
      <c r="W203" s="38"/>
      <c r="X203" s="85" t="str">
        <f t="shared" si="41"/>
        <v/>
      </c>
      <c r="Y203" s="85" t="str">
        <f t="shared" si="42"/>
        <v/>
      </c>
      <c r="Z203" s="89" t="str">
        <f t="shared" si="44"/>
        <v/>
      </c>
      <c r="AA203" s="90" t="str">
        <f>IFERROR(IF(ISNUMBER('Opsparede løndele mar21-apr21'!K201),Z203+'Opsparede løndele mar21-apr21'!K201,Z203),"")</f>
        <v/>
      </c>
    </row>
    <row r="204" spans="1:27" x14ac:dyDescent="0.25">
      <c r="A204" s="52" t="str">
        <f t="shared" si="45"/>
        <v/>
      </c>
      <c r="B204" s="5"/>
      <c r="C204" s="6"/>
      <c r="D204" s="7"/>
      <c r="E204" s="8"/>
      <c r="F204" s="8"/>
      <c r="G204" s="60" t="str">
        <f t="shared" si="36"/>
        <v/>
      </c>
      <c r="H204" s="60" t="str">
        <f t="shared" si="36"/>
        <v/>
      </c>
      <c r="J204" s="115" t="str">
        <f t="shared" si="43"/>
        <v/>
      </c>
      <c r="Q204" s="116"/>
      <c r="R204" s="65" t="str">
        <f t="shared" si="37"/>
        <v/>
      </c>
      <c r="S204" s="65" t="str">
        <f t="shared" si="38"/>
        <v/>
      </c>
      <c r="T204" s="65" t="str">
        <f t="shared" si="39"/>
        <v/>
      </c>
      <c r="U204" s="65" t="str">
        <f t="shared" si="40"/>
        <v/>
      </c>
      <c r="V204" s="38"/>
      <c r="W204" s="38"/>
      <c r="X204" s="85" t="str">
        <f t="shared" si="41"/>
        <v/>
      </c>
      <c r="Y204" s="85" t="str">
        <f t="shared" si="42"/>
        <v/>
      </c>
      <c r="Z204" s="89" t="str">
        <f t="shared" si="44"/>
        <v/>
      </c>
      <c r="AA204" s="90" t="str">
        <f>IFERROR(IF(ISNUMBER('Opsparede løndele mar21-apr21'!K202),Z204+'Opsparede løndele mar21-apr21'!K202,Z204),"")</f>
        <v/>
      </c>
    </row>
    <row r="205" spans="1:27" x14ac:dyDescent="0.25">
      <c r="A205" s="52" t="str">
        <f t="shared" si="45"/>
        <v/>
      </c>
      <c r="B205" s="5"/>
      <c r="C205" s="6"/>
      <c r="D205" s="7"/>
      <c r="E205" s="8"/>
      <c r="F205" s="8"/>
      <c r="G205" s="60" t="str">
        <f t="shared" si="36"/>
        <v/>
      </c>
      <c r="H205" s="60" t="str">
        <f t="shared" si="36"/>
        <v/>
      </c>
      <c r="J205" s="115" t="str">
        <f t="shared" si="43"/>
        <v/>
      </c>
      <c r="Q205" s="116"/>
      <c r="R205" s="65" t="str">
        <f t="shared" si="37"/>
        <v/>
      </c>
      <c r="S205" s="65" t="str">
        <f t="shared" si="38"/>
        <v/>
      </c>
      <c r="T205" s="65" t="str">
        <f t="shared" si="39"/>
        <v/>
      </c>
      <c r="U205" s="65" t="str">
        <f t="shared" si="40"/>
        <v/>
      </c>
      <c r="V205" s="38"/>
      <c r="W205" s="38"/>
      <c r="X205" s="85" t="str">
        <f t="shared" si="41"/>
        <v/>
      </c>
      <c r="Y205" s="85" t="str">
        <f t="shared" si="42"/>
        <v/>
      </c>
      <c r="Z205" s="89" t="str">
        <f t="shared" si="44"/>
        <v/>
      </c>
      <c r="AA205" s="90" t="str">
        <f>IFERROR(IF(ISNUMBER('Opsparede løndele mar21-apr21'!K203),Z205+'Opsparede løndele mar21-apr21'!K203,Z205),"")</f>
        <v/>
      </c>
    </row>
    <row r="206" spans="1:27" x14ac:dyDescent="0.25">
      <c r="A206" s="52" t="str">
        <f t="shared" si="45"/>
        <v/>
      </c>
      <c r="B206" s="5"/>
      <c r="C206" s="6"/>
      <c r="D206" s="7"/>
      <c r="E206" s="8"/>
      <c r="F206" s="8"/>
      <c r="G206" s="60" t="str">
        <f t="shared" si="36"/>
        <v/>
      </c>
      <c r="H206" s="60" t="str">
        <f t="shared" si="36"/>
        <v/>
      </c>
      <c r="J206" s="115" t="str">
        <f t="shared" si="43"/>
        <v/>
      </c>
      <c r="Q206" s="116"/>
      <c r="R206" s="65" t="str">
        <f t="shared" si="37"/>
        <v/>
      </c>
      <c r="S206" s="65" t="str">
        <f t="shared" si="38"/>
        <v/>
      </c>
      <c r="T206" s="65" t="str">
        <f t="shared" si="39"/>
        <v/>
      </c>
      <c r="U206" s="65" t="str">
        <f t="shared" si="40"/>
        <v/>
      </c>
      <c r="V206" s="38"/>
      <c r="W206" s="38"/>
      <c r="X206" s="85" t="str">
        <f t="shared" si="41"/>
        <v/>
      </c>
      <c r="Y206" s="85" t="str">
        <f t="shared" si="42"/>
        <v/>
      </c>
      <c r="Z206" s="89" t="str">
        <f t="shared" si="44"/>
        <v/>
      </c>
      <c r="AA206" s="90" t="str">
        <f>IFERROR(IF(ISNUMBER('Opsparede løndele mar21-apr21'!K204),Z206+'Opsparede løndele mar21-apr21'!K204,Z206),"")</f>
        <v/>
      </c>
    </row>
    <row r="207" spans="1:27" x14ac:dyDescent="0.25">
      <c r="A207" s="52" t="str">
        <f t="shared" si="45"/>
        <v/>
      </c>
      <c r="B207" s="5"/>
      <c r="C207" s="6"/>
      <c r="D207" s="7"/>
      <c r="E207" s="8"/>
      <c r="F207" s="8"/>
      <c r="G207" s="60" t="str">
        <f t="shared" ref="G207:H226" si="46">IF(AND(ISNUMBER($E207),ISNUMBER($F207)),MAX(MIN(NETWORKDAYS(IF($E207&lt;=VLOOKUP(G$6,Matrix_antal_dage,5,FALSE),VLOOKUP(G$6,Matrix_antal_dage,5,FALSE),$E207),IF($F207&gt;=VLOOKUP(G$6,Matrix_antal_dage,6,FALSE),VLOOKUP(G$6,Matrix_antal_dage,6,FALSE),$F207),helligdage),VLOOKUP(G$6,Matrix_antal_dage,7,FALSE)),0),"")</f>
        <v/>
      </c>
      <c r="H207" s="60" t="str">
        <f t="shared" si="46"/>
        <v/>
      </c>
      <c r="J207" s="115" t="str">
        <f t="shared" si="43"/>
        <v/>
      </c>
      <c r="Q207" s="116"/>
      <c r="R207" s="65" t="str">
        <f t="shared" si="37"/>
        <v/>
      </c>
      <c r="S207" s="65" t="str">
        <f t="shared" si="38"/>
        <v/>
      </c>
      <c r="T207" s="65" t="str">
        <f t="shared" si="39"/>
        <v/>
      </c>
      <c r="U207" s="65" t="str">
        <f t="shared" si="40"/>
        <v/>
      </c>
      <c r="V207" s="38"/>
      <c r="W207" s="38"/>
      <c r="X207" s="85" t="str">
        <f t="shared" si="41"/>
        <v/>
      </c>
      <c r="Y207" s="85" t="str">
        <f t="shared" si="42"/>
        <v/>
      </c>
      <c r="Z207" s="89" t="str">
        <f t="shared" si="44"/>
        <v/>
      </c>
      <c r="AA207" s="90" t="str">
        <f>IFERROR(IF(ISNUMBER('Opsparede løndele mar21-apr21'!K205),Z207+'Opsparede løndele mar21-apr21'!K205,Z207),"")</f>
        <v/>
      </c>
    </row>
    <row r="208" spans="1:27" x14ac:dyDescent="0.25">
      <c r="A208" s="52" t="str">
        <f t="shared" si="45"/>
        <v/>
      </c>
      <c r="B208" s="5"/>
      <c r="C208" s="6"/>
      <c r="D208" s="7"/>
      <c r="E208" s="8"/>
      <c r="F208" s="8"/>
      <c r="G208" s="60" t="str">
        <f t="shared" si="46"/>
        <v/>
      </c>
      <c r="H208" s="60" t="str">
        <f t="shared" si="46"/>
        <v/>
      </c>
      <c r="J208" s="115" t="str">
        <f t="shared" si="43"/>
        <v/>
      </c>
      <c r="Q208" s="116"/>
      <c r="R208" s="65" t="str">
        <f t="shared" si="37"/>
        <v/>
      </c>
      <c r="S208" s="65" t="str">
        <f t="shared" si="38"/>
        <v/>
      </c>
      <c r="T208" s="65" t="str">
        <f t="shared" si="39"/>
        <v/>
      </c>
      <c r="U208" s="65" t="str">
        <f t="shared" si="40"/>
        <v/>
      </c>
      <c r="V208" s="38"/>
      <c r="W208" s="38"/>
      <c r="X208" s="85" t="str">
        <f t="shared" si="41"/>
        <v/>
      </c>
      <c r="Y208" s="85" t="str">
        <f t="shared" si="42"/>
        <v/>
      </c>
      <c r="Z208" s="89" t="str">
        <f t="shared" si="44"/>
        <v/>
      </c>
      <c r="AA208" s="90" t="str">
        <f>IFERROR(IF(ISNUMBER('Opsparede løndele mar21-apr21'!K206),Z208+'Opsparede løndele mar21-apr21'!K206,Z208),"")</f>
        <v/>
      </c>
    </row>
    <row r="209" spans="1:27" x14ac:dyDescent="0.25">
      <c r="A209" s="52" t="str">
        <f t="shared" si="45"/>
        <v/>
      </c>
      <c r="B209" s="5"/>
      <c r="C209" s="6"/>
      <c r="D209" s="7"/>
      <c r="E209" s="8"/>
      <c r="F209" s="8"/>
      <c r="G209" s="60" t="str">
        <f t="shared" si="46"/>
        <v/>
      </c>
      <c r="H209" s="60" t="str">
        <f t="shared" si="46"/>
        <v/>
      </c>
      <c r="J209" s="115" t="str">
        <f t="shared" si="43"/>
        <v/>
      </c>
      <c r="Q209" s="116"/>
      <c r="R209" s="65" t="str">
        <f t="shared" si="37"/>
        <v/>
      </c>
      <c r="S209" s="65" t="str">
        <f t="shared" si="38"/>
        <v/>
      </c>
      <c r="T209" s="65" t="str">
        <f t="shared" si="39"/>
        <v/>
      </c>
      <c r="U209" s="65" t="str">
        <f t="shared" si="40"/>
        <v/>
      </c>
      <c r="V209" s="38"/>
      <c r="W209" s="38"/>
      <c r="X209" s="85" t="str">
        <f t="shared" si="41"/>
        <v/>
      </c>
      <c r="Y209" s="85" t="str">
        <f t="shared" si="42"/>
        <v/>
      </c>
      <c r="Z209" s="89" t="str">
        <f t="shared" si="44"/>
        <v/>
      </c>
      <c r="AA209" s="90" t="str">
        <f>IFERROR(IF(ISNUMBER('Opsparede løndele mar21-apr21'!K207),Z209+'Opsparede løndele mar21-apr21'!K207,Z209),"")</f>
        <v/>
      </c>
    </row>
    <row r="210" spans="1:27" x14ac:dyDescent="0.25">
      <c r="A210" s="52" t="str">
        <f t="shared" si="45"/>
        <v/>
      </c>
      <c r="B210" s="5"/>
      <c r="C210" s="6"/>
      <c r="D210" s="7"/>
      <c r="E210" s="8"/>
      <c r="F210" s="8"/>
      <c r="G210" s="60" t="str">
        <f t="shared" si="46"/>
        <v/>
      </c>
      <c r="H210" s="60" t="str">
        <f t="shared" si="46"/>
        <v/>
      </c>
      <c r="J210" s="115" t="str">
        <f t="shared" si="43"/>
        <v/>
      </c>
      <c r="Q210" s="116"/>
      <c r="R210" s="65" t="str">
        <f t="shared" si="37"/>
        <v/>
      </c>
      <c r="S210" s="65" t="str">
        <f t="shared" si="38"/>
        <v/>
      </c>
      <c r="T210" s="65" t="str">
        <f t="shared" si="39"/>
        <v/>
      </c>
      <c r="U210" s="65" t="str">
        <f t="shared" si="40"/>
        <v/>
      </c>
      <c r="V210" s="38"/>
      <c r="W210" s="38"/>
      <c r="X210" s="85" t="str">
        <f t="shared" si="41"/>
        <v/>
      </c>
      <c r="Y210" s="85" t="str">
        <f t="shared" si="42"/>
        <v/>
      </c>
      <c r="Z210" s="89" t="str">
        <f t="shared" si="44"/>
        <v/>
      </c>
      <c r="AA210" s="90" t="str">
        <f>IFERROR(IF(ISNUMBER('Opsparede løndele mar21-apr21'!K208),Z210+'Opsparede løndele mar21-apr21'!K208,Z210),"")</f>
        <v/>
      </c>
    </row>
    <row r="211" spans="1:27" x14ac:dyDescent="0.25">
      <c r="A211" s="52" t="str">
        <f t="shared" si="45"/>
        <v/>
      </c>
      <c r="B211" s="5"/>
      <c r="C211" s="6"/>
      <c r="D211" s="7"/>
      <c r="E211" s="8"/>
      <c r="F211" s="8"/>
      <c r="G211" s="60" t="str">
        <f t="shared" si="46"/>
        <v/>
      </c>
      <c r="H211" s="60" t="str">
        <f t="shared" si="46"/>
        <v/>
      </c>
      <c r="J211" s="115" t="str">
        <f t="shared" si="43"/>
        <v/>
      </c>
      <c r="Q211" s="116"/>
      <c r="R211" s="65" t="str">
        <f t="shared" si="37"/>
        <v/>
      </c>
      <c r="S211" s="65" t="str">
        <f t="shared" si="38"/>
        <v/>
      </c>
      <c r="T211" s="65" t="str">
        <f t="shared" si="39"/>
        <v/>
      </c>
      <c r="U211" s="65" t="str">
        <f t="shared" si="40"/>
        <v/>
      </c>
      <c r="V211" s="38"/>
      <c r="W211" s="38"/>
      <c r="X211" s="85" t="str">
        <f t="shared" si="41"/>
        <v/>
      </c>
      <c r="Y211" s="85" t="str">
        <f t="shared" si="42"/>
        <v/>
      </c>
      <c r="Z211" s="89" t="str">
        <f t="shared" si="44"/>
        <v/>
      </c>
      <c r="AA211" s="90" t="str">
        <f>IFERROR(IF(ISNUMBER('Opsparede løndele mar21-apr21'!K209),Z211+'Opsparede løndele mar21-apr21'!K209,Z211),"")</f>
        <v/>
      </c>
    </row>
    <row r="212" spans="1:27" x14ac:dyDescent="0.25">
      <c r="A212" s="52" t="str">
        <f t="shared" si="45"/>
        <v/>
      </c>
      <c r="B212" s="5"/>
      <c r="C212" s="6"/>
      <c r="D212" s="7"/>
      <c r="E212" s="8"/>
      <c r="F212" s="8"/>
      <c r="G212" s="60" t="str">
        <f t="shared" si="46"/>
        <v/>
      </c>
      <c r="H212" s="60" t="str">
        <f t="shared" si="46"/>
        <v/>
      </c>
      <c r="J212" s="115" t="str">
        <f t="shared" si="43"/>
        <v/>
      </c>
      <c r="Q212" s="116"/>
      <c r="R212" s="65" t="str">
        <f t="shared" si="37"/>
        <v/>
      </c>
      <c r="S212" s="65" t="str">
        <f t="shared" si="38"/>
        <v/>
      </c>
      <c r="T212" s="65" t="str">
        <f t="shared" si="39"/>
        <v/>
      </c>
      <c r="U212" s="65" t="str">
        <f t="shared" si="40"/>
        <v/>
      </c>
      <c r="V212" s="38"/>
      <c r="W212" s="38"/>
      <c r="X212" s="85" t="str">
        <f t="shared" si="41"/>
        <v/>
      </c>
      <c r="Y212" s="85" t="str">
        <f t="shared" si="42"/>
        <v/>
      </c>
      <c r="Z212" s="89" t="str">
        <f t="shared" si="44"/>
        <v/>
      </c>
      <c r="AA212" s="90" t="str">
        <f>IFERROR(IF(ISNUMBER('Opsparede løndele mar21-apr21'!K210),Z212+'Opsparede løndele mar21-apr21'!K210,Z212),"")</f>
        <v/>
      </c>
    </row>
    <row r="213" spans="1:27" x14ac:dyDescent="0.25">
      <c r="A213" s="52" t="str">
        <f t="shared" si="45"/>
        <v/>
      </c>
      <c r="B213" s="5"/>
      <c r="C213" s="6"/>
      <c r="D213" s="7"/>
      <c r="E213" s="8"/>
      <c r="F213" s="8"/>
      <c r="G213" s="60" t="str">
        <f t="shared" si="46"/>
        <v/>
      </c>
      <c r="H213" s="60" t="str">
        <f t="shared" si="46"/>
        <v/>
      </c>
      <c r="J213" s="115" t="str">
        <f t="shared" si="43"/>
        <v/>
      </c>
      <c r="Q213" s="116"/>
      <c r="R213" s="65" t="str">
        <f t="shared" si="37"/>
        <v/>
      </c>
      <c r="S213" s="65" t="str">
        <f t="shared" si="38"/>
        <v/>
      </c>
      <c r="T213" s="65" t="str">
        <f t="shared" si="39"/>
        <v/>
      </c>
      <c r="U213" s="65" t="str">
        <f t="shared" si="40"/>
        <v/>
      </c>
      <c r="V213" s="38"/>
      <c r="W213" s="38"/>
      <c r="X213" s="85" t="str">
        <f t="shared" si="41"/>
        <v/>
      </c>
      <c r="Y213" s="85" t="str">
        <f t="shared" si="42"/>
        <v/>
      </c>
      <c r="Z213" s="89" t="str">
        <f t="shared" si="44"/>
        <v/>
      </c>
      <c r="AA213" s="90" t="str">
        <f>IFERROR(IF(ISNUMBER('Opsparede løndele mar21-apr21'!K211),Z213+'Opsparede løndele mar21-apr21'!K211,Z213),"")</f>
        <v/>
      </c>
    </row>
    <row r="214" spans="1:27" x14ac:dyDescent="0.25">
      <c r="A214" s="52" t="str">
        <f t="shared" si="45"/>
        <v/>
      </c>
      <c r="B214" s="5"/>
      <c r="C214" s="6"/>
      <c r="D214" s="7"/>
      <c r="E214" s="8"/>
      <c r="F214" s="8"/>
      <c r="G214" s="60" t="str">
        <f t="shared" si="46"/>
        <v/>
      </c>
      <c r="H214" s="60" t="str">
        <f t="shared" si="46"/>
        <v/>
      </c>
      <c r="J214" s="115" t="str">
        <f t="shared" si="43"/>
        <v/>
      </c>
      <c r="Q214" s="116"/>
      <c r="R214" s="65" t="str">
        <f t="shared" si="37"/>
        <v/>
      </c>
      <c r="S214" s="65" t="str">
        <f t="shared" si="38"/>
        <v/>
      </c>
      <c r="T214" s="65" t="str">
        <f t="shared" si="39"/>
        <v/>
      </c>
      <c r="U214" s="65" t="str">
        <f t="shared" si="40"/>
        <v/>
      </c>
      <c r="V214" s="38"/>
      <c r="W214" s="38"/>
      <c r="X214" s="85" t="str">
        <f t="shared" si="41"/>
        <v/>
      </c>
      <c r="Y214" s="85" t="str">
        <f t="shared" si="42"/>
        <v/>
      </c>
      <c r="Z214" s="89" t="str">
        <f t="shared" si="44"/>
        <v/>
      </c>
      <c r="AA214" s="90" t="str">
        <f>IFERROR(IF(ISNUMBER('Opsparede løndele mar21-apr21'!K212),Z214+'Opsparede løndele mar21-apr21'!K212,Z214),"")</f>
        <v/>
      </c>
    </row>
    <row r="215" spans="1:27" x14ac:dyDescent="0.25">
      <c r="A215" s="52" t="str">
        <f t="shared" si="45"/>
        <v/>
      </c>
      <c r="B215" s="5"/>
      <c r="C215" s="6"/>
      <c r="D215" s="7"/>
      <c r="E215" s="8"/>
      <c r="F215" s="8"/>
      <c r="G215" s="60" t="str">
        <f t="shared" si="46"/>
        <v/>
      </c>
      <c r="H215" s="60" t="str">
        <f t="shared" si="46"/>
        <v/>
      </c>
      <c r="J215" s="115" t="str">
        <f t="shared" si="43"/>
        <v/>
      </c>
      <c r="Q215" s="116"/>
      <c r="R215" s="65" t="str">
        <f t="shared" si="37"/>
        <v/>
      </c>
      <c r="S215" s="65" t="str">
        <f t="shared" si="38"/>
        <v/>
      </c>
      <c r="T215" s="65" t="str">
        <f t="shared" si="39"/>
        <v/>
      </c>
      <c r="U215" s="65" t="str">
        <f t="shared" si="40"/>
        <v/>
      </c>
      <c r="V215" s="38"/>
      <c r="W215" s="38"/>
      <c r="X215" s="85" t="str">
        <f t="shared" si="41"/>
        <v/>
      </c>
      <c r="Y215" s="85" t="str">
        <f t="shared" si="42"/>
        <v/>
      </c>
      <c r="Z215" s="89" t="str">
        <f t="shared" si="44"/>
        <v/>
      </c>
      <c r="AA215" s="90" t="str">
        <f>IFERROR(IF(ISNUMBER('Opsparede løndele mar21-apr21'!K213),Z215+'Opsparede løndele mar21-apr21'!K213,Z215),"")</f>
        <v/>
      </c>
    </row>
    <row r="216" spans="1:27" x14ac:dyDescent="0.25">
      <c r="A216" s="52" t="str">
        <f t="shared" si="45"/>
        <v/>
      </c>
      <c r="B216" s="5"/>
      <c r="C216" s="6"/>
      <c r="D216" s="7"/>
      <c r="E216" s="8"/>
      <c r="F216" s="8"/>
      <c r="G216" s="60" t="str">
        <f t="shared" si="46"/>
        <v/>
      </c>
      <c r="H216" s="60" t="str">
        <f t="shared" si="46"/>
        <v/>
      </c>
      <c r="J216" s="115" t="str">
        <f t="shared" si="43"/>
        <v/>
      </c>
      <c r="Q216" s="116"/>
      <c r="R216" s="65" t="str">
        <f t="shared" si="37"/>
        <v/>
      </c>
      <c r="S216" s="65" t="str">
        <f t="shared" si="38"/>
        <v/>
      </c>
      <c r="T216" s="65" t="str">
        <f t="shared" si="39"/>
        <v/>
      </c>
      <c r="U216" s="65" t="str">
        <f t="shared" si="40"/>
        <v/>
      </c>
      <c r="V216" s="38"/>
      <c r="W216" s="38"/>
      <c r="X216" s="85" t="str">
        <f t="shared" si="41"/>
        <v/>
      </c>
      <c r="Y216" s="85" t="str">
        <f t="shared" si="42"/>
        <v/>
      </c>
      <c r="Z216" s="89" t="str">
        <f t="shared" si="44"/>
        <v/>
      </c>
      <c r="AA216" s="90" t="str">
        <f>IFERROR(IF(ISNUMBER('Opsparede løndele mar21-apr21'!K214),Z216+'Opsparede løndele mar21-apr21'!K214,Z216),"")</f>
        <v/>
      </c>
    </row>
    <row r="217" spans="1:27" x14ac:dyDescent="0.25">
      <c r="A217" s="52" t="str">
        <f t="shared" si="45"/>
        <v/>
      </c>
      <c r="B217" s="5"/>
      <c r="C217" s="6"/>
      <c r="D217" s="7"/>
      <c r="E217" s="8"/>
      <c r="F217" s="8"/>
      <c r="G217" s="60" t="str">
        <f t="shared" si="46"/>
        <v/>
      </c>
      <c r="H217" s="60" t="str">
        <f t="shared" si="46"/>
        <v/>
      </c>
      <c r="J217" s="115" t="str">
        <f t="shared" si="43"/>
        <v/>
      </c>
      <c r="Q217" s="116"/>
      <c r="R217" s="65" t="str">
        <f t="shared" si="37"/>
        <v/>
      </c>
      <c r="S217" s="65" t="str">
        <f t="shared" si="38"/>
        <v/>
      </c>
      <c r="T217" s="65" t="str">
        <f t="shared" si="39"/>
        <v/>
      </c>
      <c r="U217" s="65" t="str">
        <f t="shared" si="40"/>
        <v/>
      </c>
      <c r="V217" s="38"/>
      <c r="W217" s="38"/>
      <c r="X217" s="85" t="str">
        <f t="shared" si="41"/>
        <v/>
      </c>
      <c r="Y217" s="85" t="str">
        <f t="shared" si="42"/>
        <v/>
      </c>
      <c r="Z217" s="89" t="str">
        <f t="shared" si="44"/>
        <v/>
      </c>
      <c r="AA217" s="90" t="str">
        <f>IFERROR(IF(ISNUMBER('Opsparede løndele mar21-apr21'!K215),Z217+'Opsparede løndele mar21-apr21'!K215,Z217),"")</f>
        <v/>
      </c>
    </row>
    <row r="218" spans="1:27" x14ac:dyDescent="0.25">
      <c r="A218" s="52" t="str">
        <f t="shared" si="45"/>
        <v/>
      </c>
      <c r="B218" s="5"/>
      <c r="C218" s="6"/>
      <c r="D218" s="7"/>
      <c r="E218" s="8"/>
      <c r="F218" s="8"/>
      <c r="G218" s="60" t="str">
        <f t="shared" si="46"/>
        <v/>
      </c>
      <c r="H218" s="60" t="str">
        <f t="shared" si="46"/>
        <v/>
      </c>
      <c r="J218" s="115" t="str">
        <f t="shared" si="43"/>
        <v/>
      </c>
      <c r="Q218" s="116"/>
      <c r="R218" s="65" t="str">
        <f t="shared" si="37"/>
        <v/>
      </c>
      <c r="S218" s="65" t="str">
        <f t="shared" si="38"/>
        <v/>
      </c>
      <c r="T218" s="65" t="str">
        <f t="shared" si="39"/>
        <v/>
      </c>
      <c r="U218" s="65" t="str">
        <f t="shared" si="40"/>
        <v/>
      </c>
      <c r="V218" s="38"/>
      <c r="W218" s="38"/>
      <c r="X218" s="85" t="str">
        <f t="shared" si="41"/>
        <v/>
      </c>
      <c r="Y218" s="85" t="str">
        <f t="shared" si="42"/>
        <v/>
      </c>
      <c r="Z218" s="89" t="str">
        <f t="shared" si="44"/>
        <v/>
      </c>
      <c r="AA218" s="90" t="str">
        <f>IFERROR(IF(ISNUMBER('Opsparede løndele mar21-apr21'!K216),Z218+'Opsparede løndele mar21-apr21'!K216,Z218),"")</f>
        <v/>
      </c>
    </row>
    <row r="219" spans="1:27" x14ac:dyDescent="0.25">
      <c r="A219" s="52" t="str">
        <f t="shared" si="45"/>
        <v/>
      </c>
      <c r="B219" s="5"/>
      <c r="C219" s="6"/>
      <c r="D219" s="7"/>
      <c r="E219" s="8"/>
      <c r="F219" s="8"/>
      <c r="G219" s="60" t="str">
        <f t="shared" si="46"/>
        <v/>
      </c>
      <c r="H219" s="60" t="str">
        <f t="shared" si="46"/>
        <v/>
      </c>
      <c r="J219" s="115" t="str">
        <f t="shared" si="43"/>
        <v/>
      </c>
      <c r="Q219" s="116"/>
      <c r="R219" s="65" t="str">
        <f t="shared" si="37"/>
        <v/>
      </c>
      <c r="S219" s="65" t="str">
        <f t="shared" si="38"/>
        <v/>
      </c>
      <c r="T219" s="65" t="str">
        <f t="shared" si="39"/>
        <v/>
      </c>
      <c r="U219" s="65" t="str">
        <f t="shared" si="40"/>
        <v/>
      </c>
      <c r="V219" s="38"/>
      <c r="W219" s="38"/>
      <c r="X219" s="85" t="str">
        <f t="shared" si="41"/>
        <v/>
      </c>
      <c r="Y219" s="85" t="str">
        <f t="shared" si="42"/>
        <v/>
      </c>
      <c r="Z219" s="89" t="str">
        <f t="shared" si="44"/>
        <v/>
      </c>
      <c r="AA219" s="90" t="str">
        <f>IFERROR(IF(ISNUMBER('Opsparede løndele mar21-apr21'!K217),Z219+'Opsparede løndele mar21-apr21'!K217,Z219),"")</f>
        <v/>
      </c>
    </row>
    <row r="220" spans="1:27" x14ac:dyDescent="0.25">
      <c r="A220" s="52" t="str">
        <f t="shared" si="45"/>
        <v/>
      </c>
      <c r="B220" s="5"/>
      <c r="C220" s="6"/>
      <c r="D220" s="7"/>
      <c r="E220" s="8"/>
      <c r="F220" s="8"/>
      <c r="G220" s="60" t="str">
        <f t="shared" si="46"/>
        <v/>
      </c>
      <c r="H220" s="60" t="str">
        <f t="shared" si="46"/>
        <v/>
      </c>
      <c r="J220" s="115" t="str">
        <f t="shared" si="43"/>
        <v/>
      </c>
      <c r="Q220" s="116"/>
      <c r="R220" s="65" t="str">
        <f t="shared" si="37"/>
        <v/>
      </c>
      <c r="S220" s="65" t="str">
        <f t="shared" si="38"/>
        <v/>
      </c>
      <c r="T220" s="65" t="str">
        <f t="shared" si="39"/>
        <v/>
      </c>
      <c r="U220" s="65" t="str">
        <f t="shared" si="40"/>
        <v/>
      </c>
      <c r="V220" s="38"/>
      <c r="W220" s="38"/>
      <c r="X220" s="85" t="str">
        <f t="shared" si="41"/>
        <v/>
      </c>
      <c r="Y220" s="85" t="str">
        <f t="shared" si="42"/>
        <v/>
      </c>
      <c r="Z220" s="89" t="str">
        <f t="shared" si="44"/>
        <v/>
      </c>
      <c r="AA220" s="90" t="str">
        <f>IFERROR(IF(ISNUMBER('Opsparede løndele mar21-apr21'!K218),Z220+'Opsparede løndele mar21-apr21'!K218,Z220),"")</f>
        <v/>
      </c>
    </row>
    <row r="221" spans="1:27" x14ac:dyDescent="0.25">
      <c r="A221" s="52" t="str">
        <f t="shared" si="45"/>
        <v/>
      </c>
      <c r="B221" s="5"/>
      <c r="C221" s="6"/>
      <c r="D221" s="7"/>
      <c r="E221" s="8"/>
      <c r="F221" s="8"/>
      <c r="G221" s="60" t="str">
        <f t="shared" si="46"/>
        <v/>
      </c>
      <c r="H221" s="60" t="str">
        <f t="shared" si="46"/>
        <v/>
      </c>
      <c r="J221" s="115" t="str">
        <f t="shared" si="43"/>
        <v/>
      </c>
      <c r="Q221" s="116"/>
      <c r="R221" s="65" t="str">
        <f t="shared" si="37"/>
        <v/>
      </c>
      <c r="S221" s="65" t="str">
        <f t="shared" si="38"/>
        <v/>
      </c>
      <c r="T221" s="65" t="str">
        <f t="shared" si="39"/>
        <v/>
      </c>
      <c r="U221" s="65" t="str">
        <f t="shared" si="40"/>
        <v/>
      </c>
      <c r="V221" s="38"/>
      <c r="W221" s="38"/>
      <c r="X221" s="85" t="str">
        <f t="shared" si="41"/>
        <v/>
      </c>
      <c r="Y221" s="85" t="str">
        <f t="shared" si="42"/>
        <v/>
      </c>
      <c r="Z221" s="89" t="str">
        <f t="shared" si="44"/>
        <v/>
      </c>
      <c r="AA221" s="90" t="str">
        <f>IFERROR(IF(ISNUMBER('Opsparede løndele mar21-apr21'!K219),Z221+'Opsparede løndele mar21-apr21'!K219,Z221),"")</f>
        <v/>
      </c>
    </row>
    <row r="222" spans="1:27" x14ac:dyDescent="0.25">
      <c r="A222" s="52" t="str">
        <f t="shared" si="45"/>
        <v/>
      </c>
      <c r="B222" s="5"/>
      <c r="C222" s="6"/>
      <c r="D222" s="7"/>
      <c r="E222" s="8"/>
      <c r="F222" s="8"/>
      <c r="G222" s="60" t="str">
        <f t="shared" si="46"/>
        <v/>
      </c>
      <c r="H222" s="60" t="str">
        <f t="shared" si="46"/>
        <v/>
      </c>
      <c r="J222" s="115" t="str">
        <f t="shared" si="43"/>
        <v/>
      </c>
      <c r="Q222" s="116"/>
      <c r="R222" s="65" t="str">
        <f t="shared" si="37"/>
        <v/>
      </c>
      <c r="S222" s="65" t="str">
        <f t="shared" si="38"/>
        <v/>
      </c>
      <c r="T222" s="65" t="str">
        <f t="shared" si="39"/>
        <v/>
      </c>
      <c r="U222" s="65" t="str">
        <f t="shared" si="40"/>
        <v/>
      </c>
      <c r="V222" s="38"/>
      <c r="W222" s="38"/>
      <c r="X222" s="85" t="str">
        <f t="shared" si="41"/>
        <v/>
      </c>
      <c r="Y222" s="85" t="str">
        <f t="shared" si="42"/>
        <v/>
      </c>
      <c r="Z222" s="89" t="str">
        <f t="shared" si="44"/>
        <v/>
      </c>
      <c r="AA222" s="90" t="str">
        <f>IFERROR(IF(ISNUMBER('Opsparede løndele mar21-apr21'!K220),Z222+'Opsparede løndele mar21-apr21'!K220,Z222),"")</f>
        <v/>
      </c>
    </row>
    <row r="223" spans="1:27" x14ac:dyDescent="0.25">
      <c r="A223" s="52" t="str">
        <f t="shared" si="45"/>
        <v/>
      </c>
      <c r="B223" s="5"/>
      <c r="C223" s="6"/>
      <c r="D223" s="7"/>
      <c r="E223" s="8"/>
      <c r="F223" s="8"/>
      <c r="G223" s="60" t="str">
        <f t="shared" si="46"/>
        <v/>
      </c>
      <c r="H223" s="60" t="str">
        <f t="shared" si="46"/>
        <v/>
      </c>
      <c r="J223" s="115" t="str">
        <f t="shared" si="43"/>
        <v/>
      </c>
      <c r="Q223" s="116"/>
      <c r="R223" s="65" t="str">
        <f t="shared" si="37"/>
        <v/>
      </c>
      <c r="S223" s="65" t="str">
        <f t="shared" si="38"/>
        <v/>
      </c>
      <c r="T223" s="65" t="str">
        <f t="shared" si="39"/>
        <v/>
      </c>
      <c r="U223" s="65" t="str">
        <f t="shared" si="40"/>
        <v/>
      </c>
      <c r="V223" s="38"/>
      <c r="W223" s="38"/>
      <c r="X223" s="85" t="str">
        <f t="shared" si="41"/>
        <v/>
      </c>
      <c r="Y223" s="85" t="str">
        <f t="shared" si="42"/>
        <v/>
      </c>
      <c r="Z223" s="89" t="str">
        <f t="shared" si="44"/>
        <v/>
      </c>
      <c r="AA223" s="90" t="str">
        <f>IFERROR(IF(ISNUMBER('Opsparede løndele mar21-apr21'!K221),Z223+'Opsparede løndele mar21-apr21'!K221,Z223),"")</f>
        <v/>
      </c>
    </row>
    <row r="224" spans="1:27" x14ac:dyDescent="0.25">
      <c r="A224" s="52" t="str">
        <f t="shared" si="45"/>
        <v/>
      </c>
      <c r="B224" s="5"/>
      <c r="C224" s="6"/>
      <c r="D224" s="7"/>
      <c r="E224" s="8"/>
      <c r="F224" s="8"/>
      <c r="G224" s="60" t="str">
        <f t="shared" si="46"/>
        <v/>
      </c>
      <c r="H224" s="60" t="str">
        <f t="shared" si="46"/>
        <v/>
      </c>
      <c r="J224" s="115" t="str">
        <f t="shared" si="43"/>
        <v/>
      </c>
      <c r="Q224" s="116"/>
      <c r="R224" s="65" t="str">
        <f t="shared" si="37"/>
        <v/>
      </c>
      <c r="S224" s="65" t="str">
        <f t="shared" si="38"/>
        <v/>
      </c>
      <c r="T224" s="65" t="str">
        <f t="shared" si="39"/>
        <v/>
      </c>
      <c r="U224" s="65" t="str">
        <f t="shared" si="40"/>
        <v/>
      </c>
      <c r="V224" s="38"/>
      <c r="W224" s="38"/>
      <c r="X224" s="85" t="str">
        <f t="shared" si="41"/>
        <v/>
      </c>
      <c r="Y224" s="85" t="str">
        <f t="shared" si="42"/>
        <v/>
      </c>
      <c r="Z224" s="89" t="str">
        <f t="shared" si="44"/>
        <v/>
      </c>
      <c r="AA224" s="90" t="str">
        <f>IFERROR(IF(ISNUMBER('Opsparede løndele mar21-apr21'!K222),Z224+'Opsparede løndele mar21-apr21'!K222,Z224),"")</f>
        <v/>
      </c>
    </row>
    <row r="225" spans="1:27" x14ac:dyDescent="0.25">
      <c r="A225" s="52" t="str">
        <f t="shared" si="45"/>
        <v/>
      </c>
      <c r="B225" s="5"/>
      <c r="C225" s="6"/>
      <c r="D225" s="7"/>
      <c r="E225" s="8"/>
      <c r="F225" s="8"/>
      <c r="G225" s="60" t="str">
        <f t="shared" si="46"/>
        <v/>
      </c>
      <c r="H225" s="60" t="str">
        <f t="shared" si="46"/>
        <v/>
      </c>
      <c r="J225" s="115" t="str">
        <f t="shared" si="43"/>
        <v/>
      </c>
      <c r="Q225" s="116"/>
      <c r="R225" s="65" t="str">
        <f t="shared" si="37"/>
        <v/>
      </c>
      <c r="S225" s="65" t="str">
        <f t="shared" si="38"/>
        <v/>
      </c>
      <c r="T225" s="65" t="str">
        <f t="shared" si="39"/>
        <v/>
      </c>
      <c r="U225" s="65" t="str">
        <f t="shared" si="40"/>
        <v/>
      </c>
      <c r="V225" s="38"/>
      <c r="W225" s="38"/>
      <c r="X225" s="85" t="str">
        <f t="shared" si="41"/>
        <v/>
      </c>
      <c r="Y225" s="85" t="str">
        <f t="shared" si="42"/>
        <v/>
      </c>
      <c r="Z225" s="89" t="str">
        <f t="shared" si="44"/>
        <v/>
      </c>
      <c r="AA225" s="90" t="str">
        <f>IFERROR(IF(ISNUMBER('Opsparede løndele mar21-apr21'!K223),Z225+'Opsparede løndele mar21-apr21'!K223,Z225),"")</f>
        <v/>
      </c>
    </row>
    <row r="226" spans="1:27" x14ac:dyDescent="0.25">
      <c r="A226" s="52" t="str">
        <f t="shared" si="45"/>
        <v/>
      </c>
      <c r="B226" s="5"/>
      <c r="C226" s="6"/>
      <c r="D226" s="7"/>
      <c r="E226" s="8"/>
      <c r="F226" s="8"/>
      <c r="G226" s="60" t="str">
        <f t="shared" si="46"/>
        <v/>
      </c>
      <c r="H226" s="60" t="str">
        <f t="shared" si="46"/>
        <v/>
      </c>
      <c r="J226" s="115" t="str">
        <f t="shared" si="43"/>
        <v/>
      </c>
      <c r="Q226" s="116"/>
      <c r="R226" s="65" t="str">
        <f t="shared" si="37"/>
        <v/>
      </c>
      <c r="S226" s="65" t="str">
        <f t="shared" si="38"/>
        <v/>
      </c>
      <c r="T226" s="65" t="str">
        <f t="shared" si="39"/>
        <v/>
      </c>
      <c r="U226" s="65" t="str">
        <f t="shared" si="40"/>
        <v/>
      </c>
      <c r="V226" s="38"/>
      <c r="W226" s="38"/>
      <c r="X226" s="85" t="str">
        <f t="shared" si="41"/>
        <v/>
      </c>
      <c r="Y226" s="85" t="str">
        <f t="shared" si="42"/>
        <v/>
      </c>
      <c r="Z226" s="89" t="str">
        <f t="shared" si="44"/>
        <v/>
      </c>
      <c r="AA226" s="90" t="str">
        <f>IFERROR(IF(ISNUMBER('Opsparede løndele mar21-apr21'!K224),Z226+'Opsparede løndele mar21-apr21'!K224,Z226),"")</f>
        <v/>
      </c>
    </row>
    <row r="227" spans="1:27" x14ac:dyDescent="0.25">
      <c r="A227" s="52" t="str">
        <f t="shared" si="45"/>
        <v/>
      </c>
      <c r="B227" s="5"/>
      <c r="C227" s="6"/>
      <c r="D227" s="7"/>
      <c r="E227" s="8"/>
      <c r="F227" s="8"/>
      <c r="G227" s="60" t="str">
        <f t="shared" ref="G227:H246" si="47">IF(AND(ISNUMBER($E227),ISNUMBER($F227)),MAX(MIN(NETWORKDAYS(IF($E227&lt;=VLOOKUP(G$6,Matrix_antal_dage,5,FALSE),VLOOKUP(G$6,Matrix_antal_dage,5,FALSE),$E227),IF($F227&gt;=VLOOKUP(G$6,Matrix_antal_dage,6,FALSE),VLOOKUP(G$6,Matrix_antal_dage,6,FALSE),$F227),helligdage),VLOOKUP(G$6,Matrix_antal_dage,7,FALSE)),0),"")</f>
        <v/>
      </c>
      <c r="H227" s="60" t="str">
        <f t="shared" si="47"/>
        <v/>
      </c>
      <c r="J227" s="115" t="str">
        <f t="shared" si="43"/>
        <v/>
      </c>
      <c r="Q227" s="116"/>
      <c r="R227" s="65" t="str">
        <f t="shared" si="37"/>
        <v/>
      </c>
      <c r="S227" s="65" t="str">
        <f t="shared" si="38"/>
        <v/>
      </c>
      <c r="T227" s="65" t="str">
        <f t="shared" si="39"/>
        <v/>
      </c>
      <c r="U227" s="65" t="str">
        <f t="shared" si="40"/>
        <v/>
      </c>
      <c r="V227" s="38"/>
      <c r="W227" s="38"/>
      <c r="X227" s="85" t="str">
        <f t="shared" si="41"/>
        <v/>
      </c>
      <c r="Y227" s="85" t="str">
        <f t="shared" si="42"/>
        <v/>
      </c>
      <c r="Z227" s="89" t="str">
        <f t="shared" si="44"/>
        <v/>
      </c>
      <c r="AA227" s="90" t="str">
        <f>IFERROR(IF(ISNUMBER('Opsparede løndele mar21-apr21'!K225),Z227+'Opsparede løndele mar21-apr21'!K225,Z227),"")</f>
        <v/>
      </c>
    </row>
    <row r="228" spans="1:27" x14ac:dyDescent="0.25">
      <c r="A228" s="52" t="str">
        <f t="shared" si="45"/>
        <v/>
      </c>
      <c r="B228" s="5"/>
      <c r="C228" s="6"/>
      <c r="D228" s="7"/>
      <c r="E228" s="8"/>
      <c r="F228" s="8"/>
      <c r="G228" s="60" t="str">
        <f t="shared" si="47"/>
        <v/>
      </c>
      <c r="H228" s="60" t="str">
        <f t="shared" si="47"/>
        <v/>
      </c>
      <c r="J228" s="115" t="str">
        <f t="shared" si="43"/>
        <v/>
      </c>
      <c r="Q228" s="116"/>
      <c r="R228" s="65" t="str">
        <f t="shared" si="37"/>
        <v/>
      </c>
      <c r="S228" s="65" t="str">
        <f t="shared" si="38"/>
        <v/>
      </c>
      <c r="T228" s="65" t="str">
        <f t="shared" si="39"/>
        <v/>
      </c>
      <c r="U228" s="65" t="str">
        <f t="shared" si="40"/>
        <v/>
      </c>
      <c r="V228" s="38"/>
      <c r="W228" s="38"/>
      <c r="X228" s="85" t="str">
        <f t="shared" si="41"/>
        <v/>
      </c>
      <c r="Y228" s="85" t="str">
        <f t="shared" si="42"/>
        <v/>
      </c>
      <c r="Z228" s="89" t="str">
        <f t="shared" si="44"/>
        <v/>
      </c>
      <c r="AA228" s="90" t="str">
        <f>IFERROR(IF(ISNUMBER('Opsparede løndele mar21-apr21'!K226),Z228+'Opsparede løndele mar21-apr21'!K226,Z228),"")</f>
        <v/>
      </c>
    </row>
    <row r="229" spans="1:27" x14ac:dyDescent="0.25">
      <c r="A229" s="52" t="str">
        <f t="shared" si="45"/>
        <v/>
      </c>
      <c r="B229" s="5"/>
      <c r="C229" s="6"/>
      <c r="D229" s="7"/>
      <c r="E229" s="8"/>
      <c r="F229" s="8"/>
      <c r="G229" s="60" t="str">
        <f t="shared" si="47"/>
        <v/>
      </c>
      <c r="H229" s="60" t="str">
        <f t="shared" si="47"/>
        <v/>
      </c>
      <c r="J229" s="115" t="str">
        <f t="shared" si="43"/>
        <v/>
      </c>
      <c r="Q229" s="116"/>
      <c r="R229" s="65" t="str">
        <f t="shared" si="37"/>
        <v/>
      </c>
      <c r="S229" s="65" t="str">
        <f t="shared" si="38"/>
        <v/>
      </c>
      <c r="T229" s="65" t="str">
        <f t="shared" si="39"/>
        <v/>
      </c>
      <c r="U229" s="65" t="str">
        <f t="shared" si="40"/>
        <v/>
      </c>
      <c r="V229" s="38"/>
      <c r="W229" s="38"/>
      <c r="X229" s="85" t="str">
        <f t="shared" si="41"/>
        <v/>
      </c>
      <c r="Y229" s="85" t="str">
        <f t="shared" si="42"/>
        <v/>
      </c>
      <c r="Z229" s="89" t="str">
        <f t="shared" si="44"/>
        <v/>
      </c>
      <c r="AA229" s="90" t="str">
        <f>IFERROR(IF(ISNUMBER('Opsparede løndele mar21-apr21'!K227),Z229+'Opsparede løndele mar21-apr21'!K227,Z229),"")</f>
        <v/>
      </c>
    </row>
    <row r="230" spans="1:27" x14ac:dyDescent="0.25">
      <c r="A230" s="52" t="str">
        <f t="shared" si="45"/>
        <v/>
      </c>
      <c r="B230" s="5"/>
      <c r="C230" s="6"/>
      <c r="D230" s="7"/>
      <c r="E230" s="8"/>
      <c r="F230" s="8"/>
      <c r="G230" s="60" t="str">
        <f t="shared" si="47"/>
        <v/>
      </c>
      <c r="H230" s="60" t="str">
        <f t="shared" si="47"/>
        <v/>
      </c>
      <c r="J230" s="115" t="str">
        <f t="shared" si="43"/>
        <v/>
      </c>
      <c r="Q230" s="116"/>
      <c r="R230" s="65" t="str">
        <f t="shared" si="37"/>
        <v/>
      </c>
      <c r="S230" s="65" t="str">
        <f t="shared" si="38"/>
        <v/>
      </c>
      <c r="T230" s="65" t="str">
        <f t="shared" si="39"/>
        <v/>
      </c>
      <c r="U230" s="65" t="str">
        <f t="shared" si="40"/>
        <v/>
      </c>
      <c r="V230" s="38"/>
      <c r="W230" s="38"/>
      <c r="X230" s="85" t="str">
        <f t="shared" si="41"/>
        <v/>
      </c>
      <c r="Y230" s="85" t="str">
        <f t="shared" si="42"/>
        <v/>
      </c>
      <c r="Z230" s="89" t="str">
        <f t="shared" si="44"/>
        <v/>
      </c>
      <c r="AA230" s="90" t="str">
        <f>IFERROR(IF(ISNUMBER('Opsparede løndele mar21-apr21'!K228),Z230+'Opsparede løndele mar21-apr21'!K228,Z230),"")</f>
        <v/>
      </c>
    </row>
    <row r="231" spans="1:27" x14ac:dyDescent="0.25">
      <c r="A231" s="52" t="str">
        <f t="shared" si="45"/>
        <v/>
      </c>
      <c r="B231" s="5"/>
      <c r="C231" s="6"/>
      <c r="D231" s="7"/>
      <c r="E231" s="8"/>
      <c r="F231" s="8"/>
      <c r="G231" s="60" t="str">
        <f t="shared" si="47"/>
        <v/>
      </c>
      <c r="H231" s="60" t="str">
        <f t="shared" si="47"/>
        <v/>
      </c>
      <c r="J231" s="115" t="str">
        <f t="shared" si="43"/>
        <v/>
      </c>
      <c r="Q231" s="116"/>
      <c r="R231" s="65" t="str">
        <f t="shared" si="37"/>
        <v/>
      </c>
      <c r="S231" s="65" t="str">
        <f t="shared" si="38"/>
        <v/>
      </c>
      <c r="T231" s="65" t="str">
        <f t="shared" si="39"/>
        <v/>
      </c>
      <c r="U231" s="65" t="str">
        <f t="shared" si="40"/>
        <v/>
      </c>
      <c r="V231" s="38"/>
      <c r="W231" s="38"/>
      <c r="X231" s="85" t="str">
        <f t="shared" si="41"/>
        <v/>
      </c>
      <c r="Y231" s="85" t="str">
        <f t="shared" si="42"/>
        <v/>
      </c>
      <c r="Z231" s="89" t="str">
        <f t="shared" si="44"/>
        <v/>
      </c>
      <c r="AA231" s="90" t="str">
        <f>IFERROR(IF(ISNUMBER('Opsparede løndele mar21-apr21'!K229),Z231+'Opsparede løndele mar21-apr21'!K229,Z231),"")</f>
        <v/>
      </c>
    </row>
    <row r="232" spans="1:27" x14ac:dyDescent="0.25">
      <c r="A232" s="52" t="str">
        <f t="shared" si="45"/>
        <v/>
      </c>
      <c r="B232" s="5"/>
      <c r="C232" s="6"/>
      <c r="D232" s="7"/>
      <c r="E232" s="8"/>
      <c r="F232" s="8"/>
      <c r="G232" s="60" t="str">
        <f t="shared" si="47"/>
        <v/>
      </c>
      <c r="H232" s="60" t="str">
        <f t="shared" si="47"/>
        <v/>
      </c>
      <c r="J232" s="115" t="str">
        <f t="shared" si="43"/>
        <v/>
      </c>
      <c r="Q232" s="116"/>
      <c r="R232" s="65" t="str">
        <f t="shared" si="37"/>
        <v/>
      </c>
      <c r="S232" s="65" t="str">
        <f t="shared" si="38"/>
        <v/>
      </c>
      <c r="T232" s="65" t="str">
        <f t="shared" si="39"/>
        <v/>
      </c>
      <c r="U232" s="65" t="str">
        <f t="shared" si="40"/>
        <v/>
      </c>
      <c r="V232" s="38"/>
      <c r="W232" s="38"/>
      <c r="X232" s="85" t="str">
        <f t="shared" si="41"/>
        <v/>
      </c>
      <c r="Y232" s="85" t="str">
        <f t="shared" si="42"/>
        <v/>
      </c>
      <c r="Z232" s="89" t="str">
        <f t="shared" si="44"/>
        <v/>
      </c>
      <c r="AA232" s="90" t="str">
        <f>IFERROR(IF(ISNUMBER('Opsparede løndele mar21-apr21'!K230),Z232+'Opsparede løndele mar21-apr21'!K230,Z232),"")</f>
        <v/>
      </c>
    </row>
    <row r="233" spans="1:27" x14ac:dyDescent="0.25">
      <c r="A233" s="52" t="str">
        <f t="shared" si="45"/>
        <v/>
      </c>
      <c r="B233" s="5"/>
      <c r="C233" s="6"/>
      <c r="D233" s="7"/>
      <c r="E233" s="8"/>
      <c r="F233" s="8"/>
      <c r="G233" s="60" t="str">
        <f t="shared" si="47"/>
        <v/>
      </c>
      <c r="H233" s="60" t="str">
        <f t="shared" si="47"/>
        <v/>
      </c>
      <c r="J233" s="115" t="str">
        <f t="shared" si="43"/>
        <v/>
      </c>
      <c r="Q233" s="116"/>
      <c r="R233" s="65" t="str">
        <f t="shared" si="37"/>
        <v/>
      </c>
      <c r="S233" s="65" t="str">
        <f t="shared" si="38"/>
        <v/>
      </c>
      <c r="T233" s="65" t="str">
        <f t="shared" si="39"/>
        <v/>
      </c>
      <c r="U233" s="65" t="str">
        <f t="shared" si="40"/>
        <v/>
      </c>
      <c r="V233" s="38"/>
      <c r="W233" s="38"/>
      <c r="X233" s="85" t="str">
        <f t="shared" si="41"/>
        <v/>
      </c>
      <c r="Y233" s="85" t="str">
        <f t="shared" si="42"/>
        <v/>
      </c>
      <c r="Z233" s="89" t="str">
        <f t="shared" si="44"/>
        <v/>
      </c>
      <c r="AA233" s="90" t="str">
        <f>IFERROR(IF(ISNUMBER('Opsparede løndele mar21-apr21'!K231),Z233+'Opsparede løndele mar21-apr21'!K231,Z233),"")</f>
        <v/>
      </c>
    </row>
    <row r="234" spans="1:27" x14ac:dyDescent="0.25">
      <c r="A234" s="52" t="str">
        <f t="shared" si="45"/>
        <v/>
      </c>
      <c r="B234" s="5"/>
      <c r="C234" s="6"/>
      <c r="D234" s="7"/>
      <c r="E234" s="8"/>
      <c r="F234" s="8"/>
      <c r="G234" s="60" t="str">
        <f t="shared" si="47"/>
        <v/>
      </c>
      <c r="H234" s="60" t="str">
        <f t="shared" si="47"/>
        <v/>
      </c>
      <c r="J234" s="115" t="str">
        <f t="shared" si="43"/>
        <v/>
      </c>
      <c r="Q234" s="116"/>
      <c r="R234" s="65" t="str">
        <f t="shared" si="37"/>
        <v/>
      </c>
      <c r="S234" s="65" t="str">
        <f t="shared" si="38"/>
        <v/>
      </c>
      <c r="T234" s="65" t="str">
        <f t="shared" si="39"/>
        <v/>
      </c>
      <c r="U234" s="65" t="str">
        <f t="shared" si="40"/>
        <v/>
      </c>
      <c r="V234" s="38"/>
      <c r="W234" s="38"/>
      <c r="X234" s="85" t="str">
        <f t="shared" si="41"/>
        <v/>
      </c>
      <c r="Y234" s="85" t="str">
        <f t="shared" si="42"/>
        <v/>
      </c>
      <c r="Z234" s="89" t="str">
        <f t="shared" si="44"/>
        <v/>
      </c>
      <c r="AA234" s="90" t="str">
        <f>IFERROR(IF(ISNUMBER('Opsparede løndele mar21-apr21'!K232),Z234+'Opsparede løndele mar21-apr21'!K232,Z234),"")</f>
        <v/>
      </c>
    </row>
    <row r="235" spans="1:27" x14ac:dyDescent="0.25">
      <c r="A235" s="52" t="str">
        <f t="shared" si="45"/>
        <v/>
      </c>
      <c r="B235" s="5"/>
      <c r="C235" s="6"/>
      <c r="D235" s="7"/>
      <c r="E235" s="8"/>
      <c r="F235" s="8"/>
      <c r="G235" s="60" t="str">
        <f t="shared" si="47"/>
        <v/>
      </c>
      <c r="H235" s="60" t="str">
        <f t="shared" si="47"/>
        <v/>
      </c>
      <c r="J235" s="115" t="str">
        <f t="shared" si="43"/>
        <v/>
      </c>
      <c r="Q235" s="116"/>
      <c r="R235" s="65" t="str">
        <f t="shared" si="37"/>
        <v/>
      </c>
      <c r="S235" s="65" t="str">
        <f t="shared" si="38"/>
        <v/>
      </c>
      <c r="T235" s="65" t="str">
        <f t="shared" si="39"/>
        <v/>
      </c>
      <c r="U235" s="65" t="str">
        <f t="shared" si="40"/>
        <v/>
      </c>
      <c r="V235" s="38"/>
      <c r="W235" s="38"/>
      <c r="X235" s="85" t="str">
        <f t="shared" si="41"/>
        <v/>
      </c>
      <c r="Y235" s="85" t="str">
        <f t="shared" si="42"/>
        <v/>
      </c>
      <c r="Z235" s="89" t="str">
        <f t="shared" si="44"/>
        <v/>
      </c>
      <c r="AA235" s="90" t="str">
        <f>IFERROR(IF(ISNUMBER('Opsparede løndele mar21-apr21'!K233),Z235+'Opsparede løndele mar21-apr21'!K233,Z235),"")</f>
        <v/>
      </c>
    </row>
    <row r="236" spans="1:27" x14ac:dyDescent="0.25">
      <c r="A236" s="52" t="str">
        <f t="shared" si="45"/>
        <v/>
      </c>
      <c r="B236" s="5"/>
      <c r="C236" s="6"/>
      <c r="D236" s="7"/>
      <c r="E236" s="8"/>
      <c r="F236" s="8"/>
      <c r="G236" s="60" t="str">
        <f t="shared" si="47"/>
        <v/>
      </c>
      <c r="H236" s="60" t="str">
        <f t="shared" si="47"/>
        <v/>
      </c>
      <c r="J236" s="115" t="str">
        <f t="shared" si="43"/>
        <v/>
      </c>
      <c r="Q236" s="116"/>
      <c r="R236" s="65" t="str">
        <f t="shared" si="37"/>
        <v/>
      </c>
      <c r="S236" s="65" t="str">
        <f t="shared" si="38"/>
        <v/>
      </c>
      <c r="T236" s="65" t="str">
        <f t="shared" si="39"/>
        <v/>
      </c>
      <c r="U236" s="65" t="str">
        <f t="shared" si="40"/>
        <v/>
      </c>
      <c r="V236" s="38"/>
      <c r="W236" s="38"/>
      <c r="X236" s="85" t="str">
        <f t="shared" si="41"/>
        <v/>
      </c>
      <c r="Y236" s="85" t="str">
        <f t="shared" si="42"/>
        <v/>
      </c>
      <c r="Z236" s="89" t="str">
        <f t="shared" si="44"/>
        <v/>
      </c>
      <c r="AA236" s="90" t="str">
        <f>IFERROR(IF(ISNUMBER('Opsparede løndele mar21-apr21'!K234),Z236+'Opsparede løndele mar21-apr21'!K234,Z236),"")</f>
        <v/>
      </c>
    </row>
    <row r="237" spans="1:27" x14ac:dyDescent="0.25">
      <c r="A237" s="52" t="str">
        <f t="shared" si="45"/>
        <v/>
      </c>
      <c r="B237" s="5"/>
      <c r="C237" s="6"/>
      <c r="D237" s="7"/>
      <c r="E237" s="8"/>
      <c r="F237" s="8"/>
      <c r="G237" s="60" t="str">
        <f t="shared" si="47"/>
        <v/>
      </c>
      <c r="H237" s="60" t="str">
        <f t="shared" si="47"/>
        <v/>
      </c>
      <c r="J237" s="115" t="str">
        <f t="shared" si="43"/>
        <v/>
      </c>
      <c r="Q237" s="116"/>
      <c r="R237" s="65" t="str">
        <f t="shared" si="37"/>
        <v/>
      </c>
      <c r="S237" s="65" t="str">
        <f t="shared" si="38"/>
        <v/>
      </c>
      <c r="T237" s="65" t="str">
        <f t="shared" si="39"/>
        <v/>
      </c>
      <c r="U237" s="65" t="str">
        <f t="shared" si="40"/>
        <v/>
      </c>
      <c r="V237" s="38"/>
      <c r="W237" s="38"/>
      <c r="X237" s="85" t="str">
        <f t="shared" si="41"/>
        <v/>
      </c>
      <c r="Y237" s="85" t="str">
        <f t="shared" si="42"/>
        <v/>
      </c>
      <c r="Z237" s="89" t="str">
        <f t="shared" si="44"/>
        <v/>
      </c>
      <c r="AA237" s="90" t="str">
        <f>IFERROR(IF(ISNUMBER('Opsparede løndele mar21-apr21'!K235),Z237+'Opsparede løndele mar21-apr21'!K235,Z237),"")</f>
        <v/>
      </c>
    </row>
    <row r="238" spans="1:27" x14ac:dyDescent="0.25">
      <c r="A238" s="52" t="str">
        <f t="shared" si="45"/>
        <v/>
      </c>
      <c r="B238" s="5"/>
      <c r="C238" s="6"/>
      <c r="D238" s="7"/>
      <c r="E238" s="8"/>
      <c r="F238" s="8"/>
      <c r="G238" s="60" t="str">
        <f t="shared" si="47"/>
        <v/>
      </c>
      <c r="H238" s="60" t="str">
        <f t="shared" si="47"/>
        <v/>
      </c>
      <c r="J238" s="115" t="str">
        <f t="shared" si="43"/>
        <v/>
      </c>
      <c r="Q238" s="116"/>
      <c r="R238" s="65" t="str">
        <f t="shared" si="37"/>
        <v/>
      </c>
      <c r="S238" s="65" t="str">
        <f t="shared" si="38"/>
        <v/>
      </c>
      <c r="T238" s="65" t="str">
        <f t="shared" si="39"/>
        <v/>
      </c>
      <c r="U238" s="65" t="str">
        <f t="shared" si="40"/>
        <v/>
      </c>
      <c r="V238" s="38"/>
      <c r="W238" s="38"/>
      <c r="X238" s="85" t="str">
        <f t="shared" si="41"/>
        <v/>
      </c>
      <c r="Y238" s="85" t="str">
        <f t="shared" si="42"/>
        <v/>
      </c>
      <c r="Z238" s="89" t="str">
        <f t="shared" si="44"/>
        <v/>
      </c>
      <c r="AA238" s="90" t="str">
        <f>IFERROR(IF(ISNUMBER('Opsparede løndele mar21-apr21'!K236),Z238+'Opsparede løndele mar21-apr21'!K236,Z238),"")</f>
        <v/>
      </c>
    </row>
    <row r="239" spans="1:27" x14ac:dyDescent="0.25">
      <c r="A239" s="52" t="str">
        <f t="shared" si="45"/>
        <v/>
      </c>
      <c r="B239" s="5"/>
      <c r="C239" s="6"/>
      <c r="D239" s="7"/>
      <c r="E239" s="8"/>
      <c r="F239" s="8"/>
      <c r="G239" s="60" t="str">
        <f t="shared" si="47"/>
        <v/>
      </c>
      <c r="H239" s="60" t="str">
        <f t="shared" si="47"/>
        <v/>
      </c>
      <c r="J239" s="115" t="str">
        <f t="shared" si="43"/>
        <v/>
      </c>
      <c r="Q239" s="116"/>
      <c r="R239" s="65" t="str">
        <f t="shared" si="37"/>
        <v/>
      </c>
      <c r="S239" s="65" t="str">
        <f t="shared" si="38"/>
        <v/>
      </c>
      <c r="T239" s="65" t="str">
        <f t="shared" si="39"/>
        <v/>
      </c>
      <c r="U239" s="65" t="str">
        <f t="shared" si="40"/>
        <v/>
      </c>
      <c r="V239" s="38"/>
      <c r="W239" s="38"/>
      <c r="X239" s="85" t="str">
        <f t="shared" si="41"/>
        <v/>
      </c>
      <c r="Y239" s="85" t="str">
        <f t="shared" si="42"/>
        <v/>
      </c>
      <c r="Z239" s="89" t="str">
        <f t="shared" si="44"/>
        <v/>
      </c>
      <c r="AA239" s="90" t="str">
        <f>IFERROR(IF(ISNUMBER('Opsparede løndele mar21-apr21'!K237),Z239+'Opsparede løndele mar21-apr21'!K237,Z239),"")</f>
        <v/>
      </c>
    </row>
    <row r="240" spans="1:27" x14ac:dyDescent="0.25">
      <c r="A240" s="52" t="str">
        <f t="shared" si="45"/>
        <v/>
      </c>
      <c r="B240" s="5"/>
      <c r="C240" s="6"/>
      <c r="D240" s="7"/>
      <c r="E240" s="8"/>
      <c r="F240" s="8"/>
      <c r="G240" s="60" t="str">
        <f t="shared" si="47"/>
        <v/>
      </c>
      <c r="H240" s="60" t="str">
        <f t="shared" si="47"/>
        <v/>
      </c>
      <c r="J240" s="115" t="str">
        <f t="shared" si="43"/>
        <v/>
      </c>
      <c r="Q240" s="116"/>
      <c r="R240" s="65" t="str">
        <f t="shared" si="37"/>
        <v/>
      </c>
      <c r="S240" s="65" t="str">
        <f t="shared" si="38"/>
        <v/>
      </c>
      <c r="T240" s="65" t="str">
        <f t="shared" si="39"/>
        <v/>
      </c>
      <c r="U240" s="65" t="str">
        <f t="shared" si="40"/>
        <v/>
      </c>
      <c r="V240" s="38"/>
      <c r="W240" s="38"/>
      <c r="X240" s="85" t="str">
        <f t="shared" si="41"/>
        <v/>
      </c>
      <c r="Y240" s="85" t="str">
        <f t="shared" si="42"/>
        <v/>
      </c>
      <c r="Z240" s="89" t="str">
        <f t="shared" si="44"/>
        <v/>
      </c>
      <c r="AA240" s="90" t="str">
        <f>IFERROR(IF(ISNUMBER('Opsparede løndele mar21-apr21'!K238),Z240+'Opsparede løndele mar21-apr21'!K238,Z240),"")</f>
        <v/>
      </c>
    </row>
    <row r="241" spans="1:27" x14ac:dyDescent="0.25">
      <c r="A241" s="52" t="str">
        <f t="shared" si="45"/>
        <v/>
      </c>
      <c r="B241" s="5"/>
      <c r="C241" s="6"/>
      <c r="D241" s="7"/>
      <c r="E241" s="8"/>
      <c r="F241" s="8"/>
      <c r="G241" s="60" t="str">
        <f t="shared" si="47"/>
        <v/>
      </c>
      <c r="H241" s="60" t="str">
        <f t="shared" si="47"/>
        <v/>
      </c>
      <c r="J241" s="115" t="str">
        <f t="shared" si="43"/>
        <v/>
      </c>
      <c r="Q241" s="116"/>
      <c r="R241" s="65" t="str">
        <f t="shared" si="37"/>
        <v/>
      </c>
      <c r="S241" s="65" t="str">
        <f t="shared" si="38"/>
        <v/>
      </c>
      <c r="T241" s="65" t="str">
        <f t="shared" si="39"/>
        <v/>
      </c>
      <c r="U241" s="65" t="str">
        <f t="shared" si="40"/>
        <v/>
      </c>
      <c r="V241" s="38"/>
      <c r="W241" s="38"/>
      <c r="X241" s="85" t="str">
        <f t="shared" si="41"/>
        <v/>
      </c>
      <c r="Y241" s="85" t="str">
        <f t="shared" si="42"/>
        <v/>
      </c>
      <c r="Z241" s="89" t="str">
        <f t="shared" si="44"/>
        <v/>
      </c>
      <c r="AA241" s="90" t="str">
        <f>IFERROR(IF(ISNUMBER('Opsparede løndele mar21-apr21'!K239),Z241+'Opsparede løndele mar21-apr21'!K239,Z241),"")</f>
        <v/>
      </c>
    </row>
    <row r="242" spans="1:27" x14ac:dyDescent="0.25">
      <c r="A242" s="52" t="str">
        <f t="shared" si="45"/>
        <v/>
      </c>
      <c r="B242" s="5"/>
      <c r="C242" s="6"/>
      <c r="D242" s="7"/>
      <c r="E242" s="8"/>
      <c r="F242" s="8"/>
      <c r="G242" s="60" t="str">
        <f t="shared" si="47"/>
        <v/>
      </c>
      <c r="H242" s="60" t="str">
        <f t="shared" si="47"/>
        <v/>
      </c>
      <c r="J242" s="115" t="str">
        <f t="shared" si="43"/>
        <v/>
      </c>
      <c r="Q242" s="116"/>
      <c r="R242" s="65" t="str">
        <f t="shared" si="37"/>
        <v/>
      </c>
      <c r="S242" s="65" t="str">
        <f t="shared" si="38"/>
        <v/>
      </c>
      <c r="T242" s="65" t="str">
        <f t="shared" si="39"/>
        <v/>
      </c>
      <c r="U242" s="65" t="str">
        <f t="shared" si="40"/>
        <v/>
      </c>
      <c r="V242" s="38"/>
      <c r="W242" s="38"/>
      <c r="X242" s="85" t="str">
        <f t="shared" si="41"/>
        <v/>
      </c>
      <c r="Y242" s="85" t="str">
        <f t="shared" si="42"/>
        <v/>
      </c>
      <c r="Z242" s="89" t="str">
        <f t="shared" si="44"/>
        <v/>
      </c>
      <c r="AA242" s="90" t="str">
        <f>IFERROR(IF(ISNUMBER('Opsparede løndele mar21-apr21'!K240),Z242+'Opsparede løndele mar21-apr21'!K240,Z242),"")</f>
        <v/>
      </c>
    </row>
    <row r="243" spans="1:27" x14ac:dyDescent="0.25">
      <c r="A243" s="52" t="str">
        <f t="shared" si="45"/>
        <v/>
      </c>
      <c r="B243" s="5"/>
      <c r="C243" s="6"/>
      <c r="D243" s="7"/>
      <c r="E243" s="8"/>
      <c r="F243" s="8"/>
      <c r="G243" s="60" t="str">
        <f t="shared" si="47"/>
        <v/>
      </c>
      <c r="H243" s="60" t="str">
        <f t="shared" si="47"/>
        <v/>
      </c>
      <c r="J243" s="115" t="str">
        <f t="shared" si="43"/>
        <v/>
      </c>
      <c r="Q243" s="116"/>
      <c r="R243" s="65" t="str">
        <f t="shared" si="37"/>
        <v/>
      </c>
      <c r="S243" s="65" t="str">
        <f t="shared" si="38"/>
        <v/>
      </c>
      <c r="T243" s="65" t="str">
        <f t="shared" si="39"/>
        <v/>
      </c>
      <c r="U243" s="65" t="str">
        <f t="shared" si="40"/>
        <v/>
      </c>
      <c r="V243" s="38"/>
      <c r="W243" s="38"/>
      <c r="X243" s="85" t="str">
        <f t="shared" si="41"/>
        <v/>
      </c>
      <c r="Y243" s="85" t="str">
        <f t="shared" si="42"/>
        <v/>
      </c>
      <c r="Z243" s="89" t="str">
        <f t="shared" si="44"/>
        <v/>
      </c>
      <c r="AA243" s="90" t="str">
        <f>IFERROR(IF(ISNUMBER('Opsparede løndele mar21-apr21'!K241),Z243+'Opsparede løndele mar21-apr21'!K241,Z243),"")</f>
        <v/>
      </c>
    </row>
    <row r="244" spans="1:27" x14ac:dyDescent="0.25">
      <c r="A244" s="52" t="str">
        <f t="shared" si="45"/>
        <v/>
      </c>
      <c r="B244" s="5"/>
      <c r="C244" s="6"/>
      <c r="D244" s="7"/>
      <c r="E244" s="8"/>
      <c r="F244" s="8"/>
      <c r="G244" s="60" t="str">
        <f t="shared" si="47"/>
        <v/>
      </c>
      <c r="H244" s="60" t="str">
        <f t="shared" si="47"/>
        <v/>
      </c>
      <c r="J244" s="115" t="str">
        <f t="shared" si="43"/>
        <v/>
      </c>
      <c r="Q244" s="116"/>
      <c r="R244" s="65" t="str">
        <f t="shared" si="37"/>
        <v/>
      </c>
      <c r="S244" s="65" t="str">
        <f t="shared" si="38"/>
        <v/>
      </c>
      <c r="T244" s="65" t="str">
        <f t="shared" si="39"/>
        <v/>
      </c>
      <c r="U244" s="65" t="str">
        <f t="shared" si="40"/>
        <v/>
      </c>
      <c r="V244" s="38"/>
      <c r="W244" s="38"/>
      <c r="X244" s="85" t="str">
        <f t="shared" si="41"/>
        <v/>
      </c>
      <c r="Y244" s="85" t="str">
        <f t="shared" si="42"/>
        <v/>
      </c>
      <c r="Z244" s="89" t="str">
        <f t="shared" si="44"/>
        <v/>
      </c>
      <c r="AA244" s="90" t="str">
        <f>IFERROR(IF(ISNUMBER('Opsparede løndele mar21-apr21'!K242),Z244+'Opsparede løndele mar21-apr21'!K242,Z244),"")</f>
        <v/>
      </c>
    </row>
    <row r="245" spans="1:27" x14ac:dyDescent="0.25">
      <c r="A245" s="52" t="str">
        <f t="shared" si="45"/>
        <v/>
      </c>
      <c r="B245" s="5"/>
      <c r="C245" s="6"/>
      <c r="D245" s="7"/>
      <c r="E245" s="8"/>
      <c r="F245" s="8"/>
      <c r="G245" s="60" t="str">
        <f t="shared" si="47"/>
        <v/>
      </c>
      <c r="H245" s="60" t="str">
        <f t="shared" si="47"/>
        <v/>
      </c>
      <c r="J245" s="115" t="str">
        <f t="shared" si="43"/>
        <v/>
      </c>
      <c r="Q245" s="116"/>
      <c r="R245" s="65" t="str">
        <f t="shared" si="37"/>
        <v/>
      </c>
      <c r="S245" s="65" t="str">
        <f t="shared" si="38"/>
        <v/>
      </c>
      <c r="T245" s="65" t="str">
        <f t="shared" si="39"/>
        <v/>
      </c>
      <c r="U245" s="65" t="str">
        <f t="shared" si="40"/>
        <v/>
      </c>
      <c r="V245" s="38"/>
      <c r="W245" s="38"/>
      <c r="X245" s="85" t="str">
        <f t="shared" si="41"/>
        <v/>
      </c>
      <c r="Y245" s="85" t="str">
        <f t="shared" si="42"/>
        <v/>
      </c>
      <c r="Z245" s="89" t="str">
        <f t="shared" si="44"/>
        <v/>
      </c>
      <c r="AA245" s="90" t="str">
        <f>IFERROR(IF(ISNUMBER('Opsparede løndele mar21-apr21'!K243),Z245+'Opsparede løndele mar21-apr21'!K243,Z245),"")</f>
        <v/>
      </c>
    </row>
    <row r="246" spans="1:27" x14ac:dyDescent="0.25">
      <c r="A246" s="52" t="str">
        <f t="shared" si="45"/>
        <v/>
      </c>
      <c r="B246" s="5"/>
      <c r="C246" s="6"/>
      <c r="D246" s="7"/>
      <c r="E246" s="8"/>
      <c r="F246" s="8"/>
      <c r="G246" s="60" t="str">
        <f t="shared" si="47"/>
        <v/>
      </c>
      <c r="H246" s="60" t="str">
        <f t="shared" si="47"/>
        <v/>
      </c>
      <c r="J246" s="115" t="str">
        <f t="shared" si="43"/>
        <v/>
      </c>
      <c r="Q246" s="116"/>
      <c r="R246" s="65" t="str">
        <f t="shared" si="37"/>
        <v/>
      </c>
      <c r="S246" s="65" t="str">
        <f t="shared" si="38"/>
        <v/>
      </c>
      <c r="T246" s="65" t="str">
        <f t="shared" si="39"/>
        <v/>
      </c>
      <c r="U246" s="65" t="str">
        <f t="shared" si="40"/>
        <v/>
      </c>
      <c r="V246" s="38"/>
      <c r="W246" s="38"/>
      <c r="X246" s="85" t="str">
        <f t="shared" si="41"/>
        <v/>
      </c>
      <c r="Y246" s="85" t="str">
        <f t="shared" si="42"/>
        <v/>
      </c>
      <c r="Z246" s="89" t="str">
        <f t="shared" si="44"/>
        <v/>
      </c>
      <c r="AA246" s="90" t="str">
        <f>IFERROR(IF(ISNUMBER('Opsparede løndele mar21-apr21'!K244),Z246+'Opsparede løndele mar21-apr21'!K244,Z246),"")</f>
        <v/>
      </c>
    </row>
    <row r="247" spans="1:27" x14ac:dyDescent="0.25">
      <c r="A247" s="52" t="str">
        <f t="shared" si="45"/>
        <v/>
      </c>
      <c r="B247" s="5"/>
      <c r="C247" s="6"/>
      <c r="D247" s="7"/>
      <c r="E247" s="8"/>
      <c r="F247" s="8"/>
      <c r="G247" s="60" t="str">
        <f t="shared" ref="G247:H266" si="48">IF(AND(ISNUMBER($E247),ISNUMBER($F247)),MAX(MIN(NETWORKDAYS(IF($E247&lt;=VLOOKUP(G$6,Matrix_antal_dage,5,FALSE),VLOOKUP(G$6,Matrix_antal_dage,5,FALSE),$E247),IF($F247&gt;=VLOOKUP(G$6,Matrix_antal_dage,6,FALSE),VLOOKUP(G$6,Matrix_antal_dage,6,FALSE),$F247),helligdage),VLOOKUP(G$6,Matrix_antal_dage,7,FALSE)),0),"")</f>
        <v/>
      </c>
      <c r="H247" s="60" t="str">
        <f t="shared" si="48"/>
        <v/>
      </c>
      <c r="J247" s="115" t="str">
        <f t="shared" si="43"/>
        <v/>
      </c>
      <c r="Q247" s="116"/>
      <c r="R247" s="65" t="str">
        <f t="shared" si="37"/>
        <v/>
      </c>
      <c r="S247" s="65" t="str">
        <f t="shared" si="38"/>
        <v/>
      </c>
      <c r="T247" s="65" t="str">
        <f t="shared" si="39"/>
        <v/>
      </c>
      <c r="U247" s="65" t="str">
        <f t="shared" si="40"/>
        <v/>
      </c>
      <c r="V247" s="38"/>
      <c r="W247" s="38"/>
      <c r="X247" s="85" t="str">
        <f t="shared" si="41"/>
        <v/>
      </c>
      <c r="Y247" s="85" t="str">
        <f t="shared" si="42"/>
        <v/>
      </c>
      <c r="Z247" s="89" t="str">
        <f t="shared" si="44"/>
        <v/>
      </c>
      <c r="AA247" s="90" t="str">
        <f>IFERROR(IF(ISNUMBER('Opsparede løndele mar21-apr21'!K245),Z247+'Opsparede løndele mar21-apr21'!K245,Z247),"")</f>
        <v/>
      </c>
    </row>
    <row r="248" spans="1:27" x14ac:dyDescent="0.25">
      <c r="A248" s="52" t="str">
        <f t="shared" si="45"/>
        <v/>
      </c>
      <c r="B248" s="5"/>
      <c r="C248" s="6"/>
      <c r="D248" s="7"/>
      <c r="E248" s="8"/>
      <c r="F248" s="8"/>
      <c r="G248" s="60" t="str">
        <f t="shared" si="48"/>
        <v/>
      </c>
      <c r="H248" s="60" t="str">
        <f t="shared" si="48"/>
        <v/>
      </c>
      <c r="J248" s="115" t="str">
        <f t="shared" si="43"/>
        <v/>
      </c>
      <c r="Q248" s="116"/>
      <c r="R248" s="65" t="str">
        <f t="shared" si="37"/>
        <v/>
      </c>
      <c r="S248" s="65" t="str">
        <f t="shared" si="38"/>
        <v/>
      </c>
      <c r="T248" s="65" t="str">
        <f t="shared" si="39"/>
        <v/>
      </c>
      <c r="U248" s="65" t="str">
        <f t="shared" si="40"/>
        <v/>
      </c>
      <c r="V248" s="38"/>
      <c r="W248" s="38"/>
      <c r="X248" s="85" t="str">
        <f t="shared" si="41"/>
        <v/>
      </c>
      <c r="Y248" s="85" t="str">
        <f t="shared" si="42"/>
        <v/>
      </c>
      <c r="Z248" s="89" t="str">
        <f t="shared" si="44"/>
        <v/>
      </c>
      <c r="AA248" s="90" t="str">
        <f>IFERROR(IF(ISNUMBER('Opsparede løndele mar21-apr21'!K246),Z248+'Opsparede løndele mar21-apr21'!K246,Z248),"")</f>
        <v/>
      </c>
    </row>
    <row r="249" spans="1:27" x14ac:dyDescent="0.25">
      <c r="A249" s="52" t="str">
        <f t="shared" si="45"/>
        <v/>
      </c>
      <c r="B249" s="5"/>
      <c r="C249" s="6"/>
      <c r="D249" s="7"/>
      <c r="E249" s="8"/>
      <c r="F249" s="8"/>
      <c r="G249" s="60" t="str">
        <f t="shared" si="48"/>
        <v/>
      </c>
      <c r="H249" s="60" t="str">
        <f t="shared" si="48"/>
        <v/>
      </c>
      <c r="J249" s="115" t="str">
        <f t="shared" si="43"/>
        <v/>
      </c>
      <c r="Q249" s="116"/>
      <c r="R249" s="65" t="str">
        <f t="shared" si="37"/>
        <v/>
      </c>
      <c r="S249" s="65" t="str">
        <f t="shared" si="38"/>
        <v/>
      </c>
      <c r="T249" s="65" t="str">
        <f t="shared" si="39"/>
        <v/>
      </c>
      <c r="U249" s="65" t="str">
        <f t="shared" si="40"/>
        <v/>
      </c>
      <c r="V249" s="38"/>
      <c r="W249" s="38"/>
      <c r="X249" s="85" t="str">
        <f t="shared" si="41"/>
        <v/>
      </c>
      <c r="Y249" s="85" t="str">
        <f t="shared" si="42"/>
        <v/>
      </c>
      <c r="Z249" s="89" t="str">
        <f t="shared" si="44"/>
        <v/>
      </c>
      <c r="AA249" s="90" t="str">
        <f>IFERROR(IF(ISNUMBER('Opsparede løndele mar21-apr21'!K247),Z249+'Opsparede løndele mar21-apr21'!K247,Z249),"")</f>
        <v/>
      </c>
    </row>
    <row r="250" spans="1:27" x14ac:dyDescent="0.25">
      <c r="A250" s="52" t="str">
        <f t="shared" si="45"/>
        <v/>
      </c>
      <c r="B250" s="5"/>
      <c r="C250" s="6"/>
      <c r="D250" s="7"/>
      <c r="E250" s="8"/>
      <c r="F250" s="8"/>
      <c r="G250" s="60" t="str">
        <f t="shared" si="48"/>
        <v/>
      </c>
      <c r="H250" s="60" t="str">
        <f t="shared" si="48"/>
        <v/>
      </c>
      <c r="J250" s="115" t="str">
        <f t="shared" si="43"/>
        <v/>
      </c>
      <c r="Q250" s="116"/>
      <c r="R250" s="65" t="str">
        <f t="shared" si="37"/>
        <v/>
      </c>
      <c r="S250" s="65" t="str">
        <f t="shared" si="38"/>
        <v/>
      </c>
      <c r="T250" s="65" t="str">
        <f t="shared" si="39"/>
        <v/>
      </c>
      <c r="U250" s="65" t="str">
        <f t="shared" si="40"/>
        <v/>
      </c>
      <c r="V250" s="38"/>
      <c r="W250" s="38"/>
      <c r="X250" s="85" t="str">
        <f t="shared" si="41"/>
        <v/>
      </c>
      <c r="Y250" s="85" t="str">
        <f t="shared" si="42"/>
        <v/>
      </c>
      <c r="Z250" s="89" t="str">
        <f t="shared" si="44"/>
        <v/>
      </c>
      <c r="AA250" s="90" t="str">
        <f>IFERROR(IF(ISNUMBER('Opsparede løndele mar21-apr21'!K248),Z250+'Opsparede løndele mar21-apr21'!K248,Z250),"")</f>
        <v/>
      </c>
    </row>
    <row r="251" spans="1:27" x14ac:dyDescent="0.25">
      <c r="A251" s="52" t="str">
        <f t="shared" si="45"/>
        <v/>
      </c>
      <c r="B251" s="5"/>
      <c r="C251" s="6"/>
      <c r="D251" s="7"/>
      <c r="E251" s="8"/>
      <c r="F251" s="8"/>
      <c r="G251" s="60" t="str">
        <f t="shared" si="48"/>
        <v/>
      </c>
      <c r="H251" s="60" t="str">
        <f t="shared" si="48"/>
        <v/>
      </c>
      <c r="J251" s="115" t="str">
        <f t="shared" si="43"/>
        <v/>
      </c>
      <c r="Q251" s="116"/>
      <c r="R251" s="65" t="str">
        <f t="shared" si="37"/>
        <v/>
      </c>
      <c r="S251" s="65" t="str">
        <f t="shared" si="38"/>
        <v/>
      </c>
      <c r="T251" s="65" t="str">
        <f t="shared" si="39"/>
        <v/>
      </c>
      <c r="U251" s="65" t="str">
        <f t="shared" si="40"/>
        <v/>
      </c>
      <c r="V251" s="38"/>
      <c r="W251" s="38"/>
      <c r="X251" s="85" t="str">
        <f t="shared" si="41"/>
        <v/>
      </c>
      <c r="Y251" s="85" t="str">
        <f t="shared" si="42"/>
        <v/>
      </c>
      <c r="Z251" s="89" t="str">
        <f t="shared" si="44"/>
        <v/>
      </c>
      <c r="AA251" s="90" t="str">
        <f>IFERROR(IF(ISNUMBER('Opsparede løndele mar21-apr21'!K249),Z251+'Opsparede løndele mar21-apr21'!K249,Z251),"")</f>
        <v/>
      </c>
    </row>
    <row r="252" spans="1:27" x14ac:dyDescent="0.25">
      <c r="A252" s="52" t="str">
        <f t="shared" si="45"/>
        <v/>
      </c>
      <c r="B252" s="5"/>
      <c r="C252" s="6"/>
      <c r="D252" s="7"/>
      <c r="E252" s="8"/>
      <c r="F252" s="8"/>
      <c r="G252" s="60" t="str">
        <f t="shared" si="48"/>
        <v/>
      </c>
      <c r="H252" s="60" t="str">
        <f t="shared" si="48"/>
        <v/>
      </c>
      <c r="J252" s="115" t="str">
        <f t="shared" si="43"/>
        <v/>
      </c>
      <c r="Q252" s="116"/>
      <c r="R252" s="65" t="str">
        <f t="shared" si="37"/>
        <v/>
      </c>
      <c r="S252" s="65" t="str">
        <f t="shared" si="38"/>
        <v/>
      </c>
      <c r="T252" s="65" t="str">
        <f t="shared" si="39"/>
        <v/>
      </c>
      <c r="U252" s="65" t="str">
        <f t="shared" si="40"/>
        <v/>
      </c>
      <c r="V252" s="38"/>
      <c r="W252" s="38"/>
      <c r="X252" s="85" t="str">
        <f t="shared" si="41"/>
        <v/>
      </c>
      <c r="Y252" s="85" t="str">
        <f t="shared" si="42"/>
        <v/>
      </c>
      <c r="Z252" s="89" t="str">
        <f t="shared" si="44"/>
        <v/>
      </c>
      <c r="AA252" s="90" t="str">
        <f>IFERROR(IF(ISNUMBER('Opsparede løndele mar21-apr21'!K250),Z252+'Opsparede løndele mar21-apr21'!K250,Z252),"")</f>
        <v/>
      </c>
    </row>
    <row r="253" spans="1:27" x14ac:dyDescent="0.25">
      <c r="A253" s="52" t="str">
        <f t="shared" si="45"/>
        <v/>
      </c>
      <c r="B253" s="5"/>
      <c r="C253" s="6"/>
      <c r="D253" s="7"/>
      <c r="E253" s="8"/>
      <c r="F253" s="8"/>
      <c r="G253" s="60" t="str">
        <f t="shared" si="48"/>
        <v/>
      </c>
      <c r="H253" s="60" t="str">
        <f t="shared" si="48"/>
        <v/>
      </c>
      <c r="J253" s="115" t="str">
        <f t="shared" si="43"/>
        <v/>
      </c>
      <c r="Q253" s="116"/>
      <c r="R253" s="65" t="str">
        <f t="shared" si="37"/>
        <v/>
      </c>
      <c r="S253" s="65" t="str">
        <f t="shared" si="38"/>
        <v/>
      </c>
      <c r="T253" s="65" t="str">
        <f t="shared" si="39"/>
        <v/>
      </c>
      <c r="U253" s="65" t="str">
        <f t="shared" si="40"/>
        <v/>
      </c>
      <c r="V253" s="38"/>
      <c r="W253" s="38"/>
      <c r="X253" s="85" t="str">
        <f t="shared" si="41"/>
        <v/>
      </c>
      <c r="Y253" s="85" t="str">
        <f t="shared" si="42"/>
        <v/>
      </c>
      <c r="Z253" s="89" t="str">
        <f t="shared" si="44"/>
        <v/>
      </c>
      <c r="AA253" s="90" t="str">
        <f>IFERROR(IF(ISNUMBER('Opsparede løndele mar21-apr21'!K251),Z253+'Opsparede løndele mar21-apr21'!K251,Z253),"")</f>
        <v/>
      </c>
    </row>
    <row r="254" spans="1:27" x14ac:dyDescent="0.25">
      <c r="A254" s="52" t="str">
        <f t="shared" si="45"/>
        <v/>
      </c>
      <c r="B254" s="5"/>
      <c r="C254" s="6"/>
      <c r="D254" s="7"/>
      <c r="E254" s="8"/>
      <c r="F254" s="8"/>
      <c r="G254" s="60" t="str">
        <f t="shared" si="48"/>
        <v/>
      </c>
      <c r="H254" s="60" t="str">
        <f t="shared" si="48"/>
        <v/>
      </c>
      <c r="J254" s="115" t="str">
        <f t="shared" si="43"/>
        <v/>
      </c>
      <c r="Q254" s="116"/>
      <c r="R254" s="65" t="str">
        <f t="shared" si="37"/>
        <v/>
      </c>
      <c r="S254" s="65" t="str">
        <f t="shared" si="38"/>
        <v/>
      </c>
      <c r="T254" s="65" t="str">
        <f t="shared" si="39"/>
        <v/>
      </c>
      <c r="U254" s="65" t="str">
        <f t="shared" si="40"/>
        <v/>
      </c>
      <c r="V254" s="38"/>
      <c r="W254" s="38"/>
      <c r="X254" s="85" t="str">
        <f t="shared" si="41"/>
        <v/>
      </c>
      <c r="Y254" s="85" t="str">
        <f t="shared" si="42"/>
        <v/>
      </c>
      <c r="Z254" s="89" t="str">
        <f t="shared" si="44"/>
        <v/>
      </c>
      <c r="AA254" s="90" t="str">
        <f>IFERROR(IF(ISNUMBER('Opsparede løndele mar21-apr21'!K252),Z254+'Opsparede løndele mar21-apr21'!K252,Z254),"")</f>
        <v/>
      </c>
    </row>
    <row r="255" spans="1:27" x14ac:dyDescent="0.25">
      <c r="A255" s="52" t="str">
        <f t="shared" si="45"/>
        <v/>
      </c>
      <c r="B255" s="5"/>
      <c r="C255" s="6"/>
      <c r="D255" s="7"/>
      <c r="E255" s="8"/>
      <c r="F255" s="8"/>
      <c r="G255" s="60" t="str">
        <f t="shared" si="48"/>
        <v/>
      </c>
      <c r="H255" s="60" t="str">
        <f t="shared" si="48"/>
        <v/>
      </c>
      <c r="J255" s="115" t="str">
        <f t="shared" si="43"/>
        <v/>
      </c>
      <c r="Q255" s="116"/>
      <c r="R255" s="65" t="str">
        <f t="shared" si="37"/>
        <v/>
      </c>
      <c r="S255" s="65" t="str">
        <f t="shared" si="38"/>
        <v/>
      </c>
      <c r="T255" s="65" t="str">
        <f t="shared" si="39"/>
        <v/>
      </c>
      <c r="U255" s="65" t="str">
        <f t="shared" si="40"/>
        <v/>
      </c>
      <c r="V255" s="38"/>
      <c r="W255" s="38"/>
      <c r="X255" s="85" t="str">
        <f t="shared" si="41"/>
        <v/>
      </c>
      <c r="Y255" s="85" t="str">
        <f t="shared" si="42"/>
        <v/>
      </c>
      <c r="Z255" s="89" t="str">
        <f t="shared" si="44"/>
        <v/>
      </c>
      <c r="AA255" s="90" t="str">
        <f>IFERROR(IF(ISNUMBER('Opsparede løndele mar21-apr21'!K253),Z255+'Opsparede løndele mar21-apr21'!K253,Z255),"")</f>
        <v/>
      </c>
    </row>
    <row r="256" spans="1:27" x14ac:dyDescent="0.25">
      <c r="A256" s="52" t="str">
        <f t="shared" si="45"/>
        <v/>
      </c>
      <c r="B256" s="5"/>
      <c r="C256" s="6"/>
      <c r="D256" s="7"/>
      <c r="E256" s="8"/>
      <c r="F256" s="8"/>
      <c r="G256" s="60" t="str">
        <f t="shared" si="48"/>
        <v/>
      </c>
      <c r="H256" s="60" t="str">
        <f t="shared" si="48"/>
        <v/>
      </c>
      <c r="J256" s="115" t="str">
        <f t="shared" si="43"/>
        <v/>
      </c>
      <c r="Q256" s="116"/>
      <c r="R256" s="65" t="str">
        <f t="shared" si="37"/>
        <v/>
      </c>
      <c r="S256" s="65" t="str">
        <f t="shared" si="38"/>
        <v/>
      </c>
      <c r="T256" s="65" t="str">
        <f t="shared" si="39"/>
        <v/>
      </c>
      <c r="U256" s="65" t="str">
        <f t="shared" si="40"/>
        <v/>
      </c>
      <c r="V256" s="38"/>
      <c r="W256" s="38"/>
      <c r="X256" s="85" t="str">
        <f t="shared" si="41"/>
        <v/>
      </c>
      <c r="Y256" s="85" t="str">
        <f t="shared" si="42"/>
        <v/>
      </c>
      <c r="Z256" s="89" t="str">
        <f t="shared" si="44"/>
        <v/>
      </c>
      <c r="AA256" s="90" t="str">
        <f>IFERROR(IF(ISNUMBER('Opsparede løndele mar21-apr21'!K254),Z256+'Opsparede løndele mar21-apr21'!K254,Z256),"")</f>
        <v/>
      </c>
    </row>
    <row r="257" spans="1:27" x14ac:dyDescent="0.25">
      <c r="A257" s="52" t="str">
        <f t="shared" si="45"/>
        <v/>
      </c>
      <c r="B257" s="5"/>
      <c r="C257" s="6"/>
      <c r="D257" s="7"/>
      <c r="E257" s="8"/>
      <c r="F257" s="8"/>
      <c r="G257" s="60" t="str">
        <f t="shared" si="48"/>
        <v/>
      </c>
      <c r="H257" s="60" t="str">
        <f t="shared" si="48"/>
        <v/>
      </c>
      <c r="J257" s="115" t="str">
        <f t="shared" si="43"/>
        <v/>
      </c>
      <c r="Q257" s="116"/>
      <c r="R257" s="65" t="str">
        <f t="shared" si="37"/>
        <v/>
      </c>
      <c r="S257" s="65" t="str">
        <f t="shared" si="38"/>
        <v/>
      </c>
      <c r="T257" s="65" t="str">
        <f t="shared" si="39"/>
        <v/>
      </c>
      <c r="U257" s="65" t="str">
        <f t="shared" si="40"/>
        <v/>
      </c>
      <c r="V257" s="38"/>
      <c r="W257" s="38"/>
      <c r="X257" s="85" t="str">
        <f t="shared" si="41"/>
        <v/>
      </c>
      <c r="Y257" s="85" t="str">
        <f t="shared" si="42"/>
        <v/>
      </c>
      <c r="Z257" s="89" t="str">
        <f t="shared" si="44"/>
        <v/>
      </c>
      <c r="AA257" s="90" t="str">
        <f>IFERROR(IF(ISNUMBER('Opsparede løndele mar21-apr21'!K255),Z257+'Opsparede løndele mar21-apr21'!K255,Z257),"")</f>
        <v/>
      </c>
    </row>
    <row r="258" spans="1:27" x14ac:dyDescent="0.25">
      <c r="A258" s="52" t="str">
        <f t="shared" si="45"/>
        <v/>
      </c>
      <c r="B258" s="5"/>
      <c r="C258" s="6"/>
      <c r="D258" s="7"/>
      <c r="E258" s="8"/>
      <c r="F258" s="8"/>
      <c r="G258" s="60" t="str">
        <f t="shared" si="48"/>
        <v/>
      </c>
      <c r="H258" s="60" t="str">
        <f t="shared" si="48"/>
        <v/>
      </c>
      <c r="J258" s="115" t="str">
        <f t="shared" si="43"/>
        <v/>
      </c>
      <c r="Q258" s="116"/>
      <c r="R258" s="65" t="str">
        <f t="shared" si="37"/>
        <v/>
      </c>
      <c r="S258" s="65" t="str">
        <f t="shared" si="38"/>
        <v/>
      </c>
      <c r="T258" s="65" t="str">
        <f t="shared" si="39"/>
        <v/>
      </c>
      <c r="U258" s="65" t="str">
        <f t="shared" si="40"/>
        <v/>
      </c>
      <c r="V258" s="38"/>
      <c r="W258" s="38"/>
      <c r="X258" s="85" t="str">
        <f t="shared" si="41"/>
        <v/>
      </c>
      <c r="Y258" s="85" t="str">
        <f t="shared" si="42"/>
        <v/>
      </c>
      <c r="Z258" s="89" t="str">
        <f t="shared" si="44"/>
        <v/>
      </c>
      <c r="AA258" s="90" t="str">
        <f>IFERROR(IF(ISNUMBER('Opsparede løndele mar21-apr21'!K256),Z258+'Opsparede løndele mar21-apr21'!K256,Z258),"")</f>
        <v/>
      </c>
    </row>
    <row r="259" spans="1:27" x14ac:dyDescent="0.25">
      <c r="A259" s="52" t="str">
        <f t="shared" si="45"/>
        <v/>
      </c>
      <c r="B259" s="5"/>
      <c r="C259" s="6"/>
      <c r="D259" s="7"/>
      <c r="E259" s="8"/>
      <c r="F259" s="8"/>
      <c r="G259" s="60" t="str">
        <f t="shared" si="48"/>
        <v/>
      </c>
      <c r="H259" s="60" t="str">
        <f t="shared" si="48"/>
        <v/>
      </c>
      <c r="J259" s="115" t="str">
        <f t="shared" si="43"/>
        <v/>
      </c>
      <c r="Q259" s="116"/>
      <c r="R259" s="65" t="str">
        <f t="shared" si="37"/>
        <v/>
      </c>
      <c r="S259" s="65" t="str">
        <f t="shared" si="38"/>
        <v/>
      </c>
      <c r="T259" s="65" t="str">
        <f t="shared" si="39"/>
        <v/>
      </c>
      <c r="U259" s="65" t="str">
        <f t="shared" si="40"/>
        <v/>
      </c>
      <c r="V259" s="38"/>
      <c r="W259" s="38"/>
      <c r="X259" s="85" t="str">
        <f t="shared" si="41"/>
        <v/>
      </c>
      <c r="Y259" s="85" t="str">
        <f t="shared" si="42"/>
        <v/>
      </c>
      <c r="Z259" s="89" t="str">
        <f t="shared" si="44"/>
        <v/>
      </c>
      <c r="AA259" s="90" t="str">
        <f>IFERROR(IF(ISNUMBER('Opsparede løndele mar21-apr21'!K257),Z259+'Opsparede løndele mar21-apr21'!K257,Z259),"")</f>
        <v/>
      </c>
    </row>
    <row r="260" spans="1:27" x14ac:dyDescent="0.25">
      <c r="A260" s="52" t="str">
        <f t="shared" si="45"/>
        <v/>
      </c>
      <c r="B260" s="5"/>
      <c r="C260" s="6"/>
      <c r="D260" s="7"/>
      <c r="E260" s="8"/>
      <c r="F260" s="8"/>
      <c r="G260" s="60" t="str">
        <f t="shared" si="48"/>
        <v/>
      </c>
      <c r="H260" s="60" t="str">
        <f t="shared" si="48"/>
        <v/>
      </c>
      <c r="J260" s="115" t="str">
        <f t="shared" si="43"/>
        <v/>
      </c>
      <c r="Q260" s="116"/>
      <c r="R260" s="65" t="str">
        <f t="shared" si="37"/>
        <v/>
      </c>
      <c r="S260" s="65" t="str">
        <f t="shared" si="38"/>
        <v/>
      </c>
      <c r="T260" s="65" t="str">
        <f t="shared" si="39"/>
        <v/>
      </c>
      <c r="U260" s="65" t="str">
        <f t="shared" si="40"/>
        <v/>
      </c>
      <c r="V260" s="38"/>
      <c r="W260" s="38"/>
      <c r="X260" s="85" t="str">
        <f t="shared" si="41"/>
        <v/>
      </c>
      <c r="Y260" s="85" t="str">
        <f t="shared" si="42"/>
        <v/>
      </c>
      <c r="Z260" s="89" t="str">
        <f t="shared" si="44"/>
        <v/>
      </c>
      <c r="AA260" s="90" t="str">
        <f>IFERROR(IF(ISNUMBER('Opsparede løndele mar21-apr21'!K258),Z260+'Opsparede løndele mar21-apr21'!K258,Z260),"")</f>
        <v/>
      </c>
    </row>
    <row r="261" spans="1:27" x14ac:dyDescent="0.25">
      <c r="A261" s="52" t="str">
        <f t="shared" si="45"/>
        <v/>
      </c>
      <c r="B261" s="5"/>
      <c r="C261" s="6"/>
      <c r="D261" s="7"/>
      <c r="E261" s="8"/>
      <c r="F261" s="8"/>
      <c r="G261" s="60" t="str">
        <f t="shared" si="48"/>
        <v/>
      </c>
      <c r="H261" s="60" t="str">
        <f t="shared" si="48"/>
        <v/>
      </c>
      <c r="J261" s="115" t="str">
        <f t="shared" si="43"/>
        <v/>
      </c>
      <c r="Q261" s="116"/>
      <c r="R261" s="65" t="str">
        <f t="shared" si="37"/>
        <v/>
      </c>
      <c r="S261" s="65" t="str">
        <f t="shared" si="38"/>
        <v/>
      </c>
      <c r="T261" s="65" t="str">
        <f t="shared" si="39"/>
        <v/>
      </c>
      <c r="U261" s="65" t="str">
        <f t="shared" si="40"/>
        <v/>
      </c>
      <c r="V261" s="38"/>
      <c r="W261" s="38"/>
      <c r="X261" s="85" t="str">
        <f t="shared" si="41"/>
        <v/>
      </c>
      <c r="Y261" s="85" t="str">
        <f t="shared" si="42"/>
        <v/>
      </c>
      <c r="Z261" s="89" t="str">
        <f t="shared" si="44"/>
        <v/>
      </c>
      <c r="AA261" s="90" t="str">
        <f>IFERROR(IF(ISNUMBER('Opsparede løndele mar21-apr21'!K259),Z261+'Opsparede løndele mar21-apr21'!K259,Z261),"")</f>
        <v/>
      </c>
    </row>
    <row r="262" spans="1:27" x14ac:dyDescent="0.25">
      <c r="A262" s="52" t="str">
        <f t="shared" si="45"/>
        <v/>
      </c>
      <c r="B262" s="5"/>
      <c r="C262" s="6"/>
      <c r="D262" s="7"/>
      <c r="E262" s="8"/>
      <c r="F262" s="8"/>
      <c r="G262" s="60" t="str">
        <f t="shared" si="48"/>
        <v/>
      </c>
      <c r="H262" s="60" t="str">
        <f t="shared" si="48"/>
        <v/>
      </c>
      <c r="J262" s="115" t="str">
        <f t="shared" si="43"/>
        <v/>
      </c>
      <c r="Q262" s="116"/>
      <c r="R262" s="65" t="str">
        <f t="shared" si="37"/>
        <v/>
      </c>
      <c r="S262" s="65" t="str">
        <f t="shared" si="38"/>
        <v/>
      </c>
      <c r="T262" s="65" t="str">
        <f t="shared" si="39"/>
        <v/>
      </c>
      <c r="U262" s="65" t="str">
        <f t="shared" si="40"/>
        <v/>
      </c>
      <c r="V262" s="38"/>
      <c r="W262" s="38"/>
      <c r="X262" s="85" t="str">
        <f t="shared" si="41"/>
        <v/>
      </c>
      <c r="Y262" s="85" t="str">
        <f t="shared" si="42"/>
        <v/>
      </c>
      <c r="Z262" s="89" t="str">
        <f t="shared" si="44"/>
        <v/>
      </c>
      <c r="AA262" s="90" t="str">
        <f>IFERROR(IF(ISNUMBER('Opsparede løndele mar21-apr21'!K260),Z262+'Opsparede løndele mar21-apr21'!K260,Z262),"")</f>
        <v/>
      </c>
    </row>
    <row r="263" spans="1:27" x14ac:dyDescent="0.25">
      <c r="A263" s="52" t="str">
        <f t="shared" si="45"/>
        <v/>
      </c>
      <c r="B263" s="5"/>
      <c r="C263" s="6"/>
      <c r="D263" s="7"/>
      <c r="E263" s="8"/>
      <c r="F263" s="8"/>
      <c r="G263" s="60" t="str">
        <f t="shared" si="48"/>
        <v/>
      </c>
      <c r="H263" s="60" t="str">
        <f t="shared" si="48"/>
        <v/>
      </c>
      <c r="J263" s="115" t="str">
        <f t="shared" si="43"/>
        <v/>
      </c>
      <c r="Q263" s="116"/>
      <c r="R263" s="65" t="str">
        <f t="shared" ref="R263:R326" si="49">IF(AND(ISNUMBER($Q263),ISNUMBER(K263)),(IF($B263="","",IF(MIN(K263,M263)*$J263&gt;30000*IF($Q263&gt;37,37,$Q263)/37,30000*IF($Q263&gt;37,37,$Q263)/37,MIN(K263,M263)*$J263))),"")</f>
        <v/>
      </c>
      <c r="S263" s="65" t="str">
        <f t="shared" ref="S263:S326" si="50">IF(AND(ISNUMBER($Q263),ISNUMBER(L263)),(IF($B263="","",IF(MIN(L263,N263)*$J263&gt;30000*IF($Q263&gt;37,37,$Q263)/37,30000*IF($Q263&gt;37,37,$Q263)/37,MIN(L263,N263)*$J263))),"")</f>
        <v/>
      </c>
      <c r="T263" s="65" t="str">
        <f t="shared" ref="T263:T326" si="51">IF(ISNUMBER(R263),(MIN(R263,MIN(K263,M263)-O263)),"")</f>
        <v/>
      </c>
      <c r="U263" s="65" t="str">
        <f t="shared" ref="U263:U326" si="52">IF(ISNUMBER(S263),(MIN(S263,MIN(L263,N263)-P263)),"")</f>
        <v/>
      </c>
      <c r="V263" s="38"/>
      <c r="W263" s="38"/>
      <c r="X263" s="85" t="str">
        <f t="shared" ref="X263:X326" si="53">IF(ISNUMBER(V263),MIN(T263/VLOOKUP(G$6,Matrix_antal_dage,4,FALSE)*(G263-V263),30000),"")</f>
        <v/>
      </c>
      <c r="Y263" s="85" t="str">
        <f t="shared" ref="Y263:Y326" si="54">IF(ISNUMBER(W263),MIN(U263/VLOOKUP(H$6,Matrix_antal_dage,4,FALSE)*(H263-W263),30000),"")</f>
        <v/>
      </c>
      <c r="Z263" s="89" t="str">
        <f t="shared" si="44"/>
        <v/>
      </c>
      <c r="AA263" s="90" t="str">
        <f>IFERROR(IF(ISNUMBER('Opsparede løndele mar21-apr21'!K261),Z263+'Opsparede løndele mar21-apr21'!K261,Z263),"")</f>
        <v/>
      </c>
    </row>
    <row r="264" spans="1:27" x14ac:dyDescent="0.25">
      <c r="A264" s="52" t="str">
        <f t="shared" si="45"/>
        <v/>
      </c>
      <c r="B264" s="5"/>
      <c r="C264" s="6"/>
      <c r="D264" s="7"/>
      <c r="E264" s="8"/>
      <c r="F264" s="8"/>
      <c r="G264" s="60" t="str">
        <f t="shared" si="48"/>
        <v/>
      </c>
      <c r="H264" s="60" t="str">
        <f t="shared" si="48"/>
        <v/>
      </c>
      <c r="J264" s="115" t="str">
        <f t="shared" ref="J264:J327" si="55">IF(I264="","",IF(I264="Funktionær",0.75,IF(I264="Ikke-funktionær",0.9,IF(I264="Elev/lærling",0.9))))</f>
        <v/>
      </c>
      <c r="Q264" s="116"/>
      <c r="R264" s="65" t="str">
        <f t="shared" si="49"/>
        <v/>
      </c>
      <c r="S264" s="65" t="str">
        <f t="shared" si="50"/>
        <v/>
      </c>
      <c r="T264" s="65" t="str">
        <f t="shared" si="51"/>
        <v/>
      </c>
      <c r="U264" s="65" t="str">
        <f t="shared" si="52"/>
        <v/>
      </c>
      <c r="V264" s="38"/>
      <c r="W264" s="38"/>
      <c r="X264" s="85" t="str">
        <f t="shared" si="53"/>
        <v/>
      </c>
      <c r="Y264" s="85" t="str">
        <f t="shared" si="54"/>
        <v/>
      </c>
      <c r="Z264" s="89" t="str">
        <f t="shared" ref="Z264:Z327" si="56">IF(OR(ISNUMBER(V264),ISNUMBER(W264)),SUM(X264:Y264),"")</f>
        <v/>
      </c>
      <c r="AA264" s="90" t="str">
        <f>IFERROR(IF(ISNUMBER('Opsparede løndele mar21-apr21'!K262),Z264+'Opsparede løndele mar21-apr21'!K262,Z264),"")</f>
        <v/>
      </c>
    </row>
    <row r="265" spans="1:27" x14ac:dyDescent="0.25">
      <c r="A265" s="52" t="str">
        <f t="shared" ref="A265:A328" si="57">IF(B265="","",A264+1)</f>
        <v/>
      </c>
      <c r="B265" s="5"/>
      <c r="C265" s="6"/>
      <c r="D265" s="7"/>
      <c r="E265" s="8"/>
      <c r="F265" s="8"/>
      <c r="G265" s="60" t="str">
        <f t="shared" si="48"/>
        <v/>
      </c>
      <c r="H265" s="60" t="str">
        <f t="shared" si="48"/>
        <v/>
      </c>
      <c r="J265" s="115" t="str">
        <f t="shared" si="55"/>
        <v/>
      </c>
      <c r="Q265" s="116"/>
      <c r="R265" s="65" t="str">
        <f t="shared" si="49"/>
        <v/>
      </c>
      <c r="S265" s="65" t="str">
        <f t="shared" si="50"/>
        <v/>
      </c>
      <c r="T265" s="65" t="str">
        <f t="shared" si="51"/>
        <v/>
      </c>
      <c r="U265" s="65" t="str">
        <f t="shared" si="52"/>
        <v/>
      </c>
      <c r="V265" s="38"/>
      <c r="W265" s="38"/>
      <c r="X265" s="85" t="str">
        <f t="shared" si="53"/>
        <v/>
      </c>
      <c r="Y265" s="85" t="str">
        <f t="shared" si="54"/>
        <v/>
      </c>
      <c r="Z265" s="89" t="str">
        <f t="shared" si="56"/>
        <v/>
      </c>
      <c r="AA265" s="90" t="str">
        <f>IFERROR(IF(ISNUMBER('Opsparede løndele mar21-apr21'!K263),Z265+'Opsparede løndele mar21-apr21'!K263,Z265),"")</f>
        <v/>
      </c>
    </row>
    <row r="266" spans="1:27" x14ac:dyDescent="0.25">
      <c r="A266" s="52" t="str">
        <f t="shared" si="57"/>
        <v/>
      </c>
      <c r="B266" s="5"/>
      <c r="C266" s="6"/>
      <c r="D266" s="7"/>
      <c r="E266" s="8"/>
      <c r="F266" s="8"/>
      <c r="G266" s="60" t="str">
        <f t="shared" si="48"/>
        <v/>
      </c>
      <c r="H266" s="60" t="str">
        <f t="shared" si="48"/>
        <v/>
      </c>
      <c r="J266" s="115" t="str">
        <f t="shared" si="55"/>
        <v/>
      </c>
      <c r="Q266" s="116"/>
      <c r="R266" s="65" t="str">
        <f t="shared" si="49"/>
        <v/>
      </c>
      <c r="S266" s="65" t="str">
        <f t="shared" si="50"/>
        <v/>
      </c>
      <c r="T266" s="65" t="str">
        <f t="shared" si="51"/>
        <v/>
      </c>
      <c r="U266" s="65" t="str">
        <f t="shared" si="52"/>
        <v/>
      </c>
      <c r="V266" s="38"/>
      <c r="W266" s="38"/>
      <c r="X266" s="85" t="str">
        <f t="shared" si="53"/>
        <v/>
      </c>
      <c r="Y266" s="85" t="str">
        <f t="shared" si="54"/>
        <v/>
      </c>
      <c r="Z266" s="89" t="str">
        <f t="shared" si="56"/>
        <v/>
      </c>
      <c r="AA266" s="90" t="str">
        <f>IFERROR(IF(ISNUMBER('Opsparede løndele mar21-apr21'!K264),Z266+'Opsparede løndele mar21-apr21'!K264,Z266),"")</f>
        <v/>
      </c>
    </row>
    <row r="267" spans="1:27" x14ac:dyDescent="0.25">
      <c r="A267" s="52" t="str">
        <f t="shared" si="57"/>
        <v/>
      </c>
      <c r="B267" s="5"/>
      <c r="C267" s="6"/>
      <c r="D267" s="7"/>
      <c r="E267" s="8"/>
      <c r="F267" s="8"/>
      <c r="G267" s="60" t="str">
        <f t="shared" ref="G267:H286" si="58">IF(AND(ISNUMBER($E267),ISNUMBER($F267)),MAX(MIN(NETWORKDAYS(IF($E267&lt;=VLOOKUP(G$6,Matrix_antal_dage,5,FALSE),VLOOKUP(G$6,Matrix_antal_dage,5,FALSE),$E267),IF($F267&gt;=VLOOKUP(G$6,Matrix_antal_dage,6,FALSE),VLOOKUP(G$6,Matrix_antal_dage,6,FALSE),$F267),helligdage),VLOOKUP(G$6,Matrix_antal_dage,7,FALSE)),0),"")</f>
        <v/>
      </c>
      <c r="H267" s="60" t="str">
        <f t="shared" si="58"/>
        <v/>
      </c>
      <c r="J267" s="115" t="str">
        <f t="shared" si="55"/>
        <v/>
      </c>
      <c r="Q267" s="116"/>
      <c r="R267" s="65" t="str">
        <f t="shared" si="49"/>
        <v/>
      </c>
      <c r="S267" s="65" t="str">
        <f t="shared" si="50"/>
        <v/>
      </c>
      <c r="T267" s="65" t="str">
        <f t="shared" si="51"/>
        <v/>
      </c>
      <c r="U267" s="65" t="str">
        <f t="shared" si="52"/>
        <v/>
      </c>
      <c r="V267" s="38"/>
      <c r="W267" s="38"/>
      <c r="X267" s="85" t="str">
        <f t="shared" si="53"/>
        <v/>
      </c>
      <c r="Y267" s="85" t="str">
        <f t="shared" si="54"/>
        <v/>
      </c>
      <c r="Z267" s="89" t="str">
        <f t="shared" si="56"/>
        <v/>
      </c>
      <c r="AA267" s="90" t="str">
        <f>IFERROR(IF(ISNUMBER('Opsparede løndele mar21-apr21'!K265),Z267+'Opsparede løndele mar21-apr21'!K265,Z267),"")</f>
        <v/>
      </c>
    </row>
    <row r="268" spans="1:27" x14ac:dyDescent="0.25">
      <c r="A268" s="52" t="str">
        <f t="shared" si="57"/>
        <v/>
      </c>
      <c r="B268" s="5"/>
      <c r="C268" s="6"/>
      <c r="D268" s="7"/>
      <c r="E268" s="8"/>
      <c r="F268" s="8"/>
      <c r="G268" s="60" t="str">
        <f t="shared" si="58"/>
        <v/>
      </c>
      <c r="H268" s="60" t="str">
        <f t="shared" si="58"/>
        <v/>
      </c>
      <c r="J268" s="115" t="str">
        <f t="shared" si="55"/>
        <v/>
      </c>
      <c r="Q268" s="116"/>
      <c r="R268" s="65" t="str">
        <f t="shared" si="49"/>
        <v/>
      </c>
      <c r="S268" s="65" t="str">
        <f t="shared" si="50"/>
        <v/>
      </c>
      <c r="T268" s="65" t="str">
        <f t="shared" si="51"/>
        <v/>
      </c>
      <c r="U268" s="65" t="str">
        <f t="shared" si="52"/>
        <v/>
      </c>
      <c r="V268" s="38"/>
      <c r="W268" s="38"/>
      <c r="X268" s="85" t="str">
        <f t="shared" si="53"/>
        <v/>
      </c>
      <c r="Y268" s="85" t="str">
        <f t="shared" si="54"/>
        <v/>
      </c>
      <c r="Z268" s="89" t="str">
        <f t="shared" si="56"/>
        <v/>
      </c>
      <c r="AA268" s="90" t="str">
        <f>IFERROR(IF(ISNUMBER('Opsparede løndele mar21-apr21'!K266),Z268+'Opsparede løndele mar21-apr21'!K266,Z268),"")</f>
        <v/>
      </c>
    </row>
    <row r="269" spans="1:27" x14ac:dyDescent="0.25">
      <c r="A269" s="52" t="str">
        <f t="shared" si="57"/>
        <v/>
      </c>
      <c r="B269" s="5"/>
      <c r="C269" s="6"/>
      <c r="D269" s="7"/>
      <c r="E269" s="8"/>
      <c r="F269" s="8"/>
      <c r="G269" s="60" t="str">
        <f t="shared" si="58"/>
        <v/>
      </c>
      <c r="H269" s="60" t="str">
        <f t="shared" si="58"/>
        <v/>
      </c>
      <c r="J269" s="115" t="str">
        <f t="shared" si="55"/>
        <v/>
      </c>
      <c r="Q269" s="116"/>
      <c r="R269" s="65" t="str">
        <f t="shared" si="49"/>
        <v/>
      </c>
      <c r="S269" s="65" t="str">
        <f t="shared" si="50"/>
        <v/>
      </c>
      <c r="T269" s="65" t="str">
        <f t="shared" si="51"/>
        <v/>
      </c>
      <c r="U269" s="65" t="str">
        <f t="shared" si="52"/>
        <v/>
      </c>
      <c r="V269" s="38"/>
      <c r="W269" s="38"/>
      <c r="X269" s="85" t="str">
        <f t="shared" si="53"/>
        <v/>
      </c>
      <c r="Y269" s="85" t="str">
        <f t="shared" si="54"/>
        <v/>
      </c>
      <c r="Z269" s="89" t="str">
        <f t="shared" si="56"/>
        <v/>
      </c>
      <c r="AA269" s="90" t="str">
        <f>IFERROR(IF(ISNUMBER('Opsparede løndele mar21-apr21'!K267),Z269+'Opsparede løndele mar21-apr21'!K267,Z269),"")</f>
        <v/>
      </c>
    </row>
    <row r="270" spans="1:27" x14ac:dyDescent="0.25">
      <c r="A270" s="52" t="str">
        <f t="shared" si="57"/>
        <v/>
      </c>
      <c r="B270" s="5"/>
      <c r="C270" s="6"/>
      <c r="D270" s="7"/>
      <c r="E270" s="8"/>
      <c r="F270" s="8"/>
      <c r="G270" s="60" t="str">
        <f t="shared" si="58"/>
        <v/>
      </c>
      <c r="H270" s="60" t="str">
        <f t="shared" si="58"/>
        <v/>
      </c>
      <c r="J270" s="115" t="str">
        <f t="shared" si="55"/>
        <v/>
      </c>
      <c r="Q270" s="116"/>
      <c r="R270" s="65" t="str">
        <f t="shared" si="49"/>
        <v/>
      </c>
      <c r="S270" s="65" t="str">
        <f t="shared" si="50"/>
        <v/>
      </c>
      <c r="T270" s="65" t="str">
        <f t="shared" si="51"/>
        <v/>
      </c>
      <c r="U270" s="65" t="str">
        <f t="shared" si="52"/>
        <v/>
      </c>
      <c r="V270" s="38"/>
      <c r="W270" s="38"/>
      <c r="X270" s="85" t="str">
        <f t="shared" si="53"/>
        <v/>
      </c>
      <c r="Y270" s="85" t="str">
        <f t="shared" si="54"/>
        <v/>
      </c>
      <c r="Z270" s="89" t="str">
        <f t="shared" si="56"/>
        <v/>
      </c>
      <c r="AA270" s="90" t="str">
        <f>IFERROR(IF(ISNUMBER('Opsparede løndele mar21-apr21'!K268),Z270+'Opsparede løndele mar21-apr21'!K268,Z270),"")</f>
        <v/>
      </c>
    </row>
    <row r="271" spans="1:27" x14ac:dyDescent="0.25">
      <c r="A271" s="52" t="str">
        <f t="shared" si="57"/>
        <v/>
      </c>
      <c r="B271" s="5"/>
      <c r="C271" s="6"/>
      <c r="D271" s="7"/>
      <c r="E271" s="8"/>
      <c r="F271" s="8"/>
      <c r="G271" s="60" t="str">
        <f t="shared" si="58"/>
        <v/>
      </c>
      <c r="H271" s="60" t="str">
        <f t="shared" si="58"/>
        <v/>
      </c>
      <c r="J271" s="115" t="str">
        <f t="shared" si="55"/>
        <v/>
      </c>
      <c r="Q271" s="116"/>
      <c r="R271" s="65" t="str">
        <f t="shared" si="49"/>
        <v/>
      </c>
      <c r="S271" s="65" t="str">
        <f t="shared" si="50"/>
        <v/>
      </c>
      <c r="T271" s="65" t="str">
        <f t="shared" si="51"/>
        <v/>
      </c>
      <c r="U271" s="65" t="str">
        <f t="shared" si="52"/>
        <v/>
      </c>
      <c r="V271" s="38"/>
      <c r="W271" s="38"/>
      <c r="X271" s="85" t="str">
        <f t="shared" si="53"/>
        <v/>
      </c>
      <c r="Y271" s="85" t="str">
        <f t="shared" si="54"/>
        <v/>
      </c>
      <c r="Z271" s="89" t="str">
        <f t="shared" si="56"/>
        <v/>
      </c>
      <c r="AA271" s="90" t="str">
        <f>IFERROR(IF(ISNUMBER('Opsparede løndele mar21-apr21'!K269),Z271+'Opsparede løndele mar21-apr21'!K269,Z271),"")</f>
        <v/>
      </c>
    </row>
    <row r="272" spans="1:27" x14ac:dyDescent="0.25">
      <c r="A272" s="52" t="str">
        <f t="shared" si="57"/>
        <v/>
      </c>
      <c r="B272" s="5"/>
      <c r="C272" s="6"/>
      <c r="D272" s="7"/>
      <c r="E272" s="8"/>
      <c r="F272" s="8"/>
      <c r="G272" s="60" t="str">
        <f t="shared" si="58"/>
        <v/>
      </c>
      <c r="H272" s="60" t="str">
        <f t="shared" si="58"/>
        <v/>
      </c>
      <c r="J272" s="115" t="str">
        <f t="shared" si="55"/>
        <v/>
      </c>
      <c r="Q272" s="116"/>
      <c r="R272" s="65" t="str">
        <f t="shared" si="49"/>
        <v/>
      </c>
      <c r="S272" s="65" t="str">
        <f t="shared" si="50"/>
        <v/>
      </c>
      <c r="T272" s="65" t="str">
        <f t="shared" si="51"/>
        <v/>
      </c>
      <c r="U272" s="65" t="str">
        <f t="shared" si="52"/>
        <v/>
      </c>
      <c r="V272" s="38"/>
      <c r="W272" s="38"/>
      <c r="X272" s="85" t="str">
        <f t="shared" si="53"/>
        <v/>
      </c>
      <c r="Y272" s="85" t="str">
        <f t="shared" si="54"/>
        <v/>
      </c>
      <c r="Z272" s="89" t="str">
        <f t="shared" si="56"/>
        <v/>
      </c>
      <c r="AA272" s="90" t="str">
        <f>IFERROR(IF(ISNUMBER('Opsparede løndele mar21-apr21'!K270),Z272+'Opsparede løndele mar21-apr21'!K270,Z272),"")</f>
        <v/>
      </c>
    </row>
    <row r="273" spans="1:27" x14ac:dyDescent="0.25">
      <c r="A273" s="52" t="str">
        <f t="shared" si="57"/>
        <v/>
      </c>
      <c r="B273" s="5"/>
      <c r="C273" s="6"/>
      <c r="D273" s="7"/>
      <c r="E273" s="8"/>
      <c r="F273" s="8"/>
      <c r="G273" s="60" t="str">
        <f t="shared" si="58"/>
        <v/>
      </c>
      <c r="H273" s="60" t="str">
        <f t="shared" si="58"/>
        <v/>
      </c>
      <c r="J273" s="115" t="str">
        <f t="shared" si="55"/>
        <v/>
      </c>
      <c r="Q273" s="116"/>
      <c r="R273" s="65" t="str">
        <f t="shared" si="49"/>
        <v/>
      </c>
      <c r="S273" s="65" t="str">
        <f t="shared" si="50"/>
        <v/>
      </c>
      <c r="T273" s="65" t="str">
        <f t="shared" si="51"/>
        <v/>
      </c>
      <c r="U273" s="65" t="str">
        <f t="shared" si="52"/>
        <v/>
      </c>
      <c r="V273" s="38"/>
      <c r="W273" s="38"/>
      <c r="X273" s="85" t="str">
        <f t="shared" si="53"/>
        <v/>
      </c>
      <c r="Y273" s="85" t="str">
        <f t="shared" si="54"/>
        <v/>
      </c>
      <c r="Z273" s="89" t="str">
        <f t="shared" si="56"/>
        <v/>
      </c>
      <c r="AA273" s="90" t="str">
        <f>IFERROR(IF(ISNUMBER('Opsparede løndele mar21-apr21'!K271),Z273+'Opsparede løndele mar21-apr21'!K271,Z273),"")</f>
        <v/>
      </c>
    </row>
    <row r="274" spans="1:27" x14ac:dyDescent="0.25">
      <c r="A274" s="52" t="str">
        <f t="shared" si="57"/>
        <v/>
      </c>
      <c r="B274" s="5"/>
      <c r="C274" s="6"/>
      <c r="D274" s="7"/>
      <c r="E274" s="8"/>
      <c r="F274" s="8"/>
      <c r="G274" s="60" t="str">
        <f t="shared" si="58"/>
        <v/>
      </c>
      <c r="H274" s="60" t="str">
        <f t="shared" si="58"/>
        <v/>
      </c>
      <c r="J274" s="115" t="str">
        <f t="shared" si="55"/>
        <v/>
      </c>
      <c r="Q274" s="116"/>
      <c r="R274" s="65" t="str">
        <f t="shared" si="49"/>
        <v/>
      </c>
      <c r="S274" s="65" t="str">
        <f t="shared" si="50"/>
        <v/>
      </c>
      <c r="T274" s="65" t="str">
        <f t="shared" si="51"/>
        <v/>
      </c>
      <c r="U274" s="65" t="str">
        <f t="shared" si="52"/>
        <v/>
      </c>
      <c r="V274" s="38"/>
      <c r="W274" s="38"/>
      <c r="X274" s="85" t="str">
        <f t="shared" si="53"/>
        <v/>
      </c>
      <c r="Y274" s="85" t="str">
        <f t="shared" si="54"/>
        <v/>
      </c>
      <c r="Z274" s="89" t="str">
        <f t="shared" si="56"/>
        <v/>
      </c>
      <c r="AA274" s="90" t="str">
        <f>IFERROR(IF(ISNUMBER('Opsparede løndele mar21-apr21'!K272),Z274+'Opsparede løndele mar21-apr21'!K272,Z274),"")</f>
        <v/>
      </c>
    </row>
    <row r="275" spans="1:27" x14ac:dyDescent="0.25">
      <c r="A275" s="52" t="str">
        <f t="shared" si="57"/>
        <v/>
      </c>
      <c r="B275" s="5"/>
      <c r="C275" s="6"/>
      <c r="D275" s="7"/>
      <c r="E275" s="8"/>
      <c r="F275" s="8"/>
      <c r="G275" s="60" t="str">
        <f t="shared" si="58"/>
        <v/>
      </c>
      <c r="H275" s="60" t="str">
        <f t="shared" si="58"/>
        <v/>
      </c>
      <c r="J275" s="115" t="str">
        <f t="shared" si="55"/>
        <v/>
      </c>
      <c r="Q275" s="116"/>
      <c r="R275" s="65" t="str">
        <f t="shared" si="49"/>
        <v/>
      </c>
      <c r="S275" s="65" t="str">
        <f t="shared" si="50"/>
        <v/>
      </c>
      <c r="T275" s="65" t="str">
        <f t="shared" si="51"/>
        <v/>
      </c>
      <c r="U275" s="65" t="str">
        <f t="shared" si="52"/>
        <v/>
      </c>
      <c r="V275" s="38"/>
      <c r="W275" s="38"/>
      <c r="X275" s="85" t="str">
        <f t="shared" si="53"/>
        <v/>
      </c>
      <c r="Y275" s="85" t="str">
        <f t="shared" si="54"/>
        <v/>
      </c>
      <c r="Z275" s="89" t="str">
        <f t="shared" si="56"/>
        <v/>
      </c>
      <c r="AA275" s="90" t="str">
        <f>IFERROR(IF(ISNUMBER('Opsparede løndele mar21-apr21'!K273),Z275+'Opsparede løndele mar21-apr21'!K273,Z275),"")</f>
        <v/>
      </c>
    </row>
    <row r="276" spans="1:27" x14ac:dyDescent="0.25">
      <c r="A276" s="52" t="str">
        <f t="shared" si="57"/>
        <v/>
      </c>
      <c r="B276" s="5"/>
      <c r="C276" s="6"/>
      <c r="D276" s="7"/>
      <c r="E276" s="8"/>
      <c r="F276" s="8"/>
      <c r="G276" s="60" t="str">
        <f t="shared" si="58"/>
        <v/>
      </c>
      <c r="H276" s="60" t="str">
        <f t="shared" si="58"/>
        <v/>
      </c>
      <c r="J276" s="115" t="str">
        <f t="shared" si="55"/>
        <v/>
      </c>
      <c r="Q276" s="116"/>
      <c r="R276" s="65" t="str">
        <f t="shared" si="49"/>
        <v/>
      </c>
      <c r="S276" s="65" t="str">
        <f t="shared" si="50"/>
        <v/>
      </c>
      <c r="T276" s="65" t="str">
        <f t="shared" si="51"/>
        <v/>
      </c>
      <c r="U276" s="65" t="str">
        <f t="shared" si="52"/>
        <v/>
      </c>
      <c r="V276" s="38"/>
      <c r="W276" s="38"/>
      <c r="X276" s="85" t="str">
        <f t="shared" si="53"/>
        <v/>
      </c>
      <c r="Y276" s="85" t="str">
        <f t="shared" si="54"/>
        <v/>
      </c>
      <c r="Z276" s="89" t="str">
        <f t="shared" si="56"/>
        <v/>
      </c>
      <c r="AA276" s="90" t="str">
        <f>IFERROR(IF(ISNUMBER('Opsparede løndele mar21-apr21'!K274),Z276+'Opsparede løndele mar21-apr21'!K274,Z276),"")</f>
        <v/>
      </c>
    </row>
    <row r="277" spans="1:27" x14ac:dyDescent="0.25">
      <c r="A277" s="52" t="str">
        <f t="shared" si="57"/>
        <v/>
      </c>
      <c r="B277" s="5"/>
      <c r="C277" s="6"/>
      <c r="D277" s="7"/>
      <c r="E277" s="8"/>
      <c r="F277" s="8"/>
      <c r="G277" s="60" t="str">
        <f t="shared" si="58"/>
        <v/>
      </c>
      <c r="H277" s="60" t="str">
        <f t="shared" si="58"/>
        <v/>
      </c>
      <c r="J277" s="115" t="str">
        <f t="shared" si="55"/>
        <v/>
      </c>
      <c r="Q277" s="116"/>
      <c r="R277" s="65" t="str">
        <f t="shared" si="49"/>
        <v/>
      </c>
      <c r="S277" s="65" t="str">
        <f t="shared" si="50"/>
        <v/>
      </c>
      <c r="T277" s="65" t="str">
        <f t="shared" si="51"/>
        <v/>
      </c>
      <c r="U277" s="65" t="str">
        <f t="shared" si="52"/>
        <v/>
      </c>
      <c r="V277" s="38"/>
      <c r="W277" s="38"/>
      <c r="X277" s="85" t="str">
        <f t="shared" si="53"/>
        <v/>
      </c>
      <c r="Y277" s="85" t="str">
        <f t="shared" si="54"/>
        <v/>
      </c>
      <c r="Z277" s="89" t="str">
        <f t="shared" si="56"/>
        <v/>
      </c>
      <c r="AA277" s="90" t="str">
        <f>IFERROR(IF(ISNUMBER('Opsparede løndele mar21-apr21'!K275),Z277+'Opsparede løndele mar21-apr21'!K275,Z277),"")</f>
        <v/>
      </c>
    </row>
    <row r="278" spans="1:27" x14ac:dyDescent="0.25">
      <c r="A278" s="52" t="str">
        <f t="shared" si="57"/>
        <v/>
      </c>
      <c r="B278" s="5"/>
      <c r="C278" s="6"/>
      <c r="D278" s="7"/>
      <c r="E278" s="8"/>
      <c r="F278" s="8"/>
      <c r="G278" s="60" t="str">
        <f t="shared" si="58"/>
        <v/>
      </c>
      <c r="H278" s="60" t="str">
        <f t="shared" si="58"/>
        <v/>
      </c>
      <c r="J278" s="115" t="str">
        <f t="shared" si="55"/>
        <v/>
      </c>
      <c r="Q278" s="116"/>
      <c r="R278" s="65" t="str">
        <f t="shared" si="49"/>
        <v/>
      </c>
      <c r="S278" s="65" t="str">
        <f t="shared" si="50"/>
        <v/>
      </c>
      <c r="T278" s="65" t="str">
        <f t="shared" si="51"/>
        <v/>
      </c>
      <c r="U278" s="65" t="str">
        <f t="shared" si="52"/>
        <v/>
      </c>
      <c r="V278" s="38"/>
      <c r="W278" s="38"/>
      <c r="X278" s="85" t="str">
        <f t="shared" si="53"/>
        <v/>
      </c>
      <c r="Y278" s="85" t="str">
        <f t="shared" si="54"/>
        <v/>
      </c>
      <c r="Z278" s="89" t="str">
        <f t="shared" si="56"/>
        <v/>
      </c>
      <c r="AA278" s="90" t="str">
        <f>IFERROR(IF(ISNUMBER('Opsparede løndele mar21-apr21'!K276),Z278+'Opsparede løndele mar21-apr21'!K276,Z278),"")</f>
        <v/>
      </c>
    </row>
    <row r="279" spans="1:27" x14ac:dyDescent="0.25">
      <c r="A279" s="52" t="str">
        <f t="shared" si="57"/>
        <v/>
      </c>
      <c r="B279" s="5"/>
      <c r="C279" s="6"/>
      <c r="D279" s="7"/>
      <c r="E279" s="8"/>
      <c r="F279" s="8"/>
      <c r="G279" s="60" t="str">
        <f t="shared" si="58"/>
        <v/>
      </c>
      <c r="H279" s="60" t="str">
        <f t="shared" si="58"/>
        <v/>
      </c>
      <c r="J279" s="115" t="str">
        <f t="shared" si="55"/>
        <v/>
      </c>
      <c r="Q279" s="116"/>
      <c r="R279" s="65" t="str">
        <f t="shared" si="49"/>
        <v/>
      </c>
      <c r="S279" s="65" t="str">
        <f t="shared" si="50"/>
        <v/>
      </c>
      <c r="T279" s="65" t="str">
        <f t="shared" si="51"/>
        <v/>
      </c>
      <c r="U279" s="65" t="str">
        <f t="shared" si="52"/>
        <v/>
      </c>
      <c r="V279" s="38"/>
      <c r="W279" s="38"/>
      <c r="X279" s="85" t="str">
        <f t="shared" si="53"/>
        <v/>
      </c>
      <c r="Y279" s="85" t="str">
        <f t="shared" si="54"/>
        <v/>
      </c>
      <c r="Z279" s="89" t="str">
        <f t="shared" si="56"/>
        <v/>
      </c>
      <c r="AA279" s="90" t="str">
        <f>IFERROR(IF(ISNUMBER('Opsparede løndele mar21-apr21'!K277),Z279+'Opsparede løndele mar21-apr21'!K277,Z279),"")</f>
        <v/>
      </c>
    </row>
    <row r="280" spans="1:27" x14ac:dyDescent="0.25">
      <c r="A280" s="52" t="str">
        <f t="shared" si="57"/>
        <v/>
      </c>
      <c r="B280" s="5"/>
      <c r="C280" s="6"/>
      <c r="D280" s="7"/>
      <c r="E280" s="8"/>
      <c r="F280" s="8"/>
      <c r="G280" s="60" t="str">
        <f t="shared" si="58"/>
        <v/>
      </c>
      <c r="H280" s="60" t="str">
        <f t="shared" si="58"/>
        <v/>
      </c>
      <c r="J280" s="115" t="str">
        <f t="shared" si="55"/>
        <v/>
      </c>
      <c r="Q280" s="116"/>
      <c r="R280" s="65" t="str">
        <f t="shared" si="49"/>
        <v/>
      </c>
      <c r="S280" s="65" t="str">
        <f t="shared" si="50"/>
        <v/>
      </c>
      <c r="T280" s="65" t="str">
        <f t="shared" si="51"/>
        <v/>
      </c>
      <c r="U280" s="65" t="str">
        <f t="shared" si="52"/>
        <v/>
      </c>
      <c r="V280" s="38"/>
      <c r="W280" s="38"/>
      <c r="X280" s="85" t="str">
        <f t="shared" si="53"/>
        <v/>
      </c>
      <c r="Y280" s="85" t="str">
        <f t="shared" si="54"/>
        <v/>
      </c>
      <c r="Z280" s="89" t="str">
        <f t="shared" si="56"/>
        <v/>
      </c>
      <c r="AA280" s="90" t="str">
        <f>IFERROR(IF(ISNUMBER('Opsparede løndele mar21-apr21'!K278),Z280+'Opsparede løndele mar21-apr21'!K278,Z280),"")</f>
        <v/>
      </c>
    </row>
    <row r="281" spans="1:27" x14ac:dyDescent="0.25">
      <c r="A281" s="52" t="str">
        <f t="shared" si="57"/>
        <v/>
      </c>
      <c r="B281" s="5"/>
      <c r="C281" s="6"/>
      <c r="D281" s="7"/>
      <c r="E281" s="8"/>
      <c r="F281" s="8"/>
      <c r="G281" s="60" t="str">
        <f t="shared" si="58"/>
        <v/>
      </c>
      <c r="H281" s="60" t="str">
        <f t="shared" si="58"/>
        <v/>
      </c>
      <c r="J281" s="115" t="str">
        <f t="shared" si="55"/>
        <v/>
      </c>
      <c r="Q281" s="116"/>
      <c r="R281" s="65" t="str">
        <f t="shared" si="49"/>
        <v/>
      </c>
      <c r="S281" s="65" t="str">
        <f t="shared" si="50"/>
        <v/>
      </c>
      <c r="T281" s="65" t="str">
        <f t="shared" si="51"/>
        <v/>
      </c>
      <c r="U281" s="65" t="str">
        <f t="shared" si="52"/>
        <v/>
      </c>
      <c r="V281" s="38"/>
      <c r="W281" s="38"/>
      <c r="X281" s="85" t="str">
        <f t="shared" si="53"/>
        <v/>
      </c>
      <c r="Y281" s="85" t="str">
        <f t="shared" si="54"/>
        <v/>
      </c>
      <c r="Z281" s="89" t="str">
        <f t="shared" si="56"/>
        <v/>
      </c>
      <c r="AA281" s="90" t="str">
        <f>IFERROR(IF(ISNUMBER('Opsparede løndele mar21-apr21'!K279),Z281+'Opsparede løndele mar21-apr21'!K279,Z281),"")</f>
        <v/>
      </c>
    </row>
    <row r="282" spans="1:27" x14ac:dyDescent="0.25">
      <c r="A282" s="52" t="str">
        <f t="shared" si="57"/>
        <v/>
      </c>
      <c r="B282" s="5"/>
      <c r="C282" s="6"/>
      <c r="D282" s="7"/>
      <c r="E282" s="8"/>
      <c r="F282" s="8"/>
      <c r="G282" s="60" t="str">
        <f t="shared" si="58"/>
        <v/>
      </c>
      <c r="H282" s="60" t="str">
        <f t="shared" si="58"/>
        <v/>
      </c>
      <c r="J282" s="115" t="str">
        <f t="shared" si="55"/>
        <v/>
      </c>
      <c r="Q282" s="116"/>
      <c r="R282" s="65" t="str">
        <f t="shared" si="49"/>
        <v/>
      </c>
      <c r="S282" s="65" t="str">
        <f t="shared" si="50"/>
        <v/>
      </c>
      <c r="T282" s="65" t="str">
        <f t="shared" si="51"/>
        <v/>
      </c>
      <c r="U282" s="65" t="str">
        <f t="shared" si="52"/>
        <v/>
      </c>
      <c r="V282" s="38"/>
      <c r="W282" s="38"/>
      <c r="X282" s="85" t="str">
        <f t="shared" si="53"/>
        <v/>
      </c>
      <c r="Y282" s="85" t="str">
        <f t="shared" si="54"/>
        <v/>
      </c>
      <c r="Z282" s="89" t="str">
        <f t="shared" si="56"/>
        <v/>
      </c>
      <c r="AA282" s="90" t="str">
        <f>IFERROR(IF(ISNUMBER('Opsparede løndele mar21-apr21'!K280),Z282+'Opsparede løndele mar21-apr21'!K280,Z282),"")</f>
        <v/>
      </c>
    </row>
    <row r="283" spans="1:27" x14ac:dyDescent="0.25">
      <c r="A283" s="52" t="str">
        <f t="shared" si="57"/>
        <v/>
      </c>
      <c r="B283" s="5"/>
      <c r="C283" s="6"/>
      <c r="D283" s="7"/>
      <c r="E283" s="8"/>
      <c r="F283" s="8"/>
      <c r="G283" s="60" t="str">
        <f t="shared" si="58"/>
        <v/>
      </c>
      <c r="H283" s="60" t="str">
        <f t="shared" si="58"/>
        <v/>
      </c>
      <c r="J283" s="115" t="str">
        <f t="shared" si="55"/>
        <v/>
      </c>
      <c r="Q283" s="116"/>
      <c r="R283" s="65" t="str">
        <f t="shared" si="49"/>
        <v/>
      </c>
      <c r="S283" s="65" t="str">
        <f t="shared" si="50"/>
        <v/>
      </c>
      <c r="T283" s="65" t="str">
        <f t="shared" si="51"/>
        <v/>
      </c>
      <c r="U283" s="65" t="str">
        <f t="shared" si="52"/>
        <v/>
      </c>
      <c r="V283" s="38"/>
      <c r="W283" s="38"/>
      <c r="X283" s="85" t="str">
        <f t="shared" si="53"/>
        <v/>
      </c>
      <c r="Y283" s="85" t="str">
        <f t="shared" si="54"/>
        <v/>
      </c>
      <c r="Z283" s="89" t="str">
        <f t="shared" si="56"/>
        <v/>
      </c>
      <c r="AA283" s="90" t="str">
        <f>IFERROR(IF(ISNUMBER('Opsparede løndele mar21-apr21'!K281),Z283+'Opsparede løndele mar21-apr21'!K281,Z283),"")</f>
        <v/>
      </c>
    </row>
    <row r="284" spans="1:27" x14ac:dyDescent="0.25">
      <c r="A284" s="52" t="str">
        <f t="shared" si="57"/>
        <v/>
      </c>
      <c r="B284" s="5"/>
      <c r="C284" s="6"/>
      <c r="D284" s="7"/>
      <c r="E284" s="8"/>
      <c r="F284" s="8"/>
      <c r="G284" s="60" t="str">
        <f t="shared" si="58"/>
        <v/>
      </c>
      <c r="H284" s="60" t="str">
        <f t="shared" si="58"/>
        <v/>
      </c>
      <c r="J284" s="115" t="str">
        <f t="shared" si="55"/>
        <v/>
      </c>
      <c r="Q284" s="116"/>
      <c r="R284" s="65" t="str">
        <f t="shared" si="49"/>
        <v/>
      </c>
      <c r="S284" s="65" t="str">
        <f t="shared" si="50"/>
        <v/>
      </c>
      <c r="T284" s="65" t="str">
        <f t="shared" si="51"/>
        <v/>
      </c>
      <c r="U284" s="65" t="str">
        <f t="shared" si="52"/>
        <v/>
      </c>
      <c r="V284" s="38"/>
      <c r="W284" s="38"/>
      <c r="X284" s="85" t="str">
        <f t="shared" si="53"/>
        <v/>
      </c>
      <c r="Y284" s="85" t="str">
        <f t="shared" si="54"/>
        <v/>
      </c>
      <c r="Z284" s="89" t="str">
        <f t="shared" si="56"/>
        <v/>
      </c>
      <c r="AA284" s="90" t="str">
        <f>IFERROR(IF(ISNUMBER('Opsparede løndele mar21-apr21'!K282),Z284+'Opsparede løndele mar21-apr21'!K282,Z284),"")</f>
        <v/>
      </c>
    </row>
    <row r="285" spans="1:27" x14ac:dyDescent="0.25">
      <c r="A285" s="52" t="str">
        <f t="shared" si="57"/>
        <v/>
      </c>
      <c r="B285" s="5"/>
      <c r="C285" s="6"/>
      <c r="D285" s="7"/>
      <c r="E285" s="8"/>
      <c r="F285" s="8"/>
      <c r="G285" s="60" t="str">
        <f t="shared" si="58"/>
        <v/>
      </c>
      <c r="H285" s="60" t="str">
        <f t="shared" si="58"/>
        <v/>
      </c>
      <c r="J285" s="115" t="str">
        <f t="shared" si="55"/>
        <v/>
      </c>
      <c r="Q285" s="116"/>
      <c r="R285" s="65" t="str">
        <f t="shared" si="49"/>
        <v/>
      </c>
      <c r="S285" s="65" t="str">
        <f t="shared" si="50"/>
        <v/>
      </c>
      <c r="T285" s="65" t="str">
        <f t="shared" si="51"/>
        <v/>
      </c>
      <c r="U285" s="65" t="str">
        <f t="shared" si="52"/>
        <v/>
      </c>
      <c r="V285" s="38"/>
      <c r="W285" s="38"/>
      <c r="X285" s="85" t="str">
        <f t="shared" si="53"/>
        <v/>
      </c>
      <c r="Y285" s="85" t="str">
        <f t="shared" si="54"/>
        <v/>
      </c>
      <c r="Z285" s="89" t="str">
        <f t="shared" si="56"/>
        <v/>
      </c>
      <c r="AA285" s="90" t="str">
        <f>IFERROR(IF(ISNUMBER('Opsparede løndele mar21-apr21'!K283),Z285+'Opsparede løndele mar21-apr21'!K283,Z285),"")</f>
        <v/>
      </c>
    </row>
    <row r="286" spans="1:27" x14ac:dyDescent="0.25">
      <c r="A286" s="52" t="str">
        <f t="shared" si="57"/>
        <v/>
      </c>
      <c r="B286" s="5"/>
      <c r="C286" s="6"/>
      <c r="D286" s="7"/>
      <c r="E286" s="8"/>
      <c r="F286" s="8"/>
      <c r="G286" s="60" t="str">
        <f t="shared" si="58"/>
        <v/>
      </c>
      <c r="H286" s="60" t="str">
        <f t="shared" si="58"/>
        <v/>
      </c>
      <c r="J286" s="115" t="str">
        <f t="shared" si="55"/>
        <v/>
      </c>
      <c r="Q286" s="116"/>
      <c r="R286" s="65" t="str">
        <f t="shared" si="49"/>
        <v/>
      </c>
      <c r="S286" s="65" t="str">
        <f t="shared" si="50"/>
        <v/>
      </c>
      <c r="T286" s="65" t="str">
        <f t="shared" si="51"/>
        <v/>
      </c>
      <c r="U286" s="65" t="str">
        <f t="shared" si="52"/>
        <v/>
      </c>
      <c r="V286" s="38"/>
      <c r="W286" s="38"/>
      <c r="X286" s="85" t="str">
        <f t="shared" si="53"/>
        <v/>
      </c>
      <c r="Y286" s="85" t="str">
        <f t="shared" si="54"/>
        <v/>
      </c>
      <c r="Z286" s="89" t="str">
        <f t="shared" si="56"/>
        <v/>
      </c>
      <c r="AA286" s="90" t="str">
        <f>IFERROR(IF(ISNUMBER('Opsparede løndele mar21-apr21'!K284),Z286+'Opsparede løndele mar21-apr21'!K284,Z286),"")</f>
        <v/>
      </c>
    </row>
    <row r="287" spans="1:27" x14ac:dyDescent="0.25">
      <c r="A287" s="52" t="str">
        <f t="shared" si="57"/>
        <v/>
      </c>
      <c r="B287" s="5"/>
      <c r="C287" s="6"/>
      <c r="D287" s="7"/>
      <c r="E287" s="8"/>
      <c r="F287" s="8"/>
      <c r="G287" s="60" t="str">
        <f t="shared" ref="G287:H306" si="59">IF(AND(ISNUMBER($E287),ISNUMBER($F287)),MAX(MIN(NETWORKDAYS(IF($E287&lt;=VLOOKUP(G$6,Matrix_antal_dage,5,FALSE),VLOOKUP(G$6,Matrix_antal_dage,5,FALSE),$E287),IF($F287&gt;=VLOOKUP(G$6,Matrix_antal_dage,6,FALSE),VLOOKUP(G$6,Matrix_antal_dage,6,FALSE),$F287),helligdage),VLOOKUP(G$6,Matrix_antal_dage,7,FALSE)),0),"")</f>
        <v/>
      </c>
      <c r="H287" s="60" t="str">
        <f t="shared" si="59"/>
        <v/>
      </c>
      <c r="J287" s="115" t="str">
        <f t="shared" si="55"/>
        <v/>
      </c>
      <c r="Q287" s="116"/>
      <c r="R287" s="65" t="str">
        <f t="shared" si="49"/>
        <v/>
      </c>
      <c r="S287" s="65" t="str">
        <f t="shared" si="50"/>
        <v/>
      </c>
      <c r="T287" s="65" t="str">
        <f t="shared" si="51"/>
        <v/>
      </c>
      <c r="U287" s="65" t="str">
        <f t="shared" si="52"/>
        <v/>
      </c>
      <c r="V287" s="38"/>
      <c r="W287" s="38"/>
      <c r="X287" s="85" t="str">
        <f t="shared" si="53"/>
        <v/>
      </c>
      <c r="Y287" s="85" t="str">
        <f t="shared" si="54"/>
        <v/>
      </c>
      <c r="Z287" s="89" t="str">
        <f t="shared" si="56"/>
        <v/>
      </c>
      <c r="AA287" s="90" t="str">
        <f>IFERROR(IF(ISNUMBER('Opsparede løndele mar21-apr21'!K285),Z287+'Opsparede løndele mar21-apr21'!K285,Z287),"")</f>
        <v/>
      </c>
    </row>
    <row r="288" spans="1:27" x14ac:dyDescent="0.25">
      <c r="A288" s="52" t="str">
        <f t="shared" si="57"/>
        <v/>
      </c>
      <c r="B288" s="5"/>
      <c r="C288" s="6"/>
      <c r="D288" s="7"/>
      <c r="E288" s="8"/>
      <c r="F288" s="8"/>
      <c r="G288" s="60" t="str">
        <f t="shared" si="59"/>
        <v/>
      </c>
      <c r="H288" s="60" t="str">
        <f t="shared" si="59"/>
        <v/>
      </c>
      <c r="J288" s="115" t="str">
        <f t="shared" si="55"/>
        <v/>
      </c>
      <c r="Q288" s="116"/>
      <c r="R288" s="65" t="str">
        <f t="shared" si="49"/>
        <v/>
      </c>
      <c r="S288" s="65" t="str">
        <f t="shared" si="50"/>
        <v/>
      </c>
      <c r="T288" s="65" t="str">
        <f t="shared" si="51"/>
        <v/>
      </c>
      <c r="U288" s="65" t="str">
        <f t="shared" si="52"/>
        <v/>
      </c>
      <c r="V288" s="38"/>
      <c r="W288" s="38"/>
      <c r="X288" s="85" t="str">
        <f t="shared" si="53"/>
        <v/>
      </c>
      <c r="Y288" s="85" t="str">
        <f t="shared" si="54"/>
        <v/>
      </c>
      <c r="Z288" s="89" t="str">
        <f t="shared" si="56"/>
        <v/>
      </c>
      <c r="AA288" s="90" t="str">
        <f>IFERROR(IF(ISNUMBER('Opsparede løndele mar21-apr21'!K286),Z288+'Opsparede løndele mar21-apr21'!K286,Z288),"")</f>
        <v/>
      </c>
    </row>
    <row r="289" spans="1:27" x14ac:dyDescent="0.25">
      <c r="A289" s="52" t="str">
        <f t="shared" si="57"/>
        <v/>
      </c>
      <c r="B289" s="5"/>
      <c r="C289" s="6"/>
      <c r="D289" s="7"/>
      <c r="E289" s="8"/>
      <c r="F289" s="8"/>
      <c r="G289" s="60" t="str">
        <f t="shared" si="59"/>
        <v/>
      </c>
      <c r="H289" s="60" t="str">
        <f t="shared" si="59"/>
        <v/>
      </c>
      <c r="J289" s="115" t="str">
        <f t="shared" si="55"/>
        <v/>
      </c>
      <c r="Q289" s="116"/>
      <c r="R289" s="65" t="str">
        <f t="shared" si="49"/>
        <v/>
      </c>
      <c r="S289" s="65" t="str">
        <f t="shared" si="50"/>
        <v/>
      </c>
      <c r="T289" s="65" t="str">
        <f t="shared" si="51"/>
        <v/>
      </c>
      <c r="U289" s="65" t="str">
        <f t="shared" si="52"/>
        <v/>
      </c>
      <c r="V289" s="38"/>
      <c r="W289" s="38"/>
      <c r="X289" s="85" t="str">
        <f t="shared" si="53"/>
        <v/>
      </c>
      <c r="Y289" s="85" t="str">
        <f t="shared" si="54"/>
        <v/>
      </c>
      <c r="Z289" s="89" t="str">
        <f t="shared" si="56"/>
        <v/>
      </c>
      <c r="AA289" s="90" t="str">
        <f>IFERROR(IF(ISNUMBER('Opsparede løndele mar21-apr21'!K287),Z289+'Opsparede løndele mar21-apr21'!K287,Z289),"")</f>
        <v/>
      </c>
    </row>
    <row r="290" spans="1:27" x14ac:dyDescent="0.25">
      <c r="A290" s="52" t="str">
        <f t="shared" si="57"/>
        <v/>
      </c>
      <c r="B290" s="5"/>
      <c r="C290" s="6"/>
      <c r="D290" s="7"/>
      <c r="E290" s="8"/>
      <c r="F290" s="8"/>
      <c r="G290" s="60" t="str">
        <f t="shared" si="59"/>
        <v/>
      </c>
      <c r="H290" s="60" t="str">
        <f t="shared" si="59"/>
        <v/>
      </c>
      <c r="J290" s="115" t="str">
        <f t="shared" si="55"/>
        <v/>
      </c>
      <c r="Q290" s="116"/>
      <c r="R290" s="65" t="str">
        <f t="shared" si="49"/>
        <v/>
      </c>
      <c r="S290" s="65" t="str">
        <f t="shared" si="50"/>
        <v/>
      </c>
      <c r="T290" s="65" t="str">
        <f t="shared" si="51"/>
        <v/>
      </c>
      <c r="U290" s="65" t="str">
        <f t="shared" si="52"/>
        <v/>
      </c>
      <c r="V290" s="38"/>
      <c r="W290" s="38"/>
      <c r="X290" s="85" t="str">
        <f t="shared" si="53"/>
        <v/>
      </c>
      <c r="Y290" s="85" t="str">
        <f t="shared" si="54"/>
        <v/>
      </c>
      <c r="Z290" s="89" t="str">
        <f t="shared" si="56"/>
        <v/>
      </c>
      <c r="AA290" s="90" t="str">
        <f>IFERROR(IF(ISNUMBER('Opsparede løndele mar21-apr21'!K288),Z290+'Opsparede løndele mar21-apr21'!K288,Z290),"")</f>
        <v/>
      </c>
    </row>
    <row r="291" spans="1:27" x14ac:dyDescent="0.25">
      <c r="A291" s="52" t="str">
        <f t="shared" si="57"/>
        <v/>
      </c>
      <c r="B291" s="5"/>
      <c r="C291" s="6"/>
      <c r="D291" s="7"/>
      <c r="E291" s="8"/>
      <c r="F291" s="8"/>
      <c r="G291" s="60" t="str">
        <f t="shared" si="59"/>
        <v/>
      </c>
      <c r="H291" s="60" t="str">
        <f t="shared" si="59"/>
        <v/>
      </c>
      <c r="J291" s="115" t="str">
        <f t="shared" si="55"/>
        <v/>
      </c>
      <c r="Q291" s="116"/>
      <c r="R291" s="65" t="str">
        <f t="shared" si="49"/>
        <v/>
      </c>
      <c r="S291" s="65" t="str">
        <f t="shared" si="50"/>
        <v/>
      </c>
      <c r="T291" s="65" t="str">
        <f t="shared" si="51"/>
        <v/>
      </c>
      <c r="U291" s="65" t="str">
        <f t="shared" si="52"/>
        <v/>
      </c>
      <c r="V291" s="38"/>
      <c r="W291" s="38"/>
      <c r="X291" s="85" t="str">
        <f t="shared" si="53"/>
        <v/>
      </c>
      <c r="Y291" s="85" t="str">
        <f t="shared" si="54"/>
        <v/>
      </c>
      <c r="Z291" s="89" t="str">
        <f t="shared" si="56"/>
        <v/>
      </c>
      <c r="AA291" s="90" t="str">
        <f>IFERROR(IF(ISNUMBER('Opsparede løndele mar21-apr21'!K289),Z291+'Opsparede løndele mar21-apr21'!K289,Z291),"")</f>
        <v/>
      </c>
    </row>
    <row r="292" spans="1:27" x14ac:dyDescent="0.25">
      <c r="A292" s="52" t="str">
        <f t="shared" si="57"/>
        <v/>
      </c>
      <c r="B292" s="5"/>
      <c r="C292" s="6"/>
      <c r="D292" s="7"/>
      <c r="E292" s="8"/>
      <c r="F292" s="8"/>
      <c r="G292" s="60" t="str">
        <f t="shared" si="59"/>
        <v/>
      </c>
      <c r="H292" s="60" t="str">
        <f t="shared" si="59"/>
        <v/>
      </c>
      <c r="J292" s="115" t="str">
        <f t="shared" si="55"/>
        <v/>
      </c>
      <c r="Q292" s="116"/>
      <c r="R292" s="65" t="str">
        <f t="shared" si="49"/>
        <v/>
      </c>
      <c r="S292" s="65" t="str">
        <f t="shared" si="50"/>
        <v/>
      </c>
      <c r="T292" s="65" t="str">
        <f t="shared" si="51"/>
        <v/>
      </c>
      <c r="U292" s="65" t="str">
        <f t="shared" si="52"/>
        <v/>
      </c>
      <c r="V292" s="38"/>
      <c r="W292" s="38"/>
      <c r="X292" s="85" t="str">
        <f t="shared" si="53"/>
        <v/>
      </c>
      <c r="Y292" s="85" t="str">
        <f t="shared" si="54"/>
        <v/>
      </c>
      <c r="Z292" s="89" t="str">
        <f t="shared" si="56"/>
        <v/>
      </c>
      <c r="AA292" s="90" t="str">
        <f>IFERROR(IF(ISNUMBER('Opsparede løndele mar21-apr21'!K290),Z292+'Opsparede løndele mar21-apr21'!K290,Z292),"")</f>
        <v/>
      </c>
    </row>
    <row r="293" spans="1:27" x14ac:dyDescent="0.25">
      <c r="A293" s="52" t="str">
        <f t="shared" si="57"/>
        <v/>
      </c>
      <c r="B293" s="5"/>
      <c r="C293" s="6"/>
      <c r="D293" s="7"/>
      <c r="E293" s="8"/>
      <c r="F293" s="8"/>
      <c r="G293" s="60" t="str">
        <f t="shared" si="59"/>
        <v/>
      </c>
      <c r="H293" s="60" t="str">
        <f t="shared" si="59"/>
        <v/>
      </c>
      <c r="J293" s="115" t="str">
        <f t="shared" si="55"/>
        <v/>
      </c>
      <c r="Q293" s="116"/>
      <c r="R293" s="65" t="str">
        <f t="shared" si="49"/>
        <v/>
      </c>
      <c r="S293" s="65" t="str">
        <f t="shared" si="50"/>
        <v/>
      </c>
      <c r="T293" s="65" t="str">
        <f t="shared" si="51"/>
        <v/>
      </c>
      <c r="U293" s="65" t="str">
        <f t="shared" si="52"/>
        <v/>
      </c>
      <c r="V293" s="38"/>
      <c r="W293" s="38"/>
      <c r="X293" s="85" t="str">
        <f t="shared" si="53"/>
        <v/>
      </c>
      <c r="Y293" s="85" t="str">
        <f t="shared" si="54"/>
        <v/>
      </c>
      <c r="Z293" s="89" t="str">
        <f t="shared" si="56"/>
        <v/>
      </c>
      <c r="AA293" s="90" t="str">
        <f>IFERROR(IF(ISNUMBER('Opsparede løndele mar21-apr21'!K291),Z293+'Opsparede løndele mar21-apr21'!K291,Z293),"")</f>
        <v/>
      </c>
    </row>
    <row r="294" spans="1:27" x14ac:dyDescent="0.25">
      <c r="A294" s="52" t="str">
        <f t="shared" si="57"/>
        <v/>
      </c>
      <c r="B294" s="5"/>
      <c r="C294" s="6"/>
      <c r="D294" s="7"/>
      <c r="E294" s="8"/>
      <c r="F294" s="8"/>
      <c r="G294" s="60" t="str">
        <f t="shared" si="59"/>
        <v/>
      </c>
      <c r="H294" s="60" t="str">
        <f t="shared" si="59"/>
        <v/>
      </c>
      <c r="J294" s="115" t="str">
        <f t="shared" si="55"/>
        <v/>
      </c>
      <c r="Q294" s="116"/>
      <c r="R294" s="65" t="str">
        <f t="shared" si="49"/>
        <v/>
      </c>
      <c r="S294" s="65" t="str">
        <f t="shared" si="50"/>
        <v/>
      </c>
      <c r="T294" s="65" t="str">
        <f t="shared" si="51"/>
        <v/>
      </c>
      <c r="U294" s="65" t="str">
        <f t="shared" si="52"/>
        <v/>
      </c>
      <c r="V294" s="38"/>
      <c r="W294" s="38"/>
      <c r="X294" s="85" t="str">
        <f t="shared" si="53"/>
        <v/>
      </c>
      <c r="Y294" s="85" t="str">
        <f t="shared" si="54"/>
        <v/>
      </c>
      <c r="Z294" s="89" t="str">
        <f t="shared" si="56"/>
        <v/>
      </c>
      <c r="AA294" s="90" t="str">
        <f>IFERROR(IF(ISNUMBER('Opsparede løndele mar21-apr21'!K292),Z294+'Opsparede løndele mar21-apr21'!K292,Z294),"")</f>
        <v/>
      </c>
    </row>
    <row r="295" spans="1:27" x14ac:dyDescent="0.25">
      <c r="A295" s="52" t="str">
        <f t="shared" si="57"/>
        <v/>
      </c>
      <c r="B295" s="5"/>
      <c r="C295" s="6"/>
      <c r="D295" s="7"/>
      <c r="E295" s="8"/>
      <c r="F295" s="8"/>
      <c r="G295" s="60" t="str">
        <f t="shared" si="59"/>
        <v/>
      </c>
      <c r="H295" s="60" t="str">
        <f t="shared" si="59"/>
        <v/>
      </c>
      <c r="J295" s="115" t="str">
        <f t="shared" si="55"/>
        <v/>
      </c>
      <c r="Q295" s="116"/>
      <c r="R295" s="65" t="str">
        <f t="shared" si="49"/>
        <v/>
      </c>
      <c r="S295" s="65" t="str">
        <f t="shared" si="50"/>
        <v/>
      </c>
      <c r="T295" s="65" t="str">
        <f t="shared" si="51"/>
        <v/>
      </c>
      <c r="U295" s="65" t="str">
        <f t="shared" si="52"/>
        <v/>
      </c>
      <c r="V295" s="38"/>
      <c r="W295" s="38"/>
      <c r="X295" s="85" t="str">
        <f t="shared" si="53"/>
        <v/>
      </c>
      <c r="Y295" s="85" t="str">
        <f t="shared" si="54"/>
        <v/>
      </c>
      <c r="Z295" s="89" t="str">
        <f t="shared" si="56"/>
        <v/>
      </c>
      <c r="AA295" s="90" t="str">
        <f>IFERROR(IF(ISNUMBER('Opsparede løndele mar21-apr21'!K293),Z295+'Opsparede løndele mar21-apr21'!K293,Z295),"")</f>
        <v/>
      </c>
    </row>
    <row r="296" spans="1:27" x14ac:dyDescent="0.25">
      <c r="A296" s="52" t="str">
        <f t="shared" si="57"/>
        <v/>
      </c>
      <c r="B296" s="5"/>
      <c r="C296" s="6"/>
      <c r="D296" s="7"/>
      <c r="E296" s="8"/>
      <c r="F296" s="8"/>
      <c r="G296" s="60" t="str">
        <f t="shared" si="59"/>
        <v/>
      </c>
      <c r="H296" s="60" t="str">
        <f t="shared" si="59"/>
        <v/>
      </c>
      <c r="J296" s="115" t="str">
        <f t="shared" si="55"/>
        <v/>
      </c>
      <c r="Q296" s="116"/>
      <c r="R296" s="65" t="str">
        <f t="shared" si="49"/>
        <v/>
      </c>
      <c r="S296" s="65" t="str">
        <f t="shared" si="50"/>
        <v/>
      </c>
      <c r="T296" s="65" t="str">
        <f t="shared" si="51"/>
        <v/>
      </c>
      <c r="U296" s="65" t="str">
        <f t="shared" si="52"/>
        <v/>
      </c>
      <c r="V296" s="38"/>
      <c r="W296" s="38"/>
      <c r="X296" s="85" t="str">
        <f t="shared" si="53"/>
        <v/>
      </c>
      <c r="Y296" s="85" t="str">
        <f t="shared" si="54"/>
        <v/>
      </c>
      <c r="Z296" s="89" t="str">
        <f t="shared" si="56"/>
        <v/>
      </c>
      <c r="AA296" s="90" t="str">
        <f>IFERROR(IF(ISNUMBER('Opsparede løndele mar21-apr21'!K294),Z296+'Opsparede løndele mar21-apr21'!K294,Z296),"")</f>
        <v/>
      </c>
    </row>
    <row r="297" spans="1:27" x14ac:dyDescent="0.25">
      <c r="A297" s="52" t="str">
        <f t="shared" si="57"/>
        <v/>
      </c>
      <c r="B297" s="5"/>
      <c r="C297" s="6"/>
      <c r="D297" s="7"/>
      <c r="E297" s="8"/>
      <c r="F297" s="8"/>
      <c r="G297" s="60" t="str">
        <f t="shared" si="59"/>
        <v/>
      </c>
      <c r="H297" s="60" t="str">
        <f t="shared" si="59"/>
        <v/>
      </c>
      <c r="J297" s="115" t="str">
        <f t="shared" si="55"/>
        <v/>
      </c>
      <c r="Q297" s="116"/>
      <c r="R297" s="65" t="str">
        <f t="shared" si="49"/>
        <v/>
      </c>
      <c r="S297" s="65" t="str">
        <f t="shared" si="50"/>
        <v/>
      </c>
      <c r="T297" s="65" t="str">
        <f t="shared" si="51"/>
        <v/>
      </c>
      <c r="U297" s="65" t="str">
        <f t="shared" si="52"/>
        <v/>
      </c>
      <c r="V297" s="38"/>
      <c r="W297" s="38"/>
      <c r="X297" s="85" t="str">
        <f t="shared" si="53"/>
        <v/>
      </c>
      <c r="Y297" s="85" t="str">
        <f t="shared" si="54"/>
        <v/>
      </c>
      <c r="Z297" s="89" t="str">
        <f t="shared" si="56"/>
        <v/>
      </c>
      <c r="AA297" s="90" t="str">
        <f>IFERROR(IF(ISNUMBER('Opsparede løndele mar21-apr21'!K295),Z297+'Opsparede løndele mar21-apr21'!K295,Z297),"")</f>
        <v/>
      </c>
    </row>
    <row r="298" spans="1:27" x14ac:dyDescent="0.25">
      <c r="A298" s="52" t="str">
        <f t="shared" si="57"/>
        <v/>
      </c>
      <c r="B298" s="5"/>
      <c r="C298" s="6"/>
      <c r="D298" s="7"/>
      <c r="E298" s="8"/>
      <c r="F298" s="8"/>
      <c r="G298" s="60" t="str">
        <f t="shared" si="59"/>
        <v/>
      </c>
      <c r="H298" s="60" t="str">
        <f t="shared" si="59"/>
        <v/>
      </c>
      <c r="J298" s="115" t="str">
        <f t="shared" si="55"/>
        <v/>
      </c>
      <c r="Q298" s="116"/>
      <c r="R298" s="65" t="str">
        <f t="shared" si="49"/>
        <v/>
      </c>
      <c r="S298" s="65" t="str">
        <f t="shared" si="50"/>
        <v/>
      </c>
      <c r="T298" s="65" t="str">
        <f t="shared" si="51"/>
        <v/>
      </c>
      <c r="U298" s="65" t="str">
        <f t="shared" si="52"/>
        <v/>
      </c>
      <c r="V298" s="38"/>
      <c r="W298" s="38"/>
      <c r="X298" s="85" t="str">
        <f t="shared" si="53"/>
        <v/>
      </c>
      <c r="Y298" s="85" t="str">
        <f t="shared" si="54"/>
        <v/>
      </c>
      <c r="Z298" s="89" t="str">
        <f t="shared" si="56"/>
        <v/>
      </c>
      <c r="AA298" s="90" t="str">
        <f>IFERROR(IF(ISNUMBER('Opsparede løndele mar21-apr21'!K296),Z298+'Opsparede løndele mar21-apr21'!K296,Z298),"")</f>
        <v/>
      </c>
    </row>
    <row r="299" spans="1:27" x14ac:dyDescent="0.25">
      <c r="A299" s="52" t="str">
        <f t="shared" si="57"/>
        <v/>
      </c>
      <c r="B299" s="5"/>
      <c r="C299" s="6"/>
      <c r="D299" s="7"/>
      <c r="E299" s="8"/>
      <c r="F299" s="8"/>
      <c r="G299" s="60" t="str">
        <f t="shared" si="59"/>
        <v/>
      </c>
      <c r="H299" s="60" t="str">
        <f t="shared" si="59"/>
        <v/>
      </c>
      <c r="J299" s="115" t="str">
        <f t="shared" si="55"/>
        <v/>
      </c>
      <c r="Q299" s="116"/>
      <c r="R299" s="65" t="str">
        <f t="shared" si="49"/>
        <v/>
      </c>
      <c r="S299" s="65" t="str">
        <f t="shared" si="50"/>
        <v/>
      </c>
      <c r="T299" s="65" t="str">
        <f t="shared" si="51"/>
        <v/>
      </c>
      <c r="U299" s="65" t="str">
        <f t="shared" si="52"/>
        <v/>
      </c>
      <c r="V299" s="38"/>
      <c r="W299" s="38"/>
      <c r="X299" s="85" t="str">
        <f t="shared" si="53"/>
        <v/>
      </c>
      <c r="Y299" s="85" t="str">
        <f t="shared" si="54"/>
        <v/>
      </c>
      <c r="Z299" s="89" t="str">
        <f t="shared" si="56"/>
        <v/>
      </c>
      <c r="AA299" s="90" t="str">
        <f>IFERROR(IF(ISNUMBER('Opsparede løndele mar21-apr21'!K297),Z299+'Opsparede løndele mar21-apr21'!K297,Z299),"")</f>
        <v/>
      </c>
    </row>
    <row r="300" spans="1:27" x14ac:dyDescent="0.25">
      <c r="A300" s="52" t="str">
        <f t="shared" si="57"/>
        <v/>
      </c>
      <c r="B300" s="5"/>
      <c r="C300" s="6"/>
      <c r="D300" s="7"/>
      <c r="E300" s="8"/>
      <c r="F300" s="8"/>
      <c r="G300" s="60" t="str">
        <f t="shared" si="59"/>
        <v/>
      </c>
      <c r="H300" s="60" t="str">
        <f t="shared" si="59"/>
        <v/>
      </c>
      <c r="J300" s="115" t="str">
        <f t="shared" si="55"/>
        <v/>
      </c>
      <c r="Q300" s="116"/>
      <c r="R300" s="65" t="str">
        <f t="shared" si="49"/>
        <v/>
      </c>
      <c r="S300" s="65" t="str">
        <f t="shared" si="50"/>
        <v/>
      </c>
      <c r="T300" s="65" t="str">
        <f t="shared" si="51"/>
        <v/>
      </c>
      <c r="U300" s="65" t="str">
        <f t="shared" si="52"/>
        <v/>
      </c>
      <c r="V300" s="38"/>
      <c r="W300" s="38"/>
      <c r="X300" s="85" t="str">
        <f t="shared" si="53"/>
        <v/>
      </c>
      <c r="Y300" s="85" t="str">
        <f t="shared" si="54"/>
        <v/>
      </c>
      <c r="Z300" s="89" t="str">
        <f t="shared" si="56"/>
        <v/>
      </c>
      <c r="AA300" s="90" t="str">
        <f>IFERROR(IF(ISNUMBER('Opsparede løndele mar21-apr21'!K298),Z300+'Opsparede løndele mar21-apr21'!K298,Z300),"")</f>
        <v/>
      </c>
    </row>
    <row r="301" spans="1:27" x14ac:dyDescent="0.25">
      <c r="A301" s="52" t="str">
        <f t="shared" si="57"/>
        <v/>
      </c>
      <c r="B301" s="5"/>
      <c r="C301" s="6"/>
      <c r="D301" s="7"/>
      <c r="E301" s="8"/>
      <c r="F301" s="8"/>
      <c r="G301" s="60" t="str">
        <f t="shared" si="59"/>
        <v/>
      </c>
      <c r="H301" s="60" t="str">
        <f t="shared" si="59"/>
        <v/>
      </c>
      <c r="J301" s="115" t="str">
        <f t="shared" si="55"/>
        <v/>
      </c>
      <c r="Q301" s="116"/>
      <c r="R301" s="65" t="str">
        <f t="shared" si="49"/>
        <v/>
      </c>
      <c r="S301" s="65" t="str">
        <f t="shared" si="50"/>
        <v/>
      </c>
      <c r="T301" s="65" t="str">
        <f t="shared" si="51"/>
        <v/>
      </c>
      <c r="U301" s="65" t="str">
        <f t="shared" si="52"/>
        <v/>
      </c>
      <c r="V301" s="38"/>
      <c r="W301" s="38"/>
      <c r="X301" s="85" t="str">
        <f t="shared" si="53"/>
        <v/>
      </c>
      <c r="Y301" s="85" t="str">
        <f t="shared" si="54"/>
        <v/>
      </c>
      <c r="Z301" s="89" t="str">
        <f t="shared" si="56"/>
        <v/>
      </c>
      <c r="AA301" s="90" t="str">
        <f>IFERROR(IF(ISNUMBER('Opsparede løndele mar21-apr21'!K299),Z301+'Opsparede løndele mar21-apr21'!K299,Z301),"")</f>
        <v/>
      </c>
    </row>
    <row r="302" spans="1:27" x14ac:dyDescent="0.25">
      <c r="A302" s="52" t="str">
        <f t="shared" si="57"/>
        <v/>
      </c>
      <c r="B302" s="5"/>
      <c r="C302" s="6"/>
      <c r="D302" s="7"/>
      <c r="E302" s="8"/>
      <c r="F302" s="8"/>
      <c r="G302" s="60" t="str">
        <f t="shared" si="59"/>
        <v/>
      </c>
      <c r="H302" s="60" t="str">
        <f t="shared" si="59"/>
        <v/>
      </c>
      <c r="J302" s="115" t="str">
        <f t="shared" si="55"/>
        <v/>
      </c>
      <c r="Q302" s="116"/>
      <c r="R302" s="65" t="str">
        <f t="shared" si="49"/>
        <v/>
      </c>
      <c r="S302" s="65" t="str">
        <f t="shared" si="50"/>
        <v/>
      </c>
      <c r="T302" s="65" t="str">
        <f t="shared" si="51"/>
        <v/>
      </c>
      <c r="U302" s="65" t="str">
        <f t="shared" si="52"/>
        <v/>
      </c>
      <c r="V302" s="38"/>
      <c r="W302" s="38"/>
      <c r="X302" s="85" t="str">
        <f t="shared" si="53"/>
        <v/>
      </c>
      <c r="Y302" s="85" t="str">
        <f t="shared" si="54"/>
        <v/>
      </c>
      <c r="Z302" s="89" t="str">
        <f t="shared" si="56"/>
        <v/>
      </c>
      <c r="AA302" s="90" t="str">
        <f>IFERROR(IF(ISNUMBER('Opsparede løndele mar21-apr21'!K300),Z302+'Opsparede løndele mar21-apr21'!K300,Z302),"")</f>
        <v/>
      </c>
    </row>
    <row r="303" spans="1:27" x14ac:dyDescent="0.25">
      <c r="A303" s="52" t="str">
        <f t="shared" si="57"/>
        <v/>
      </c>
      <c r="B303" s="5"/>
      <c r="C303" s="6"/>
      <c r="D303" s="7"/>
      <c r="E303" s="8"/>
      <c r="F303" s="8"/>
      <c r="G303" s="60" t="str">
        <f t="shared" si="59"/>
        <v/>
      </c>
      <c r="H303" s="60" t="str">
        <f t="shared" si="59"/>
        <v/>
      </c>
      <c r="J303" s="115" t="str">
        <f t="shared" si="55"/>
        <v/>
      </c>
      <c r="Q303" s="116"/>
      <c r="R303" s="65" t="str">
        <f t="shared" si="49"/>
        <v/>
      </c>
      <c r="S303" s="65" t="str">
        <f t="shared" si="50"/>
        <v/>
      </c>
      <c r="T303" s="65" t="str">
        <f t="shared" si="51"/>
        <v/>
      </c>
      <c r="U303" s="65" t="str">
        <f t="shared" si="52"/>
        <v/>
      </c>
      <c r="V303" s="38"/>
      <c r="W303" s="38"/>
      <c r="X303" s="85" t="str">
        <f t="shared" si="53"/>
        <v/>
      </c>
      <c r="Y303" s="85" t="str">
        <f t="shared" si="54"/>
        <v/>
      </c>
      <c r="Z303" s="89" t="str">
        <f t="shared" si="56"/>
        <v/>
      </c>
      <c r="AA303" s="90" t="str">
        <f>IFERROR(IF(ISNUMBER('Opsparede løndele mar21-apr21'!K301),Z303+'Opsparede løndele mar21-apr21'!K301,Z303),"")</f>
        <v/>
      </c>
    </row>
    <row r="304" spans="1:27" x14ac:dyDescent="0.25">
      <c r="A304" s="52" t="str">
        <f t="shared" si="57"/>
        <v/>
      </c>
      <c r="B304" s="5"/>
      <c r="C304" s="6"/>
      <c r="D304" s="7"/>
      <c r="E304" s="8"/>
      <c r="F304" s="8"/>
      <c r="G304" s="60" t="str">
        <f t="shared" si="59"/>
        <v/>
      </c>
      <c r="H304" s="60" t="str">
        <f t="shared" si="59"/>
        <v/>
      </c>
      <c r="J304" s="115" t="str">
        <f t="shared" si="55"/>
        <v/>
      </c>
      <c r="Q304" s="116"/>
      <c r="R304" s="65" t="str">
        <f t="shared" si="49"/>
        <v/>
      </c>
      <c r="S304" s="65" t="str">
        <f t="shared" si="50"/>
        <v/>
      </c>
      <c r="T304" s="65" t="str">
        <f t="shared" si="51"/>
        <v/>
      </c>
      <c r="U304" s="65" t="str">
        <f t="shared" si="52"/>
        <v/>
      </c>
      <c r="V304" s="38"/>
      <c r="W304" s="38"/>
      <c r="X304" s="85" t="str">
        <f t="shared" si="53"/>
        <v/>
      </c>
      <c r="Y304" s="85" t="str">
        <f t="shared" si="54"/>
        <v/>
      </c>
      <c r="Z304" s="89" t="str">
        <f t="shared" si="56"/>
        <v/>
      </c>
      <c r="AA304" s="90" t="str">
        <f>IFERROR(IF(ISNUMBER('Opsparede løndele mar21-apr21'!K302),Z304+'Opsparede løndele mar21-apr21'!K302,Z304),"")</f>
        <v/>
      </c>
    </row>
    <row r="305" spans="1:27" x14ac:dyDescent="0.25">
      <c r="A305" s="52" t="str">
        <f t="shared" si="57"/>
        <v/>
      </c>
      <c r="B305" s="5"/>
      <c r="C305" s="6"/>
      <c r="D305" s="7"/>
      <c r="E305" s="8"/>
      <c r="F305" s="8"/>
      <c r="G305" s="60" t="str">
        <f t="shared" si="59"/>
        <v/>
      </c>
      <c r="H305" s="60" t="str">
        <f t="shared" si="59"/>
        <v/>
      </c>
      <c r="J305" s="115" t="str">
        <f t="shared" si="55"/>
        <v/>
      </c>
      <c r="Q305" s="116"/>
      <c r="R305" s="65" t="str">
        <f t="shared" si="49"/>
        <v/>
      </c>
      <c r="S305" s="65" t="str">
        <f t="shared" si="50"/>
        <v/>
      </c>
      <c r="T305" s="65" t="str">
        <f t="shared" si="51"/>
        <v/>
      </c>
      <c r="U305" s="65" t="str">
        <f t="shared" si="52"/>
        <v/>
      </c>
      <c r="V305" s="38"/>
      <c r="W305" s="38"/>
      <c r="X305" s="85" t="str">
        <f t="shared" si="53"/>
        <v/>
      </c>
      <c r="Y305" s="85" t="str">
        <f t="shared" si="54"/>
        <v/>
      </c>
      <c r="Z305" s="89" t="str">
        <f t="shared" si="56"/>
        <v/>
      </c>
      <c r="AA305" s="90" t="str">
        <f>IFERROR(IF(ISNUMBER('Opsparede løndele mar21-apr21'!K303),Z305+'Opsparede løndele mar21-apr21'!K303,Z305),"")</f>
        <v/>
      </c>
    </row>
    <row r="306" spans="1:27" x14ac:dyDescent="0.25">
      <c r="A306" s="52" t="str">
        <f t="shared" si="57"/>
        <v/>
      </c>
      <c r="B306" s="5"/>
      <c r="C306" s="6"/>
      <c r="D306" s="7"/>
      <c r="E306" s="8"/>
      <c r="F306" s="8"/>
      <c r="G306" s="60" t="str">
        <f t="shared" si="59"/>
        <v/>
      </c>
      <c r="H306" s="60" t="str">
        <f t="shared" si="59"/>
        <v/>
      </c>
      <c r="J306" s="115" t="str">
        <f t="shared" si="55"/>
        <v/>
      </c>
      <c r="Q306" s="116"/>
      <c r="R306" s="65" t="str">
        <f t="shared" si="49"/>
        <v/>
      </c>
      <c r="S306" s="65" t="str">
        <f t="shared" si="50"/>
        <v/>
      </c>
      <c r="T306" s="65" t="str">
        <f t="shared" si="51"/>
        <v/>
      </c>
      <c r="U306" s="65" t="str">
        <f t="shared" si="52"/>
        <v/>
      </c>
      <c r="V306" s="38"/>
      <c r="W306" s="38"/>
      <c r="X306" s="85" t="str">
        <f t="shared" si="53"/>
        <v/>
      </c>
      <c r="Y306" s="85" t="str">
        <f t="shared" si="54"/>
        <v/>
      </c>
      <c r="Z306" s="89" t="str">
        <f t="shared" si="56"/>
        <v/>
      </c>
      <c r="AA306" s="90" t="str">
        <f>IFERROR(IF(ISNUMBER('Opsparede løndele mar21-apr21'!K304),Z306+'Opsparede løndele mar21-apr21'!K304,Z306),"")</f>
        <v/>
      </c>
    </row>
    <row r="307" spans="1:27" x14ac:dyDescent="0.25">
      <c r="A307" s="52" t="str">
        <f t="shared" si="57"/>
        <v/>
      </c>
      <c r="B307" s="5"/>
      <c r="C307" s="6"/>
      <c r="D307" s="7"/>
      <c r="E307" s="8"/>
      <c r="F307" s="8"/>
      <c r="G307" s="60" t="str">
        <f t="shared" ref="G307:H326" si="60">IF(AND(ISNUMBER($E307),ISNUMBER($F307)),MAX(MIN(NETWORKDAYS(IF($E307&lt;=VLOOKUP(G$6,Matrix_antal_dage,5,FALSE),VLOOKUP(G$6,Matrix_antal_dage,5,FALSE),$E307),IF($F307&gt;=VLOOKUP(G$6,Matrix_antal_dage,6,FALSE),VLOOKUP(G$6,Matrix_antal_dage,6,FALSE),$F307),helligdage),VLOOKUP(G$6,Matrix_antal_dage,7,FALSE)),0),"")</f>
        <v/>
      </c>
      <c r="H307" s="60" t="str">
        <f t="shared" si="60"/>
        <v/>
      </c>
      <c r="J307" s="115" t="str">
        <f t="shared" si="55"/>
        <v/>
      </c>
      <c r="Q307" s="116"/>
      <c r="R307" s="65" t="str">
        <f t="shared" si="49"/>
        <v/>
      </c>
      <c r="S307" s="65" t="str">
        <f t="shared" si="50"/>
        <v/>
      </c>
      <c r="T307" s="65" t="str">
        <f t="shared" si="51"/>
        <v/>
      </c>
      <c r="U307" s="65" t="str">
        <f t="shared" si="52"/>
        <v/>
      </c>
      <c r="V307" s="38"/>
      <c r="W307" s="38"/>
      <c r="X307" s="85" t="str">
        <f t="shared" si="53"/>
        <v/>
      </c>
      <c r="Y307" s="85" t="str">
        <f t="shared" si="54"/>
        <v/>
      </c>
      <c r="Z307" s="89" t="str">
        <f t="shared" si="56"/>
        <v/>
      </c>
      <c r="AA307" s="90" t="str">
        <f>IFERROR(IF(ISNUMBER('Opsparede løndele mar21-apr21'!K305),Z307+'Opsparede løndele mar21-apr21'!K305,Z307),"")</f>
        <v/>
      </c>
    </row>
    <row r="308" spans="1:27" x14ac:dyDescent="0.25">
      <c r="A308" s="52" t="str">
        <f t="shared" si="57"/>
        <v/>
      </c>
      <c r="B308" s="5"/>
      <c r="C308" s="6"/>
      <c r="D308" s="7"/>
      <c r="E308" s="8"/>
      <c r="F308" s="8"/>
      <c r="G308" s="60" t="str">
        <f t="shared" si="60"/>
        <v/>
      </c>
      <c r="H308" s="60" t="str">
        <f t="shared" si="60"/>
        <v/>
      </c>
      <c r="J308" s="115" t="str">
        <f t="shared" si="55"/>
        <v/>
      </c>
      <c r="Q308" s="116"/>
      <c r="R308" s="65" t="str">
        <f t="shared" si="49"/>
        <v/>
      </c>
      <c r="S308" s="65" t="str">
        <f t="shared" si="50"/>
        <v/>
      </c>
      <c r="T308" s="65" t="str">
        <f t="shared" si="51"/>
        <v/>
      </c>
      <c r="U308" s="65" t="str">
        <f t="shared" si="52"/>
        <v/>
      </c>
      <c r="V308" s="38"/>
      <c r="W308" s="38"/>
      <c r="X308" s="85" t="str">
        <f t="shared" si="53"/>
        <v/>
      </c>
      <c r="Y308" s="85" t="str">
        <f t="shared" si="54"/>
        <v/>
      </c>
      <c r="Z308" s="89" t="str">
        <f t="shared" si="56"/>
        <v/>
      </c>
      <c r="AA308" s="90" t="str">
        <f>IFERROR(IF(ISNUMBER('Opsparede løndele mar21-apr21'!K306),Z308+'Opsparede løndele mar21-apr21'!K306,Z308),"")</f>
        <v/>
      </c>
    </row>
    <row r="309" spans="1:27" x14ac:dyDescent="0.25">
      <c r="A309" s="52" t="str">
        <f t="shared" si="57"/>
        <v/>
      </c>
      <c r="B309" s="5"/>
      <c r="C309" s="6"/>
      <c r="D309" s="7"/>
      <c r="E309" s="8"/>
      <c r="F309" s="8"/>
      <c r="G309" s="60" t="str">
        <f t="shared" si="60"/>
        <v/>
      </c>
      <c r="H309" s="60" t="str">
        <f t="shared" si="60"/>
        <v/>
      </c>
      <c r="J309" s="115" t="str">
        <f t="shared" si="55"/>
        <v/>
      </c>
      <c r="Q309" s="116"/>
      <c r="R309" s="65" t="str">
        <f t="shared" si="49"/>
        <v/>
      </c>
      <c r="S309" s="65" t="str">
        <f t="shared" si="50"/>
        <v/>
      </c>
      <c r="T309" s="65" t="str">
        <f t="shared" si="51"/>
        <v/>
      </c>
      <c r="U309" s="65" t="str">
        <f t="shared" si="52"/>
        <v/>
      </c>
      <c r="V309" s="38"/>
      <c r="W309" s="38"/>
      <c r="X309" s="85" t="str">
        <f t="shared" si="53"/>
        <v/>
      </c>
      <c r="Y309" s="85" t="str">
        <f t="shared" si="54"/>
        <v/>
      </c>
      <c r="Z309" s="89" t="str">
        <f t="shared" si="56"/>
        <v/>
      </c>
      <c r="AA309" s="90" t="str">
        <f>IFERROR(IF(ISNUMBER('Opsparede løndele mar21-apr21'!K307),Z309+'Opsparede løndele mar21-apr21'!K307,Z309),"")</f>
        <v/>
      </c>
    </row>
    <row r="310" spans="1:27" x14ac:dyDescent="0.25">
      <c r="A310" s="52" t="str">
        <f t="shared" si="57"/>
        <v/>
      </c>
      <c r="B310" s="5"/>
      <c r="C310" s="6"/>
      <c r="D310" s="7"/>
      <c r="E310" s="8"/>
      <c r="F310" s="8"/>
      <c r="G310" s="60" t="str">
        <f t="shared" si="60"/>
        <v/>
      </c>
      <c r="H310" s="60" t="str">
        <f t="shared" si="60"/>
        <v/>
      </c>
      <c r="J310" s="115" t="str">
        <f t="shared" si="55"/>
        <v/>
      </c>
      <c r="Q310" s="116"/>
      <c r="R310" s="65" t="str">
        <f t="shared" si="49"/>
        <v/>
      </c>
      <c r="S310" s="65" t="str">
        <f t="shared" si="50"/>
        <v/>
      </c>
      <c r="T310" s="65" t="str">
        <f t="shared" si="51"/>
        <v/>
      </c>
      <c r="U310" s="65" t="str">
        <f t="shared" si="52"/>
        <v/>
      </c>
      <c r="V310" s="38"/>
      <c r="W310" s="38"/>
      <c r="X310" s="85" t="str">
        <f t="shared" si="53"/>
        <v/>
      </c>
      <c r="Y310" s="85" t="str">
        <f t="shared" si="54"/>
        <v/>
      </c>
      <c r="Z310" s="89" t="str">
        <f t="shared" si="56"/>
        <v/>
      </c>
      <c r="AA310" s="90" t="str">
        <f>IFERROR(IF(ISNUMBER('Opsparede løndele mar21-apr21'!K308),Z310+'Opsparede løndele mar21-apr21'!K308,Z310),"")</f>
        <v/>
      </c>
    </row>
    <row r="311" spans="1:27" x14ac:dyDescent="0.25">
      <c r="A311" s="52" t="str">
        <f t="shared" si="57"/>
        <v/>
      </c>
      <c r="B311" s="5"/>
      <c r="C311" s="6"/>
      <c r="D311" s="7"/>
      <c r="E311" s="8"/>
      <c r="F311" s="8"/>
      <c r="G311" s="60" t="str">
        <f t="shared" si="60"/>
        <v/>
      </c>
      <c r="H311" s="60" t="str">
        <f t="shared" si="60"/>
        <v/>
      </c>
      <c r="J311" s="115" t="str">
        <f t="shared" si="55"/>
        <v/>
      </c>
      <c r="Q311" s="116"/>
      <c r="R311" s="65" t="str">
        <f t="shared" si="49"/>
        <v/>
      </c>
      <c r="S311" s="65" t="str">
        <f t="shared" si="50"/>
        <v/>
      </c>
      <c r="T311" s="65" t="str">
        <f t="shared" si="51"/>
        <v/>
      </c>
      <c r="U311" s="65" t="str">
        <f t="shared" si="52"/>
        <v/>
      </c>
      <c r="V311" s="38"/>
      <c r="W311" s="38"/>
      <c r="X311" s="85" t="str">
        <f t="shared" si="53"/>
        <v/>
      </c>
      <c r="Y311" s="85" t="str">
        <f t="shared" si="54"/>
        <v/>
      </c>
      <c r="Z311" s="89" t="str">
        <f t="shared" si="56"/>
        <v/>
      </c>
      <c r="AA311" s="90" t="str">
        <f>IFERROR(IF(ISNUMBER('Opsparede løndele mar21-apr21'!K309),Z311+'Opsparede løndele mar21-apr21'!K309,Z311),"")</f>
        <v/>
      </c>
    </row>
    <row r="312" spans="1:27" x14ac:dyDescent="0.25">
      <c r="A312" s="52" t="str">
        <f t="shared" si="57"/>
        <v/>
      </c>
      <c r="B312" s="5"/>
      <c r="C312" s="6"/>
      <c r="D312" s="7"/>
      <c r="E312" s="8"/>
      <c r="F312" s="8"/>
      <c r="G312" s="60" t="str">
        <f t="shared" si="60"/>
        <v/>
      </c>
      <c r="H312" s="60" t="str">
        <f t="shared" si="60"/>
        <v/>
      </c>
      <c r="J312" s="115" t="str">
        <f t="shared" si="55"/>
        <v/>
      </c>
      <c r="Q312" s="116"/>
      <c r="R312" s="65" t="str">
        <f t="shared" si="49"/>
        <v/>
      </c>
      <c r="S312" s="65" t="str">
        <f t="shared" si="50"/>
        <v/>
      </c>
      <c r="T312" s="65" t="str">
        <f t="shared" si="51"/>
        <v/>
      </c>
      <c r="U312" s="65" t="str">
        <f t="shared" si="52"/>
        <v/>
      </c>
      <c r="V312" s="38"/>
      <c r="W312" s="38"/>
      <c r="X312" s="85" t="str">
        <f t="shared" si="53"/>
        <v/>
      </c>
      <c r="Y312" s="85" t="str">
        <f t="shared" si="54"/>
        <v/>
      </c>
      <c r="Z312" s="89" t="str">
        <f t="shared" si="56"/>
        <v/>
      </c>
      <c r="AA312" s="90" t="str">
        <f>IFERROR(IF(ISNUMBER('Opsparede løndele mar21-apr21'!K310),Z312+'Opsparede løndele mar21-apr21'!K310,Z312),"")</f>
        <v/>
      </c>
    </row>
    <row r="313" spans="1:27" x14ac:dyDescent="0.25">
      <c r="A313" s="52" t="str">
        <f t="shared" si="57"/>
        <v/>
      </c>
      <c r="B313" s="5"/>
      <c r="C313" s="6"/>
      <c r="D313" s="7"/>
      <c r="E313" s="8"/>
      <c r="F313" s="8"/>
      <c r="G313" s="60" t="str">
        <f t="shared" si="60"/>
        <v/>
      </c>
      <c r="H313" s="60" t="str">
        <f t="shared" si="60"/>
        <v/>
      </c>
      <c r="J313" s="115" t="str">
        <f t="shared" si="55"/>
        <v/>
      </c>
      <c r="Q313" s="116"/>
      <c r="R313" s="65" t="str">
        <f t="shared" si="49"/>
        <v/>
      </c>
      <c r="S313" s="65" t="str">
        <f t="shared" si="50"/>
        <v/>
      </c>
      <c r="T313" s="65" t="str">
        <f t="shared" si="51"/>
        <v/>
      </c>
      <c r="U313" s="65" t="str">
        <f t="shared" si="52"/>
        <v/>
      </c>
      <c r="V313" s="38"/>
      <c r="W313" s="38"/>
      <c r="X313" s="85" t="str">
        <f t="shared" si="53"/>
        <v/>
      </c>
      <c r="Y313" s="85" t="str">
        <f t="shared" si="54"/>
        <v/>
      </c>
      <c r="Z313" s="89" t="str">
        <f t="shared" si="56"/>
        <v/>
      </c>
      <c r="AA313" s="90" t="str">
        <f>IFERROR(IF(ISNUMBER('Opsparede løndele mar21-apr21'!K311),Z313+'Opsparede løndele mar21-apr21'!K311,Z313),"")</f>
        <v/>
      </c>
    </row>
    <row r="314" spans="1:27" x14ac:dyDescent="0.25">
      <c r="A314" s="52" t="str">
        <f t="shared" si="57"/>
        <v/>
      </c>
      <c r="B314" s="5"/>
      <c r="C314" s="6"/>
      <c r="D314" s="7"/>
      <c r="E314" s="8"/>
      <c r="F314" s="8"/>
      <c r="G314" s="60" t="str">
        <f t="shared" si="60"/>
        <v/>
      </c>
      <c r="H314" s="60" t="str">
        <f t="shared" si="60"/>
        <v/>
      </c>
      <c r="J314" s="115" t="str">
        <f t="shared" si="55"/>
        <v/>
      </c>
      <c r="Q314" s="116"/>
      <c r="R314" s="65" t="str">
        <f t="shared" si="49"/>
        <v/>
      </c>
      <c r="S314" s="65" t="str">
        <f t="shared" si="50"/>
        <v/>
      </c>
      <c r="T314" s="65" t="str">
        <f t="shared" si="51"/>
        <v/>
      </c>
      <c r="U314" s="65" t="str">
        <f t="shared" si="52"/>
        <v/>
      </c>
      <c r="V314" s="38"/>
      <c r="W314" s="38"/>
      <c r="X314" s="85" t="str">
        <f t="shared" si="53"/>
        <v/>
      </c>
      <c r="Y314" s="85" t="str">
        <f t="shared" si="54"/>
        <v/>
      </c>
      <c r="Z314" s="89" t="str">
        <f t="shared" si="56"/>
        <v/>
      </c>
      <c r="AA314" s="90" t="str">
        <f>IFERROR(IF(ISNUMBER('Opsparede løndele mar21-apr21'!K312),Z314+'Opsparede løndele mar21-apr21'!K312,Z314),"")</f>
        <v/>
      </c>
    </row>
    <row r="315" spans="1:27" x14ac:dyDescent="0.25">
      <c r="A315" s="52" t="str">
        <f t="shared" si="57"/>
        <v/>
      </c>
      <c r="B315" s="5"/>
      <c r="C315" s="6"/>
      <c r="D315" s="7"/>
      <c r="E315" s="8"/>
      <c r="F315" s="8"/>
      <c r="G315" s="60" t="str">
        <f t="shared" si="60"/>
        <v/>
      </c>
      <c r="H315" s="60" t="str">
        <f t="shared" si="60"/>
        <v/>
      </c>
      <c r="J315" s="115" t="str">
        <f t="shared" si="55"/>
        <v/>
      </c>
      <c r="Q315" s="116"/>
      <c r="R315" s="65" t="str">
        <f t="shared" si="49"/>
        <v/>
      </c>
      <c r="S315" s="65" t="str">
        <f t="shared" si="50"/>
        <v/>
      </c>
      <c r="T315" s="65" t="str">
        <f t="shared" si="51"/>
        <v/>
      </c>
      <c r="U315" s="65" t="str">
        <f t="shared" si="52"/>
        <v/>
      </c>
      <c r="V315" s="38"/>
      <c r="W315" s="38"/>
      <c r="X315" s="85" t="str">
        <f t="shared" si="53"/>
        <v/>
      </c>
      <c r="Y315" s="85" t="str">
        <f t="shared" si="54"/>
        <v/>
      </c>
      <c r="Z315" s="89" t="str">
        <f t="shared" si="56"/>
        <v/>
      </c>
      <c r="AA315" s="90" t="str">
        <f>IFERROR(IF(ISNUMBER('Opsparede løndele mar21-apr21'!K313),Z315+'Opsparede løndele mar21-apr21'!K313,Z315),"")</f>
        <v/>
      </c>
    </row>
    <row r="316" spans="1:27" x14ac:dyDescent="0.25">
      <c r="A316" s="52" t="str">
        <f t="shared" si="57"/>
        <v/>
      </c>
      <c r="B316" s="5"/>
      <c r="C316" s="6"/>
      <c r="D316" s="7"/>
      <c r="E316" s="8"/>
      <c r="F316" s="8"/>
      <c r="G316" s="60" t="str">
        <f t="shared" si="60"/>
        <v/>
      </c>
      <c r="H316" s="60" t="str">
        <f t="shared" si="60"/>
        <v/>
      </c>
      <c r="J316" s="115" t="str">
        <f t="shared" si="55"/>
        <v/>
      </c>
      <c r="Q316" s="116"/>
      <c r="R316" s="65" t="str">
        <f t="shared" si="49"/>
        <v/>
      </c>
      <c r="S316" s="65" t="str">
        <f t="shared" si="50"/>
        <v/>
      </c>
      <c r="T316" s="65" t="str">
        <f t="shared" si="51"/>
        <v/>
      </c>
      <c r="U316" s="65" t="str">
        <f t="shared" si="52"/>
        <v/>
      </c>
      <c r="V316" s="38"/>
      <c r="W316" s="38"/>
      <c r="X316" s="85" t="str">
        <f t="shared" si="53"/>
        <v/>
      </c>
      <c r="Y316" s="85" t="str">
        <f t="shared" si="54"/>
        <v/>
      </c>
      <c r="Z316" s="89" t="str">
        <f t="shared" si="56"/>
        <v/>
      </c>
      <c r="AA316" s="90" t="str">
        <f>IFERROR(IF(ISNUMBER('Opsparede løndele mar21-apr21'!K314),Z316+'Opsparede løndele mar21-apr21'!K314,Z316),"")</f>
        <v/>
      </c>
    </row>
    <row r="317" spans="1:27" x14ac:dyDescent="0.25">
      <c r="A317" s="52" t="str">
        <f t="shared" si="57"/>
        <v/>
      </c>
      <c r="B317" s="5"/>
      <c r="C317" s="6"/>
      <c r="D317" s="7"/>
      <c r="E317" s="8"/>
      <c r="F317" s="8"/>
      <c r="G317" s="60" t="str">
        <f t="shared" si="60"/>
        <v/>
      </c>
      <c r="H317" s="60" t="str">
        <f t="shared" si="60"/>
        <v/>
      </c>
      <c r="J317" s="115" t="str">
        <f t="shared" si="55"/>
        <v/>
      </c>
      <c r="Q317" s="116"/>
      <c r="R317" s="65" t="str">
        <f t="shared" si="49"/>
        <v/>
      </c>
      <c r="S317" s="65" t="str">
        <f t="shared" si="50"/>
        <v/>
      </c>
      <c r="T317" s="65" t="str">
        <f t="shared" si="51"/>
        <v/>
      </c>
      <c r="U317" s="65" t="str">
        <f t="shared" si="52"/>
        <v/>
      </c>
      <c r="V317" s="38"/>
      <c r="W317" s="38"/>
      <c r="X317" s="85" t="str">
        <f t="shared" si="53"/>
        <v/>
      </c>
      <c r="Y317" s="85" t="str">
        <f t="shared" si="54"/>
        <v/>
      </c>
      <c r="Z317" s="89" t="str">
        <f t="shared" si="56"/>
        <v/>
      </c>
      <c r="AA317" s="90" t="str">
        <f>IFERROR(IF(ISNUMBER('Opsparede løndele mar21-apr21'!K315),Z317+'Opsparede løndele mar21-apr21'!K315,Z317),"")</f>
        <v/>
      </c>
    </row>
    <row r="318" spans="1:27" x14ac:dyDescent="0.25">
      <c r="A318" s="52" t="str">
        <f t="shared" si="57"/>
        <v/>
      </c>
      <c r="B318" s="5"/>
      <c r="C318" s="6"/>
      <c r="D318" s="7"/>
      <c r="E318" s="8"/>
      <c r="F318" s="8"/>
      <c r="G318" s="60" t="str">
        <f t="shared" si="60"/>
        <v/>
      </c>
      <c r="H318" s="60" t="str">
        <f t="shared" si="60"/>
        <v/>
      </c>
      <c r="J318" s="115" t="str">
        <f t="shared" si="55"/>
        <v/>
      </c>
      <c r="Q318" s="116"/>
      <c r="R318" s="65" t="str">
        <f t="shared" si="49"/>
        <v/>
      </c>
      <c r="S318" s="65" t="str">
        <f t="shared" si="50"/>
        <v/>
      </c>
      <c r="T318" s="65" t="str">
        <f t="shared" si="51"/>
        <v/>
      </c>
      <c r="U318" s="65" t="str">
        <f t="shared" si="52"/>
        <v/>
      </c>
      <c r="V318" s="38"/>
      <c r="W318" s="38"/>
      <c r="X318" s="85" t="str">
        <f t="shared" si="53"/>
        <v/>
      </c>
      <c r="Y318" s="85" t="str">
        <f t="shared" si="54"/>
        <v/>
      </c>
      <c r="Z318" s="89" t="str">
        <f t="shared" si="56"/>
        <v/>
      </c>
      <c r="AA318" s="90" t="str">
        <f>IFERROR(IF(ISNUMBER('Opsparede løndele mar21-apr21'!K316),Z318+'Opsparede løndele mar21-apr21'!K316,Z318),"")</f>
        <v/>
      </c>
    </row>
    <row r="319" spans="1:27" x14ac:dyDescent="0.25">
      <c r="A319" s="52" t="str">
        <f t="shared" si="57"/>
        <v/>
      </c>
      <c r="B319" s="5"/>
      <c r="C319" s="6"/>
      <c r="D319" s="7"/>
      <c r="E319" s="8"/>
      <c r="F319" s="8"/>
      <c r="G319" s="60" t="str">
        <f t="shared" si="60"/>
        <v/>
      </c>
      <c r="H319" s="60" t="str">
        <f t="shared" si="60"/>
        <v/>
      </c>
      <c r="J319" s="115" t="str">
        <f t="shared" si="55"/>
        <v/>
      </c>
      <c r="Q319" s="116"/>
      <c r="R319" s="65" t="str">
        <f t="shared" si="49"/>
        <v/>
      </c>
      <c r="S319" s="65" t="str">
        <f t="shared" si="50"/>
        <v/>
      </c>
      <c r="T319" s="65" t="str">
        <f t="shared" si="51"/>
        <v/>
      </c>
      <c r="U319" s="65" t="str">
        <f t="shared" si="52"/>
        <v/>
      </c>
      <c r="V319" s="38"/>
      <c r="W319" s="38"/>
      <c r="X319" s="85" t="str">
        <f t="shared" si="53"/>
        <v/>
      </c>
      <c r="Y319" s="85" t="str">
        <f t="shared" si="54"/>
        <v/>
      </c>
      <c r="Z319" s="89" t="str">
        <f t="shared" si="56"/>
        <v/>
      </c>
      <c r="AA319" s="90" t="str">
        <f>IFERROR(IF(ISNUMBER('Opsparede løndele mar21-apr21'!K317),Z319+'Opsparede løndele mar21-apr21'!K317,Z319),"")</f>
        <v/>
      </c>
    </row>
    <row r="320" spans="1:27" x14ac:dyDescent="0.25">
      <c r="A320" s="52" t="str">
        <f t="shared" si="57"/>
        <v/>
      </c>
      <c r="B320" s="5"/>
      <c r="C320" s="6"/>
      <c r="D320" s="7"/>
      <c r="E320" s="8"/>
      <c r="F320" s="8"/>
      <c r="G320" s="60" t="str">
        <f t="shared" si="60"/>
        <v/>
      </c>
      <c r="H320" s="60" t="str">
        <f t="shared" si="60"/>
        <v/>
      </c>
      <c r="J320" s="115" t="str">
        <f t="shared" si="55"/>
        <v/>
      </c>
      <c r="Q320" s="116"/>
      <c r="R320" s="65" t="str">
        <f t="shared" si="49"/>
        <v/>
      </c>
      <c r="S320" s="65" t="str">
        <f t="shared" si="50"/>
        <v/>
      </c>
      <c r="T320" s="65" t="str">
        <f t="shared" si="51"/>
        <v/>
      </c>
      <c r="U320" s="65" t="str">
        <f t="shared" si="52"/>
        <v/>
      </c>
      <c r="V320" s="38"/>
      <c r="W320" s="38"/>
      <c r="X320" s="85" t="str">
        <f t="shared" si="53"/>
        <v/>
      </c>
      <c r="Y320" s="85" t="str">
        <f t="shared" si="54"/>
        <v/>
      </c>
      <c r="Z320" s="89" t="str">
        <f t="shared" si="56"/>
        <v/>
      </c>
      <c r="AA320" s="90" t="str">
        <f>IFERROR(IF(ISNUMBER('Opsparede løndele mar21-apr21'!K318),Z320+'Opsparede løndele mar21-apr21'!K318,Z320),"")</f>
        <v/>
      </c>
    </row>
    <row r="321" spans="1:27" x14ac:dyDescent="0.25">
      <c r="A321" s="52" t="str">
        <f t="shared" si="57"/>
        <v/>
      </c>
      <c r="B321" s="5"/>
      <c r="C321" s="6"/>
      <c r="D321" s="7"/>
      <c r="E321" s="8"/>
      <c r="F321" s="8"/>
      <c r="G321" s="60" t="str">
        <f t="shared" si="60"/>
        <v/>
      </c>
      <c r="H321" s="60" t="str">
        <f t="shared" si="60"/>
        <v/>
      </c>
      <c r="J321" s="115" t="str">
        <f t="shared" si="55"/>
        <v/>
      </c>
      <c r="Q321" s="116"/>
      <c r="R321" s="65" t="str">
        <f t="shared" si="49"/>
        <v/>
      </c>
      <c r="S321" s="65" t="str">
        <f t="shared" si="50"/>
        <v/>
      </c>
      <c r="T321" s="65" t="str">
        <f t="shared" si="51"/>
        <v/>
      </c>
      <c r="U321" s="65" t="str">
        <f t="shared" si="52"/>
        <v/>
      </c>
      <c r="V321" s="38"/>
      <c r="W321" s="38"/>
      <c r="X321" s="85" t="str">
        <f t="shared" si="53"/>
        <v/>
      </c>
      <c r="Y321" s="85" t="str">
        <f t="shared" si="54"/>
        <v/>
      </c>
      <c r="Z321" s="89" t="str">
        <f t="shared" si="56"/>
        <v/>
      </c>
      <c r="AA321" s="90" t="str">
        <f>IFERROR(IF(ISNUMBER('Opsparede løndele mar21-apr21'!K319),Z321+'Opsparede løndele mar21-apr21'!K319,Z321),"")</f>
        <v/>
      </c>
    </row>
    <row r="322" spans="1:27" x14ac:dyDescent="0.25">
      <c r="A322" s="52" t="str">
        <f t="shared" si="57"/>
        <v/>
      </c>
      <c r="B322" s="5"/>
      <c r="C322" s="6"/>
      <c r="D322" s="7"/>
      <c r="E322" s="8"/>
      <c r="F322" s="8"/>
      <c r="G322" s="60" t="str">
        <f t="shared" si="60"/>
        <v/>
      </c>
      <c r="H322" s="60" t="str">
        <f t="shared" si="60"/>
        <v/>
      </c>
      <c r="J322" s="115" t="str">
        <f t="shared" si="55"/>
        <v/>
      </c>
      <c r="Q322" s="116"/>
      <c r="R322" s="65" t="str">
        <f t="shared" si="49"/>
        <v/>
      </c>
      <c r="S322" s="65" t="str">
        <f t="shared" si="50"/>
        <v/>
      </c>
      <c r="T322" s="65" t="str">
        <f t="shared" si="51"/>
        <v/>
      </c>
      <c r="U322" s="65" t="str">
        <f t="shared" si="52"/>
        <v/>
      </c>
      <c r="V322" s="38"/>
      <c r="W322" s="38"/>
      <c r="X322" s="85" t="str">
        <f t="shared" si="53"/>
        <v/>
      </c>
      <c r="Y322" s="85" t="str">
        <f t="shared" si="54"/>
        <v/>
      </c>
      <c r="Z322" s="89" t="str">
        <f t="shared" si="56"/>
        <v/>
      </c>
      <c r="AA322" s="90" t="str">
        <f>IFERROR(IF(ISNUMBER('Opsparede løndele mar21-apr21'!K320),Z322+'Opsparede løndele mar21-apr21'!K320,Z322),"")</f>
        <v/>
      </c>
    </row>
    <row r="323" spans="1:27" x14ac:dyDescent="0.25">
      <c r="A323" s="52" t="str">
        <f t="shared" si="57"/>
        <v/>
      </c>
      <c r="B323" s="5"/>
      <c r="C323" s="6"/>
      <c r="D323" s="7"/>
      <c r="E323" s="8"/>
      <c r="F323" s="8"/>
      <c r="G323" s="60" t="str">
        <f t="shared" si="60"/>
        <v/>
      </c>
      <c r="H323" s="60" t="str">
        <f t="shared" si="60"/>
        <v/>
      </c>
      <c r="J323" s="115" t="str">
        <f t="shared" si="55"/>
        <v/>
      </c>
      <c r="Q323" s="116"/>
      <c r="R323" s="65" t="str">
        <f t="shared" si="49"/>
        <v/>
      </c>
      <c r="S323" s="65" t="str">
        <f t="shared" si="50"/>
        <v/>
      </c>
      <c r="T323" s="65" t="str">
        <f t="shared" si="51"/>
        <v/>
      </c>
      <c r="U323" s="65" t="str">
        <f t="shared" si="52"/>
        <v/>
      </c>
      <c r="V323" s="38"/>
      <c r="W323" s="38"/>
      <c r="X323" s="85" t="str">
        <f t="shared" si="53"/>
        <v/>
      </c>
      <c r="Y323" s="85" t="str">
        <f t="shared" si="54"/>
        <v/>
      </c>
      <c r="Z323" s="89" t="str">
        <f t="shared" si="56"/>
        <v/>
      </c>
      <c r="AA323" s="90" t="str">
        <f>IFERROR(IF(ISNUMBER('Opsparede løndele mar21-apr21'!K321),Z323+'Opsparede løndele mar21-apr21'!K321,Z323),"")</f>
        <v/>
      </c>
    </row>
    <row r="324" spans="1:27" x14ac:dyDescent="0.25">
      <c r="A324" s="52" t="str">
        <f t="shared" si="57"/>
        <v/>
      </c>
      <c r="B324" s="5"/>
      <c r="C324" s="6"/>
      <c r="D324" s="7"/>
      <c r="E324" s="8"/>
      <c r="F324" s="8"/>
      <c r="G324" s="60" t="str">
        <f t="shared" si="60"/>
        <v/>
      </c>
      <c r="H324" s="60" t="str">
        <f t="shared" si="60"/>
        <v/>
      </c>
      <c r="J324" s="115" t="str">
        <f t="shared" si="55"/>
        <v/>
      </c>
      <c r="Q324" s="116"/>
      <c r="R324" s="65" t="str">
        <f t="shared" si="49"/>
        <v/>
      </c>
      <c r="S324" s="65" t="str">
        <f t="shared" si="50"/>
        <v/>
      </c>
      <c r="T324" s="65" t="str">
        <f t="shared" si="51"/>
        <v/>
      </c>
      <c r="U324" s="65" t="str">
        <f t="shared" si="52"/>
        <v/>
      </c>
      <c r="V324" s="38"/>
      <c r="W324" s="38"/>
      <c r="X324" s="85" t="str">
        <f t="shared" si="53"/>
        <v/>
      </c>
      <c r="Y324" s="85" t="str">
        <f t="shared" si="54"/>
        <v/>
      </c>
      <c r="Z324" s="89" t="str">
        <f t="shared" si="56"/>
        <v/>
      </c>
      <c r="AA324" s="90" t="str">
        <f>IFERROR(IF(ISNUMBER('Opsparede løndele mar21-apr21'!K322),Z324+'Opsparede løndele mar21-apr21'!K322,Z324),"")</f>
        <v/>
      </c>
    </row>
    <row r="325" spans="1:27" x14ac:dyDescent="0.25">
      <c r="A325" s="52" t="str">
        <f t="shared" si="57"/>
        <v/>
      </c>
      <c r="B325" s="5"/>
      <c r="C325" s="6"/>
      <c r="D325" s="7"/>
      <c r="E325" s="8"/>
      <c r="F325" s="8"/>
      <c r="G325" s="60" t="str">
        <f t="shared" si="60"/>
        <v/>
      </c>
      <c r="H325" s="60" t="str">
        <f t="shared" si="60"/>
        <v/>
      </c>
      <c r="J325" s="115" t="str">
        <f t="shared" si="55"/>
        <v/>
      </c>
      <c r="Q325" s="116"/>
      <c r="R325" s="65" t="str">
        <f t="shared" si="49"/>
        <v/>
      </c>
      <c r="S325" s="65" t="str">
        <f t="shared" si="50"/>
        <v/>
      </c>
      <c r="T325" s="65" t="str">
        <f t="shared" si="51"/>
        <v/>
      </c>
      <c r="U325" s="65" t="str">
        <f t="shared" si="52"/>
        <v/>
      </c>
      <c r="V325" s="38"/>
      <c r="W325" s="38"/>
      <c r="X325" s="85" t="str">
        <f t="shared" si="53"/>
        <v/>
      </c>
      <c r="Y325" s="85" t="str">
        <f t="shared" si="54"/>
        <v/>
      </c>
      <c r="Z325" s="89" t="str">
        <f t="shared" si="56"/>
        <v/>
      </c>
      <c r="AA325" s="90" t="str">
        <f>IFERROR(IF(ISNUMBER('Opsparede løndele mar21-apr21'!K323),Z325+'Opsparede løndele mar21-apr21'!K323,Z325),"")</f>
        <v/>
      </c>
    </row>
    <row r="326" spans="1:27" x14ac:dyDescent="0.25">
      <c r="A326" s="52" t="str">
        <f t="shared" si="57"/>
        <v/>
      </c>
      <c r="B326" s="5"/>
      <c r="C326" s="6"/>
      <c r="D326" s="7"/>
      <c r="E326" s="8"/>
      <c r="F326" s="8"/>
      <c r="G326" s="60" t="str">
        <f t="shared" si="60"/>
        <v/>
      </c>
      <c r="H326" s="60" t="str">
        <f t="shared" si="60"/>
        <v/>
      </c>
      <c r="J326" s="115" t="str">
        <f t="shared" si="55"/>
        <v/>
      </c>
      <c r="Q326" s="116"/>
      <c r="R326" s="65" t="str">
        <f t="shared" si="49"/>
        <v/>
      </c>
      <c r="S326" s="65" t="str">
        <f t="shared" si="50"/>
        <v/>
      </c>
      <c r="T326" s="65" t="str">
        <f t="shared" si="51"/>
        <v/>
      </c>
      <c r="U326" s="65" t="str">
        <f t="shared" si="52"/>
        <v/>
      </c>
      <c r="V326" s="38"/>
      <c r="W326" s="38"/>
      <c r="X326" s="85" t="str">
        <f t="shared" si="53"/>
        <v/>
      </c>
      <c r="Y326" s="85" t="str">
        <f t="shared" si="54"/>
        <v/>
      </c>
      <c r="Z326" s="89" t="str">
        <f t="shared" si="56"/>
        <v/>
      </c>
      <c r="AA326" s="90" t="str">
        <f>IFERROR(IF(ISNUMBER('Opsparede løndele mar21-apr21'!K324),Z326+'Opsparede løndele mar21-apr21'!K324,Z326),"")</f>
        <v/>
      </c>
    </row>
    <row r="327" spans="1:27" x14ac:dyDescent="0.25">
      <c r="A327" s="52" t="str">
        <f t="shared" si="57"/>
        <v/>
      </c>
      <c r="B327" s="5"/>
      <c r="C327" s="6"/>
      <c r="D327" s="7"/>
      <c r="E327" s="8"/>
      <c r="F327" s="8"/>
      <c r="G327" s="60" t="str">
        <f t="shared" ref="G327:H346" si="61">IF(AND(ISNUMBER($E327),ISNUMBER($F327)),MAX(MIN(NETWORKDAYS(IF($E327&lt;=VLOOKUP(G$6,Matrix_antal_dage,5,FALSE),VLOOKUP(G$6,Matrix_antal_dage,5,FALSE),$E327),IF($F327&gt;=VLOOKUP(G$6,Matrix_antal_dage,6,FALSE),VLOOKUP(G$6,Matrix_antal_dage,6,FALSE),$F327),helligdage),VLOOKUP(G$6,Matrix_antal_dage,7,FALSE)),0),"")</f>
        <v/>
      </c>
      <c r="H327" s="60" t="str">
        <f t="shared" si="61"/>
        <v/>
      </c>
      <c r="J327" s="115" t="str">
        <f t="shared" si="55"/>
        <v/>
      </c>
      <c r="Q327" s="116"/>
      <c r="R327" s="65" t="str">
        <f t="shared" ref="R327:R390" si="62">IF(AND(ISNUMBER($Q327),ISNUMBER(K327)),(IF($B327="","",IF(MIN(K327,M327)*$J327&gt;30000*IF($Q327&gt;37,37,$Q327)/37,30000*IF($Q327&gt;37,37,$Q327)/37,MIN(K327,M327)*$J327))),"")</f>
        <v/>
      </c>
      <c r="S327" s="65" t="str">
        <f t="shared" ref="S327:S390" si="63">IF(AND(ISNUMBER($Q327),ISNUMBER(L327)),(IF($B327="","",IF(MIN(L327,N327)*$J327&gt;30000*IF($Q327&gt;37,37,$Q327)/37,30000*IF($Q327&gt;37,37,$Q327)/37,MIN(L327,N327)*$J327))),"")</f>
        <v/>
      </c>
      <c r="T327" s="65" t="str">
        <f t="shared" ref="T327:T390" si="64">IF(ISNUMBER(R327),(MIN(R327,MIN(K327,M327)-O327)),"")</f>
        <v/>
      </c>
      <c r="U327" s="65" t="str">
        <f t="shared" ref="U327:U390" si="65">IF(ISNUMBER(S327),(MIN(S327,MIN(L327,N327)-P327)),"")</f>
        <v/>
      </c>
      <c r="V327" s="38"/>
      <c r="W327" s="38"/>
      <c r="X327" s="85" t="str">
        <f t="shared" ref="X327:X390" si="66">IF(ISNUMBER(V327),MIN(T327/VLOOKUP(G$6,Matrix_antal_dage,4,FALSE)*(G327-V327),30000),"")</f>
        <v/>
      </c>
      <c r="Y327" s="85" t="str">
        <f t="shared" ref="Y327:Y390" si="67">IF(ISNUMBER(W327),MIN(U327/VLOOKUP(H$6,Matrix_antal_dage,4,FALSE)*(H327-W327),30000),"")</f>
        <v/>
      </c>
      <c r="Z327" s="89" t="str">
        <f t="shared" si="56"/>
        <v/>
      </c>
      <c r="AA327" s="90" t="str">
        <f>IFERROR(IF(ISNUMBER('Opsparede løndele mar21-apr21'!K325),Z327+'Opsparede løndele mar21-apr21'!K325,Z327),"")</f>
        <v/>
      </c>
    </row>
    <row r="328" spans="1:27" x14ac:dyDescent="0.25">
      <c r="A328" s="52" t="str">
        <f t="shared" si="57"/>
        <v/>
      </c>
      <c r="B328" s="5"/>
      <c r="C328" s="6"/>
      <c r="D328" s="7"/>
      <c r="E328" s="8"/>
      <c r="F328" s="8"/>
      <c r="G328" s="60" t="str">
        <f t="shared" si="61"/>
        <v/>
      </c>
      <c r="H328" s="60" t="str">
        <f t="shared" si="61"/>
        <v/>
      </c>
      <c r="J328" s="115" t="str">
        <f t="shared" ref="J328:J391" si="68">IF(I328="","",IF(I328="Funktionær",0.75,IF(I328="Ikke-funktionær",0.9,IF(I328="Elev/lærling",0.9))))</f>
        <v/>
      </c>
      <c r="Q328" s="116"/>
      <c r="R328" s="65" t="str">
        <f t="shared" si="62"/>
        <v/>
      </c>
      <c r="S328" s="65" t="str">
        <f t="shared" si="63"/>
        <v/>
      </c>
      <c r="T328" s="65" t="str">
        <f t="shared" si="64"/>
        <v/>
      </c>
      <c r="U328" s="65" t="str">
        <f t="shared" si="65"/>
        <v/>
      </c>
      <c r="V328" s="38"/>
      <c r="W328" s="38"/>
      <c r="X328" s="85" t="str">
        <f t="shared" si="66"/>
        <v/>
      </c>
      <c r="Y328" s="85" t="str">
        <f t="shared" si="67"/>
        <v/>
      </c>
      <c r="Z328" s="89" t="str">
        <f t="shared" ref="Z328:Z391" si="69">IF(OR(ISNUMBER(V328),ISNUMBER(W328)),SUM(X328:Y328),"")</f>
        <v/>
      </c>
      <c r="AA328" s="90" t="str">
        <f>IFERROR(IF(ISNUMBER('Opsparede løndele mar21-apr21'!K326),Z328+'Opsparede løndele mar21-apr21'!K326,Z328),"")</f>
        <v/>
      </c>
    </row>
    <row r="329" spans="1:27" x14ac:dyDescent="0.25">
      <c r="A329" s="52" t="str">
        <f t="shared" ref="A329:A392" si="70">IF(B329="","",A328+1)</f>
        <v/>
      </c>
      <c r="B329" s="5"/>
      <c r="C329" s="6"/>
      <c r="D329" s="7"/>
      <c r="E329" s="8"/>
      <c r="F329" s="8"/>
      <c r="G329" s="60" t="str">
        <f t="shared" si="61"/>
        <v/>
      </c>
      <c r="H329" s="60" t="str">
        <f t="shared" si="61"/>
        <v/>
      </c>
      <c r="J329" s="115" t="str">
        <f t="shared" si="68"/>
        <v/>
      </c>
      <c r="Q329" s="116"/>
      <c r="R329" s="65" t="str">
        <f t="shared" si="62"/>
        <v/>
      </c>
      <c r="S329" s="65" t="str">
        <f t="shared" si="63"/>
        <v/>
      </c>
      <c r="T329" s="65" t="str">
        <f t="shared" si="64"/>
        <v/>
      </c>
      <c r="U329" s="65" t="str">
        <f t="shared" si="65"/>
        <v/>
      </c>
      <c r="V329" s="38"/>
      <c r="W329" s="38"/>
      <c r="X329" s="85" t="str">
        <f t="shared" si="66"/>
        <v/>
      </c>
      <c r="Y329" s="85" t="str">
        <f t="shared" si="67"/>
        <v/>
      </c>
      <c r="Z329" s="89" t="str">
        <f t="shared" si="69"/>
        <v/>
      </c>
      <c r="AA329" s="90" t="str">
        <f>IFERROR(IF(ISNUMBER('Opsparede løndele mar21-apr21'!K327),Z329+'Opsparede løndele mar21-apr21'!K327,Z329),"")</f>
        <v/>
      </c>
    </row>
    <row r="330" spans="1:27" x14ac:dyDescent="0.25">
      <c r="A330" s="52" t="str">
        <f t="shared" si="70"/>
        <v/>
      </c>
      <c r="B330" s="5"/>
      <c r="C330" s="6"/>
      <c r="D330" s="7"/>
      <c r="E330" s="8"/>
      <c r="F330" s="8"/>
      <c r="G330" s="60" t="str">
        <f t="shared" si="61"/>
        <v/>
      </c>
      <c r="H330" s="60" t="str">
        <f t="shared" si="61"/>
        <v/>
      </c>
      <c r="J330" s="115" t="str">
        <f t="shared" si="68"/>
        <v/>
      </c>
      <c r="Q330" s="116"/>
      <c r="R330" s="65" t="str">
        <f t="shared" si="62"/>
        <v/>
      </c>
      <c r="S330" s="65" t="str">
        <f t="shared" si="63"/>
        <v/>
      </c>
      <c r="T330" s="65" t="str">
        <f t="shared" si="64"/>
        <v/>
      </c>
      <c r="U330" s="65" t="str">
        <f t="shared" si="65"/>
        <v/>
      </c>
      <c r="V330" s="38"/>
      <c r="W330" s="38"/>
      <c r="X330" s="85" t="str">
        <f t="shared" si="66"/>
        <v/>
      </c>
      <c r="Y330" s="85" t="str">
        <f t="shared" si="67"/>
        <v/>
      </c>
      <c r="Z330" s="89" t="str">
        <f t="shared" si="69"/>
        <v/>
      </c>
      <c r="AA330" s="90" t="str">
        <f>IFERROR(IF(ISNUMBER('Opsparede løndele mar21-apr21'!K328),Z330+'Opsparede løndele mar21-apr21'!K328,Z330),"")</f>
        <v/>
      </c>
    </row>
    <row r="331" spans="1:27" x14ac:dyDescent="0.25">
      <c r="A331" s="52" t="str">
        <f t="shared" si="70"/>
        <v/>
      </c>
      <c r="B331" s="5"/>
      <c r="C331" s="6"/>
      <c r="D331" s="7"/>
      <c r="E331" s="8"/>
      <c r="F331" s="8"/>
      <c r="G331" s="60" t="str">
        <f t="shared" si="61"/>
        <v/>
      </c>
      <c r="H331" s="60" t="str">
        <f t="shared" si="61"/>
        <v/>
      </c>
      <c r="J331" s="115" t="str">
        <f t="shared" si="68"/>
        <v/>
      </c>
      <c r="Q331" s="116"/>
      <c r="R331" s="65" t="str">
        <f t="shared" si="62"/>
        <v/>
      </c>
      <c r="S331" s="65" t="str">
        <f t="shared" si="63"/>
        <v/>
      </c>
      <c r="T331" s="65" t="str">
        <f t="shared" si="64"/>
        <v/>
      </c>
      <c r="U331" s="65" t="str">
        <f t="shared" si="65"/>
        <v/>
      </c>
      <c r="V331" s="38"/>
      <c r="W331" s="38"/>
      <c r="X331" s="85" t="str">
        <f t="shared" si="66"/>
        <v/>
      </c>
      <c r="Y331" s="85" t="str">
        <f t="shared" si="67"/>
        <v/>
      </c>
      <c r="Z331" s="89" t="str">
        <f t="shared" si="69"/>
        <v/>
      </c>
      <c r="AA331" s="90" t="str">
        <f>IFERROR(IF(ISNUMBER('Opsparede løndele mar21-apr21'!K329),Z331+'Opsparede løndele mar21-apr21'!K329,Z331),"")</f>
        <v/>
      </c>
    </row>
    <row r="332" spans="1:27" x14ac:dyDescent="0.25">
      <c r="A332" s="52" t="str">
        <f t="shared" si="70"/>
        <v/>
      </c>
      <c r="B332" s="5"/>
      <c r="C332" s="6"/>
      <c r="D332" s="7"/>
      <c r="E332" s="8"/>
      <c r="F332" s="8"/>
      <c r="G332" s="60" t="str">
        <f t="shared" si="61"/>
        <v/>
      </c>
      <c r="H332" s="60" t="str">
        <f t="shared" si="61"/>
        <v/>
      </c>
      <c r="J332" s="115" t="str">
        <f t="shared" si="68"/>
        <v/>
      </c>
      <c r="Q332" s="116"/>
      <c r="R332" s="65" t="str">
        <f t="shared" si="62"/>
        <v/>
      </c>
      <c r="S332" s="65" t="str">
        <f t="shared" si="63"/>
        <v/>
      </c>
      <c r="T332" s="65" t="str">
        <f t="shared" si="64"/>
        <v/>
      </c>
      <c r="U332" s="65" t="str">
        <f t="shared" si="65"/>
        <v/>
      </c>
      <c r="V332" s="38"/>
      <c r="W332" s="38"/>
      <c r="X332" s="85" t="str">
        <f t="shared" si="66"/>
        <v/>
      </c>
      <c r="Y332" s="85" t="str">
        <f t="shared" si="67"/>
        <v/>
      </c>
      <c r="Z332" s="89" t="str">
        <f t="shared" si="69"/>
        <v/>
      </c>
      <c r="AA332" s="90" t="str">
        <f>IFERROR(IF(ISNUMBER('Opsparede løndele mar21-apr21'!K330),Z332+'Opsparede løndele mar21-apr21'!K330,Z332),"")</f>
        <v/>
      </c>
    </row>
    <row r="333" spans="1:27" x14ac:dyDescent="0.25">
      <c r="A333" s="52" t="str">
        <f t="shared" si="70"/>
        <v/>
      </c>
      <c r="B333" s="5"/>
      <c r="C333" s="6"/>
      <c r="D333" s="7"/>
      <c r="E333" s="8"/>
      <c r="F333" s="8"/>
      <c r="G333" s="60" t="str">
        <f t="shared" si="61"/>
        <v/>
      </c>
      <c r="H333" s="60" t="str">
        <f t="shared" si="61"/>
        <v/>
      </c>
      <c r="J333" s="115" t="str">
        <f t="shared" si="68"/>
        <v/>
      </c>
      <c r="Q333" s="116"/>
      <c r="R333" s="65" t="str">
        <f t="shared" si="62"/>
        <v/>
      </c>
      <c r="S333" s="65" t="str">
        <f t="shared" si="63"/>
        <v/>
      </c>
      <c r="T333" s="65" t="str">
        <f t="shared" si="64"/>
        <v/>
      </c>
      <c r="U333" s="65" t="str">
        <f t="shared" si="65"/>
        <v/>
      </c>
      <c r="V333" s="38"/>
      <c r="W333" s="38"/>
      <c r="X333" s="85" t="str">
        <f t="shared" si="66"/>
        <v/>
      </c>
      <c r="Y333" s="85" t="str">
        <f t="shared" si="67"/>
        <v/>
      </c>
      <c r="Z333" s="89" t="str">
        <f t="shared" si="69"/>
        <v/>
      </c>
      <c r="AA333" s="90" t="str">
        <f>IFERROR(IF(ISNUMBER('Opsparede løndele mar21-apr21'!K331),Z333+'Opsparede løndele mar21-apr21'!K331,Z333),"")</f>
        <v/>
      </c>
    </row>
    <row r="334" spans="1:27" x14ac:dyDescent="0.25">
      <c r="A334" s="52" t="str">
        <f t="shared" si="70"/>
        <v/>
      </c>
      <c r="B334" s="5"/>
      <c r="C334" s="6"/>
      <c r="D334" s="7"/>
      <c r="E334" s="8"/>
      <c r="F334" s="8"/>
      <c r="G334" s="60" t="str">
        <f t="shared" si="61"/>
        <v/>
      </c>
      <c r="H334" s="60" t="str">
        <f t="shared" si="61"/>
        <v/>
      </c>
      <c r="J334" s="115" t="str">
        <f t="shared" si="68"/>
        <v/>
      </c>
      <c r="Q334" s="116"/>
      <c r="R334" s="65" t="str">
        <f t="shared" si="62"/>
        <v/>
      </c>
      <c r="S334" s="65" t="str">
        <f t="shared" si="63"/>
        <v/>
      </c>
      <c r="T334" s="65" t="str">
        <f t="shared" si="64"/>
        <v/>
      </c>
      <c r="U334" s="65" t="str">
        <f t="shared" si="65"/>
        <v/>
      </c>
      <c r="V334" s="38"/>
      <c r="W334" s="38"/>
      <c r="X334" s="85" t="str">
        <f t="shared" si="66"/>
        <v/>
      </c>
      <c r="Y334" s="85" t="str">
        <f t="shared" si="67"/>
        <v/>
      </c>
      <c r="Z334" s="89" t="str">
        <f t="shared" si="69"/>
        <v/>
      </c>
      <c r="AA334" s="90" t="str">
        <f>IFERROR(IF(ISNUMBER('Opsparede løndele mar21-apr21'!K332),Z334+'Opsparede løndele mar21-apr21'!K332,Z334),"")</f>
        <v/>
      </c>
    </row>
    <row r="335" spans="1:27" x14ac:dyDescent="0.25">
      <c r="A335" s="52" t="str">
        <f t="shared" si="70"/>
        <v/>
      </c>
      <c r="B335" s="5"/>
      <c r="C335" s="6"/>
      <c r="D335" s="7"/>
      <c r="E335" s="8"/>
      <c r="F335" s="8"/>
      <c r="G335" s="60" t="str">
        <f t="shared" si="61"/>
        <v/>
      </c>
      <c r="H335" s="60" t="str">
        <f t="shared" si="61"/>
        <v/>
      </c>
      <c r="J335" s="115" t="str">
        <f t="shared" si="68"/>
        <v/>
      </c>
      <c r="Q335" s="116"/>
      <c r="R335" s="65" t="str">
        <f t="shared" si="62"/>
        <v/>
      </c>
      <c r="S335" s="65" t="str">
        <f t="shared" si="63"/>
        <v/>
      </c>
      <c r="T335" s="65" t="str">
        <f t="shared" si="64"/>
        <v/>
      </c>
      <c r="U335" s="65" t="str">
        <f t="shared" si="65"/>
        <v/>
      </c>
      <c r="V335" s="38"/>
      <c r="W335" s="38"/>
      <c r="X335" s="85" t="str">
        <f t="shared" si="66"/>
        <v/>
      </c>
      <c r="Y335" s="85" t="str">
        <f t="shared" si="67"/>
        <v/>
      </c>
      <c r="Z335" s="89" t="str">
        <f t="shared" si="69"/>
        <v/>
      </c>
      <c r="AA335" s="90" t="str">
        <f>IFERROR(IF(ISNUMBER('Opsparede løndele mar21-apr21'!K333),Z335+'Opsparede løndele mar21-apr21'!K333,Z335),"")</f>
        <v/>
      </c>
    </row>
    <row r="336" spans="1:27" x14ac:dyDescent="0.25">
      <c r="A336" s="52" t="str">
        <f t="shared" si="70"/>
        <v/>
      </c>
      <c r="B336" s="5"/>
      <c r="C336" s="6"/>
      <c r="D336" s="7"/>
      <c r="E336" s="8"/>
      <c r="F336" s="8"/>
      <c r="G336" s="60" t="str">
        <f t="shared" si="61"/>
        <v/>
      </c>
      <c r="H336" s="60" t="str">
        <f t="shared" si="61"/>
        <v/>
      </c>
      <c r="J336" s="115" t="str">
        <f t="shared" si="68"/>
        <v/>
      </c>
      <c r="Q336" s="116"/>
      <c r="R336" s="65" t="str">
        <f t="shared" si="62"/>
        <v/>
      </c>
      <c r="S336" s="65" t="str">
        <f t="shared" si="63"/>
        <v/>
      </c>
      <c r="T336" s="65" t="str">
        <f t="shared" si="64"/>
        <v/>
      </c>
      <c r="U336" s="65" t="str">
        <f t="shared" si="65"/>
        <v/>
      </c>
      <c r="V336" s="38"/>
      <c r="W336" s="38"/>
      <c r="X336" s="85" t="str">
        <f t="shared" si="66"/>
        <v/>
      </c>
      <c r="Y336" s="85" t="str">
        <f t="shared" si="67"/>
        <v/>
      </c>
      <c r="Z336" s="89" t="str">
        <f t="shared" si="69"/>
        <v/>
      </c>
      <c r="AA336" s="90" t="str">
        <f>IFERROR(IF(ISNUMBER('Opsparede løndele mar21-apr21'!K334),Z336+'Opsparede løndele mar21-apr21'!K334,Z336),"")</f>
        <v/>
      </c>
    </row>
    <row r="337" spans="1:27" x14ac:dyDescent="0.25">
      <c r="A337" s="52" t="str">
        <f t="shared" si="70"/>
        <v/>
      </c>
      <c r="B337" s="5"/>
      <c r="C337" s="6"/>
      <c r="D337" s="7"/>
      <c r="E337" s="8"/>
      <c r="F337" s="8"/>
      <c r="G337" s="60" t="str">
        <f t="shared" si="61"/>
        <v/>
      </c>
      <c r="H337" s="60" t="str">
        <f t="shared" si="61"/>
        <v/>
      </c>
      <c r="J337" s="115" t="str">
        <f t="shared" si="68"/>
        <v/>
      </c>
      <c r="Q337" s="116"/>
      <c r="R337" s="65" t="str">
        <f t="shared" si="62"/>
        <v/>
      </c>
      <c r="S337" s="65" t="str">
        <f t="shared" si="63"/>
        <v/>
      </c>
      <c r="T337" s="65" t="str">
        <f t="shared" si="64"/>
        <v/>
      </c>
      <c r="U337" s="65" t="str">
        <f t="shared" si="65"/>
        <v/>
      </c>
      <c r="V337" s="38"/>
      <c r="W337" s="38"/>
      <c r="X337" s="85" t="str">
        <f t="shared" si="66"/>
        <v/>
      </c>
      <c r="Y337" s="85" t="str">
        <f t="shared" si="67"/>
        <v/>
      </c>
      <c r="Z337" s="89" t="str">
        <f t="shared" si="69"/>
        <v/>
      </c>
      <c r="AA337" s="90" t="str">
        <f>IFERROR(IF(ISNUMBER('Opsparede løndele mar21-apr21'!K335),Z337+'Opsparede løndele mar21-apr21'!K335,Z337),"")</f>
        <v/>
      </c>
    </row>
    <row r="338" spans="1:27" x14ac:dyDescent="0.25">
      <c r="A338" s="52" t="str">
        <f t="shared" si="70"/>
        <v/>
      </c>
      <c r="B338" s="5"/>
      <c r="C338" s="6"/>
      <c r="D338" s="7"/>
      <c r="E338" s="8"/>
      <c r="F338" s="8"/>
      <c r="G338" s="60" t="str">
        <f t="shared" si="61"/>
        <v/>
      </c>
      <c r="H338" s="60" t="str">
        <f t="shared" si="61"/>
        <v/>
      </c>
      <c r="J338" s="115" t="str">
        <f t="shared" si="68"/>
        <v/>
      </c>
      <c r="Q338" s="116"/>
      <c r="R338" s="65" t="str">
        <f t="shared" si="62"/>
        <v/>
      </c>
      <c r="S338" s="65" t="str">
        <f t="shared" si="63"/>
        <v/>
      </c>
      <c r="T338" s="65" t="str">
        <f t="shared" si="64"/>
        <v/>
      </c>
      <c r="U338" s="65" t="str">
        <f t="shared" si="65"/>
        <v/>
      </c>
      <c r="V338" s="38"/>
      <c r="W338" s="38"/>
      <c r="X338" s="85" t="str">
        <f t="shared" si="66"/>
        <v/>
      </c>
      <c r="Y338" s="85" t="str">
        <f t="shared" si="67"/>
        <v/>
      </c>
      <c r="Z338" s="89" t="str">
        <f t="shared" si="69"/>
        <v/>
      </c>
      <c r="AA338" s="90" t="str">
        <f>IFERROR(IF(ISNUMBER('Opsparede løndele mar21-apr21'!K336),Z338+'Opsparede løndele mar21-apr21'!K336,Z338),"")</f>
        <v/>
      </c>
    </row>
    <row r="339" spans="1:27" x14ac:dyDescent="0.25">
      <c r="A339" s="52" t="str">
        <f t="shared" si="70"/>
        <v/>
      </c>
      <c r="B339" s="5"/>
      <c r="C339" s="6"/>
      <c r="D339" s="7"/>
      <c r="E339" s="8"/>
      <c r="F339" s="8"/>
      <c r="G339" s="60" t="str">
        <f t="shared" si="61"/>
        <v/>
      </c>
      <c r="H339" s="60" t="str">
        <f t="shared" si="61"/>
        <v/>
      </c>
      <c r="J339" s="115" t="str">
        <f t="shared" si="68"/>
        <v/>
      </c>
      <c r="Q339" s="116"/>
      <c r="R339" s="65" t="str">
        <f t="shared" si="62"/>
        <v/>
      </c>
      <c r="S339" s="65" t="str">
        <f t="shared" si="63"/>
        <v/>
      </c>
      <c r="T339" s="65" t="str">
        <f t="shared" si="64"/>
        <v/>
      </c>
      <c r="U339" s="65" t="str">
        <f t="shared" si="65"/>
        <v/>
      </c>
      <c r="V339" s="38"/>
      <c r="W339" s="38"/>
      <c r="X339" s="85" t="str">
        <f t="shared" si="66"/>
        <v/>
      </c>
      <c r="Y339" s="85" t="str">
        <f t="shared" si="67"/>
        <v/>
      </c>
      <c r="Z339" s="89" t="str">
        <f t="shared" si="69"/>
        <v/>
      </c>
      <c r="AA339" s="90" t="str">
        <f>IFERROR(IF(ISNUMBER('Opsparede løndele mar21-apr21'!K337),Z339+'Opsparede løndele mar21-apr21'!K337,Z339),"")</f>
        <v/>
      </c>
    </row>
    <row r="340" spans="1:27" x14ac:dyDescent="0.25">
      <c r="A340" s="52" t="str">
        <f t="shared" si="70"/>
        <v/>
      </c>
      <c r="B340" s="5"/>
      <c r="C340" s="6"/>
      <c r="D340" s="7"/>
      <c r="E340" s="8"/>
      <c r="F340" s="8"/>
      <c r="G340" s="60" t="str">
        <f t="shared" si="61"/>
        <v/>
      </c>
      <c r="H340" s="60" t="str">
        <f t="shared" si="61"/>
        <v/>
      </c>
      <c r="J340" s="115" t="str">
        <f t="shared" si="68"/>
        <v/>
      </c>
      <c r="Q340" s="116"/>
      <c r="R340" s="65" t="str">
        <f t="shared" si="62"/>
        <v/>
      </c>
      <c r="S340" s="65" t="str">
        <f t="shared" si="63"/>
        <v/>
      </c>
      <c r="T340" s="65" t="str">
        <f t="shared" si="64"/>
        <v/>
      </c>
      <c r="U340" s="65" t="str">
        <f t="shared" si="65"/>
        <v/>
      </c>
      <c r="V340" s="38"/>
      <c r="W340" s="38"/>
      <c r="X340" s="85" t="str">
        <f t="shared" si="66"/>
        <v/>
      </c>
      <c r="Y340" s="85" t="str">
        <f t="shared" si="67"/>
        <v/>
      </c>
      <c r="Z340" s="89" t="str">
        <f t="shared" si="69"/>
        <v/>
      </c>
      <c r="AA340" s="90" t="str">
        <f>IFERROR(IF(ISNUMBER('Opsparede løndele mar21-apr21'!K338),Z340+'Opsparede løndele mar21-apr21'!K338,Z340),"")</f>
        <v/>
      </c>
    </row>
    <row r="341" spans="1:27" x14ac:dyDescent="0.25">
      <c r="A341" s="52" t="str">
        <f t="shared" si="70"/>
        <v/>
      </c>
      <c r="B341" s="5"/>
      <c r="C341" s="6"/>
      <c r="D341" s="7"/>
      <c r="E341" s="8"/>
      <c r="F341" s="8"/>
      <c r="G341" s="60" t="str">
        <f t="shared" si="61"/>
        <v/>
      </c>
      <c r="H341" s="60" t="str">
        <f t="shared" si="61"/>
        <v/>
      </c>
      <c r="J341" s="115" t="str">
        <f t="shared" si="68"/>
        <v/>
      </c>
      <c r="Q341" s="116"/>
      <c r="R341" s="65" t="str">
        <f t="shared" si="62"/>
        <v/>
      </c>
      <c r="S341" s="65" t="str">
        <f t="shared" si="63"/>
        <v/>
      </c>
      <c r="T341" s="65" t="str">
        <f t="shared" si="64"/>
        <v/>
      </c>
      <c r="U341" s="65" t="str">
        <f t="shared" si="65"/>
        <v/>
      </c>
      <c r="V341" s="38"/>
      <c r="W341" s="38"/>
      <c r="X341" s="85" t="str">
        <f t="shared" si="66"/>
        <v/>
      </c>
      <c r="Y341" s="85" t="str">
        <f t="shared" si="67"/>
        <v/>
      </c>
      <c r="Z341" s="89" t="str">
        <f t="shared" si="69"/>
        <v/>
      </c>
      <c r="AA341" s="90" t="str">
        <f>IFERROR(IF(ISNUMBER('Opsparede løndele mar21-apr21'!K339),Z341+'Opsparede løndele mar21-apr21'!K339,Z341),"")</f>
        <v/>
      </c>
    </row>
    <row r="342" spans="1:27" x14ac:dyDescent="0.25">
      <c r="A342" s="52" t="str">
        <f t="shared" si="70"/>
        <v/>
      </c>
      <c r="B342" s="5"/>
      <c r="C342" s="6"/>
      <c r="D342" s="7"/>
      <c r="E342" s="8"/>
      <c r="F342" s="8"/>
      <c r="G342" s="60" t="str">
        <f t="shared" si="61"/>
        <v/>
      </c>
      <c r="H342" s="60" t="str">
        <f t="shared" si="61"/>
        <v/>
      </c>
      <c r="J342" s="115" t="str">
        <f t="shared" si="68"/>
        <v/>
      </c>
      <c r="Q342" s="116"/>
      <c r="R342" s="65" t="str">
        <f t="shared" si="62"/>
        <v/>
      </c>
      <c r="S342" s="65" t="str">
        <f t="shared" si="63"/>
        <v/>
      </c>
      <c r="T342" s="65" t="str">
        <f t="shared" si="64"/>
        <v/>
      </c>
      <c r="U342" s="65" t="str">
        <f t="shared" si="65"/>
        <v/>
      </c>
      <c r="V342" s="38"/>
      <c r="W342" s="38"/>
      <c r="X342" s="85" t="str">
        <f t="shared" si="66"/>
        <v/>
      </c>
      <c r="Y342" s="85" t="str">
        <f t="shared" si="67"/>
        <v/>
      </c>
      <c r="Z342" s="89" t="str">
        <f t="shared" si="69"/>
        <v/>
      </c>
      <c r="AA342" s="90" t="str">
        <f>IFERROR(IF(ISNUMBER('Opsparede løndele mar21-apr21'!K340),Z342+'Opsparede løndele mar21-apr21'!K340,Z342),"")</f>
        <v/>
      </c>
    </row>
    <row r="343" spans="1:27" x14ac:dyDescent="0.25">
      <c r="A343" s="52" t="str">
        <f t="shared" si="70"/>
        <v/>
      </c>
      <c r="B343" s="5"/>
      <c r="C343" s="6"/>
      <c r="D343" s="7"/>
      <c r="E343" s="8"/>
      <c r="F343" s="8"/>
      <c r="G343" s="60" t="str">
        <f t="shared" si="61"/>
        <v/>
      </c>
      <c r="H343" s="60" t="str">
        <f t="shared" si="61"/>
        <v/>
      </c>
      <c r="J343" s="115" t="str">
        <f t="shared" si="68"/>
        <v/>
      </c>
      <c r="Q343" s="116"/>
      <c r="R343" s="65" t="str">
        <f t="shared" si="62"/>
        <v/>
      </c>
      <c r="S343" s="65" t="str">
        <f t="shared" si="63"/>
        <v/>
      </c>
      <c r="T343" s="65" t="str">
        <f t="shared" si="64"/>
        <v/>
      </c>
      <c r="U343" s="65" t="str">
        <f t="shared" si="65"/>
        <v/>
      </c>
      <c r="V343" s="38"/>
      <c r="W343" s="38"/>
      <c r="X343" s="85" t="str">
        <f t="shared" si="66"/>
        <v/>
      </c>
      <c r="Y343" s="85" t="str">
        <f t="shared" si="67"/>
        <v/>
      </c>
      <c r="Z343" s="89" t="str">
        <f t="shared" si="69"/>
        <v/>
      </c>
      <c r="AA343" s="90" t="str">
        <f>IFERROR(IF(ISNUMBER('Opsparede løndele mar21-apr21'!K341),Z343+'Opsparede løndele mar21-apr21'!K341,Z343),"")</f>
        <v/>
      </c>
    </row>
    <row r="344" spans="1:27" x14ac:dyDescent="0.25">
      <c r="A344" s="52" t="str">
        <f t="shared" si="70"/>
        <v/>
      </c>
      <c r="B344" s="5"/>
      <c r="C344" s="6"/>
      <c r="D344" s="7"/>
      <c r="E344" s="8"/>
      <c r="F344" s="8"/>
      <c r="G344" s="60" t="str">
        <f t="shared" si="61"/>
        <v/>
      </c>
      <c r="H344" s="60" t="str">
        <f t="shared" si="61"/>
        <v/>
      </c>
      <c r="J344" s="115" t="str">
        <f t="shared" si="68"/>
        <v/>
      </c>
      <c r="Q344" s="116"/>
      <c r="R344" s="65" t="str">
        <f t="shared" si="62"/>
        <v/>
      </c>
      <c r="S344" s="65" t="str">
        <f t="shared" si="63"/>
        <v/>
      </c>
      <c r="T344" s="65" t="str">
        <f t="shared" si="64"/>
        <v/>
      </c>
      <c r="U344" s="65" t="str">
        <f t="shared" si="65"/>
        <v/>
      </c>
      <c r="V344" s="38"/>
      <c r="W344" s="38"/>
      <c r="X344" s="85" t="str">
        <f t="shared" si="66"/>
        <v/>
      </c>
      <c r="Y344" s="85" t="str">
        <f t="shared" si="67"/>
        <v/>
      </c>
      <c r="Z344" s="89" t="str">
        <f t="shared" si="69"/>
        <v/>
      </c>
      <c r="AA344" s="90" t="str">
        <f>IFERROR(IF(ISNUMBER('Opsparede løndele mar21-apr21'!K342),Z344+'Opsparede løndele mar21-apr21'!K342,Z344),"")</f>
        <v/>
      </c>
    </row>
    <row r="345" spans="1:27" x14ac:dyDescent="0.25">
      <c r="A345" s="52" t="str">
        <f t="shared" si="70"/>
        <v/>
      </c>
      <c r="B345" s="5"/>
      <c r="C345" s="6"/>
      <c r="D345" s="7"/>
      <c r="E345" s="8"/>
      <c r="F345" s="8"/>
      <c r="G345" s="60" t="str">
        <f t="shared" si="61"/>
        <v/>
      </c>
      <c r="H345" s="60" t="str">
        <f t="shared" si="61"/>
        <v/>
      </c>
      <c r="J345" s="115" t="str">
        <f t="shared" si="68"/>
        <v/>
      </c>
      <c r="Q345" s="116"/>
      <c r="R345" s="65" t="str">
        <f t="shared" si="62"/>
        <v/>
      </c>
      <c r="S345" s="65" t="str">
        <f t="shared" si="63"/>
        <v/>
      </c>
      <c r="T345" s="65" t="str">
        <f t="shared" si="64"/>
        <v/>
      </c>
      <c r="U345" s="65" t="str">
        <f t="shared" si="65"/>
        <v/>
      </c>
      <c r="V345" s="38"/>
      <c r="W345" s="38"/>
      <c r="X345" s="85" t="str">
        <f t="shared" si="66"/>
        <v/>
      </c>
      <c r="Y345" s="85" t="str">
        <f t="shared" si="67"/>
        <v/>
      </c>
      <c r="Z345" s="89" t="str">
        <f t="shared" si="69"/>
        <v/>
      </c>
      <c r="AA345" s="90" t="str">
        <f>IFERROR(IF(ISNUMBER('Opsparede løndele mar21-apr21'!K343),Z345+'Opsparede løndele mar21-apr21'!K343,Z345),"")</f>
        <v/>
      </c>
    </row>
    <row r="346" spans="1:27" x14ac:dyDescent="0.25">
      <c r="A346" s="52" t="str">
        <f t="shared" si="70"/>
        <v/>
      </c>
      <c r="B346" s="5"/>
      <c r="C346" s="6"/>
      <c r="D346" s="7"/>
      <c r="E346" s="8"/>
      <c r="F346" s="8"/>
      <c r="G346" s="60" t="str">
        <f t="shared" si="61"/>
        <v/>
      </c>
      <c r="H346" s="60" t="str">
        <f t="shared" si="61"/>
        <v/>
      </c>
      <c r="J346" s="115" t="str">
        <f t="shared" si="68"/>
        <v/>
      </c>
      <c r="Q346" s="116"/>
      <c r="R346" s="65" t="str">
        <f t="shared" si="62"/>
        <v/>
      </c>
      <c r="S346" s="65" t="str">
        <f t="shared" si="63"/>
        <v/>
      </c>
      <c r="T346" s="65" t="str">
        <f t="shared" si="64"/>
        <v/>
      </c>
      <c r="U346" s="65" t="str">
        <f t="shared" si="65"/>
        <v/>
      </c>
      <c r="V346" s="38"/>
      <c r="W346" s="38"/>
      <c r="X346" s="85" t="str">
        <f t="shared" si="66"/>
        <v/>
      </c>
      <c r="Y346" s="85" t="str">
        <f t="shared" si="67"/>
        <v/>
      </c>
      <c r="Z346" s="89" t="str">
        <f t="shared" si="69"/>
        <v/>
      </c>
      <c r="AA346" s="90" t="str">
        <f>IFERROR(IF(ISNUMBER('Opsparede løndele mar21-apr21'!K344),Z346+'Opsparede løndele mar21-apr21'!K344,Z346),"")</f>
        <v/>
      </c>
    </row>
    <row r="347" spans="1:27" x14ac:dyDescent="0.25">
      <c r="A347" s="52" t="str">
        <f t="shared" si="70"/>
        <v/>
      </c>
      <c r="B347" s="5"/>
      <c r="C347" s="6"/>
      <c r="D347" s="7"/>
      <c r="E347" s="8"/>
      <c r="F347" s="8"/>
      <c r="G347" s="60" t="str">
        <f t="shared" ref="G347:H366" si="71">IF(AND(ISNUMBER($E347),ISNUMBER($F347)),MAX(MIN(NETWORKDAYS(IF($E347&lt;=VLOOKUP(G$6,Matrix_antal_dage,5,FALSE),VLOOKUP(G$6,Matrix_antal_dage,5,FALSE),$E347),IF($F347&gt;=VLOOKUP(G$6,Matrix_antal_dage,6,FALSE),VLOOKUP(G$6,Matrix_antal_dage,6,FALSE),$F347),helligdage),VLOOKUP(G$6,Matrix_antal_dage,7,FALSE)),0),"")</f>
        <v/>
      </c>
      <c r="H347" s="60" t="str">
        <f t="shared" si="71"/>
        <v/>
      </c>
      <c r="J347" s="115" t="str">
        <f t="shared" si="68"/>
        <v/>
      </c>
      <c r="Q347" s="116"/>
      <c r="R347" s="65" t="str">
        <f t="shared" si="62"/>
        <v/>
      </c>
      <c r="S347" s="65" t="str">
        <f t="shared" si="63"/>
        <v/>
      </c>
      <c r="T347" s="65" t="str">
        <f t="shared" si="64"/>
        <v/>
      </c>
      <c r="U347" s="65" t="str">
        <f t="shared" si="65"/>
        <v/>
      </c>
      <c r="V347" s="38"/>
      <c r="W347" s="38"/>
      <c r="X347" s="85" t="str">
        <f t="shared" si="66"/>
        <v/>
      </c>
      <c r="Y347" s="85" t="str">
        <f t="shared" si="67"/>
        <v/>
      </c>
      <c r="Z347" s="89" t="str">
        <f t="shared" si="69"/>
        <v/>
      </c>
      <c r="AA347" s="90" t="str">
        <f>IFERROR(IF(ISNUMBER('Opsparede løndele mar21-apr21'!K345),Z347+'Opsparede løndele mar21-apr21'!K345,Z347),"")</f>
        <v/>
      </c>
    </row>
    <row r="348" spans="1:27" x14ac:dyDescent="0.25">
      <c r="A348" s="52" t="str">
        <f t="shared" si="70"/>
        <v/>
      </c>
      <c r="B348" s="5"/>
      <c r="C348" s="6"/>
      <c r="D348" s="7"/>
      <c r="E348" s="8"/>
      <c r="F348" s="8"/>
      <c r="G348" s="60" t="str">
        <f t="shared" si="71"/>
        <v/>
      </c>
      <c r="H348" s="60" t="str">
        <f t="shared" si="71"/>
        <v/>
      </c>
      <c r="J348" s="115" t="str">
        <f t="shared" si="68"/>
        <v/>
      </c>
      <c r="Q348" s="116"/>
      <c r="R348" s="65" t="str">
        <f t="shared" si="62"/>
        <v/>
      </c>
      <c r="S348" s="65" t="str">
        <f t="shared" si="63"/>
        <v/>
      </c>
      <c r="T348" s="65" t="str">
        <f t="shared" si="64"/>
        <v/>
      </c>
      <c r="U348" s="65" t="str">
        <f t="shared" si="65"/>
        <v/>
      </c>
      <c r="V348" s="38"/>
      <c r="W348" s="38"/>
      <c r="X348" s="85" t="str">
        <f t="shared" si="66"/>
        <v/>
      </c>
      <c r="Y348" s="85" t="str">
        <f t="shared" si="67"/>
        <v/>
      </c>
      <c r="Z348" s="89" t="str">
        <f t="shared" si="69"/>
        <v/>
      </c>
      <c r="AA348" s="90" t="str">
        <f>IFERROR(IF(ISNUMBER('Opsparede løndele mar21-apr21'!K346),Z348+'Opsparede løndele mar21-apr21'!K346,Z348),"")</f>
        <v/>
      </c>
    </row>
    <row r="349" spans="1:27" x14ac:dyDescent="0.25">
      <c r="A349" s="52" t="str">
        <f t="shared" si="70"/>
        <v/>
      </c>
      <c r="B349" s="5"/>
      <c r="C349" s="6"/>
      <c r="D349" s="7"/>
      <c r="E349" s="8"/>
      <c r="F349" s="8"/>
      <c r="G349" s="60" t="str">
        <f t="shared" si="71"/>
        <v/>
      </c>
      <c r="H349" s="60" t="str">
        <f t="shared" si="71"/>
        <v/>
      </c>
      <c r="J349" s="115" t="str">
        <f t="shared" si="68"/>
        <v/>
      </c>
      <c r="Q349" s="116"/>
      <c r="R349" s="65" t="str">
        <f t="shared" si="62"/>
        <v/>
      </c>
      <c r="S349" s="65" t="str">
        <f t="shared" si="63"/>
        <v/>
      </c>
      <c r="T349" s="65" t="str">
        <f t="shared" si="64"/>
        <v/>
      </c>
      <c r="U349" s="65" t="str">
        <f t="shared" si="65"/>
        <v/>
      </c>
      <c r="V349" s="38"/>
      <c r="W349" s="38"/>
      <c r="X349" s="85" t="str">
        <f t="shared" si="66"/>
        <v/>
      </c>
      <c r="Y349" s="85" t="str">
        <f t="shared" si="67"/>
        <v/>
      </c>
      <c r="Z349" s="89" t="str">
        <f t="shared" si="69"/>
        <v/>
      </c>
      <c r="AA349" s="90" t="str">
        <f>IFERROR(IF(ISNUMBER('Opsparede løndele mar21-apr21'!K347),Z349+'Opsparede løndele mar21-apr21'!K347,Z349),"")</f>
        <v/>
      </c>
    </row>
    <row r="350" spans="1:27" x14ac:dyDescent="0.25">
      <c r="A350" s="52" t="str">
        <f t="shared" si="70"/>
        <v/>
      </c>
      <c r="B350" s="5"/>
      <c r="C350" s="6"/>
      <c r="D350" s="7"/>
      <c r="E350" s="8"/>
      <c r="F350" s="8"/>
      <c r="G350" s="60" t="str">
        <f t="shared" si="71"/>
        <v/>
      </c>
      <c r="H350" s="60" t="str">
        <f t="shared" si="71"/>
        <v/>
      </c>
      <c r="J350" s="115" t="str">
        <f t="shared" si="68"/>
        <v/>
      </c>
      <c r="Q350" s="116"/>
      <c r="R350" s="65" t="str">
        <f t="shared" si="62"/>
        <v/>
      </c>
      <c r="S350" s="65" t="str">
        <f t="shared" si="63"/>
        <v/>
      </c>
      <c r="T350" s="65" t="str">
        <f t="shared" si="64"/>
        <v/>
      </c>
      <c r="U350" s="65" t="str">
        <f t="shared" si="65"/>
        <v/>
      </c>
      <c r="V350" s="38"/>
      <c r="W350" s="38"/>
      <c r="X350" s="85" t="str">
        <f t="shared" si="66"/>
        <v/>
      </c>
      <c r="Y350" s="85" t="str">
        <f t="shared" si="67"/>
        <v/>
      </c>
      <c r="Z350" s="89" t="str">
        <f t="shared" si="69"/>
        <v/>
      </c>
      <c r="AA350" s="90" t="str">
        <f>IFERROR(IF(ISNUMBER('Opsparede løndele mar21-apr21'!K348),Z350+'Opsparede løndele mar21-apr21'!K348,Z350),"")</f>
        <v/>
      </c>
    </row>
    <row r="351" spans="1:27" x14ac:dyDescent="0.25">
      <c r="A351" s="52" t="str">
        <f t="shared" si="70"/>
        <v/>
      </c>
      <c r="B351" s="5"/>
      <c r="C351" s="6"/>
      <c r="D351" s="7"/>
      <c r="E351" s="8"/>
      <c r="F351" s="8"/>
      <c r="G351" s="60" t="str">
        <f t="shared" si="71"/>
        <v/>
      </c>
      <c r="H351" s="60" t="str">
        <f t="shared" si="71"/>
        <v/>
      </c>
      <c r="J351" s="115" t="str">
        <f t="shared" si="68"/>
        <v/>
      </c>
      <c r="Q351" s="116"/>
      <c r="R351" s="65" t="str">
        <f t="shared" si="62"/>
        <v/>
      </c>
      <c r="S351" s="65" t="str">
        <f t="shared" si="63"/>
        <v/>
      </c>
      <c r="T351" s="65" t="str">
        <f t="shared" si="64"/>
        <v/>
      </c>
      <c r="U351" s="65" t="str">
        <f t="shared" si="65"/>
        <v/>
      </c>
      <c r="V351" s="38"/>
      <c r="W351" s="38"/>
      <c r="X351" s="85" t="str">
        <f t="shared" si="66"/>
        <v/>
      </c>
      <c r="Y351" s="85" t="str">
        <f t="shared" si="67"/>
        <v/>
      </c>
      <c r="Z351" s="89" t="str">
        <f t="shared" si="69"/>
        <v/>
      </c>
      <c r="AA351" s="90" t="str">
        <f>IFERROR(IF(ISNUMBER('Opsparede løndele mar21-apr21'!K349),Z351+'Opsparede løndele mar21-apr21'!K349,Z351),"")</f>
        <v/>
      </c>
    </row>
    <row r="352" spans="1:27" x14ac:dyDescent="0.25">
      <c r="A352" s="52" t="str">
        <f t="shared" si="70"/>
        <v/>
      </c>
      <c r="B352" s="5"/>
      <c r="C352" s="6"/>
      <c r="D352" s="7"/>
      <c r="E352" s="8"/>
      <c r="F352" s="8"/>
      <c r="G352" s="60" t="str">
        <f t="shared" si="71"/>
        <v/>
      </c>
      <c r="H352" s="60" t="str">
        <f t="shared" si="71"/>
        <v/>
      </c>
      <c r="J352" s="115" t="str">
        <f t="shared" si="68"/>
        <v/>
      </c>
      <c r="Q352" s="116"/>
      <c r="R352" s="65" t="str">
        <f t="shared" si="62"/>
        <v/>
      </c>
      <c r="S352" s="65" t="str">
        <f t="shared" si="63"/>
        <v/>
      </c>
      <c r="T352" s="65" t="str">
        <f t="shared" si="64"/>
        <v/>
      </c>
      <c r="U352" s="65" t="str">
        <f t="shared" si="65"/>
        <v/>
      </c>
      <c r="V352" s="38"/>
      <c r="W352" s="38"/>
      <c r="X352" s="85" t="str">
        <f t="shared" si="66"/>
        <v/>
      </c>
      <c r="Y352" s="85" t="str">
        <f t="shared" si="67"/>
        <v/>
      </c>
      <c r="Z352" s="89" t="str">
        <f t="shared" si="69"/>
        <v/>
      </c>
      <c r="AA352" s="90" t="str">
        <f>IFERROR(IF(ISNUMBER('Opsparede løndele mar21-apr21'!K350),Z352+'Opsparede løndele mar21-apr21'!K350,Z352),"")</f>
        <v/>
      </c>
    </row>
    <row r="353" spans="1:27" x14ac:dyDescent="0.25">
      <c r="A353" s="52" t="str">
        <f t="shared" si="70"/>
        <v/>
      </c>
      <c r="B353" s="5"/>
      <c r="C353" s="6"/>
      <c r="D353" s="7"/>
      <c r="E353" s="8"/>
      <c r="F353" s="8"/>
      <c r="G353" s="60" t="str">
        <f t="shared" si="71"/>
        <v/>
      </c>
      <c r="H353" s="60" t="str">
        <f t="shared" si="71"/>
        <v/>
      </c>
      <c r="J353" s="115" t="str">
        <f t="shared" si="68"/>
        <v/>
      </c>
      <c r="Q353" s="116"/>
      <c r="R353" s="65" t="str">
        <f t="shared" si="62"/>
        <v/>
      </c>
      <c r="S353" s="65" t="str">
        <f t="shared" si="63"/>
        <v/>
      </c>
      <c r="T353" s="65" t="str">
        <f t="shared" si="64"/>
        <v/>
      </c>
      <c r="U353" s="65" t="str">
        <f t="shared" si="65"/>
        <v/>
      </c>
      <c r="V353" s="38"/>
      <c r="W353" s="38"/>
      <c r="X353" s="85" t="str">
        <f t="shared" si="66"/>
        <v/>
      </c>
      <c r="Y353" s="85" t="str">
        <f t="shared" si="67"/>
        <v/>
      </c>
      <c r="Z353" s="89" t="str">
        <f t="shared" si="69"/>
        <v/>
      </c>
      <c r="AA353" s="90" t="str">
        <f>IFERROR(IF(ISNUMBER('Opsparede løndele mar21-apr21'!K351),Z353+'Opsparede løndele mar21-apr21'!K351,Z353),"")</f>
        <v/>
      </c>
    </row>
    <row r="354" spans="1:27" x14ac:dyDescent="0.25">
      <c r="A354" s="52" t="str">
        <f t="shared" si="70"/>
        <v/>
      </c>
      <c r="B354" s="5"/>
      <c r="C354" s="6"/>
      <c r="D354" s="7"/>
      <c r="E354" s="8"/>
      <c r="F354" s="8"/>
      <c r="G354" s="60" t="str">
        <f t="shared" si="71"/>
        <v/>
      </c>
      <c r="H354" s="60" t="str">
        <f t="shared" si="71"/>
        <v/>
      </c>
      <c r="J354" s="115" t="str">
        <f t="shared" si="68"/>
        <v/>
      </c>
      <c r="Q354" s="116"/>
      <c r="R354" s="65" t="str">
        <f t="shared" si="62"/>
        <v/>
      </c>
      <c r="S354" s="65" t="str">
        <f t="shared" si="63"/>
        <v/>
      </c>
      <c r="T354" s="65" t="str">
        <f t="shared" si="64"/>
        <v/>
      </c>
      <c r="U354" s="65" t="str">
        <f t="shared" si="65"/>
        <v/>
      </c>
      <c r="V354" s="38"/>
      <c r="W354" s="38"/>
      <c r="X354" s="85" t="str">
        <f t="shared" si="66"/>
        <v/>
      </c>
      <c r="Y354" s="85" t="str">
        <f t="shared" si="67"/>
        <v/>
      </c>
      <c r="Z354" s="89" t="str">
        <f t="shared" si="69"/>
        <v/>
      </c>
      <c r="AA354" s="90" t="str">
        <f>IFERROR(IF(ISNUMBER('Opsparede løndele mar21-apr21'!K352),Z354+'Opsparede løndele mar21-apr21'!K352,Z354),"")</f>
        <v/>
      </c>
    </row>
    <row r="355" spans="1:27" x14ac:dyDescent="0.25">
      <c r="A355" s="52" t="str">
        <f t="shared" si="70"/>
        <v/>
      </c>
      <c r="B355" s="5"/>
      <c r="C355" s="6"/>
      <c r="D355" s="7"/>
      <c r="E355" s="8"/>
      <c r="F355" s="8"/>
      <c r="G355" s="60" t="str">
        <f t="shared" si="71"/>
        <v/>
      </c>
      <c r="H355" s="60" t="str">
        <f t="shared" si="71"/>
        <v/>
      </c>
      <c r="J355" s="115" t="str">
        <f t="shared" si="68"/>
        <v/>
      </c>
      <c r="Q355" s="116"/>
      <c r="R355" s="65" t="str">
        <f t="shared" si="62"/>
        <v/>
      </c>
      <c r="S355" s="65" t="str">
        <f t="shared" si="63"/>
        <v/>
      </c>
      <c r="T355" s="65" t="str">
        <f t="shared" si="64"/>
        <v/>
      </c>
      <c r="U355" s="65" t="str">
        <f t="shared" si="65"/>
        <v/>
      </c>
      <c r="V355" s="38"/>
      <c r="W355" s="38"/>
      <c r="X355" s="85" t="str">
        <f t="shared" si="66"/>
        <v/>
      </c>
      <c r="Y355" s="85" t="str">
        <f t="shared" si="67"/>
        <v/>
      </c>
      <c r="Z355" s="89" t="str">
        <f t="shared" si="69"/>
        <v/>
      </c>
      <c r="AA355" s="90" t="str">
        <f>IFERROR(IF(ISNUMBER('Opsparede løndele mar21-apr21'!K353),Z355+'Opsparede løndele mar21-apr21'!K353,Z355),"")</f>
        <v/>
      </c>
    </row>
    <row r="356" spans="1:27" x14ac:dyDescent="0.25">
      <c r="A356" s="52" t="str">
        <f t="shared" si="70"/>
        <v/>
      </c>
      <c r="B356" s="5"/>
      <c r="C356" s="6"/>
      <c r="D356" s="7"/>
      <c r="E356" s="8"/>
      <c r="F356" s="8"/>
      <c r="G356" s="60" t="str">
        <f t="shared" si="71"/>
        <v/>
      </c>
      <c r="H356" s="60" t="str">
        <f t="shared" si="71"/>
        <v/>
      </c>
      <c r="J356" s="115" t="str">
        <f t="shared" si="68"/>
        <v/>
      </c>
      <c r="Q356" s="116"/>
      <c r="R356" s="65" t="str">
        <f t="shared" si="62"/>
        <v/>
      </c>
      <c r="S356" s="65" t="str">
        <f t="shared" si="63"/>
        <v/>
      </c>
      <c r="T356" s="65" t="str">
        <f t="shared" si="64"/>
        <v/>
      </c>
      <c r="U356" s="65" t="str">
        <f t="shared" si="65"/>
        <v/>
      </c>
      <c r="V356" s="38"/>
      <c r="W356" s="38"/>
      <c r="X356" s="85" t="str">
        <f t="shared" si="66"/>
        <v/>
      </c>
      <c r="Y356" s="85" t="str">
        <f t="shared" si="67"/>
        <v/>
      </c>
      <c r="Z356" s="89" t="str">
        <f t="shared" si="69"/>
        <v/>
      </c>
      <c r="AA356" s="90" t="str">
        <f>IFERROR(IF(ISNUMBER('Opsparede løndele mar21-apr21'!K354),Z356+'Opsparede løndele mar21-apr21'!K354,Z356),"")</f>
        <v/>
      </c>
    </row>
    <row r="357" spans="1:27" x14ac:dyDescent="0.25">
      <c r="A357" s="52" t="str">
        <f t="shared" si="70"/>
        <v/>
      </c>
      <c r="B357" s="5"/>
      <c r="C357" s="6"/>
      <c r="D357" s="7"/>
      <c r="E357" s="8"/>
      <c r="F357" s="8"/>
      <c r="G357" s="60" t="str">
        <f t="shared" si="71"/>
        <v/>
      </c>
      <c r="H357" s="60" t="str">
        <f t="shared" si="71"/>
        <v/>
      </c>
      <c r="J357" s="115" t="str">
        <f t="shared" si="68"/>
        <v/>
      </c>
      <c r="Q357" s="116"/>
      <c r="R357" s="65" t="str">
        <f t="shared" si="62"/>
        <v/>
      </c>
      <c r="S357" s="65" t="str">
        <f t="shared" si="63"/>
        <v/>
      </c>
      <c r="T357" s="65" t="str">
        <f t="shared" si="64"/>
        <v/>
      </c>
      <c r="U357" s="65" t="str">
        <f t="shared" si="65"/>
        <v/>
      </c>
      <c r="V357" s="38"/>
      <c r="W357" s="38"/>
      <c r="X357" s="85" t="str">
        <f t="shared" si="66"/>
        <v/>
      </c>
      <c r="Y357" s="85" t="str">
        <f t="shared" si="67"/>
        <v/>
      </c>
      <c r="Z357" s="89" t="str">
        <f t="shared" si="69"/>
        <v/>
      </c>
      <c r="AA357" s="90" t="str">
        <f>IFERROR(IF(ISNUMBER('Opsparede løndele mar21-apr21'!K355),Z357+'Opsparede løndele mar21-apr21'!K355,Z357),"")</f>
        <v/>
      </c>
    </row>
    <row r="358" spans="1:27" x14ac:dyDescent="0.25">
      <c r="A358" s="52" t="str">
        <f t="shared" si="70"/>
        <v/>
      </c>
      <c r="B358" s="5"/>
      <c r="C358" s="6"/>
      <c r="D358" s="7"/>
      <c r="E358" s="8"/>
      <c r="F358" s="8"/>
      <c r="G358" s="60" t="str">
        <f t="shared" si="71"/>
        <v/>
      </c>
      <c r="H358" s="60" t="str">
        <f t="shared" si="71"/>
        <v/>
      </c>
      <c r="J358" s="115" t="str">
        <f t="shared" si="68"/>
        <v/>
      </c>
      <c r="Q358" s="116"/>
      <c r="R358" s="65" t="str">
        <f t="shared" si="62"/>
        <v/>
      </c>
      <c r="S358" s="65" t="str">
        <f t="shared" si="63"/>
        <v/>
      </c>
      <c r="T358" s="65" t="str">
        <f t="shared" si="64"/>
        <v/>
      </c>
      <c r="U358" s="65" t="str">
        <f t="shared" si="65"/>
        <v/>
      </c>
      <c r="V358" s="38"/>
      <c r="W358" s="38"/>
      <c r="X358" s="85" t="str">
        <f t="shared" si="66"/>
        <v/>
      </c>
      <c r="Y358" s="85" t="str">
        <f t="shared" si="67"/>
        <v/>
      </c>
      <c r="Z358" s="89" t="str">
        <f t="shared" si="69"/>
        <v/>
      </c>
      <c r="AA358" s="90" t="str">
        <f>IFERROR(IF(ISNUMBER('Opsparede løndele mar21-apr21'!K356),Z358+'Opsparede løndele mar21-apr21'!K356,Z358),"")</f>
        <v/>
      </c>
    </row>
    <row r="359" spans="1:27" x14ac:dyDescent="0.25">
      <c r="A359" s="52" t="str">
        <f t="shared" si="70"/>
        <v/>
      </c>
      <c r="B359" s="5"/>
      <c r="C359" s="6"/>
      <c r="D359" s="7"/>
      <c r="E359" s="8"/>
      <c r="F359" s="8"/>
      <c r="G359" s="60" t="str">
        <f t="shared" si="71"/>
        <v/>
      </c>
      <c r="H359" s="60" t="str">
        <f t="shared" si="71"/>
        <v/>
      </c>
      <c r="J359" s="115" t="str">
        <f t="shared" si="68"/>
        <v/>
      </c>
      <c r="Q359" s="116"/>
      <c r="R359" s="65" t="str">
        <f t="shared" si="62"/>
        <v/>
      </c>
      <c r="S359" s="65" t="str">
        <f t="shared" si="63"/>
        <v/>
      </c>
      <c r="T359" s="65" t="str">
        <f t="shared" si="64"/>
        <v/>
      </c>
      <c r="U359" s="65" t="str">
        <f t="shared" si="65"/>
        <v/>
      </c>
      <c r="V359" s="38"/>
      <c r="W359" s="38"/>
      <c r="X359" s="85" t="str">
        <f t="shared" si="66"/>
        <v/>
      </c>
      <c r="Y359" s="85" t="str">
        <f t="shared" si="67"/>
        <v/>
      </c>
      <c r="Z359" s="89" t="str">
        <f t="shared" si="69"/>
        <v/>
      </c>
      <c r="AA359" s="90" t="str">
        <f>IFERROR(IF(ISNUMBER('Opsparede løndele mar21-apr21'!K357),Z359+'Opsparede løndele mar21-apr21'!K357,Z359),"")</f>
        <v/>
      </c>
    </row>
    <row r="360" spans="1:27" x14ac:dyDescent="0.25">
      <c r="A360" s="52" t="str">
        <f t="shared" si="70"/>
        <v/>
      </c>
      <c r="B360" s="5"/>
      <c r="C360" s="6"/>
      <c r="D360" s="7"/>
      <c r="E360" s="8"/>
      <c r="F360" s="8"/>
      <c r="G360" s="60" t="str">
        <f t="shared" si="71"/>
        <v/>
      </c>
      <c r="H360" s="60" t="str">
        <f t="shared" si="71"/>
        <v/>
      </c>
      <c r="J360" s="115" t="str">
        <f t="shared" si="68"/>
        <v/>
      </c>
      <c r="Q360" s="116"/>
      <c r="R360" s="65" t="str">
        <f t="shared" si="62"/>
        <v/>
      </c>
      <c r="S360" s="65" t="str">
        <f t="shared" si="63"/>
        <v/>
      </c>
      <c r="T360" s="65" t="str">
        <f t="shared" si="64"/>
        <v/>
      </c>
      <c r="U360" s="65" t="str">
        <f t="shared" si="65"/>
        <v/>
      </c>
      <c r="V360" s="38"/>
      <c r="W360" s="38"/>
      <c r="X360" s="85" t="str">
        <f t="shared" si="66"/>
        <v/>
      </c>
      <c r="Y360" s="85" t="str">
        <f t="shared" si="67"/>
        <v/>
      </c>
      <c r="Z360" s="89" t="str">
        <f t="shared" si="69"/>
        <v/>
      </c>
      <c r="AA360" s="90" t="str">
        <f>IFERROR(IF(ISNUMBER('Opsparede løndele mar21-apr21'!K358),Z360+'Opsparede løndele mar21-apr21'!K358,Z360),"")</f>
        <v/>
      </c>
    </row>
    <row r="361" spans="1:27" x14ac:dyDescent="0.25">
      <c r="A361" s="52" t="str">
        <f t="shared" si="70"/>
        <v/>
      </c>
      <c r="B361" s="5"/>
      <c r="C361" s="6"/>
      <c r="D361" s="7"/>
      <c r="E361" s="8"/>
      <c r="F361" s="8"/>
      <c r="G361" s="60" t="str">
        <f t="shared" si="71"/>
        <v/>
      </c>
      <c r="H361" s="60" t="str">
        <f t="shared" si="71"/>
        <v/>
      </c>
      <c r="J361" s="115" t="str">
        <f t="shared" si="68"/>
        <v/>
      </c>
      <c r="Q361" s="116"/>
      <c r="R361" s="65" t="str">
        <f t="shared" si="62"/>
        <v/>
      </c>
      <c r="S361" s="65" t="str">
        <f t="shared" si="63"/>
        <v/>
      </c>
      <c r="T361" s="65" t="str">
        <f t="shared" si="64"/>
        <v/>
      </c>
      <c r="U361" s="65" t="str">
        <f t="shared" si="65"/>
        <v/>
      </c>
      <c r="V361" s="38"/>
      <c r="W361" s="38"/>
      <c r="X361" s="85" t="str">
        <f t="shared" si="66"/>
        <v/>
      </c>
      <c r="Y361" s="85" t="str">
        <f t="shared" si="67"/>
        <v/>
      </c>
      <c r="Z361" s="89" t="str">
        <f t="shared" si="69"/>
        <v/>
      </c>
      <c r="AA361" s="90" t="str">
        <f>IFERROR(IF(ISNUMBER('Opsparede løndele mar21-apr21'!K359),Z361+'Opsparede løndele mar21-apr21'!K359,Z361),"")</f>
        <v/>
      </c>
    </row>
    <row r="362" spans="1:27" x14ac:dyDescent="0.25">
      <c r="A362" s="52" t="str">
        <f t="shared" si="70"/>
        <v/>
      </c>
      <c r="B362" s="5"/>
      <c r="C362" s="6"/>
      <c r="D362" s="7"/>
      <c r="E362" s="8"/>
      <c r="F362" s="8"/>
      <c r="G362" s="60" t="str">
        <f t="shared" si="71"/>
        <v/>
      </c>
      <c r="H362" s="60" t="str">
        <f t="shared" si="71"/>
        <v/>
      </c>
      <c r="J362" s="115" t="str">
        <f t="shared" si="68"/>
        <v/>
      </c>
      <c r="Q362" s="116"/>
      <c r="R362" s="65" t="str">
        <f t="shared" si="62"/>
        <v/>
      </c>
      <c r="S362" s="65" t="str">
        <f t="shared" si="63"/>
        <v/>
      </c>
      <c r="T362" s="65" t="str">
        <f t="shared" si="64"/>
        <v/>
      </c>
      <c r="U362" s="65" t="str">
        <f t="shared" si="65"/>
        <v/>
      </c>
      <c r="V362" s="38"/>
      <c r="W362" s="38"/>
      <c r="X362" s="85" t="str">
        <f t="shared" si="66"/>
        <v/>
      </c>
      <c r="Y362" s="85" t="str">
        <f t="shared" si="67"/>
        <v/>
      </c>
      <c r="Z362" s="89" t="str">
        <f t="shared" si="69"/>
        <v/>
      </c>
      <c r="AA362" s="90" t="str">
        <f>IFERROR(IF(ISNUMBER('Opsparede løndele mar21-apr21'!K360),Z362+'Opsparede løndele mar21-apr21'!K360,Z362),"")</f>
        <v/>
      </c>
    </row>
    <row r="363" spans="1:27" x14ac:dyDescent="0.25">
      <c r="A363" s="52" t="str">
        <f t="shared" si="70"/>
        <v/>
      </c>
      <c r="B363" s="5"/>
      <c r="C363" s="6"/>
      <c r="D363" s="7"/>
      <c r="E363" s="8"/>
      <c r="F363" s="8"/>
      <c r="G363" s="60" t="str">
        <f t="shared" si="71"/>
        <v/>
      </c>
      <c r="H363" s="60" t="str">
        <f t="shared" si="71"/>
        <v/>
      </c>
      <c r="J363" s="115" t="str">
        <f t="shared" si="68"/>
        <v/>
      </c>
      <c r="Q363" s="116"/>
      <c r="R363" s="65" t="str">
        <f t="shared" si="62"/>
        <v/>
      </c>
      <c r="S363" s="65" t="str">
        <f t="shared" si="63"/>
        <v/>
      </c>
      <c r="T363" s="65" t="str">
        <f t="shared" si="64"/>
        <v/>
      </c>
      <c r="U363" s="65" t="str">
        <f t="shared" si="65"/>
        <v/>
      </c>
      <c r="V363" s="38"/>
      <c r="W363" s="38"/>
      <c r="X363" s="85" t="str">
        <f t="shared" si="66"/>
        <v/>
      </c>
      <c r="Y363" s="85" t="str">
        <f t="shared" si="67"/>
        <v/>
      </c>
      <c r="Z363" s="89" t="str">
        <f t="shared" si="69"/>
        <v/>
      </c>
      <c r="AA363" s="90" t="str">
        <f>IFERROR(IF(ISNUMBER('Opsparede løndele mar21-apr21'!K361),Z363+'Opsparede løndele mar21-apr21'!K361,Z363),"")</f>
        <v/>
      </c>
    </row>
    <row r="364" spans="1:27" x14ac:dyDescent="0.25">
      <c r="A364" s="52" t="str">
        <f t="shared" si="70"/>
        <v/>
      </c>
      <c r="B364" s="5"/>
      <c r="C364" s="6"/>
      <c r="D364" s="7"/>
      <c r="E364" s="8"/>
      <c r="F364" s="8"/>
      <c r="G364" s="60" t="str">
        <f t="shared" si="71"/>
        <v/>
      </c>
      <c r="H364" s="60" t="str">
        <f t="shared" si="71"/>
        <v/>
      </c>
      <c r="J364" s="115" t="str">
        <f t="shared" si="68"/>
        <v/>
      </c>
      <c r="Q364" s="116"/>
      <c r="R364" s="65" t="str">
        <f t="shared" si="62"/>
        <v/>
      </c>
      <c r="S364" s="65" t="str">
        <f t="shared" si="63"/>
        <v/>
      </c>
      <c r="T364" s="65" t="str">
        <f t="shared" si="64"/>
        <v/>
      </c>
      <c r="U364" s="65" t="str">
        <f t="shared" si="65"/>
        <v/>
      </c>
      <c r="V364" s="38"/>
      <c r="W364" s="38"/>
      <c r="X364" s="85" t="str">
        <f t="shared" si="66"/>
        <v/>
      </c>
      <c r="Y364" s="85" t="str">
        <f t="shared" si="67"/>
        <v/>
      </c>
      <c r="Z364" s="89" t="str">
        <f t="shared" si="69"/>
        <v/>
      </c>
      <c r="AA364" s="90" t="str">
        <f>IFERROR(IF(ISNUMBER('Opsparede løndele mar21-apr21'!K362),Z364+'Opsparede løndele mar21-apr21'!K362,Z364),"")</f>
        <v/>
      </c>
    </row>
    <row r="365" spans="1:27" x14ac:dyDescent="0.25">
      <c r="A365" s="52" t="str">
        <f t="shared" si="70"/>
        <v/>
      </c>
      <c r="B365" s="5"/>
      <c r="C365" s="6"/>
      <c r="D365" s="7"/>
      <c r="E365" s="8"/>
      <c r="F365" s="8"/>
      <c r="G365" s="60" t="str">
        <f t="shared" si="71"/>
        <v/>
      </c>
      <c r="H365" s="60" t="str">
        <f t="shared" si="71"/>
        <v/>
      </c>
      <c r="J365" s="115" t="str">
        <f t="shared" si="68"/>
        <v/>
      </c>
      <c r="Q365" s="116"/>
      <c r="R365" s="65" t="str">
        <f t="shared" si="62"/>
        <v/>
      </c>
      <c r="S365" s="65" t="str">
        <f t="shared" si="63"/>
        <v/>
      </c>
      <c r="T365" s="65" t="str">
        <f t="shared" si="64"/>
        <v/>
      </c>
      <c r="U365" s="65" t="str">
        <f t="shared" si="65"/>
        <v/>
      </c>
      <c r="V365" s="38"/>
      <c r="W365" s="38"/>
      <c r="X365" s="85" t="str">
        <f t="shared" si="66"/>
        <v/>
      </c>
      <c r="Y365" s="85" t="str">
        <f t="shared" si="67"/>
        <v/>
      </c>
      <c r="Z365" s="89" t="str">
        <f t="shared" si="69"/>
        <v/>
      </c>
      <c r="AA365" s="90" t="str">
        <f>IFERROR(IF(ISNUMBER('Opsparede løndele mar21-apr21'!K363),Z365+'Opsparede løndele mar21-apr21'!K363,Z365),"")</f>
        <v/>
      </c>
    </row>
    <row r="366" spans="1:27" x14ac:dyDescent="0.25">
      <c r="A366" s="52" t="str">
        <f t="shared" si="70"/>
        <v/>
      </c>
      <c r="B366" s="5"/>
      <c r="C366" s="6"/>
      <c r="D366" s="7"/>
      <c r="E366" s="8"/>
      <c r="F366" s="8"/>
      <c r="G366" s="60" t="str">
        <f t="shared" si="71"/>
        <v/>
      </c>
      <c r="H366" s="60" t="str">
        <f t="shared" si="71"/>
        <v/>
      </c>
      <c r="J366" s="115" t="str">
        <f t="shared" si="68"/>
        <v/>
      </c>
      <c r="Q366" s="116"/>
      <c r="R366" s="65" t="str">
        <f t="shared" si="62"/>
        <v/>
      </c>
      <c r="S366" s="65" t="str">
        <f t="shared" si="63"/>
        <v/>
      </c>
      <c r="T366" s="65" t="str">
        <f t="shared" si="64"/>
        <v/>
      </c>
      <c r="U366" s="65" t="str">
        <f t="shared" si="65"/>
        <v/>
      </c>
      <c r="V366" s="38"/>
      <c r="W366" s="38"/>
      <c r="X366" s="85" t="str">
        <f t="shared" si="66"/>
        <v/>
      </c>
      <c r="Y366" s="85" t="str">
        <f t="shared" si="67"/>
        <v/>
      </c>
      <c r="Z366" s="89" t="str">
        <f t="shared" si="69"/>
        <v/>
      </c>
      <c r="AA366" s="90" t="str">
        <f>IFERROR(IF(ISNUMBER('Opsparede løndele mar21-apr21'!K364),Z366+'Opsparede løndele mar21-apr21'!K364,Z366),"")</f>
        <v/>
      </c>
    </row>
    <row r="367" spans="1:27" x14ac:dyDescent="0.25">
      <c r="A367" s="52" t="str">
        <f t="shared" si="70"/>
        <v/>
      </c>
      <c r="B367" s="5"/>
      <c r="C367" s="6"/>
      <c r="D367" s="7"/>
      <c r="E367" s="8"/>
      <c r="F367" s="8"/>
      <c r="G367" s="60" t="str">
        <f t="shared" ref="G367:H386" si="72">IF(AND(ISNUMBER($E367),ISNUMBER($F367)),MAX(MIN(NETWORKDAYS(IF($E367&lt;=VLOOKUP(G$6,Matrix_antal_dage,5,FALSE),VLOOKUP(G$6,Matrix_antal_dage,5,FALSE),$E367),IF($F367&gt;=VLOOKUP(G$6,Matrix_antal_dage,6,FALSE),VLOOKUP(G$6,Matrix_antal_dage,6,FALSE),$F367),helligdage),VLOOKUP(G$6,Matrix_antal_dage,7,FALSE)),0),"")</f>
        <v/>
      </c>
      <c r="H367" s="60" t="str">
        <f t="shared" si="72"/>
        <v/>
      </c>
      <c r="J367" s="115" t="str">
        <f t="shared" si="68"/>
        <v/>
      </c>
      <c r="Q367" s="116"/>
      <c r="R367" s="65" t="str">
        <f t="shared" si="62"/>
        <v/>
      </c>
      <c r="S367" s="65" t="str">
        <f t="shared" si="63"/>
        <v/>
      </c>
      <c r="T367" s="65" t="str">
        <f t="shared" si="64"/>
        <v/>
      </c>
      <c r="U367" s="65" t="str">
        <f t="shared" si="65"/>
        <v/>
      </c>
      <c r="V367" s="38"/>
      <c r="W367" s="38"/>
      <c r="X367" s="85" t="str">
        <f t="shared" si="66"/>
        <v/>
      </c>
      <c r="Y367" s="85" t="str">
        <f t="shared" si="67"/>
        <v/>
      </c>
      <c r="Z367" s="89" t="str">
        <f t="shared" si="69"/>
        <v/>
      </c>
      <c r="AA367" s="90" t="str">
        <f>IFERROR(IF(ISNUMBER('Opsparede løndele mar21-apr21'!K365),Z367+'Opsparede løndele mar21-apr21'!K365,Z367),"")</f>
        <v/>
      </c>
    </row>
    <row r="368" spans="1:27" x14ac:dyDescent="0.25">
      <c r="A368" s="52" t="str">
        <f t="shared" si="70"/>
        <v/>
      </c>
      <c r="B368" s="5"/>
      <c r="C368" s="6"/>
      <c r="D368" s="7"/>
      <c r="E368" s="8"/>
      <c r="F368" s="8"/>
      <c r="G368" s="60" t="str">
        <f t="shared" si="72"/>
        <v/>
      </c>
      <c r="H368" s="60" t="str">
        <f t="shared" si="72"/>
        <v/>
      </c>
      <c r="J368" s="115" t="str">
        <f t="shared" si="68"/>
        <v/>
      </c>
      <c r="Q368" s="116"/>
      <c r="R368" s="65" t="str">
        <f t="shared" si="62"/>
        <v/>
      </c>
      <c r="S368" s="65" t="str">
        <f t="shared" si="63"/>
        <v/>
      </c>
      <c r="T368" s="65" t="str">
        <f t="shared" si="64"/>
        <v/>
      </c>
      <c r="U368" s="65" t="str">
        <f t="shared" si="65"/>
        <v/>
      </c>
      <c r="V368" s="38"/>
      <c r="W368" s="38"/>
      <c r="X368" s="85" t="str">
        <f t="shared" si="66"/>
        <v/>
      </c>
      <c r="Y368" s="85" t="str">
        <f t="shared" si="67"/>
        <v/>
      </c>
      <c r="Z368" s="89" t="str">
        <f t="shared" si="69"/>
        <v/>
      </c>
      <c r="AA368" s="90" t="str">
        <f>IFERROR(IF(ISNUMBER('Opsparede løndele mar21-apr21'!K366),Z368+'Opsparede løndele mar21-apr21'!K366,Z368),"")</f>
        <v/>
      </c>
    </row>
    <row r="369" spans="1:27" x14ac:dyDescent="0.25">
      <c r="A369" s="52" t="str">
        <f t="shared" si="70"/>
        <v/>
      </c>
      <c r="B369" s="5"/>
      <c r="C369" s="6"/>
      <c r="D369" s="7"/>
      <c r="E369" s="8"/>
      <c r="F369" s="8"/>
      <c r="G369" s="60" t="str">
        <f t="shared" si="72"/>
        <v/>
      </c>
      <c r="H369" s="60" t="str">
        <f t="shared" si="72"/>
        <v/>
      </c>
      <c r="J369" s="115" t="str">
        <f t="shared" si="68"/>
        <v/>
      </c>
      <c r="Q369" s="116"/>
      <c r="R369" s="65" t="str">
        <f t="shared" si="62"/>
        <v/>
      </c>
      <c r="S369" s="65" t="str">
        <f t="shared" si="63"/>
        <v/>
      </c>
      <c r="T369" s="65" t="str">
        <f t="shared" si="64"/>
        <v/>
      </c>
      <c r="U369" s="65" t="str">
        <f t="shared" si="65"/>
        <v/>
      </c>
      <c r="V369" s="38"/>
      <c r="W369" s="38"/>
      <c r="X369" s="85" t="str">
        <f t="shared" si="66"/>
        <v/>
      </c>
      <c r="Y369" s="85" t="str">
        <f t="shared" si="67"/>
        <v/>
      </c>
      <c r="Z369" s="89" t="str">
        <f t="shared" si="69"/>
        <v/>
      </c>
      <c r="AA369" s="90" t="str">
        <f>IFERROR(IF(ISNUMBER('Opsparede løndele mar21-apr21'!K367),Z369+'Opsparede løndele mar21-apr21'!K367,Z369),"")</f>
        <v/>
      </c>
    </row>
    <row r="370" spans="1:27" x14ac:dyDescent="0.25">
      <c r="A370" s="52" t="str">
        <f t="shared" si="70"/>
        <v/>
      </c>
      <c r="B370" s="5"/>
      <c r="C370" s="6"/>
      <c r="D370" s="7"/>
      <c r="E370" s="8"/>
      <c r="F370" s="8"/>
      <c r="G370" s="60" t="str">
        <f t="shared" si="72"/>
        <v/>
      </c>
      <c r="H370" s="60" t="str">
        <f t="shared" si="72"/>
        <v/>
      </c>
      <c r="J370" s="115" t="str">
        <f t="shared" si="68"/>
        <v/>
      </c>
      <c r="Q370" s="116"/>
      <c r="R370" s="65" t="str">
        <f t="shared" si="62"/>
        <v/>
      </c>
      <c r="S370" s="65" t="str">
        <f t="shared" si="63"/>
        <v/>
      </c>
      <c r="T370" s="65" t="str">
        <f t="shared" si="64"/>
        <v/>
      </c>
      <c r="U370" s="65" t="str">
        <f t="shared" si="65"/>
        <v/>
      </c>
      <c r="V370" s="38"/>
      <c r="W370" s="38"/>
      <c r="X370" s="85" t="str">
        <f t="shared" si="66"/>
        <v/>
      </c>
      <c r="Y370" s="85" t="str">
        <f t="shared" si="67"/>
        <v/>
      </c>
      <c r="Z370" s="89" t="str">
        <f t="shared" si="69"/>
        <v/>
      </c>
      <c r="AA370" s="90" t="str">
        <f>IFERROR(IF(ISNUMBER('Opsparede løndele mar21-apr21'!K368),Z370+'Opsparede løndele mar21-apr21'!K368,Z370),"")</f>
        <v/>
      </c>
    </row>
    <row r="371" spans="1:27" x14ac:dyDescent="0.25">
      <c r="A371" s="52" t="str">
        <f t="shared" si="70"/>
        <v/>
      </c>
      <c r="B371" s="5"/>
      <c r="C371" s="6"/>
      <c r="D371" s="7"/>
      <c r="E371" s="8"/>
      <c r="F371" s="8"/>
      <c r="G371" s="60" t="str">
        <f t="shared" si="72"/>
        <v/>
      </c>
      <c r="H371" s="60" t="str">
        <f t="shared" si="72"/>
        <v/>
      </c>
      <c r="J371" s="115" t="str">
        <f t="shared" si="68"/>
        <v/>
      </c>
      <c r="Q371" s="116"/>
      <c r="R371" s="65" t="str">
        <f t="shared" si="62"/>
        <v/>
      </c>
      <c r="S371" s="65" t="str">
        <f t="shared" si="63"/>
        <v/>
      </c>
      <c r="T371" s="65" t="str">
        <f t="shared" si="64"/>
        <v/>
      </c>
      <c r="U371" s="65" t="str">
        <f t="shared" si="65"/>
        <v/>
      </c>
      <c r="V371" s="38"/>
      <c r="W371" s="38"/>
      <c r="X371" s="85" t="str">
        <f t="shared" si="66"/>
        <v/>
      </c>
      <c r="Y371" s="85" t="str">
        <f t="shared" si="67"/>
        <v/>
      </c>
      <c r="Z371" s="89" t="str">
        <f t="shared" si="69"/>
        <v/>
      </c>
      <c r="AA371" s="90" t="str">
        <f>IFERROR(IF(ISNUMBER('Opsparede løndele mar21-apr21'!K369),Z371+'Opsparede løndele mar21-apr21'!K369,Z371),"")</f>
        <v/>
      </c>
    </row>
    <row r="372" spans="1:27" x14ac:dyDescent="0.25">
      <c r="A372" s="52" t="str">
        <f t="shared" si="70"/>
        <v/>
      </c>
      <c r="B372" s="5"/>
      <c r="C372" s="6"/>
      <c r="D372" s="7"/>
      <c r="E372" s="8"/>
      <c r="F372" s="8"/>
      <c r="G372" s="60" t="str">
        <f t="shared" si="72"/>
        <v/>
      </c>
      <c r="H372" s="60" t="str">
        <f t="shared" si="72"/>
        <v/>
      </c>
      <c r="J372" s="115" t="str">
        <f t="shared" si="68"/>
        <v/>
      </c>
      <c r="Q372" s="116"/>
      <c r="R372" s="65" t="str">
        <f t="shared" si="62"/>
        <v/>
      </c>
      <c r="S372" s="65" t="str">
        <f t="shared" si="63"/>
        <v/>
      </c>
      <c r="T372" s="65" t="str">
        <f t="shared" si="64"/>
        <v/>
      </c>
      <c r="U372" s="65" t="str">
        <f t="shared" si="65"/>
        <v/>
      </c>
      <c r="V372" s="38"/>
      <c r="W372" s="38"/>
      <c r="X372" s="85" t="str">
        <f t="shared" si="66"/>
        <v/>
      </c>
      <c r="Y372" s="85" t="str">
        <f t="shared" si="67"/>
        <v/>
      </c>
      <c r="Z372" s="89" t="str">
        <f t="shared" si="69"/>
        <v/>
      </c>
      <c r="AA372" s="90" t="str">
        <f>IFERROR(IF(ISNUMBER('Opsparede løndele mar21-apr21'!K370),Z372+'Opsparede løndele mar21-apr21'!K370,Z372),"")</f>
        <v/>
      </c>
    </row>
    <row r="373" spans="1:27" x14ac:dyDescent="0.25">
      <c r="A373" s="52" t="str">
        <f t="shared" si="70"/>
        <v/>
      </c>
      <c r="B373" s="5"/>
      <c r="C373" s="6"/>
      <c r="D373" s="7"/>
      <c r="E373" s="8"/>
      <c r="F373" s="8"/>
      <c r="G373" s="60" t="str">
        <f t="shared" si="72"/>
        <v/>
      </c>
      <c r="H373" s="60" t="str">
        <f t="shared" si="72"/>
        <v/>
      </c>
      <c r="J373" s="115" t="str">
        <f t="shared" si="68"/>
        <v/>
      </c>
      <c r="Q373" s="116"/>
      <c r="R373" s="65" t="str">
        <f t="shared" si="62"/>
        <v/>
      </c>
      <c r="S373" s="65" t="str">
        <f t="shared" si="63"/>
        <v/>
      </c>
      <c r="T373" s="65" t="str">
        <f t="shared" si="64"/>
        <v/>
      </c>
      <c r="U373" s="65" t="str">
        <f t="shared" si="65"/>
        <v/>
      </c>
      <c r="V373" s="38"/>
      <c r="W373" s="38"/>
      <c r="X373" s="85" t="str">
        <f t="shared" si="66"/>
        <v/>
      </c>
      <c r="Y373" s="85" t="str">
        <f t="shared" si="67"/>
        <v/>
      </c>
      <c r="Z373" s="89" t="str">
        <f t="shared" si="69"/>
        <v/>
      </c>
      <c r="AA373" s="90" t="str">
        <f>IFERROR(IF(ISNUMBER('Opsparede løndele mar21-apr21'!K371),Z373+'Opsparede løndele mar21-apr21'!K371,Z373),"")</f>
        <v/>
      </c>
    </row>
    <row r="374" spans="1:27" x14ac:dyDescent="0.25">
      <c r="A374" s="52" t="str">
        <f t="shared" si="70"/>
        <v/>
      </c>
      <c r="B374" s="5"/>
      <c r="C374" s="6"/>
      <c r="D374" s="7"/>
      <c r="E374" s="8"/>
      <c r="F374" s="8"/>
      <c r="G374" s="60" t="str">
        <f t="shared" si="72"/>
        <v/>
      </c>
      <c r="H374" s="60" t="str">
        <f t="shared" si="72"/>
        <v/>
      </c>
      <c r="J374" s="115" t="str">
        <f t="shared" si="68"/>
        <v/>
      </c>
      <c r="Q374" s="116"/>
      <c r="R374" s="65" t="str">
        <f t="shared" si="62"/>
        <v/>
      </c>
      <c r="S374" s="65" t="str">
        <f t="shared" si="63"/>
        <v/>
      </c>
      <c r="T374" s="65" t="str">
        <f t="shared" si="64"/>
        <v/>
      </c>
      <c r="U374" s="65" t="str">
        <f t="shared" si="65"/>
        <v/>
      </c>
      <c r="V374" s="38"/>
      <c r="W374" s="38"/>
      <c r="X374" s="85" t="str">
        <f t="shared" si="66"/>
        <v/>
      </c>
      <c r="Y374" s="85" t="str">
        <f t="shared" si="67"/>
        <v/>
      </c>
      <c r="Z374" s="89" t="str">
        <f t="shared" si="69"/>
        <v/>
      </c>
      <c r="AA374" s="90" t="str">
        <f>IFERROR(IF(ISNUMBER('Opsparede løndele mar21-apr21'!K372),Z374+'Opsparede løndele mar21-apr21'!K372,Z374),"")</f>
        <v/>
      </c>
    </row>
    <row r="375" spans="1:27" x14ac:dyDescent="0.25">
      <c r="A375" s="52" t="str">
        <f t="shared" si="70"/>
        <v/>
      </c>
      <c r="B375" s="5"/>
      <c r="C375" s="6"/>
      <c r="D375" s="7"/>
      <c r="E375" s="8"/>
      <c r="F375" s="8"/>
      <c r="G375" s="60" t="str">
        <f t="shared" si="72"/>
        <v/>
      </c>
      <c r="H375" s="60" t="str">
        <f t="shared" si="72"/>
        <v/>
      </c>
      <c r="J375" s="115" t="str">
        <f t="shared" si="68"/>
        <v/>
      </c>
      <c r="Q375" s="116"/>
      <c r="R375" s="65" t="str">
        <f t="shared" si="62"/>
        <v/>
      </c>
      <c r="S375" s="65" t="str">
        <f t="shared" si="63"/>
        <v/>
      </c>
      <c r="T375" s="65" t="str">
        <f t="shared" si="64"/>
        <v/>
      </c>
      <c r="U375" s="65" t="str">
        <f t="shared" si="65"/>
        <v/>
      </c>
      <c r="V375" s="38"/>
      <c r="W375" s="38"/>
      <c r="X375" s="85" t="str">
        <f t="shared" si="66"/>
        <v/>
      </c>
      <c r="Y375" s="85" t="str">
        <f t="shared" si="67"/>
        <v/>
      </c>
      <c r="Z375" s="89" t="str">
        <f t="shared" si="69"/>
        <v/>
      </c>
      <c r="AA375" s="90" t="str">
        <f>IFERROR(IF(ISNUMBER('Opsparede løndele mar21-apr21'!K373),Z375+'Opsparede løndele mar21-apr21'!K373,Z375),"")</f>
        <v/>
      </c>
    </row>
    <row r="376" spans="1:27" x14ac:dyDescent="0.25">
      <c r="A376" s="52" t="str">
        <f t="shared" si="70"/>
        <v/>
      </c>
      <c r="B376" s="5"/>
      <c r="C376" s="6"/>
      <c r="D376" s="7"/>
      <c r="E376" s="8"/>
      <c r="F376" s="8"/>
      <c r="G376" s="60" t="str">
        <f t="shared" si="72"/>
        <v/>
      </c>
      <c r="H376" s="60" t="str">
        <f t="shared" si="72"/>
        <v/>
      </c>
      <c r="J376" s="115" t="str">
        <f t="shared" si="68"/>
        <v/>
      </c>
      <c r="Q376" s="116"/>
      <c r="R376" s="65" t="str">
        <f t="shared" si="62"/>
        <v/>
      </c>
      <c r="S376" s="65" t="str">
        <f t="shared" si="63"/>
        <v/>
      </c>
      <c r="T376" s="65" t="str">
        <f t="shared" si="64"/>
        <v/>
      </c>
      <c r="U376" s="65" t="str">
        <f t="shared" si="65"/>
        <v/>
      </c>
      <c r="V376" s="38"/>
      <c r="W376" s="38"/>
      <c r="X376" s="85" t="str">
        <f t="shared" si="66"/>
        <v/>
      </c>
      <c r="Y376" s="85" t="str">
        <f t="shared" si="67"/>
        <v/>
      </c>
      <c r="Z376" s="89" t="str">
        <f t="shared" si="69"/>
        <v/>
      </c>
      <c r="AA376" s="90" t="str">
        <f>IFERROR(IF(ISNUMBER('Opsparede løndele mar21-apr21'!K374),Z376+'Opsparede løndele mar21-apr21'!K374,Z376),"")</f>
        <v/>
      </c>
    </row>
    <row r="377" spans="1:27" x14ac:dyDescent="0.25">
      <c r="A377" s="52" t="str">
        <f t="shared" si="70"/>
        <v/>
      </c>
      <c r="B377" s="5"/>
      <c r="C377" s="6"/>
      <c r="D377" s="7"/>
      <c r="E377" s="8"/>
      <c r="F377" s="8"/>
      <c r="G377" s="60" t="str">
        <f t="shared" si="72"/>
        <v/>
      </c>
      <c r="H377" s="60" t="str">
        <f t="shared" si="72"/>
        <v/>
      </c>
      <c r="J377" s="115" t="str">
        <f t="shared" si="68"/>
        <v/>
      </c>
      <c r="Q377" s="116"/>
      <c r="R377" s="65" t="str">
        <f t="shared" si="62"/>
        <v/>
      </c>
      <c r="S377" s="65" t="str">
        <f t="shared" si="63"/>
        <v/>
      </c>
      <c r="T377" s="65" t="str">
        <f t="shared" si="64"/>
        <v/>
      </c>
      <c r="U377" s="65" t="str">
        <f t="shared" si="65"/>
        <v/>
      </c>
      <c r="V377" s="38"/>
      <c r="W377" s="38"/>
      <c r="X377" s="85" t="str">
        <f t="shared" si="66"/>
        <v/>
      </c>
      <c r="Y377" s="85" t="str">
        <f t="shared" si="67"/>
        <v/>
      </c>
      <c r="Z377" s="89" t="str">
        <f t="shared" si="69"/>
        <v/>
      </c>
      <c r="AA377" s="90" t="str">
        <f>IFERROR(IF(ISNUMBER('Opsparede løndele mar21-apr21'!K375),Z377+'Opsparede løndele mar21-apr21'!K375,Z377),"")</f>
        <v/>
      </c>
    </row>
    <row r="378" spans="1:27" x14ac:dyDescent="0.25">
      <c r="A378" s="52" t="str">
        <f t="shared" si="70"/>
        <v/>
      </c>
      <c r="B378" s="5"/>
      <c r="C378" s="6"/>
      <c r="D378" s="7"/>
      <c r="E378" s="8"/>
      <c r="F378" s="8"/>
      <c r="G378" s="60" t="str">
        <f t="shared" si="72"/>
        <v/>
      </c>
      <c r="H378" s="60" t="str">
        <f t="shared" si="72"/>
        <v/>
      </c>
      <c r="J378" s="115" t="str">
        <f t="shared" si="68"/>
        <v/>
      </c>
      <c r="Q378" s="116"/>
      <c r="R378" s="65" t="str">
        <f t="shared" si="62"/>
        <v/>
      </c>
      <c r="S378" s="65" t="str">
        <f t="shared" si="63"/>
        <v/>
      </c>
      <c r="T378" s="65" t="str">
        <f t="shared" si="64"/>
        <v/>
      </c>
      <c r="U378" s="65" t="str">
        <f t="shared" si="65"/>
        <v/>
      </c>
      <c r="V378" s="38"/>
      <c r="W378" s="38"/>
      <c r="X378" s="85" t="str">
        <f t="shared" si="66"/>
        <v/>
      </c>
      <c r="Y378" s="85" t="str">
        <f t="shared" si="67"/>
        <v/>
      </c>
      <c r="Z378" s="89" t="str">
        <f t="shared" si="69"/>
        <v/>
      </c>
      <c r="AA378" s="90" t="str">
        <f>IFERROR(IF(ISNUMBER('Opsparede løndele mar21-apr21'!K376),Z378+'Opsparede løndele mar21-apr21'!K376,Z378),"")</f>
        <v/>
      </c>
    </row>
    <row r="379" spans="1:27" x14ac:dyDescent="0.25">
      <c r="A379" s="52" t="str">
        <f t="shared" si="70"/>
        <v/>
      </c>
      <c r="B379" s="5"/>
      <c r="C379" s="6"/>
      <c r="D379" s="7"/>
      <c r="E379" s="8"/>
      <c r="F379" s="8"/>
      <c r="G379" s="60" t="str">
        <f t="shared" si="72"/>
        <v/>
      </c>
      <c r="H379" s="60" t="str">
        <f t="shared" si="72"/>
        <v/>
      </c>
      <c r="J379" s="115" t="str">
        <f t="shared" si="68"/>
        <v/>
      </c>
      <c r="Q379" s="116"/>
      <c r="R379" s="65" t="str">
        <f t="shared" si="62"/>
        <v/>
      </c>
      <c r="S379" s="65" t="str">
        <f t="shared" si="63"/>
        <v/>
      </c>
      <c r="T379" s="65" t="str">
        <f t="shared" si="64"/>
        <v/>
      </c>
      <c r="U379" s="65" t="str">
        <f t="shared" si="65"/>
        <v/>
      </c>
      <c r="V379" s="38"/>
      <c r="W379" s="38"/>
      <c r="X379" s="85" t="str">
        <f t="shared" si="66"/>
        <v/>
      </c>
      <c r="Y379" s="85" t="str">
        <f t="shared" si="67"/>
        <v/>
      </c>
      <c r="Z379" s="89" t="str">
        <f t="shared" si="69"/>
        <v/>
      </c>
      <c r="AA379" s="90" t="str">
        <f>IFERROR(IF(ISNUMBER('Opsparede løndele mar21-apr21'!K377),Z379+'Opsparede løndele mar21-apr21'!K377,Z379),"")</f>
        <v/>
      </c>
    </row>
    <row r="380" spans="1:27" x14ac:dyDescent="0.25">
      <c r="A380" s="52" t="str">
        <f t="shared" si="70"/>
        <v/>
      </c>
      <c r="B380" s="5"/>
      <c r="C380" s="6"/>
      <c r="D380" s="7"/>
      <c r="E380" s="8"/>
      <c r="F380" s="8"/>
      <c r="G380" s="60" t="str">
        <f t="shared" si="72"/>
        <v/>
      </c>
      <c r="H380" s="60" t="str">
        <f t="shared" si="72"/>
        <v/>
      </c>
      <c r="J380" s="115" t="str">
        <f t="shared" si="68"/>
        <v/>
      </c>
      <c r="Q380" s="116"/>
      <c r="R380" s="65" t="str">
        <f t="shared" si="62"/>
        <v/>
      </c>
      <c r="S380" s="65" t="str">
        <f t="shared" si="63"/>
        <v/>
      </c>
      <c r="T380" s="65" t="str">
        <f t="shared" si="64"/>
        <v/>
      </c>
      <c r="U380" s="65" t="str">
        <f t="shared" si="65"/>
        <v/>
      </c>
      <c r="V380" s="38"/>
      <c r="W380" s="38"/>
      <c r="X380" s="85" t="str">
        <f t="shared" si="66"/>
        <v/>
      </c>
      <c r="Y380" s="85" t="str">
        <f t="shared" si="67"/>
        <v/>
      </c>
      <c r="Z380" s="89" t="str">
        <f t="shared" si="69"/>
        <v/>
      </c>
      <c r="AA380" s="90" t="str">
        <f>IFERROR(IF(ISNUMBER('Opsparede løndele mar21-apr21'!K378),Z380+'Opsparede løndele mar21-apr21'!K378,Z380),"")</f>
        <v/>
      </c>
    </row>
    <row r="381" spans="1:27" x14ac:dyDescent="0.25">
      <c r="A381" s="52" t="str">
        <f t="shared" si="70"/>
        <v/>
      </c>
      <c r="B381" s="5"/>
      <c r="C381" s="6"/>
      <c r="D381" s="7"/>
      <c r="E381" s="8"/>
      <c r="F381" s="8"/>
      <c r="G381" s="60" t="str">
        <f t="shared" si="72"/>
        <v/>
      </c>
      <c r="H381" s="60" t="str">
        <f t="shared" si="72"/>
        <v/>
      </c>
      <c r="J381" s="115" t="str">
        <f t="shared" si="68"/>
        <v/>
      </c>
      <c r="Q381" s="116"/>
      <c r="R381" s="65" t="str">
        <f t="shared" si="62"/>
        <v/>
      </c>
      <c r="S381" s="65" t="str">
        <f t="shared" si="63"/>
        <v/>
      </c>
      <c r="T381" s="65" t="str">
        <f t="shared" si="64"/>
        <v/>
      </c>
      <c r="U381" s="65" t="str">
        <f t="shared" si="65"/>
        <v/>
      </c>
      <c r="V381" s="38"/>
      <c r="W381" s="38"/>
      <c r="X381" s="85" t="str">
        <f t="shared" si="66"/>
        <v/>
      </c>
      <c r="Y381" s="85" t="str">
        <f t="shared" si="67"/>
        <v/>
      </c>
      <c r="Z381" s="89" t="str">
        <f t="shared" si="69"/>
        <v/>
      </c>
      <c r="AA381" s="90" t="str">
        <f>IFERROR(IF(ISNUMBER('Opsparede løndele mar21-apr21'!K379),Z381+'Opsparede løndele mar21-apr21'!K379,Z381),"")</f>
        <v/>
      </c>
    </row>
    <row r="382" spans="1:27" x14ac:dyDescent="0.25">
      <c r="A382" s="52" t="str">
        <f t="shared" si="70"/>
        <v/>
      </c>
      <c r="B382" s="5"/>
      <c r="C382" s="6"/>
      <c r="D382" s="7"/>
      <c r="E382" s="8"/>
      <c r="F382" s="8"/>
      <c r="G382" s="60" t="str">
        <f t="shared" si="72"/>
        <v/>
      </c>
      <c r="H382" s="60" t="str">
        <f t="shared" si="72"/>
        <v/>
      </c>
      <c r="J382" s="115" t="str">
        <f t="shared" si="68"/>
        <v/>
      </c>
      <c r="Q382" s="116"/>
      <c r="R382" s="65" t="str">
        <f t="shared" si="62"/>
        <v/>
      </c>
      <c r="S382" s="65" t="str">
        <f t="shared" si="63"/>
        <v/>
      </c>
      <c r="T382" s="65" t="str">
        <f t="shared" si="64"/>
        <v/>
      </c>
      <c r="U382" s="65" t="str">
        <f t="shared" si="65"/>
        <v/>
      </c>
      <c r="V382" s="38"/>
      <c r="W382" s="38"/>
      <c r="X382" s="85" t="str">
        <f t="shared" si="66"/>
        <v/>
      </c>
      <c r="Y382" s="85" t="str">
        <f t="shared" si="67"/>
        <v/>
      </c>
      <c r="Z382" s="89" t="str">
        <f t="shared" si="69"/>
        <v/>
      </c>
      <c r="AA382" s="90" t="str">
        <f>IFERROR(IF(ISNUMBER('Opsparede løndele mar21-apr21'!K380),Z382+'Opsparede løndele mar21-apr21'!K380,Z382),"")</f>
        <v/>
      </c>
    </row>
    <row r="383" spans="1:27" x14ac:dyDescent="0.25">
      <c r="A383" s="52" t="str">
        <f t="shared" si="70"/>
        <v/>
      </c>
      <c r="B383" s="5"/>
      <c r="C383" s="6"/>
      <c r="D383" s="7"/>
      <c r="E383" s="8"/>
      <c r="F383" s="8"/>
      <c r="G383" s="60" t="str">
        <f t="shared" si="72"/>
        <v/>
      </c>
      <c r="H383" s="60" t="str">
        <f t="shared" si="72"/>
        <v/>
      </c>
      <c r="J383" s="115" t="str">
        <f t="shared" si="68"/>
        <v/>
      </c>
      <c r="Q383" s="116"/>
      <c r="R383" s="65" t="str">
        <f t="shared" si="62"/>
        <v/>
      </c>
      <c r="S383" s="65" t="str">
        <f t="shared" si="63"/>
        <v/>
      </c>
      <c r="T383" s="65" t="str">
        <f t="shared" si="64"/>
        <v/>
      </c>
      <c r="U383" s="65" t="str">
        <f t="shared" si="65"/>
        <v/>
      </c>
      <c r="V383" s="38"/>
      <c r="W383" s="38"/>
      <c r="X383" s="85" t="str">
        <f t="shared" si="66"/>
        <v/>
      </c>
      <c r="Y383" s="85" t="str">
        <f t="shared" si="67"/>
        <v/>
      </c>
      <c r="Z383" s="89" t="str">
        <f t="shared" si="69"/>
        <v/>
      </c>
      <c r="AA383" s="90" t="str">
        <f>IFERROR(IF(ISNUMBER('Opsparede løndele mar21-apr21'!K381),Z383+'Opsparede løndele mar21-apr21'!K381,Z383),"")</f>
        <v/>
      </c>
    </row>
    <row r="384" spans="1:27" x14ac:dyDescent="0.25">
      <c r="A384" s="52" t="str">
        <f t="shared" si="70"/>
        <v/>
      </c>
      <c r="B384" s="5"/>
      <c r="C384" s="6"/>
      <c r="D384" s="7"/>
      <c r="E384" s="8"/>
      <c r="F384" s="8"/>
      <c r="G384" s="60" t="str">
        <f t="shared" si="72"/>
        <v/>
      </c>
      <c r="H384" s="60" t="str">
        <f t="shared" si="72"/>
        <v/>
      </c>
      <c r="J384" s="115" t="str">
        <f t="shared" si="68"/>
        <v/>
      </c>
      <c r="Q384" s="116"/>
      <c r="R384" s="65" t="str">
        <f t="shared" si="62"/>
        <v/>
      </c>
      <c r="S384" s="65" t="str">
        <f t="shared" si="63"/>
        <v/>
      </c>
      <c r="T384" s="65" t="str">
        <f t="shared" si="64"/>
        <v/>
      </c>
      <c r="U384" s="65" t="str">
        <f t="shared" si="65"/>
        <v/>
      </c>
      <c r="V384" s="38"/>
      <c r="W384" s="38"/>
      <c r="X384" s="85" t="str">
        <f t="shared" si="66"/>
        <v/>
      </c>
      <c r="Y384" s="85" t="str">
        <f t="shared" si="67"/>
        <v/>
      </c>
      <c r="Z384" s="89" t="str">
        <f t="shared" si="69"/>
        <v/>
      </c>
      <c r="AA384" s="90" t="str">
        <f>IFERROR(IF(ISNUMBER('Opsparede løndele mar21-apr21'!K382),Z384+'Opsparede løndele mar21-apr21'!K382,Z384),"")</f>
        <v/>
      </c>
    </row>
    <row r="385" spans="1:27" x14ac:dyDescent="0.25">
      <c r="A385" s="52" t="str">
        <f t="shared" si="70"/>
        <v/>
      </c>
      <c r="B385" s="5"/>
      <c r="C385" s="6"/>
      <c r="D385" s="7"/>
      <c r="E385" s="8"/>
      <c r="F385" s="8"/>
      <c r="G385" s="60" t="str">
        <f t="shared" si="72"/>
        <v/>
      </c>
      <c r="H385" s="60" t="str">
        <f t="shared" si="72"/>
        <v/>
      </c>
      <c r="J385" s="115" t="str">
        <f t="shared" si="68"/>
        <v/>
      </c>
      <c r="Q385" s="116"/>
      <c r="R385" s="65" t="str">
        <f t="shared" si="62"/>
        <v/>
      </c>
      <c r="S385" s="65" t="str">
        <f t="shared" si="63"/>
        <v/>
      </c>
      <c r="T385" s="65" t="str">
        <f t="shared" si="64"/>
        <v/>
      </c>
      <c r="U385" s="65" t="str">
        <f t="shared" si="65"/>
        <v/>
      </c>
      <c r="V385" s="38"/>
      <c r="W385" s="38"/>
      <c r="X385" s="85" t="str">
        <f t="shared" si="66"/>
        <v/>
      </c>
      <c r="Y385" s="85" t="str">
        <f t="shared" si="67"/>
        <v/>
      </c>
      <c r="Z385" s="89" t="str">
        <f t="shared" si="69"/>
        <v/>
      </c>
      <c r="AA385" s="90" t="str">
        <f>IFERROR(IF(ISNUMBER('Opsparede løndele mar21-apr21'!K383),Z385+'Opsparede løndele mar21-apr21'!K383,Z385),"")</f>
        <v/>
      </c>
    </row>
    <row r="386" spans="1:27" x14ac:dyDescent="0.25">
      <c r="A386" s="52" t="str">
        <f t="shared" si="70"/>
        <v/>
      </c>
      <c r="B386" s="5"/>
      <c r="C386" s="6"/>
      <c r="D386" s="7"/>
      <c r="E386" s="8"/>
      <c r="F386" s="8"/>
      <c r="G386" s="60" t="str">
        <f t="shared" si="72"/>
        <v/>
      </c>
      <c r="H386" s="60" t="str">
        <f t="shared" si="72"/>
        <v/>
      </c>
      <c r="J386" s="115" t="str">
        <f t="shared" si="68"/>
        <v/>
      </c>
      <c r="Q386" s="116"/>
      <c r="R386" s="65" t="str">
        <f t="shared" si="62"/>
        <v/>
      </c>
      <c r="S386" s="65" t="str">
        <f t="shared" si="63"/>
        <v/>
      </c>
      <c r="T386" s="65" t="str">
        <f t="shared" si="64"/>
        <v/>
      </c>
      <c r="U386" s="65" t="str">
        <f t="shared" si="65"/>
        <v/>
      </c>
      <c r="V386" s="38"/>
      <c r="W386" s="38"/>
      <c r="X386" s="85" t="str">
        <f t="shared" si="66"/>
        <v/>
      </c>
      <c r="Y386" s="85" t="str">
        <f t="shared" si="67"/>
        <v/>
      </c>
      <c r="Z386" s="89" t="str">
        <f t="shared" si="69"/>
        <v/>
      </c>
      <c r="AA386" s="90" t="str">
        <f>IFERROR(IF(ISNUMBER('Opsparede løndele mar21-apr21'!K384),Z386+'Opsparede løndele mar21-apr21'!K384,Z386),"")</f>
        <v/>
      </c>
    </row>
    <row r="387" spans="1:27" x14ac:dyDescent="0.25">
      <c r="A387" s="52" t="str">
        <f t="shared" si="70"/>
        <v/>
      </c>
      <c r="B387" s="5"/>
      <c r="C387" s="6"/>
      <c r="D387" s="7"/>
      <c r="E387" s="8"/>
      <c r="F387" s="8"/>
      <c r="G387" s="60" t="str">
        <f t="shared" ref="G387:H406" si="73">IF(AND(ISNUMBER($E387),ISNUMBER($F387)),MAX(MIN(NETWORKDAYS(IF($E387&lt;=VLOOKUP(G$6,Matrix_antal_dage,5,FALSE),VLOOKUP(G$6,Matrix_antal_dage,5,FALSE),$E387),IF($F387&gt;=VLOOKUP(G$6,Matrix_antal_dage,6,FALSE),VLOOKUP(G$6,Matrix_antal_dage,6,FALSE),$F387),helligdage),VLOOKUP(G$6,Matrix_antal_dage,7,FALSE)),0),"")</f>
        <v/>
      </c>
      <c r="H387" s="60" t="str">
        <f t="shared" si="73"/>
        <v/>
      </c>
      <c r="J387" s="115" t="str">
        <f t="shared" si="68"/>
        <v/>
      </c>
      <c r="Q387" s="116"/>
      <c r="R387" s="65" t="str">
        <f t="shared" si="62"/>
        <v/>
      </c>
      <c r="S387" s="65" t="str">
        <f t="shared" si="63"/>
        <v/>
      </c>
      <c r="T387" s="65" t="str">
        <f t="shared" si="64"/>
        <v/>
      </c>
      <c r="U387" s="65" t="str">
        <f t="shared" si="65"/>
        <v/>
      </c>
      <c r="V387" s="38"/>
      <c r="W387" s="38"/>
      <c r="X387" s="85" t="str">
        <f t="shared" si="66"/>
        <v/>
      </c>
      <c r="Y387" s="85" t="str">
        <f t="shared" si="67"/>
        <v/>
      </c>
      <c r="Z387" s="89" t="str">
        <f t="shared" si="69"/>
        <v/>
      </c>
      <c r="AA387" s="90" t="str">
        <f>IFERROR(IF(ISNUMBER('Opsparede løndele mar21-apr21'!K385),Z387+'Opsparede løndele mar21-apr21'!K385,Z387),"")</f>
        <v/>
      </c>
    </row>
    <row r="388" spans="1:27" x14ac:dyDescent="0.25">
      <c r="A388" s="52" t="str">
        <f t="shared" si="70"/>
        <v/>
      </c>
      <c r="B388" s="5"/>
      <c r="C388" s="6"/>
      <c r="D388" s="7"/>
      <c r="E388" s="8"/>
      <c r="F388" s="8"/>
      <c r="G388" s="60" t="str">
        <f t="shared" si="73"/>
        <v/>
      </c>
      <c r="H388" s="60" t="str">
        <f t="shared" si="73"/>
        <v/>
      </c>
      <c r="J388" s="115" t="str">
        <f t="shared" si="68"/>
        <v/>
      </c>
      <c r="Q388" s="116"/>
      <c r="R388" s="65" t="str">
        <f t="shared" si="62"/>
        <v/>
      </c>
      <c r="S388" s="65" t="str">
        <f t="shared" si="63"/>
        <v/>
      </c>
      <c r="T388" s="65" t="str">
        <f t="shared" si="64"/>
        <v/>
      </c>
      <c r="U388" s="65" t="str">
        <f t="shared" si="65"/>
        <v/>
      </c>
      <c r="V388" s="38"/>
      <c r="W388" s="38"/>
      <c r="X388" s="85" t="str">
        <f t="shared" si="66"/>
        <v/>
      </c>
      <c r="Y388" s="85" t="str">
        <f t="shared" si="67"/>
        <v/>
      </c>
      <c r="Z388" s="89" t="str">
        <f t="shared" si="69"/>
        <v/>
      </c>
      <c r="AA388" s="90" t="str">
        <f>IFERROR(IF(ISNUMBER('Opsparede løndele mar21-apr21'!K386),Z388+'Opsparede løndele mar21-apr21'!K386,Z388),"")</f>
        <v/>
      </c>
    </row>
    <row r="389" spans="1:27" x14ac:dyDescent="0.25">
      <c r="A389" s="52" t="str">
        <f t="shared" si="70"/>
        <v/>
      </c>
      <c r="B389" s="5"/>
      <c r="C389" s="6"/>
      <c r="D389" s="7"/>
      <c r="E389" s="8"/>
      <c r="F389" s="8"/>
      <c r="G389" s="60" t="str">
        <f t="shared" si="73"/>
        <v/>
      </c>
      <c r="H389" s="60" t="str">
        <f t="shared" si="73"/>
        <v/>
      </c>
      <c r="J389" s="115" t="str">
        <f t="shared" si="68"/>
        <v/>
      </c>
      <c r="Q389" s="116"/>
      <c r="R389" s="65" t="str">
        <f t="shared" si="62"/>
        <v/>
      </c>
      <c r="S389" s="65" t="str">
        <f t="shared" si="63"/>
        <v/>
      </c>
      <c r="T389" s="65" t="str">
        <f t="shared" si="64"/>
        <v/>
      </c>
      <c r="U389" s="65" t="str">
        <f t="shared" si="65"/>
        <v/>
      </c>
      <c r="V389" s="38"/>
      <c r="W389" s="38"/>
      <c r="X389" s="85" t="str">
        <f t="shared" si="66"/>
        <v/>
      </c>
      <c r="Y389" s="85" t="str">
        <f t="shared" si="67"/>
        <v/>
      </c>
      <c r="Z389" s="89" t="str">
        <f t="shared" si="69"/>
        <v/>
      </c>
      <c r="AA389" s="90" t="str">
        <f>IFERROR(IF(ISNUMBER('Opsparede løndele mar21-apr21'!K387),Z389+'Opsparede løndele mar21-apr21'!K387,Z389),"")</f>
        <v/>
      </c>
    </row>
    <row r="390" spans="1:27" x14ac:dyDescent="0.25">
      <c r="A390" s="52" t="str">
        <f t="shared" si="70"/>
        <v/>
      </c>
      <c r="B390" s="5"/>
      <c r="C390" s="6"/>
      <c r="D390" s="7"/>
      <c r="E390" s="8"/>
      <c r="F390" s="8"/>
      <c r="G390" s="60" t="str">
        <f t="shared" si="73"/>
        <v/>
      </c>
      <c r="H390" s="60" t="str">
        <f t="shared" si="73"/>
        <v/>
      </c>
      <c r="J390" s="115" t="str">
        <f t="shared" si="68"/>
        <v/>
      </c>
      <c r="Q390" s="116"/>
      <c r="R390" s="65" t="str">
        <f t="shared" si="62"/>
        <v/>
      </c>
      <c r="S390" s="65" t="str">
        <f t="shared" si="63"/>
        <v/>
      </c>
      <c r="T390" s="65" t="str">
        <f t="shared" si="64"/>
        <v/>
      </c>
      <c r="U390" s="65" t="str">
        <f t="shared" si="65"/>
        <v/>
      </c>
      <c r="V390" s="38"/>
      <c r="W390" s="38"/>
      <c r="X390" s="85" t="str">
        <f t="shared" si="66"/>
        <v/>
      </c>
      <c r="Y390" s="85" t="str">
        <f t="shared" si="67"/>
        <v/>
      </c>
      <c r="Z390" s="89" t="str">
        <f t="shared" si="69"/>
        <v/>
      </c>
      <c r="AA390" s="90" t="str">
        <f>IFERROR(IF(ISNUMBER('Opsparede løndele mar21-apr21'!K388),Z390+'Opsparede løndele mar21-apr21'!K388,Z390),"")</f>
        <v/>
      </c>
    </row>
    <row r="391" spans="1:27" x14ac:dyDescent="0.25">
      <c r="A391" s="52" t="str">
        <f t="shared" si="70"/>
        <v/>
      </c>
      <c r="B391" s="5"/>
      <c r="C391" s="6"/>
      <c r="D391" s="7"/>
      <c r="E391" s="8"/>
      <c r="F391" s="8"/>
      <c r="G391" s="60" t="str">
        <f t="shared" si="73"/>
        <v/>
      </c>
      <c r="H391" s="60" t="str">
        <f t="shared" si="73"/>
        <v/>
      </c>
      <c r="J391" s="115" t="str">
        <f t="shared" si="68"/>
        <v/>
      </c>
      <c r="Q391" s="116"/>
      <c r="R391" s="65" t="str">
        <f t="shared" ref="R391:R454" si="74">IF(AND(ISNUMBER($Q391),ISNUMBER(K391)),(IF($B391="","",IF(MIN(K391,M391)*$J391&gt;30000*IF($Q391&gt;37,37,$Q391)/37,30000*IF($Q391&gt;37,37,$Q391)/37,MIN(K391,M391)*$J391))),"")</f>
        <v/>
      </c>
      <c r="S391" s="65" t="str">
        <f t="shared" ref="S391:S454" si="75">IF(AND(ISNUMBER($Q391),ISNUMBER(L391)),(IF($B391="","",IF(MIN(L391,N391)*$J391&gt;30000*IF($Q391&gt;37,37,$Q391)/37,30000*IF($Q391&gt;37,37,$Q391)/37,MIN(L391,N391)*$J391))),"")</f>
        <v/>
      </c>
      <c r="T391" s="65" t="str">
        <f t="shared" ref="T391:T454" si="76">IF(ISNUMBER(R391),(MIN(R391,MIN(K391,M391)-O391)),"")</f>
        <v/>
      </c>
      <c r="U391" s="65" t="str">
        <f t="shared" ref="U391:U454" si="77">IF(ISNUMBER(S391),(MIN(S391,MIN(L391,N391)-P391)),"")</f>
        <v/>
      </c>
      <c r="V391" s="38"/>
      <c r="W391" s="38"/>
      <c r="X391" s="85" t="str">
        <f t="shared" ref="X391:X454" si="78">IF(ISNUMBER(V391),MIN(T391/VLOOKUP(G$6,Matrix_antal_dage,4,FALSE)*(G391-V391),30000),"")</f>
        <v/>
      </c>
      <c r="Y391" s="85" t="str">
        <f t="shared" ref="Y391:Y454" si="79">IF(ISNUMBER(W391),MIN(U391/VLOOKUP(H$6,Matrix_antal_dage,4,FALSE)*(H391-W391),30000),"")</f>
        <v/>
      </c>
      <c r="Z391" s="89" t="str">
        <f t="shared" si="69"/>
        <v/>
      </c>
      <c r="AA391" s="90" t="str">
        <f>IFERROR(IF(ISNUMBER('Opsparede løndele mar21-apr21'!K389),Z391+'Opsparede løndele mar21-apr21'!K389,Z391),"")</f>
        <v/>
      </c>
    </row>
    <row r="392" spans="1:27" x14ac:dyDescent="0.25">
      <c r="A392" s="52" t="str">
        <f t="shared" si="70"/>
        <v/>
      </c>
      <c r="B392" s="5"/>
      <c r="C392" s="6"/>
      <c r="D392" s="7"/>
      <c r="E392" s="8"/>
      <c r="F392" s="8"/>
      <c r="G392" s="60" t="str">
        <f t="shared" si="73"/>
        <v/>
      </c>
      <c r="H392" s="60" t="str">
        <f t="shared" si="73"/>
        <v/>
      </c>
      <c r="J392" s="115" t="str">
        <f t="shared" ref="J392:J455" si="80">IF(I392="","",IF(I392="Funktionær",0.75,IF(I392="Ikke-funktionær",0.9,IF(I392="Elev/lærling",0.9))))</f>
        <v/>
      </c>
      <c r="Q392" s="116"/>
      <c r="R392" s="65" t="str">
        <f t="shared" si="74"/>
        <v/>
      </c>
      <c r="S392" s="65" t="str">
        <f t="shared" si="75"/>
        <v/>
      </c>
      <c r="T392" s="65" t="str">
        <f t="shared" si="76"/>
        <v/>
      </c>
      <c r="U392" s="65" t="str">
        <f t="shared" si="77"/>
        <v/>
      </c>
      <c r="V392" s="38"/>
      <c r="W392" s="38"/>
      <c r="X392" s="85" t="str">
        <f t="shared" si="78"/>
        <v/>
      </c>
      <c r="Y392" s="85" t="str">
        <f t="shared" si="79"/>
        <v/>
      </c>
      <c r="Z392" s="89" t="str">
        <f t="shared" ref="Z392:Z455" si="81">IF(OR(ISNUMBER(V392),ISNUMBER(W392)),SUM(X392:Y392),"")</f>
        <v/>
      </c>
      <c r="AA392" s="90" t="str">
        <f>IFERROR(IF(ISNUMBER('Opsparede løndele mar21-apr21'!K390),Z392+'Opsparede løndele mar21-apr21'!K390,Z392),"")</f>
        <v/>
      </c>
    </row>
    <row r="393" spans="1:27" x14ac:dyDescent="0.25">
      <c r="A393" s="52" t="str">
        <f t="shared" ref="A393:A456" si="82">IF(B393="","",A392+1)</f>
        <v/>
      </c>
      <c r="B393" s="5"/>
      <c r="C393" s="6"/>
      <c r="D393" s="7"/>
      <c r="E393" s="8"/>
      <c r="F393" s="8"/>
      <c r="G393" s="60" t="str">
        <f t="shared" si="73"/>
        <v/>
      </c>
      <c r="H393" s="60" t="str">
        <f t="shared" si="73"/>
        <v/>
      </c>
      <c r="J393" s="115" t="str">
        <f t="shared" si="80"/>
        <v/>
      </c>
      <c r="Q393" s="116"/>
      <c r="R393" s="65" t="str">
        <f t="shared" si="74"/>
        <v/>
      </c>
      <c r="S393" s="65" t="str">
        <f t="shared" si="75"/>
        <v/>
      </c>
      <c r="T393" s="65" t="str">
        <f t="shared" si="76"/>
        <v/>
      </c>
      <c r="U393" s="65" t="str">
        <f t="shared" si="77"/>
        <v/>
      </c>
      <c r="V393" s="38"/>
      <c r="W393" s="38"/>
      <c r="X393" s="85" t="str">
        <f t="shared" si="78"/>
        <v/>
      </c>
      <c r="Y393" s="85" t="str">
        <f t="shared" si="79"/>
        <v/>
      </c>
      <c r="Z393" s="89" t="str">
        <f t="shared" si="81"/>
        <v/>
      </c>
      <c r="AA393" s="90" t="str">
        <f>IFERROR(IF(ISNUMBER('Opsparede løndele mar21-apr21'!K391),Z393+'Opsparede løndele mar21-apr21'!K391,Z393),"")</f>
        <v/>
      </c>
    </row>
    <row r="394" spans="1:27" x14ac:dyDescent="0.25">
      <c r="A394" s="52" t="str">
        <f t="shared" si="82"/>
        <v/>
      </c>
      <c r="B394" s="5"/>
      <c r="C394" s="6"/>
      <c r="D394" s="7"/>
      <c r="E394" s="8"/>
      <c r="F394" s="8"/>
      <c r="G394" s="60" t="str">
        <f t="shared" si="73"/>
        <v/>
      </c>
      <c r="H394" s="60" t="str">
        <f t="shared" si="73"/>
        <v/>
      </c>
      <c r="J394" s="115" t="str">
        <f t="shared" si="80"/>
        <v/>
      </c>
      <c r="Q394" s="116"/>
      <c r="R394" s="65" t="str">
        <f t="shared" si="74"/>
        <v/>
      </c>
      <c r="S394" s="65" t="str">
        <f t="shared" si="75"/>
        <v/>
      </c>
      <c r="T394" s="65" t="str">
        <f t="shared" si="76"/>
        <v/>
      </c>
      <c r="U394" s="65" t="str">
        <f t="shared" si="77"/>
        <v/>
      </c>
      <c r="V394" s="38"/>
      <c r="W394" s="38"/>
      <c r="X394" s="85" t="str">
        <f t="shared" si="78"/>
        <v/>
      </c>
      <c r="Y394" s="85" t="str">
        <f t="shared" si="79"/>
        <v/>
      </c>
      <c r="Z394" s="89" t="str">
        <f t="shared" si="81"/>
        <v/>
      </c>
      <c r="AA394" s="90" t="str">
        <f>IFERROR(IF(ISNUMBER('Opsparede løndele mar21-apr21'!K392),Z394+'Opsparede løndele mar21-apr21'!K392,Z394),"")</f>
        <v/>
      </c>
    </row>
    <row r="395" spans="1:27" x14ac:dyDescent="0.25">
      <c r="A395" s="52" t="str">
        <f t="shared" si="82"/>
        <v/>
      </c>
      <c r="B395" s="5"/>
      <c r="C395" s="6"/>
      <c r="D395" s="7"/>
      <c r="E395" s="8"/>
      <c r="F395" s="8"/>
      <c r="G395" s="60" t="str">
        <f t="shared" si="73"/>
        <v/>
      </c>
      <c r="H395" s="60" t="str">
        <f t="shared" si="73"/>
        <v/>
      </c>
      <c r="J395" s="115" t="str">
        <f t="shared" si="80"/>
        <v/>
      </c>
      <c r="Q395" s="116"/>
      <c r="R395" s="65" t="str">
        <f t="shared" si="74"/>
        <v/>
      </c>
      <c r="S395" s="65" t="str">
        <f t="shared" si="75"/>
        <v/>
      </c>
      <c r="T395" s="65" t="str">
        <f t="shared" si="76"/>
        <v/>
      </c>
      <c r="U395" s="65" t="str">
        <f t="shared" si="77"/>
        <v/>
      </c>
      <c r="V395" s="38"/>
      <c r="W395" s="38"/>
      <c r="X395" s="85" t="str">
        <f t="shared" si="78"/>
        <v/>
      </c>
      <c r="Y395" s="85" t="str">
        <f t="shared" si="79"/>
        <v/>
      </c>
      <c r="Z395" s="89" t="str">
        <f t="shared" si="81"/>
        <v/>
      </c>
      <c r="AA395" s="90" t="str">
        <f>IFERROR(IF(ISNUMBER('Opsparede løndele mar21-apr21'!K393),Z395+'Opsparede løndele mar21-apr21'!K393,Z395),"")</f>
        <v/>
      </c>
    </row>
    <row r="396" spans="1:27" x14ac:dyDescent="0.25">
      <c r="A396" s="52" t="str">
        <f t="shared" si="82"/>
        <v/>
      </c>
      <c r="B396" s="5"/>
      <c r="C396" s="6"/>
      <c r="D396" s="7"/>
      <c r="E396" s="8"/>
      <c r="F396" s="8"/>
      <c r="G396" s="60" t="str">
        <f t="shared" si="73"/>
        <v/>
      </c>
      <c r="H396" s="60" t="str">
        <f t="shared" si="73"/>
        <v/>
      </c>
      <c r="J396" s="115" t="str">
        <f t="shared" si="80"/>
        <v/>
      </c>
      <c r="Q396" s="116"/>
      <c r="R396" s="65" t="str">
        <f t="shared" si="74"/>
        <v/>
      </c>
      <c r="S396" s="65" t="str">
        <f t="shared" si="75"/>
        <v/>
      </c>
      <c r="T396" s="65" t="str">
        <f t="shared" si="76"/>
        <v/>
      </c>
      <c r="U396" s="65" t="str">
        <f t="shared" si="77"/>
        <v/>
      </c>
      <c r="V396" s="38"/>
      <c r="W396" s="38"/>
      <c r="X396" s="85" t="str">
        <f t="shared" si="78"/>
        <v/>
      </c>
      <c r="Y396" s="85" t="str">
        <f t="shared" si="79"/>
        <v/>
      </c>
      <c r="Z396" s="89" t="str">
        <f t="shared" si="81"/>
        <v/>
      </c>
      <c r="AA396" s="90" t="str">
        <f>IFERROR(IF(ISNUMBER('Opsparede løndele mar21-apr21'!K394),Z396+'Opsparede løndele mar21-apr21'!K394,Z396),"")</f>
        <v/>
      </c>
    </row>
    <row r="397" spans="1:27" x14ac:dyDescent="0.25">
      <c r="A397" s="52" t="str">
        <f t="shared" si="82"/>
        <v/>
      </c>
      <c r="B397" s="5"/>
      <c r="C397" s="6"/>
      <c r="D397" s="7"/>
      <c r="E397" s="8"/>
      <c r="F397" s="8"/>
      <c r="G397" s="60" t="str">
        <f t="shared" si="73"/>
        <v/>
      </c>
      <c r="H397" s="60" t="str">
        <f t="shared" si="73"/>
        <v/>
      </c>
      <c r="J397" s="115" t="str">
        <f t="shared" si="80"/>
        <v/>
      </c>
      <c r="Q397" s="116"/>
      <c r="R397" s="65" t="str">
        <f t="shared" si="74"/>
        <v/>
      </c>
      <c r="S397" s="65" t="str">
        <f t="shared" si="75"/>
        <v/>
      </c>
      <c r="T397" s="65" t="str">
        <f t="shared" si="76"/>
        <v/>
      </c>
      <c r="U397" s="65" t="str">
        <f t="shared" si="77"/>
        <v/>
      </c>
      <c r="V397" s="38"/>
      <c r="W397" s="38"/>
      <c r="X397" s="85" t="str">
        <f t="shared" si="78"/>
        <v/>
      </c>
      <c r="Y397" s="85" t="str">
        <f t="shared" si="79"/>
        <v/>
      </c>
      <c r="Z397" s="89" t="str">
        <f t="shared" si="81"/>
        <v/>
      </c>
      <c r="AA397" s="90" t="str">
        <f>IFERROR(IF(ISNUMBER('Opsparede løndele mar21-apr21'!K395),Z397+'Opsparede løndele mar21-apr21'!K395,Z397),"")</f>
        <v/>
      </c>
    </row>
    <row r="398" spans="1:27" x14ac:dyDescent="0.25">
      <c r="A398" s="52" t="str">
        <f t="shared" si="82"/>
        <v/>
      </c>
      <c r="B398" s="5"/>
      <c r="C398" s="6"/>
      <c r="D398" s="7"/>
      <c r="E398" s="8"/>
      <c r="F398" s="8"/>
      <c r="G398" s="60" t="str">
        <f t="shared" si="73"/>
        <v/>
      </c>
      <c r="H398" s="60" t="str">
        <f t="shared" si="73"/>
        <v/>
      </c>
      <c r="J398" s="115" t="str">
        <f t="shared" si="80"/>
        <v/>
      </c>
      <c r="Q398" s="116"/>
      <c r="R398" s="65" t="str">
        <f t="shared" si="74"/>
        <v/>
      </c>
      <c r="S398" s="65" t="str">
        <f t="shared" si="75"/>
        <v/>
      </c>
      <c r="T398" s="65" t="str">
        <f t="shared" si="76"/>
        <v/>
      </c>
      <c r="U398" s="65" t="str">
        <f t="shared" si="77"/>
        <v/>
      </c>
      <c r="V398" s="38"/>
      <c r="W398" s="38"/>
      <c r="X398" s="85" t="str">
        <f t="shared" si="78"/>
        <v/>
      </c>
      <c r="Y398" s="85" t="str">
        <f t="shared" si="79"/>
        <v/>
      </c>
      <c r="Z398" s="89" t="str">
        <f t="shared" si="81"/>
        <v/>
      </c>
      <c r="AA398" s="90" t="str">
        <f>IFERROR(IF(ISNUMBER('Opsparede løndele mar21-apr21'!K396),Z398+'Opsparede løndele mar21-apr21'!K396,Z398),"")</f>
        <v/>
      </c>
    </row>
    <row r="399" spans="1:27" x14ac:dyDescent="0.25">
      <c r="A399" s="52" t="str">
        <f t="shared" si="82"/>
        <v/>
      </c>
      <c r="B399" s="5"/>
      <c r="C399" s="6"/>
      <c r="D399" s="7"/>
      <c r="E399" s="8"/>
      <c r="F399" s="8"/>
      <c r="G399" s="60" t="str">
        <f t="shared" si="73"/>
        <v/>
      </c>
      <c r="H399" s="60" t="str">
        <f t="shared" si="73"/>
        <v/>
      </c>
      <c r="J399" s="115" t="str">
        <f t="shared" si="80"/>
        <v/>
      </c>
      <c r="Q399" s="116"/>
      <c r="R399" s="65" t="str">
        <f t="shared" si="74"/>
        <v/>
      </c>
      <c r="S399" s="65" t="str">
        <f t="shared" si="75"/>
        <v/>
      </c>
      <c r="T399" s="65" t="str">
        <f t="shared" si="76"/>
        <v/>
      </c>
      <c r="U399" s="65" t="str">
        <f t="shared" si="77"/>
        <v/>
      </c>
      <c r="V399" s="38"/>
      <c r="W399" s="38"/>
      <c r="X399" s="85" t="str">
        <f t="shared" si="78"/>
        <v/>
      </c>
      <c r="Y399" s="85" t="str">
        <f t="shared" si="79"/>
        <v/>
      </c>
      <c r="Z399" s="89" t="str">
        <f t="shared" si="81"/>
        <v/>
      </c>
      <c r="AA399" s="90" t="str">
        <f>IFERROR(IF(ISNUMBER('Opsparede løndele mar21-apr21'!K397),Z399+'Opsparede løndele mar21-apr21'!K397,Z399),"")</f>
        <v/>
      </c>
    </row>
    <row r="400" spans="1:27" x14ac:dyDescent="0.25">
      <c r="A400" s="52" t="str">
        <f t="shared" si="82"/>
        <v/>
      </c>
      <c r="B400" s="5"/>
      <c r="C400" s="6"/>
      <c r="D400" s="7"/>
      <c r="E400" s="8"/>
      <c r="F400" s="8"/>
      <c r="G400" s="60" t="str">
        <f t="shared" si="73"/>
        <v/>
      </c>
      <c r="H400" s="60" t="str">
        <f t="shared" si="73"/>
        <v/>
      </c>
      <c r="J400" s="115" t="str">
        <f t="shared" si="80"/>
        <v/>
      </c>
      <c r="Q400" s="116"/>
      <c r="R400" s="65" t="str">
        <f t="shared" si="74"/>
        <v/>
      </c>
      <c r="S400" s="65" t="str">
        <f t="shared" si="75"/>
        <v/>
      </c>
      <c r="T400" s="65" t="str">
        <f t="shared" si="76"/>
        <v/>
      </c>
      <c r="U400" s="65" t="str">
        <f t="shared" si="77"/>
        <v/>
      </c>
      <c r="V400" s="38"/>
      <c r="W400" s="38"/>
      <c r="X400" s="85" t="str">
        <f t="shared" si="78"/>
        <v/>
      </c>
      <c r="Y400" s="85" t="str">
        <f t="shared" si="79"/>
        <v/>
      </c>
      <c r="Z400" s="89" t="str">
        <f t="shared" si="81"/>
        <v/>
      </c>
      <c r="AA400" s="90" t="str">
        <f>IFERROR(IF(ISNUMBER('Opsparede løndele mar21-apr21'!K398),Z400+'Opsparede løndele mar21-apr21'!K398,Z400),"")</f>
        <v/>
      </c>
    </row>
    <row r="401" spans="1:27" x14ac:dyDescent="0.25">
      <c r="A401" s="52" t="str">
        <f t="shared" si="82"/>
        <v/>
      </c>
      <c r="B401" s="5"/>
      <c r="C401" s="6"/>
      <c r="D401" s="7"/>
      <c r="E401" s="8"/>
      <c r="F401" s="8"/>
      <c r="G401" s="60" t="str">
        <f t="shared" si="73"/>
        <v/>
      </c>
      <c r="H401" s="60" t="str">
        <f t="shared" si="73"/>
        <v/>
      </c>
      <c r="J401" s="115" t="str">
        <f t="shared" si="80"/>
        <v/>
      </c>
      <c r="Q401" s="116"/>
      <c r="R401" s="65" t="str">
        <f t="shared" si="74"/>
        <v/>
      </c>
      <c r="S401" s="65" t="str">
        <f t="shared" si="75"/>
        <v/>
      </c>
      <c r="T401" s="65" t="str">
        <f t="shared" si="76"/>
        <v/>
      </c>
      <c r="U401" s="65" t="str">
        <f t="shared" si="77"/>
        <v/>
      </c>
      <c r="V401" s="38"/>
      <c r="W401" s="38"/>
      <c r="X401" s="85" t="str">
        <f t="shared" si="78"/>
        <v/>
      </c>
      <c r="Y401" s="85" t="str">
        <f t="shared" si="79"/>
        <v/>
      </c>
      <c r="Z401" s="89" t="str">
        <f t="shared" si="81"/>
        <v/>
      </c>
      <c r="AA401" s="90" t="str">
        <f>IFERROR(IF(ISNUMBER('Opsparede løndele mar21-apr21'!K399),Z401+'Opsparede løndele mar21-apr21'!K399,Z401),"")</f>
        <v/>
      </c>
    </row>
    <row r="402" spans="1:27" x14ac:dyDescent="0.25">
      <c r="A402" s="52" t="str">
        <f t="shared" si="82"/>
        <v/>
      </c>
      <c r="B402" s="5"/>
      <c r="C402" s="6"/>
      <c r="D402" s="7"/>
      <c r="E402" s="8"/>
      <c r="F402" s="8"/>
      <c r="G402" s="60" t="str">
        <f t="shared" si="73"/>
        <v/>
      </c>
      <c r="H402" s="60" t="str">
        <f t="shared" si="73"/>
        <v/>
      </c>
      <c r="J402" s="115" t="str">
        <f t="shared" si="80"/>
        <v/>
      </c>
      <c r="Q402" s="116"/>
      <c r="R402" s="65" t="str">
        <f t="shared" si="74"/>
        <v/>
      </c>
      <c r="S402" s="65" t="str">
        <f t="shared" si="75"/>
        <v/>
      </c>
      <c r="T402" s="65" t="str">
        <f t="shared" si="76"/>
        <v/>
      </c>
      <c r="U402" s="65" t="str">
        <f t="shared" si="77"/>
        <v/>
      </c>
      <c r="V402" s="38"/>
      <c r="W402" s="38"/>
      <c r="X402" s="85" t="str">
        <f t="shared" si="78"/>
        <v/>
      </c>
      <c r="Y402" s="85" t="str">
        <f t="shared" si="79"/>
        <v/>
      </c>
      <c r="Z402" s="89" t="str">
        <f t="shared" si="81"/>
        <v/>
      </c>
      <c r="AA402" s="90" t="str">
        <f>IFERROR(IF(ISNUMBER('Opsparede løndele mar21-apr21'!K400),Z402+'Opsparede løndele mar21-apr21'!K400,Z402),"")</f>
        <v/>
      </c>
    </row>
    <row r="403" spans="1:27" x14ac:dyDescent="0.25">
      <c r="A403" s="52" t="str">
        <f t="shared" si="82"/>
        <v/>
      </c>
      <c r="B403" s="5"/>
      <c r="C403" s="6"/>
      <c r="D403" s="7"/>
      <c r="E403" s="8"/>
      <c r="F403" s="8"/>
      <c r="G403" s="60" t="str">
        <f t="shared" si="73"/>
        <v/>
      </c>
      <c r="H403" s="60" t="str">
        <f t="shared" si="73"/>
        <v/>
      </c>
      <c r="J403" s="115" t="str">
        <f t="shared" si="80"/>
        <v/>
      </c>
      <c r="Q403" s="116"/>
      <c r="R403" s="65" t="str">
        <f t="shared" si="74"/>
        <v/>
      </c>
      <c r="S403" s="65" t="str">
        <f t="shared" si="75"/>
        <v/>
      </c>
      <c r="T403" s="65" t="str">
        <f t="shared" si="76"/>
        <v/>
      </c>
      <c r="U403" s="65" t="str">
        <f t="shared" si="77"/>
        <v/>
      </c>
      <c r="V403" s="38"/>
      <c r="W403" s="38"/>
      <c r="X403" s="85" t="str">
        <f t="shared" si="78"/>
        <v/>
      </c>
      <c r="Y403" s="85" t="str">
        <f t="shared" si="79"/>
        <v/>
      </c>
      <c r="Z403" s="89" t="str">
        <f t="shared" si="81"/>
        <v/>
      </c>
      <c r="AA403" s="90" t="str">
        <f>IFERROR(IF(ISNUMBER('Opsparede løndele mar21-apr21'!K401),Z403+'Opsparede løndele mar21-apr21'!K401,Z403),"")</f>
        <v/>
      </c>
    </row>
    <row r="404" spans="1:27" x14ac:dyDescent="0.25">
      <c r="A404" s="52" t="str">
        <f t="shared" si="82"/>
        <v/>
      </c>
      <c r="B404" s="5"/>
      <c r="C404" s="6"/>
      <c r="D404" s="7"/>
      <c r="E404" s="8"/>
      <c r="F404" s="8"/>
      <c r="G404" s="60" t="str">
        <f t="shared" si="73"/>
        <v/>
      </c>
      <c r="H404" s="60" t="str">
        <f t="shared" si="73"/>
        <v/>
      </c>
      <c r="J404" s="115" t="str">
        <f t="shared" si="80"/>
        <v/>
      </c>
      <c r="Q404" s="116"/>
      <c r="R404" s="65" t="str">
        <f t="shared" si="74"/>
        <v/>
      </c>
      <c r="S404" s="65" t="str">
        <f t="shared" si="75"/>
        <v/>
      </c>
      <c r="T404" s="65" t="str">
        <f t="shared" si="76"/>
        <v/>
      </c>
      <c r="U404" s="65" t="str">
        <f t="shared" si="77"/>
        <v/>
      </c>
      <c r="V404" s="38"/>
      <c r="W404" s="38"/>
      <c r="X404" s="85" t="str">
        <f t="shared" si="78"/>
        <v/>
      </c>
      <c r="Y404" s="85" t="str">
        <f t="shared" si="79"/>
        <v/>
      </c>
      <c r="Z404" s="89" t="str">
        <f t="shared" si="81"/>
        <v/>
      </c>
      <c r="AA404" s="90" t="str">
        <f>IFERROR(IF(ISNUMBER('Opsparede løndele mar21-apr21'!K402),Z404+'Opsparede løndele mar21-apr21'!K402,Z404),"")</f>
        <v/>
      </c>
    </row>
    <row r="405" spans="1:27" x14ac:dyDescent="0.25">
      <c r="A405" s="52" t="str">
        <f t="shared" si="82"/>
        <v/>
      </c>
      <c r="B405" s="5"/>
      <c r="C405" s="6"/>
      <c r="D405" s="7"/>
      <c r="E405" s="8"/>
      <c r="F405" s="8"/>
      <c r="G405" s="60" t="str">
        <f t="shared" si="73"/>
        <v/>
      </c>
      <c r="H405" s="60" t="str">
        <f t="shared" si="73"/>
        <v/>
      </c>
      <c r="J405" s="115" t="str">
        <f t="shared" si="80"/>
        <v/>
      </c>
      <c r="Q405" s="116"/>
      <c r="R405" s="65" t="str">
        <f t="shared" si="74"/>
        <v/>
      </c>
      <c r="S405" s="65" t="str">
        <f t="shared" si="75"/>
        <v/>
      </c>
      <c r="T405" s="65" t="str">
        <f t="shared" si="76"/>
        <v/>
      </c>
      <c r="U405" s="65" t="str">
        <f t="shared" si="77"/>
        <v/>
      </c>
      <c r="V405" s="38"/>
      <c r="W405" s="38"/>
      <c r="X405" s="85" t="str">
        <f t="shared" si="78"/>
        <v/>
      </c>
      <c r="Y405" s="85" t="str">
        <f t="shared" si="79"/>
        <v/>
      </c>
      <c r="Z405" s="89" t="str">
        <f t="shared" si="81"/>
        <v/>
      </c>
      <c r="AA405" s="90" t="str">
        <f>IFERROR(IF(ISNUMBER('Opsparede løndele mar21-apr21'!K403),Z405+'Opsparede løndele mar21-apr21'!K403,Z405),"")</f>
        <v/>
      </c>
    </row>
    <row r="406" spans="1:27" x14ac:dyDescent="0.25">
      <c r="A406" s="52" t="str">
        <f t="shared" si="82"/>
        <v/>
      </c>
      <c r="B406" s="5"/>
      <c r="C406" s="6"/>
      <c r="D406" s="7"/>
      <c r="E406" s="8"/>
      <c r="F406" s="8"/>
      <c r="G406" s="60" t="str">
        <f t="shared" si="73"/>
        <v/>
      </c>
      <c r="H406" s="60" t="str">
        <f t="shared" si="73"/>
        <v/>
      </c>
      <c r="J406" s="115" t="str">
        <f t="shared" si="80"/>
        <v/>
      </c>
      <c r="Q406" s="116"/>
      <c r="R406" s="65" t="str">
        <f t="shared" si="74"/>
        <v/>
      </c>
      <c r="S406" s="65" t="str">
        <f t="shared" si="75"/>
        <v/>
      </c>
      <c r="T406" s="65" t="str">
        <f t="shared" si="76"/>
        <v/>
      </c>
      <c r="U406" s="65" t="str">
        <f t="shared" si="77"/>
        <v/>
      </c>
      <c r="V406" s="38"/>
      <c r="W406" s="38"/>
      <c r="X406" s="85" t="str">
        <f t="shared" si="78"/>
        <v/>
      </c>
      <c r="Y406" s="85" t="str">
        <f t="shared" si="79"/>
        <v/>
      </c>
      <c r="Z406" s="89" t="str">
        <f t="shared" si="81"/>
        <v/>
      </c>
      <c r="AA406" s="90" t="str">
        <f>IFERROR(IF(ISNUMBER('Opsparede løndele mar21-apr21'!K404),Z406+'Opsparede løndele mar21-apr21'!K404,Z406),"")</f>
        <v/>
      </c>
    </row>
    <row r="407" spans="1:27" x14ac:dyDescent="0.25">
      <c r="A407" s="52" t="str">
        <f t="shared" si="82"/>
        <v/>
      </c>
      <c r="B407" s="5"/>
      <c r="C407" s="6"/>
      <c r="D407" s="7"/>
      <c r="E407" s="8"/>
      <c r="F407" s="8"/>
      <c r="G407" s="60" t="str">
        <f t="shared" ref="G407:H426" si="83">IF(AND(ISNUMBER($E407),ISNUMBER($F407)),MAX(MIN(NETWORKDAYS(IF($E407&lt;=VLOOKUP(G$6,Matrix_antal_dage,5,FALSE),VLOOKUP(G$6,Matrix_antal_dage,5,FALSE),$E407),IF($F407&gt;=VLOOKUP(G$6,Matrix_antal_dage,6,FALSE),VLOOKUP(G$6,Matrix_antal_dage,6,FALSE),$F407),helligdage),VLOOKUP(G$6,Matrix_antal_dage,7,FALSE)),0),"")</f>
        <v/>
      </c>
      <c r="H407" s="60" t="str">
        <f t="shared" si="83"/>
        <v/>
      </c>
      <c r="J407" s="115" t="str">
        <f t="shared" si="80"/>
        <v/>
      </c>
      <c r="Q407" s="116"/>
      <c r="R407" s="65" t="str">
        <f t="shared" si="74"/>
        <v/>
      </c>
      <c r="S407" s="65" t="str">
        <f t="shared" si="75"/>
        <v/>
      </c>
      <c r="T407" s="65" t="str">
        <f t="shared" si="76"/>
        <v/>
      </c>
      <c r="U407" s="65" t="str">
        <f t="shared" si="77"/>
        <v/>
      </c>
      <c r="V407" s="38"/>
      <c r="W407" s="38"/>
      <c r="X407" s="85" t="str">
        <f t="shared" si="78"/>
        <v/>
      </c>
      <c r="Y407" s="85" t="str">
        <f t="shared" si="79"/>
        <v/>
      </c>
      <c r="Z407" s="89" t="str">
        <f t="shared" si="81"/>
        <v/>
      </c>
      <c r="AA407" s="90" t="str">
        <f>IFERROR(IF(ISNUMBER('Opsparede løndele mar21-apr21'!K405),Z407+'Opsparede løndele mar21-apr21'!K405,Z407),"")</f>
        <v/>
      </c>
    </row>
    <row r="408" spans="1:27" x14ac:dyDescent="0.25">
      <c r="A408" s="52" t="str">
        <f t="shared" si="82"/>
        <v/>
      </c>
      <c r="B408" s="5"/>
      <c r="C408" s="6"/>
      <c r="D408" s="7"/>
      <c r="E408" s="8"/>
      <c r="F408" s="8"/>
      <c r="G408" s="60" t="str">
        <f t="shared" si="83"/>
        <v/>
      </c>
      <c r="H408" s="60" t="str">
        <f t="shared" si="83"/>
        <v/>
      </c>
      <c r="J408" s="115" t="str">
        <f t="shared" si="80"/>
        <v/>
      </c>
      <c r="Q408" s="116"/>
      <c r="R408" s="65" t="str">
        <f t="shared" si="74"/>
        <v/>
      </c>
      <c r="S408" s="65" t="str">
        <f t="shared" si="75"/>
        <v/>
      </c>
      <c r="T408" s="65" t="str">
        <f t="shared" si="76"/>
        <v/>
      </c>
      <c r="U408" s="65" t="str">
        <f t="shared" si="77"/>
        <v/>
      </c>
      <c r="V408" s="38"/>
      <c r="W408" s="38"/>
      <c r="X408" s="85" t="str">
        <f t="shared" si="78"/>
        <v/>
      </c>
      <c r="Y408" s="85" t="str">
        <f t="shared" si="79"/>
        <v/>
      </c>
      <c r="Z408" s="89" t="str">
        <f t="shared" si="81"/>
        <v/>
      </c>
      <c r="AA408" s="90" t="str">
        <f>IFERROR(IF(ISNUMBER('Opsparede løndele mar21-apr21'!K406),Z408+'Opsparede løndele mar21-apr21'!K406,Z408),"")</f>
        <v/>
      </c>
    </row>
    <row r="409" spans="1:27" x14ac:dyDescent="0.25">
      <c r="A409" s="52" t="str">
        <f t="shared" si="82"/>
        <v/>
      </c>
      <c r="B409" s="5"/>
      <c r="C409" s="6"/>
      <c r="D409" s="7"/>
      <c r="E409" s="8"/>
      <c r="F409" s="8"/>
      <c r="G409" s="60" t="str">
        <f t="shared" si="83"/>
        <v/>
      </c>
      <c r="H409" s="60" t="str">
        <f t="shared" si="83"/>
        <v/>
      </c>
      <c r="J409" s="115" t="str">
        <f t="shared" si="80"/>
        <v/>
      </c>
      <c r="Q409" s="116"/>
      <c r="R409" s="65" t="str">
        <f t="shared" si="74"/>
        <v/>
      </c>
      <c r="S409" s="65" t="str">
        <f t="shared" si="75"/>
        <v/>
      </c>
      <c r="T409" s="65" t="str">
        <f t="shared" si="76"/>
        <v/>
      </c>
      <c r="U409" s="65" t="str">
        <f t="shared" si="77"/>
        <v/>
      </c>
      <c r="V409" s="38"/>
      <c r="W409" s="38"/>
      <c r="X409" s="85" t="str">
        <f t="shared" si="78"/>
        <v/>
      </c>
      <c r="Y409" s="85" t="str">
        <f t="shared" si="79"/>
        <v/>
      </c>
      <c r="Z409" s="89" t="str">
        <f t="shared" si="81"/>
        <v/>
      </c>
      <c r="AA409" s="90" t="str">
        <f>IFERROR(IF(ISNUMBER('Opsparede løndele mar21-apr21'!K407),Z409+'Opsparede løndele mar21-apr21'!K407,Z409),"")</f>
        <v/>
      </c>
    </row>
    <row r="410" spans="1:27" x14ac:dyDescent="0.25">
      <c r="A410" s="52" t="str">
        <f t="shared" si="82"/>
        <v/>
      </c>
      <c r="B410" s="5"/>
      <c r="C410" s="6"/>
      <c r="D410" s="7"/>
      <c r="E410" s="8"/>
      <c r="F410" s="8"/>
      <c r="G410" s="60" t="str">
        <f t="shared" si="83"/>
        <v/>
      </c>
      <c r="H410" s="60" t="str">
        <f t="shared" si="83"/>
        <v/>
      </c>
      <c r="J410" s="115" t="str">
        <f t="shared" si="80"/>
        <v/>
      </c>
      <c r="Q410" s="116"/>
      <c r="R410" s="65" t="str">
        <f t="shared" si="74"/>
        <v/>
      </c>
      <c r="S410" s="65" t="str">
        <f t="shared" si="75"/>
        <v/>
      </c>
      <c r="T410" s="65" t="str">
        <f t="shared" si="76"/>
        <v/>
      </c>
      <c r="U410" s="65" t="str">
        <f t="shared" si="77"/>
        <v/>
      </c>
      <c r="V410" s="38"/>
      <c r="W410" s="38"/>
      <c r="X410" s="85" t="str">
        <f t="shared" si="78"/>
        <v/>
      </c>
      <c r="Y410" s="85" t="str">
        <f t="shared" si="79"/>
        <v/>
      </c>
      <c r="Z410" s="89" t="str">
        <f t="shared" si="81"/>
        <v/>
      </c>
      <c r="AA410" s="90" t="str">
        <f>IFERROR(IF(ISNUMBER('Opsparede løndele mar21-apr21'!K408),Z410+'Opsparede løndele mar21-apr21'!K408,Z410),"")</f>
        <v/>
      </c>
    </row>
    <row r="411" spans="1:27" x14ac:dyDescent="0.25">
      <c r="A411" s="52" t="str">
        <f t="shared" si="82"/>
        <v/>
      </c>
      <c r="B411" s="5"/>
      <c r="C411" s="6"/>
      <c r="D411" s="7"/>
      <c r="E411" s="8"/>
      <c r="F411" s="8"/>
      <c r="G411" s="60" t="str">
        <f t="shared" si="83"/>
        <v/>
      </c>
      <c r="H411" s="60" t="str">
        <f t="shared" si="83"/>
        <v/>
      </c>
      <c r="J411" s="115" t="str">
        <f t="shared" si="80"/>
        <v/>
      </c>
      <c r="Q411" s="116"/>
      <c r="R411" s="65" t="str">
        <f t="shared" si="74"/>
        <v/>
      </c>
      <c r="S411" s="65" t="str">
        <f t="shared" si="75"/>
        <v/>
      </c>
      <c r="T411" s="65" t="str">
        <f t="shared" si="76"/>
        <v/>
      </c>
      <c r="U411" s="65" t="str">
        <f t="shared" si="77"/>
        <v/>
      </c>
      <c r="V411" s="38"/>
      <c r="W411" s="38"/>
      <c r="X411" s="85" t="str">
        <f t="shared" si="78"/>
        <v/>
      </c>
      <c r="Y411" s="85" t="str">
        <f t="shared" si="79"/>
        <v/>
      </c>
      <c r="Z411" s="89" t="str">
        <f t="shared" si="81"/>
        <v/>
      </c>
      <c r="AA411" s="90" t="str">
        <f>IFERROR(IF(ISNUMBER('Opsparede løndele mar21-apr21'!K409),Z411+'Opsparede løndele mar21-apr21'!K409,Z411),"")</f>
        <v/>
      </c>
    </row>
    <row r="412" spans="1:27" x14ac:dyDescent="0.25">
      <c r="A412" s="52" t="str">
        <f t="shared" si="82"/>
        <v/>
      </c>
      <c r="B412" s="5"/>
      <c r="C412" s="6"/>
      <c r="D412" s="7"/>
      <c r="E412" s="8"/>
      <c r="F412" s="8"/>
      <c r="G412" s="60" t="str">
        <f t="shared" si="83"/>
        <v/>
      </c>
      <c r="H412" s="60" t="str">
        <f t="shared" si="83"/>
        <v/>
      </c>
      <c r="J412" s="115" t="str">
        <f t="shared" si="80"/>
        <v/>
      </c>
      <c r="Q412" s="116"/>
      <c r="R412" s="65" t="str">
        <f t="shared" si="74"/>
        <v/>
      </c>
      <c r="S412" s="65" t="str">
        <f t="shared" si="75"/>
        <v/>
      </c>
      <c r="T412" s="65" t="str">
        <f t="shared" si="76"/>
        <v/>
      </c>
      <c r="U412" s="65" t="str">
        <f t="shared" si="77"/>
        <v/>
      </c>
      <c r="V412" s="38"/>
      <c r="W412" s="38"/>
      <c r="X412" s="85" t="str">
        <f t="shared" si="78"/>
        <v/>
      </c>
      <c r="Y412" s="85" t="str">
        <f t="shared" si="79"/>
        <v/>
      </c>
      <c r="Z412" s="89" t="str">
        <f t="shared" si="81"/>
        <v/>
      </c>
      <c r="AA412" s="90" t="str">
        <f>IFERROR(IF(ISNUMBER('Opsparede løndele mar21-apr21'!K410),Z412+'Opsparede løndele mar21-apr21'!K410,Z412),"")</f>
        <v/>
      </c>
    </row>
    <row r="413" spans="1:27" x14ac:dyDescent="0.25">
      <c r="A413" s="52" t="str">
        <f t="shared" si="82"/>
        <v/>
      </c>
      <c r="B413" s="5"/>
      <c r="C413" s="6"/>
      <c r="D413" s="7"/>
      <c r="E413" s="8"/>
      <c r="F413" s="8"/>
      <c r="G413" s="60" t="str">
        <f t="shared" si="83"/>
        <v/>
      </c>
      <c r="H413" s="60" t="str">
        <f t="shared" si="83"/>
        <v/>
      </c>
      <c r="J413" s="115" t="str">
        <f t="shared" si="80"/>
        <v/>
      </c>
      <c r="Q413" s="116"/>
      <c r="R413" s="65" t="str">
        <f t="shared" si="74"/>
        <v/>
      </c>
      <c r="S413" s="65" t="str">
        <f t="shared" si="75"/>
        <v/>
      </c>
      <c r="T413" s="65" t="str">
        <f t="shared" si="76"/>
        <v/>
      </c>
      <c r="U413" s="65" t="str">
        <f t="shared" si="77"/>
        <v/>
      </c>
      <c r="V413" s="38"/>
      <c r="W413" s="38"/>
      <c r="X413" s="85" t="str">
        <f t="shared" si="78"/>
        <v/>
      </c>
      <c r="Y413" s="85" t="str">
        <f t="shared" si="79"/>
        <v/>
      </c>
      <c r="Z413" s="89" t="str">
        <f t="shared" si="81"/>
        <v/>
      </c>
      <c r="AA413" s="90" t="str">
        <f>IFERROR(IF(ISNUMBER('Opsparede løndele mar21-apr21'!K411),Z413+'Opsparede løndele mar21-apr21'!K411,Z413),"")</f>
        <v/>
      </c>
    </row>
    <row r="414" spans="1:27" x14ac:dyDescent="0.25">
      <c r="A414" s="52" t="str">
        <f t="shared" si="82"/>
        <v/>
      </c>
      <c r="B414" s="5"/>
      <c r="C414" s="6"/>
      <c r="D414" s="7"/>
      <c r="E414" s="8"/>
      <c r="F414" s="8"/>
      <c r="G414" s="60" t="str">
        <f t="shared" si="83"/>
        <v/>
      </c>
      <c r="H414" s="60" t="str">
        <f t="shared" si="83"/>
        <v/>
      </c>
      <c r="J414" s="115" t="str">
        <f t="shared" si="80"/>
        <v/>
      </c>
      <c r="Q414" s="116"/>
      <c r="R414" s="65" t="str">
        <f t="shared" si="74"/>
        <v/>
      </c>
      <c r="S414" s="65" t="str">
        <f t="shared" si="75"/>
        <v/>
      </c>
      <c r="T414" s="65" t="str">
        <f t="shared" si="76"/>
        <v/>
      </c>
      <c r="U414" s="65" t="str">
        <f t="shared" si="77"/>
        <v/>
      </c>
      <c r="V414" s="38"/>
      <c r="W414" s="38"/>
      <c r="X414" s="85" t="str">
        <f t="shared" si="78"/>
        <v/>
      </c>
      <c r="Y414" s="85" t="str">
        <f t="shared" si="79"/>
        <v/>
      </c>
      <c r="Z414" s="89" t="str">
        <f t="shared" si="81"/>
        <v/>
      </c>
      <c r="AA414" s="90" t="str">
        <f>IFERROR(IF(ISNUMBER('Opsparede løndele mar21-apr21'!K412),Z414+'Opsparede løndele mar21-apr21'!K412,Z414),"")</f>
        <v/>
      </c>
    </row>
    <row r="415" spans="1:27" x14ac:dyDescent="0.25">
      <c r="A415" s="52" t="str">
        <f t="shared" si="82"/>
        <v/>
      </c>
      <c r="B415" s="5"/>
      <c r="C415" s="6"/>
      <c r="D415" s="7"/>
      <c r="E415" s="8"/>
      <c r="F415" s="8"/>
      <c r="G415" s="60" t="str">
        <f t="shared" si="83"/>
        <v/>
      </c>
      <c r="H415" s="60" t="str">
        <f t="shared" si="83"/>
        <v/>
      </c>
      <c r="J415" s="115" t="str">
        <f t="shared" si="80"/>
        <v/>
      </c>
      <c r="Q415" s="116"/>
      <c r="R415" s="65" t="str">
        <f t="shared" si="74"/>
        <v/>
      </c>
      <c r="S415" s="65" t="str">
        <f t="shared" si="75"/>
        <v/>
      </c>
      <c r="T415" s="65" t="str">
        <f t="shared" si="76"/>
        <v/>
      </c>
      <c r="U415" s="65" t="str">
        <f t="shared" si="77"/>
        <v/>
      </c>
      <c r="V415" s="38"/>
      <c r="W415" s="38"/>
      <c r="X415" s="85" t="str">
        <f t="shared" si="78"/>
        <v/>
      </c>
      <c r="Y415" s="85" t="str">
        <f t="shared" si="79"/>
        <v/>
      </c>
      <c r="Z415" s="89" t="str">
        <f t="shared" si="81"/>
        <v/>
      </c>
      <c r="AA415" s="90" t="str">
        <f>IFERROR(IF(ISNUMBER('Opsparede løndele mar21-apr21'!K413),Z415+'Opsparede løndele mar21-apr21'!K413,Z415),"")</f>
        <v/>
      </c>
    </row>
    <row r="416" spans="1:27" x14ac:dyDescent="0.25">
      <c r="A416" s="52" t="str">
        <f t="shared" si="82"/>
        <v/>
      </c>
      <c r="B416" s="5"/>
      <c r="C416" s="6"/>
      <c r="D416" s="7"/>
      <c r="E416" s="8"/>
      <c r="F416" s="8"/>
      <c r="G416" s="60" t="str">
        <f t="shared" si="83"/>
        <v/>
      </c>
      <c r="H416" s="60" t="str">
        <f t="shared" si="83"/>
        <v/>
      </c>
      <c r="J416" s="115" t="str">
        <f t="shared" si="80"/>
        <v/>
      </c>
      <c r="Q416" s="116"/>
      <c r="R416" s="65" t="str">
        <f t="shared" si="74"/>
        <v/>
      </c>
      <c r="S416" s="65" t="str">
        <f t="shared" si="75"/>
        <v/>
      </c>
      <c r="T416" s="65" t="str">
        <f t="shared" si="76"/>
        <v/>
      </c>
      <c r="U416" s="65" t="str">
        <f t="shared" si="77"/>
        <v/>
      </c>
      <c r="V416" s="38"/>
      <c r="W416" s="38"/>
      <c r="X416" s="85" t="str">
        <f t="shared" si="78"/>
        <v/>
      </c>
      <c r="Y416" s="85" t="str">
        <f t="shared" si="79"/>
        <v/>
      </c>
      <c r="Z416" s="89" t="str">
        <f t="shared" si="81"/>
        <v/>
      </c>
      <c r="AA416" s="90" t="str">
        <f>IFERROR(IF(ISNUMBER('Opsparede løndele mar21-apr21'!K414),Z416+'Opsparede løndele mar21-apr21'!K414,Z416),"")</f>
        <v/>
      </c>
    </row>
    <row r="417" spans="1:27" x14ac:dyDescent="0.25">
      <c r="A417" s="52" t="str">
        <f t="shared" si="82"/>
        <v/>
      </c>
      <c r="B417" s="5"/>
      <c r="C417" s="6"/>
      <c r="D417" s="7"/>
      <c r="E417" s="8"/>
      <c r="F417" s="8"/>
      <c r="G417" s="60" t="str">
        <f t="shared" si="83"/>
        <v/>
      </c>
      <c r="H417" s="60" t="str">
        <f t="shared" si="83"/>
        <v/>
      </c>
      <c r="J417" s="115" t="str">
        <f t="shared" si="80"/>
        <v/>
      </c>
      <c r="Q417" s="116"/>
      <c r="R417" s="65" t="str">
        <f t="shared" si="74"/>
        <v/>
      </c>
      <c r="S417" s="65" t="str">
        <f t="shared" si="75"/>
        <v/>
      </c>
      <c r="T417" s="65" t="str">
        <f t="shared" si="76"/>
        <v/>
      </c>
      <c r="U417" s="65" t="str">
        <f t="shared" si="77"/>
        <v/>
      </c>
      <c r="V417" s="38"/>
      <c r="W417" s="38"/>
      <c r="X417" s="85" t="str">
        <f t="shared" si="78"/>
        <v/>
      </c>
      <c r="Y417" s="85" t="str">
        <f t="shared" si="79"/>
        <v/>
      </c>
      <c r="Z417" s="89" t="str">
        <f t="shared" si="81"/>
        <v/>
      </c>
      <c r="AA417" s="90" t="str">
        <f>IFERROR(IF(ISNUMBER('Opsparede løndele mar21-apr21'!K415),Z417+'Opsparede løndele mar21-apr21'!K415,Z417),"")</f>
        <v/>
      </c>
    </row>
    <row r="418" spans="1:27" x14ac:dyDescent="0.25">
      <c r="A418" s="52" t="str">
        <f t="shared" si="82"/>
        <v/>
      </c>
      <c r="B418" s="5"/>
      <c r="C418" s="6"/>
      <c r="D418" s="7"/>
      <c r="E418" s="8"/>
      <c r="F418" s="8"/>
      <c r="G418" s="60" t="str">
        <f t="shared" si="83"/>
        <v/>
      </c>
      <c r="H418" s="60" t="str">
        <f t="shared" si="83"/>
        <v/>
      </c>
      <c r="J418" s="115" t="str">
        <f t="shared" si="80"/>
        <v/>
      </c>
      <c r="Q418" s="116"/>
      <c r="R418" s="65" t="str">
        <f t="shared" si="74"/>
        <v/>
      </c>
      <c r="S418" s="65" t="str">
        <f t="shared" si="75"/>
        <v/>
      </c>
      <c r="T418" s="65" t="str">
        <f t="shared" si="76"/>
        <v/>
      </c>
      <c r="U418" s="65" t="str">
        <f t="shared" si="77"/>
        <v/>
      </c>
      <c r="V418" s="38"/>
      <c r="W418" s="38"/>
      <c r="X418" s="85" t="str">
        <f t="shared" si="78"/>
        <v/>
      </c>
      <c r="Y418" s="85" t="str">
        <f t="shared" si="79"/>
        <v/>
      </c>
      <c r="Z418" s="89" t="str">
        <f t="shared" si="81"/>
        <v/>
      </c>
      <c r="AA418" s="90" t="str">
        <f>IFERROR(IF(ISNUMBER('Opsparede løndele mar21-apr21'!K416),Z418+'Opsparede løndele mar21-apr21'!K416,Z418),"")</f>
        <v/>
      </c>
    </row>
    <row r="419" spans="1:27" x14ac:dyDescent="0.25">
      <c r="A419" s="52" t="str">
        <f t="shared" si="82"/>
        <v/>
      </c>
      <c r="B419" s="5"/>
      <c r="C419" s="6"/>
      <c r="D419" s="7"/>
      <c r="E419" s="8"/>
      <c r="F419" s="8"/>
      <c r="G419" s="60" t="str">
        <f t="shared" si="83"/>
        <v/>
      </c>
      <c r="H419" s="60" t="str">
        <f t="shared" si="83"/>
        <v/>
      </c>
      <c r="J419" s="115" t="str">
        <f t="shared" si="80"/>
        <v/>
      </c>
      <c r="Q419" s="116"/>
      <c r="R419" s="65" t="str">
        <f t="shared" si="74"/>
        <v/>
      </c>
      <c r="S419" s="65" t="str">
        <f t="shared" si="75"/>
        <v/>
      </c>
      <c r="T419" s="65" t="str">
        <f t="shared" si="76"/>
        <v/>
      </c>
      <c r="U419" s="65" t="str">
        <f t="shared" si="77"/>
        <v/>
      </c>
      <c r="V419" s="38"/>
      <c r="W419" s="38"/>
      <c r="X419" s="85" t="str">
        <f t="shared" si="78"/>
        <v/>
      </c>
      <c r="Y419" s="85" t="str">
        <f t="shared" si="79"/>
        <v/>
      </c>
      <c r="Z419" s="89" t="str">
        <f t="shared" si="81"/>
        <v/>
      </c>
      <c r="AA419" s="90" t="str">
        <f>IFERROR(IF(ISNUMBER('Opsparede løndele mar21-apr21'!K417),Z419+'Opsparede løndele mar21-apr21'!K417,Z419),"")</f>
        <v/>
      </c>
    </row>
    <row r="420" spans="1:27" x14ac:dyDescent="0.25">
      <c r="A420" s="52" t="str">
        <f t="shared" si="82"/>
        <v/>
      </c>
      <c r="B420" s="5"/>
      <c r="C420" s="6"/>
      <c r="D420" s="7"/>
      <c r="E420" s="8"/>
      <c r="F420" s="8"/>
      <c r="G420" s="60" t="str">
        <f t="shared" si="83"/>
        <v/>
      </c>
      <c r="H420" s="60" t="str">
        <f t="shared" si="83"/>
        <v/>
      </c>
      <c r="J420" s="115" t="str">
        <f t="shared" si="80"/>
        <v/>
      </c>
      <c r="Q420" s="116"/>
      <c r="R420" s="65" t="str">
        <f t="shared" si="74"/>
        <v/>
      </c>
      <c r="S420" s="65" t="str">
        <f t="shared" si="75"/>
        <v/>
      </c>
      <c r="T420" s="65" t="str">
        <f t="shared" si="76"/>
        <v/>
      </c>
      <c r="U420" s="65" t="str">
        <f t="shared" si="77"/>
        <v/>
      </c>
      <c r="V420" s="38"/>
      <c r="W420" s="38"/>
      <c r="X420" s="85" t="str">
        <f t="shared" si="78"/>
        <v/>
      </c>
      <c r="Y420" s="85" t="str">
        <f t="shared" si="79"/>
        <v/>
      </c>
      <c r="Z420" s="89" t="str">
        <f t="shared" si="81"/>
        <v/>
      </c>
      <c r="AA420" s="90" t="str">
        <f>IFERROR(IF(ISNUMBER('Opsparede løndele mar21-apr21'!K418),Z420+'Opsparede løndele mar21-apr21'!K418,Z420),"")</f>
        <v/>
      </c>
    </row>
    <row r="421" spans="1:27" x14ac:dyDescent="0.25">
      <c r="A421" s="52" t="str">
        <f t="shared" si="82"/>
        <v/>
      </c>
      <c r="B421" s="5"/>
      <c r="C421" s="6"/>
      <c r="D421" s="7"/>
      <c r="E421" s="8"/>
      <c r="F421" s="8"/>
      <c r="G421" s="60" t="str">
        <f t="shared" si="83"/>
        <v/>
      </c>
      <c r="H421" s="60" t="str">
        <f t="shared" si="83"/>
        <v/>
      </c>
      <c r="J421" s="115" t="str">
        <f t="shared" si="80"/>
        <v/>
      </c>
      <c r="Q421" s="116"/>
      <c r="R421" s="65" t="str">
        <f t="shared" si="74"/>
        <v/>
      </c>
      <c r="S421" s="65" t="str">
        <f t="shared" si="75"/>
        <v/>
      </c>
      <c r="T421" s="65" t="str">
        <f t="shared" si="76"/>
        <v/>
      </c>
      <c r="U421" s="65" t="str">
        <f t="shared" si="77"/>
        <v/>
      </c>
      <c r="V421" s="38"/>
      <c r="W421" s="38"/>
      <c r="X421" s="85" t="str">
        <f t="shared" si="78"/>
        <v/>
      </c>
      <c r="Y421" s="85" t="str">
        <f t="shared" si="79"/>
        <v/>
      </c>
      <c r="Z421" s="89" t="str">
        <f t="shared" si="81"/>
        <v/>
      </c>
      <c r="AA421" s="90" t="str">
        <f>IFERROR(IF(ISNUMBER('Opsparede løndele mar21-apr21'!K419),Z421+'Opsparede løndele mar21-apr21'!K419,Z421),"")</f>
        <v/>
      </c>
    </row>
    <row r="422" spans="1:27" x14ac:dyDescent="0.25">
      <c r="A422" s="52" t="str">
        <f t="shared" si="82"/>
        <v/>
      </c>
      <c r="B422" s="5"/>
      <c r="C422" s="6"/>
      <c r="D422" s="7"/>
      <c r="E422" s="8"/>
      <c r="F422" s="8"/>
      <c r="G422" s="60" t="str">
        <f t="shared" si="83"/>
        <v/>
      </c>
      <c r="H422" s="60" t="str">
        <f t="shared" si="83"/>
        <v/>
      </c>
      <c r="J422" s="115" t="str">
        <f t="shared" si="80"/>
        <v/>
      </c>
      <c r="Q422" s="116"/>
      <c r="R422" s="65" t="str">
        <f t="shared" si="74"/>
        <v/>
      </c>
      <c r="S422" s="65" t="str">
        <f t="shared" si="75"/>
        <v/>
      </c>
      <c r="T422" s="65" t="str">
        <f t="shared" si="76"/>
        <v/>
      </c>
      <c r="U422" s="65" t="str">
        <f t="shared" si="77"/>
        <v/>
      </c>
      <c r="V422" s="38"/>
      <c r="W422" s="38"/>
      <c r="X422" s="85" t="str">
        <f t="shared" si="78"/>
        <v/>
      </c>
      <c r="Y422" s="85" t="str">
        <f t="shared" si="79"/>
        <v/>
      </c>
      <c r="Z422" s="89" t="str">
        <f t="shared" si="81"/>
        <v/>
      </c>
      <c r="AA422" s="90" t="str">
        <f>IFERROR(IF(ISNUMBER('Opsparede løndele mar21-apr21'!K420),Z422+'Opsparede løndele mar21-apr21'!K420,Z422),"")</f>
        <v/>
      </c>
    </row>
    <row r="423" spans="1:27" x14ac:dyDescent="0.25">
      <c r="A423" s="52" t="str">
        <f t="shared" si="82"/>
        <v/>
      </c>
      <c r="B423" s="5"/>
      <c r="C423" s="6"/>
      <c r="D423" s="7"/>
      <c r="E423" s="8"/>
      <c r="F423" s="8"/>
      <c r="G423" s="60" t="str">
        <f t="shared" si="83"/>
        <v/>
      </c>
      <c r="H423" s="60" t="str">
        <f t="shared" si="83"/>
        <v/>
      </c>
      <c r="J423" s="115" t="str">
        <f t="shared" si="80"/>
        <v/>
      </c>
      <c r="Q423" s="116"/>
      <c r="R423" s="65" t="str">
        <f t="shared" si="74"/>
        <v/>
      </c>
      <c r="S423" s="65" t="str">
        <f t="shared" si="75"/>
        <v/>
      </c>
      <c r="T423" s="65" t="str">
        <f t="shared" si="76"/>
        <v/>
      </c>
      <c r="U423" s="65" t="str">
        <f t="shared" si="77"/>
        <v/>
      </c>
      <c r="V423" s="38"/>
      <c r="W423" s="38"/>
      <c r="X423" s="85" t="str">
        <f t="shared" si="78"/>
        <v/>
      </c>
      <c r="Y423" s="85" t="str">
        <f t="shared" si="79"/>
        <v/>
      </c>
      <c r="Z423" s="89" t="str">
        <f t="shared" si="81"/>
        <v/>
      </c>
      <c r="AA423" s="90" t="str">
        <f>IFERROR(IF(ISNUMBER('Opsparede løndele mar21-apr21'!K421),Z423+'Opsparede løndele mar21-apr21'!K421,Z423),"")</f>
        <v/>
      </c>
    </row>
    <row r="424" spans="1:27" x14ac:dyDescent="0.25">
      <c r="A424" s="52" t="str">
        <f t="shared" si="82"/>
        <v/>
      </c>
      <c r="B424" s="5"/>
      <c r="C424" s="6"/>
      <c r="D424" s="7"/>
      <c r="E424" s="8"/>
      <c r="F424" s="8"/>
      <c r="G424" s="60" t="str">
        <f t="shared" si="83"/>
        <v/>
      </c>
      <c r="H424" s="60" t="str">
        <f t="shared" si="83"/>
        <v/>
      </c>
      <c r="J424" s="115" t="str">
        <f t="shared" si="80"/>
        <v/>
      </c>
      <c r="Q424" s="116"/>
      <c r="R424" s="65" t="str">
        <f t="shared" si="74"/>
        <v/>
      </c>
      <c r="S424" s="65" t="str">
        <f t="shared" si="75"/>
        <v/>
      </c>
      <c r="T424" s="65" t="str">
        <f t="shared" si="76"/>
        <v/>
      </c>
      <c r="U424" s="65" t="str">
        <f t="shared" si="77"/>
        <v/>
      </c>
      <c r="V424" s="38"/>
      <c r="W424" s="38"/>
      <c r="X424" s="85" t="str">
        <f t="shared" si="78"/>
        <v/>
      </c>
      <c r="Y424" s="85" t="str">
        <f t="shared" si="79"/>
        <v/>
      </c>
      <c r="Z424" s="89" t="str">
        <f t="shared" si="81"/>
        <v/>
      </c>
      <c r="AA424" s="90" t="str">
        <f>IFERROR(IF(ISNUMBER('Opsparede løndele mar21-apr21'!K422),Z424+'Opsparede løndele mar21-apr21'!K422,Z424),"")</f>
        <v/>
      </c>
    </row>
    <row r="425" spans="1:27" x14ac:dyDescent="0.25">
      <c r="A425" s="52" t="str">
        <f t="shared" si="82"/>
        <v/>
      </c>
      <c r="B425" s="5"/>
      <c r="C425" s="6"/>
      <c r="D425" s="7"/>
      <c r="E425" s="8"/>
      <c r="F425" s="8"/>
      <c r="G425" s="60" t="str">
        <f t="shared" si="83"/>
        <v/>
      </c>
      <c r="H425" s="60" t="str">
        <f t="shared" si="83"/>
        <v/>
      </c>
      <c r="J425" s="115" t="str">
        <f t="shared" si="80"/>
        <v/>
      </c>
      <c r="Q425" s="116"/>
      <c r="R425" s="65" t="str">
        <f t="shared" si="74"/>
        <v/>
      </c>
      <c r="S425" s="65" t="str">
        <f t="shared" si="75"/>
        <v/>
      </c>
      <c r="T425" s="65" t="str">
        <f t="shared" si="76"/>
        <v/>
      </c>
      <c r="U425" s="65" t="str">
        <f t="shared" si="77"/>
        <v/>
      </c>
      <c r="V425" s="38"/>
      <c r="W425" s="38"/>
      <c r="X425" s="85" t="str">
        <f t="shared" si="78"/>
        <v/>
      </c>
      <c r="Y425" s="85" t="str">
        <f t="shared" si="79"/>
        <v/>
      </c>
      <c r="Z425" s="89" t="str">
        <f t="shared" si="81"/>
        <v/>
      </c>
      <c r="AA425" s="90" t="str">
        <f>IFERROR(IF(ISNUMBER('Opsparede løndele mar21-apr21'!K423),Z425+'Opsparede løndele mar21-apr21'!K423,Z425),"")</f>
        <v/>
      </c>
    </row>
    <row r="426" spans="1:27" x14ac:dyDescent="0.25">
      <c r="A426" s="52" t="str">
        <f t="shared" si="82"/>
        <v/>
      </c>
      <c r="B426" s="5"/>
      <c r="C426" s="6"/>
      <c r="D426" s="7"/>
      <c r="E426" s="8"/>
      <c r="F426" s="8"/>
      <c r="G426" s="60" t="str">
        <f t="shared" si="83"/>
        <v/>
      </c>
      <c r="H426" s="60" t="str">
        <f t="shared" si="83"/>
        <v/>
      </c>
      <c r="J426" s="115" t="str">
        <f t="shared" si="80"/>
        <v/>
      </c>
      <c r="Q426" s="116"/>
      <c r="R426" s="65" t="str">
        <f t="shared" si="74"/>
        <v/>
      </c>
      <c r="S426" s="65" t="str">
        <f t="shared" si="75"/>
        <v/>
      </c>
      <c r="T426" s="65" t="str">
        <f t="shared" si="76"/>
        <v/>
      </c>
      <c r="U426" s="65" t="str">
        <f t="shared" si="77"/>
        <v/>
      </c>
      <c r="V426" s="38"/>
      <c r="W426" s="38"/>
      <c r="X426" s="85" t="str">
        <f t="shared" si="78"/>
        <v/>
      </c>
      <c r="Y426" s="85" t="str">
        <f t="shared" si="79"/>
        <v/>
      </c>
      <c r="Z426" s="89" t="str">
        <f t="shared" si="81"/>
        <v/>
      </c>
      <c r="AA426" s="90" t="str">
        <f>IFERROR(IF(ISNUMBER('Opsparede løndele mar21-apr21'!K424),Z426+'Opsparede løndele mar21-apr21'!K424,Z426),"")</f>
        <v/>
      </c>
    </row>
    <row r="427" spans="1:27" x14ac:dyDescent="0.25">
      <c r="A427" s="52" t="str">
        <f t="shared" si="82"/>
        <v/>
      </c>
      <c r="B427" s="5"/>
      <c r="C427" s="6"/>
      <c r="D427" s="7"/>
      <c r="E427" s="8"/>
      <c r="F427" s="8"/>
      <c r="G427" s="60" t="str">
        <f t="shared" ref="G427:H446" si="84">IF(AND(ISNUMBER($E427),ISNUMBER($F427)),MAX(MIN(NETWORKDAYS(IF($E427&lt;=VLOOKUP(G$6,Matrix_antal_dage,5,FALSE),VLOOKUP(G$6,Matrix_antal_dage,5,FALSE),$E427),IF($F427&gt;=VLOOKUP(G$6,Matrix_antal_dage,6,FALSE),VLOOKUP(G$6,Matrix_antal_dage,6,FALSE),$F427),helligdage),VLOOKUP(G$6,Matrix_antal_dage,7,FALSE)),0),"")</f>
        <v/>
      </c>
      <c r="H427" s="60" t="str">
        <f t="shared" si="84"/>
        <v/>
      </c>
      <c r="J427" s="115" t="str">
        <f t="shared" si="80"/>
        <v/>
      </c>
      <c r="Q427" s="116"/>
      <c r="R427" s="65" t="str">
        <f t="shared" si="74"/>
        <v/>
      </c>
      <c r="S427" s="65" t="str">
        <f t="shared" si="75"/>
        <v/>
      </c>
      <c r="T427" s="65" t="str">
        <f t="shared" si="76"/>
        <v/>
      </c>
      <c r="U427" s="65" t="str">
        <f t="shared" si="77"/>
        <v/>
      </c>
      <c r="V427" s="38"/>
      <c r="W427" s="38"/>
      <c r="X427" s="85" t="str">
        <f t="shared" si="78"/>
        <v/>
      </c>
      <c r="Y427" s="85" t="str">
        <f t="shared" si="79"/>
        <v/>
      </c>
      <c r="Z427" s="89" t="str">
        <f t="shared" si="81"/>
        <v/>
      </c>
      <c r="AA427" s="90" t="str">
        <f>IFERROR(IF(ISNUMBER('Opsparede løndele mar21-apr21'!K425),Z427+'Opsparede løndele mar21-apr21'!K425,Z427),"")</f>
        <v/>
      </c>
    </row>
    <row r="428" spans="1:27" x14ac:dyDescent="0.25">
      <c r="A428" s="52" t="str">
        <f t="shared" si="82"/>
        <v/>
      </c>
      <c r="B428" s="5"/>
      <c r="C428" s="6"/>
      <c r="D428" s="7"/>
      <c r="E428" s="8"/>
      <c r="F428" s="8"/>
      <c r="G428" s="60" t="str">
        <f t="shared" si="84"/>
        <v/>
      </c>
      <c r="H428" s="60" t="str">
        <f t="shared" si="84"/>
        <v/>
      </c>
      <c r="J428" s="115" t="str">
        <f t="shared" si="80"/>
        <v/>
      </c>
      <c r="Q428" s="116"/>
      <c r="R428" s="65" t="str">
        <f t="shared" si="74"/>
        <v/>
      </c>
      <c r="S428" s="65" t="str">
        <f t="shared" si="75"/>
        <v/>
      </c>
      <c r="T428" s="65" t="str">
        <f t="shared" si="76"/>
        <v/>
      </c>
      <c r="U428" s="65" t="str">
        <f t="shared" si="77"/>
        <v/>
      </c>
      <c r="V428" s="38"/>
      <c r="W428" s="38"/>
      <c r="X428" s="85" t="str">
        <f t="shared" si="78"/>
        <v/>
      </c>
      <c r="Y428" s="85" t="str">
        <f t="shared" si="79"/>
        <v/>
      </c>
      <c r="Z428" s="89" t="str">
        <f t="shared" si="81"/>
        <v/>
      </c>
      <c r="AA428" s="90" t="str">
        <f>IFERROR(IF(ISNUMBER('Opsparede løndele mar21-apr21'!K426),Z428+'Opsparede løndele mar21-apr21'!K426,Z428),"")</f>
        <v/>
      </c>
    </row>
    <row r="429" spans="1:27" x14ac:dyDescent="0.25">
      <c r="A429" s="52" t="str">
        <f t="shared" si="82"/>
        <v/>
      </c>
      <c r="B429" s="5"/>
      <c r="C429" s="6"/>
      <c r="D429" s="7"/>
      <c r="E429" s="8"/>
      <c r="F429" s="8"/>
      <c r="G429" s="60" t="str">
        <f t="shared" si="84"/>
        <v/>
      </c>
      <c r="H429" s="60" t="str">
        <f t="shared" si="84"/>
        <v/>
      </c>
      <c r="J429" s="115" t="str">
        <f t="shared" si="80"/>
        <v/>
      </c>
      <c r="Q429" s="116"/>
      <c r="R429" s="65" t="str">
        <f t="shared" si="74"/>
        <v/>
      </c>
      <c r="S429" s="65" t="str">
        <f t="shared" si="75"/>
        <v/>
      </c>
      <c r="T429" s="65" t="str">
        <f t="shared" si="76"/>
        <v/>
      </c>
      <c r="U429" s="65" t="str">
        <f t="shared" si="77"/>
        <v/>
      </c>
      <c r="V429" s="38"/>
      <c r="W429" s="38"/>
      <c r="X429" s="85" t="str">
        <f t="shared" si="78"/>
        <v/>
      </c>
      <c r="Y429" s="85" t="str">
        <f t="shared" si="79"/>
        <v/>
      </c>
      <c r="Z429" s="89" t="str">
        <f t="shared" si="81"/>
        <v/>
      </c>
      <c r="AA429" s="90" t="str">
        <f>IFERROR(IF(ISNUMBER('Opsparede løndele mar21-apr21'!K427),Z429+'Opsparede løndele mar21-apr21'!K427,Z429),"")</f>
        <v/>
      </c>
    </row>
    <row r="430" spans="1:27" x14ac:dyDescent="0.25">
      <c r="A430" s="52" t="str">
        <f t="shared" si="82"/>
        <v/>
      </c>
      <c r="B430" s="5"/>
      <c r="C430" s="6"/>
      <c r="D430" s="7"/>
      <c r="E430" s="8"/>
      <c r="F430" s="8"/>
      <c r="G430" s="60" t="str">
        <f t="shared" si="84"/>
        <v/>
      </c>
      <c r="H430" s="60" t="str">
        <f t="shared" si="84"/>
        <v/>
      </c>
      <c r="J430" s="115" t="str">
        <f t="shared" si="80"/>
        <v/>
      </c>
      <c r="Q430" s="116"/>
      <c r="R430" s="65" t="str">
        <f t="shared" si="74"/>
        <v/>
      </c>
      <c r="S430" s="65" t="str">
        <f t="shared" si="75"/>
        <v/>
      </c>
      <c r="T430" s="65" t="str">
        <f t="shared" si="76"/>
        <v/>
      </c>
      <c r="U430" s="65" t="str">
        <f t="shared" si="77"/>
        <v/>
      </c>
      <c r="V430" s="38"/>
      <c r="W430" s="38"/>
      <c r="X430" s="85" t="str">
        <f t="shared" si="78"/>
        <v/>
      </c>
      <c r="Y430" s="85" t="str">
        <f t="shared" si="79"/>
        <v/>
      </c>
      <c r="Z430" s="89" t="str">
        <f t="shared" si="81"/>
        <v/>
      </c>
      <c r="AA430" s="90" t="str">
        <f>IFERROR(IF(ISNUMBER('Opsparede løndele mar21-apr21'!K428),Z430+'Opsparede løndele mar21-apr21'!K428,Z430),"")</f>
        <v/>
      </c>
    </row>
    <row r="431" spans="1:27" x14ac:dyDescent="0.25">
      <c r="A431" s="52" t="str">
        <f t="shared" si="82"/>
        <v/>
      </c>
      <c r="B431" s="5"/>
      <c r="C431" s="6"/>
      <c r="D431" s="7"/>
      <c r="E431" s="8"/>
      <c r="F431" s="8"/>
      <c r="G431" s="60" t="str">
        <f t="shared" si="84"/>
        <v/>
      </c>
      <c r="H431" s="60" t="str">
        <f t="shared" si="84"/>
        <v/>
      </c>
      <c r="J431" s="115" t="str">
        <f t="shared" si="80"/>
        <v/>
      </c>
      <c r="Q431" s="116"/>
      <c r="R431" s="65" t="str">
        <f t="shared" si="74"/>
        <v/>
      </c>
      <c r="S431" s="65" t="str">
        <f t="shared" si="75"/>
        <v/>
      </c>
      <c r="T431" s="65" t="str">
        <f t="shared" si="76"/>
        <v/>
      </c>
      <c r="U431" s="65" t="str">
        <f t="shared" si="77"/>
        <v/>
      </c>
      <c r="V431" s="38"/>
      <c r="W431" s="38"/>
      <c r="X431" s="85" t="str">
        <f t="shared" si="78"/>
        <v/>
      </c>
      <c r="Y431" s="85" t="str">
        <f t="shared" si="79"/>
        <v/>
      </c>
      <c r="Z431" s="89" t="str">
        <f t="shared" si="81"/>
        <v/>
      </c>
      <c r="AA431" s="90" t="str">
        <f>IFERROR(IF(ISNUMBER('Opsparede løndele mar21-apr21'!K429),Z431+'Opsparede løndele mar21-apr21'!K429,Z431),"")</f>
        <v/>
      </c>
    </row>
    <row r="432" spans="1:27" x14ac:dyDescent="0.25">
      <c r="A432" s="52" t="str">
        <f t="shared" si="82"/>
        <v/>
      </c>
      <c r="B432" s="5"/>
      <c r="C432" s="6"/>
      <c r="D432" s="7"/>
      <c r="E432" s="8"/>
      <c r="F432" s="8"/>
      <c r="G432" s="60" t="str">
        <f t="shared" si="84"/>
        <v/>
      </c>
      <c r="H432" s="60" t="str">
        <f t="shared" si="84"/>
        <v/>
      </c>
      <c r="J432" s="115" t="str">
        <f t="shared" si="80"/>
        <v/>
      </c>
      <c r="Q432" s="116"/>
      <c r="R432" s="65" t="str">
        <f t="shared" si="74"/>
        <v/>
      </c>
      <c r="S432" s="65" t="str">
        <f t="shared" si="75"/>
        <v/>
      </c>
      <c r="T432" s="65" t="str">
        <f t="shared" si="76"/>
        <v/>
      </c>
      <c r="U432" s="65" t="str">
        <f t="shared" si="77"/>
        <v/>
      </c>
      <c r="V432" s="38"/>
      <c r="W432" s="38"/>
      <c r="X432" s="85" t="str">
        <f t="shared" si="78"/>
        <v/>
      </c>
      <c r="Y432" s="85" t="str">
        <f t="shared" si="79"/>
        <v/>
      </c>
      <c r="Z432" s="89" t="str">
        <f t="shared" si="81"/>
        <v/>
      </c>
      <c r="AA432" s="90" t="str">
        <f>IFERROR(IF(ISNUMBER('Opsparede løndele mar21-apr21'!K430),Z432+'Opsparede løndele mar21-apr21'!K430,Z432),"")</f>
        <v/>
      </c>
    </row>
    <row r="433" spans="1:27" x14ac:dyDescent="0.25">
      <c r="A433" s="52" t="str">
        <f t="shared" si="82"/>
        <v/>
      </c>
      <c r="B433" s="5"/>
      <c r="C433" s="6"/>
      <c r="D433" s="7"/>
      <c r="E433" s="8"/>
      <c r="F433" s="8"/>
      <c r="G433" s="60" t="str">
        <f t="shared" si="84"/>
        <v/>
      </c>
      <c r="H433" s="60" t="str">
        <f t="shared" si="84"/>
        <v/>
      </c>
      <c r="J433" s="115" t="str">
        <f t="shared" si="80"/>
        <v/>
      </c>
      <c r="Q433" s="116"/>
      <c r="R433" s="65" t="str">
        <f t="shared" si="74"/>
        <v/>
      </c>
      <c r="S433" s="65" t="str">
        <f t="shared" si="75"/>
        <v/>
      </c>
      <c r="T433" s="65" t="str">
        <f t="shared" si="76"/>
        <v/>
      </c>
      <c r="U433" s="65" t="str">
        <f t="shared" si="77"/>
        <v/>
      </c>
      <c r="V433" s="38"/>
      <c r="W433" s="38"/>
      <c r="X433" s="85" t="str">
        <f t="shared" si="78"/>
        <v/>
      </c>
      <c r="Y433" s="85" t="str">
        <f t="shared" si="79"/>
        <v/>
      </c>
      <c r="Z433" s="89" t="str">
        <f t="shared" si="81"/>
        <v/>
      </c>
      <c r="AA433" s="90" t="str">
        <f>IFERROR(IF(ISNUMBER('Opsparede løndele mar21-apr21'!K431),Z433+'Opsparede løndele mar21-apr21'!K431,Z433),"")</f>
        <v/>
      </c>
    </row>
    <row r="434" spans="1:27" x14ac:dyDescent="0.25">
      <c r="A434" s="52" t="str">
        <f t="shared" si="82"/>
        <v/>
      </c>
      <c r="B434" s="5"/>
      <c r="C434" s="6"/>
      <c r="D434" s="7"/>
      <c r="E434" s="8"/>
      <c r="F434" s="8"/>
      <c r="G434" s="60" t="str">
        <f t="shared" si="84"/>
        <v/>
      </c>
      <c r="H434" s="60" t="str">
        <f t="shared" si="84"/>
        <v/>
      </c>
      <c r="J434" s="115" t="str">
        <f t="shared" si="80"/>
        <v/>
      </c>
      <c r="Q434" s="116"/>
      <c r="R434" s="65" t="str">
        <f t="shared" si="74"/>
        <v/>
      </c>
      <c r="S434" s="65" t="str">
        <f t="shared" si="75"/>
        <v/>
      </c>
      <c r="T434" s="65" t="str">
        <f t="shared" si="76"/>
        <v/>
      </c>
      <c r="U434" s="65" t="str">
        <f t="shared" si="77"/>
        <v/>
      </c>
      <c r="V434" s="38"/>
      <c r="W434" s="38"/>
      <c r="X434" s="85" t="str">
        <f t="shared" si="78"/>
        <v/>
      </c>
      <c r="Y434" s="85" t="str">
        <f t="shared" si="79"/>
        <v/>
      </c>
      <c r="Z434" s="89" t="str">
        <f t="shared" si="81"/>
        <v/>
      </c>
      <c r="AA434" s="90" t="str">
        <f>IFERROR(IF(ISNUMBER('Opsparede løndele mar21-apr21'!K432),Z434+'Opsparede løndele mar21-apr21'!K432,Z434),"")</f>
        <v/>
      </c>
    </row>
    <row r="435" spans="1:27" x14ac:dyDescent="0.25">
      <c r="A435" s="52" t="str">
        <f t="shared" si="82"/>
        <v/>
      </c>
      <c r="B435" s="5"/>
      <c r="C435" s="6"/>
      <c r="D435" s="7"/>
      <c r="E435" s="8"/>
      <c r="F435" s="8"/>
      <c r="G435" s="60" t="str">
        <f t="shared" si="84"/>
        <v/>
      </c>
      <c r="H435" s="60" t="str">
        <f t="shared" si="84"/>
        <v/>
      </c>
      <c r="J435" s="115" t="str">
        <f t="shared" si="80"/>
        <v/>
      </c>
      <c r="Q435" s="116"/>
      <c r="R435" s="65" t="str">
        <f t="shared" si="74"/>
        <v/>
      </c>
      <c r="S435" s="65" t="str">
        <f t="shared" si="75"/>
        <v/>
      </c>
      <c r="T435" s="65" t="str">
        <f t="shared" si="76"/>
        <v/>
      </c>
      <c r="U435" s="65" t="str">
        <f t="shared" si="77"/>
        <v/>
      </c>
      <c r="V435" s="38"/>
      <c r="W435" s="38"/>
      <c r="X435" s="85" t="str">
        <f t="shared" si="78"/>
        <v/>
      </c>
      <c r="Y435" s="85" t="str">
        <f t="shared" si="79"/>
        <v/>
      </c>
      <c r="Z435" s="89" t="str">
        <f t="shared" si="81"/>
        <v/>
      </c>
      <c r="AA435" s="90" t="str">
        <f>IFERROR(IF(ISNUMBER('Opsparede løndele mar21-apr21'!K433),Z435+'Opsparede løndele mar21-apr21'!K433,Z435),"")</f>
        <v/>
      </c>
    </row>
    <row r="436" spans="1:27" x14ac:dyDescent="0.25">
      <c r="A436" s="52" t="str">
        <f t="shared" si="82"/>
        <v/>
      </c>
      <c r="B436" s="5"/>
      <c r="C436" s="6"/>
      <c r="D436" s="7"/>
      <c r="E436" s="8"/>
      <c r="F436" s="8"/>
      <c r="G436" s="60" t="str">
        <f t="shared" si="84"/>
        <v/>
      </c>
      <c r="H436" s="60" t="str">
        <f t="shared" si="84"/>
        <v/>
      </c>
      <c r="J436" s="115" t="str">
        <f t="shared" si="80"/>
        <v/>
      </c>
      <c r="Q436" s="116"/>
      <c r="R436" s="65" t="str">
        <f t="shared" si="74"/>
        <v/>
      </c>
      <c r="S436" s="65" t="str">
        <f t="shared" si="75"/>
        <v/>
      </c>
      <c r="T436" s="65" t="str">
        <f t="shared" si="76"/>
        <v/>
      </c>
      <c r="U436" s="65" t="str">
        <f t="shared" si="77"/>
        <v/>
      </c>
      <c r="V436" s="38"/>
      <c r="W436" s="38"/>
      <c r="X436" s="85" t="str">
        <f t="shared" si="78"/>
        <v/>
      </c>
      <c r="Y436" s="85" t="str">
        <f t="shared" si="79"/>
        <v/>
      </c>
      <c r="Z436" s="89" t="str">
        <f t="shared" si="81"/>
        <v/>
      </c>
      <c r="AA436" s="90" t="str">
        <f>IFERROR(IF(ISNUMBER('Opsparede løndele mar21-apr21'!K434),Z436+'Opsparede løndele mar21-apr21'!K434,Z436),"")</f>
        <v/>
      </c>
    </row>
    <row r="437" spans="1:27" x14ac:dyDescent="0.25">
      <c r="A437" s="52" t="str">
        <f t="shared" si="82"/>
        <v/>
      </c>
      <c r="B437" s="5"/>
      <c r="C437" s="6"/>
      <c r="D437" s="7"/>
      <c r="E437" s="8"/>
      <c r="F437" s="8"/>
      <c r="G437" s="60" t="str">
        <f t="shared" si="84"/>
        <v/>
      </c>
      <c r="H437" s="60" t="str">
        <f t="shared" si="84"/>
        <v/>
      </c>
      <c r="J437" s="115" t="str">
        <f t="shared" si="80"/>
        <v/>
      </c>
      <c r="Q437" s="116"/>
      <c r="R437" s="65" t="str">
        <f t="shared" si="74"/>
        <v/>
      </c>
      <c r="S437" s="65" t="str">
        <f t="shared" si="75"/>
        <v/>
      </c>
      <c r="T437" s="65" t="str">
        <f t="shared" si="76"/>
        <v/>
      </c>
      <c r="U437" s="65" t="str">
        <f t="shared" si="77"/>
        <v/>
      </c>
      <c r="V437" s="38"/>
      <c r="W437" s="38"/>
      <c r="X437" s="85" t="str">
        <f t="shared" si="78"/>
        <v/>
      </c>
      <c r="Y437" s="85" t="str">
        <f t="shared" si="79"/>
        <v/>
      </c>
      <c r="Z437" s="89" t="str">
        <f t="shared" si="81"/>
        <v/>
      </c>
      <c r="AA437" s="90" t="str">
        <f>IFERROR(IF(ISNUMBER('Opsparede løndele mar21-apr21'!K435),Z437+'Opsparede løndele mar21-apr21'!K435,Z437),"")</f>
        <v/>
      </c>
    </row>
    <row r="438" spans="1:27" x14ac:dyDescent="0.25">
      <c r="A438" s="52" t="str">
        <f t="shared" si="82"/>
        <v/>
      </c>
      <c r="B438" s="5"/>
      <c r="C438" s="6"/>
      <c r="D438" s="7"/>
      <c r="E438" s="8"/>
      <c r="F438" s="8"/>
      <c r="G438" s="60" t="str">
        <f t="shared" si="84"/>
        <v/>
      </c>
      <c r="H438" s="60" t="str">
        <f t="shared" si="84"/>
        <v/>
      </c>
      <c r="J438" s="115" t="str">
        <f t="shared" si="80"/>
        <v/>
      </c>
      <c r="Q438" s="116"/>
      <c r="R438" s="65" t="str">
        <f t="shared" si="74"/>
        <v/>
      </c>
      <c r="S438" s="65" t="str">
        <f t="shared" si="75"/>
        <v/>
      </c>
      <c r="T438" s="65" t="str">
        <f t="shared" si="76"/>
        <v/>
      </c>
      <c r="U438" s="65" t="str">
        <f t="shared" si="77"/>
        <v/>
      </c>
      <c r="V438" s="38"/>
      <c r="W438" s="38"/>
      <c r="X438" s="85" t="str">
        <f t="shared" si="78"/>
        <v/>
      </c>
      <c r="Y438" s="85" t="str">
        <f t="shared" si="79"/>
        <v/>
      </c>
      <c r="Z438" s="89" t="str">
        <f t="shared" si="81"/>
        <v/>
      </c>
      <c r="AA438" s="90" t="str">
        <f>IFERROR(IF(ISNUMBER('Opsparede løndele mar21-apr21'!K436),Z438+'Opsparede løndele mar21-apr21'!K436,Z438),"")</f>
        <v/>
      </c>
    </row>
    <row r="439" spans="1:27" x14ac:dyDescent="0.25">
      <c r="A439" s="52" t="str">
        <f t="shared" si="82"/>
        <v/>
      </c>
      <c r="B439" s="5"/>
      <c r="C439" s="6"/>
      <c r="D439" s="7"/>
      <c r="E439" s="8"/>
      <c r="F439" s="8"/>
      <c r="G439" s="60" t="str">
        <f t="shared" si="84"/>
        <v/>
      </c>
      <c r="H439" s="60" t="str">
        <f t="shared" si="84"/>
        <v/>
      </c>
      <c r="J439" s="115" t="str">
        <f t="shared" si="80"/>
        <v/>
      </c>
      <c r="Q439" s="116"/>
      <c r="R439" s="65" t="str">
        <f t="shared" si="74"/>
        <v/>
      </c>
      <c r="S439" s="65" t="str">
        <f t="shared" si="75"/>
        <v/>
      </c>
      <c r="T439" s="65" t="str">
        <f t="shared" si="76"/>
        <v/>
      </c>
      <c r="U439" s="65" t="str">
        <f t="shared" si="77"/>
        <v/>
      </c>
      <c r="V439" s="38"/>
      <c r="W439" s="38"/>
      <c r="X439" s="85" t="str">
        <f t="shared" si="78"/>
        <v/>
      </c>
      <c r="Y439" s="85" t="str">
        <f t="shared" si="79"/>
        <v/>
      </c>
      <c r="Z439" s="89" t="str">
        <f t="shared" si="81"/>
        <v/>
      </c>
      <c r="AA439" s="90" t="str">
        <f>IFERROR(IF(ISNUMBER('Opsparede løndele mar21-apr21'!K437),Z439+'Opsparede løndele mar21-apr21'!K437,Z439),"")</f>
        <v/>
      </c>
    </row>
    <row r="440" spans="1:27" x14ac:dyDescent="0.25">
      <c r="A440" s="52" t="str">
        <f t="shared" si="82"/>
        <v/>
      </c>
      <c r="B440" s="5"/>
      <c r="C440" s="6"/>
      <c r="D440" s="7"/>
      <c r="E440" s="8"/>
      <c r="F440" s="8"/>
      <c r="G440" s="60" t="str">
        <f t="shared" si="84"/>
        <v/>
      </c>
      <c r="H440" s="60" t="str">
        <f t="shared" si="84"/>
        <v/>
      </c>
      <c r="J440" s="115" t="str">
        <f t="shared" si="80"/>
        <v/>
      </c>
      <c r="Q440" s="116"/>
      <c r="R440" s="65" t="str">
        <f t="shared" si="74"/>
        <v/>
      </c>
      <c r="S440" s="65" t="str">
        <f t="shared" si="75"/>
        <v/>
      </c>
      <c r="T440" s="65" t="str">
        <f t="shared" si="76"/>
        <v/>
      </c>
      <c r="U440" s="65" t="str">
        <f t="shared" si="77"/>
        <v/>
      </c>
      <c r="V440" s="38"/>
      <c r="W440" s="38"/>
      <c r="X440" s="85" t="str">
        <f t="shared" si="78"/>
        <v/>
      </c>
      <c r="Y440" s="85" t="str">
        <f t="shared" si="79"/>
        <v/>
      </c>
      <c r="Z440" s="89" t="str">
        <f t="shared" si="81"/>
        <v/>
      </c>
      <c r="AA440" s="90" t="str">
        <f>IFERROR(IF(ISNUMBER('Opsparede løndele mar21-apr21'!K438),Z440+'Opsparede løndele mar21-apr21'!K438,Z440),"")</f>
        <v/>
      </c>
    </row>
    <row r="441" spans="1:27" x14ac:dyDescent="0.25">
      <c r="A441" s="52" t="str">
        <f t="shared" si="82"/>
        <v/>
      </c>
      <c r="B441" s="5"/>
      <c r="C441" s="6"/>
      <c r="D441" s="7"/>
      <c r="E441" s="8"/>
      <c r="F441" s="8"/>
      <c r="G441" s="60" t="str">
        <f t="shared" si="84"/>
        <v/>
      </c>
      <c r="H441" s="60" t="str">
        <f t="shared" si="84"/>
        <v/>
      </c>
      <c r="J441" s="115" t="str">
        <f t="shared" si="80"/>
        <v/>
      </c>
      <c r="Q441" s="116"/>
      <c r="R441" s="65" t="str">
        <f t="shared" si="74"/>
        <v/>
      </c>
      <c r="S441" s="65" t="str">
        <f t="shared" si="75"/>
        <v/>
      </c>
      <c r="T441" s="65" t="str">
        <f t="shared" si="76"/>
        <v/>
      </c>
      <c r="U441" s="65" t="str">
        <f t="shared" si="77"/>
        <v/>
      </c>
      <c r="V441" s="38"/>
      <c r="W441" s="38"/>
      <c r="X441" s="85" t="str">
        <f t="shared" si="78"/>
        <v/>
      </c>
      <c r="Y441" s="85" t="str">
        <f t="shared" si="79"/>
        <v/>
      </c>
      <c r="Z441" s="89" t="str">
        <f t="shared" si="81"/>
        <v/>
      </c>
      <c r="AA441" s="90" t="str">
        <f>IFERROR(IF(ISNUMBER('Opsparede løndele mar21-apr21'!K439),Z441+'Opsparede løndele mar21-apr21'!K439,Z441),"")</f>
        <v/>
      </c>
    </row>
    <row r="442" spans="1:27" x14ac:dyDescent="0.25">
      <c r="A442" s="52" t="str">
        <f t="shared" si="82"/>
        <v/>
      </c>
      <c r="B442" s="5"/>
      <c r="C442" s="6"/>
      <c r="D442" s="7"/>
      <c r="E442" s="8"/>
      <c r="F442" s="8"/>
      <c r="G442" s="60" t="str">
        <f t="shared" si="84"/>
        <v/>
      </c>
      <c r="H442" s="60" t="str">
        <f t="shared" si="84"/>
        <v/>
      </c>
      <c r="J442" s="115" t="str">
        <f t="shared" si="80"/>
        <v/>
      </c>
      <c r="Q442" s="116"/>
      <c r="R442" s="65" t="str">
        <f t="shared" si="74"/>
        <v/>
      </c>
      <c r="S442" s="65" t="str">
        <f t="shared" si="75"/>
        <v/>
      </c>
      <c r="T442" s="65" t="str">
        <f t="shared" si="76"/>
        <v/>
      </c>
      <c r="U442" s="65" t="str">
        <f t="shared" si="77"/>
        <v/>
      </c>
      <c r="V442" s="38"/>
      <c r="W442" s="38"/>
      <c r="X442" s="85" t="str">
        <f t="shared" si="78"/>
        <v/>
      </c>
      <c r="Y442" s="85" t="str">
        <f t="shared" si="79"/>
        <v/>
      </c>
      <c r="Z442" s="89" t="str">
        <f t="shared" si="81"/>
        <v/>
      </c>
      <c r="AA442" s="90" t="str">
        <f>IFERROR(IF(ISNUMBER('Opsparede løndele mar21-apr21'!K440),Z442+'Opsparede løndele mar21-apr21'!K440,Z442),"")</f>
        <v/>
      </c>
    </row>
    <row r="443" spans="1:27" x14ac:dyDescent="0.25">
      <c r="A443" s="52" t="str">
        <f t="shared" si="82"/>
        <v/>
      </c>
      <c r="B443" s="5"/>
      <c r="C443" s="6"/>
      <c r="D443" s="7"/>
      <c r="E443" s="8"/>
      <c r="F443" s="8"/>
      <c r="G443" s="60" t="str">
        <f t="shared" si="84"/>
        <v/>
      </c>
      <c r="H443" s="60" t="str">
        <f t="shared" si="84"/>
        <v/>
      </c>
      <c r="J443" s="115" t="str">
        <f t="shared" si="80"/>
        <v/>
      </c>
      <c r="Q443" s="116"/>
      <c r="R443" s="65" t="str">
        <f t="shared" si="74"/>
        <v/>
      </c>
      <c r="S443" s="65" t="str">
        <f t="shared" si="75"/>
        <v/>
      </c>
      <c r="T443" s="65" t="str">
        <f t="shared" si="76"/>
        <v/>
      </c>
      <c r="U443" s="65" t="str">
        <f t="shared" si="77"/>
        <v/>
      </c>
      <c r="V443" s="38"/>
      <c r="W443" s="38"/>
      <c r="X443" s="85" t="str">
        <f t="shared" si="78"/>
        <v/>
      </c>
      <c r="Y443" s="85" t="str">
        <f t="shared" si="79"/>
        <v/>
      </c>
      <c r="Z443" s="89" t="str">
        <f t="shared" si="81"/>
        <v/>
      </c>
      <c r="AA443" s="90" t="str">
        <f>IFERROR(IF(ISNUMBER('Opsparede løndele mar21-apr21'!K441),Z443+'Opsparede løndele mar21-apr21'!K441,Z443),"")</f>
        <v/>
      </c>
    </row>
    <row r="444" spans="1:27" x14ac:dyDescent="0.25">
      <c r="A444" s="52" t="str">
        <f t="shared" si="82"/>
        <v/>
      </c>
      <c r="B444" s="5"/>
      <c r="C444" s="6"/>
      <c r="D444" s="7"/>
      <c r="E444" s="8"/>
      <c r="F444" s="8"/>
      <c r="G444" s="60" t="str">
        <f t="shared" si="84"/>
        <v/>
      </c>
      <c r="H444" s="60" t="str">
        <f t="shared" si="84"/>
        <v/>
      </c>
      <c r="J444" s="115" t="str">
        <f t="shared" si="80"/>
        <v/>
      </c>
      <c r="Q444" s="116"/>
      <c r="R444" s="65" t="str">
        <f t="shared" si="74"/>
        <v/>
      </c>
      <c r="S444" s="65" t="str">
        <f t="shared" si="75"/>
        <v/>
      </c>
      <c r="T444" s="65" t="str">
        <f t="shared" si="76"/>
        <v/>
      </c>
      <c r="U444" s="65" t="str">
        <f t="shared" si="77"/>
        <v/>
      </c>
      <c r="V444" s="38"/>
      <c r="W444" s="38"/>
      <c r="X444" s="85" t="str">
        <f t="shared" si="78"/>
        <v/>
      </c>
      <c r="Y444" s="85" t="str">
        <f t="shared" si="79"/>
        <v/>
      </c>
      <c r="Z444" s="89" t="str">
        <f t="shared" si="81"/>
        <v/>
      </c>
      <c r="AA444" s="90" t="str">
        <f>IFERROR(IF(ISNUMBER('Opsparede løndele mar21-apr21'!K442),Z444+'Opsparede løndele mar21-apr21'!K442,Z444),"")</f>
        <v/>
      </c>
    </row>
    <row r="445" spans="1:27" x14ac:dyDescent="0.25">
      <c r="A445" s="52" t="str">
        <f t="shared" si="82"/>
        <v/>
      </c>
      <c r="B445" s="5"/>
      <c r="C445" s="6"/>
      <c r="D445" s="7"/>
      <c r="E445" s="8"/>
      <c r="F445" s="8"/>
      <c r="G445" s="60" t="str">
        <f t="shared" si="84"/>
        <v/>
      </c>
      <c r="H445" s="60" t="str">
        <f t="shared" si="84"/>
        <v/>
      </c>
      <c r="J445" s="115" t="str">
        <f t="shared" si="80"/>
        <v/>
      </c>
      <c r="Q445" s="116"/>
      <c r="R445" s="65" t="str">
        <f t="shared" si="74"/>
        <v/>
      </c>
      <c r="S445" s="65" t="str">
        <f t="shared" si="75"/>
        <v/>
      </c>
      <c r="T445" s="65" t="str">
        <f t="shared" si="76"/>
        <v/>
      </c>
      <c r="U445" s="65" t="str">
        <f t="shared" si="77"/>
        <v/>
      </c>
      <c r="V445" s="38"/>
      <c r="W445" s="38"/>
      <c r="X445" s="85" t="str">
        <f t="shared" si="78"/>
        <v/>
      </c>
      <c r="Y445" s="85" t="str">
        <f t="shared" si="79"/>
        <v/>
      </c>
      <c r="Z445" s="89" t="str">
        <f t="shared" si="81"/>
        <v/>
      </c>
      <c r="AA445" s="90" t="str">
        <f>IFERROR(IF(ISNUMBER('Opsparede løndele mar21-apr21'!K443),Z445+'Opsparede løndele mar21-apr21'!K443,Z445),"")</f>
        <v/>
      </c>
    </row>
    <row r="446" spans="1:27" x14ac:dyDescent="0.25">
      <c r="A446" s="52" t="str">
        <f t="shared" si="82"/>
        <v/>
      </c>
      <c r="B446" s="5"/>
      <c r="C446" s="6"/>
      <c r="D446" s="7"/>
      <c r="E446" s="8"/>
      <c r="F446" s="8"/>
      <c r="G446" s="60" t="str">
        <f t="shared" si="84"/>
        <v/>
      </c>
      <c r="H446" s="60" t="str">
        <f t="shared" si="84"/>
        <v/>
      </c>
      <c r="J446" s="115" t="str">
        <f t="shared" si="80"/>
        <v/>
      </c>
      <c r="Q446" s="116"/>
      <c r="R446" s="65" t="str">
        <f t="shared" si="74"/>
        <v/>
      </c>
      <c r="S446" s="65" t="str">
        <f t="shared" si="75"/>
        <v/>
      </c>
      <c r="T446" s="65" t="str">
        <f t="shared" si="76"/>
        <v/>
      </c>
      <c r="U446" s="65" t="str">
        <f t="shared" si="77"/>
        <v/>
      </c>
      <c r="V446" s="38"/>
      <c r="W446" s="38"/>
      <c r="X446" s="85" t="str">
        <f t="shared" si="78"/>
        <v/>
      </c>
      <c r="Y446" s="85" t="str">
        <f t="shared" si="79"/>
        <v/>
      </c>
      <c r="Z446" s="89" t="str">
        <f t="shared" si="81"/>
        <v/>
      </c>
      <c r="AA446" s="90" t="str">
        <f>IFERROR(IF(ISNUMBER('Opsparede løndele mar21-apr21'!K444),Z446+'Opsparede løndele mar21-apr21'!K444,Z446),"")</f>
        <v/>
      </c>
    </row>
    <row r="447" spans="1:27" x14ac:dyDescent="0.25">
      <c r="A447" s="52" t="str">
        <f t="shared" si="82"/>
        <v/>
      </c>
      <c r="B447" s="5"/>
      <c r="C447" s="6"/>
      <c r="D447" s="7"/>
      <c r="E447" s="8"/>
      <c r="F447" s="8"/>
      <c r="G447" s="60" t="str">
        <f t="shared" ref="G447:H466" si="85">IF(AND(ISNUMBER($E447),ISNUMBER($F447)),MAX(MIN(NETWORKDAYS(IF($E447&lt;=VLOOKUP(G$6,Matrix_antal_dage,5,FALSE),VLOOKUP(G$6,Matrix_antal_dage,5,FALSE),$E447),IF($F447&gt;=VLOOKUP(G$6,Matrix_antal_dage,6,FALSE),VLOOKUP(G$6,Matrix_antal_dage,6,FALSE),$F447),helligdage),VLOOKUP(G$6,Matrix_antal_dage,7,FALSE)),0),"")</f>
        <v/>
      </c>
      <c r="H447" s="60" t="str">
        <f t="shared" si="85"/>
        <v/>
      </c>
      <c r="J447" s="115" t="str">
        <f t="shared" si="80"/>
        <v/>
      </c>
      <c r="Q447" s="116"/>
      <c r="R447" s="65" t="str">
        <f t="shared" si="74"/>
        <v/>
      </c>
      <c r="S447" s="65" t="str">
        <f t="shared" si="75"/>
        <v/>
      </c>
      <c r="T447" s="65" t="str">
        <f t="shared" si="76"/>
        <v/>
      </c>
      <c r="U447" s="65" t="str">
        <f t="shared" si="77"/>
        <v/>
      </c>
      <c r="V447" s="38"/>
      <c r="W447" s="38"/>
      <c r="X447" s="85" t="str">
        <f t="shared" si="78"/>
        <v/>
      </c>
      <c r="Y447" s="85" t="str">
        <f t="shared" si="79"/>
        <v/>
      </c>
      <c r="Z447" s="89" t="str">
        <f t="shared" si="81"/>
        <v/>
      </c>
      <c r="AA447" s="90" t="str">
        <f>IFERROR(IF(ISNUMBER('Opsparede løndele mar21-apr21'!K445),Z447+'Opsparede løndele mar21-apr21'!K445,Z447),"")</f>
        <v/>
      </c>
    </row>
    <row r="448" spans="1:27" x14ac:dyDescent="0.25">
      <c r="A448" s="52" t="str">
        <f t="shared" si="82"/>
        <v/>
      </c>
      <c r="B448" s="5"/>
      <c r="C448" s="6"/>
      <c r="D448" s="7"/>
      <c r="E448" s="8"/>
      <c r="F448" s="8"/>
      <c r="G448" s="60" t="str">
        <f t="shared" si="85"/>
        <v/>
      </c>
      <c r="H448" s="60" t="str">
        <f t="shared" si="85"/>
        <v/>
      </c>
      <c r="J448" s="115" t="str">
        <f t="shared" si="80"/>
        <v/>
      </c>
      <c r="Q448" s="116"/>
      <c r="R448" s="65" t="str">
        <f t="shared" si="74"/>
        <v/>
      </c>
      <c r="S448" s="65" t="str">
        <f t="shared" si="75"/>
        <v/>
      </c>
      <c r="T448" s="65" t="str">
        <f t="shared" si="76"/>
        <v/>
      </c>
      <c r="U448" s="65" t="str">
        <f t="shared" si="77"/>
        <v/>
      </c>
      <c r="V448" s="38"/>
      <c r="W448" s="38"/>
      <c r="X448" s="85" t="str">
        <f t="shared" si="78"/>
        <v/>
      </c>
      <c r="Y448" s="85" t="str">
        <f t="shared" si="79"/>
        <v/>
      </c>
      <c r="Z448" s="89" t="str">
        <f t="shared" si="81"/>
        <v/>
      </c>
      <c r="AA448" s="90" t="str">
        <f>IFERROR(IF(ISNUMBER('Opsparede løndele mar21-apr21'!K446),Z448+'Opsparede løndele mar21-apr21'!K446,Z448),"")</f>
        <v/>
      </c>
    </row>
    <row r="449" spans="1:27" x14ac:dyDescent="0.25">
      <c r="A449" s="52" t="str">
        <f t="shared" si="82"/>
        <v/>
      </c>
      <c r="B449" s="5"/>
      <c r="C449" s="6"/>
      <c r="D449" s="7"/>
      <c r="E449" s="8"/>
      <c r="F449" s="8"/>
      <c r="G449" s="60" t="str">
        <f t="shared" si="85"/>
        <v/>
      </c>
      <c r="H449" s="60" t="str">
        <f t="shared" si="85"/>
        <v/>
      </c>
      <c r="J449" s="115" t="str">
        <f t="shared" si="80"/>
        <v/>
      </c>
      <c r="Q449" s="116"/>
      <c r="R449" s="65" t="str">
        <f t="shared" si="74"/>
        <v/>
      </c>
      <c r="S449" s="65" t="str">
        <f t="shared" si="75"/>
        <v/>
      </c>
      <c r="T449" s="65" t="str">
        <f t="shared" si="76"/>
        <v/>
      </c>
      <c r="U449" s="65" t="str">
        <f t="shared" si="77"/>
        <v/>
      </c>
      <c r="V449" s="38"/>
      <c r="W449" s="38"/>
      <c r="X449" s="85" t="str">
        <f t="shared" si="78"/>
        <v/>
      </c>
      <c r="Y449" s="85" t="str">
        <f t="shared" si="79"/>
        <v/>
      </c>
      <c r="Z449" s="89" t="str">
        <f t="shared" si="81"/>
        <v/>
      </c>
      <c r="AA449" s="90" t="str">
        <f>IFERROR(IF(ISNUMBER('Opsparede løndele mar21-apr21'!K447),Z449+'Opsparede løndele mar21-apr21'!K447,Z449),"")</f>
        <v/>
      </c>
    </row>
    <row r="450" spans="1:27" x14ac:dyDescent="0.25">
      <c r="A450" s="52" t="str">
        <f t="shared" si="82"/>
        <v/>
      </c>
      <c r="B450" s="5"/>
      <c r="C450" s="6"/>
      <c r="D450" s="7"/>
      <c r="E450" s="8"/>
      <c r="F450" s="8"/>
      <c r="G450" s="60" t="str">
        <f t="shared" si="85"/>
        <v/>
      </c>
      <c r="H450" s="60" t="str">
        <f t="shared" si="85"/>
        <v/>
      </c>
      <c r="J450" s="115" t="str">
        <f t="shared" si="80"/>
        <v/>
      </c>
      <c r="Q450" s="116"/>
      <c r="R450" s="65" t="str">
        <f t="shared" si="74"/>
        <v/>
      </c>
      <c r="S450" s="65" t="str">
        <f t="shared" si="75"/>
        <v/>
      </c>
      <c r="T450" s="65" t="str">
        <f t="shared" si="76"/>
        <v/>
      </c>
      <c r="U450" s="65" t="str">
        <f t="shared" si="77"/>
        <v/>
      </c>
      <c r="V450" s="38"/>
      <c r="W450" s="38"/>
      <c r="X450" s="85" t="str">
        <f t="shared" si="78"/>
        <v/>
      </c>
      <c r="Y450" s="85" t="str">
        <f t="shared" si="79"/>
        <v/>
      </c>
      <c r="Z450" s="89" t="str">
        <f t="shared" si="81"/>
        <v/>
      </c>
      <c r="AA450" s="90" t="str">
        <f>IFERROR(IF(ISNUMBER('Opsparede løndele mar21-apr21'!K448),Z450+'Opsparede løndele mar21-apr21'!K448,Z450),"")</f>
        <v/>
      </c>
    </row>
    <row r="451" spans="1:27" x14ac:dyDescent="0.25">
      <c r="A451" s="52" t="str">
        <f t="shared" si="82"/>
        <v/>
      </c>
      <c r="B451" s="5"/>
      <c r="C451" s="6"/>
      <c r="D451" s="7"/>
      <c r="E451" s="8"/>
      <c r="F451" s="8"/>
      <c r="G451" s="60" t="str">
        <f t="shared" si="85"/>
        <v/>
      </c>
      <c r="H451" s="60" t="str">
        <f t="shared" si="85"/>
        <v/>
      </c>
      <c r="J451" s="115" t="str">
        <f t="shared" si="80"/>
        <v/>
      </c>
      <c r="Q451" s="116"/>
      <c r="R451" s="65" t="str">
        <f t="shared" si="74"/>
        <v/>
      </c>
      <c r="S451" s="65" t="str">
        <f t="shared" si="75"/>
        <v/>
      </c>
      <c r="T451" s="65" t="str">
        <f t="shared" si="76"/>
        <v/>
      </c>
      <c r="U451" s="65" t="str">
        <f t="shared" si="77"/>
        <v/>
      </c>
      <c r="V451" s="38"/>
      <c r="W451" s="38"/>
      <c r="X451" s="85" t="str">
        <f t="shared" si="78"/>
        <v/>
      </c>
      <c r="Y451" s="85" t="str">
        <f t="shared" si="79"/>
        <v/>
      </c>
      <c r="Z451" s="89" t="str">
        <f t="shared" si="81"/>
        <v/>
      </c>
      <c r="AA451" s="90" t="str">
        <f>IFERROR(IF(ISNUMBER('Opsparede løndele mar21-apr21'!K449),Z451+'Opsparede løndele mar21-apr21'!K449,Z451),"")</f>
        <v/>
      </c>
    </row>
    <row r="452" spans="1:27" x14ac:dyDescent="0.25">
      <c r="A452" s="52" t="str">
        <f t="shared" si="82"/>
        <v/>
      </c>
      <c r="B452" s="5"/>
      <c r="C452" s="6"/>
      <c r="D452" s="7"/>
      <c r="E452" s="8"/>
      <c r="F452" s="8"/>
      <c r="G452" s="60" t="str">
        <f t="shared" si="85"/>
        <v/>
      </c>
      <c r="H452" s="60" t="str">
        <f t="shared" si="85"/>
        <v/>
      </c>
      <c r="J452" s="115" t="str">
        <f t="shared" si="80"/>
        <v/>
      </c>
      <c r="Q452" s="116"/>
      <c r="R452" s="65" t="str">
        <f t="shared" si="74"/>
        <v/>
      </c>
      <c r="S452" s="65" t="str">
        <f t="shared" si="75"/>
        <v/>
      </c>
      <c r="T452" s="65" t="str">
        <f t="shared" si="76"/>
        <v/>
      </c>
      <c r="U452" s="65" t="str">
        <f t="shared" si="77"/>
        <v/>
      </c>
      <c r="V452" s="38"/>
      <c r="W452" s="38"/>
      <c r="X452" s="85" t="str">
        <f t="shared" si="78"/>
        <v/>
      </c>
      <c r="Y452" s="85" t="str">
        <f t="shared" si="79"/>
        <v/>
      </c>
      <c r="Z452" s="89" t="str">
        <f t="shared" si="81"/>
        <v/>
      </c>
      <c r="AA452" s="90" t="str">
        <f>IFERROR(IF(ISNUMBER('Opsparede løndele mar21-apr21'!K450),Z452+'Opsparede løndele mar21-apr21'!K450,Z452),"")</f>
        <v/>
      </c>
    </row>
    <row r="453" spans="1:27" x14ac:dyDescent="0.25">
      <c r="A453" s="52" t="str">
        <f t="shared" si="82"/>
        <v/>
      </c>
      <c r="B453" s="5"/>
      <c r="C453" s="6"/>
      <c r="D453" s="7"/>
      <c r="E453" s="8"/>
      <c r="F453" s="8"/>
      <c r="G453" s="60" t="str">
        <f t="shared" si="85"/>
        <v/>
      </c>
      <c r="H453" s="60" t="str">
        <f t="shared" si="85"/>
        <v/>
      </c>
      <c r="J453" s="115" t="str">
        <f t="shared" si="80"/>
        <v/>
      </c>
      <c r="Q453" s="116"/>
      <c r="R453" s="65" t="str">
        <f t="shared" si="74"/>
        <v/>
      </c>
      <c r="S453" s="65" t="str">
        <f t="shared" si="75"/>
        <v/>
      </c>
      <c r="T453" s="65" t="str">
        <f t="shared" si="76"/>
        <v/>
      </c>
      <c r="U453" s="65" t="str">
        <f t="shared" si="77"/>
        <v/>
      </c>
      <c r="V453" s="38"/>
      <c r="W453" s="38"/>
      <c r="X453" s="85" t="str">
        <f t="shared" si="78"/>
        <v/>
      </c>
      <c r="Y453" s="85" t="str">
        <f t="shared" si="79"/>
        <v/>
      </c>
      <c r="Z453" s="89" t="str">
        <f t="shared" si="81"/>
        <v/>
      </c>
      <c r="AA453" s="90" t="str">
        <f>IFERROR(IF(ISNUMBER('Opsparede løndele mar21-apr21'!K451),Z453+'Opsparede løndele mar21-apr21'!K451,Z453),"")</f>
        <v/>
      </c>
    </row>
    <row r="454" spans="1:27" x14ac:dyDescent="0.25">
      <c r="A454" s="52" t="str">
        <f t="shared" si="82"/>
        <v/>
      </c>
      <c r="B454" s="5"/>
      <c r="C454" s="6"/>
      <c r="D454" s="7"/>
      <c r="E454" s="8"/>
      <c r="F454" s="8"/>
      <c r="G454" s="60" t="str">
        <f t="shared" si="85"/>
        <v/>
      </c>
      <c r="H454" s="60" t="str">
        <f t="shared" si="85"/>
        <v/>
      </c>
      <c r="J454" s="115" t="str">
        <f t="shared" si="80"/>
        <v/>
      </c>
      <c r="Q454" s="116"/>
      <c r="R454" s="65" t="str">
        <f t="shared" si="74"/>
        <v/>
      </c>
      <c r="S454" s="65" t="str">
        <f t="shared" si="75"/>
        <v/>
      </c>
      <c r="T454" s="65" t="str">
        <f t="shared" si="76"/>
        <v/>
      </c>
      <c r="U454" s="65" t="str">
        <f t="shared" si="77"/>
        <v/>
      </c>
      <c r="V454" s="38"/>
      <c r="W454" s="38"/>
      <c r="X454" s="85" t="str">
        <f t="shared" si="78"/>
        <v/>
      </c>
      <c r="Y454" s="85" t="str">
        <f t="shared" si="79"/>
        <v/>
      </c>
      <c r="Z454" s="89" t="str">
        <f t="shared" si="81"/>
        <v/>
      </c>
      <c r="AA454" s="90" t="str">
        <f>IFERROR(IF(ISNUMBER('Opsparede løndele mar21-apr21'!K452),Z454+'Opsparede løndele mar21-apr21'!K452,Z454),"")</f>
        <v/>
      </c>
    </row>
    <row r="455" spans="1:27" x14ac:dyDescent="0.25">
      <c r="A455" s="52" t="str">
        <f t="shared" si="82"/>
        <v/>
      </c>
      <c r="B455" s="5"/>
      <c r="C455" s="6"/>
      <c r="D455" s="7"/>
      <c r="E455" s="8"/>
      <c r="F455" s="8"/>
      <c r="G455" s="60" t="str">
        <f t="shared" si="85"/>
        <v/>
      </c>
      <c r="H455" s="60" t="str">
        <f t="shared" si="85"/>
        <v/>
      </c>
      <c r="J455" s="115" t="str">
        <f t="shared" si="80"/>
        <v/>
      </c>
      <c r="Q455" s="116"/>
      <c r="R455" s="65" t="str">
        <f t="shared" ref="R455:R518" si="86">IF(AND(ISNUMBER($Q455),ISNUMBER(K455)),(IF($B455="","",IF(MIN(K455,M455)*$J455&gt;30000*IF($Q455&gt;37,37,$Q455)/37,30000*IF($Q455&gt;37,37,$Q455)/37,MIN(K455,M455)*$J455))),"")</f>
        <v/>
      </c>
      <c r="S455" s="65" t="str">
        <f t="shared" ref="S455:S518" si="87">IF(AND(ISNUMBER($Q455),ISNUMBER(L455)),(IF($B455="","",IF(MIN(L455,N455)*$J455&gt;30000*IF($Q455&gt;37,37,$Q455)/37,30000*IF($Q455&gt;37,37,$Q455)/37,MIN(L455,N455)*$J455))),"")</f>
        <v/>
      </c>
      <c r="T455" s="65" t="str">
        <f t="shared" ref="T455:T518" si="88">IF(ISNUMBER(R455),(MIN(R455,MIN(K455,M455)-O455)),"")</f>
        <v/>
      </c>
      <c r="U455" s="65" t="str">
        <f t="shared" ref="U455:U518" si="89">IF(ISNUMBER(S455),(MIN(S455,MIN(L455,N455)-P455)),"")</f>
        <v/>
      </c>
      <c r="V455" s="38"/>
      <c r="W455" s="38"/>
      <c r="X455" s="85" t="str">
        <f t="shared" ref="X455:X518" si="90">IF(ISNUMBER(V455),MIN(T455/VLOOKUP(G$6,Matrix_antal_dage,4,FALSE)*(G455-V455),30000),"")</f>
        <v/>
      </c>
      <c r="Y455" s="85" t="str">
        <f t="shared" ref="Y455:Y518" si="91">IF(ISNUMBER(W455),MIN(U455/VLOOKUP(H$6,Matrix_antal_dage,4,FALSE)*(H455-W455),30000),"")</f>
        <v/>
      </c>
      <c r="Z455" s="89" t="str">
        <f t="shared" si="81"/>
        <v/>
      </c>
      <c r="AA455" s="90" t="str">
        <f>IFERROR(IF(ISNUMBER('Opsparede løndele mar21-apr21'!K453),Z455+'Opsparede løndele mar21-apr21'!K453,Z455),"")</f>
        <v/>
      </c>
    </row>
    <row r="456" spans="1:27" x14ac:dyDescent="0.25">
      <c r="A456" s="52" t="str">
        <f t="shared" si="82"/>
        <v/>
      </c>
      <c r="B456" s="5"/>
      <c r="C456" s="6"/>
      <c r="D456" s="7"/>
      <c r="E456" s="8"/>
      <c r="F456" s="8"/>
      <c r="G456" s="60" t="str">
        <f t="shared" si="85"/>
        <v/>
      </c>
      <c r="H456" s="60" t="str">
        <f t="shared" si="85"/>
        <v/>
      </c>
      <c r="J456" s="115" t="str">
        <f t="shared" ref="J456:J519" si="92">IF(I456="","",IF(I456="Funktionær",0.75,IF(I456="Ikke-funktionær",0.9,IF(I456="Elev/lærling",0.9))))</f>
        <v/>
      </c>
      <c r="Q456" s="116"/>
      <c r="R456" s="65" t="str">
        <f t="shared" si="86"/>
        <v/>
      </c>
      <c r="S456" s="65" t="str">
        <f t="shared" si="87"/>
        <v/>
      </c>
      <c r="T456" s="65" t="str">
        <f t="shared" si="88"/>
        <v/>
      </c>
      <c r="U456" s="65" t="str">
        <f t="shared" si="89"/>
        <v/>
      </c>
      <c r="V456" s="38"/>
      <c r="W456" s="38"/>
      <c r="X456" s="85" t="str">
        <f t="shared" si="90"/>
        <v/>
      </c>
      <c r="Y456" s="85" t="str">
        <f t="shared" si="91"/>
        <v/>
      </c>
      <c r="Z456" s="89" t="str">
        <f t="shared" ref="Z456:Z519" si="93">IF(OR(ISNUMBER(V456),ISNUMBER(W456)),SUM(X456:Y456),"")</f>
        <v/>
      </c>
      <c r="AA456" s="90" t="str">
        <f>IFERROR(IF(ISNUMBER('Opsparede løndele mar21-apr21'!K454),Z456+'Opsparede løndele mar21-apr21'!K454,Z456),"")</f>
        <v/>
      </c>
    </row>
    <row r="457" spans="1:27" x14ac:dyDescent="0.25">
      <c r="A457" s="52" t="str">
        <f t="shared" ref="A457:A520" si="94">IF(B457="","",A456+1)</f>
        <v/>
      </c>
      <c r="B457" s="5"/>
      <c r="C457" s="6"/>
      <c r="D457" s="7"/>
      <c r="E457" s="8"/>
      <c r="F457" s="8"/>
      <c r="G457" s="60" t="str">
        <f t="shared" si="85"/>
        <v/>
      </c>
      <c r="H457" s="60" t="str">
        <f t="shared" si="85"/>
        <v/>
      </c>
      <c r="J457" s="115" t="str">
        <f t="shared" si="92"/>
        <v/>
      </c>
      <c r="Q457" s="116"/>
      <c r="R457" s="65" t="str">
        <f t="shared" si="86"/>
        <v/>
      </c>
      <c r="S457" s="65" t="str">
        <f t="shared" si="87"/>
        <v/>
      </c>
      <c r="T457" s="65" t="str">
        <f t="shared" si="88"/>
        <v/>
      </c>
      <c r="U457" s="65" t="str">
        <f t="shared" si="89"/>
        <v/>
      </c>
      <c r="V457" s="38"/>
      <c r="W457" s="38"/>
      <c r="X457" s="85" t="str">
        <f t="shared" si="90"/>
        <v/>
      </c>
      <c r="Y457" s="85" t="str">
        <f t="shared" si="91"/>
        <v/>
      </c>
      <c r="Z457" s="89" t="str">
        <f t="shared" si="93"/>
        <v/>
      </c>
      <c r="AA457" s="90" t="str">
        <f>IFERROR(IF(ISNUMBER('Opsparede løndele mar21-apr21'!K455),Z457+'Opsparede løndele mar21-apr21'!K455,Z457),"")</f>
        <v/>
      </c>
    </row>
    <row r="458" spans="1:27" x14ac:dyDescent="0.25">
      <c r="A458" s="52" t="str">
        <f t="shared" si="94"/>
        <v/>
      </c>
      <c r="B458" s="5"/>
      <c r="C458" s="6"/>
      <c r="D458" s="7"/>
      <c r="E458" s="8"/>
      <c r="F458" s="8"/>
      <c r="G458" s="60" t="str">
        <f t="shared" si="85"/>
        <v/>
      </c>
      <c r="H458" s="60" t="str">
        <f t="shared" si="85"/>
        <v/>
      </c>
      <c r="J458" s="115" t="str">
        <f t="shared" si="92"/>
        <v/>
      </c>
      <c r="Q458" s="116"/>
      <c r="R458" s="65" t="str">
        <f t="shared" si="86"/>
        <v/>
      </c>
      <c r="S458" s="65" t="str">
        <f t="shared" si="87"/>
        <v/>
      </c>
      <c r="T458" s="65" t="str">
        <f t="shared" si="88"/>
        <v/>
      </c>
      <c r="U458" s="65" t="str">
        <f t="shared" si="89"/>
        <v/>
      </c>
      <c r="V458" s="38"/>
      <c r="W458" s="38"/>
      <c r="X458" s="85" t="str">
        <f t="shared" si="90"/>
        <v/>
      </c>
      <c r="Y458" s="85" t="str">
        <f t="shared" si="91"/>
        <v/>
      </c>
      <c r="Z458" s="89" t="str">
        <f t="shared" si="93"/>
        <v/>
      </c>
      <c r="AA458" s="90" t="str">
        <f>IFERROR(IF(ISNUMBER('Opsparede løndele mar21-apr21'!K456),Z458+'Opsparede løndele mar21-apr21'!K456,Z458),"")</f>
        <v/>
      </c>
    </row>
    <row r="459" spans="1:27" x14ac:dyDescent="0.25">
      <c r="A459" s="52" t="str">
        <f t="shared" si="94"/>
        <v/>
      </c>
      <c r="B459" s="5"/>
      <c r="C459" s="6"/>
      <c r="D459" s="7"/>
      <c r="E459" s="8"/>
      <c r="F459" s="8"/>
      <c r="G459" s="60" t="str">
        <f t="shared" si="85"/>
        <v/>
      </c>
      <c r="H459" s="60" t="str">
        <f t="shared" si="85"/>
        <v/>
      </c>
      <c r="J459" s="115" t="str">
        <f t="shared" si="92"/>
        <v/>
      </c>
      <c r="Q459" s="116"/>
      <c r="R459" s="65" t="str">
        <f t="shared" si="86"/>
        <v/>
      </c>
      <c r="S459" s="65" t="str">
        <f t="shared" si="87"/>
        <v/>
      </c>
      <c r="T459" s="65" t="str">
        <f t="shared" si="88"/>
        <v/>
      </c>
      <c r="U459" s="65" t="str">
        <f t="shared" si="89"/>
        <v/>
      </c>
      <c r="V459" s="38"/>
      <c r="W459" s="38"/>
      <c r="X459" s="85" t="str">
        <f t="shared" si="90"/>
        <v/>
      </c>
      <c r="Y459" s="85" t="str">
        <f t="shared" si="91"/>
        <v/>
      </c>
      <c r="Z459" s="89" t="str">
        <f t="shared" si="93"/>
        <v/>
      </c>
      <c r="AA459" s="90" t="str">
        <f>IFERROR(IF(ISNUMBER('Opsparede løndele mar21-apr21'!K457),Z459+'Opsparede løndele mar21-apr21'!K457,Z459),"")</f>
        <v/>
      </c>
    </row>
    <row r="460" spans="1:27" x14ac:dyDescent="0.25">
      <c r="A460" s="52" t="str">
        <f t="shared" si="94"/>
        <v/>
      </c>
      <c r="B460" s="5"/>
      <c r="C460" s="6"/>
      <c r="D460" s="7"/>
      <c r="E460" s="8"/>
      <c r="F460" s="8"/>
      <c r="G460" s="60" t="str">
        <f t="shared" si="85"/>
        <v/>
      </c>
      <c r="H460" s="60" t="str">
        <f t="shared" si="85"/>
        <v/>
      </c>
      <c r="J460" s="115" t="str">
        <f t="shared" si="92"/>
        <v/>
      </c>
      <c r="Q460" s="116"/>
      <c r="R460" s="65" t="str">
        <f t="shared" si="86"/>
        <v/>
      </c>
      <c r="S460" s="65" t="str">
        <f t="shared" si="87"/>
        <v/>
      </c>
      <c r="T460" s="65" t="str">
        <f t="shared" si="88"/>
        <v/>
      </c>
      <c r="U460" s="65" t="str">
        <f t="shared" si="89"/>
        <v/>
      </c>
      <c r="V460" s="38"/>
      <c r="W460" s="38"/>
      <c r="X460" s="85" t="str">
        <f t="shared" si="90"/>
        <v/>
      </c>
      <c r="Y460" s="85" t="str">
        <f t="shared" si="91"/>
        <v/>
      </c>
      <c r="Z460" s="89" t="str">
        <f t="shared" si="93"/>
        <v/>
      </c>
      <c r="AA460" s="90" t="str">
        <f>IFERROR(IF(ISNUMBER('Opsparede løndele mar21-apr21'!K458),Z460+'Opsparede løndele mar21-apr21'!K458,Z460),"")</f>
        <v/>
      </c>
    </row>
    <row r="461" spans="1:27" x14ac:dyDescent="0.25">
      <c r="A461" s="52" t="str">
        <f t="shared" si="94"/>
        <v/>
      </c>
      <c r="B461" s="5"/>
      <c r="C461" s="6"/>
      <c r="D461" s="7"/>
      <c r="E461" s="8"/>
      <c r="F461" s="8"/>
      <c r="G461" s="60" t="str">
        <f t="shared" si="85"/>
        <v/>
      </c>
      <c r="H461" s="60" t="str">
        <f t="shared" si="85"/>
        <v/>
      </c>
      <c r="J461" s="115" t="str">
        <f t="shared" si="92"/>
        <v/>
      </c>
      <c r="Q461" s="116"/>
      <c r="R461" s="65" t="str">
        <f t="shared" si="86"/>
        <v/>
      </c>
      <c r="S461" s="65" t="str">
        <f t="shared" si="87"/>
        <v/>
      </c>
      <c r="T461" s="65" t="str">
        <f t="shared" si="88"/>
        <v/>
      </c>
      <c r="U461" s="65" t="str">
        <f t="shared" si="89"/>
        <v/>
      </c>
      <c r="V461" s="38"/>
      <c r="W461" s="38"/>
      <c r="X461" s="85" t="str">
        <f t="shared" si="90"/>
        <v/>
      </c>
      <c r="Y461" s="85" t="str">
        <f t="shared" si="91"/>
        <v/>
      </c>
      <c r="Z461" s="89" t="str">
        <f t="shared" si="93"/>
        <v/>
      </c>
      <c r="AA461" s="90" t="str">
        <f>IFERROR(IF(ISNUMBER('Opsparede løndele mar21-apr21'!K459),Z461+'Opsparede løndele mar21-apr21'!K459,Z461),"")</f>
        <v/>
      </c>
    </row>
    <row r="462" spans="1:27" x14ac:dyDescent="0.25">
      <c r="A462" s="52" t="str">
        <f t="shared" si="94"/>
        <v/>
      </c>
      <c r="B462" s="5"/>
      <c r="C462" s="6"/>
      <c r="D462" s="7"/>
      <c r="E462" s="8"/>
      <c r="F462" s="8"/>
      <c r="G462" s="60" t="str">
        <f t="shared" si="85"/>
        <v/>
      </c>
      <c r="H462" s="60" t="str">
        <f t="shared" si="85"/>
        <v/>
      </c>
      <c r="J462" s="115" t="str">
        <f t="shared" si="92"/>
        <v/>
      </c>
      <c r="Q462" s="116"/>
      <c r="R462" s="65" t="str">
        <f t="shared" si="86"/>
        <v/>
      </c>
      <c r="S462" s="65" t="str">
        <f t="shared" si="87"/>
        <v/>
      </c>
      <c r="T462" s="65" t="str">
        <f t="shared" si="88"/>
        <v/>
      </c>
      <c r="U462" s="65" t="str">
        <f t="shared" si="89"/>
        <v/>
      </c>
      <c r="V462" s="38"/>
      <c r="W462" s="38"/>
      <c r="X462" s="85" t="str">
        <f t="shared" si="90"/>
        <v/>
      </c>
      <c r="Y462" s="85" t="str">
        <f t="shared" si="91"/>
        <v/>
      </c>
      <c r="Z462" s="89" t="str">
        <f t="shared" si="93"/>
        <v/>
      </c>
      <c r="AA462" s="90" t="str">
        <f>IFERROR(IF(ISNUMBER('Opsparede løndele mar21-apr21'!K460),Z462+'Opsparede løndele mar21-apr21'!K460,Z462),"")</f>
        <v/>
      </c>
    </row>
    <row r="463" spans="1:27" x14ac:dyDescent="0.25">
      <c r="A463" s="52" t="str">
        <f t="shared" si="94"/>
        <v/>
      </c>
      <c r="B463" s="5"/>
      <c r="C463" s="6"/>
      <c r="D463" s="7"/>
      <c r="E463" s="8"/>
      <c r="F463" s="8"/>
      <c r="G463" s="60" t="str">
        <f t="shared" si="85"/>
        <v/>
      </c>
      <c r="H463" s="60" t="str">
        <f t="shared" si="85"/>
        <v/>
      </c>
      <c r="J463" s="115" t="str">
        <f t="shared" si="92"/>
        <v/>
      </c>
      <c r="Q463" s="116"/>
      <c r="R463" s="65" t="str">
        <f t="shared" si="86"/>
        <v/>
      </c>
      <c r="S463" s="65" t="str">
        <f t="shared" si="87"/>
        <v/>
      </c>
      <c r="T463" s="65" t="str">
        <f t="shared" si="88"/>
        <v/>
      </c>
      <c r="U463" s="65" t="str">
        <f t="shared" si="89"/>
        <v/>
      </c>
      <c r="V463" s="38"/>
      <c r="W463" s="38"/>
      <c r="X463" s="85" t="str">
        <f t="shared" si="90"/>
        <v/>
      </c>
      <c r="Y463" s="85" t="str">
        <f t="shared" si="91"/>
        <v/>
      </c>
      <c r="Z463" s="89" t="str">
        <f t="shared" si="93"/>
        <v/>
      </c>
      <c r="AA463" s="90" t="str">
        <f>IFERROR(IF(ISNUMBER('Opsparede løndele mar21-apr21'!K461),Z463+'Opsparede løndele mar21-apr21'!K461,Z463),"")</f>
        <v/>
      </c>
    </row>
    <row r="464" spans="1:27" x14ac:dyDescent="0.25">
      <c r="A464" s="52" t="str">
        <f t="shared" si="94"/>
        <v/>
      </c>
      <c r="B464" s="5"/>
      <c r="C464" s="6"/>
      <c r="D464" s="7"/>
      <c r="E464" s="8"/>
      <c r="F464" s="8"/>
      <c r="G464" s="60" t="str">
        <f t="shared" si="85"/>
        <v/>
      </c>
      <c r="H464" s="60" t="str">
        <f t="shared" si="85"/>
        <v/>
      </c>
      <c r="J464" s="115" t="str">
        <f t="shared" si="92"/>
        <v/>
      </c>
      <c r="Q464" s="116"/>
      <c r="R464" s="65" t="str">
        <f t="shared" si="86"/>
        <v/>
      </c>
      <c r="S464" s="65" t="str">
        <f t="shared" si="87"/>
        <v/>
      </c>
      <c r="T464" s="65" t="str">
        <f t="shared" si="88"/>
        <v/>
      </c>
      <c r="U464" s="65" t="str">
        <f t="shared" si="89"/>
        <v/>
      </c>
      <c r="V464" s="38"/>
      <c r="W464" s="38"/>
      <c r="X464" s="85" t="str">
        <f t="shared" si="90"/>
        <v/>
      </c>
      <c r="Y464" s="85" t="str">
        <f t="shared" si="91"/>
        <v/>
      </c>
      <c r="Z464" s="89" t="str">
        <f t="shared" si="93"/>
        <v/>
      </c>
      <c r="AA464" s="90" t="str">
        <f>IFERROR(IF(ISNUMBER('Opsparede løndele mar21-apr21'!K462),Z464+'Opsparede løndele mar21-apr21'!K462,Z464),"")</f>
        <v/>
      </c>
    </row>
    <row r="465" spans="1:27" x14ac:dyDescent="0.25">
      <c r="A465" s="52" t="str">
        <f t="shared" si="94"/>
        <v/>
      </c>
      <c r="B465" s="5"/>
      <c r="C465" s="6"/>
      <c r="D465" s="7"/>
      <c r="E465" s="8"/>
      <c r="F465" s="8"/>
      <c r="G465" s="60" t="str">
        <f t="shared" si="85"/>
        <v/>
      </c>
      <c r="H465" s="60" t="str">
        <f t="shared" si="85"/>
        <v/>
      </c>
      <c r="J465" s="115" t="str">
        <f t="shared" si="92"/>
        <v/>
      </c>
      <c r="Q465" s="116"/>
      <c r="R465" s="65" t="str">
        <f t="shared" si="86"/>
        <v/>
      </c>
      <c r="S465" s="65" t="str">
        <f t="shared" si="87"/>
        <v/>
      </c>
      <c r="T465" s="65" t="str">
        <f t="shared" si="88"/>
        <v/>
      </c>
      <c r="U465" s="65" t="str">
        <f t="shared" si="89"/>
        <v/>
      </c>
      <c r="V465" s="38"/>
      <c r="W465" s="38"/>
      <c r="X465" s="85" t="str">
        <f t="shared" si="90"/>
        <v/>
      </c>
      <c r="Y465" s="85" t="str">
        <f t="shared" si="91"/>
        <v/>
      </c>
      <c r="Z465" s="89" t="str">
        <f t="shared" si="93"/>
        <v/>
      </c>
      <c r="AA465" s="90" t="str">
        <f>IFERROR(IF(ISNUMBER('Opsparede løndele mar21-apr21'!K463),Z465+'Opsparede løndele mar21-apr21'!K463,Z465),"")</f>
        <v/>
      </c>
    </row>
    <row r="466" spans="1:27" x14ac:dyDescent="0.25">
      <c r="A466" s="52" t="str">
        <f t="shared" si="94"/>
        <v/>
      </c>
      <c r="B466" s="5"/>
      <c r="C466" s="6"/>
      <c r="D466" s="7"/>
      <c r="E466" s="8"/>
      <c r="F466" s="8"/>
      <c r="G466" s="60" t="str">
        <f t="shared" si="85"/>
        <v/>
      </c>
      <c r="H466" s="60" t="str">
        <f t="shared" si="85"/>
        <v/>
      </c>
      <c r="J466" s="115" t="str">
        <f t="shared" si="92"/>
        <v/>
      </c>
      <c r="Q466" s="116"/>
      <c r="R466" s="65" t="str">
        <f t="shared" si="86"/>
        <v/>
      </c>
      <c r="S466" s="65" t="str">
        <f t="shared" si="87"/>
        <v/>
      </c>
      <c r="T466" s="65" t="str">
        <f t="shared" si="88"/>
        <v/>
      </c>
      <c r="U466" s="65" t="str">
        <f t="shared" si="89"/>
        <v/>
      </c>
      <c r="V466" s="38"/>
      <c r="W466" s="38"/>
      <c r="X466" s="85" t="str">
        <f t="shared" si="90"/>
        <v/>
      </c>
      <c r="Y466" s="85" t="str">
        <f t="shared" si="91"/>
        <v/>
      </c>
      <c r="Z466" s="89" t="str">
        <f t="shared" si="93"/>
        <v/>
      </c>
      <c r="AA466" s="90" t="str">
        <f>IFERROR(IF(ISNUMBER('Opsparede løndele mar21-apr21'!K464),Z466+'Opsparede løndele mar21-apr21'!K464,Z466),"")</f>
        <v/>
      </c>
    </row>
    <row r="467" spans="1:27" x14ac:dyDescent="0.25">
      <c r="A467" s="52" t="str">
        <f t="shared" si="94"/>
        <v/>
      </c>
      <c r="B467" s="5"/>
      <c r="C467" s="6"/>
      <c r="D467" s="7"/>
      <c r="E467" s="8"/>
      <c r="F467" s="8"/>
      <c r="G467" s="60" t="str">
        <f t="shared" ref="G467:H486" si="95">IF(AND(ISNUMBER($E467),ISNUMBER($F467)),MAX(MIN(NETWORKDAYS(IF($E467&lt;=VLOOKUP(G$6,Matrix_antal_dage,5,FALSE),VLOOKUP(G$6,Matrix_antal_dage,5,FALSE),$E467),IF($F467&gt;=VLOOKUP(G$6,Matrix_antal_dage,6,FALSE),VLOOKUP(G$6,Matrix_antal_dage,6,FALSE),$F467),helligdage),VLOOKUP(G$6,Matrix_antal_dage,7,FALSE)),0),"")</f>
        <v/>
      </c>
      <c r="H467" s="60" t="str">
        <f t="shared" si="95"/>
        <v/>
      </c>
      <c r="J467" s="115" t="str">
        <f t="shared" si="92"/>
        <v/>
      </c>
      <c r="Q467" s="116"/>
      <c r="R467" s="65" t="str">
        <f t="shared" si="86"/>
        <v/>
      </c>
      <c r="S467" s="65" t="str">
        <f t="shared" si="87"/>
        <v/>
      </c>
      <c r="T467" s="65" t="str">
        <f t="shared" si="88"/>
        <v/>
      </c>
      <c r="U467" s="65" t="str">
        <f t="shared" si="89"/>
        <v/>
      </c>
      <c r="V467" s="38"/>
      <c r="W467" s="38"/>
      <c r="X467" s="85" t="str">
        <f t="shared" si="90"/>
        <v/>
      </c>
      <c r="Y467" s="85" t="str">
        <f t="shared" si="91"/>
        <v/>
      </c>
      <c r="Z467" s="89" t="str">
        <f t="shared" si="93"/>
        <v/>
      </c>
      <c r="AA467" s="90" t="str">
        <f>IFERROR(IF(ISNUMBER('Opsparede løndele mar21-apr21'!K465),Z467+'Opsparede løndele mar21-apr21'!K465,Z467),"")</f>
        <v/>
      </c>
    </row>
    <row r="468" spans="1:27" x14ac:dyDescent="0.25">
      <c r="A468" s="52" t="str">
        <f t="shared" si="94"/>
        <v/>
      </c>
      <c r="B468" s="5"/>
      <c r="C468" s="6"/>
      <c r="D468" s="7"/>
      <c r="E468" s="8"/>
      <c r="F468" s="8"/>
      <c r="G468" s="60" t="str">
        <f t="shared" si="95"/>
        <v/>
      </c>
      <c r="H468" s="60" t="str">
        <f t="shared" si="95"/>
        <v/>
      </c>
      <c r="J468" s="115" t="str">
        <f t="shared" si="92"/>
        <v/>
      </c>
      <c r="Q468" s="116"/>
      <c r="R468" s="65" t="str">
        <f t="shared" si="86"/>
        <v/>
      </c>
      <c r="S468" s="65" t="str">
        <f t="shared" si="87"/>
        <v/>
      </c>
      <c r="T468" s="65" t="str">
        <f t="shared" si="88"/>
        <v/>
      </c>
      <c r="U468" s="65" t="str">
        <f t="shared" si="89"/>
        <v/>
      </c>
      <c r="V468" s="38"/>
      <c r="W468" s="38"/>
      <c r="X468" s="85" t="str">
        <f t="shared" si="90"/>
        <v/>
      </c>
      <c r="Y468" s="85" t="str">
        <f t="shared" si="91"/>
        <v/>
      </c>
      <c r="Z468" s="89" t="str">
        <f t="shared" si="93"/>
        <v/>
      </c>
      <c r="AA468" s="90" t="str">
        <f>IFERROR(IF(ISNUMBER('Opsparede løndele mar21-apr21'!K466),Z468+'Opsparede løndele mar21-apr21'!K466,Z468),"")</f>
        <v/>
      </c>
    </row>
    <row r="469" spans="1:27" x14ac:dyDescent="0.25">
      <c r="A469" s="52" t="str">
        <f t="shared" si="94"/>
        <v/>
      </c>
      <c r="B469" s="5"/>
      <c r="C469" s="6"/>
      <c r="D469" s="7"/>
      <c r="E469" s="8"/>
      <c r="F469" s="8"/>
      <c r="G469" s="60" t="str">
        <f t="shared" si="95"/>
        <v/>
      </c>
      <c r="H469" s="60" t="str">
        <f t="shared" si="95"/>
        <v/>
      </c>
      <c r="J469" s="115" t="str">
        <f t="shared" si="92"/>
        <v/>
      </c>
      <c r="Q469" s="116"/>
      <c r="R469" s="65" t="str">
        <f t="shared" si="86"/>
        <v/>
      </c>
      <c r="S469" s="65" t="str">
        <f t="shared" si="87"/>
        <v/>
      </c>
      <c r="T469" s="65" t="str">
        <f t="shared" si="88"/>
        <v/>
      </c>
      <c r="U469" s="65" t="str">
        <f t="shared" si="89"/>
        <v/>
      </c>
      <c r="V469" s="38"/>
      <c r="W469" s="38"/>
      <c r="X469" s="85" t="str">
        <f t="shared" si="90"/>
        <v/>
      </c>
      <c r="Y469" s="85" t="str">
        <f t="shared" si="91"/>
        <v/>
      </c>
      <c r="Z469" s="89" t="str">
        <f t="shared" si="93"/>
        <v/>
      </c>
      <c r="AA469" s="90" t="str">
        <f>IFERROR(IF(ISNUMBER('Opsparede løndele mar21-apr21'!K467),Z469+'Opsparede løndele mar21-apr21'!K467,Z469),"")</f>
        <v/>
      </c>
    </row>
    <row r="470" spans="1:27" x14ac:dyDescent="0.25">
      <c r="A470" s="52" t="str">
        <f t="shared" si="94"/>
        <v/>
      </c>
      <c r="B470" s="5"/>
      <c r="C470" s="6"/>
      <c r="D470" s="7"/>
      <c r="E470" s="8"/>
      <c r="F470" s="8"/>
      <c r="G470" s="60" t="str">
        <f t="shared" si="95"/>
        <v/>
      </c>
      <c r="H470" s="60" t="str">
        <f t="shared" si="95"/>
        <v/>
      </c>
      <c r="J470" s="115" t="str">
        <f t="shared" si="92"/>
        <v/>
      </c>
      <c r="Q470" s="116"/>
      <c r="R470" s="65" t="str">
        <f t="shared" si="86"/>
        <v/>
      </c>
      <c r="S470" s="65" t="str">
        <f t="shared" si="87"/>
        <v/>
      </c>
      <c r="T470" s="65" t="str">
        <f t="shared" si="88"/>
        <v/>
      </c>
      <c r="U470" s="65" t="str">
        <f t="shared" si="89"/>
        <v/>
      </c>
      <c r="V470" s="38"/>
      <c r="W470" s="38"/>
      <c r="X470" s="85" t="str">
        <f t="shared" si="90"/>
        <v/>
      </c>
      <c r="Y470" s="85" t="str">
        <f t="shared" si="91"/>
        <v/>
      </c>
      <c r="Z470" s="89" t="str">
        <f t="shared" si="93"/>
        <v/>
      </c>
      <c r="AA470" s="90" t="str">
        <f>IFERROR(IF(ISNUMBER('Opsparede løndele mar21-apr21'!K468),Z470+'Opsparede løndele mar21-apr21'!K468,Z470),"")</f>
        <v/>
      </c>
    </row>
    <row r="471" spans="1:27" x14ac:dyDescent="0.25">
      <c r="A471" s="52" t="str">
        <f t="shared" si="94"/>
        <v/>
      </c>
      <c r="B471" s="5"/>
      <c r="C471" s="6"/>
      <c r="D471" s="7"/>
      <c r="E471" s="8"/>
      <c r="F471" s="8"/>
      <c r="G471" s="60" t="str">
        <f t="shared" si="95"/>
        <v/>
      </c>
      <c r="H471" s="60" t="str">
        <f t="shared" si="95"/>
        <v/>
      </c>
      <c r="J471" s="115" t="str">
        <f t="shared" si="92"/>
        <v/>
      </c>
      <c r="Q471" s="116"/>
      <c r="R471" s="65" t="str">
        <f t="shared" si="86"/>
        <v/>
      </c>
      <c r="S471" s="65" t="str">
        <f t="shared" si="87"/>
        <v/>
      </c>
      <c r="T471" s="65" t="str">
        <f t="shared" si="88"/>
        <v/>
      </c>
      <c r="U471" s="65" t="str">
        <f t="shared" si="89"/>
        <v/>
      </c>
      <c r="V471" s="38"/>
      <c r="W471" s="38"/>
      <c r="X471" s="85" t="str">
        <f t="shared" si="90"/>
        <v/>
      </c>
      <c r="Y471" s="85" t="str">
        <f t="shared" si="91"/>
        <v/>
      </c>
      <c r="Z471" s="89" t="str">
        <f t="shared" si="93"/>
        <v/>
      </c>
      <c r="AA471" s="90" t="str">
        <f>IFERROR(IF(ISNUMBER('Opsparede løndele mar21-apr21'!K469),Z471+'Opsparede løndele mar21-apr21'!K469,Z471),"")</f>
        <v/>
      </c>
    </row>
    <row r="472" spans="1:27" x14ac:dyDescent="0.25">
      <c r="A472" s="52" t="str">
        <f t="shared" si="94"/>
        <v/>
      </c>
      <c r="B472" s="5"/>
      <c r="C472" s="6"/>
      <c r="D472" s="7"/>
      <c r="E472" s="8"/>
      <c r="F472" s="8"/>
      <c r="G472" s="60" t="str">
        <f t="shared" si="95"/>
        <v/>
      </c>
      <c r="H472" s="60" t="str">
        <f t="shared" si="95"/>
        <v/>
      </c>
      <c r="J472" s="115" t="str">
        <f t="shared" si="92"/>
        <v/>
      </c>
      <c r="Q472" s="116"/>
      <c r="R472" s="65" t="str">
        <f t="shared" si="86"/>
        <v/>
      </c>
      <c r="S472" s="65" t="str">
        <f t="shared" si="87"/>
        <v/>
      </c>
      <c r="T472" s="65" t="str">
        <f t="shared" si="88"/>
        <v/>
      </c>
      <c r="U472" s="65" t="str">
        <f t="shared" si="89"/>
        <v/>
      </c>
      <c r="V472" s="38"/>
      <c r="W472" s="38"/>
      <c r="X472" s="85" t="str">
        <f t="shared" si="90"/>
        <v/>
      </c>
      <c r="Y472" s="85" t="str">
        <f t="shared" si="91"/>
        <v/>
      </c>
      <c r="Z472" s="89" t="str">
        <f t="shared" si="93"/>
        <v/>
      </c>
      <c r="AA472" s="90" t="str">
        <f>IFERROR(IF(ISNUMBER('Opsparede løndele mar21-apr21'!K470),Z472+'Opsparede løndele mar21-apr21'!K470,Z472),"")</f>
        <v/>
      </c>
    </row>
    <row r="473" spans="1:27" x14ac:dyDescent="0.25">
      <c r="A473" s="52" t="str">
        <f t="shared" si="94"/>
        <v/>
      </c>
      <c r="B473" s="5"/>
      <c r="C473" s="6"/>
      <c r="D473" s="7"/>
      <c r="E473" s="8"/>
      <c r="F473" s="8"/>
      <c r="G473" s="60" t="str">
        <f t="shared" si="95"/>
        <v/>
      </c>
      <c r="H473" s="60" t="str">
        <f t="shared" si="95"/>
        <v/>
      </c>
      <c r="J473" s="115" t="str">
        <f t="shared" si="92"/>
        <v/>
      </c>
      <c r="Q473" s="116"/>
      <c r="R473" s="65" t="str">
        <f t="shared" si="86"/>
        <v/>
      </c>
      <c r="S473" s="65" t="str">
        <f t="shared" si="87"/>
        <v/>
      </c>
      <c r="T473" s="65" t="str">
        <f t="shared" si="88"/>
        <v/>
      </c>
      <c r="U473" s="65" t="str">
        <f t="shared" si="89"/>
        <v/>
      </c>
      <c r="V473" s="38"/>
      <c r="W473" s="38"/>
      <c r="X473" s="85" t="str">
        <f t="shared" si="90"/>
        <v/>
      </c>
      <c r="Y473" s="85" t="str">
        <f t="shared" si="91"/>
        <v/>
      </c>
      <c r="Z473" s="89" t="str">
        <f t="shared" si="93"/>
        <v/>
      </c>
      <c r="AA473" s="90" t="str">
        <f>IFERROR(IF(ISNUMBER('Opsparede løndele mar21-apr21'!K471),Z473+'Opsparede løndele mar21-apr21'!K471,Z473),"")</f>
        <v/>
      </c>
    </row>
    <row r="474" spans="1:27" x14ac:dyDescent="0.25">
      <c r="A474" s="52" t="str">
        <f t="shared" si="94"/>
        <v/>
      </c>
      <c r="B474" s="5"/>
      <c r="C474" s="6"/>
      <c r="D474" s="7"/>
      <c r="E474" s="8"/>
      <c r="F474" s="8"/>
      <c r="G474" s="60" t="str">
        <f t="shared" si="95"/>
        <v/>
      </c>
      <c r="H474" s="60" t="str">
        <f t="shared" si="95"/>
        <v/>
      </c>
      <c r="J474" s="115" t="str">
        <f t="shared" si="92"/>
        <v/>
      </c>
      <c r="Q474" s="116"/>
      <c r="R474" s="65" t="str">
        <f t="shared" si="86"/>
        <v/>
      </c>
      <c r="S474" s="65" t="str">
        <f t="shared" si="87"/>
        <v/>
      </c>
      <c r="T474" s="65" t="str">
        <f t="shared" si="88"/>
        <v/>
      </c>
      <c r="U474" s="65" t="str">
        <f t="shared" si="89"/>
        <v/>
      </c>
      <c r="V474" s="38"/>
      <c r="W474" s="38"/>
      <c r="X474" s="85" t="str">
        <f t="shared" si="90"/>
        <v/>
      </c>
      <c r="Y474" s="85" t="str">
        <f t="shared" si="91"/>
        <v/>
      </c>
      <c r="Z474" s="89" t="str">
        <f t="shared" si="93"/>
        <v/>
      </c>
      <c r="AA474" s="90" t="str">
        <f>IFERROR(IF(ISNUMBER('Opsparede løndele mar21-apr21'!K472),Z474+'Opsparede løndele mar21-apr21'!K472,Z474),"")</f>
        <v/>
      </c>
    </row>
    <row r="475" spans="1:27" x14ac:dyDescent="0.25">
      <c r="A475" s="52" t="str">
        <f t="shared" si="94"/>
        <v/>
      </c>
      <c r="B475" s="5"/>
      <c r="C475" s="6"/>
      <c r="D475" s="7"/>
      <c r="E475" s="8"/>
      <c r="F475" s="8"/>
      <c r="G475" s="60" t="str">
        <f t="shared" si="95"/>
        <v/>
      </c>
      <c r="H475" s="60" t="str">
        <f t="shared" si="95"/>
        <v/>
      </c>
      <c r="J475" s="115" t="str">
        <f t="shared" si="92"/>
        <v/>
      </c>
      <c r="Q475" s="116"/>
      <c r="R475" s="65" t="str">
        <f t="shared" si="86"/>
        <v/>
      </c>
      <c r="S475" s="65" t="str">
        <f t="shared" si="87"/>
        <v/>
      </c>
      <c r="T475" s="65" t="str">
        <f t="shared" si="88"/>
        <v/>
      </c>
      <c r="U475" s="65" t="str">
        <f t="shared" si="89"/>
        <v/>
      </c>
      <c r="V475" s="38"/>
      <c r="W475" s="38"/>
      <c r="X475" s="85" t="str">
        <f t="shared" si="90"/>
        <v/>
      </c>
      <c r="Y475" s="85" t="str">
        <f t="shared" si="91"/>
        <v/>
      </c>
      <c r="Z475" s="89" t="str">
        <f t="shared" si="93"/>
        <v/>
      </c>
      <c r="AA475" s="90" t="str">
        <f>IFERROR(IF(ISNUMBER('Opsparede løndele mar21-apr21'!K473),Z475+'Opsparede løndele mar21-apr21'!K473,Z475),"")</f>
        <v/>
      </c>
    </row>
    <row r="476" spans="1:27" x14ac:dyDescent="0.25">
      <c r="A476" s="52" t="str">
        <f t="shared" si="94"/>
        <v/>
      </c>
      <c r="B476" s="5"/>
      <c r="C476" s="6"/>
      <c r="D476" s="7"/>
      <c r="E476" s="8"/>
      <c r="F476" s="8"/>
      <c r="G476" s="60" t="str">
        <f t="shared" si="95"/>
        <v/>
      </c>
      <c r="H476" s="60" t="str">
        <f t="shared" si="95"/>
        <v/>
      </c>
      <c r="J476" s="115" t="str">
        <f t="shared" si="92"/>
        <v/>
      </c>
      <c r="Q476" s="116"/>
      <c r="R476" s="65" t="str">
        <f t="shared" si="86"/>
        <v/>
      </c>
      <c r="S476" s="65" t="str">
        <f t="shared" si="87"/>
        <v/>
      </c>
      <c r="T476" s="65" t="str">
        <f t="shared" si="88"/>
        <v/>
      </c>
      <c r="U476" s="65" t="str">
        <f t="shared" si="89"/>
        <v/>
      </c>
      <c r="V476" s="38"/>
      <c r="W476" s="38"/>
      <c r="X476" s="85" t="str">
        <f t="shared" si="90"/>
        <v/>
      </c>
      <c r="Y476" s="85" t="str">
        <f t="shared" si="91"/>
        <v/>
      </c>
      <c r="Z476" s="89" t="str">
        <f t="shared" si="93"/>
        <v/>
      </c>
      <c r="AA476" s="90" t="str">
        <f>IFERROR(IF(ISNUMBER('Opsparede løndele mar21-apr21'!K474),Z476+'Opsparede løndele mar21-apr21'!K474,Z476),"")</f>
        <v/>
      </c>
    </row>
    <row r="477" spans="1:27" x14ac:dyDescent="0.25">
      <c r="A477" s="52" t="str">
        <f t="shared" si="94"/>
        <v/>
      </c>
      <c r="B477" s="5"/>
      <c r="C477" s="6"/>
      <c r="D477" s="7"/>
      <c r="E477" s="8"/>
      <c r="F477" s="8"/>
      <c r="G477" s="60" t="str">
        <f t="shared" si="95"/>
        <v/>
      </c>
      <c r="H477" s="60" t="str">
        <f t="shared" si="95"/>
        <v/>
      </c>
      <c r="J477" s="115" t="str">
        <f t="shared" si="92"/>
        <v/>
      </c>
      <c r="Q477" s="116"/>
      <c r="R477" s="65" t="str">
        <f t="shared" si="86"/>
        <v/>
      </c>
      <c r="S477" s="65" t="str">
        <f t="shared" si="87"/>
        <v/>
      </c>
      <c r="T477" s="65" t="str">
        <f t="shared" si="88"/>
        <v/>
      </c>
      <c r="U477" s="65" t="str">
        <f t="shared" si="89"/>
        <v/>
      </c>
      <c r="V477" s="38"/>
      <c r="W477" s="38"/>
      <c r="X477" s="85" t="str">
        <f t="shared" si="90"/>
        <v/>
      </c>
      <c r="Y477" s="85" t="str">
        <f t="shared" si="91"/>
        <v/>
      </c>
      <c r="Z477" s="89" t="str">
        <f t="shared" si="93"/>
        <v/>
      </c>
      <c r="AA477" s="90" t="str">
        <f>IFERROR(IF(ISNUMBER('Opsparede løndele mar21-apr21'!K475),Z477+'Opsparede løndele mar21-apr21'!K475,Z477),"")</f>
        <v/>
      </c>
    </row>
    <row r="478" spans="1:27" x14ac:dyDescent="0.25">
      <c r="A478" s="52" t="str">
        <f t="shared" si="94"/>
        <v/>
      </c>
      <c r="B478" s="5"/>
      <c r="C478" s="6"/>
      <c r="D478" s="7"/>
      <c r="E478" s="8"/>
      <c r="F478" s="8"/>
      <c r="G478" s="60" t="str">
        <f t="shared" si="95"/>
        <v/>
      </c>
      <c r="H478" s="60" t="str">
        <f t="shared" si="95"/>
        <v/>
      </c>
      <c r="J478" s="115" t="str">
        <f t="shared" si="92"/>
        <v/>
      </c>
      <c r="Q478" s="116"/>
      <c r="R478" s="65" t="str">
        <f t="shared" si="86"/>
        <v/>
      </c>
      <c r="S478" s="65" t="str">
        <f t="shared" si="87"/>
        <v/>
      </c>
      <c r="T478" s="65" t="str">
        <f t="shared" si="88"/>
        <v/>
      </c>
      <c r="U478" s="65" t="str">
        <f t="shared" si="89"/>
        <v/>
      </c>
      <c r="V478" s="38"/>
      <c r="W478" s="38"/>
      <c r="X478" s="85" t="str">
        <f t="shared" si="90"/>
        <v/>
      </c>
      <c r="Y478" s="85" t="str">
        <f t="shared" si="91"/>
        <v/>
      </c>
      <c r="Z478" s="89" t="str">
        <f t="shared" si="93"/>
        <v/>
      </c>
      <c r="AA478" s="90" t="str">
        <f>IFERROR(IF(ISNUMBER('Opsparede løndele mar21-apr21'!K476),Z478+'Opsparede løndele mar21-apr21'!K476,Z478),"")</f>
        <v/>
      </c>
    </row>
    <row r="479" spans="1:27" x14ac:dyDescent="0.25">
      <c r="A479" s="52" t="str">
        <f t="shared" si="94"/>
        <v/>
      </c>
      <c r="B479" s="5"/>
      <c r="C479" s="6"/>
      <c r="D479" s="7"/>
      <c r="E479" s="8"/>
      <c r="F479" s="8"/>
      <c r="G479" s="60" t="str">
        <f t="shared" si="95"/>
        <v/>
      </c>
      <c r="H479" s="60" t="str">
        <f t="shared" si="95"/>
        <v/>
      </c>
      <c r="J479" s="115" t="str">
        <f t="shared" si="92"/>
        <v/>
      </c>
      <c r="Q479" s="116"/>
      <c r="R479" s="65" t="str">
        <f t="shared" si="86"/>
        <v/>
      </c>
      <c r="S479" s="65" t="str">
        <f t="shared" si="87"/>
        <v/>
      </c>
      <c r="T479" s="65" t="str">
        <f t="shared" si="88"/>
        <v/>
      </c>
      <c r="U479" s="65" t="str">
        <f t="shared" si="89"/>
        <v/>
      </c>
      <c r="V479" s="38"/>
      <c r="W479" s="38"/>
      <c r="X479" s="85" t="str">
        <f t="shared" si="90"/>
        <v/>
      </c>
      <c r="Y479" s="85" t="str">
        <f t="shared" si="91"/>
        <v/>
      </c>
      <c r="Z479" s="89" t="str">
        <f t="shared" si="93"/>
        <v/>
      </c>
      <c r="AA479" s="90" t="str">
        <f>IFERROR(IF(ISNUMBER('Opsparede løndele mar21-apr21'!K477),Z479+'Opsparede løndele mar21-apr21'!K477,Z479),"")</f>
        <v/>
      </c>
    </row>
    <row r="480" spans="1:27" x14ac:dyDescent="0.25">
      <c r="A480" s="52" t="str">
        <f t="shared" si="94"/>
        <v/>
      </c>
      <c r="B480" s="5"/>
      <c r="C480" s="6"/>
      <c r="D480" s="7"/>
      <c r="E480" s="8"/>
      <c r="F480" s="8"/>
      <c r="G480" s="60" t="str">
        <f t="shared" si="95"/>
        <v/>
      </c>
      <c r="H480" s="60" t="str">
        <f t="shared" si="95"/>
        <v/>
      </c>
      <c r="J480" s="115" t="str">
        <f t="shared" si="92"/>
        <v/>
      </c>
      <c r="Q480" s="116"/>
      <c r="R480" s="65" t="str">
        <f t="shared" si="86"/>
        <v/>
      </c>
      <c r="S480" s="65" t="str">
        <f t="shared" si="87"/>
        <v/>
      </c>
      <c r="T480" s="65" t="str">
        <f t="shared" si="88"/>
        <v/>
      </c>
      <c r="U480" s="65" t="str">
        <f t="shared" si="89"/>
        <v/>
      </c>
      <c r="V480" s="38"/>
      <c r="W480" s="38"/>
      <c r="X480" s="85" t="str">
        <f t="shared" si="90"/>
        <v/>
      </c>
      <c r="Y480" s="85" t="str">
        <f t="shared" si="91"/>
        <v/>
      </c>
      <c r="Z480" s="89" t="str">
        <f t="shared" si="93"/>
        <v/>
      </c>
      <c r="AA480" s="90" t="str">
        <f>IFERROR(IF(ISNUMBER('Opsparede løndele mar21-apr21'!K478),Z480+'Opsparede løndele mar21-apr21'!K478,Z480),"")</f>
        <v/>
      </c>
    </row>
    <row r="481" spans="1:27" x14ac:dyDescent="0.25">
      <c r="A481" s="52" t="str">
        <f t="shared" si="94"/>
        <v/>
      </c>
      <c r="B481" s="5"/>
      <c r="C481" s="6"/>
      <c r="D481" s="7"/>
      <c r="E481" s="8"/>
      <c r="F481" s="8"/>
      <c r="G481" s="60" t="str">
        <f t="shared" si="95"/>
        <v/>
      </c>
      <c r="H481" s="60" t="str">
        <f t="shared" si="95"/>
        <v/>
      </c>
      <c r="J481" s="115" t="str">
        <f t="shared" si="92"/>
        <v/>
      </c>
      <c r="Q481" s="116"/>
      <c r="R481" s="65" t="str">
        <f t="shared" si="86"/>
        <v/>
      </c>
      <c r="S481" s="65" t="str">
        <f t="shared" si="87"/>
        <v/>
      </c>
      <c r="T481" s="65" t="str">
        <f t="shared" si="88"/>
        <v/>
      </c>
      <c r="U481" s="65" t="str">
        <f t="shared" si="89"/>
        <v/>
      </c>
      <c r="V481" s="38"/>
      <c r="W481" s="38"/>
      <c r="X481" s="85" t="str">
        <f t="shared" si="90"/>
        <v/>
      </c>
      <c r="Y481" s="85" t="str">
        <f t="shared" si="91"/>
        <v/>
      </c>
      <c r="Z481" s="89" t="str">
        <f t="shared" si="93"/>
        <v/>
      </c>
      <c r="AA481" s="90" t="str">
        <f>IFERROR(IF(ISNUMBER('Opsparede løndele mar21-apr21'!K479),Z481+'Opsparede løndele mar21-apr21'!K479,Z481),"")</f>
        <v/>
      </c>
    </row>
    <row r="482" spans="1:27" x14ac:dyDescent="0.25">
      <c r="A482" s="52" t="str">
        <f t="shared" si="94"/>
        <v/>
      </c>
      <c r="B482" s="5"/>
      <c r="C482" s="6"/>
      <c r="D482" s="7"/>
      <c r="E482" s="8"/>
      <c r="F482" s="8"/>
      <c r="G482" s="60" t="str">
        <f t="shared" si="95"/>
        <v/>
      </c>
      <c r="H482" s="60" t="str">
        <f t="shared" si="95"/>
        <v/>
      </c>
      <c r="J482" s="115" t="str">
        <f t="shared" si="92"/>
        <v/>
      </c>
      <c r="Q482" s="116"/>
      <c r="R482" s="65" t="str">
        <f t="shared" si="86"/>
        <v/>
      </c>
      <c r="S482" s="65" t="str">
        <f t="shared" si="87"/>
        <v/>
      </c>
      <c r="T482" s="65" t="str">
        <f t="shared" si="88"/>
        <v/>
      </c>
      <c r="U482" s="65" t="str">
        <f t="shared" si="89"/>
        <v/>
      </c>
      <c r="V482" s="38"/>
      <c r="W482" s="38"/>
      <c r="X482" s="85" t="str">
        <f t="shared" si="90"/>
        <v/>
      </c>
      <c r="Y482" s="85" t="str">
        <f t="shared" si="91"/>
        <v/>
      </c>
      <c r="Z482" s="89" t="str">
        <f t="shared" si="93"/>
        <v/>
      </c>
      <c r="AA482" s="90" t="str">
        <f>IFERROR(IF(ISNUMBER('Opsparede løndele mar21-apr21'!K480),Z482+'Opsparede løndele mar21-apr21'!K480,Z482),"")</f>
        <v/>
      </c>
    </row>
    <row r="483" spans="1:27" x14ac:dyDescent="0.25">
      <c r="A483" s="52" t="str">
        <f t="shared" si="94"/>
        <v/>
      </c>
      <c r="B483" s="5"/>
      <c r="C483" s="6"/>
      <c r="D483" s="7"/>
      <c r="E483" s="8"/>
      <c r="F483" s="8"/>
      <c r="G483" s="60" t="str">
        <f t="shared" si="95"/>
        <v/>
      </c>
      <c r="H483" s="60" t="str">
        <f t="shared" si="95"/>
        <v/>
      </c>
      <c r="J483" s="115" t="str">
        <f t="shared" si="92"/>
        <v/>
      </c>
      <c r="Q483" s="116"/>
      <c r="R483" s="65" t="str">
        <f t="shared" si="86"/>
        <v/>
      </c>
      <c r="S483" s="65" t="str">
        <f t="shared" si="87"/>
        <v/>
      </c>
      <c r="T483" s="65" t="str">
        <f t="shared" si="88"/>
        <v/>
      </c>
      <c r="U483" s="65" t="str">
        <f t="shared" si="89"/>
        <v/>
      </c>
      <c r="V483" s="38"/>
      <c r="W483" s="38"/>
      <c r="X483" s="85" t="str">
        <f t="shared" si="90"/>
        <v/>
      </c>
      <c r="Y483" s="85" t="str">
        <f t="shared" si="91"/>
        <v/>
      </c>
      <c r="Z483" s="89" t="str">
        <f t="shared" si="93"/>
        <v/>
      </c>
      <c r="AA483" s="90" t="str">
        <f>IFERROR(IF(ISNUMBER('Opsparede løndele mar21-apr21'!K481),Z483+'Opsparede løndele mar21-apr21'!K481,Z483),"")</f>
        <v/>
      </c>
    </row>
    <row r="484" spans="1:27" x14ac:dyDescent="0.25">
      <c r="A484" s="52" t="str">
        <f t="shared" si="94"/>
        <v/>
      </c>
      <c r="B484" s="5"/>
      <c r="C484" s="6"/>
      <c r="D484" s="7"/>
      <c r="E484" s="8"/>
      <c r="F484" s="8"/>
      <c r="G484" s="60" t="str">
        <f t="shared" si="95"/>
        <v/>
      </c>
      <c r="H484" s="60" t="str">
        <f t="shared" si="95"/>
        <v/>
      </c>
      <c r="J484" s="115" t="str">
        <f t="shared" si="92"/>
        <v/>
      </c>
      <c r="Q484" s="116"/>
      <c r="R484" s="65" t="str">
        <f t="shared" si="86"/>
        <v/>
      </c>
      <c r="S484" s="65" t="str">
        <f t="shared" si="87"/>
        <v/>
      </c>
      <c r="T484" s="65" t="str">
        <f t="shared" si="88"/>
        <v/>
      </c>
      <c r="U484" s="65" t="str">
        <f t="shared" si="89"/>
        <v/>
      </c>
      <c r="V484" s="38"/>
      <c r="W484" s="38"/>
      <c r="X484" s="85" t="str">
        <f t="shared" si="90"/>
        <v/>
      </c>
      <c r="Y484" s="85" t="str">
        <f t="shared" si="91"/>
        <v/>
      </c>
      <c r="Z484" s="89" t="str">
        <f t="shared" si="93"/>
        <v/>
      </c>
      <c r="AA484" s="90" t="str">
        <f>IFERROR(IF(ISNUMBER('Opsparede løndele mar21-apr21'!K482),Z484+'Opsparede løndele mar21-apr21'!K482,Z484),"")</f>
        <v/>
      </c>
    </row>
    <row r="485" spans="1:27" x14ac:dyDescent="0.25">
      <c r="A485" s="52" t="str">
        <f t="shared" si="94"/>
        <v/>
      </c>
      <c r="B485" s="5"/>
      <c r="C485" s="6"/>
      <c r="D485" s="7"/>
      <c r="E485" s="8"/>
      <c r="F485" s="8"/>
      <c r="G485" s="60" t="str">
        <f t="shared" si="95"/>
        <v/>
      </c>
      <c r="H485" s="60" t="str">
        <f t="shared" si="95"/>
        <v/>
      </c>
      <c r="J485" s="115" t="str">
        <f t="shared" si="92"/>
        <v/>
      </c>
      <c r="Q485" s="116"/>
      <c r="R485" s="65" t="str">
        <f t="shared" si="86"/>
        <v/>
      </c>
      <c r="S485" s="65" t="str">
        <f t="shared" si="87"/>
        <v/>
      </c>
      <c r="T485" s="65" t="str">
        <f t="shared" si="88"/>
        <v/>
      </c>
      <c r="U485" s="65" t="str">
        <f t="shared" si="89"/>
        <v/>
      </c>
      <c r="V485" s="38"/>
      <c r="W485" s="38"/>
      <c r="X485" s="85" t="str">
        <f t="shared" si="90"/>
        <v/>
      </c>
      <c r="Y485" s="85" t="str">
        <f t="shared" si="91"/>
        <v/>
      </c>
      <c r="Z485" s="89" t="str">
        <f t="shared" si="93"/>
        <v/>
      </c>
      <c r="AA485" s="90" t="str">
        <f>IFERROR(IF(ISNUMBER('Opsparede løndele mar21-apr21'!K483),Z485+'Opsparede løndele mar21-apr21'!K483,Z485),"")</f>
        <v/>
      </c>
    </row>
    <row r="486" spans="1:27" x14ac:dyDescent="0.25">
      <c r="A486" s="52" t="str">
        <f t="shared" si="94"/>
        <v/>
      </c>
      <c r="B486" s="5"/>
      <c r="C486" s="6"/>
      <c r="D486" s="7"/>
      <c r="E486" s="8"/>
      <c r="F486" s="8"/>
      <c r="G486" s="60" t="str">
        <f t="shared" si="95"/>
        <v/>
      </c>
      <c r="H486" s="60" t="str">
        <f t="shared" si="95"/>
        <v/>
      </c>
      <c r="J486" s="115" t="str">
        <f t="shared" si="92"/>
        <v/>
      </c>
      <c r="Q486" s="116"/>
      <c r="R486" s="65" t="str">
        <f t="shared" si="86"/>
        <v/>
      </c>
      <c r="S486" s="65" t="str">
        <f t="shared" si="87"/>
        <v/>
      </c>
      <c r="T486" s="65" t="str">
        <f t="shared" si="88"/>
        <v/>
      </c>
      <c r="U486" s="65" t="str">
        <f t="shared" si="89"/>
        <v/>
      </c>
      <c r="V486" s="38"/>
      <c r="W486" s="38"/>
      <c r="X486" s="85" t="str">
        <f t="shared" si="90"/>
        <v/>
      </c>
      <c r="Y486" s="85" t="str">
        <f t="shared" si="91"/>
        <v/>
      </c>
      <c r="Z486" s="89" t="str">
        <f t="shared" si="93"/>
        <v/>
      </c>
      <c r="AA486" s="90" t="str">
        <f>IFERROR(IF(ISNUMBER('Opsparede løndele mar21-apr21'!K484),Z486+'Opsparede løndele mar21-apr21'!K484,Z486),"")</f>
        <v/>
      </c>
    </row>
    <row r="487" spans="1:27" x14ac:dyDescent="0.25">
      <c r="A487" s="52" t="str">
        <f t="shared" si="94"/>
        <v/>
      </c>
      <c r="B487" s="5"/>
      <c r="C487" s="6"/>
      <c r="D487" s="7"/>
      <c r="E487" s="8"/>
      <c r="F487" s="8"/>
      <c r="G487" s="60" t="str">
        <f t="shared" ref="G487:H506" si="96">IF(AND(ISNUMBER($E487),ISNUMBER($F487)),MAX(MIN(NETWORKDAYS(IF($E487&lt;=VLOOKUP(G$6,Matrix_antal_dage,5,FALSE),VLOOKUP(G$6,Matrix_antal_dage,5,FALSE),$E487),IF($F487&gt;=VLOOKUP(G$6,Matrix_antal_dage,6,FALSE),VLOOKUP(G$6,Matrix_antal_dage,6,FALSE),$F487),helligdage),VLOOKUP(G$6,Matrix_antal_dage,7,FALSE)),0),"")</f>
        <v/>
      </c>
      <c r="H487" s="60" t="str">
        <f t="shared" si="96"/>
        <v/>
      </c>
      <c r="J487" s="115" t="str">
        <f t="shared" si="92"/>
        <v/>
      </c>
      <c r="Q487" s="116"/>
      <c r="R487" s="65" t="str">
        <f t="shared" si="86"/>
        <v/>
      </c>
      <c r="S487" s="65" t="str">
        <f t="shared" si="87"/>
        <v/>
      </c>
      <c r="T487" s="65" t="str">
        <f t="shared" si="88"/>
        <v/>
      </c>
      <c r="U487" s="65" t="str">
        <f t="shared" si="89"/>
        <v/>
      </c>
      <c r="V487" s="38"/>
      <c r="W487" s="38"/>
      <c r="X487" s="85" t="str">
        <f t="shared" si="90"/>
        <v/>
      </c>
      <c r="Y487" s="85" t="str">
        <f t="shared" si="91"/>
        <v/>
      </c>
      <c r="Z487" s="89" t="str">
        <f t="shared" si="93"/>
        <v/>
      </c>
      <c r="AA487" s="90" t="str">
        <f>IFERROR(IF(ISNUMBER('Opsparede løndele mar21-apr21'!K485),Z487+'Opsparede løndele mar21-apr21'!K485,Z487),"")</f>
        <v/>
      </c>
    </row>
    <row r="488" spans="1:27" x14ac:dyDescent="0.25">
      <c r="A488" s="52" t="str">
        <f t="shared" si="94"/>
        <v/>
      </c>
      <c r="B488" s="5"/>
      <c r="C488" s="6"/>
      <c r="D488" s="7"/>
      <c r="E488" s="8"/>
      <c r="F488" s="8"/>
      <c r="G488" s="60" t="str">
        <f t="shared" si="96"/>
        <v/>
      </c>
      <c r="H488" s="60" t="str">
        <f t="shared" si="96"/>
        <v/>
      </c>
      <c r="J488" s="115" t="str">
        <f t="shared" si="92"/>
        <v/>
      </c>
      <c r="Q488" s="116"/>
      <c r="R488" s="65" t="str">
        <f t="shared" si="86"/>
        <v/>
      </c>
      <c r="S488" s="65" t="str">
        <f t="shared" si="87"/>
        <v/>
      </c>
      <c r="T488" s="65" t="str">
        <f t="shared" si="88"/>
        <v/>
      </c>
      <c r="U488" s="65" t="str">
        <f t="shared" si="89"/>
        <v/>
      </c>
      <c r="V488" s="38"/>
      <c r="W488" s="38"/>
      <c r="X488" s="85" t="str">
        <f t="shared" si="90"/>
        <v/>
      </c>
      <c r="Y488" s="85" t="str">
        <f t="shared" si="91"/>
        <v/>
      </c>
      <c r="Z488" s="89" t="str">
        <f t="shared" si="93"/>
        <v/>
      </c>
      <c r="AA488" s="90" t="str">
        <f>IFERROR(IF(ISNUMBER('Opsparede løndele mar21-apr21'!K486),Z488+'Opsparede løndele mar21-apr21'!K486,Z488),"")</f>
        <v/>
      </c>
    </row>
    <row r="489" spans="1:27" x14ac:dyDescent="0.25">
      <c r="A489" s="52" t="str">
        <f t="shared" si="94"/>
        <v/>
      </c>
      <c r="B489" s="5"/>
      <c r="C489" s="6"/>
      <c r="D489" s="7"/>
      <c r="E489" s="8"/>
      <c r="F489" s="8"/>
      <c r="G489" s="60" t="str">
        <f t="shared" si="96"/>
        <v/>
      </c>
      <c r="H489" s="60" t="str">
        <f t="shared" si="96"/>
        <v/>
      </c>
      <c r="J489" s="115" t="str">
        <f t="shared" si="92"/>
        <v/>
      </c>
      <c r="Q489" s="116"/>
      <c r="R489" s="65" t="str">
        <f t="shared" si="86"/>
        <v/>
      </c>
      <c r="S489" s="65" t="str">
        <f t="shared" si="87"/>
        <v/>
      </c>
      <c r="T489" s="65" t="str">
        <f t="shared" si="88"/>
        <v/>
      </c>
      <c r="U489" s="65" t="str">
        <f t="shared" si="89"/>
        <v/>
      </c>
      <c r="V489" s="38"/>
      <c r="W489" s="38"/>
      <c r="X489" s="85" t="str">
        <f t="shared" si="90"/>
        <v/>
      </c>
      <c r="Y489" s="85" t="str">
        <f t="shared" si="91"/>
        <v/>
      </c>
      <c r="Z489" s="89" t="str">
        <f t="shared" si="93"/>
        <v/>
      </c>
      <c r="AA489" s="90" t="str">
        <f>IFERROR(IF(ISNUMBER('Opsparede løndele mar21-apr21'!K487),Z489+'Opsparede løndele mar21-apr21'!K487,Z489),"")</f>
        <v/>
      </c>
    </row>
    <row r="490" spans="1:27" x14ac:dyDescent="0.25">
      <c r="A490" s="52" t="str">
        <f t="shared" si="94"/>
        <v/>
      </c>
      <c r="B490" s="5"/>
      <c r="C490" s="6"/>
      <c r="D490" s="7"/>
      <c r="E490" s="8"/>
      <c r="F490" s="8"/>
      <c r="G490" s="60" t="str">
        <f t="shared" si="96"/>
        <v/>
      </c>
      <c r="H490" s="60" t="str">
        <f t="shared" si="96"/>
        <v/>
      </c>
      <c r="J490" s="115" t="str">
        <f t="shared" si="92"/>
        <v/>
      </c>
      <c r="Q490" s="116"/>
      <c r="R490" s="65" t="str">
        <f t="shared" si="86"/>
        <v/>
      </c>
      <c r="S490" s="65" t="str">
        <f t="shared" si="87"/>
        <v/>
      </c>
      <c r="T490" s="65" t="str">
        <f t="shared" si="88"/>
        <v/>
      </c>
      <c r="U490" s="65" t="str">
        <f t="shared" si="89"/>
        <v/>
      </c>
      <c r="V490" s="38"/>
      <c r="W490" s="38"/>
      <c r="X490" s="85" t="str">
        <f t="shared" si="90"/>
        <v/>
      </c>
      <c r="Y490" s="85" t="str">
        <f t="shared" si="91"/>
        <v/>
      </c>
      <c r="Z490" s="89" t="str">
        <f t="shared" si="93"/>
        <v/>
      </c>
      <c r="AA490" s="90" t="str">
        <f>IFERROR(IF(ISNUMBER('Opsparede løndele mar21-apr21'!K488),Z490+'Opsparede løndele mar21-apr21'!K488,Z490),"")</f>
        <v/>
      </c>
    </row>
    <row r="491" spans="1:27" x14ac:dyDescent="0.25">
      <c r="A491" s="52" t="str">
        <f t="shared" si="94"/>
        <v/>
      </c>
      <c r="B491" s="5"/>
      <c r="C491" s="6"/>
      <c r="D491" s="7"/>
      <c r="E491" s="8"/>
      <c r="F491" s="8"/>
      <c r="G491" s="60" t="str">
        <f t="shared" si="96"/>
        <v/>
      </c>
      <c r="H491" s="60" t="str">
        <f t="shared" si="96"/>
        <v/>
      </c>
      <c r="J491" s="115" t="str">
        <f t="shared" si="92"/>
        <v/>
      </c>
      <c r="Q491" s="116"/>
      <c r="R491" s="65" t="str">
        <f t="shared" si="86"/>
        <v/>
      </c>
      <c r="S491" s="65" t="str">
        <f t="shared" si="87"/>
        <v/>
      </c>
      <c r="T491" s="65" t="str">
        <f t="shared" si="88"/>
        <v/>
      </c>
      <c r="U491" s="65" t="str">
        <f t="shared" si="89"/>
        <v/>
      </c>
      <c r="V491" s="38"/>
      <c r="W491" s="38"/>
      <c r="X491" s="85" t="str">
        <f t="shared" si="90"/>
        <v/>
      </c>
      <c r="Y491" s="85" t="str">
        <f t="shared" si="91"/>
        <v/>
      </c>
      <c r="Z491" s="89" t="str">
        <f t="shared" si="93"/>
        <v/>
      </c>
      <c r="AA491" s="90" t="str">
        <f>IFERROR(IF(ISNUMBER('Opsparede løndele mar21-apr21'!K489),Z491+'Opsparede løndele mar21-apr21'!K489,Z491),"")</f>
        <v/>
      </c>
    </row>
    <row r="492" spans="1:27" x14ac:dyDescent="0.25">
      <c r="A492" s="52" t="str">
        <f t="shared" si="94"/>
        <v/>
      </c>
      <c r="B492" s="5"/>
      <c r="C492" s="6"/>
      <c r="D492" s="7"/>
      <c r="E492" s="8"/>
      <c r="F492" s="8"/>
      <c r="G492" s="60" t="str">
        <f t="shared" si="96"/>
        <v/>
      </c>
      <c r="H492" s="60" t="str">
        <f t="shared" si="96"/>
        <v/>
      </c>
      <c r="J492" s="115" t="str">
        <f t="shared" si="92"/>
        <v/>
      </c>
      <c r="Q492" s="116"/>
      <c r="R492" s="65" t="str">
        <f t="shared" si="86"/>
        <v/>
      </c>
      <c r="S492" s="65" t="str">
        <f t="shared" si="87"/>
        <v/>
      </c>
      <c r="T492" s="65" t="str">
        <f t="shared" si="88"/>
        <v/>
      </c>
      <c r="U492" s="65" t="str">
        <f t="shared" si="89"/>
        <v/>
      </c>
      <c r="V492" s="38"/>
      <c r="W492" s="38"/>
      <c r="X492" s="85" t="str">
        <f t="shared" si="90"/>
        <v/>
      </c>
      <c r="Y492" s="85" t="str">
        <f t="shared" si="91"/>
        <v/>
      </c>
      <c r="Z492" s="89" t="str">
        <f t="shared" si="93"/>
        <v/>
      </c>
      <c r="AA492" s="90" t="str">
        <f>IFERROR(IF(ISNUMBER('Opsparede løndele mar21-apr21'!K490),Z492+'Opsparede løndele mar21-apr21'!K490,Z492),"")</f>
        <v/>
      </c>
    </row>
    <row r="493" spans="1:27" x14ac:dyDescent="0.25">
      <c r="A493" s="52" t="str">
        <f t="shared" si="94"/>
        <v/>
      </c>
      <c r="B493" s="5"/>
      <c r="C493" s="6"/>
      <c r="D493" s="7"/>
      <c r="E493" s="8"/>
      <c r="F493" s="8"/>
      <c r="G493" s="60" t="str">
        <f t="shared" si="96"/>
        <v/>
      </c>
      <c r="H493" s="60" t="str">
        <f t="shared" si="96"/>
        <v/>
      </c>
      <c r="J493" s="115" t="str">
        <f t="shared" si="92"/>
        <v/>
      </c>
      <c r="Q493" s="116"/>
      <c r="R493" s="65" t="str">
        <f t="shared" si="86"/>
        <v/>
      </c>
      <c r="S493" s="65" t="str">
        <f t="shared" si="87"/>
        <v/>
      </c>
      <c r="T493" s="65" t="str">
        <f t="shared" si="88"/>
        <v/>
      </c>
      <c r="U493" s="65" t="str">
        <f t="shared" si="89"/>
        <v/>
      </c>
      <c r="V493" s="38"/>
      <c r="W493" s="38"/>
      <c r="X493" s="85" t="str">
        <f t="shared" si="90"/>
        <v/>
      </c>
      <c r="Y493" s="85" t="str">
        <f t="shared" si="91"/>
        <v/>
      </c>
      <c r="Z493" s="89" t="str">
        <f t="shared" si="93"/>
        <v/>
      </c>
      <c r="AA493" s="90" t="str">
        <f>IFERROR(IF(ISNUMBER('Opsparede løndele mar21-apr21'!K491),Z493+'Opsparede løndele mar21-apr21'!K491,Z493),"")</f>
        <v/>
      </c>
    </row>
    <row r="494" spans="1:27" x14ac:dyDescent="0.25">
      <c r="A494" s="52" t="str">
        <f t="shared" si="94"/>
        <v/>
      </c>
      <c r="B494" s="5"/>
      <c r="C494" s="6"/>
      <c r="D494" s="7"/>
      <c r="E494" s="8"/>
      <c r="F494" s="8"/>
      <c r="G494" s="60" t="str">
        <f t="shared" si="96"/>
        <v/>
      </c>
      <c r="H494" s="60" t="str">
        <f t="shared" si="96"/>
        <v/>
      </c>
      <c r="J494" s="115" t="str">
        <f t="shared" si="92"/>
        <v/>
      </c>
      <c r="Q494" s="116"/>
      <c r="R494" s="65" t="str">
        <f t="shared" si="86"/>
        <v/>
      </c>
      <c r="S494" s="65" t="str">
        <f t="shared" si="87"/>
        <v/>
      </c>
      <c r="T494" s="65" t="str">
        <f t="shared" si="88"/>
        <v/>
      </c>
      <c r="U494" s="65" t="str">
        <f t="shared" si="89"/>
        <v/>
      </c>
      <c r="V494" s="38"/>
      <c r="W494" s="38"/>
      <c r="X494" s="85" t="str">
        <f t="shared" si="90"/>
        <v/>
      </c>
      <c r="Y494" s="85" t="str">
        <f t="shared" si="91"/>
        <v/>
      </c>
      <c r="Z494" s="89" t="str">
        <f t="shared" si="93"/>
        <v/>
      </c>
      <c r="AA494" s="90" t="str">
        <f>IFERROR(IF(ISNUMBER('Opsparede løndele mar21-apr21'!K492),Z494+'Opsparede løndele mar21-apr21'!K492,Z494),"")</f>
        <v/>
      </c>
    </row>
    <row r="495" spans="1:27" x14ac:dyDescent="0.25">
      <c r="A495" s="52" t="str">
        <f t="shared" si="94"/>
        <v/>
      </c>
      <c r="B495" s="5"/>
      <c r="C495" s="6"/>
      <c r="D495" s="7"/>
      <c r="E495" s="8"/>
      <c r="F495" s="8"/>
      <c r="G495" s="60" t="str">
        <f t="shared" si="96"/>
        <v/>
      </c>
      <c r="H495" s="60" t="str">
        <f t="shared" si="96"/>
        <v/>
      </c>
      <c r="J495" s="115" t="str">
        <f t="shared" si="92"/>
        <v/>
      </c>
      <c r="Q495" s="116"/>
      <c r="R495" s="65" t="str">
        <f t="shared" si="86"/>
        <v/>
      </c>
      <c r="S495" s="65" t="str">
        <f t="shared" si="87"/>
        <v/>
      </c>
      <c r="T495" s="65" t="str">
        <f t="shared" si="88"/>
        <v/>
      </c>
      <c r="U495" s="65" t="str">
        <f t="shared" si="89"/>
        <v/>
      </c>
      <c r="V495" s="38"/>
      <c r="W495" s="38"/>
      <c r="X495" s="85" t="str">
        <f t="shared" si="90"/>
        <v/>
      </c>
      <c r="Y495" s="85" t="str">
        <f t="shared" si="91"/>
        <v/>
      </c>
      <c r="Z495" s="89" t="str">
        <f t="shared" si="93"/>
        <v/>
      </c>
      <c r="AA495" s="90" t="str">
        <f>IFERROR(IF(ISNUMBER('Opsparede løndele mar21-apr21'!K493),Z495+'Opsparede løndele mar21-apr21'!K493,Z495),"")</f>
        <v/>
      </c>
    </row>
    <row r="496" spans="1:27" x14ac:dyDescent="0.25">
      <c r="A496" s="52" t="str">
        <f t="shared" si="94"/>
        <v/>
      </c>
      <c r="B496" s="5"/>
      <c r="C496" s="6"/>
      <c r="D496" s="7"/>
      <c r="E496" s="8"/>
      <c r="F496" s="8"/>
      <c r="G496" s="60" t="str">
        <f t="shared" si="96"/>
        <v/>
      </c>
      <c r="H496" s="60" t="str">
        <f t="shared" si="96"/>
        <v/>
      </c>
      <c r="J496" s="115" t="str">
        <f t="shared" si="92"/>
        <v/>
      </c>
      <c r="Q496" s="116"/>
      <c r="R496" s="65" t="str">
        <f t="shared" si="86"/>
        <v/>
      </c>
      <c r="S496" s="65" t="str">
        <f t="shared" si="87"/>
        <v/>
      </c>
      <c r="T496" s="65" t="str">
        <f t="shared" si="88"/>
        <v/>
      </c>
      <c r="U496" s="65" t="str">
        <f t="shared" si="89"/>
        <v/>
      </c>
      <c r="V496" s="38"/>
      <c r="W496" s="38"/>
      <c r="X496" s="85" t="str">
        <f t="shared" si="90"/>
        <v/>
      </c>
      <c r="Y496" s="85" t="str">
        <f t="shared" si="91"/>
        <v/>
      </c>
      <c r="Z496" s="89" t="str">
        <f t="shared" si="93"/>
        <v/>
      </c>
      <c r="AA496" s="90" t="str">
        <f>IFERROR(IF(ISNUMBER('Opsparede løndele mar21-apr21'!K494),Z496+'Opsparede løndele mar21-apr21'!K494,Z496),"")</f>
        <v/>
      </c>
    </row>
    <row r="497" spans="1:27" x14ac:dyDescent="0.25">
      <c r="A497" s="52" t="str">
        <f t="shared" si="94"/>
        <v/>
      </c>
      <c r="B497" s="5"/>
      <c r="C497" s="6"/>
      <c r="D497" s="7"/>
      <c r="E497" s="8"/>
      <c r="F497" s="8"/>
      <c r="G497" s="60" t="str">
        <f t="shared" si="96"/>
        <v/>
      </c>
      <c r="H497" s="60" t="str">
        <f t="shared" si="96"/>
        <v/>
      </c>
      <c r="J497" s="115" t="str">
        <f t="shared" si="92"/>
        <v/>
      </c>
      <c r="Q497" s="116"/>
      <c r="R497" s="65" t="str">
        <f t="shared" si="86"/>
        <v/>
      </c>
      <c r="S497" s="65" t="str">
        <f t="shared" si="87"/>
        <v/>
      </c>
      <c r="T497" s="65" t="str">
        <f t="shared" si="88"/>
        <v/>
      </c>
      <c r="U497" s="65" t="str">
        <f t="shared" si="89"/>
        <v/>
      </c>
      <c r="V497" s="38"/>
      <c r="W497" s="38"/>
      <c r="X497" s="85" t="str">
        <f t="shared" si="90"/>
        <v/>
      </c>
      <c r="Y497" s="85" t="str">
        <f t="shared" si="91"/>
        <v/>
      </c>
      <c r="Z497" s="89" t="str">
        <f t="shared" si="93"/>
        <v/>
      </c>
      <c r="AA497" s="90" t="str">
        <f>IFERROR(IF(ISNUMBER('Opsparede løndele mar21-apr21'!K495),Z497+'Opsparede løndele mar21-apr21'!K495,Z497),"")</f>
        <v/>
      </c>
    </row>
    <row r="498" spans="1:27" x14ac:dyDescent="0.25">
      <c r="A498" s="52" t="str">
        <f t="shared" si="94"/>
        <v/>
      </c>
      <c r="B498" s="5"/>
      <c r="C498" s="6"/>
      <c r="D498" s="7"/>
      <c r="E498" s="8"/>
      <c r="F498" s="8"/>
      <c r="G498" s="60" t="str">
        <f t="shared" si="96"/>
        <v/>
      </c>
      <c r="H498" s="60" t="str">
        <f t="shared" si="96"/>
        <v/>
      </c>
      <c r="J498" s="115" t="str">
        <f t="shared" si="92"/>
        <v/>
      </c>
      <c r="Q498" s="116"/>
      <c r="R498" s="65" t="str">
        <f t="shared" si="86"/>
        <v/>
      </c>
      <c r="S498" s="65" t="str">
        <f t="shared" si="87"/>
        <v/>
      </c>
      <c r="T498" s="65" t="str">
        <f t="shared" si="88"/>
        <v/>
      </c>
      <c r="U498" s="65" t="str">
        <f t="shared" si="89"/>
        <v/>
      </c>
      <c r="V498" s="38"/>
      <c r="W498" s="38"/>
      <c r="X498" s="85" t="str">
        <f t="shared" si="90"/>
        <v/>
      </c>
      <c r="Y498" s="85" t="str">
        <f t="shared" si="91"/>
        <v/>
      </c>
      <c r="Z498" s="89" t="str">
        <f t="shared" si="93"/>
        <v/>
      </c>
      <c r="AA498" s="90" t="str">
        <f>IFERROR(IF(ISNUMBER('Opsparede løndele mar21-apr21'!K496),Z498+'Opsparede løndele mar21-apr21'!K496,Z498),"")</f>
        <v/>
      </c>
    </row>
    <row r="499" spans="1:27" x14ac:dyDescent="0.25">
      <c r="A499" s="52" t="str">
        <f t="shared" si="94"/>
        <v/>
      </c>
      <c r="B499" s="5"/>
      <c r="C499" s="6"/>
      <c r="D499" s="7"/>
      <c r="E499" s="8"/>
      <c r="F499" s="8"/>
      <c r="G499" s="60" t="str">
        <f t="shared" si="96"/>
        <v/>
      </c>
      <c r="H499" s="60" t="str">
        <f t="shared" si="96"/>
        <v/>
      </c>
      <c r="J499" s="115" t="str">
        <f t="shared" si="92"/>
        <v/>
      </c>
      <c r="Q499" s="116"/>
      <c r="R499" s="65" t="str">
        <f t="shared" si="86"/>
        <v/>
      </c>
      <c r="S499" s="65" t="str">
        <f t="shared" si="87"/>
        <v/>
      </c>
      <c r="T499" s="65" t="str">
        <f t="shared" si="88"/>
        <v/>
      </c>
      <c r="U499" s="65" t="str">
        <f t="shared" si="89"/>
        <v/>
      </c>
      <c r="V499" s="38"/>
      <c r="W499" s="38"/>
      <c r="X499" s="85" t="str">
        <f t="shared" si="90"/>
        <v/>
      </c>
      <c r="Y499" s="85" t="str">
        <f t="shared" si="91"/>
        <v/>
      </c>
      <c r="Z499" s="89" t="str">
        <f t="shared" si="93"/>
        <v/>
      </c>
      <c r="AA499" s="90" t="str">
        <f>IFERROR(IF(ISNUMBER('Opsparede løndele mar21-apr21'!K497),Z499+'Opsparede løndele mar21-apr21'!K497,Z499),"")</f>
        <v/>
      </c>
    </row>
    <row r="500" spans="1:27" x14ac:dyDescent="0.25">
      <c r="A500" s="52" t="str">
        <f t="shared" si="94"/>
        <v/>
      </c>
      <c r="B500" s="5"/>
      <c r="C500" s="6"/>
      <c r="D500" s="7"/>
      <c r="E500" s="8"/>
      <c r="F500" s="8"/>
      <c r="G500" s="60" t="str">
        <f t="shared" si="96"/>
        <v/>
      </c>
      <c r="H500" s="60" t="str">
        <f t="shared" si="96"/>
        <v/>
      </c>
      <c r="J500" s="115" t="str">
        <f t="shared" si="92"/>
        <v/>
      </c>
      <c r="Q500" s="116"/>
      <c r="R500" s="65" t="str">
        <f t="shared" si="86"/>
        <v/>
      </c>
      <c r="S500" s="65" t="str">
        <f t="shared" si="87"/>
        <v/>
      </c>
      <c r="T500" s="65" t="str">
        <f t="shared" si="88"/>
        <v/>
      </c>
      <c r="U500" s="65" t="str">
        <f t="shared" si="89"/>
        <v/>
      </c>
      <c r="V500" s="38"/>
      <c r="W500" s="38"/>
      <c r="X500" s="85" t="str">
        <f t="shared" si="90"/>
        <v/>
      </c>
      <c r="Y500" s="85" t="str">
        <f t="shared" si="91"/>
        <v/>
      </c>
      <c r="Z500" s="89" t="str">
        <f t="shared" si="93"/>
        <v/>
      </c>
      <c r="AA500" s="90" t="str">
        <f>IFERROR(IF(ISNUMBER('Opsparede løndele mar21-apr21'!K498),Z500+'Opsparede løndele mar21-apr21'!K498,Z500),"")</f>
        <v/>
      </c>
    </row>
    <row r="501" spans="1:27" x14ac:dyDescent="0.25">
      <c r="A501" s="52" t="str">
        <f t="shared" si="94"/>
        <v/>
      </c>
      <c r="B501" s="5"/>
      <c r="C501" s="6"/>
      <c r="D501" s="7"/>
      <c r="E501" s="8"/>
      <c r="F501" s="8"/>
      <c r="G501" s="60" t="str">
        <f t="shared" si="96"/>
        <v/>
      </c>
      <c r="H501" s="60" t="str">
        <f t="shared" si="96"/>
        <v/>
      </c>
      <c r="J501" s="115" t="str">
        <f t="shared" si="92"/>
        <v/>
      </c>
      <c r="Q501" s="116"/>
      <c r="R501" s="65" t="str">
        <f t="shared" si="86"/>
        <v/>
      </c>
      <c r="S501" s="65" t="str">
        <f t="shared" si="87"/>
        <v/>
      </c>
      <c r="T501" s="65" t="str">
        <f t="shared" si="88"/>
        <v/>
      </c>
      <c r="U501" s="65" t="str">
        <f t="shared" si="89"/>
        <v/>
      </c>
      <c r="V501" s="38"/>
      <c r="W501" s="38"/>
      <c r="X501" s="85" t="str">
        <f t="shared" si="90"/>
        <v/>
      </c>
      <c r="Y501" s="85" t="str">
        <f t="shared" si="91"/>
        <v/>
      </c>
      <c r="Z501" s="89" t="str">
        <f t="shared" si="93"/>
        <v/>
      </c>
      <c r="AA501" s="90" t="str">
        <f>IFERROR(IF(ISNUMBER('Opsparede løndele mar21-apr21'!K499),Z501+'Opsparede løndele mar21-apr21'!K499,Z501),"")</f>
        <v/>
      </c>
    </row>
    <row r="502" spans="1:27" x14ac:dyDescent="0.25">
      <c r="A502" s="52" t="str">
        <f t="shared" si="94"/>
        <v/>
      </c>
      <c r="B502" s="5"/>
      <c r="C502" s="6"/>
      <c r="D502" s="7"/>
      <c r="E502" s="8"/>
      <c r="F502" s="8"/>
      <c r="G502" s="60" t="str">
        <f t="shared" si="96"/>
        <v/>
      </c>
      <c r="H502" s="60" t="str">
        <f t="shared" si="96"/>
        <v/>
      </c>
      <c r="J502" s="115" t="str">
        <f t="shared" si="92"/>
        <v/>
      </c>
      <c r="Q502" s="116"/>
      <c r="R502" s="65" t="str">
        <f t="shared" si="86"/>
        <v/>
      </c>
      <c r="S502" s="65" t="str">
        <f t="shared" si="87"/>
        <v/>
      </c>
      <c r="T502" s="65" t="str">
        <f t="shared" si="88"/>
        <v/>
      </c>
      <c r="U502" s="65" t="str">
        <f t="shared" si="89"/>
        <v/>
      </c>
      <c r="V502" s="38"/>
      <c r="W502" s="38"/>
      <c r="X502" s="85" t="str">
        <f t="shared" si="90"/>
        <v/>
      </c>
      <c r="Y502" s="85" t="str">
        <f t="shared" si="91"/>
        <v/>
      </c>
      <c r="Z502" s="89" t="str">
        <f t="shared" si="93"/>
        <v/>
      </c>
      <c r="AA502" s="90" t="str">
        <f>IFERROR(IF(ISNUMBER('Opsparede løndele mar21-apr21'!K500),Z502+'Opsparede løndele mar21-apr21'!K500,Z502),"")</f>
        <v/>
      </c>
    </row>
    <row r="503" spans="1:27" x14ac:dyDescent="0.25">
      <c r="A503" s="52" t="str">
        <f t="shared" si="94"/>
        <v/>
      </c>
      <c r="B503" s="5"/>
      <c r="C503" s="6"/>
      <c r="D503" s="7"/>
      <c r="E503" s="8"/>
      <c r="F503" s="8"/>
      <c r="G503" s="60" t="str">
        <f t="shared" si="96"/>
        <v/>
      </c>
      <c r="H503" s="60" t="str">
        <f t="shared" si="96"/>
        <v/>
      </c>
      <c r="J503" s="115" t="str">
        <f t="shared" si="92"/>
        <v/>
      </c>
      <c r="Q503" s="116"/>
      <c r="R503" s="65" t="str">
        <f t="shared" si="86"/>
        <v/>
      </c>
      <c r="S503" s="65" t="str">
        <f t="shared" si="87"/>
        <v/>
      </c>
      <c r="T503" s="65" t="str">
        <f t="shared" si="88"/>
        <v/>
      </c>
      <c r="U503" s="65" t="str">
        <f t="shared" si="89"/>
        <v/>
      </c>
      <c r="V503" s="38"/>
      <c r="W503" s="38"/>
      <c r="X503" s="85" t="str">
        <f t="shared" si="90"/>
        <v/>
      </c>
      <c r="Y503" s="85" t="str">
        <f t="shared" si="91"/>
        <v/>
      </c>
      <c r="Z503" s="89" t="str">
        <f t="shared" si="93"/>
        <v/>
      </c>
      <c r="AA503" s="90" t="str">
        <f>IFERROR(IF(ISNUMBER('Opsparede løndele mar21-apr21'!K501),Z503+'Opsparede løndele mar21-apr21'!K501,Z503),"")</f>
        <v/>
      </c>
    </row>
    <row r="504" spans="1:27" x14ac:dyDescent="0.25">
      <c r="A504" s="52" t="str">
        <f t="shared" si="94"/>
        <v/>
      </c>
      <c r="B504" s="5"/>
      <c r="C504" s="6"/>
      <c r="D504" s="7"/>
      <c r="E504" s="8"/>
      <c r="F504" s="8"/>
      <c r="G504" s="60" t="str">
        <f t="shared" si="96"/>
        <v/>
      </c>
      <c r="H504" s="60" t="str">
        <f t="shared" si="96"/>
        <v/>
      </c>
      <c r="J504" s="115" t="str">
        <f t="shared" si="92"/>
        <v/>
      </c>
      <c r="Q504" s="116"/>
      <c r="R504" s="65" t="str">
        <f t="shared" si="86"/>
        <v/>
      </c>
      <c r="S504" s="65" t="str">
        <f t="shared" si="87"/>
        <v/>
      </c>
      <c r="T504" s="65" t="str">
        <f t="shared" si="88"/>
        <v/>
      </c>
      <c r="U504" s="65" t="str">
        <f t="shared" si="89"/>
        <v/>
      </c>
      <c r="V504" s="38"/>
      <c r="W504" s="38"/>
      <c r="X504" s="85" t="str">
        <f t="shared" si="90"/>
        <v/>
      </c>
      <c r="Y504" s="85" t="str">
        <f t="shared" si="91"/>
        <v/>
      </c>
      <c r="Z504" s="89" t="str">
        <f t="shared" si="93"/>
        <v/>
      </c>
      <c r="AA504" s="90" t="str">
        <f>IFERROR(IF(ISNUMBER('Opsparede løndele mar21-apr21'!K502),Z504+'Opsparede løndele mar21-apr21'!K502,Z504),"")</f>
        <v/>
      </c>
    </row>
    <row r="505" spans="1:27" x14ac:dyDescent="0.25">
      <c r="A505" s="52" t="str">
        <f t="shared" si="94"/>
        <v/>
      </c>
      <c r="B505" s="5"/>
      <c r="C505" s="6"/>
      <c r="D505" s="7"/>
      <c r="E505" s="8"/>
      <c r="F505" s="8"/>
      <c r="G505" s="60" t="str">
        <f t="shared" si="96"/>
        <v/>
      </c>
      <c r="H505" s="60" t="str">
        <f t="shared" si="96"/>
        <v/>
      </c>
      <c r="J505" s="115" t="str">
        <f t="shared" si="92"/>
        <v/>
      </c>
      <c r="Q505" s="116"/>
      <c r="R505" s="65" t="str">
        <f t="shared" si="86"/>
        <v/>
      </c>
      <c r="S505" s="65" t="str">
        <f t="shared" si="87"/>
        <v/>
      </c>
      <c r="T505" s="65" t="str">
        <f t="shared" si="88"/>
        <v/>
      </c>
      <c r="U505" s="65" t="str">
        <f t="shared" si="89"/>
        <v/>
      </c>
      <c r="V505" s="38"/>
      <c r="W505" s="38"/>
      <c r="X505" s="85" t="str">
        <f t="shared" si="90"/>
        <v/>
      </c>
      <c r="Y505" s="85" t="str">
        <f t="shared" si="91"/>
        <v/>
      </c>
      <c r="Z505" s="89" t="str">
        <f t="shared" si="93"/>
        <v/>
      </c>
      <c r="AA505" s="90" t="str">
        <f>IFERROR(IF(ISNUMBER('Opsparede løndele mar21-apr21'!K503),Z505+'Opsparede løndele mar21-apr21'!K503,Z505),"")</f>
        <v/>
      </c>
    </row>
    <row r="506" spans="1:27" x14ac:dyDescent="0.25">
      <c r="A506" s="52" t="str">
        <f t="shared" si="94"/>
        <v/>
      </c>
      <c r="B506" s="5"/>
      <c r="C506" s="6"/>
      <c r="D506" s="7"/>
      <c r="E506" s="8"/>
      <c r="F506" s="8"/>
      <c r="G506" s="60" t="str">
        <f t="shared" si="96"/>
        <v/>
      </c>
      <c r="H506" s="60" t="str">
        <f t="shared" si="96"/>
        <v/>
      </c>
      <c r="J506" s="115" t="str">
        <f t="shared" si="92"/>
        <v/>
      </c>
      <c r="Q506" s="116"/>
      <c r="R506" s="65" t="str">
        <f t="shared" si="86"/>
        <v/>
      </c>
      <c r="S506" s="65" t="str">
        <f t="shared" si="87"/>
        <v/>
      </c>
      <c r="T506" s="65" t="str">
        <f t="shared" si="88"/>
        <v/>
      </c>
      <c r="U506" s="65" t="str">
        <f t="shared" si="89"/>
        <v/>
      </c>
      <c r="V506" s="38"/>
      <c r="W506" s="38"/>
      <c r="X506" s="85" t="str">
        <f t="shared" si="90"/>
        <v/>
      </c>
      <c r="Y506" s="85" t="str">
        <f t="shared" si="91"/>
        <v/>
      </c>
      <c r="Z506" s="89" t="str">
        <f t="shared" si="93"/>
        <v/>
      </c>
      <c r="AA506" s="90" t="str">
        <f>IFERROR(IF(ISNUMBER('Opsparede løndele mar21-apr21'!K504),Z506+'Opsparede løndele mar21-apr21'!K504,Z506),"")</f>
        <v/>
      </c>
    </row>
    <row r="507" spans="1:27" x14ac:dyDescent="0.25">
      <c r="A507" s="52" t="str">
        <f t="shared" si="94"/>
        <v/>
      </c>
      <c r="B507" s="5"/>
      <c r="C507" s="6"/>
      <c r="D507" s="7"/>
      <c r="E507" s="8"/>
      <c r="F507" s="8"/>
      <c r="G507" s="60" t="str">
        <f t="shared" ref="G507:H526" si="97">IF(AND(ISNUMBER($E507),ISNUMBER($F507)),MAX(MIN(NETWORKDAYS(IF($E507&lt;=VLOOKUP(G$6,Matrix_antal_dage,5,FALSE),VLOOKUP(G$6,Matrix_antal_dage,5,FALSE),$E507),IF($F507&gt;=VLOOKUP(G$6,Matrix_antal_dage,6,FALSE),VLOOKUP(G$6,Matrix_antal_dage,6,FALSE),$F507),helligdage),VLOOKUP(G$6,Matrix_antal_dage,7,FALSE)),0),"")</f>
        <v/>
      </c>
      <c r="H507" s="60" t="str">
        <f t="shared" si="97"/>
        <v/>
      </c>
      <c r="J507" s="115" t="str">
        <f t="shared" si="92"/>
        <v/>
      </c>
      <c r="Q507" s="116"/>
      <c r="R507" s="65" t="str">
        <f t="shared" si="86"/>
        <v/>
      </c>
      <c r="S507" s="65" t="str">
        <f t="shared" si="87"/>
        <v/>
      </c>
      <c r="T507" s="65" t="str">
        <f t="shared" si="88"/>
        <v/>
      </c>
      <c r="U507" s="65" t="str">
        <f t="shared" si="89"/>
        <v/>
      </c>
      <c r="V507" s="38"/>
      <c r="W507" s="38"/>
      <c r="X507" s="85" t="str">
        <f t="shared" si="90"/>
        <v/>
      </c>
      <c r="Y507" s="85" t="str">
        <f t="shared" si="91"/>
        <v/>
      </c>
      <c r="Z507" s="89" t="str">
        <f t="shared" si="93"/>
        <v/>
      </c>
      <c r="AA507" s="90" t="str">
        <f>IFERROR(IF(ISNUMBER('Opsparede løndele mar21-apr21'!K505),Z507+'Opsparede løndele mar21-apr21'!K505,Z507),"")</f>
        <v/>
      </c>
    </row>
    <row r="508" spans="1:27" x14ac:dyDescent="0.25">
      <c r="A508" s="52" t="str">
        <f t="shared" si="94"/>
        <v/>
      </c>
      <c r="B508" s="5"/>
      <c r="C508" s="6"/>
      <c r="D508" s="7"/>
      <c r="E508" s="8"/>
      <c r="F508" s="8"/>
      <c r="G508" s="60" t="str">
        <f t="shared" si="97"/>
        <v/>
      </c>
      <c r="H508" s="60" t="str">
        <f t="shared" si="97"/>
        <v/>
      </c>
      <c r="J508" s="115" t="str">
        <f t="shared" si="92"/>
        <v/>
      </c>
      <c r="Q508" s="116"/>
      <c r="R508" s="65" t="str">
        <f t="shared" si="86"/>
        <v/>
      </c>
      <c r="S508" s="65" t="str">
        <f t="shared" si="87"/>
        <v/>
      </c>
      <c r="T508" s="65" t="str">
        <f t="shared" si="88"/>
        <v/>
      </c>
      <c r="U508" s="65" t="str">
        <f t="shared" si="89"/>
        <v/>
      </c>
      <c r="V508" s="38"/>
      <c r="W508" s="38"/>
      <c r="X508" s="85" t="str">
        <f t="shared" si="90"/>
        <v/>
      </c>
      <c r="Y508" s="85" t="str">
        <f t="shared" si="91"/>
        <v/>
      </c>
      <c r="Z508" s="89" t="str">
        <f t="shared" si="93"/>
        <v/>
      </c>
      <c r="AA508" s="90" t="str">
        <f>IFERROR(IF(ISNUMBER('Opsparede løndele mar21-apr21'!K506),Z508+'Opsparede løndele mar21-apr21'!K506,Z508),"")</f>
        <v/>
      </c>
    </row>
    <row r="509" spans="1:27" x14ac:dyDescent="0.25">
      <c r="A509" s="52" t="str">
        <f t="shared" si="94"/>
        <v/>
      </c>
      <c r="B509" s="5"/>
      <c r="C509" s="6"/>
      <c r="D509" s="7"/>
      <c r="E509" s="8"/>
      <c r="F509" s="8"/>
      <c r="G509" s="60" t="str">
        <f t="shared" si="97"/>
        <v/>
      </c>
      <c r="H509" s="60" t="str">
        <f t="shared" si="97"/>
        <v/>
      </c>
      <c r="J509" s="115" t="str">
        <f t="shared" si="92"/>
        <v/>
      </c>
      <c r="Q509" s="116"/>
      <c r="R509" s="65" t="str">
        <f t="shared" si="86"/>
        <v/>
      </c>
      <c r="S509" s="65" t="str">
        <f t="shared" si="87"/>
        <v/>
      </c>
      <c r="T509" s="65" t="str">
        <f t="shared" si="88"/>
        <v/>
      </c>
      <c r="U509" s="65" t="str">
        <f t="shared" si="89"/>
        <v/>
      </c>
      <c r="V509" s="38"/>
      <c r="W509" s="38"/>
      <c r="X509" s="85" t="str">
        <f t="shared" si="90"/>
        <v/>
      </c>
      <c r="Y509" s="85" t="str">
        <f t="shared" si="91"/>
        <v/>
      </c>
      <c r="Z509" s="89" t="str">
        <f t="shared" si="93"/>
        <v/>
      </c>
      <c r="AA509" s="90" t="str">
        <f>IFERROR(IF(ISNUMBER('Opsparede løndele mar21-apr21'!K507),Z509+'Opsparede løndele mar21-apr21'!K507,Z509),"")</f>
        <v/>
      </c>
    </row>
    <row r="510" spans="1:27" x14ac:dyDescent="0.25">
      <c r="A510" s="52" t="str">
        <f t="shared" si="94"/>
        <v/>
      </c>
      <c r="B510" s="5"/>
      <c r="C510" s="6"/>
      <c r="D510" s="7"/>
      <c r="E510" s="8"/>
      <c r="F510" s="8"/>
      <c r="G510" s="60" t="str">
        <f t="shared" si="97"/>
        <v/>
      </c>
      <c r="H510" s="60" t="str">
        <f t="shared" si="97"/>
        <v/>
      </c>
      <c r="J510" s="115" t="str">
        <f t="shared" si="92"/>
        <v/>
      </c>
      <c r="Q510" s="116"/>
      <c r="R510" s="65" t="str">
        <f t="shared" si="86"/>
        <v/>
      </c>
      <c r="S510" s="65" t="str">
        <f t="shared" si="87"/>
        <v/>
      </c>
      <c r="T510" s="65" t="str">
        <f t="shared" si="88"/>
        <v/>
      </c>
      <c r="U510" s="65" t="str">
        <f t="shared" si="89"/>
        <v/>
      </c>
      <c r="V510" s="38"/>
      <c r="W510" s="38"/>
      <c r="X510" s="85" t="str">
        <f t="shared" si="90"/>
        <v/>
      </c>
      <c r="Y510" s="85" t="str">
        <f t="shared" si="91"/>
        <v/>
      </c>
      <c r="Z510" s="89" t="str">
        <f t="shared" si="93"/>
        <v/>
      </c>
      <c r="AA510" s="90" t="str">
        <f>IFERROR(IF(ISNUMBER('Opsparede løndele mar21-apr21'!K508),Z510+'Opsparede løndele mar21-apr21'!K508,Z510),"")</f>
        <v/>
      </c>
    </row>
    <row r="511" spans="1:27" x14ac:dyDescent="0.25">
      <c r="A511" s="52" t="str">
        <f t="shared" si="94"/>
        <v/>
      </c>
      <c r="B511" s="5"/>
      <c r="C511" s="6"/>
      <c r="D511" s="7"/>
      <c r="E511" s="8"/>
      <c r="F511" s="8"/>
      <c r="G511" s="60" t="str">
        <f t="shared" si="97"/>
        <v/>
      </c>
      <c r="H511" s="60" t="str">
        <f t="shared" si="97"/>
        <v/>
      </c>
      <c r="J511" s="115" t="str">
        <f t="shared" si="92"/>
        <v/>
      </c>
      <c r="Q511" s="116"/>
      <c r="R511" s="65" t="str">
        <f t="shared" si="86"/>
        <v/>
      </c>
      <c r="S511" s="65" t="str">
        <f t="shared" si="87"/>
        <v/>
      </c>
      <c r="T511" s="65" t="str">
        <f t="shared" si="88"/>
        <v/>
      </c>
      <c r="U511" s="65" t="str">
        <f t="shared" si="89"/>
        <v/>
      </c>
      <c r="V511" s="38"/>
      <c r="W511" s="38"/>
      <c r="X511" s="85" t="str">
        <f t="shared" si="90"/>
        <v/>
      </c>
      <c r="Y511" s="85" t="str">
        <f t="shared" si="91"/>
        <v/>
      </c>
      <c r="Z511" s="89" t="str">
        <f t="shared" si="93"/>
        <v/>
      </c>
      <c r="AA511" s="90" t="str">
        <f>IFERROR(IF(ISNUMBER('Opsparede løndele mar21-apr21'!K509),Z511+'Opsparede løndele mar21-apr21'!K509,Z511),"")</f>
        <v/>
      </c>
    </row>
    <row r="512" spans="1:27" x14ac:dyDescent="0.25">
      <c r="A512" s="52" t="str">
        <f t="shared" si="94"/>
        <v/>
      </c>
      <c r="B512" s="5"/>
      <c r="C512" s="6"/>
      <c r="D512" s="7"/>
      <c r="E512" s="8"/>
      <c r="F512" s="8"/>
      <c r="G512" s="60" t="str">
        <f t="shared" si="97"/>
        <v/>
      </c>
      <c r="H512" s="60" t="str">
        <f t="shared" si="97"/>
        <v/>
      </c>
      <c r="J512" s="115" t="str">
        <f t="shared" si="92"/>
        <v/>
      </c>
      <c r="Q512" s="116"/>
      <c r="R512" s="65" t="str">
        <f t="shared" si="86"/>
        <v/>
      </c>
      <c r="S512" s="65" t="str">
        <f t="shared" si="87"/>
        <v/>
      </c>
      <c r="T512" s="65" t="str">
        <f t="shared" si="88"/>
        <v/>
      </c>
      <c r="U512" s="65" t="str">
        <f t="shared" si="89"/>
        <v/>
      </c>
      <c r="V512" s="38"/>
      <c r="W512" s="38"/>
      <c r="X512" s="85" t="str">
        <f t="shared" si="90"/>
        <v/>
      </c>
      <c r="Y512" s="85" t="str">
        <f t="shared" si="91"/>
        <v/>
      </c>
      <c r="Z512" s="89" t="str">
        <f t="shared" si="93"/>
        <v/>
      </c>
      <c r="AA512" s="90" t="str">
        <f>IFERROR(IF(ISNUMBER('Opsparede løndele mar21-apr21'!K510),Z512+'Opsparede løndele mar21-apr21'!K510,Z512),"")</f>
        <v/>
      </c>
    </row>
    <row r="513" spans="1:27" x14ac:dyDescent="0.25">
      <c r="A513" s="52" t="str">
        <f t="shared" si="94"/>
        <v/>
      </c>
      <c r="B513" s="5"/>
      <c r="C513" s="6"/>
      <c r="D513" s="7"/>
      <c r="E513" s="8"/>
      <c r="F513" s="8"/>
      <c r="G513" s="60" t="str">
        <f t="shared" si="97"/>
        <v/>
      </c>
      <c r="H513" s="60" t="str">
        <f t="shared" si="97"/>
        <v/>
      </c>
      <c r="J513" s="115" t="str">
        <f t="shared" si="92"/>
        <v/>
      </c>
      <c r="Q513" s="116"/>
      <c r="R513" s="65" t="str">
        <f t="shared" si="86"/>
        <v/>
      </c>
      <c r="S513" s="65" t="str">
        <f t="shared" si="87"/>
        <v/>
      </c>
      <c r="T513" s="65" t="str">
        <f t="shared" si="88"/>
        <v/>
      </c>
      <c r="U513" s="65" t="str">
        <f t="shared" si="89"/>
        <v/>
      </c>
      <c r="V513" s="38"/>
      <c r="W513" s="38"/>
      <c r="X513" s="85" t="str">
        <f t="shared" si="90"/>
        <v/>
      </c>
      <c r="Y513" s="85" t="str">
        <f t="shared" si="91"/>
        <v/>
      </c>
      <c r="Z513" s="89" t="str">
        <f t="shared" si="93"/>
        <v/>
      </c>
      <c r="AA513" s="90" t="str">
        <f>IFERROR(IF(ISNUMBER('Opsparede løndele mar21-apr21'!K511),Z513+'Opsparede løndele mar21-apr21'!K511,Z513),"")</f>
        <v/>
      </c>
    </row>
    <row r="514" spans="1:27" x14ac:dyDescent="0.25">
      <c r="A514" s="52" t="str">
        <f t="shared" si="94"/>
        <v/>
      </c>
      <c r="B514" s="5"/>
      <c r="C514" s="6"/>
      <c r="D514" s="7"/>
      <c r="E514" s="8"/>
      <c r="F514" s="8"/>
      <c r="G514" s="60" t="str">
        <f t="shared" si="97"/>
        <v/>
      </c>
      <c r="H514" s="60" t="str">
        <f t="shared" si="97"/>
        <v/>
      </c>
      <c r="J514" s="115" t="str">
        <f t="shared" si="92"/>
        <v/>
      </c>
      <c r="Q514" s="116"/>
      <c r="R514" s="65" t="str">
        <f t="shared" si="86"/>
        <v/>
      </c>
      <c r="S514" s="65" t="str">
        <f t="shared" si="87"/>
        <v/>
      </c>
      <c r="T514" s="65" t="str">
        <f t="shared" si="88"/>
        <v/>
      </c>
      <c r="U514" s="65" t="str">
        <f t="shared" si="89"/>
        <v/>
      </c>
      <c r="V514" s="38"/>
      <c r="W514" s="38"/>
      <c r="X514" s="85" t="str">
        <f t="shared" si="90"/>
        <v/>
      </c>
      <c r="Y514" s="85" t="str">
        <f t="shared" si="91"/>
        <v/>
      </c>
      <c r="Z514" s="89" t="str">
        <f t="shared" si="93"/>
        <v/>
      </c>
      <c r="AA514" s="90" t="str">
        <f>IFERROR(IF(ISNUMBER('Opsparede løndele mar21-apr21'!K512),Z514+'Opsparede løndele mar21-apr21'!K512,Z514),"")</f>
        <v/>
      </c>
    </row>
    <row r="515" spans="1:27" x14ac:dyDescent="0.25">
      <c r="A515" s="52" t="str">
        <f t="shared" si="94"/>
        <v/>
      </c>
      <c r="B515" s="5"/>
      <c r="C515" s="6"/>
      <c r="D515" s="7"/>
      <c r="E515" s="8"/>
      <c r="F515" s="8"/>
      <c r="G515" s="60" t="str">
        <f t="shared" si="97"/>
        <v/>
      </c>
      <c r="H515" s="60" t="str">
        <f t="shared" si="97"/>
        <v/>
      </c>
      <c r="J515" s="115" t="str">
        <f t="shared" si="92"/>
        <v/>
      </c>
      <c r="Q515" s="116"/>
      <c r="R515" s="65" t="str">
        <f t="shared" si="86"/>
        <v/>
      </c>
      <c r="S515" s="65" t="str">
        <f t="shared" si="87"/>
        <v/>
      </c>
      <c r="T515" s="65" t="str">
        <f t="shared" si="88"/>
        <v/>
      </c>
      <c r="U515" s="65" t="str">
        <f t="shared" si="89"/>
        <v/>
      </c>
      <c r="V515" s="38"/>
      <c r="W515" s="38"/>
      <c r="X515" s="85" t="str">
        <f t="shared" si="90"/>
        <v/>
      </c>
      <c r="Y515" s="85" t="str">
        <f t="shared" si="91"/>
        <v/>
      </c>
      <c r="Z515" s="89" t="str">
        <f t="shared" si="93"/>
        <v/>
      </c>
      <c r="AA515" s="90" t="str">
        <f>IFERROR(IF(ISNUMBER('Opsparede løndele mar21-apr21'!K513),Z515+'Opsparede løndele mar21-apr21'!K513,Z515),"")</f>
        <v/>
      </c>
    </row>
    <row r="516" spans="1:27" x14ac:dyDescent="0.25">
      <c r="A516" s="52" t="str">
        <f t="shared" si="94"/>
        <v/>
      </c>
      <c r="B516" s="5"/>
      <c r="C516" s="6"/>
      <c r="D516" s="7"/>
      <c r="E516" s="8"/>
      <c r="F516" s="8"/>
      <c r="G516" s="60" t="str">
        <f t="shared" si="97"/>
        <v/>
      </c>
      <c r="H516" s="60" t="str">
        <f t="shared" si="97"/>
        <v/>
      </c>
      <c r="J516" s="115" t="str">
        <f t="shared" si="92"/>
        <v/>
      </c>
      <c r="Q516" s="116"/>
      <c r="R516" s="65" t="str">
        <f t="shared" si="86"/>
        <v/>
      </c>
      <c r="S516" s="65" t="str">
        <f t="shared" si="87"/>
        <v/>
      </c>
      <c r="T516" s="65" t="str">
        <f t="shared" si="88"/>
        <v/>
      </c>
      <c r="U516" s="65" t="str">
        <f t="shared" si="89"/>
        <v/>
      </c>
      <c r="V516" s="38"/>
      <c r="W516" s="38"/>
      <c r="X516" s="85" t="str">
        <f t="shared" si="90"/>
        <v/>
      </c>
      <c r="Y516" s="85" t="str">
        <f t="shared" si="91"/>
        <v/>
      </c>
      <c r="Z516" s="89" t="str">
        <f t="shared" si="93"/>
        <v/>
      </c>
      <c r="AA516" s="90" t="str">
        <f>IFERROR(IF(ISNUMBER('Opsparede løndele mar21-apr21'!K514),Z516+'Opsparede løndele mar21-apr21'!K514,Z516),"")</f>
        <v/>
      </c>
    </row>
    <row r="517" spans="1:27" x14ac:dyDescent="0.25">
      <c r="A517" s="52" t="str">
        <f t="shared" si="94"/>
        <v/>
      </c>
      <c r="B517" s="5"/>
      <c r="C517" s="6"/>
      <c r="D517" s="7"/>
      <c r="E517" s="8"/>
      <c r="F517" s="8"/>
      <c r="G517" s="60" t="str">
        <f t="shared" si="97"/>
        <v/>
      </c>
      <c r="H517" s="60" t="str">
        <f t="shared" si="97"/>
        <v/>
      </c>
      <c r="J517" s="115" t="str">
        <f t="shared" si="92"/>
        <v/>
      </c>
      <c r="Q517" s="116"/>
      <c r="R517" s="65" t="str">
        <f t="shared" si="86"/>
        <v/>
      </c>
      <c r="S517" s="65" t="str">
        <f t="shared" si="87"/>
        <v/>
      </c>
      <c r="T517" s="65" t="str">
        <f t="shared" si="88"/>
        <v/>
      </c>
      <c r="U517" s="65" t="str">
        <f t="shared" si="89"/>
        <v/>
      </c>
      <c r="V517" s="38"/>
      <c r="W517" s="38"/>
      <c r="X517" s="85" t="str">
        <f t="shared" si="90"/>
        <v/>
      </c>
      <c r="Y517" s="85" t="str">
        <f t="shared" si="91"/>
        <v/>
      </c>
      <c r="Z517" s="89" t="str">
        <f t="shared" si="93"/>
        <v/>
      </c>
      <c r="AA517" s="90" t="str">
        <f>IFERROR(IF(ISNUMBER('Opsparede løndele mar21-apr21'!K515),Z517+'Opsparede løndele mar21-apr21'!K515,Z517),"")</f>
        <v/>
      </c>
    </row>
    <row r="518" spans="1:27" x14ac:dyDescent="0.25">
      <c r="A518" s="52" t="str">
        <f t="shared" si="94"/>
        <v/>
      </c>
      <c r="B518" s="5"/>
      <c r="C518" s="6"/>
      <c r="D518" s="7"/>
      <c r="E518" s="8"/>
      <c r="F518" s="8"/>
      <c r="G518" s="60" t="str">
        <f t="shared" si="97"/>
        <v/>
      </c>
      <c r="H518" s="60" t="str">
        <f t="shared" si="97"/>
        <v/>
      </c>
      <c r="J518" s="115" t="str">
        <f t="shared" si="92"/>
        <v/>
      </c>
      <c r="Q518" s="116"/>
      <c r="R518" s="65" t="str">
        <f t="shared" si="86"/>
        <v/>
      </c>
      <c r="S518" s="65" t="str">
        <f t="shared" si="87"/>
        <v/>
      </c>
      <c r="T518" s="65" t="str">
        <f t="shared" si="88"/>
        <v/>
      </c>
      <c r="U518" s="65" t="str">
        <f t="shared" si="89"/>
        <v/>
      </c>
      <c r="V518" s="38"/>
      <c r="W518" s="38"/>
      <c r="X518" s="85" t="str">
        <f t="shared" si="90"/>
        <v/>
      </c>
      <c r="Y518" s="85" t="str">
        <f t="shared" si="91"/>
        <v/>
      </c>
      <c r="Z518" s="89" t="str">
        <f t="shared" si="93"/>
        <v/>
      </c>
      <c r="AA518" s="90" t="str">
        <f>IFERROR(IF(ISNUMBER('Opsparede løndele mar21-apr21'!K516),Z518+'Opsparede løndele mar21-apr21'!K516,Z518),"")</f>
        <v/>
      </c>
    </row>
    <row r="519" spans="1:27" x14ac:dyDescent="0.25">
      <c r="A519" s="52" t="str">
        <f t="shared" si="94"/>
        <v/>
      </c>
      <c r="B519" s="5"/>
      <c r="C519" s="6"/>
      <c r="D519" s="7"/>
      <c r="E519" s="8"/>
      <c r="F519" s="8"/>
      <c r="G519" s="60" t="str">
        <f t="shared" si="97"/>
        <v/>
      </c>
      <c r="H519" s="60" t="str">
        <f t="shared" si="97"/>
        <v/>
      </c>
      <c r="J519" s="115" t="str">
        <f t="shared" si="92"/>
        <v/>
      </c>
      <c r="Q519" s="116"/>
      <c r="R519" s="65" t="str">
        <f t="shared" ref="R519:R582" si="98">IF(AND(ISNUMBER($Q519),ISNUMBER(K519)),(IF($B519="","",IF(MIN(K519,M519)*$J519&gt;30000*IF($Q519&gt;37,37,$Q519)/37,30000*IF($Q519&gt;37,37,$Q519)/37,MIN(K519,M519)*$J519))),"")</f>
        <v/>
      </c>
      <c r="S519" s="65" t="str">
        <f t="shared" ref="S519:S582" si="99">IF(AND(ISNUMBER($Q519),ISNUMBER(L519)),(IF($B519="","",IF(MIN(L519,N519)*$J519&gt;30000*IF($Q519&gt;37,37,$Q519)/37,30000*IF($Q519&gt;37,37,$Q519)/37,MIN(L519,N519)*$J519))),"")</f>
        <v/>
      </c>
      <c r="T519" s="65" t="str">
        <f t="shared" ref="T519:T582" si="100">IF(ISNUMBER(R519),(MIN(R519,MIN(K519,M519)-O519)),"")</f>
        <v/>
      </c>
      <c r="U519" s="65" t="str">
        <f t="shared" ref="U519:U582" si="101">IF(ISNUMBER(S519),(MIN(S519,MIN(L519,N519)-P519)),"")</f>
        <v/>
      </c>
      <c r="V519" s="38"/>
      <c r="W519" s="38"/>
      <c r="X519" s="85" t="str">
        <f t="shared" ref="X519:X582" si="102">IF(ISNUMBER(V519),MIN(T519/VLOOKUP(G$6,Matrix_antal_dage,4,FALSE)*(G519-V519),30000),"")</f>
        <v/>
      </c>
      <c r="Y519" s="85" t="str">
        <f t="shared" ref="Y519:Y582" si="103">IF(ISNUMBER(W519),MIN(U519/VLOOKUP(H$6,Matrix_antal_dage,4,FALSE)*(H519-W519),30000),"")</f>
        <v/>
      </c>
      <c r="Z519" s="89" t="str">
        <f t="shared" si="93"/>
        <v/>
      </c>
      <c r="AA519" s="90" t="str">
        <f>IFERROR(IF(ISNUMBER('Opsparede løndele mar21-apr21'!K517),Z519+'Opsparede løndele mar21-apr21'!K517,Z519),"")</f>
        <v/>
      </c>
    </row>
    <row r="520" spans="1:27" x14ac:dyDescent="0.25">
      <c r="A520" s="52" t="str">
        <f t="shared" si="94"/>
        <v/>
      </c>
      <c r="B520" s="5"/>
      <c r="C520" s="6"/>
      <c r="D520" s="7"/>
      <c r="E520" s="8"/>
      <c r="F520" s="8"/>
      <c r="G520" s="60" t="str">
        <f t="shared" si="97"/>
        <v/>
      </c>
      <c r="H520" s="60" t="str">
        <f t="shared" si="97"/>
        <v/>
      </c>
      <c r="J520" s="115" t="str">
        <f t="shared" ref="J520:J583" si="104">IF(I520="","",IF(I520="Funktionær",0.75,IF(I520="Ikke-funktionær",0.9,IF(I520="Elev/lærling",0.9))))</f>
        <v/>
      </c>
      <c r="Q520" s="116"/>
      <c r="R520" s="65" t="str">
        <f t="shared" si="98"/>
        <v/>
      </c>
      <c r="S520" s="65" t="str">
        <f t="shared" si="99"/>
        <v/>
      </c>
      <c r="T520" s="65" t="str">
        <f t="shared" si="100"/>
        <v/>
      </c>
      <c r="U520" s="65" t="str">
        <f t="shared" si="101"/>
        <v/>
      </c>
      <c r="V520" s="38"/>
      <c r="W520" s="38"/>
      <c r="X520" s="85" t="str">
        <f t="shared" si="102"/>
        <v/>
      </c>
      <c r="Y520" s="85" t="str">
        <f t="shared" si="103"/>
        <v/>
      </c>
      <c r="Z520" s="89" t="str">
        <f t="shared" ref="Z520:Z583" si="105">IF(OR(ISNUMBER(V520),ISNUMBER(W520)),SUM(X520:Y520),"")</f>
        <v/>
      </c>
      <c r="AA520" s="90" t="str">
        <f>IFERROR(IF(ISNUMBER('Opsparede løndele mar21-apr21'!K518),Z520+'Opsparede løndele mar21-apr21'!K518,Z520),"")</f>
        <v/>
      </c>
    </row>
    <row r="521" spans="1:27" x14ac:dyDescent="0.25">
      <c r="A521" s="52" t="str">
        <f t="shared" ref="A521:A584" si="106">IF(B521="","",A520+1)</f>
        <v/>
      </c>
      <c r="B521" s="5"/>
      <c r="C521" s="6"/>
      <c r="D521" s="7"/>
      <c r="E521" s="8"/>
      <c r="F521" s="8"/>
      <c r="G521" s="60" t="str">
        <f t="shared" si="97"/>
        <v/>
      </c>
      <c r="H521" s="60" t="str">
        <f t="shared" si="97"/>
        <v/>
      </c>
      <c r="J521" s="115" t="str">
        <f t="shared" si="104"/>
        <v/>
      </c>
      <c r="Q521" s="116"/>
      <c r="R521" s="65" t="str">
        <f t="shared" si="98"/>
        <v/>
      </c>
      <c r="S521" s="65" t="str">
        <f t="shared" si="99"/>
        <v/>
      </c>
      <c r="T521" s="65" t="str">
        <f t="shared" si="100"/>
        <v/>
      </c>
      <c r="U521" s="65" t="str">
        <f t="shared" si="101"/>
        <v/>
      </c>
      <c r="V521" s="38"/>
      <c r="W521" s="38"/>
      <c r="X521" s="85" t="str">
        <f t="shared" si="102"/>
        <v/>
      </c>
      <c r="Y521" s="85" t="str">
        <f t="shared" si="103"/>
        <v/>
      </c>
      <c r="Z521" s="89" t="str">
        <f t="shared" si="105"/>
        <v/>
      </c>
      <c r="AA521" s="90" t="str">
        <f>IFERROR(IF(ISNUMBER('Opsparede løndele mar21-apr21'!K519),Z521+'Opsparede løndele mar21-apr21'!K519,Z521),"")</f>
        <v/>
      </c>
    </row>
    <row r="522" spans="1:27" x14ac:dyDescent="0.25">
      <c r="A522" s="52" t="str">
        <f t="shared" si="106"/>
        <v/>
      </c>
      <c r="B522" s="5"/>
      <c r="C522" s="6"/>
      <c r="D522" s="7"/>
      <c r="E522" s="8"/>
      <c r="F522" s="8"/>
      <c r="G522" s="60" t="str">
        <f t="shared" si="97"/>
        <v/>
      </c>
      <c r="H522" s="60" t="str">
        <f t="shared" si="97"/>
        <v/>
      </c>
      <c r="J522" s="115" t="str">
        <f t="shared" si="104"/>
        <v/>
      </c>
      <c r="Q522" s="116"/>
      <c r="R522" s="65" t="str">
        <f t="shared" si="98"/>
        <v/>
      </c>
      <c r="S522" s="65" t="str">
        <f t="shared" si="99"/>
        <v/>
      </c>
      <c r="T522" s="65" t="str">
        <f t="shared" si="100"/>
        <v/>
      </c>
      <c r="U522" s="65" t="str">
        <f t="shared" si="101"/>
        <v/>
      </c>
      <c r="V522" s="38"/>
      <c r="W522" s="38"/>
      <c r="X522" s="85" t="str">
        <f t="shared" si="102"/>
        <v/>
      </c>
      <c r="Y522" s="85" t="str">
        <f t="shared" si="103"/>
        <v/>
      </c>
      <c r="Z522" s="89" t="str">
        <f t="shared" si="105"/>
        <v/>
      </c>
      <c r="AA522" s="90" t="str">
        <f>IFERROR(IF(ISNUMBER('Opsparede løndele mar21-apr21'!K520),Z522+'Opsparede løndele mar21-apr21'!K520,Z522),"")</f>
        <v/>
      </c>
    </row>
    <row r="523" spans="1:27" x14ac:dyDescent="0.25">
      <c r="A523" s="52" t="str">
        <f t="shared" si="106"/>
        <v/>
      </c>
      <c r="B523" s="5"/>
      <c r="C523" s="6"/>
      <c r="D523" s="7"/>
      <c r="E523" s="8"/>
      <c r="F523" s="8"/>
      <c r="G523" s="60" t="str">
        <f t="shared" si="97"/>
        <v/>
      </c>
      <c r="H523" s="60" t="str">
        <f t="shared" si="97"/>
        <v/>
      </c>
      <c r="J523" s="115" t="str">
        <f t="shared" si="104"/>
        <v/>
      </c>
      <c r="Q523" s="116"/>
      <c r="R523" s="65" t="str">
        <f t="shared" si="98"/>
        <v/>
      </c>
      <c r="S523" s="65" t="str">
        <f t="shared" si="99"/>
        <v/>
      </c>
      <c r="T523" s="65" t="str">
        <f t="shared" si="100"/>
        <v/>
      </c>
      <c r="U523" s="65" t="str">
        <f t="shared" si="101"/>
        <v/>
      </c>
      <c r="V523" s="38"/>
      <c r="W523" s="38"/>
      <c r="X523" s="85" t="str">
        <f t="shared" si="102"/>
        <v/>
      </c>
      <c r="Y523" s="85" t="str">
        <f t="shared" si="103"/>
        <v/>
      </c>
      <c r="Z523" s="89" t="str">
        <f t="shared" si="105"/>
        <v/>
      </c>
      <c r="AA523" s="90" t="str">
        <f>IFERROR(IF(ISNUMBER('Opsparede løndele mar21-apr21'!K521),Z523+'Opsparede løndele mar21-apr21'!K521,Z523),"")</f>
        <v/>
      </c>
    </row>
    <row r="524" spans="1:27" x14ac:dyDescent="0.25">
      <c r="A524" s="52" t="str">
        <f t="shared" si="106"/>
        <v/>
      </c>
      <c r="B524" s="5"/>
      <c r="C524" s="6"/>
      <c r="D524" s="7"/>
      <c r="E524" s="8"/>
      <c r="F524" s="8"/>
      <c r="G524" s="60" t="str">
        <f t="shared" si="97"/>
        <v/>
      </c>
      <c r="H524" s="60" t="str">
        <f t="shared" si="97"/>
        <v/>
      </c>
      <c r="J524" s="115" t="str">
        <f t="shared" si="104"/>
        <v/>
      </c>
      <c r="Q524" s="116"/>
      <c r="R524" s="65" t="str">
        <f t="shared" si="98"/>
        <v/>
      </c>
      <c r="S524" s="65" t="str">
        <f t="shared" si="99"/>
        <v/>
      </c>
      <c r="T524" s="65" t="str">
        <f t="shared" si="100"/>
        <v/>
      </c>
      <c r="U524" s="65" t="str">
        <f t="shared" si="101"/>
        <v/>
      </c>
      <c r="V524" s="38"/>
      <c r="W524" s="38"/>
      <c r="X524" s="85" t="str">
        <f t="shared" si="102"/>
        <v/>
      </c>
      <c r="Y524" s="85" t="str">
        <f t="shared" si="103"/>
        <v/>
      </c>
      <c r="Z524" s="89" t="str">
        <f t="shared" si="105"/>
        <v/>
      </c>
      <c r="AA524" s="90" t="str">
        <f>IFERROR(IF(ISNUMBER('Opsparede løndele mar21-apr21'!K522),Z524+'Opsparede løndele mar21-apr21'!K522,Z524),"")</f>
        <v/>
      </c>
    </row>
    <row r="525" spans="1:27" x14ac:dyDescent="0.25">
      <c r="A525" s="52" t="str">
        <f t="shared" si="106"/>
        <v/>
      </c>
      <c r="B525" s="5"/>
      <c r="C525" s="6"/>
      <c r="D525" s="7"/>
      <c r="E525" s="8"/>
      <c r="F525" s="8"/>
      <c r="G525" s="60" t="str">
        <f t="shared" si="97"/>
        <v/>
      </c>
      <c r="H525" s="60" t="str">
        <f t="shared" si="97"/>
        <v/>
      </c>
      <c r="J525" s="115" t="str">
        <f t="shared" si="104"/>
        <v/>
      </c>
      <c r="Q525" s="116"/>
      <c r="R525" s="65" t="str">
        <f t="shared" si="98"/>
        <v/>
      </c>
      <c r="S525" s="65" t="str">
        <f t="shared" si="99"/>
        <v/>
      </c>
      <c r="T525" s="65" t="str">
        <f t="shared" si="100"/>
        <v/>
      </c>
      <c r="U525" s="65" t="str">
        <f t="shared" si="101"/>
        <v/>
      </c>
      <c r="V525" s="38"/>
      <c r="W525" s="38"/>
      <c r="X525" s="85" t="str">
        <f t="shared" si="102"/>
        <v/>
      </c>
      <c r="Y525" s="85" t="str">
        <f t="shared" si="103"/>
        <v/>
      </c>
      <c r="Z525" s="89" t="str">
        <f t="shared" si="105"/>
        <v/>
      </c>
      <c r="AA525" s="90" t="str">
        <f>IFERROR(IF(ISNUMBER('Opsparede løndele mar21-apr21'!K523),Z525+'Opsparede løndele mar21-apr21'!K523,Z525),"")</f>
        <v/>
      </c>
    </row>
    <row r="526" spans="1:27" x14ac:dyDescent="0.25">
      <c r="A526" s="52" t="str">
        <f t="shared" si="106"/>
        <v/>
      </c>
      <c r="B526" s="5"/>
      <c r="C526" s="6"/>
      <c r="D526" s="7"/>
      <c r="E526" s="8"/>
      <c r="F526" s="8"/>
      <c r="G526" s="60" t="str">
        <f t="shared" si="97"/>
        <v/>
      </c>
      <c r="H526" s="60" t="str">
        <f t="shared" si="97"/>
        <v/>
      </c>
      <c r="J526" s="115" t="str">
        <f t="shared" si="104"/>
        <v/>
      </c>
      <c r="Q526" s="116"/>
      <c r="R526" s="65" t="str">
        <f t="shared" si="98"/>
        <v/>
      </c>
      <c r="S526" s="65" t="str">
        <f t="shared" si="99"/>
        <v/>
      </c>
      <c r="T526" s="65" t="str">
        <f t="shared" si="100"/>
        <v/>
      </c>
      <c r="U526" s="65" t="str">
        <f t="shared" si="101"/>
        <v/>
      </c>
      <c r="V526" s="38"/>
      <c r="W526" s="38"/>
      <c r="X526" s="85" t="str">
        <f t="shared" si="102"/>
        <v/>
      </c>
      <c r="Y526" s="85" t="str">
        <f t="shared" si="103"/>
        <v/>
      </c>
      <c r="Z526" s="89" t="str">
        <f t="shared" si="105"/>
        <v/>
      </c>
      <c r="AA526" s="90" t="str">
        <f>IFERROR(IF(ISNUMBER('Opsparede løndele mar21-apr21'!K524),Z526+'Opsparede løndele mar21-apr21'!K524,Z526),"")</f>
        <v/>
      </c>
    </row>
    <row r="527" spans="1:27" x14ac:dyDescent="0.25">
      <c r="A527" s="52" t="str">
        <f t="shared" si="106"/>
        <v/>
      </c>
      <c r="B527" s="5"/>
      <c r="C527" s="6"/>
      <c r="D527" s="7"/>
      <c r="E527" s="8"/>
      <c r="F527" s="8"/>
      <c r="G527" s="60" t="str">
        <f t="shared" ref="G527:H546" si="107">IF(AND(ISNUMBER($E527),ISNUMBER($F527)),MAX(MIN(NETWORKDAYS(IF($E527&lt;=VLOOKUP(G$6,Matrix_antal_dage,5,FALSE),VLOOKUP(G$6,Matrix_antal_dage,5,FALSE),$E527),IF($F527&gt;=VLOOKUP(G$6,Matrix_antal_dage,6,FALSE),VLOOKUP(G$6,Matrix_antal_dage,6,FALSE),$F527),helligdage),VLOOKUP(G$6,Matrix_antal_dage,7,FALSE)),0),"")</f>
        <v/>
      </c>
      <c r="H527" s="60" t="str">
        <f t="shared" si="107"/>
        <v/>
      </c>
      <c r="J527" s="115" t="str">
        <f t="shared" si="104"/>
        <v/>
      </c>
      <c r="Q527" s="116"/>
      <c r="R527" s="65" t="str">
        <f t="shared" si="98"/>
        <v/>
      </c>
      <c r="S527" s="65" t="str">
        <f t="shared" si="99"/>
        <v/>
      </c>
      <c r="T527" s="65" t="str">
        <f t="shared" si="100"/>
        <v/>
      </c>
      <c r="U527" s="65" t="str">
        <f t="shared" si="101"/>
        <v/>
      </c>
      <c r="V527" s="38"/>
      <c r="W527" s="38"/>
      <c r="X527" s="85" t="str">
        <f t="shared" si="102"/>
        <v/>
      </c>
      <c r="Y527" s="85" t="str">
        <f t="shared" si="103"/>
        <v/>
      </c>
      <c r="Z527" s="89" t="str">
        <f t="shared" si="105"/>
        <v/>
      </c>
      <c r="AA527" s="90" t="str">
        <f>IFERROR(IF(ISNUMBER('Opsparede løndele mar21-apr21'!K525),Z527+'Opsparede løndele mar21-apr21'!K525,Z527),"")</f>
        <v/>
      </c>
    </row>
    <row r="528" spans="1:27" x14ac:dyDescent="0.25">
      <c r="A528" s="52" t="str">
        <f t="shared" si="106"/>
        <v/>
      </c>
      <c r="B528" s="5"/>
      <c r="C528" s="6"/>
      <c r="D528" s="7"/>
      <c r="E528" s="8"/>
      <c r="F528" s="8"/>
      <c r="G528" s="60" t="str">
        <f t="shared" si="107"/>
        <v/>
      </c>
      <c r="H528" s="60" t="str">
        <f t="shared" si="107"/>
        <v/>
      </c>
      <c r="J528" s="115" t="str">
        <f t="shared" si="104"/>
        <v/>
      </c>
      <c r="Q528" s="116"/>
      <c r="R528" s="65" t="str">
        <f t="shared" si="98"/>
        <v/>
      </c>
      <c r="S528" s="65" t="str">
        <f t="shared" si="99"/>
        <v/>
      </c>
      <c r="T528" s="65" t="str">
        <f t="shared" si="100"/>
        <v/>
      </c>
      <c r="U528" s="65" t="str">
        <f t="shared" si="101"/>
        <v/>
      </c>
      <c r="V528" s="38"/>
      <c r="W528" s="38"/>
      <c r="X528" s="85" t="str">
        <f t="shared" si="102"/>
        <v/>
      </c>
      <c r="Y528" s="85" t="str">
        <f t="shared" si="103"/>
        <v/>
      </c>
      <c r="Z528" s="89" t="str">
        <f t="shared" si="105"/>
        <v/>
      </c>
      <c r="AA528" s="90" t="str">
        <f>IFERROR(IF(ISNUMBER('Opsparede løndele mar21-apr21'!K526),Z528+'Opsparede løndele mar21-apr21'!K526,Z528),"")</f>
        <v/>
      </c>
    </row>
    <row r="529" spans="1:27" x14ac:dyDescent="0.25">
      <c r="A529" s="52" t="str">
        <f t="shared" si="106"/>
        <v/>
      </c>
      <c r="B529" s="5"/>
      <c r="C529" s="6"/>
      <c r="D529" s="7"/>
      <c r="E529" s="8"/>
      <c r="F529" s="8"/>
      <c r="G529" s="60" t="str">
        <f t="shared" si="107"/>
        <v/>
      </c>
      <c r="H529" s="60" t="str">
        <f t="shared" si="107"/>
        <v/>
      </c>
      <c r="J529" s="115" t="str">
        <f t="shared" si="104"/>
        <v/>
      </c>
      <c r="Q529" s="116"/>
      <c r="R529" s="65" t="str">
        <f t="shared" si="98"/>
        <v/>
      </c>
      <c r="S529" s="65" t="str">
        <f t="shared" si="99"/>
        <v/>
      </c>
      <c r="T529" s="65" t="str">
        <f t="shared" si="100"/>
        <v/>
      </c>
      <c r="U529" s="65" t="str">
        <f t="shared" si="101"/>
        <v/>
      </c>
      <c r="V529" s="38"/>
      <c r="W529" s="38"/>
      <c r="X529" s="85" t="str">
        <f t="shared" si="102"/>
        <v/>
      </c>
      <c r="Y529" s="85" t="str">
        <f t="shared" si="103"/>
        <v/>
      </c>
      <c r="Z529" s="89" t="str">
        <f t="shared" si="105"/>
        <v/>
      </c>
      <c r="AA529" s="90" t="str">
        <f>IFERROR(IF(ISNUMBER('Opsparede løndele mar21-apr21'!K527),Z529+'Opsparede løndele mar21-apr21'!K527,Z529),"")</f>
        <v/>
      </c>
    </row>
    <row r="530" spans="1:27" x14ac:dyDescent="0.25">
      <c r="A530" s="52" t="str">
        <f t="shared" si="106"/>
        <v/>
      </c>
      <c r="B530" s="5"/>
      <c r="C530" s="6"/>
      <c r="D530" s="7"/>
      <c r="E530" s="8"/>
      <c r="F530" s="8"/>
      <c r="G530" s="60" t="str">
        <f t="shared" si="107"/>
        <v/>
      </c>
      <c r="H530" s="60" t="str">
        <f t="shared" si="107"/>
        <v/>
      </c>
      <c r="J530" s="115" t="str">
        <f t="shared" si="104"/>
        <v/>
      </c>
      <c r="Q530" s="116"/>
      <c r="R530" s="65" t="str">
        <f t="shared" si="98"/>
        <v/>
      </c>
      <c r="S530" s="65" t="str">
        <f t="shared" si="99"/>
        <v/>
      </c>
      <c r="T530" s="65" t="str">
        <f t="shared" si="100"/>
        <v/>
      </c>
      <c r="U530" s="65" t="str">
        <f t="shared" si="101"/>
        <v/>
      </c>
      <c r="V530" s="38"/>
      <c r="W530" s="38"/>
      <c r="X530" s="85" t="str">
        <f t="shared" si="102"/>
        <v/>
      </c>
      <c r="Y530" s="85" t="str">
        <f t="shared" si="103"/>
        <v/>
      </c>
      <c r="Z530" s="89" t="str">
        <f t="shared" si="105"/>
        <v/>
      </c>
      <c r="AA530" s="90" t="str">
        <f>IFERROR(IF(ISNUMBER('Opsparede løndele mar21-apr21'!K528),Z530+'Opsparede løndele mar21-apr21'!K528,Z530),"")</f>
        <v/>
      </c>
    </row>
    <row r="531" spans="1:27" x14ac:dyDescent="0.25">
      <c r="A531" s="52" t="str">
        <f t="shared" si="106"/>
        <v/>
      </c>
      <c r="B531" s="5"/>
      <c r="C531" s="6"/>
      <c r="D531" s="7"/>
      <c r="E531" s="8"/>
      <c r="F531" s="8"/>
      <c r="G531" s="60" t="str">
        <f t="shared" si="107"/>
        <v/>
      </c>
      <c r="H531" s="60" t="str">
        <f t="shared" si="107"/>
        <v/>
      </c>
      <c r="J531" s="115" t="str">
        <f t="shared" si="104"/>
        <v/>
      </c>
      <c r="Q531" s="116"/>
      <c r="R531" s="65" t="str">
        <f t="shared" si="98"/>
        <v/>
      </c>
      <c r="S531" s="65" t="str">
        <f t="shared" si="99"/>
        <v/>
      </c>
      <c r="T531" s="65" t="str">
        <f t="shared" si="100"/>
        <v/>
      </c>
      <c r="U531" s="65" t="str">
        <f t="shared" si="101"/>
        <v/>
      </c>
      <c r="V531" s="38"/>
      <c r="W531" s="38"/>
      <c r="X531" s="85" t="str">
        <f t="shared" si="102"/>
        <v/>
      </c>
      <c r="Y531" s="85" t="str">
        <f t="shared" si="103"/>
        <v/>
      </c>
      <c r="Z531" s="89" t="str">
        <f t="shared" si="105"/>
        <v/>
      </c>
      <c r="AA531" s="90" t="str">
        <f>IFERROR(IF(ISNUMBER('Opsparede løndele mar21-apr21'!K529),Z531+'Opsparede løndele mar21-apr21'!K529,Z531),"")</f>
        <v/>
      </c>
    </row>
    <row r="532" spans="1:27" x14ac:dyDescent="0.25">
      <c r="A532" s="52" t="str">
        <f t="shared" si="106"/>
        <v/>
      </c>
      <c r="B532" s="5"/>
      <c r="C532" s="6"/>
      <c r="D532" s="7"/>
      <c r="E532" s="8"/>
      <c r="F532" s="8"/>
      <c r="G532" s="60" t="str">
        <f t="shared" si="107"/>
        <v/>
      </c>
      <c r="H532" s="60" t="str">
        <f t="shared" si="107"/>
        <v/>
      </c>
      <c r="J532" s="115" t="str">
        <f t="shared" si="104"/>
        <v/>
      </c>
      <c r="Q532" s="116"/>
      <c r="R532" s="65" t="str">
        <f t="shared" si="98"/>
        <v/>
      </c>
      <c r="S532" s="65" t="str">
        <f t="shared" si="99"/>
        <v/>
      </c>
      <c r="T532" s="65" t="str">
        <f t="shared" si="100"/>
        <v/>
      </c>
      <c r="U532" s="65" t="str">
        <f t="shared" si="101"/>
        <v/>
      </c>
      <c r="V532" s="38"/>
      <c r="W532" s="38"/>
      <c r="X532" s="85" t="str">
        <f t="shared" si="102"/>
        <v/>
      </c>
      <c r="Y532" s="85" t="str">
        <f t="shared" si="103"/>
        <v/>
      </c>
      <c r="Z532" s="89" t="str">
        <f t="shared" si="105"/>
        <v/>
      </c>
      <c r="AA532" s="90" t="str">
        <f>IFERROR(IF(ISNUMBER('Opsparede løndele mar21-apr21'!K530),Z532+'Opsparede løndele mar21-apr21'!K530,Z532),"")</f>
        <v/>
      </c>
    </row>
    <row r="533" spans="1:27" x14ac:dyDescent="0.25">
      <c r="A533" s="52" t="str">
        <f t="shared" si="106"/>
        <v/>
      </c>
      <c r="B533" s="5"/>
      <c r="C533" s="6"/>
      <c r="D533" s="7"/>
      <c r="E533" s="8"/>
      <c r="F533" s="8"/>
      <c r="G533" s="60" t="str">
        <f t="shared" si="107"/>
        <v/>
      </c>
      <c r="H533" s="60" t="str">
        <f t="shared" si="107"/>
        <v/>
      </c>
      <c r="J533" s="115" t="str">
        <f t="shared" si="104"/>
        <v/>
      </c>
      <c r="Q533" s="116"/>
      <c r="R533" s="65" t="str">
        <f t="shared" si="98"/>
        <v/>
      </c>
      <c r="S533" s="65" t="str">
        <f t="shared" si="99"/>
        <v/>
      </c>
      <c r="T533" s="65" t="str">
        <f t="shared" si="100"/>
        <v/>
      </c>
      <c r="U533" s="65" t="str">
        <f t="shared" si="101"/>
        <v/>
      </c>
      <c r="V533" s="38"/>
      <c r="W533" s="38"/>
      <c r="X533" s="85" t="str">
        <f t="shared" si="102"/>
        <v/>
      </c>
      <c r="Y533" s="85" t="str">
        <f t="shared" si="103"/>
        <v/>
      </c>
      <c r="Z533" s="89" t="str">
        <f t="shared" si="105"/>
        <v/>
      </c>
      <c r="AA533" s="90" t="str">
        <f>IFERROR(IF(ISNUMBER('Opsparede løndele mar21-apr21'!K531),Z533+'Opsparede løndele mar21-apr21'!K531,Z533),"")</f>
        <v/>
      </c>
    </row>
    <row r="534" spans="1:27" x14ac:dyDescent="0.25">
      <c r="A534" s="52" t="str">
        <f t="shared" si="106"/>
        <v/>
      </c>
      <c r="B534" s="5"/>
      <c r="C534" s="6"/>
      <c r="D534" s="7"/>
      <c r="E534" s="8"/>
      <c r="F534" s="8"/>
      <c r="G534" s="60" t="str">
        <f t="shared" si="107"/>
        <v/>
      </c>
      <c r="H534" s="60" t="str">
        <f t="shared" si="107"/>
        <v/>
      </c>
      <c r="J534" s="115" t="str">
        <f t="shared" si="104"/>
        <v/>
      </c>
      <c r="Q534" s="116"/>
      <c r="R534" s="65" t="str">
        <f t="shared" si="98"/>
        <v/>
      </c>
      <c r="S534" s="65" t="str">
        <f t="shared" si="99"/>
        <v/>
      </c>
      <c r="T534" s="65" t="str">
        <f t="shared" si="100"/>
        <v/>
      </c>
      <c r="U534" s="65" t="str">
        <f t="shared" si="101"/>
        <v/>
      </c>
      <c r="V534" s="38"/>
      <c r="W534" s="38"/>
      <c r="X534" s="85" t="str">
        <f t="shared" si="102"/>
        <v/>
      </c>
      <c r="Y534" s="85" t="str">
        <f t="shared" si="103"/>
        <v/>
      </c>
      <c r="Z534" s="89" t="str">
        <f t="shared" si="105"/>
        <v/>
      </c>
      <c r="AA534" s="90" t="str">
        <f>IFERROR(IF(ISNUMBER('Opsparede løndele mar21-apr21'!K532),Z534+'Opsparede løndele mar21-apr21'!K532,Z534),"")</f>
        <v/>
      </c>
    </row>
    <row r="535" spans="1:27" x14ac:dyDescent="0.25">
      <c r="A535" s="52" t="str">
        <f t="shared" si="106"/>
        <v/>
      </c>
      <c r="B535" s="5"/>
      <c r="C535" s="6"/>
      <c r="D535" s="7"/>
      <c r="E535" s="8"/>
      <c r="F535" s="8"/>
      <c r="G535" s="60" t="str">
        <f t="shared" si="107"/>
        <v/>
      </c>
      <c r="H535" s="60" t="str">
        <f t="shared" si="107"/>
        <v/>
      </c>
      <c r="J535" s="115" t="str">
        <f t="shared" si="104"/>
        <v/>
      </c>
      <c r="Q535" s="116"/>
      <c r="R535" s="65" t="str">
        <f t="shared" si="98"/>
        <v/>
      </c>
      <c r="S535" s="65" t="str">
        <f t="shared" si="99"/>
        <v/>
      </c>
      <c r="T535" s="65" t="str">
        <f t="shared" si="100"/>
        <v/>
      </c>
      <c r="U535" s="65" t="str">
        <f t="shared" si="101"/>
        <v/>
      </c>
      <c r="V535" s="38"/>
      <c r="W535" s="38"/>
      <c r="X535" s="85" t="str">
        <f t="shared" si="102"/>
        <v/>
      </c>
      <c r="Y535" s="85" t="str">
        <f t="shared" si="103"/>
        <v/>
      </c>
      <c r="Z535" s="89" t="str">
        <f t="shared" si="105"/>
        <v/>
      </c>
      <c r="AA535" s="90" t="str">
        <f>IFERROR(IF(ISNUMBER('Opsparede løndele mar21-apr21'!K533),Z535+'Opsparede løndele mar21-apr21'!K533,Z535),"")</f>
        <v/>
      </c>
    </row>
    <row r="536" spans="1:27" x14ac:dyDescent="0.25">
      <c r="A536" s="52" t="str">
        <f t="shared" si="106"/>
        <v/>
      </c>
      <c r="B536" s="5"/>
      <c r="C536" s="6"/>
      <c r="D536" s="7"/>
      <c r="E536" s="8"/>
      <c r="F536" s="8"/>
      <c r="G536" s="60" t="str">
        <f t="shared" si="107"/>
        <v/>
      </c>
      <c r="H536" s="60" t="str">
        <f t="shared" si="107"/>
        <v/>
      </c>
      <c r="J536" s="115" t="str">
        <f t="shared" si="104"/>
        <v/>
      </c>
      <c r="Q536" s="116"/>
      <c r="R536" s="65" t="str">
        <f t="shared" si="98"/>
        <v/>
      </c>
      <c r="S536" s="65" t="str">
        <f t="shared" si="99"/>
        <v/>
      </c>
      <c r="T536" s="65" t="str">
        <f t="shared" si="100"/>
        <v/>
      </c>
      <c r="U536" s="65" t="str">
        <f t="shared" si="101"/>
        <v/>
      </c>
      <c r="V536" s="38"/>
      <c r="W536" s="38"/>
      <c r="X536" s="85" t="str">
        <f t="shared" si="102"/>
        <v/>
      </c>
      <c r="Y536" s="85" t="str">
        <f t="shared" si="103"/>
        <v/>
      </c>
      <c r="Z536" s="89" t="str">
        <f t="shared" si="105"/>
        <v/>
      </c>
      <c r="AA536" s="90" t="str">
        <f>IFERROR(IF(ISNUMBER('Opsparede løndele mar21-apr21'!K534),Z536+'Opsparede løndele mar21-apr21'!K534,Z536),"")</f>
        <v/>
      </c>
    </row>
    <row r="537" spans="1:27" x14ac:dyDescent="0.25">
      <c r="A537" s="52" t="str">
        <f t="shared" si="106"/>
        <v/>
      </c>
      <c r="B537" s="5"/>
      <c r="C537" s="6"/>
      <c r="D537" s="7"/>
      <c r="E537" s="8"/>
      <c r="F537" s="8"/>
      <c r="G537" s="60" t="str">
        <f t="shared" si="107"/>
        <v/>
      </c>
      <c r="H537" s="60" t="str">
        <f t="shared" si="107"/>
        <v/>
      </c>
      <c r="J537" s="115" t="str">
        <f t="shared" si="104"/>
        <v/>
      </c>
      <c r="Q537" s="116"/>
      <c r="R537" s="65" t="str">
        <f t="shared" si="98"/>
        <v/>
      </c>
      <c r="S537" s="65" t="str">
        <f t="shared" si="99"/>
        <v/>
      </c>
      <c r="T537" s="65" t="str">
        <f t="shared" si="100"/>
        <v/>
      </c>
      <c r="U537" s="65" t="str">
        <f t="shared" si="101"/>
        <v/>
      </c>
      <c r="V537" s="38"/>
      <c r="W537" s="38"/>
      <c r="X537" s="85" t="str">
        <f t="shared" si="102"/>
        <v/>
      </c>
      <c r="Y537" s="85" t="str">
        <f t="shared" si="103"/>
        <v/>
      </c>
      <c r="Z537" s="89" t="str">
        <f t="shared" si="105"/>
        <v/>
      </c>
      <c r="AA537" s="90" t="str">
        <f>IFERROR(IF(ISNUMBER('Opsparede løndele mar21-apr21'!K535),Z537+'Opsparede løndele mar21-apr21'!K535,Z537),"")</f>
        <v/>
      </c>
    </row>
    <row r="538" spans="1:27" x14ac:dyDescent="0.25">
      <c r="A538" s="52" t="str">
        <f t="shared" si="106"/>
        <v/>
      </c>
      <c r="B538" s="5"/>
      <c r="C538" s="6"/>
      <c r="D538" s="7"/>
      <c r="E538" s="8"/>
      <c r="F538" s="8"/>
      <c r="G538" s="60" t="str">
        <f t="shared" si="107"/>
        <v/>
      </c>
      <c r="H538" s="60" t="str">
        <f t="shared" si="107"/>
        <v/>
      </c>
      <c r="J538" s="115" t="str">
        <f t="shared" si="104"/>
        <v/>
      </c>
      <c r="Q538" s="116"/>
      <c r="R538" s="65" t="str">
        <f t="shared" si="98"/>
        <v/>
      </c>
      <c r="S538" s="65" t="str">
        <f t="shared" si="99"/>
        <v/>
      </c>
      <c r="T538" s="65" t="str">
        <f t="shared" si="100"/>
        <v/>
      </c>
      <c r="U538" s="65" t="str">
        <f t="shared" si="101"/>
        <v/>
      </c>
      <c r="V538" s="38"/>
      <c r="W538" s="38"/>
      <c r="X538" s="85" t="str">
        <f t="shared" si="102"/>
        <v/>
      </c>
      <c r="Y538" s="85" t="str">
        <f t="shared" si="103"/>
        <v/>
      </c>
      <c r="Z538" s="89" t="str">
        <f t="shared" si="105"/>
        <v/>
      </c>
      <c r="AA538" s="90" t="str">
        <f>IFERROR(IF(ISNUMBER('Opsparede løndele mar21-apr21'!K536),Z538+'Opsparede løndele mar21-apr21'!K536,Z538),"")</f>
        <v/>
      </c>
    </row>
    <row r="539" spans="1:27" x14ac:dyDescent="0.25">
      <c r="A539" s="52" t="str">
        <f t="shared" si="106"/>
        <v/>
      </c>
      <c r="B539" s="5"/>
      <c r="C539" s="6"/>
      <c r="D539" s="7"/>
      <c r="E539" s="8"/>
      <c r="F539" s="8"/>
      <c r="G539" s="60" t="str">
        <f t="shared" si="107"/>
        <v/>
      </c>
      <c r="H539" s="60" t="str">
        <f t="shared" si="107"/>
        <v/>
      </c>
      <c r="J539" s="115" t="str">
        <f t="shared" si="104"/>
        <v/>
      </c>
      <c r="Q539" s="116"/>
      <c r="R539" s="65" t="str">
        <f t="shared" si="98"/>
        <v/>
      </c>
      <c r="S539" s="65" t="str">
        <f t="shared" si="99"/>
        <v/>
      </c>
      <c r="T539" s="65" t="str">
        <f t="shared" si="100"/>
        <v/>
      </c>
      <c r="U539" s="65" t="str">
        <f t="shared" si="101"/>
        <v/>
      </c>
      <c r="V539" s="38"/>
      <c r="W539" s="38"/>
      <c r="X539" s="85" t="str">
        <f t="shared" si="102"/>
        <v/>
      </c>
      <c r="Y539" s="85" t="str">
        <f t="shared" si="103"/>
        <v/>
      </c>
      <c r="Z539" s="89" t="str">
        <f t="shared" si="105"/>
        <v/>
      </c>
      <c r="AA539" s="90" t="str">
        <f>IFERROR(IF(ISNUMBER('Opsparede løndele mar21-apr21'!K537),Z539+'Opsparede løndele mar21-apr21'!K537,Z539),"")</f>
        <v/>
      </c>
    </row>
    <row r="540" spans="1:27" x14ac:dyDescent="0.25">
      <c r="A540" s="52" t="str">
        <f t="shared" si="106"/>
        <v/>
      </c>
      <c r="B540" s="5"/>
      <c r="C540" s="6"/>
      <c r="D540" s="7"/>
      <c r="E540" s="8"/>
      <c r="F540" s="8"/>
      <c r="G540" s="60" t="str">
        <f t="shared" si="107"/>
        <v/>
      </c>
      <c r="H540" s="60" t="str">
        <f t="shared" si="107"/>
        <v/>
      </c>
      <c r="J540" s="115" t="str">
        <f t="shared" si="104"/>
        <v/>
      </c>
      <c r="Q540" s="116"/>
      <c r="R540" s="65" t="str">
        <f t="shared" si="98"/>
        <v/>
      </c>
      <c r="S540" s="65" t="str">
        <f t="shared" si="99"/>
        <v/>
      </c>
      <c r="T540" s="65" t="str">
        <f t="shared" si="100"/>
        <v/>
      </c>
      <c r="U540" s="65" t="str">
        <f t="shared" si="101"/>
        <v/>
      </c>
      <c r="V540" s="38"/>
      <c r="W540" s="38"/>
      <c r="X540" s="85" t="str">
        <f t="shared" si="102"/>
        <v/>
      </c>
      <c r="Y540" s="85" t="str">
        <f t="shared" si="103"/>
        <v/>
      </c>
      <c r="Z540" s="89" t="str">
        <f t="shared" si="105"/>
        <v/>
      </c>
      <c r="AA540" s="90" t="str">
        <f>IFERROR(IF(ISNUMBER('Opsparede løndele mar21-apr21'!K538),Z540+'Opsparede løndele mar21-apr21'!K538,Z540),"")</f>
        <v/>
      </c>
    </row>
    <row r="541" spans="1:27" x14ac:dyDescent="0.25">
      <c r="A541" s="52" t="str">
        <f t="shared" si="106"/>
        <v/>
      </c>
      <c r="B541" s="5"/>
      <c r="C541" s="6"/>
      <c r="D541" s="7"/>
      <c r="E541" s="8"/>
      <c r="F541" s="8"/>
      <c r="G541" s="60" t="str">
        <f t="shared" si="107"/>
        <v/>
      </c>
      <c r="H541" s="60" t="str">
        <f t="shared" si="107"/>
        <v/>
      </c>
      <c r="J541" s="115" t="str">
        <f t="shared" si="104"/>
        <v/>
      </c>
      <c r="Q541" s="116"/>
      <c r="R541" s="65" t="str">
        <f t="shared" si="98"/>
        <v/>
      </c>
      <c r="S541" s="65" t="str">
        <f t="shared" si="99"/>
        <v/>
      </c>
      <c r="T541" s="65" t="str">
        <f t="shared" si="100"/>
        <v/>
      </c>
      <c r="U541" s="65" t="str">
        <f t="shared" si="101"/>
        <v/>
      </c>
      <c r="V541" s="38"/>
      <c r="W541" s="38"/>
      <c r="X541" s="85" t="str">
        <f t="shared" si="102"/>
        <v/>
      </c>
      <c r="Y541" s="85" t="str">
        <f t="shared" si="103"/>
        <v/>
      </c>
      <c r="Z541" s="89" t="str">
        <f t="shared" si="105"/>
        <v/>
      </c>
      <c r="AA541" s="90" t="str">
        <f>IFERROR(IF(ISNUMBER('Opsparede løndele mar21-apr21'!K539),Z541+'Opsparede løndele mar21-apr21'!K539,Z541),"")</f>
        <v/>
      </c>
    </row>
    <row r="542" spans="1:27" x14ac:dyDescent="0.25">
      <c r="A542" s="52" t="str">
        <f t="shared" si="106"/>
        <v/>
      </c>
      <c r="B542" s="5"/>
      <c r="C542" s="6"/>
      <c r="D542" s="7"/>
      <c r="E542" s="8"/>
      <c r="F542" s="8"/>
      <c r="G542" s="60" t="str">
        <f t="shared" si="107"/>
        <v/>
      </c>
      <c r="H542" s="60" t="str">
        <f t="shared" si="107"/>
        <v/>
      </c>
      <c r="J542" s="115" t="str">
        <f t="shared" si="104"/>
        <v/>
      </c>
      <c r="Q542" s="116"/>
      <c r="R542" s="65" t="str">
        <f t="shared" si="98"/>
        <v/>
      </c>
      <c r="S542" s="65" t="str">
        <f t="shared" si="99"/>
        <v/>
      </c>
      <c r="T542" s="65" t="str">
        <f t="shared" si="100"/>
        <v/>
      </c>
      <c r="U542" s="65" t="str">
        <f t="shared" si="101"/>
        <v/>
      </c>
      <c r="V542" s="38"/>
      <c r="W542" s="38"/>
      <c r="X542" s="85" t="str">
        <f t="shared" si="102"/>
        <v/>
      </c>
      <c r="Y542" s="85" t="str">
        <f t="shared" si="103"/>
        <v/>
      </c>
      <c r="Z542" s="89" t="str">
        <f t="shared" si="105"/>
        <v/>
      </c>
      <c r="AA542" s="90" t="str">
        <f>IFERROR(IF(ISNUMBER('Opsparede løndele mar21-apr21'!K540),Z542+'Opsparede løndele mar21-apr21'!K540,Z542),"")</f>
        <v/>
      </c>
    </row>
    <row r="543" spans="1:27" x14ac:dyDescent="0.25">
      <c r="A543" s="52" t="str">
        <f t="shared" si="106"/>
        <v/>
      </c>
      <c r="B543" s="5"/>
      <c r="C543" s="6"/>
      <c r="D543" s="7"/>
      <c r="E543" s="8"/>
      <c r="F543" s="8"/>
      <c r="G543" s="60" t="str">
        <f t="shared" si="107"/>
        <v/>
      </c>
      <c r="H543" s="60" t="str">
        <f t="shared" si="107"/>
        <v/>
      </c>
      <c r="J543" s="115" t="str">
        <f t="shared" si="104"/>
        <v/>
      </c>
      <c r="Q543" s="116"/>
      <c r="R543" s="65" t="str">
        <f t="shared" si="98"/>
        <v/>
      </c>
      <c r="S543" s="65" t="str">
        <f t="shared" si="99"/>
        <v/>
      </c>
      <c r="T543" s="65" t="str">
        <f t="shared" si="100"/>
        <v/>
      </c>
      <c r="U543" s="65" t="str">
        <f t="shared" si="101"/>
        <v/>
      </c>
      <c r="V543" s="38"/>
      <c r="W543" s="38"/>
      <c r="X543" s="85" t="str">
        <f t="shared" si="102"/>
        <v/>
      </c>
      <c r="Y543" s="85" t="str">
        <f t="shared" si="103"/>
        <v/>
      </c>
      <c r="Z543" s="89" t="str">
        <f t="shared" si="105"/>
        <v/>
      </c>
      <c r="AA543" s="90" t="str">
        <f>IFERROR(IF(ISNUMBER('Opsparede løndele mar21-apr21'!K541),Z543+'Opsparede løndele mar21-apr21'!K541,Z543),"")</f>
        <v/>
      </c>
    </row>
    <row r="544" spans="1:27" x14ac:dyDescent="0.25">
      <c r="A544" s="52" t="str">
        <f t="shared" si="106"/>
        <v/>
      </c>
      <c r="B544" s="5"/>
      <c r="C544" s="6"/>
      <c r="D544" s="7"/>
      <c r="E544" s="8"/>
      <c r="F544" s="8"/>
      <c r="G544" s="60" t="str">
        <f t="shared" si="107"/>
        <v/>
      </c>
      <c r="H544" s="60" t="str">
        <f t="shared" si="107"/>
        <v/>
      </c>
      <c r="J544" s="115" t="str">
        <f t="shared" si="104"/>
        <v/>
      </c>
      <c r="Q544" s="116"/>
      <c r="R544" s="65" t="str">
        <f t="shared" si="98"/>
        <v/>
      </c>
      <c r="S544" s="65" t="str">
        <f t="shared" si="99"/>
        <v/>
      </c>
      <c r="T544" s="65" t="str">
        <f t="shared" si="100"/>
        <v/>
      </c>
      <c r="U544" s="65" t="str">
        <f t="shared" si="101"/>
        <v/>
      </c>
      <c r="V544" s="38"/>
      <c r="W544" s="38"/>
      <c r="X544" s="85" t="str">
        <f t="shared" si="102"/>
        <v/>
      </c>
      <c r="Y544" s="85" t="str">
        <f t="shared" si="103"/>
        <v/>
      </c>
      <c r="Z544" s="89" t="str">
        <f t="shared" si="105"/>
        <v/>
      </c>
      <c r="AA544" s="90" t="str">
        <f>IFERROR(IF(ISNUMBER('Opsparede løndele mar21-apr21'!K542),Z544+'Opsparede løndele mar21-apr21'!K542,Z544),"")</f>
        <v/>
      </c>
    </row>
    <row r="545" spans="1:27" x14ac:dyDescent="0.25">
      <c r="A545" s="52" t="str">
        <f t="shared" si="106"/>
        <v/>
      </c>
      <c r="B545" s="5"/>
      <c r="C545" s="6"/>
      <c r="D545" s="7"/>
      <c r="E545" s="8"/>
      <c r="F545" s="8"/>
      <c r="G545" s="60" t="str">
        <f t="shared" si="107"/>
        <v/>
      </c>
      <c r="H545" s="60" t="str">
        <f t="shared" si="107"/>
        <v/>
      </c>
      <c r="J545" s="115" t="str">
        <f t="shared" si="104"/>
        <v/>
      </c>
      <c r="Q545" s="116"/>
      <c r="R545" s="65" t="str">
        <f t="shared" si="98"/>
        <v/>
      </c>
      <c r="S545" s="65" t="str">
        <f t="shared" si="99"/>
        <v/>
      </c>
      <c r="T545" s="65" t="str">
        <f t="shared" si="100"/>
        <v/>
      </c>
      <c r="U545" s="65" t="str">
        <f t="shared" si="101"/>
        <v/>
      </c>
      <c r="V545" s="38"/>
      <c r="W545" s="38"/>
      <c r="X545" s="85" t="str">
        <f t="shared" si="102"/>
        <v/>
      </c>
      <c r="Y545" s="85" t="str">
        <f t="shared" si="103"/>
        <v/>
      </c>
      <c r="Z545" s="89" t="str">
        <f t="shared" si="105"/>
        <v/>
      </c>
      <c r="AA545" s="90" t="str">
        <f>IFERROR(IF(ISNUMBER('Opsparede løndele mar21-apr21'!K543),Z545+'Opsparede løndele mar21-apr21'!K543,Z545),"")</f>
        <v/>
      </c>
    </row>
    <row r="546" spans="1:27" x14ac:dyDescent="0.25">
      <c r="A546" s="52" t="str">
        <f t="shared" si="106"/>
        <v/>
      </c>
      <c r="B546" s="5"/>
      <c r="C546" s="6"/>
      <c r="D546" s="7"/>
      <c r="E546" s="8"/>
      <c r="F546" s="8"/>
      <c r="G546" s="60" t="str">
        <f t="shared" si="107"/>
        <v/>
      </c>
      <c r="H546" s="60" t="str">
        <f t="shared" si="107"/>
        <v/>
      </c>
      <c r="J546" s="115" t="str">
        <f t="shared" si="104"/>
        <v/>
      </c>
      <c r="Q546" s="116"/>
      <c r="R546" s="65" t="str">
        <f t="shared" si="98"/>
        <v/>
      </c>
      <c r="S546" s="65" t="str">
        <f t="shared" si="99"/>
        <v/>
      </c>
      <c r="T546" s="65" t="str">
        <f t="shared" si="100"/>
        <v/>
      </c>
      <c r="U546" s="65" t="str">
        <f t="shared" si="101"/>
        <v/>
      </c>
      <c r="V546" s="38"/>
      <c r="W546" s="38"/>
      <c r="X546" s="85" t="str">
        <f t="shared" si="102"/>
        <v/>
      </c>
      <c r="Y546" s="85" t="str">
        <f t="shared" si="103"/>
        <v/>
      </c>
      <c r="Z546" s="89" t="str">
        <f t="shared" si="105"/>
        <v/>
      </c>
      <c r="AA546" s="90" t="str">
        <f>IFERROR(IF(ISNUMBER('Opsparede løndele mar21-apr21'!K544),Z546+'Opsparede løndele mar21-apr21'!K544,Z546),"")</f>
        <v/>
      </c>
    </row>
    <row r="547" spans="1:27" x14ac:dyDescent="0.25">
      <c r="A547" s="52" t="str">
        <f t="shared" si="106"/>
        <v/>
      </c>
      <c r="B547" s="5"/>
      <c r="C547" s="6"/>
      <c r="D547" s="7"/>
      <c r="E547" s="8"/>
      <c r="F547" s="8"/>
      <c r="G547" s="60" t="str">
        <f t="shared" ref="G547:H566" si="108">IF(AND(ISNUMBER($E547),ISNUMBER($F547)),MAX(MIN(NETWORKDAYS(IF($E547&lt;=VLOOKUP(G$6,Matrix_antal_dage,5,FALSE),VLOOKUP(G$6,Matrix_antal_dage,5,FALSE),$E547),IF($F547&gt;=VLOOKUP(G$6,Matrix_antal_dage,6,FALSE),VLOOKUP(G$6,Matrix_antal_dage,6,FALSE),$F547),helligdage),VLOOKUP(G$6,Matrix_antal_dage,7,FALSE)),0),"")</f>
        <v/>
      </c>
      <c r="H547" s="60" t="str">
        <f t="shared" si="108"/>
        <v/>
      </c>
      <c r="J547" s="115" t="str">
        <f t="shared" si="104"/>
        <v/>
      </c>
      <c r="Q547" s="116"/>
      <c r="R547" s="65" t="str">
        <f t="shared" si="98"/>
        <v/>
      </c>
      <c r="S547" s="65" t="str">
        <f t="shared" si="99"/>
        <v/>
      </c>
      <c r="T547" s="65" t="str">
        <f t="shared" si="100"/>
        <v/>
      </c>
      <c r="U547" s="65" t="str">
        <f t="shared" si="101"/>
        <v/>
      </c>
      <c r="V547" s="38"/>
      <c r="W547" s="38"/>
      <c r="X547" s="85" t="str">
        <f t="shared" si="102"/>
        <v/>
      </c>
      <c r="Y547" s="85" t="str">
        <f t="shared" si="103"/>
        <v/>
      </c>
      <c r="Z547" s="89" t="str">
        <f t="shared" si="105"/>
        <v/>
      </c>
      <c r="AA547" s="90" t="str">
        <f>IFERROR(IF(ISNUMBER('Opsparede løndele mar21-apr21'!K545),Z547+'Opsparede løndele mar21-apr21'!K545,Z547),"")</f>
        <v/>
      </c>
    </row>
    <row r="548" spans="1:27" x14ac:dyDescent="0.25">
      <c r="A548" s="52" t="str">
        <f t="shared" si="106"/>
        <v/>
      </c>
      <c r="B548" s="5"/>
      <c r="C548" s="6"/>
      <c r="D548" s="7"/>
      <c r="E548" s="8"/>
      <c r="F548" s="8"/>
      <c r="G548" s="60" t="str">
        <f t="shared" si="108"/>
        <v/>
      </c>
      <c r="H548" s="60" t="str">
        <f t="shared" si="108"/>
        <v/>
      </c>
      <c r="J548" s="115" t="str">
        <f t="shared" si="104"/>
        <v/>
      </c>
      <c r="Q548" s="116"/>
      <c r="R548" s="65" t="str">
        <f t="shared" si="98"/>
        <v/>
      </c>
      <c r="S548" s="65" t="str">
        <f t="shared" si="99"/>
        <v/>
      </c>
      <c r="T548" s="65" t="str">
        <f t="shared" si="100"/>
        <v/>
      </c>
      <c r="U548" s="65" t="str">
        <f t="shared" si="101"/>
        <v/>
      </c>
      <c r="V548" s="38"/>
      <c r="W548" s="38"/>
      <c r="X548" s="85" t="str">
        <f t="shared" si="102"/>
        <v/>
      </c>
      <c r="Y548" s="85" t="str">
        <f t="shared" si="103"/>
        <v/>
      </c>
      <c r="Z548" s="89" t="str">
        <f t="shared" si="105"/>
        <v/>
      </c>
      <c r="AA548" s="90" t="str">
        <f>IFERROR(IF(ISNUMBER('Opsparede løndele mar21-apr21'!K546),Z548+'Opsparede løndele mar21-apr21'!K546,Z548),"")</f>
        <v/>
      </c>
    </row>
    <row r="549" spans="1:27" x14ac:dyDescent="0.25">
      <c r="A549" s="52" t="str">
        <f t="shared" si="106"/>
        <v/>
      </c>
      <c r="B549" s="5"/>
      <c r="C549" s="6"/>
      <c r="D549" s="7"/>
      <c r="E549" s="8"/>
      <c r="F549" s="8"/>
      <c r="G549" s="60" t="str">
        <f t="shared" si="108"/>
        <v/>
      </c>
      <c r="H549" s="60" t="str">
        <f t="shared" si="108"/>
        <v/>
      </c>
      <c r="J549" s="115" t="str">
        <f t="shared" si="104"/>
        <v/>
      </c>
      <c r="Q549" s="116"/>
      <c r="R549" s="65" t="str">
        <f t="shared" si="98"/>
        <v/>
      </c>
      <c r="S549" s="65" t="str">
        <f t="shared" si="99"/>
        <v/>
      </c>
      <c r="T549" s="65" t="str">
        <f t="shared" si="100"/>
        <v/>
      </c>
      <c r="U549" s="65" t="str">
        <f t="shared" si="101"/>
        <v/>
      </c>
      <c r="V549" s="38"/>
      <c r="W549" s="38"/>
      <c r="X549" s="85" t="str">
        <f t="shared" si="102"/>
        <v/>
      </c>
      <c r="Y549" s="85" t="str">
        <f t="shared" si="103"/>
        <v/>
      </c>
      <c r="Z549" s="89" t="str">
        <f t="shared" si="105"/>
        <v/>
      </c>
      <c r="AA549" s="90" t="str">
        <f>IFERROR(IF(ISNUMBER('Opsparede løndele mar21-apr21'!K547),Z549+'Opsparede løndele mar21-apr21'!K547,Z549),"")</f>
        <v/>
      </c>
    </row>
    <row r="550" spans="1:27" x14ac:dyDescent="0.25">
      <c r="A550" s="52" t="str">
        <f t="shared" si="106"/>
        <v/>
      </c>
      <c r="B550" s="5"/>
      <c r="C550" s="6"/>
      <c r="D550" s="7"/>
      <c r="E550" s="8"/>
      <c r="F550" s="8"/>
      <c r="G550" s="60" t="str">
        <f t="shared" si="108"/>
        <v/>
      </c>
      <c r="H550" s="60" t="str">
        <f t="shared" si="108"/>
        <v/>
      </c>
      <c r="J550" s="115" t="str">
        <f t="shared" si="104"/>
        <v/>
      </c>
      <c r="Q550" s="116"/>
      <c r="R550" s="65" t="str">
        <f t="shared" si="98"/>
        <v/>
      </c>
      <c r="S550" s="65" t="str">
        <f t="shared" si="99"/>
        <v/>
      </c>
      <c r="T550" s="65" t="str">
        <f t="shared" si="100"/>
        <v/>
      </c>
      <c r="U550" s="65" t="str">
        <f t="shared" si="101"/>
        <v/>
      </c>
      <c r="V550" s="38"/>
      <c r="W550" s="38"/>
      <c r="X550" s="85" t="str">
        <f t="shared" si="102"/>
        <v/>
      </c>
      <c r="Y550" s="85" t="str">
        <f t="shared" si="103"/>
        <v/>
      </c>
      <c r="Z550" s="89" t="str">
        <f t="shared" si="105"/>
        <v/>
      </c>
      <c r="AA550" s="90" t="str">
        <f>IFERROR(IF(ISNUMBER('Opsparede løndele mar21-apr21'!K548),Z550+'Opsparede løndele mar21-apr21'!K548,Z550),"")</f>
        <v/>
      </c>
    </row>
    <row r="551" spans="1:27" x14ac:dyDescent="0.25">
      <c r="A551" s="52" t="str">
        <f t="shared" si="106"/>
        <v/>
      </c>
      <c r="B551" s="5"/>
      <c r="C551" s="6"/>
      <c r="D551" s="7"/>
      <c r="E551" s="8"/>
      <c r="F551" s="8"/>
      <c r="G551" s="60" t="str">
        <f t="shared" si="108"/>
        <v/>
      </c>
      <c r="H551" s="60" t="str">
        <f t="shared" si="108"/>
        <v/>
      </c>
      <c r="J551" s="115" t="str">
        <f t="shared" si="104"/>
        <v/>
      </c>
      <c r="Q551" s="116"/>
      <c r="R551" s="65" t="str">
        <f t="shared" si="98"/>
        <v/>
      </c>
      <c r="S551" s="65" t="str">
        <f t="shared" si="99"/>
        <v/>
      </c>
      <c r="T551" s="65" t="str">
        <f t="shared" si="100"/>
        <v/>
      </c>
      <c r="U551" s="65" t="str">
        <f t="shared" si="101"/>
        <v/>
      </c>
      <c r="V551" s="38"/>
      <c r="W551" s="38"/>
      <c r="X551" s="85" t="str">
        <f t="shared" si="102"/>
        <v/>
      </c>
      <c r="Y551" s="85" t="str">
        <f t="shared" si="103"/>
        <v/>
      </c>
      <c r="Z551" s="89" t="str">
        <f t="shared" si="105"/>
        <v/>
      </c>
      <c r="AA551" s="90" t="str">
        <f>IFERROR(IF(ISNUMBER('Opsparede løndele mar21-apr21'!K549),Z551+'Opsparede løndele mar21-apr21'!K549,Z551),"")</f>
        <v/>
      </c>
    </row>
    <row r="552" spans="1:27" x14ac:dyDescent="0.25">
      <c r="A552" s="52" t="str">
        <f t="shared" si="106"/>
        <v/>
      </c>
      <c r="B552" s="5"/>
      <c r="C552" s="6"/>
      <c r="D552" s="7"/>
      <c r="E552" s="8"/>
      <c r="F552" s="8"/>
      <c r="G552" s="60" t="str">
        <f t="shared" si="108"/>
        <v/>
      </c>
      <c r="H552" s="60" t="str">
        <f t="shared" si="108"/>
        <v/>
      </c>
      <c r="J552" s="115" t="str">
        <f t="shared" si="104"/>
        <v/>
      </c>
      <c r="Q552" s="116"/>
      <c r="R552" s="65" t="str">
        <f t="shared" si="98"/>
        <v/>
      </c>
      <c r="S552" s="65" t="str">
        <f t="shared" si="99"/>
        <v/>
      </c>
      <c r="T552" s="65" t="str">
        <f t="shared" si="100"/>
        <v/>
      </c>
      <c r="U552" s="65" t="str">
        <f t="shared" si="101"/>
        <v/>
      </c>
      <c r="V552" s="38"/>
      <c r="W552" s="38"/>
      <c r="X552" s="85" t="str">
        <f t="shared" si="102"/>
        <v/>
      </c>
      <c r="Y552" s="85" t="str">
        <f t="shared" si="103"/>
        <v/>
      </c>
      <c r="Z552" s="89" t="str">
        <f t="shared" si="105"/>
        <v/>
      </c>
      <c r="AA552" s="90" t="str">
        <f>IFERROR(IF(ISNUMBER('Opsparede løndele mar21-apr21'!K550),Z552+'Opsparede løndele mar21-apr21'!K550,Z552),"")</f>
        <v/>
      </c>
    </row>
    <row r="553" spans="1:27" x14ac:dyDescent="0.25">
      <c r="A553" s="52" t="str">
        <f t="shared" si="106"/>
        <v/>
      </c>
      <c r="B553" s="5"/>
      <c r="C553" s="6"/>
      <c r="D553" s="7"/>
      <c r="E553" s="8"/>
      <c r="F553" s="8"/>
      <c r="G553" s="60" t="str">
        <f t="shared" si="108"/>
        <v/>
      </c>
      <c r="H553" s="60" t="str">
        <f t="shared" si="108"/>
        <v/>
      </c>
      <c r="J553" s="115" t="str">
        <f t="shared" si="104"/>
        <v/>
      </c>
      <c r="Q553" s="116"/>
      <c r="R553" s="65" t="str">
        <f t="shared" si="98"/>
        <v/>
      </c>
      <c r="S553" s="65" t="str">
        <f t="shared" si="99"/>
        <v/>
      </c>
      <c r="T553" s="65" t="str">
        <f t="shared" si="100"/>
        <v/>
      </c>
      <c r="U553" s="65" t="str">
        <f t="shared" si="101"/>
        <v/>
      </c>
      <c r="V553" s="38"/>
      <c r="W553" s="38"/>
      <c r="X553" s="85" t="str">
        <f t="shared" si="102"/>
        <v/>
      </c>
      <c r="Y553" s="85" t="str">
        <f t="shared" si="103"/>
        <v/>
      </c>
      <c r="Z553" s="89" t="str">
        <f t="shared" si="105"/>
        <v/>
      </c>
      <c r="AA553" s="90" t="str">
        <f>IFERROR(IF(ISNUMBER('Opsparede løndele mar21-apr21'!K551),Z553+'Opsparede løndele mar21-apr21'!K551,Z553),"")</f>
        <v/>
      </c>
    </row>
    <row r="554" spans="1:27" x14ac:dyDescent="0.25">
      <c r="A554" s="52" t="str">
        <f t="shared" si="106"/>
        <v/>
      </c>
      <c r="B554" s="5"/>
      <c r="C554" s="6"/>
      <c r="D554" s="7"/>
      <c r="E554" s="8"/>
      <c r="F554" s="8"/>
      <c r="G554" s="60" t="str">
        <f t="shared" si="108"/>
        <v/>
      </c>
      <c r="H554" s="60" t="str">
        <f t="shared" si="108"/>
        <v/>
      </c>
      <c r="J554" s="115" t="str">
        <f t="shared" si="104"/>
        <v/>
      </c>
      <c r="Q554" s="116"/>
      <c r="R554" s="65" t="str">
        <f t="shared" si="98"/>
        <v/>
      </c>
      <c r="S554" s="65" t="str">
        <f t="shared" si="99"/>
        <v/>
      </c>
      <c r="T554" s="65" t="str">
        <f t="shared" si="100"/>
        <v/>
      </c>
      <c r="U554" s="65" t="str">
        <f t="shared" si="101"/>
        <v/>
      </c>
      <c r="V554" s="38"/>
      <c r="W554" s="38"/>
      <c r="X554" s="85" t="str">
        <f t="shared" si="102"/>
        <v/>
      </c>
      <c r="Y554" s="85" t="str">
        <f t="shared" si="103"/>
        <v/>
      </c>
      <c r="Z554" s="89" t="str">
        <f t="shared" si="105"/>
        <v/>
      </c>
      <c r="AA554" s="90" t="str">
        <f>IFERROR(IF(ISNUMBER('Opsparede løndele mar21-apr21'!K552),Z554+'Opsparede løndele mar21-apr21'!K552,Z554),"")</f>
        <v/>
      </c>
    </row>
    <row r="555" spans="1:27" x14ac:dyDescent="0.25">
      <c r="A555" s="52" t="str">
        <f t="shared" si="106"/>
        <v/>
      </c>
      <c r="B555" s="5"/>
      <c r="C555" s="6"/>
      <c r="D555" s="7"/>
      <c r="E555" s="8"/>
      <c r="F555" s="8"/>
      <c r="G555" s="60" t="str">
        <f t="shared" si="108"/>
        <v/>
      </c>
      <c r="H555" s="60" t="str">
        <f t="shared" si="108"/>
        <v/>
      </c>
      <c r="J555" s="115" t="str">
        <f t="shared" si="104"/>
        <v/>
      </c>
      <c r="Q555" s="116"/>
      <c r="R555" s="65" t="str">
        <f t="shared" si="98"/>
        <v/>
      </c>
      <c r="S555" s="65" t="str">
        <f t="shared" si="99"/>
        <v/>
      </c>
      <c r="T555" s="65" t="str">
        <f t="shared" si="100"/>
        <v/>
      </c>
      <c r="U555" s="65" t="str">
        <f t="shared" si="101"/>
        <v/>
      </c>
      <c r="V555" s="38"/>
      <c r="W555" s="38"/>
      <c r="X555" s="85" t="str">
        <f t="shared" si="102"/>
        <v/>
      </c>
      <c r="Y555" s="85" t="str">
        <f t="shared" si="103"/>
        <v/>
      </c>
      <c r="Z555" s="89" t="str">
        <f t="shared" si="105"/>
        <v/>
      </c>
      <c r="AA555" s="90" t="str">
        <f>IFERROR(IF(ISNUMBER('Opsparede løndele mar21-apr21'!K553),Z555+'Opsparede løndele mar21-apr21'!K553,Z555),"")</f>
        <v/>
      </c>
    </row>
    <row r="556" spans="1:27" x14ac:dyDescent="0.25">
      <c r="A556" s="52" t="str">
        <f t="shared" si="106"/>
        <v/>
      </c>
      <c r="B556" s="5"/>
      <c r="C556" s="6"/>
      <c r="D556" s="7"/>
      <c r="E556" s="8"/>
      <c r="F556" s="8"/>
      <c r="G556" s="60" t="str">
        <f t="shared" si="108"/>
        <v/>
      </c>
      <c r="H556" s="60" t="str">
        <f t="shared" si="108"/>
        <v/>
      </c>
      <c r="J556" s="115" t="str">
        <f t="shared" si="104"/>
        <v/>
      </c>
      <c r="Q556" s="116"/>
      <c r="R556" s="65" t="str">
        <f t="shared" si="98"/>
        <v/>
      </c>
      <c r="S556" s="65" t="str">
        <f t="shared" si="99"/>
        <v/>
      </c>
      <c r="T556" s="65" t="str">
        <f t="shared" si="100"/>
        <v/>
      </c>
      <c r="U556" s="65" t="str">
        <f t="shared" si="101"/>
        <v/>
      </c>
      <c r="V556" s="38"/>
      <c r="W556" s="38"/>
      <c r="X556" s="85" t="str">
        <f t="shared" si="102"/>
        <v/>
      </c>
      <c r="Y556" s="85" t="str">
        <f t="shared" si="103"/>
        <v/>
      </c>
      <c r="Z556" s="89" t="str">
        <f t="shared" si="105"/>
        <v/>
      </c>
      <c r="AA556" s="90" t="str">
        <f>IFERROR(IF(ISNUMBER('Opsparede løndele mar21-apr21'!K554),Z556+'Opsparede løndele mar21-apr21'!K554,Z556),"")</f>
        <v/>
      </c>
    </row>
    <row r="557" spans="1:27" x14ac:dyDescent="0.25">
      <c r="A557" s="52" t="str">
        <f t="shared" si="106"/>
        <v/>
      </c>
      <c r="B557" s="5"/>
      <c r="C557" s="6"/>
      <c r="D557" s="7"/>
      <c r="E557" s="8"/>
      <c r="F557" s="8"/>
      <c r="G557" s="60" t="str">
        <f t="shared" si="108"/>
        <v/>
      </c>
      <c r="H557" s="60" t="str">
        <f t="shared" si="108"/>
        <v/>
      </c>
      <c r="J557" s="115" t="str">
        <f t="shared" si="104"/>
        <v/>
      </c>
      <c r="Q557" s="116"/>
      <c r="R557" s="65" t="str">
        <f t="shared" si="98"/>
        <v/>
      </c>
      <c r="S557" s="65" t="str">
        <f t="shared" si="99"/>
        <v/>
      </c>
      <c r="T557" s="65" t="str">
        <f t="shared" si="100"/>
        <v/>
      </c>
      <c r="U557" s="65" t="str">
        <f t="shared" si="101"/>
        <v/>
      </c>
      <c r="V557" s="38"/>
      <c r="W557" s="38"/>
      <c r="X557" s="85" t="str">
        <f t="shared" si="102"/>
        <v/>
      </c>
      <c r="Y557" s="85" t="str">
        <f t="shared" si="103"/>
        <v/>
      </c>
      <c r="Z557" s="89" t="str">
        <f t="shared" si="105"/>
        <v/>
      </c>
      <c r="AA557" s="90" t="str">
        <f>IFERROR(IF(ISNUMBER('Opsparede løndele mar21-apr21'!K555),Z557+'Opsparede løndele mar21-apr21'!K555,Z557),"")</f>
        <v/>
      </c>
    </row>
    <row r="558" spans="1:27" x14ac:dyDescent="0.25">
      <c r="A558" s="52" t="str">
        <f t="shared" si="106"/>
        <v/>
      </c>
      <c r="B558" s="5"/>
      <c r="C558" s="6"/>
      <c r="D558" s="7"/>
      <c r="E558" s="8"/>
      <c r="F558" s="8"/>
      <c r="G558" s="60" t="str">
        <f t="shared" si="108"/>
        <v/>
      </c>
      <c r="H558" s="60" t="str">
        <f t="shared" si="108"/>
        <v/>
      </c>
      <c r="J558" s="115" t="str">
        <f t="shared" si="104"/>
        <v/>
      </c>
      <c r="Q558" s="116"/>
      <c r="R558" s="65" t="str">
        <f t="shared" si="98"/>
        <v/>
      </c>
      <c r="S558" s="65" t="str">
        <f t="shared" si="99"/>
        <v/>
      </c>
      <c r="T558" s="65" t="str">
        <f t="shared" si="100"/>
        <v/>
      </c>
      <c r="U558" s="65" t="str">
        <f t="shared" si="101"/>
        <v/>
      </c>
      <c r="V558" s="38"/>
      <c r="W558" s="38"/>
      <c r="X558" s="85" t="str">
        <f t="shared" si="102"/>
        <v/>
      </c>
      <c r="Y558" s="85" t="str">
        <f t="shared" si="103"/>
        <v/>
      </c>
      <c r="Z558" s="89" t="str">
        <f t="shared" si="105"/>
        <v/>
      </c>
      <c r="AA558" s="90" t="str">
        <f>IFERROR(IF(ISNUMBER('Opsparede løndele mar21-apr21'!K556),Z558+'Opsparede løndele mar21-apr21'!K556,Z558),"")</f>
        <v/>
      </c>
    </row>
    <row r="559" spans="1:27" x14ac:dyDescent="0.25">
      <c r="A559" s="52" t="str">
        <f t="shared" si="106"/>
        <v/>
      </c>
      <c r="B559" s="5"/>
      <c r="C559" s="6"/>
      <c r="D559" s="7"/>
      <c r="E559" s="8"/>
      <c r="F559" s="8"/>
      <c r="G559" s="60" t="str">
        <f t="shared" si="108"/>
        <v/>
      </c>
      <c r="H559" s="60" t="str">
        <f t="shared" si="108"/>
        <v/>
      </c>
      <c r="J559" s="115" t="str">
        <f t="shared" si="104"/>
        <v/>
      </c>
      <c r="Q559" s="116"/>
      <c r="R559" s="65" t="str">
        <f t="shared" si="98"/>
        <v/>
      </c>
      <c r="S559" s="65" t="str">
        <f t="shared" si="99"/>
        <v/>
      </c>
      <c r="T559" s="65" t="str">
        <f t="shared" si="100"/>
        <v/>
      </c>
      <c r="U559" s="65" t="str">
        <f t="shared" si="101"/>
        <v/>
      </c>
      <c r="V559" s="38"/>
      <c r="W559" s="38"/>
      <c r="X559" s="85" t="str">
        <f t="shared" si="102"/>
        <v/>
      </c>
      <c r="Y559" s="85" t="str">
        <f t="shared" si="103"/>
        <v/>
      </c>
      <c r="Z559" s="89" t="str">
        <f t="shared" si="105"/>
        <v/>
      </c>
      <c r="AA559" s="90" t="str">
        <f>IFERROR(IF(ISNUMBER('Opsparede løndele mar21-apr21'!K557),Z559+'Opsparede løndele mar21-apr21'!K557,Z559),"")</f>
        <v/>
      </c>
    </row>
    <row r="560" spans="1:27" x14ac:dyDescent="0.25">
      <c r="A560" s="52" t="str">
        <f t="shared" si="106"/>
        <v/>
      </c>
      <c r="B560" s="5"/>
      <c r="C560" s="6"/>
      <c r="D560" s="7"/>
      <c r="E560" s="8"/>
      <c r="F560" s="8"/>
      <c r="G560" s="60" t="str">
        <f t="shared" si="108"/>
        <v/>
      </c>
      <c r="H560" s="60" t="str">
        <f t="shared" si="108"/>
        <v/>
      </c>
      <c r="J560" s="115" t="str">
        <f t="shared" si="104"/>
        <v/>
      </c>
      <c r="Q560" s="116"/>
      <c r="R560" s="65" t="str">
        <f t="shared" si="98"/>
        <v/>
      </c>
      <c r="S560" s="65" t="str">
        <f t="shared" si="99"/>
        <v/>
      </c>
      <c r="T560" s="65" t="str">
        <f t="shared" si="100"/>
        <v/>
      </c>
      <c r="U560" s="65" t="str">
        <f t="shared" si="101"/>
        <v/>
      </c>
      <c r="V560" s="38"/>
      <c r="W560" s="38"/>
      <c r="X560" s="85" t="str">
        <f t="shared" si="102"/>
        <v/>
      </c>
      <c r="Y560" s="85" t="str">
        <f t="shared" si="103"/>
        <v/>
      </c>
      <c r="Z560" s="89" t="str">
        <f t="shared" si="105"/>
        <v/>
      </c>
      <c r="AA560" s="90" t="str">
        <f>IFERROR(IF(ISNUMBER('Opsparede løndele mar21-apr21'!K558),Z560+'Opsparede løndele mar21-apr21'!K558,Z560),"")</f>
        <v/>
      </c>
    </row>
    <row r="561" spans="1:27" x14ac:dyDescent="0.25">
      <c r="A561" s="52" t="str">
        <f t="shared" si="106"/>
        <v/>
      </c>
      <c r="B561" s="5"/>
      <c r="C561" s="6"/>
      <c r="D561" s="7"/>
      <c r="E561" s="8"/>
      <c r="F561" s="8"/>
      <c r="G561" s="60" t="str">
        <f t="shared" si="108"/>
        <v/>
      </c>
      <c r="H561" s="60" t="str">
        <f t="shared" si="108"/>
        <v/>
      </c>
      <c r="J561" s="115" t="str">
        <f t="shared" si="104"/>
        <v/>
      </c>
      <c r="Q561" s="116"/>
      <c r="R561" s="65" t="str">
        <f t="shared" si="98"/>
        <v/>
      </c>
      <c r="S561" s="65" t="str">
        <f t="shared" si="99"/>
        <v/>
      </c>
      <c r="T561" s="65" t="str">
        <f t="shared" si="100"/>
        <v/>
      </c>
      <c r="U561" s="65" t="str">
        <f t="shared" si="101"/>
        <v/>
      </c>
      <c r="V561" s="38"/>
      <c r="W561" s="38"/>
      <c r="X561" s="85" t="str">
        <f t="shared" si="102"/>
        <v/>
      </c>
      <c r="Y561" s="85" t="str">
        <f t="shared" si="103"/>
        <v/>
      </c>
      <c r="Z561" s="89" t="str">
        <f t="shared" si="105"/>
        <v/>
      </c>
      <c r="AA561" s="90" t="str">
        <f>IFERROR(IF(ISNUMBER('Opsparede løndele mar21-apr21'!K559),Z561+'Opsparede løndele mar21-apr21'!K559,Z561),"")</f>
        <v/>
      </c>
    </row>
    <row r="562" spans="1:27" x14ac:dyDescent="0.25">
      <c r="A562" s="52" t="str">
        <f t="shared" si="106"/>
        <v/>
      </c>
      <c r="B562" s="5"/>
      <c r="C562" s="6"/>
      <c r="D562" s="7"/>
      <c r="E562" s="8"/>
      <c r="F562" s="8"/>
      <c r="G562" s="60" t="str">
        <f t="shared" si="108"/>
        <v/>
      </c>
      <c r="H562" s="60" t="str">
        <f t="shared" si="108"/>
        <v/>
      </c>
      <c r="J562" s="115" t="str">
        <f t="shared" si="104"/>
        <v/>
      </c>
      <c r="Q562" s="116"/>
      <c r="R562" s="65" t="str">
        <f t="shared" si="98"/>
        <v/>
      </c>
      <c r="S562" s="65" t="str">
        <f t="shared" si="99"/>
        <v/>
      </c>
      <c r="T562" s="65" t="str">
        <f t="shared" si="100"/>
        <v/>
      </c>
      <c r="U562" s="65" t="str">
        <f t="shared" si="101"/>
        <v/>
      </c>
      <c r="V562" s="38"/>
      <c r="W562" s="38"/>
      <c r="X562" s="85" t="str">
        <f t="shared" si="102"/>
        <v/>
      </c>
      <c r="Y562" s="85" t="str">
        <f t="shared" si="103"/>
        <v/>
      </c>
      <c r="Z562" s="89" t="str">
        <f t="shared" si="105"/>
        <v/>
      </c>
      <c r="AA562" s="90" t="str">
        <f>IFERROR(IF(ISNUMBER('Opsparede løndele mar21-apr21'!K560),Z562+'Opsparede løndele mar21-apr21'!K560,Z562),"")</f>
        <v/>
      </c>
    </row>
    <row r="563" spans="1:27" x14ac:dyDescent="0.25">
      <c r="A563" s="52" t="str">
        <f t="shared" si="106"/>
        <v/>
      </c>
      <c r="B563" s="5"/>
      <c r="C563" s="6"/>
      <c r="D563" s="7"/>
      <c r="E563" s="8"/>
      <c r="F563" s="8"/>
      <c r="G563" s="60" t="str">
        <f t="shared" si="108"/>
        <v/>
      </c>
      <c r="H563" s="60" t="str">
        <f t="shared" si="108"/>
        <v/>
      </c>
      <c r="J563" s="115" t="str">
        <f t="shared" si="104"/>
        <v/>
      </c>
      <c r="Q563" s="116"/>
      <c r="R563" s="65" t="str">
        <f t="shared" si="98"/>
        <v/>
      </c>
      <c r="S563" s="65" t="str">
        <f t="shared" si="99"/>
        <v/>
      </c>
      <c r="T563" s="65" t="str">
        <f t="shared" si="100"/>
        <v/>
      </c>
      <c r="U563" s="65" t="str">
        <f t="shared" si="101"/>
        <v/>
      </c>
      <c r="V563" s="38"/>
      <c r="W563" s="38"/>
      <c r="X563" s="85" t="str">
        <f t="shared" si="102"/>
        <v/>
      </c>
      <c r="Y563" s="85" t="str">
        <f t="shared" si="103"/>
        <v/>
      </c>
      <c r="Z563" s="89" t="str">
        <f t="shared" si="105"/>
        <v/>
      </c>
      <c r="AA563" s="90" t="str">
        <f>IFERROR(IF(ISNUMBER('Opsparede løndele mar21-apr21'!K561),Z563+'Opsparede løndele mar21-apr21'!K561,Z563),"")</f>
        <v/>
      </c>
    </row>
    <row r="564" spans="1:27" x14ac:dyDescent="0.25">
      <c r="A564" s="52" t="str">
        <f t="shared" si="106"/>
        <v/>
      </c>
      <c r="B564" s="5"/>
      <c r="C564" s="6"/>
      <c r="D564" s="7"/>
      <c r="E564" s="8"/>
      <c r="F564" s="8"/>
      <c r="G564" s="60" t="str">
        <f t="shared" si="108"/>
        <v/>
      </c>
      <c r="H564" s="60" t="str">
        <f t="shared" si="108"/>
        <v/>
      </c>
      <c r="J564" s="115" t="str">
        <f t="shared" si="104"/>
        <v/>
      </c>
      <c r="Q564" s="116"/>
      <c r="R564" s="65" t="str">
        <f t="shared" si="98"/>
        <v/>
      </c>
      <c r="S564" s="65" t="str">
        <f t="shared" si="99"/>
        <v/>
      </c>
      <c r="T564" s="65" t="str">
        <f t="shared" si="100"/>
        <v/>
      </c>
      <c r="U564" s="65" t="str">
        <f t="shared" si="101"/>
        <v/>
      </c>
      <c r="V564" s="38"/>
      <c r="W564" s="38"/>
      <c r="X564" s="85" t="str">
        <f t="shared" si="102"/>
        <v/>
      </c>
      <c r="Y564" s="85" t="str">
        <f t="shared" si="103"/>
        <v/>
      </c>
      <c r="Z564" s="89" t="str">
        <f t="shared" si="105"/>
        <v/>
      </c>
      <c r="AA564" s="90" t="str">
        <f>IFERROR(IF(ISNUMBER('Opsparede løndele mar21-apr21'!K562),Z564+'Opsparede løndele mar21-apr21'!K562,Z564),"")</f>
        <v/>
      </c>
    </row>
    <row r="565" spans="1:27" x14ac:dyDescent="0.25">
      <c r="A565" s="52" t="str">
        <f t="shared" si="106"/>
        <v/>
      </c>
      <c r="B565" s="5"/>
      <c r="C565" s="6"/>
      <c r="D565" s="7"/>
      <c r="E565" s="8"/>
      <c r="F565" s="8"/>
      <c r="G565" s="60" t="str">
        <f t="shared" si="108"/>
        <v/>
      </c>
      <c r="H565" s="60" t="str">
        <f t="shared" si="108"/>
        <v/>
      </c>
      <c r="J565" s="115" t="str">
        <f t="shared" si="104"/>
        <v/>
      </c>
      <c r="Q565" s="116"/>
      <c r="R565" s="65" t="str">
        <f t="shared" si="98"/>
        <v/>
      </c>
      <c r="S565" s="65" t="str">
        <f t="shared" si="99"/>
        <v/>
      </c>
      <c r="T565" s="65" t="str">
        <f t="shared" si="100"/>
        <v/>
      </c>
      <c r="U565" s="65" t="str">
        <f t="shared" si="101"/>
        <v/>
      </c>
      <c r="V565" s="38"/>
      <c r="W565" s="38"/>
      <c r="X565" s="85" t="str">
        <f t="shared" si="102"/>
        <v/>
      </c>
      <c r="Y565" s="85" t="str">
        <f t="shared" si="103"/>
        <v/>
      </c>
      <c r="Z565" s="89" t="str">
        <f t="shared" si="105"/>
        <v/>
      </c>
      <c r="AA565" s="90" t="str">
        <f>IFERROR(IF(ISNUMBER('Opsparede løndele mar21-apr21'!K563),Z565+'Opsparede løndele mar21-apr21'!K563,Z565),"")</f>
        <v/>
      </c>
    </row>
    <row r="566" spans="1:27" x14ac:dyDescent="0.25">
      <c r="A566" s="52" t="str">
        <f t="shared" si="106"/>
        <v/>
      </c>
      <c r="B566" s="5"/>
      <c r="C566" s="6"/>
      <c r="D566" s="7"/>
      <c r="E566" s="8"/>
      <c r="F566" s="8"/>
      <c r="G566" s="60" t="str">
        <f t="shared" si="108"/>
        <v/>
      </c>
      <c r="H566" s="60" t="str">
        <f t="shared" si="108"/>
        <v/>
      </c>
      <c r="J566" s="115" t="str">
        <f t="shared" si="104"/>
        <v/>
      </c>
      <c r="Q566" s="116"/>
      <c r="R566" s="65" t="str">
        <f t="shared" si="98"/>
        <v/>
      </c>
      <c r="S566" s="65" t="str">
        <f t="shared" si="99"/>
        <v/>
      </c>
      <c r="T566" s="65" t="str">
        <f t="shared" si="100"/>
        <v/>
      </c>
      <c r="U566" s="65" t="str">
        <f t="shared" si="101"/>
        <v/>
      </c>
      <c r="V566" s="38"/>
      <c r="W566" s="38"/>
      <c r="X566" s="85" t="str">
        <f t="shared" si="102"/>
        <v/>
      </c>
      <c r="Y566" s="85" t="str">
        <f t="shared" si="103"/>
        <v/>
      </c>
      <c r="Z566" s="89" t="str">
        <f t="shared" si="105"/>
        <v/>
      </c>
      <c r="AA566" s="90" t="str">
        <f>IFERROR(IF(ISNUMBER('Opsparede løndele mar21-apr21'!K564),Z566+'Opsparede løndele mar21-apr21'!K564,Z566),"")</f>
        <v/>
      </c>
    </row>
    <row r="567" spans="1:27" x14ac:dyDescent="0.25">
      <c r="A567" s="52" t="str">
        <f t="shared" si="106"/>
        <v/>
      </c>
      <c r="B567" s="5"/>
      <c r="C567" s="6"/>
      <c r="D567" s="7"/>
      <c r="E567" s="8"/>
      <c r="F567" s="8"/>
      <c r="G567" s="60" t="str">
        <f t="shared" ref="G567:H586" si="109">IF(AND(ISNUMBER($E567),ISNUMBER($F567)),MAX(MIN(NETWORKDAYS(IF($E567&lt;=VLOOKUP(G$6,Matrix_antal_dage,5,FALSE),VLOOKUP(G$6,Matrix_antal_dage,5,FALSE),$E567),IF($F567&gt;=VLOOKUP(G$6,Matrix_antal_dage,6,FALSE),VLOOKUP(G$6,Matrix_antal_dage,6,FALSE),$F567),helligdage),VLOOKUP(G$6,Matrix_antal_dage,7,FALSE)),0),"")</f>
        <v/>
      </c>
      <c r="H567" s="60" t="str">
        <f t="shared" si="109"/>
        <v/>
      </c>
      <c r="J567" s="115" t="str">
        <f t="shared" si="104"/>
        <v/>
      </c>
      <c r="Q567" s="116"/>
      <c r="R567" s="65" t="str">
        <f t="shared" si="98"/>
        <v/>
      </c>
      <c r="S567" s="65" t="str">
        <f t="shared" si="99"/>
        <v/>
      </c>
      <c r="T567" s="65" t="str">
        <f t="shared" si="100"/>
        <v/>
      </c>
      <c r="U567" s="65" t="str">
        <f t="shared" si="101"/>
        <v/>
      </c>
      <c r="V567" s="38"/>
      <c r="W567" s="38"/>
      <c r="X567" s="85" t="str">
        <f t="shared" si="102"/>
        <v/>
      </c>
      <c r="Y567" s="85" t="str">
        <f t="shared" si="103"/>
        <v/>
      </c>
      <c r="Z567" s="89" t="str">
        <f t="shared" si="105"/>
        <v/>
      </c>
      <c r="AA567" s="90" t="str">
        <f>IFERROR(IF(ISNUMBER('Opsparede løndele mar21-apr21'!K565),Z567+'Opsparede løndele mar21-apr21'!K565,Z567),"")</f>
        <v/>
      </c>
    </row>
    <row r="568" spans="1:27" x14ac:dyDescent="0.25">
      <c r="A568" s="52" t="str">
        <f t="shared" si="106"/>
        <v/>
      </c>
      <c r="B568" s="5"/>
      <c r="C568" s="6"/>
      <c r="D568" s="7"/>
      <c r="E568" s="8"/>
      <c r="F568" s="8"/>
      <c r="G568" s="60" t="str">
        <f t="shared" si="109"/>
        <v/>
      </c>
      <c r="H568" s="60" t="str">
        <f t="shared" si="109"/>
        <v/>
      </c>
      <c r="J568" s="115" t="str">
        <f t="shared" si="104"/>
        <v/>
      </c>
      <c r="Q568" s="116"/>
      <c r="R568" s="65" t="str">
        <f t="shared" si="98"/>
        <v/>
      </c>
      <c r="S568" s="65" t="str">
        <f t="shared" si="99"/>
        <v/>
      </c>
      <c r="T568" s="65" t="str">
        <f t="shared" si="100"/>
        <v/>
      </c>
      <c r="U568" s="65" t="str">
        <f t="shared" si="101"/>
        <v/>
      </c>
      <c r="V568" s="38"/>
      <c r="W568" s="38"/>
      <c r="X568" s="85" t="str">
        <f t="shared" si="102"/>
        <v/>
      </c>
      <c r="Y568" s="85" t="str">
        <f t="shared" si="103"/>
        <v/>
      </c>
      <c r="Z568" s="89" t="str">
        <f t="shared" si="105"/>
        <v/>
      </c>
      <c r="AA568" s="90" t="str">
        <f>IFERROR(IF(ISNUMBER('Opsparede løndele mar21-apr21'!K566),Z568+'Opsparede løndele mar21-apr21'!K566,Z568),"")</f>
        <v/>
      </c>
    </row>
    <row r="569" spans="1:27" x14ac:dyDescent="0.25">
      <c r="A569" s="52" t="str">
        <f t="shared" si="106"/>
        <v/>
      </c>
      <c r="B569" s="5"/>
      <c r="C569" s="6"/>
      <c r="D569" s="7"/>
      <c r="E569" s="8"/>
      <c r="F569" s="8"/>
      <c r="G569" s="60" t="str">
        <f t="shared" si="109"/>
        <v/>
      </c>
      <c r="H569" s="60" t="str">
        <f t="shared" si="109"/>
        <v/>
      </c>
      <c r="J569" s="115" t="str">
        <f t="shared" si="104"/>
        <v/>
      </c>
      <c r="Q569" s="116"/>
      <c r="R569" s="65" t="str">
        <f t="shared" si="98"/>
        <v/>
      </c>
      <c r="S569" s="65" t="str">
        <f t="shared" si="99"/>
        <v/>
      </c>
      <c r="T569" s="65" t="str">
        <f t="shared" si="100"/>
        <v/>
      </c>
      <c r="U569" s="65" t="str">
        <f t="shared" si="101"/>
        <v/>
      </c>
      <c r="V569" s="38"/>
      <c r="W569" s="38"/>
      <c r="X569" s="85" t="str">
        <f t="shared" si="102"/>
        <v/>
      </c>
      <c r="Y569" s="85" t="str">
        <f t="shared" si="103"/>
        <v/>
      </c>
      <c r="Z569" s="89" t="str">
        <f t="shared" si="105"/>
        <v/>
      </c>
      <c r="AA569" s="90" t="str">
        <f>IFERROR(IF(ISNUMBER('Opsparede løndele mar21-apr21'!K567),Z569+'Opsparede løndele mar21-apr21'!K567,Z569),"")</f>
        <v/>
      </c>
    </row>
    <row r="570" spans="1:27" x14ac:dyDescent="0.25">
      <c r="A570" s="52" t="str">
        <f t="shared" si="106"/>
        <v/>
      </c>
      <c r="B570" s="5"/>
      <c r="C570" s="6"/>
      <c r="D570" s="7"/>
      <c r="E570" s="8"/>
      <c r="F570" s="8"/>
      <c r="G570" s="60" t="str">
        <f t="shared" si="109"/>
        <v/>
      </c>
      <c r="H570" s="60" t="str">
        <f t="shared" si="109"/>
        <v/>
      </c>
      <c r="J570" s="115" t="str">
        <f t="shared" si="104"/>
        <v/>
      </c>
      <c r="Q570" s="116"/>
      <c r="R570" s="65" t="str">
        <f t="shared" si="98"/>
        <v/>
      </c>
      <c r="S570" s="65" t="str">
        <f t="shared" si="99"/>
        <v/>
      </c>
      <c r="T570" s="65" t="str">
        <f t="shared" si="100"/>
        <v/>
      </c>
      <c r="U570" s="65" t="str">
        <f t="shared" si="101"/>
        <v/>
      </c>
      <c r="V570" s="38"/>
      <c r="W570" s="38"/>
      <c r="X570" s="85" t="str">
        <f t="shared" si="102"/>
        <v/>
      </c>
      <c r="Y570" s="85" t="str">
        <f t="shared" si="103"/>
        <v/>
      </c>
      <c r="Z570" s="89" t="str">
        <f t="shared" si="105"/>
        <v/>
      </c>
      <c r="AA570" s="90" t="str">
        <f>IFERROR(IF(ISNUMBER('Opsparede løndele mar21-apr21'!K568),Z570+'Opsparede løndele mar21-apr21'!K568,Z570),"")</f>
        <v/>
      </c>
    </row>
    <row r="571" spans="1:27" x14ac:dyDescent="0.25">
      <c r="A571" s="52" t="str">
        <f t="shared" si="106"/>
        <v/>
      </c>
      <c r="B571" s="5"/>
      <c r="C571" s="6"/>
      <c r="D571" s="7"/>
      <c r="E571" s="8"/>
      <c r="F571" s="8"/>
      <c r="G571" s="60" t="str">
        <f t="shared" si="109"/>
        <v/>
      </c>
      <c r="H571" s="60" t="str">
        <f t="shared" si="109"/>
        <v/>
      </c>
      <c r="J571" s="115" t="str">
        <f t="shared" si="104"/>
        <v/>
      </c>
      <c r="Q571" s="116"/>
      <c r="R571" s="65" t="str">
        <f t="shared" si="98"/>
        <v/>
      </c>
      <c r="S571" s="65" t="str">
        <f t="shared" si="99"/>
        <v/>
      </c>
      <c r="T571" s="65" t="str">
        <f t="shared" si="100"/>
        <v/>
      </c>
      <c r="U571" s="65" t="str">
        <f t="shared" si="101"/>
        <v/>
      </c>
      <c r="V571" s="38"/>
      <c r="W571" s="38"/>
      <c r="X571" s="85" t="str">
        <f t="shared" si="102"/>
        <v/>
      </c>
      <c r="Y571" s="85" t="str">
        <f t="shared" si="103"/>
        <v/>
      </c>
      <c r="Z571" s="89" t="str">
        <f t="shared" si="105"/>
        <v/>
      </c>
      <c r="AA571" s="90" t="str">
        <f>IFERROR(IF(ISNUMBER('Opsparede løndele mar21-apr21'!K569),Z571+'Opsparede løndele mar21-apr21'!K569,Z571),"")</f>
        <v/>
      </c>
    </row>
    <row r="572" spans="1:27" x14ac:dyDescent="0.25">
      <c r="A572" s="52" t="str">
        <f t="shared" si="106"/>
        <v/>
      </c>
      <c r="B572" s="5"/>
      <c r="C572" s="6"/>
      <c r="D572" s="7"/>
      <c r="E572" s="8"/>
      <c r="F572" s="8"/>
      <c r="G572" s="60" t="str">
        <f t="shared" si="109"/>
        <v/>
      </c>
      <c r="H572" s="60" t="str">
        <f t="shared" si="109"/>
        <v/>
      </c>
      <c r="J572" s="115" t="str">
        <f t="shared" si="104"/>
        <v/>
      </c>
      <c r="Q572" s="116"/>
      <c r="R572" s="65" t="str">
        <f t="shared" si="98"/>
        <v/>
      </c>
      <c r="S572" s="65" t="str">
        <f t="shared" si="99"/>
        <v/>
      </c>
      <c r="T572" s="65" t="str">
        <f t="shared" si="100"/>
        <v/>
      </c>
      <c r="U572" s="65" t="str">
        <f t="shared" si="101"/>
        <v/>
      </c>
      <c r="V572" s="38"/>
      <c r="W572" s="38"/>
      <c r="X572" s="85" t="str">
        <f t="shared" si="102"/>
        <v/>
      </c>
      <c r="Y572" s="85" t="str">
        <f t="shared" si="103"/>
        <v/>
      </c>
      <c r="Z572" s="89" t="str">
        <f t="shared" si="105"/>
        <v/>
      </c>
      <c r="AA572" s="90" t="str">
        <f>IFERROR(IF(ISNUMBER('Opsparede løndele mar21-apr21'!K570),Z572+'Opsparede løndele mar21-apr21'!K570,Z572),"")</f>
        <v/>
      </c>
    </row>
    <row r="573" spans="1:27" x14ac:dyDescent="0.25">
      <c r="A573" s="52" t="str">
        <f t="shared" si="106"/>
        <v/>
      </c>
      <c r="B573" s="5"/>
      <c r="C573" s="6"/>
      <c r="D573" s="7"/>
      <c r="E573" s="8"/>
      <c r="F573" s="8"/>
      <c r="G573" s="60" t="str">
        <f t="shared" si="109"/>
        <v/>
      </c>
      <c r="H573" s="60" t="str">
        <f t="shared" si="109"/>
        <v/>
      </c>
      <c r="J573" s="115" t="str">
        <f t="shared" si="104"/>
        <v/>
      </c>
      <c r="Q573" s="116"/>
      <c r="R573" s="65" t="str">
        <f t="shared" si="98"/>
        <v/>
      </c>
      <c r="S573" s="65" t="str">
        <f t="shared" si="99"/>
        <v/>
      </c>
      <c r="T573" s="65" t="str">
        <f t="shared" si="100"/>
        <v/>
      </c>
      <c r="U573" s="65" t="str">
        <f t="shared" si="101"/>
        <v/>
      </c>
      <c r="V573" s="38"/>
      <c r="W573" s="38"/>
      <c r="X573" s="85" t="str">
        <f t="shared" si="102"/>
        <v/>
      </c>
      <c r="Y573" s="85" t="str">
        <f t="shared" si="103"/>
        <v/>
      </c>
      <c r="Z573" s="89" t="str">
        <f t="shared" si="105"/>
        <v/>
      </c>
      <c r="AA573" s="90" t="str">
        <f>IFERROR(IF(ISNUMBER('Opsparede løndele mar21-apr21'!K571),Z573+'Opsparede løndele mar21-apr21'!K571,Z573),"")</f>
        <v/>
      </c>
    </row>
    <row r="574" spans="1:27" x14ac:dyDescent="0.25">
      <c r="A574" s="52" t="str">
        <f t="shared" si="106"/>
        <v/>
      </c>
      <c r="B574" s="5"/>
      <c r="C574" s="6"/>
      <c r="D574" s="7"/>
      <c r="E574" s="8"/>
      <c r="F574" s="8"/>
      <c r="G574" s="60" t="str">
        <f t="shared" si="109"/>
        <v/>
      </c>
      <c r="H574" s="60" t="str">
        <f t="shared" si="109"/>
        <v/>
      </c>
      <c r="J574" s="115" t="str">
        <f t="shared" si="104"/>
        <v/>
      </c>
      <c r="Q574" s="116"/>
      <c r="R574" s="65" t="str">
        <f t="shared" si="98"/>
        <v/>
      </c>
      <c r="S574" s="65" t="str">
        <f t="shared" si="99"/>
        <v/>
      </c>
      <c r="T574" s="65" t="str">
        <f t="shared" si="100"/>
        <v/>
      </c>
      <c r="U574" s="65" t="str">
        <f t="shared" si="101"/>
        <v/>
      </c>
      <c r="V574" s="38"/>
      <c r="W574" s="38"/>
      <c r="X574" s="85" t="str">
        <f t="shared" si="102"/>
        <v/>
      </c>
      <c r="Y574" s="85" t="str">
        <f t="shared" si="103"/>
        <v/>
      </c>
      <c r="Z574" s="89" t="str">
        <f t="shared" si="105"/>
        <v/>
      </c>
      <c r="AA574" s="90" t="str">
        <f>IFERROR(IF(ISNUMBER('Opsparede løndele mar21-apr21'!K572),Z574+'Opsparede løndele mar21-apr21'!K572,Z574),"")</f>
        <v/>
      </c>
    </row>
    <row r="575" spans="1:27" x14ac:dyDescent="0.25">
      <c r="A575" s="52" t="str">
        <f t="shared" si="106"/>
        <v/>
      </c>
      <c r="B575" s="5"/>
      <c r="C575" s="6"/>
      <c r="D575" s="7"/>
      <c r="E575" s="8"/>
      <c r="F575" s="8"/>
      <c r="G575" s="60" t="str">
        <f t="shared" si="109"/>
        <v/>
      </c>
      <c r="H575" s="60" t="str">
        <f t="shared" si="109"/>
        <v/>
      </c>
      <c r="J575" s="115" t="str">
        <f t="shared" si="104"/>
        <v/>
      </c>
      <c r="Q575" s="116"/>
      <c r="R575" s="65" t="str">
        <f t="shared" si="98"/>
        <v/>
      </c>
      <c r="S575" s="65" t="str">
        <f t="shared" si="99"/>
        <v/>
      </c>
      <c r="T575" s="65" t="str">
        <f t="shared" si="100"/>
        <v/>
      </c>
      <c r="U575" s="65" t="str">
        <f t="shared" si="101"/>
        <v/>
      </c>
      <c r="V575" s="38"/>
      <c r="W575" s="38"/>
      <c r="X575" s="85" t="str">
        <f t="shared" si="102"/>
        <v/>
      </c>
      <c r="Y575" s="85" t="str">
        <f t="shared" si="103"/>
        <v/>
      </c>
      <c r="Z575" s="89" t="str">
        <f t="shared" si="105"/>
        <v/>
      </c>
      <c r="AA575" s="90" t="str">
        <f>IFERROR(IF(ISNUMBER('Opsparede løndele mar21-apr21'!K573),Z575+'Opsparede løndele mar21-apr21'!K573,Z575),"")</f>
        <v/>
      </c>
    </row>
    <row r="576" spans="1:27" x14ac:dyDescent="0.25">
      <c r="A576" s="52" t="str">
        <f t="shared" si="106"/>
        <v/>
      </c>
      <c r="B576" s="5"/>
      <c r="C576" s="6"/>
      <c r="D576" s="7"/>
      <c r="E576" s="8"/>
      <c r="F576" s="8"/>
      <c r="G576" s="60" t="str">
        <f t="shared" si="109"/>
        <v/>
      </c>
      <c r="H576" s="60" t="str">
        <f t="shared" si="109"/>
        <v/>
      </c>
      <c r="J576" s="115" t="str">
        <f t="shared" si="104"/>
        <v/>
      </c>
      <c r="Q576" s="116"/>
      <c r="R576" s="65" t="str">
        <f t="shared" si="98"/>
        <v/>
      </c>
      <c r="S576" s="65" t="str">
        <f t="shared" si="99"/>
        <v/>
      </c>
      <c r="T576" s="65" t="str">
        <f t="shared" si="100"/>
        <v/>
      </c>
      <c r="U576" s="65" t="str">
        <f t="shared" si="101"/>
        <v/>
      </c>
      <c r="V576" s="38"/>
      <c r="W576" s="38"/>
      <c r="X576" s="85" t="str">
        <f t="shared" si="102"/>
        <v/>
      </c>
      <c r="Y576" s="85" t="str">
        <f t="shared" si="103"/>
        <v/>
      </c>
      <c r="Z576" s="89" t="str">
        <f t="shared" si="105"/>
        <v/>
      </c>
      <c r="AA576" s="90" t="str">
        <f>IFERROR(IF(ISNUMBER('Opsparede løndele mar21-apr21'!K574),Z576+'Opsparede løndele mar21-apr21'!K574,Z576),"")</f>
        <v/>
      </c>
    </row>
    <row r="577" spans="1:27" x14ac:dyDescent="0.25">
      <c r="A577" s="52" t="str">
        <f t="shared" si="106"/>
        <v/>
      </c>
      <c r="B577" s="5"/>
      <c r="C577" s="6"/>
      <c r="D577" s="7"/>
      <c r="E577" s="8"/>
      <c r="F577" s="8"/>
      <c r="G577" s="60" t="str">
        <f t="shared" si="109"/>
        <v/>
      </c>
      <c r="H577" s="60" t="str">
        <f t="shared" si="109"/>
        <v/>
      </c>
      <c r="J577" s="115" t="str">
        <f t="shared" si="104"/>
        <v/>
      </c>
      <c r="Q577" s="116"/>
      <c r="R577" s="65" t="str">
        <f t="shared" si="98"/>
        <v/>
      </c>
      <c r="S577" s="65" t="str">
        <f t="shared" si="99"/>
        <v/>
      </c>
      <c r="T577" s="65" t="str">
        <f t="shared" si="100"/>
        <v/>
      </c>
      <c r="U577" s="65" t="str">
        <f t="shared" si="101"/>
        <v/>
      </c>
      <c r="V577" s="38"/>
      <c r="W577" s="38"/>
      <c r="X577" s="85" t="str">
        <f t="shared" si="102"/>
        <v/>
      </c>
      <c r="Y577" s="85" t="str">
        <f t="shared" si="103"/>
        <v/>
      </c>
      <c r="Z577" s="89" t="str">
        <f t="shared" si="105"/>
        <v/>
      </c>
      <c r="AA577" s="90" t="str">
        <f>IFERROR(IF(ISNUMBER('Opsparede løndele mar21-apr21'!K575),Z577+'Opsparede løndele mar21-apr21'!K575,Z577),"")</f>
        <v/>
      </c>
    </row>
    <row r="578" spans="1:27" x14ac:dyDescent="0.25">
      <c r="A578" s="52" t="str">
        <f t="shared" si="106"/>
        <v/>
      </c>
      <c r="B578" s="5"/>
      <c r="C578" s="6"/>
      <c r="D578" s="7"/>
      <c r="E578" s="8"/>
      <c r="F578" s="8"/>
      <c r="G578" s="60" t="str">
        <f t="shared" si="109"/>
        <v/>
      </c>
      <c r="H578" s="60" t="str">
        <f t="shared" si="109"/>
        <v/>
      </c>
      <c r="J578" s="115" t="str">
        <f t="shared" si="104"/>
        <v/>
      </c>
      <c r="Q578" s="116"/>
      <c r="R578" s="65" t="str">
        <f t="shared" si="98"/>
        <v/>
      </c>
      <c r="S578" s="65" t="str">
        <f t="shared" si="99"/>
        <v/>
      </c>
      <c r="T578" s="65" t="str">
        <f t="shared" si="100"/>
        <v/>
      </c>
      <c r="U578" s="65" t="str">
        <f t="shared" si="101"/>
        <v/>
      </c>
      <c r="V578" s="38"/>
      <c r="W578" s="38"/>
      <c r="X578" s="85" t="str">
        <f t="shared" si="102"/>
        <v/>
      </c>
      <c r="Y578" s="85" t="str">
        <f t="shared" si="103"/>
        <v/>
      </c>
      <c r="Z578" s="89" t="str">
        <f t="shared" si="105"/>
        <v/>
      </c>
      <c r="AA578" s="90" t="str">
        <f>IFERROR(IF(ISNUMBER('Opsparede løndele mar21-apr21'!K576),Z578+'Opsparede løndele mar21-apr21'!K576,Z578),"")</f>
        <v/>
      </c>
    </row>
    <row r="579" spans="1:27" x14ac:dyDescent="0.25">
      <c r="A579" s="52" t="str">
        <f t="shared" si="106"/>
        <v/>
      </c>
      <c r="B579" s="5"/>
      <c r="C579" s="6"/>
      <c r="D579" s="7"/>
      <c r="E579" s="8"/>
      <c r="F579" s="8"/>
      <c r="G579" s="60" t="str">
        <f t="shared" si="109"/>
        <v/>
      </c>
      <c r="H579" s="60" t="str">
        <f t="shared" si="109"/>
        <v/>
      </c>
      <c r="J579" s="115" t="str">
        <f t="shared" si="104"/>
        <v/>
      </c>
      <c r="Q579" s="116"/>
      <c r="R579" s="65" t="str">
        <f t="shared" si="98"/>
        <v/>
      </c>
      <c r="S579" s="65" t="str">
        <f t="shared" si="99"/>
        <v/>
      </c>
      <c r="T579" s="65" t="str">
        <f t="shared" si="100"/>
        <v/>
      </c>
      <c r="U579" s="65" t="str">
        <f t="shared" si="101"/>
        <v/>
      </c>
      <c r="V579" s="38"/>
      <c r="W579" s="38"/>
      <c r="X579" s="85" t="str">
        <f t="shared" si="102"/>
        <v/>
      </c>
      <c r="Y579" s="85" t="str">
        <f t="shared" si="103"/>
        <v/>
      </c>
      <c r="Z579" s="89" t="str">
        <f t="shared" si="105"/>
        <v/>
      </c>
      <c r="AA579" s="90" t="str">
        <f>IFERROR(IF(ISNUMBER('Opsparede løndele mar21-apr21'!K577),Z579+'Opsparede løndele mar21-apr21'!K577,Z579),"")</f>
        <v/>
      </c>
    </row>
    <row r="580" spans="1:27" x14ac:dyDescent="0.25">
      <c r="A580" s="52" t="str">
        <f t="shared" si="106"/>
        <v/>
      </c>
      <c r="B580" s="5"/>
      <c r="C580" s="6"/>
      <c r="D580" s="7"/>
      <c r="E580" s="8"/>
      <c r="F580" s="8"/>
      <c r="G580" s="60" t="str">
        <f t="shared" si="109"/>
        <v/>
      </c>
      <c r="H580" s="60" t="str">
        <f t="shared" si="109"/>
        <v/>
      </c>
      <c r="J580" s="115" t="str">
        <f t="shared" si="104"/>
        <v/>
      </c>
      <c r="Q580" s="116"/>
      <c r="R580" s="65" t="str">
        <f t="shared" si="98"/>
        <v/>
      </c>
      <c r="S580" s="65" t="str">
        <f t="shared" si="99"/>
        <v/>
      </c>
      <c r="T580" s="65" t="str">
        <f t="shared" si="100"/>
        <v/>
      </c>
      <c r="U580" s="65" t="str">
        <f t="shared" si="101"/>
        <v/>
      </c>
      <c r="V580" s="38"/>
      <c r="W580" s="38"/>
      <c r="X580" s="85" t="str">
        <f t="shared" si="102"/>
        <v/>
      </c>
      <c r="Y580" s="85" t="str">
        <f t="shared" si="103"/>
        <v/>
      </c>
      <c r="Z580" s="89" t="str">
        <f t="shared" si="105"/>
        <v/>
      </c>
      <c r="AA580" s="90" t="str">
        <f>IFERROR(IF(ISNUMBER('Opsparede løndele mar21-apr21'!K578),Z580+'Opsparede løndele mar21-apr21'!K578,Z580),"")</f>
        <v/>
      </c>
    </row>
    <row r="581" spans="1:27" x14ac:dyDescent="0.25">
      <c r="A581" s="52" t="str">
        <f t="shared" si="106"/>
        <v/>
      </c>
      <c r="B581" s="5"/>
      <c r="C581" s="6"/>
      <c r="D581" s="7"/>
      <c r="E581" s="8"/>
      <c r="F581" s="8"/>
      <c r="G581" s="60" t="str">
        <f t="shared" si="109"/>
        <v/>
      </c>
      <c r="H581" s="60" t="str">
        <f t="shared" si="109"/>
        <v/>
      </c>
      <c r="J581" s="115" t="str">
        <f t="shared" si="104"/>
        <v/>
      </c>
      <c r="Q581" s="116"/>
      <c r="R581" s="65" t="str">
        <f t="shared" si="98"/>
        <v/>
      </c>
      <c r="S581" s="65" t="str">
        <f t="shared" si="99"/>
        <v/>
      </c>
      <c r="T581" s="65" t="str">
        <f t="shared" si="100"/>
        <v/>
      </c>
      <c r="U581" s="65" t="str">
        <f t="shared" si="101"/>
        <v/>
      </c>
      <c r="V581" s="38"/>
      <c r="W581" s="38"/>
      <c r="X581" s="85" t="str">
        <f t="shared" si="102"/>
        <v/>
      </c>
      <c r="Y581" s="85" t="str">
        <f t="shared" si="103"/>
        <v/>
      </c>
      <c r="Z581" s="89" t="str">
        <f t="shared" si="105"/>
        <v/>
      </c>
      <c r="AA581" s="90" t="str">
        <f>IFERROR(IF(ISNUMBER('Opsparede løndele mar21-apr21'!K579),Z581+'Opsparede løndele mar21-apr21'!K579,Z581),"")</f>
        <v/>
      </c>
    </row>
    <row r="582" spans="1:27" x14ac:dyDescent="0.25">
      <c r="A582" s="52" t="str">
        <f t="shared" si="106"/>
        <v/>
      </c>
      <c r="B582" s="5"/>
      <c r="C582" s="6"/>
      <c r="D582" s="7"/>
      <c r="E582" s="8"/>
      <c r="F582" s="8"/>
      <c r="G582" s="60" t="str">
        <f t="shared" si="109"/>
        <v/>
      </c>
      <c r="H582" s="60" t="str">
        <f t="shared" si="109"/>
        <v/>
      </c>
      <c r="J582" s="115" t="str">
        <f t="shared" si="104"/>
        <v/>
      </c>
      <c r="Q582" s="116"/>
      <c r="R582" s="65" t="str">
        <f t="shared" si="98"/>
        <v/>
      </c>
      <c r="S582" s="65" t="str">
        <f t="shared" si="99"/>
        <v/>
      </c>
      <c r="T582" s="65" t="str">
        <f t="shared" si="100"/>
        <v/>
      </c>
      <c r="U582" s="65" t="str">
        <f t="shared" si="101"/>
        <v/>
      </c>
      <c r="V582" s="38"/>
      <c r="W582" s="38"/>
      <c r="X582" s="85" t="str">
        <f t="shared" si="102"/>
        <v/>
      </c>
      <c r="Y582" s="85" t="str">
        <f t="shared" si="103"/>
        <v/>
      </c>
      <c r="Z582" s="89" t="str">
        <f t="shared" si="105"/>
        <v/>
      </c>
      <c r="AA582" s="90" t="str">
        <f>IFERROR(IF(ISNUMBER('Opsparede løndele mar21-apr21'!K580),Z582+'Opsparede løndele mar21-apr21'!K580,Z582),"")</f>
        <v/>
      </c>
    </row>
    <row r="583" spans="1:27" x14ac:dyDescent="0.25">
      <c r="A583" s="52" t="str">
        <f t="shared" si="106"/>
        <v/>
      </c>
      <c r="B583" s="5"/>
      <c r="C583" s="6"/>
      <c r="D583" s="7"/>
      <c r="E583" s="8"/>
      <c r="F583" s="8"/>
      <c r="G583" s="60" t="str">
        <f t="shared" si="109"/>
        <v/>
      </c>
      <c r="H583" s="60" t="str">
        <f t="shared" si="109"/>
        <v/>
      </c>
      <c r="J583" s="115" t="str">
        <f t="shared" si="104"/>
        <v/>
      </c>
      <c r="Q583" s="116"/>
      <c r="R583" s="65" t="str">
        <f t="shared" ref="R583:R646" si="110">IF(AND(ISNUMBER($Q583),ISNUMBER(K583)),(IF($B583="","",IF(MIN(K583,M583)*$J583&gt;30000*IF($Q583&gt;37,37,$Q583)/37,30000*IF($Q583&gt;37,37,$Q583)/37,MIN(K583,M583)*$J583))),"")</f>
        <v/>
      </c>
      <c r="S583" s="65" t="str">
        <f t="shared" ref="S583:S646" si="111">IF(AND(ISNUMBER($Q583),ISNUMBER(L583)),(IF($B583="","",IF(MIN(L583,N583)*$J583&gt;30000*IF($Q583&gt;37,37,$Q583)/37,30000*IF($Q583&gt;37,37,$Q583)/37,MIN(L583,N583)*$J583))),"")</f>
        <v/>
      </c>
      <c r="T583" s="65" t="str">
        <f t="shared" ref="T583:T646" si="112">IF(ISNUMBER(R583),(MIN(R583,MIN(K583,M583)-O583)),"")</f>
        <v/>
      </c>
      <c r="U583" s="65" t="str">
        <f t="shared" ref="U583:U646" si="113">IF(ISNUMBER(S583),(MIN(S583,MIN(L583,N583)-P583)),"")</f>
        <v/>
      </c>
      <c r="V583" s="38"/>
      <c r="W583" s="38"/>
      <c r="X583" s="85" t="str">
        <f t="shared" ref="X583:X646" si="114">IF(ISNUMBER(V583),MIN(T583/VLOOKUP(G$6,Matrix_antal_dage,4,FALSE)*(G583-V583),30000),"")</f>
        <v/>
      </c>
      <c r="Y583" s="85" t="str">
        <f t="shared" ref="Y583:Y646" si="115">IF(ISNUMBER(W583),MIN(U583/VLOOKUP(H$6,Matrix_antal_dage,4,FALSE)*(H583-W583),30000),"")</f>
        <v/>
      </c>
      <c r="Z583" s="89" t="str">
        <f t="shared" si="105"/>
        <v/>
      </c>
      <c r="AA583" s="90" t="str">
        <f>IFERROR(IF(ISNUMBER('Opsparede løndele mar21-apr21'!K581),Z583+'Opsparede løndele mar21-apr21'!K581,Z583),"")</f>
        <v/>
      </c>
    </row>
    <row r="584" spans="1:27" x14ac:dyDescent="0.25">
      <c r="A584" s="52" t="str">
        <f t="shared" si="106"/>
        <v/>
      </c>
      <c r="B584" s="5"/>
      <c r="C584" s="6"/>
      <c r="D584" s="7"/>
      <c r="E584" s="8"/>
      <c r="F584" s="8"/>
      <c r="G584" s="60" t="str">
        <f t="shared" si="109"/>
        <v/>
      </c>
      <c r="H584" s="60" t="str">
        <f t="shared" si="109"/>
        <v/>
      </c>
      <c r="J584" s="115" t="str">
        <f t="shared" ref="J584:J647" si="116">IF(I584="","",IF(I584="Funktionær",0.75,IF(I584="Ikke-funktionær",0.9,IF(I584="Elev/lærling",0.9))))</f>
        <v/>
      </c>
      <c r="Q584" s="116"/>
      <c r="R584" s="65" t="str">
        <f t="shared" si="110"/>
        <v/>
      </c>
      <c r="S584" s="65" t="str">
        <f t="shared" si="111"/>
        <v/>
      </c>
      <c r="T584" s="65" t="str">
        <f t="shared" si="112"/>
        <v/>
      </c>
      <c r="U584" s="65" t="str">
        <f t="shared" si="113"/>
        <v/>
      </c>
      <c r="V584" s="38"/>
      <c r="W584" s="38"/>
      <c r="X584" s="85" t="str">
        <f t="shared" si="114"/>
        <v/>
      </c>
      <c r="Y584" s="85" t="str">
        <f t="shared" si="115"/>
        <v/>
      </c>
      <c r="Z584" s="89" t="str">
        <f t="shared" ref="Z584:Z647" si="117">IF(OR(ISNUMBER(V584),ISNUMBER(W584)),SUM(X584:Y584),"")</f>
        <v/>
      </c>
      <c r="AA584" s="90" t="str">
        <f>IFERROR(IF(ISNUMBER('Opsparede løndele mar21-apr21'!K582),Z584+'Opsparede løndele mar21-apr21'!K582,Z584),"")</f>
        <v/>
      </c>
    </row>
    <row r="585" spans="1:27" x14ac:dyDescent="0.25">
      <c r="A585" s="52" t="str">
        <f t="shared" ref="A585:A648" si="118">IF(B585="","",A584+1)</f>
        <v/>
      </c>
      <c r="B585" s="5"/>
      <c r="C585" s="6"/>
      <c r="D585" s="7"/>
      <c r="E585" s="8"/>
      <c r="F585" s="8"/>
      <c r="G585" s="60" t="str">
        <f t="shared" si="109"/>
        <v/>
      </c>
      <c r="H585" s="60" t="str">
        <f t="shared" si="109"/>
        <v/>
      </c>
      <c r="J585" s="115" t="str">
        <f t="shared" si="116"/>
        <v/>
      </c>
      <c r="Q585" s="116"/>
      <c r="R585" s="65" t="str">
        <f t="shared" si="110"/>
        <v/>
      </c>
      <c r="S585" s="65" t="str">
        <f t="shared" si="111"/>
        <v/>
      </c>
      <c r="T585" s="65" t="str">
        <f t="shared" si="112"/>
        <v/>
      </c>
      <c r="U585" s="65" t="str">
        <f t="shared" si="113"/>
        <v/>
      </c>
      <c r="V585" s="38"/>
      <c r="W585" s="38"/>
      <c r="X585" s="85" t="str">
        <f t="shared" si="114"/>
        <v/>
      </c>
      <c r="Y585" s="85" t="str">
        <f t="shared" si="115"/>
        <v/>
      </c>
      <c r="Z585" s="89" t="str">
        <f t="shared" si="117"/>
        <v/>
      </c>
      <c r="AA585" s="90" t="str">
        <f>IFERROR(IF(ISNUMBER('Opsparede løndele mar21-apr21'!K583),Z585+'Opsparede løndele mar21-apr21'!K583,Z585),"")</f>
        <v/>
      </c>
    </row>
    <row r="586" spans="1:27" x14ac:dyDescent="0.25">
      <c r="A586" s="52" t="str">
        <f t="shared" si="118"/>
        <v/>
      </c>
      <c r="B586" s="5"/>
      <c r="C586" s="6"/>
      <c r="D586" s="7"/>
      <c r="E586" s="8"/>
      <c r="F586" s="8"/>
      <c r="G586" s="60" t="str">
        <f t="shared" si="109"/>
        <v/>
      </c>
      <c r="H586" s="60" t="str">
        <f t="shared" si="109"/>
        <v/>
      </c>
      <c r="J586" s="115" t="str">
        <f t="shared" si="116"/>
        <v/>
      </c>
      <c r="Q586" s="116"/>
      <c r="R586" s="65" t="str">
        <f t="shared" si="110"/>
        <v/>
      </c>
      <c r="S586" s="65" t="str">
        <f t="shared" si="111"/>
        <v/>
      </c>
      <c r="T586" s="65" t="str">
        <f t="shared" si="112"/>
        <v/>
      </c>
      <c r="U586" s="65" t="str">
        <f t="shared" si="113"/>
        <v/>
      </c>
      <c r="V586" s="38"/>
      <c r="W586" s="38"/>
      <c r="X586" s="85" t="str">
        <f t="shared" si="114"/>
        <v/>
      </c>
      <c r="Y586" s="85" t="str">
        <f t="shared" si="115"/>
        <v/>
      </c>
      <c r="Z586" s="89" t="str">
        <f t="shared" si="117"/>
        <v/>
      </c>
      <c r="AA586" s="90" t="str">
        <f>IFERROR(IF(ISNUMBER('Opsparede løndele mar21-apr21'!K584),Z586+'Opsparede løndele mar21-apr21'!K584,Z586),"")</f>
        <v/>
      </c>
    </row>
    <row r="587" spans="1:27" x14ac:dyDescent="0.25">
      <c r="A587" s="52" t="str">
        <f t="shared" si="118"/>
        <v/>
      </c>
      <c r="B587" s="5"/>
      <c r="C587" s="6"/>
      <c r="D587" s="7"/>
      <c r="E587" s="8"/>
      <c r="F587" s="8"/>
      <c r="G587" s="60" t="str">
        <f t="shared" ref="G587:H606" si="119">IF(AND(ISNUMBER($E587),ISNUMBER($F587)),MAX(MIN(NETWORKDAYS(IF($E587&lt;=VLOOKUP(G$6,Matrix_antal_dage,5,FALSE),VLOOKUP(G$6,Matrix_antal_dage,5,FALSE),$E587),IF($F587&gt;=VLOOKUP(G$6,Matrix_antal_dage,6,FALSE),VLOOKUP(G$6,Matrix_antal_dage,6,FALSE),$F587),helligdage),VLOOKUP(G$6,Matrix_antal_dage,7,FALSE)),0),"")</f>
        <v/>
      </c>
      <c r="H587" s="60" t="str">
        <f t="shared" si="119"/>
        <v/>
      </c>
      <c r="J587" s="115" t="str">
        <f t="shared" si="116"/>
        <v/>
      </c>
      <c r="Q587" s="116"/>
      <c r="R587" s="65" t="str">
        <f t="shared" si="110"/>
        <v/>
      </c>
      <c r="S587" s="65" t="str">
        <f t="shared" si="111"/>
        <v/>
      </c>
      <c r="T587" s="65" t="str">
        <f t="shared" si="112"/>
        <v/>
      </c>
      <c r="U587" s="65" t="str">
        <f t="shared" si="113"/>
        <v/>
      </c>
      <c r="V587" s="38"/>
      <c r="W587" s="38"/>
      <c r="X587" s="85" t="str">
        <f t="shared" si="114"/>
        <v/>
      </c>
      <c r="Y587" s="85" t="str">
        <f t="shared" si="115"/>
        <v/>
      </c>
      <c r="Z587" s="89" t="str">
        <f t="shared" si="117"/>
        <v/>
      </c>
      <c r="AA587" s="90" t="str">
        <f>IFERROR(IF(ISNUMBER('Opsparede løndele mar21-apr21'!K585),Z587+'Opsparede løndele mar21-apr21'!K585,Z587),"")</f>
        <v/>
      </c>
    </row>
    <row r="588" spans="1:27" x14ac:dyDescent="0.25">
      <c r="A588" s="52" t="str">
        <f t="shared" si="118"/>
        <v/>
      </c>
      <c r="B588" s="5"/>
      <c r="C588" s="6"/>
      <c r="D588" s="7"/>
      <c r="E588" s="8"/>
      <c r="F588" s="8"/>
      <c r="G588" s="60" t="str">
        <f t="shared" si="119"/>
        <v/>
      </c>
      <c r="H588" s="60" t="str">
        <f t="shared" si="119"/>
        <v/>
      </c>
      <c r="J588" s="115" t="str">
        <f t="shared" si="116"/>
        <v/>
      </c>
      <c r="Q588" s="116"/>
      <c r="R588" s="65" t="str">
        <f t="shared" si="110"/>
        <v/>
      </c>
      <c r="S588" s="65" t="str">
        <f t="shared" si="111"/>
        <v/>
      </c>
      <c r="T588" s="65" t="str">
        <f t="shared" si="112"/>
        <v/>
      </c>
      <c r="U588" s="65" t="str">
        <f t="shared" si="113"/>
        <v/>
      </c>
      <c r="V588" s="38"/>
      <c r="W588" s="38"/>
      <c r="X588" s="85" t="str">
        <f t="shared" si="114"/>
        <v/>
      </c>
      <c r="Y588" s="85" t="str">
        <f t="shared" si="115"/>
        <v/>
      </c>
      <c r="Z588" s="89" t="str">
        <f t="shared" si="117"/>
        <v/>
      </c>
      <c r="AA588" s="90" t="str">
        <f>IFERROR(IF(ISNUMBER('Opsparede løndele mar21-apr21'!K586),Z588+'Opsparede løndele mar21-apr21'!K586,Z588),"")</f>
        <v/>
      </c>
    </row>
    <row r="589" spans="1:27" x14ac:dyDescent="0.25">
      <c r="A589" s="52" t="str">
        <f t="shared" si="118"/>
        <v/>
      </c>
      <c r="B589" s="5"/>
      <c r="C589" s="6"/>
      <c r="D589" s="7"/>
      <c r="E589" s="8"/>
      <c r="F589" s="8"/>
      <c r="G589" s="60" t="str">
        <f t="shared" si="119"/>
        <v/>
      </c>
      <c r="H589" s="60" t="str">
        <f t="shared" si="119"/>
        <v/>
      </c>
      <c r="J589" s="115" t="str">
        <f t="shared" si="116"/>
        <v/>
      </c>
      <c r="Q589" s="116"/>
      <c r="R589" s="65" t="str">
        <f t="shared" si="110"/>
        <v/>
      </c>
      <c r="S589" s="65" t="str">
        <f t="shared" si="111"/>
        <v/>
      </c>
      <c r="T589" s="65" t="str">
        <f t="shared" si="112"/>
        <v/>
      </c>
      <c r="U589" s="65" t="str">
        <f t="shared" si="113"/>
        <v/>
      </c>
      <c r="V589" s="38"/>
      <c r="W589" s="38"/>
      <c r="X589" s="85" t="str">
        <f t="shared" si="114"/>
        <v/>
      </c>
      <c r="Y589" s="85" t="str">
        <f t="shared" si="115"/>
        <v/>
      </c>
      <c r="Z589" s="89" t="str">
        <f t="shared" si="117"/>
        <v/>
      </c>
      <c r="AA589" s="90" t="str">
        <f>IFERROR(IF(ISNUMBER('Opsparede løndele mar21-apr21'!K587),Z589+'Opsparede løndele mar21-apr21'!K587,Z589),"")</f>
        <v/>
      </c>
    </row>
    <row r="590" spans="1:27" x14ac:dyDescent="0.25">
      <c r="A590" s="52" t="str">
        <f t="shared" si="118"/>
        <v/>
      </c>
      <c r="B590" s="5"/>
      <c r="C590" s="6"/>
      <c r="D590" s="7"/>
      <c r="E590" s="8"/>
      <c r="F590" s="8"/>
      <c r="G590" s="60" t="str">
        <f t="shared" si="119"/>
        <v/>
      </c>
      <c r="H590" s="60" t="str">
        <f t="shared" si="119"/>
        <v/>
      </c>
      <c r="J590" s="115" t="str">
        <f t="shared" si="116"/>
        <v/>
      </c>
      <c r="Q590" s="116"/>
      <c r="R590" s="65" t="str">
        <f t="shared" si="110"/>
        <v/>
      </c>
      <c r="S590" s="65" t="str">
        <f t="shared" si="111"/>
        <v/>
      </c>
      <c r="T590" s="65" t="str">
        <f t="shared" si="112"/>
        <v/>
      </c>
      <c r="U590" s="65" t="str">
        <f t="shared" si="113"/>
        <v/>
      </c>
      <c r="V590" s="38"/>
      <c r="W590" s="38"/>
      <c r="X590" s="85" t="str">
        <f t="shared" si="114"/>
        <v/>
      </c>
      <c r="Y590" s="85" t="str">
        <f t="shared" si="115"/>
        <v/>
      </c>
      <c r="Z590" s="89" t="str">
        <f t="shared" si="117"/>
        <v/>
      </c>
      <c r="AA590" s="90" t="str">
        <f>IFERROR(IF(ISNUMBER('Opsparede løndele mar21-apr21'!K588),Z590+'Opsparede løndele mar21-apr21'!K588,Z590),"")</f>
        <v/>
      </c>
    </row>
    <row r="591" spans="1:27" x14ac:dyDescent="0.25">
      <c r="A591" s="52" t="str">
        <f t="shared" si="118"/>
        <v/>
      </c>
      <c r="B591" s="5"/>
      <c r="C591" s="6"/>
      <c r="D591" s="7"/>
      <c r="E591" s="8"/>
      <c r="F591" s="8"/>
      <c r="G591" s="60" t="str">
        <f t="shared" si="119"/>
        <v/>
      </c>
      <c r="H591" s="60" t="str">
        <f t="shared" si="119"/>
        <v/>
      </c>
      <c r="J591" s="115" t="str">
        <f t="shared" si="116"/>
        <v/>
      </c>
      <c r="Q591" s="116"/>
      <c r="R591" s="65" t="str">
        <f t="shared" si="110"/>
        <v/>
      </c>
      <c r="S591" s="65" t="str">
        <f t="shared" si="111"/>
        <v/>
      </c>
      <c r="T591" s="65" t="str">
        <f t="shared" si="112"/>
        <v/>
      </c>
      <c r="U591" s="65" t="str">
        <f t="shared" si="113"/>
        <v/>
      </c>
      <c r="V591" s="38"/>
      <c r="W591" s="38"/>
      <c r="X591" s="85" t="str">
        <f t="shared" si="114"/>
        <v/>
      </c>
      <c r="Y591" s="85" t="str">
        <f t="shared" si="115"/>
        <v/>
      </c>
      <c r="Z591" s="89" t="str">
        <f t="shared" si="117"/>
        <v/>
      </c>
      <c r="AA591" s="90" t="str">
        <f>IFERROR(IF(ISNUMBER('Opsparede løndele mar21-apr21'!K589),Z591+'Opsparede løndele mar21-apr21'!K589,Z591),"")</f>
        <v/>
      </c>
    </row>
    <row r="592" spans="1:27" x14ac:dyDescent="0.25">
      <c r="A592" s="52" t="str">
        <f t="shared" si="118"/>
        <v/>
      </c>
      <c r="B592" s="5"/>
      <c r="C592" s="6"/>
      <c r="D592" s="7"/>
      <c r="E592" s="8"/>
      <c r="F592" s="8"/>
      <c r="G592" s="60" t="str">
        <f t="shared" si="119"/>
        <v/>
      </c>
      <c r="H592" s="60" t="str">
        <f t="shared" si="119"/>
        <v/>
      </c>
      <c r="J592" s="115" t="str">
        <f t="shared" si="116"/>
        <v/>
      </c>
      <c r="Q592" s="116"/>
      <c r="R592" s="65" t="str">
        <f t="shared" si="110"/>
        <v/>
      </c>
      <c r="S592" s="65" t="str">
        <f t="shared" si="111"/>
        <v/>
      </c>
      <c r="T592" s="65" t="str">
        <f t="shared" si="112"/>
        <v/>
      </c>
      <c r="U592" s="65" t="str">
        <f t="shared" si="113"/>
        <v/>
      </c>
      <c r="V592" s="38"/>
      <c r="W592" s="38"/>
      <c r="X592" s="85" t="str">
        <f t="shared" si="114"/>
        <v/>
      </c>
      <c r="Y592" s="85" t="str">
        <f t="shared" si="115"/>
        <v/>
      </c>
      <c r="Z592" s="89" t="str">
        <f t="shared" si="117"/>
        <v/>
      </c>
      <c r="AA592" s="90" t="str">
        <f>IFERROR(IF(ISNUMBER('Opsparede løndele mar21-apr21'!K590),Z592+'Opsparede løndele mar21-apr21'!K590,Z592),"")</f>
        <v/>
      </c>
    </row>
    <row r="593" spans="1:27" x14ac:dyDescent="0.25">
      <c r="A593" s="52" t="str">
        <f t="shared" si="118"/>
        <v/>
      </c>
      <c r="B593" s="5"/>
      <c r="C593" s="6"/>
      <c r="D593" s="7"/>
      <c r="E593" s="8"/>
      <c r="F593" s="8"/>
      <c r="G593" s="60" t="str">
        <f t="shared" si="119"/>
        <v/>
      </c>
      <c r="H593" s="60" t="str">
        <f t="shared" si="119"/>
        <v/>
      </c>
      <c r="J593" s="115" t="str">
        <f t="shared" si="116"/>
        <v/>
      </c>
      <c r="Q593" s="116"/>
      <c r="R593" s="65" t="str">
        <f t="shared" si="110"/>
        <v/>
      </c>
      <c r="S593" s="65" t="str">
        <f t="shared" si="111"/>
        <v/>
      </c>
      <c r="T593" s="65" t="str">
        <f t="shared" si="112"/>
        <v/>
      </c>
      <c r="U593" s="65" t="str">
        <f t="shared" si="113"/>
        <v/>
      </c>
      <c r="V593" s="38"/>
      <c r="W593" s="38"/>
      <c r="X593" s="85" t="str">
        <f t="shared" si="114"/>
        <v/>
      </c>
      <c r="Y593" s="85" t="str">
        <f t="shared" si="115"/>
        <v/>
      </c>
      <c r="Z593" s="89" t="str">
        <f t="shared" si="117"/>
        <v/>
      </c>
      <c r="AA593" s="90" t="str">
        <f>IFERROR(IF(ISNUMBER('Opsparede løndele mar21-apr21'!K591),Z593+'Opsparede løndele mar21-apr21'!K591,Z593),"")</f>
        <v/>
      </c>
    </row>
    <row r="594" spans="1:27" x14ac:dyDescent="0.25">
      <c r="A594" s="52" t="str">
        <f t="shared" si="118"/>
        <v/>
      </c>
      <c r="B594" s="5"/>
      <c r="C594" s="6"/>
      <c r="D594" s="7"/>
      <c r="E594" s="8"/>
      <c r="F594" s="8"/>
      <c r="G594" s="60" t="str">
        <f t="shared" si="119"/>
        <v/>
      </c>
      <c r="H594" s="60" t="str">
        <f t="shared" si="119"/>
        <v/>
      </c>
      <c r="J594" s="115" t="str">
        <f t="shared" si="116"/>
        <v/>
      </c>
      <c r="Q594" s="116"/>
      <c r="R594" s="65" t="str">
        <f t="shared" si="110"/>
        <v/>
      </c>
      <c r="S594" s="65" t="str">
        <f t="shared" si="111"/>
        <v/>
      </c>
      <c r="T594" s="65" t="str">
        <f t="shared" si="112"/>
        <v/>
      </c>
      <c r="U594" s="65" t="str">
        <f t="shared" si="113"/>
        <v/>
      </c>
      <c r="V594" s="38"/>
      <c r="W594" s="38"/>
      <c r="X594" s="85" t="str">
        <f t="shared" si="114"/>
        <v/>
      </c>
      <c r="Y594" s="85" t="str">
        <f t="shared" si="115"/>
        <v/>
      </c>
      <c r="Z594" s="89" t="str">
        <f t="shared" si="117"/>
        <v/>
      </c>
      <c r="AA594" s="90" t="str">
        <f>IFERROR(IF(ISNUMBER('Opsparede løndele mar21-apr21'!K592),Z594+'Opsparede løndele mar21-apr21'!K592,Z594),"")</f>
        <v/>
      </c>
    </row>
    <row r="595" spans="1:27" x14ac:dyDescent="0.25">
      <c r="A595" s="52" t="str">
        <f t="shared" si="118"/>
        <v/>
      </c>
      <c r="B595" s="5"/>
      <c r="C595" s="6"/>
      <c r="D595" s="7"/>
      <c r="E595" s="8"/>
      <c r="F595" s="8"/>
      <c r="G595" s="60" t="str">
        <f t="shared" si="119"/>
        <v/>
      </c>
      <c r="H595" s="60" t="str">
        <f t="shared" si="119"/>
        <v/>
      </c>
      <c r="J595" s="115" t="str">
        <f t="shared" si="116"/>
        <v/>
      </c>
      <c r="Q595" s="116"/>
      <c r="R595" s="65" t="str">
        <f t="shared" si="110"/>
        <v/>
      </c>
      <c r="S595" s="65" t="str">
        <f t="shared" si="111"/>
        <v/>
      </c>
      <c r="T595" s="65" t="str">
        <f t="shared" si="112"/>
        <v/>
      </c>
      <c r="U595" s="65" t="str">
        <f t="shared" si="113"/>
        <v/>
      </c>
      <c r="V595" s="38"/>
      <c r="W595" s="38"/>
      <c r="X595" s="85" t="str">
        <f t="shared" si="114"/>
        <v/>
      </c>
      <c r="Y595" s="85" t="str">
        <f t="shared" si="115"/>
        <v/>
      </c>
      <c r="Z595" s="89" t="str">
        <f t="shared" si="117"/>
        <v/>
      </c>
      <c r="AA595" s="90" t="str">
        <f>IFERROR(IF(ISNUMBER('Opsparede løndele mar21-apr21'!K593),Z595+'Opsparede løndele mar21-apr21'!K593,Z595),"")</f>
        <v/>
      </c>
    </row>
    <row r="596" spans="1:27" x14ac:dyDescent="0.25">
      <c r="A596" s="52" t="str">
        <f t="shared" si="118"/>
        <v/>
      </c>
      <c r="B596" s="5"/>
      <c r="C596" s="6"/>
      <c r="D596" s="7"/>
      <c r="E596" s="8"/>
      <c r="F596" s="8"/>
      <c r="G596" s="60" t="str">
        <f t="shared" si="119"/>
        <v/>
      </c>
      <c r="H596" s="60" t="str">
        <f t="shared" si="119"/>
        <v/>
      </c>
      <c r="J596" s="115" t="str">
        <f t="shared" si="116"/>
        <v/>
      </c>
      <c r="Q596" s="116"/>
      <c r="R596" s="65" t="str">
        <f t="shared" si="110"/>
        <v/>
      </c>
      <c r="S596" s="65" t="str">
        <f t="shared" si="111"/>
        <v/>
      </c>
      <c r="T596" s="65" t="str">
        <f t="shared" si="112"/>
        <v/>
      </c>
      <c r="U596" s="65" t="str">
        <f t="shared" si="113"/>
        <v/>
      </c>
      <c r="V596" s="38"/>
      <c r="W596" s="38"/>
      <c r="X596" s="85" t="str">
        <f t="shared" si="114"/>
        <v/>
      </c>
      <c r="Y596" s="85" t="str">
        <f t="shared" si="115"/>
        <v/>
      </c>
      <c r="Z596" s="89" t="str">
        <f t="shared" si="117"/>
        <v/>
      </c>
      <c r="AA596" s="90" t="str">
        <f>IFERROR(IF(ISNUMBER('Opsparede løndele mar21-apr21'!K594),Z596+'Opsparede løndele mar21-apr21'!K594,Z596),"")</f>
        <v/>
      </c>
    </row>
    <row r="597" spans="1:27" x14ac:dyDescent="0.25">
      <c r="A597" s="52" t="str">
        <f t="shared" si="118"/>
        <v/>
      </c>
      <c r="B597" s="5"/>
      <c r="C597" s="6"/>
      <c r="D597" s="7"/>
      <c r="E597" s="8"/>
      <c r="F597" s="8"/>
      <c r="G597" s="60" t="str">
        <f t="shared" si="119"/>
        <v/>
      </c>
      <c r="H597" s="60" t="str">
        <f t="shared" si="119"/>
        <v/>
      </c>
      <c r="J597" s="115" t="str">
        <f t="shared" si="116"/>
        <v/>
      </c>
      <c r="Q597" s="116"/>
      <c r="R597" s="65" t="str">
        <f t="shared" si="110"/>
        <v/>
      </c>
      <c r="S597" s="65" t="str">
        <f t="shared" si="111"/>
        <v/>
      </c>
      <c r="T597" s="65" t="str">
        <f t="shared" si="112"/>
        <v/>
      </c>
      <c r="U597" s="65" t="str">
        <f t="shared" si="113"/>
        <v/>
      </c>
      <c r="V597" s="38"/>
      <c r="W597" s="38"/>
      <c r="X597" s="85" t="str">
        <f t="shared" si="114"/>
        <v/>
      </c>
      <c r="Y597" s="85" t="str">
        <f t="shared" si="115"/>
        <v/>
      </c>
      <c r="Z597" s="89" t="str">
        <f t="shared" si="117"/>
        <v/>
      </c>
      <c r="AA597" s="90" t="str">
        <f>IFERROR(IF(ISNUMBER('Opsparede løndele mar21-apr21'!K595),Z597+'Opsparede løndele mar21-apr21'!K595,Z597),"")</f>
        <v/>
      </c>
    </row>
    <row r="598" spans="1:27" x14ac:dyDescent="0.25">
      <c r="A598" s="52" t="str">
        <f t="shared" si="118"/>
        <v/>
      </c>
      <c r="B598" s="5"/>
      <c r="C598" s="6"/>
      <c r="D598" s="7"/>
      <c r="E598" s="8"/>
      <c r="F598" s="8"/>
      <c r="G598" s="60" t="str">
        <f t="shared" si="119"/>
        <v/>
      </c>
      <c r="H598" s="60" t="str">
        <f t="shared" si="119"/>
        <v/>
      </c>
      <c r="J598" s="115" t="str">
        <f t="shared" si="116"/>
        <v/>
      </c>
      <c r="Q598" s="116"/>
      <c r="R598" s="65" t="str">
        <f t="shared" si="110"/>
        <v/>
      </c>
      <c r="S598" s="65" t="str">
        <f t="shared" si="111"/>
        <v/>
      </c>
      <c r="T598" s="65" t="str">
        <f t="shared" si="112"/>
        <v/>
      </c>
      <c r="U598" s="65" t="str">
        <f t="shared" si="113"/>
        <v/>
      </c>
      <c r="V598" s="38"/>
      <c r="W598" s="38"/>
      <c r="X598" s="85" t="str">
        <f t="shared" si="114"/>
        <v/>
      </c>
      <c r="Y598" s="85" t="str">
        <f t="shared" si="115"/>
        <v/>
      </c>
      <c r="Z598" s="89" t="str">
        <f t="shared" si="117"/>
        <v/>
      </c>
      <c r="AA598" s="90" t="str">
        <f>IFERROR(IF(ISNUMBER('Opsparede løndele mar21-apr21'!K596),Z598+'Opsparede løndele mar21-apr21'!K596,Z598),"")</f>
        <v/>
      </c>
    </row>
    <row r="599" spans="1:27" x14ac:dyDescent="0.25">
      <c r="A599" s="52" t="str">
        <f t="shared" si="118"/>
        <v/>
      </c>
      <c r="B599" s="5"/>
      <c r="C599" s="6"/>
      <c r="D599" s="7"/>
      <c r="E599" s="8"/>
      <c r="F599" s="8"/>
      <c r="G599" s="60" t="str">
        <f t="shared" si="119"/>
        <v/>
      </c>
      <c r="H599" s="60" t="str">
        <f t="shared" si="119"/>
        <v/>
      </c>
      <c r="J599" s="115" t="str">
        <f t="shared" si="116"/>
        <v/>
      </c>
      <c r="Q599" s="116"/>
      <c r="R599" s="65" t="str">
        <f t="shared" si="110"/>
        <v/>
      </c>
      <c r="S599" s="65" t="str">
        <f t="shared" si="111"/>
        <v/>
      </c>
      <c r="T599" s="65" t="str">
        <f t="shared" si="112"/>
        <v/>
      </c>
      <c r="U599" s="65" t="str">
        <f t="shared" si="113"/>
        <v/>
      </c>
      <c r="V599" s="38"/>
      <c r="W599" s="38"/>
      <c r="X599" s="85" t="str">
        <f t="shared" si="114"/>
        <v/>
      </c>
      <c r="Y599" s="85" t="str">
        <f t="shared" si="115"/>
        <v/>
      </c>
      <c r="Z599" s="89" t="str">
        <f t="shared" si="117"/>
        <v/>
      </c>
      <c r="AA599" s="90" t="str">
        <f>IFERROR(IF(ISNUMBER('Opsparede løndele mar21-apr21'!K597),Z599+'Opsparede løndele mar21-apr21'!K597,Z599),"")</f>
        <v/>
      </c>
    </row>
    <row r="600" spans="1:27" x14ac:dyDescent="0.25">
      <c r="A600" s="52" t="str">
        <f t="shared" si="118"/>
        <v/>
      </c>
      <c r="B600" s="5"/>
      <c r="C600" s="6"/>
      <c r="D600" s="7"/>
      <c r="E600" s="8"/>
      <c r="F600" s="8"/>
      <c r="G600" s="60" t="str">
        <f t="shared" si="119"/>
        <v/>
      </c>
      <c r="H600" s="60" t="str">
        <f t="shared" si="119"/>
        <v/>
      </c>
      <c r="J600" s="115" t="str">
        <f t="shared" si="116"/>
        <v/>
      </c>
      <c r="Q600" s="116"/>
      <c r="R600" s="65" t="str">
        <f t="shared" si="110"/>
        <v/>
      </c>
      <c r="S600" s="65" t="str">
        <f t="shared" si="111"/>
        <v/>
      </c>
      <c r="T600" s="65" t="str">
        <f t="shared" si="112"/>
        <v/>
      </c>
      <c r="U600" s="65" t="str">
        <f t="shared" si="113"/>
        <v/>
      </c>
      <c r="V600" s="38"/>
      <c r="W600" s="38"/>
      <c r="X600" s="85" t="str">
        <f t="shared" si="114"/>
        <v/>
      </c>
      <c r="Y600" s="85" t="str">
        <f t="shared" si="115"/>
        <v/>
      </c>
      <c r="Z600" s="89" t="str">
        <f t="shared" si="117"/>
        <v/>
      </c>
      <c r="AA600" s="90" t="str">
        <f>IFERROR(IF(ISNUMBER('Opsparede løndele mar21-apr21'!K598),Z600+'Opsparede løndele mar21-apr21'!K598,Z600),"")</f>
        <v/>
      </c>
    </row>
    <row r="601" spans="1:27" x14ac:dyDescent="0.25">
      <c r="A601" s="52" t="str">
        <f t="shared" si="118"/>
        <v/>
      </c>
      <c r="B601" s="5"/>
      <c r="C601" s="6"/>
      <c r="D601" s="7"/>
      <c r="E601" s="8"/>
      <c r="F601" s="8"/>
      <c r="G601" s="60" t="str">
        <f t="shared" si="119"/>
        <v/>
      </c>
      <c r="H601" s="60" t="str">
        <f t="shared" si="119"/>
        <v/>
      </c>
      <c r="J601" s="115" t="str">
        <f t="shared" si="116"/>
        <v/>
      </c>
      <c r="Q601" s="116"/>
      <c r="R601" s="65" t="str">
        <f t="shared" si="110"/>
        <v/>
      </c>
      <c r="S601" s="65" t="str">
        <f t="shared" si="111"/>
        <v/>
      </c>
      <c r="T601" s="65" t="str">
        <f t="shared" si="112"/>
        <v/>
      </c>
      <c r="U601" s="65" t="str">
        <f t="shared" si="113"/>
        <v/>
      </c>
      <c r="V601" s="38"/>
      <c r="W601" s="38"/>
      <c r="X601" s="85" t="str">
        <f t="shared" si="114"/>
        <v/>
      </c>
      <c r="Y601" s="85" t="str">
        <f t="shared" si="115"/>
        <v/>
      </c>
      <c r="Z601" s="89" t="str">
        <f t="shared" si="117"/>
        <v/>
      </c>
      <c r="AA601" s="90" t="str">
        <f>IFERROR(IF(ISNUMBER('Opsparede løndele mar21-apr21'!K599),Z601+'Opsparede løndele mar21-apr21'!K599,Z601),"")</f>
        <v/>
      </c>
    </row>
    <row r="602" spans="1:27" x14ac:dyDescent="0.25">
      <c r="A602" s="52" t="str">
        <f t="shared" si="118"/>
        <v/>
      </c>
      <c r="B602" s="5"/>
      <c r="C602" s="6"/>
      <c r="D602" s="7"/>
      <c r="E602" s="8"/>
      <c r="F602" s="8"/>
      <c r="G602" s="60" t="str">
        <f t="shared" si="119"/>
        <v/>
      </c>
      <c r="H602" s="60" t="str">
        <f t="shared" si="119"/>
        <v/>
      </c>
      <c r="J602" s="115" t="str">
        <f t="shared" si="116"/>
        <v/>
      </c>
      <c r="Q602" s="116"/>
      <c r="R602" s="65" t="str">
        <f t="shared" si="110"/>
        <v/>
      </c>
      <c r="S602" s="65" t="str">
        <f t="shared" si="111"/>
        <v/>
      </c>
      <c r="T602" s="65" t="str">
        <f t="shared" si="112"/>
        <v/>
      </c>
      <c r="U602" s="65" t="str">
        <f t="shared" si="113"/>
        <v/>
      </c>
      <c r="V602" s="38"/>
      <c r="W602" s="38"/>
      <c r="X602" s="85" t="str">
        <f t="shared" si="114"/>
        <v/>
      </c>
      <c r="Y602" s="85" t="str">
        <f t="shared" si="115"/>
        <v/>
      </c>
      <c r="Z602" s="89" t="str">
        <f t="shared" si="117"/>
        <v/>
      </c>
      <c r="AA602" s="90" t="str">
        <f>IFERROR(IF(ISNUMBER('Opsparede løndele mar21-apr21'!K600),Z602+'Opsparede løndele mar21-apr21'!K600,Z602),"")</f>
        <v/>
      </c>
    </row>
    <row r="603" spans="1:27" x14ac:dyDescent="0.25">
      <c r="A603" s="52" t="str">
        <f t="shared" si="118"/>
        <v/>
      </c>
      <c r="B603" s="5"/>
      <c r="C603" s="6"/>
      <c r="D603" s="7"/>
      <c r="E603" s="8"/>
      <c r="F603" s="8"/>
      <c r="G603" s="60" t="str">
        <f t="shared" si="119"/>
        <v/>
      </c>
      <c r="H603" s="60" t="str">
        <f t="shared" si="119"/>
        <v/>
      </c>
      <c r="J603" s="115" t="str">
        <f t="shared" si="116"/>
        <v/>
      </c>
      <c r="Q603" s="116"/>
      <c r="R603" s="65" t="str">
        <f t="shared" si="110"/>
        <v/>
      </c>
      <c r="S603" s="65" t="str">
        <f t="shared" si="111"/>
        <v/>
      </c>
      <c r="T603" s="65" t="str">
        <f t="shared" si="112"/>
        <v/>
      </c>
      <c r="U603" s="65" t="str">
        <f t="shared" si="113"/>
        <v/>
      </c>
      <c r="V603" s="38"/>
      <c r="W603" s="38"/>
      <c r="X603" s="85" t="str">
        <f t="shared" si="114"/>
        <v/>
      </c>
      <c r="Y603" s="85" t="str">
        <f t="shared" si="115"/>
        <v/>
      </c>
      <c r="Z603" s="89" t="str">
        <f t="shared" si="117"/>
        <v/>
      </c>
      <c r="AA603" s="90" t="str">
        <f>IFERROR(IF(ISNUMBER('Opsparede løndele mar21-apr21'!K601),Z603+'Opsparede løndele mar21-apr21'!K601,Z603),"")</f>
        <v/>
      </c>
    </row>
    <row r="604" spans="1:27" x14ac:dyDescent="0.25">
      <c r="A604" s="52" t="str">
        <f t="shared" si="118"/>
        <v/>
      </c>
      <c r="B604" s="5"/>
      <c r="C604" s="6"/>
      <c r="D604" s="7"/>
      <c r="E604" s="8"/>
      <c r="F604" s="8"/>
      <c r="G604" s="60" t="str">
        <f t="shared" si="119"/>
        <v/>
      </c>
      <c r="H604" s="60" t="str">
        <f t="shared" si="119"/>
        <v/>
      </c>
      <c r="J604" s="115" t="str">
        <f t="shared" si="116"/>
        <v/>
      </c>
      <c r="Q604" s="116"/>
      <c r="R604" s="65" t="str">
        <f t="shared" si="110"/>
        <v/>
      </c>
      <c r="S604" s="65" t="str">
        <f t="shared" si="111"/>
        <v/>
      </c>
      <c r="T604" s="65" t="str">
        <f t="shared" si="112"/>
        <v/>
      </c>
      <c r="U604" s="65" t="str">
        <f t="shared" si="113"/>
        <v/>
      </c>
      <c r="V604" s="38"/>
      <c r="W604" s="38"/>
      <c r="X604" s="85" t="str">
        <f t="shared" si="114"/>
        <v/>
      </c>
      <c r="Y604" s="85" t="str">
        <f t="shared" si="115"/>
        <v/>
      </c>
      <c r="Z604" s="89" t="str">
        <f t="shared" si="117"/>
        <v/>
      </c>
      <c r="AA604" s="90" t="str">
        <f>IFERROR(IF(ISNUMBER('Opsparede løndele mar21-apr21'!K602),Z604+'Opsparede løndele mar21-apr21'!K602,Z604),"")</f>
        <v/>
      </c>
    </row>
    <row r="605" spans="1:27" x14ac:dyDescent="0.25">
      <c r="A605" s="52" t="str">
        <f t="shared" si="118"/>
        <v/>
      </c>
      <c r="B605" s="5"/>
      <c r="C605" s="6"/>
      <c r="D605" s="7"/>
      <c r="E605" s="8"/>
      <c r="F605" s="8"/>
      <c r="G605" s="60" t="str">
        <f t="shared" si="119"/>
        <v/>
      </c>
      <c r="H605" s="60" t="str">
        <f t="shared" si="119"/>
        <v/>
      </c>
      <c r="J605" s="115" t="str">
        <f t="shared" si="116"/>
        <v/>
      </c>
      <c r="Q605" s="116"/>
      <c r="R605" s="65" t="str">
        <f t="shared" si="110"/>
        <v/>
      </c>
      <c r="S605" s="65" t="str">
        <f t="shared" si="111"/>
        <v/>
      </c>
      <c r="T605" s="65" t="str">
        <f t="shared" si="112"/>
        <v/>
      </c>
      <c r="U605" s="65" t="str">
        <f t="shared" si="113"/>
        <v/>
      </c>
      <c r="V605" s="38"/>
      <c r="W605" s="38"/>
      <c r="X605" s="85" t="str">
        <f t="shared" si="114"/>
        <v/>
      </c>
      <c r="Y605" s="85" t="str">
        <f t="shared" si="115"/>
        <v/>
      </c>
      <c r="Z605" s="89" t="str">
        <f t="shared" si="117"/>
        <v/>
      </c>
      <c r="AA605" s="90" t="str">
        <f>IFERROR(IF(ISNUMBER('Opsparede løndele mar21-apr21'!K603),Z605+'Opsparede løndele mar21-apr21'!K603,Z605),"")</f>
        <v/>
      </c>
    </row>
    <row r="606" spans="1:27" x14ac:dyDescent="0.25">
      <c r="A606" s="52" t="str">
        <f t="shared" si="118"/>
        <v/>
      </c>
      <c r="B606" s="5"/>
      <c r="C606" s="6"/>
      <c r="D606" s="7"/>
      <c r="E606" s="8"/>
      <c r="F606" s="8"/>
      <c r="G606" s="60" t="str">
        <f t="shared" si="119"/>
        <v/>
      </c>
      <c r="H606" s="60" t="str">
        <f t="shared" si="119"/>
        <v/>
      </c>
      <c r="J606" s="115" t="str">
        <f t="shared" si="116"/>
        <v/>
      </c>
      <c r="Q606" s="116"/>
      <c r="R606" s="65" t="str">
        <f t="shared" si="110"/>
        <v/>
      </c>
      <c r="S606" s="65" t="str">
        <f t="shared" si="111"/>
        <v/>
      </c>
      <c r="T606" s="65" t="str">
        <f t="shared" si="112"/>
        <v/>
      </c>
      <c r="U606" s="65" t="str">
        <f t="shared" si="113"/>
        <v/>
      </c>
      <c r="V606" s="38"/>
      <c r="W606" s="38"/>
      <c r="X606" s="85" t="str">
        <f t="shared" si="114"/>
        <v/>
      </c>
      <c r="Y606" s="85" t="str">
        <f t="shared" si="115"/>
        <v/>
      </c>
      <c r="Z606" s="89" t="str">
        <f t="shared" si="117"/>
        <v/>
      </c>
      <c r="AA606" s="90" t="str">
        <f>IFERROR(IF(ISNUMBER('Opsparede løndele mar21-apr21'!K604),Z606+'Opsparede løndele mar21-apr21'!K604,Z606),"")</f>
        <v/>
      </c>
    </row>
    <row r="607" spans="1:27" x14ac:dyDescent="0.25">
      <c r="A607" s="52" t="str">
        <f t="shared" si="118"/>
        <v/>
      </c>
      <c r="B607" s="5"/>
      <c r="C607" s="6"/>
      <c r="D607" s="7"/>
      <c r="E607" s="8"/>
      <c r="F607" s="8"/>
      <c r="G607" s="60" t="str">
        <f t="shared" ref="G607:H626" si="120">IF(AND(ISNUMBER($E607),ISNUMBER($F607)),MAX(MIN(NETWORKDAYS(IF($E607&lt;=VLOOKUP(G$6,Matrix_antal_dage,5,FALSE),VLOOKUP(G$6,Matrix_antal_dage,5,FALSE),$E607),IF($F607&gt;=VLOOKUP(G$6,Matrix_antal_dage,6,FALSE),VLOOKUP(G$6,Matrix_antal_dage,6,FALSE),$F607),helligdage),VLOOKUP(G$6,Matrix_antal_dage,7,FALSE)),0),"")</f>
        <v/>
      </c>
      <c r="H607" s="60" t="str">
        <f t="shared" si="120"/>
        <v/>
      </c>
      <c r="J607" s="115" t="str">
        <f t="shared" si="116"/>
        <v/>
      </c>
      <c r="Q607" s="116"/>
      <c r="R607" s="65" t="str">
        <f t="shared" si="110"/>
        <v/>
      </c>
      <c r="S607" s="65" t="str">
        <f t="shared" si="111"/>
        <v/>
      </c>
      <c r="T607" s="65" t="str">
        <f t="shared" si="112"/>
        <v/>
      </c>
      <c r="U607" s="65" t="str">
        <f t="shared" si="113"/>
        <v/>
      </c>
      <c r="V607" s="38"/>
      <c r="W607" s="38"/>
      <c r="X607" s="85" t="str">
        <f t="shared" si="114"/>
        <v/>
      </c>
      <c r="Y607" s="85" t="str">
        <f t="shared" si="115"/>
        <v/>
      </c>
      <c r="Z607" s="89" t="str">
        <f t="shared" si="117"/>
        <v/>
      </c>
      <c r="AA607" s="90" t="str">
        <f>IFERROR(IF(ISNUMBER('Opsparede løndele mar21-apr21'!K605),Z607+'Opsparede løndele mar21-apr21'!K605,Z607),"")</f>
        <v/>
      </c>
    </row>
    <row r="608" spans="1:27" x14ac:dyDescent="0.25">
      <c r="A608" s="52" t="str">
        <f t="shared" si="118"/>
        <v/>
      </c>
      <c r="B608" s="5"/>
      <c r="C608" s="6"/>
      <c r="D608" s="7"/>
      <c r="E608" s="8"/>
      <c r="F608" s="8"/>
      <c r="G608" s="60" t="str">
        <f t="shared" si="120"/>
        <v/>
      </c>
      <c r="H608" s="60" t="str">
        <f t="shared" si="120"/>
        <v/>
      </c>
      <c r="J608" s="115" t="str">
        <f t="shared" si="116"/>
        <v/>
      </c>
      <c r="Q608" s="116"/>
      <c r="R608" s="65" t="str">
        <f t="shared" si="110"/>
        <v/>
      </c>
      <c r="S608" s="65" t="str">
        <f t="shared" si="111"/>
        <v/>
      </c>
      <c r="T608" s="65" t="str">
        <f t="shared" si="112"/>
        <v/>
      </c>
      <c r="U608" s="65" t="str">
        <f t="shared" si="113"/>
        <v/>
      </c>
      <c r="V608" s="38"/>
      <c r="W608" s="38"/>
      <c r="X608" s="85" t="str">
        <f t="shared" si="114"/>
        <v/>
      </c>
      <c r="Y608" s="85" t="str">
        <f t="shared" si="115"/>
        <v/>
      </c>
      <c r="Z608" s="89" t="str">
        <f t="shared" si="117"/>
        <v/>
      </c>
      <c r="AA608" s="90" t="str">
        <f>IFERROR(IF(ISNUMBER('Opsparede løndele mar21-apr21'!K606),Z608+'Opsparede løndele mar21-apr21'!K606,Z608),"")</f>
        <v/>
      </c>
    </row>
    <row r="609" spans="1:27" x14ac:dyDescent="0.25">
      <c r="A609" s="52" t="str">
        <f t="shared" si="118"/>
        <v/>
      </c>
      <c r="B609" s="5"/>
      <c r="C609" s="6"/>
      <c r="D609" s="7"/>
      <c r="E609" s="8"/>
      <c r="F609" s="8"/>
      <c r="G609" s="60" t="str">
        <f t="shared" si="120"/>
        <v/>
      </c>
      <c r="H609" s="60" t="str">
        <f t="shared" si="120"/>
        <v/>
      </c>
      <c r="J609" s="115" t="str">
        <f t="shared" si="116"/>
        <v/>
      </c>
      <c r="Q609" s="116"/>
      <c r="R609" s="65" t="str">
        <f t="shared" si="110"/>
        <v/>
      </c>
      <c r="S609" s="65" t="str">
        <f t="shared" si="111"/>
        <v/>
      </c>
      <c r="T609" s="65" t="str">
        <f t="shared" si="112"/>
        <v/>
      </c>
      <c r="U609" s="65" t="str">
        <f t="shared" si="113"/>
        <v/>
      </c>
      <c r="V609" s="38"/>
      <c r="W609" s="38"/>
      <c r="X609" s="85" t="str">
        <f t="shared" si="114"/>
        <v/>
      </c>
      <c r="Y609" s="85" t="str">
        <f t="shared" si="115"/>
        <v/>
      </c>
      <c r="Z609" s="89" t="str">
        <f t="shared" si="117"/>
        <v/>
      </c>
      <c r="AA609" s="90" t="str">
        <f>IFERROR(IF(ISNUMBER('Opsparede løndele mar21-apr21'!K607),Z609+'Opsparede løndele mar21-apr21'!K607,Z609),"")</f>
        <v/>
      </c>
    </row>
    <row r="610" spans="1:27" x14ac:dyDescent="0.25">
      <c r="A610" s="52" t="str">
        <f t="shared" si="118"/>
        <v/>
      </c>
      <c r="B610" s="5"/>
      <c r="C610" s="6"/>
      <c r="D610" s="7"/>
      <c r="E610" s="8"/>
      <c r="F610" s="8"/>
      <c r="G610" s="60" t="str">
        <f t="shared" si="120"/>
        <v/>
      </c>
      <c r="H610" s="60" t="str">
        <f t="shared" si="120"/>
        <v/>
      </c>
      <c r="J610" s="115" t="str">
        <f t="shared" si="116"/>
        <v/>
      </c>
      <c r="Q610" s="116"/>
      <c r="R610" s="65" t="str">
        <f t="shared" si="110"/>
        <v/>
      </c>
      <c r="S610" s="65" t="str">
        <f t="shared" si="111"/>
        <v/>
      </c>
      <c r="T610" s="65" t="str">
        <f t="shared" si="112"/>
        <v/>
      </c>
      <c r="U610" s="65" t="str">
        <f t="shared" si="113"/>
        <v/>
      </c>
      <c r="V610" s="38"/>
      <c r="W610" s="38"/>
      <c r="X610" s="85" t="str">
        <f t="shared" si="114"/>
        <v/>
      </c>
      <c r="Y610" s="85" t="str">
        <f t="shared" si="115"/>
        <v/>
      </c>
      <c r="Z610" s="89" t="str">
        <f t="shared" si="117"/>
        <v/>
      </c>
      <c r="AA610" s="90" t="str">
        <f>IFERROR(IF(ISNUMBER('Opsparede løndele mar21-apr21'!K608),Z610+'Opsparede løndele mar21-apr21'!K608,Z610),"")</f>
        <v/>
      </c>
    </row>
    <row r="611" spans="1:27" x14ac:dyDescent="0.25">
      <c r="A611" s="52" t="str">
        <f t="shared" si="118"/>
        <v/>
      </c>
      <c r="B611" s="5"/>
      <c r="C611" s="6"/>
      <c r="D611" s="7"/>
      <c r="E611" s="8"/>
      <c r="F611" s="8"/>
      <c r="G611" s="60" t="str">
        <f t="shared" si="120"/>
        <v/>
      </c>
      <c r="H611" s="60" t="str">
        <f t="shared" si="120"/>
        <v/>
      </c>
      <c r="J611" s="115" t="str">
        <f t="shared" si="116"/>
        <v/>
      </c>
      <c r="Q611" s="116"/>
      <c r="R611" s="65" t="str">
        <f t="shared" si="110"/>
        <v/>
      </c>
      <c r="S611" s="65" t="str">
        <f t="shared" si="111"/>
        <v/>
      </c>
      <c r="T611" s="65" t="str">
        <f t="shared" si="112"/>
        <v/>
      </c>
      <c r="U611" s="65" t="str">
        <f t="shared" si="113"/>
        <v/>
      </c>
      <c r="V611" s="38"/>
      <c r="W611" s="38"/>
      <c r="X611" s="85" t="str">
        <f t="shared" si="114"/>
        <v/>
      </c>
      <c r="Y611" s="85" t="str">
        <f t="shared" si="115"/>
        <v/>
      </c>
      <c r="Z611" s="89" t="str">
        <f t="shared" si="117"/>
        <v/>
      </c>
      <c r="AA611" s="90" t="str">
        <f>IFERROR(IF(ISNUMBER('Opsparede løndele mar21-apr21'!K609),Z611+'Opsparede løndele mar21-apr21'!K609,Z611),"")</f>
        <v/>
      </c>
    </row>
    <row r="612" spans="1:27" x14ac:dyDescent="0.25">
      <c r="A612" s="52" t="str">
        <f t="shared" si="118"/>
        <v/>
      </c>
      <c r="B612" s="5"/>
      <c r="C612" s="6"/>
      <c r="D612" s="7"/>
      <c r="E612" s="8"/>
      <c r="F612" s="8"/>
      <c r="G612" s="60" t="str">
        <f t="shared" si="120"/>
        <v/>
      </c>
      <c r="H612" s="60" t="str">
        <f t="shared" si="120"/>
        <v/>
      </c>
      <c r="J612" s="115" t="str">
        <f t="shared" si="116"/>
        <v/>
      </c>
      <c r="Q612" s="116"/>
      <c r="R612" s="65" t="str">
        <f t="shared" si="110"/>
        <v/>
      </c>
      <c r="S612" s="65" t="str">
        <f t="shared" si="111"/>
        <v/>
      </c>
      <c r="T612" s="65" t="str">
        <f t="shared" si="112"/>
        <v/>
      </c>
      <c r="U612" s="65" t="str">
        <f t="shared" si="113"/>
        <v/>
      </c>
      <c r="V612" s="38"/>
      <c r="W612" s="38"/>
      <c r="X612" s="85" t="str">
        <f t="shared" si="114"/>
        <v/>
      </c>
      <c r="Y612" s="85" t="str">
        <f t="shared" si="115"/>
        <v/>
      </c>
      <c r="Z612" s="89" t="str">
        <f t="shared" si="117"/>
        <v/>
      </c>
      <c r="AA612" s="90" t="str">
        <f>IFERROR(IF(ISNUMBER('Opsparede løndele mar21-apr21'!K610),Z612+'Opsparede løndele mar21-apr21'!K610,Z612),"")</f>
        <v/>
      </c>
    </row>
    <row r="613" spans="1:27" x14ac:dyDescent="0.25">
      <c r="A613" s="52" t="str">
        <f t="shared" si="118"/>
        <v/>
      </c>
      <c r="B613" s="5"/>
      <c r="C613" s="6"/>
      <c r="D613" s="7"/>
      <c r="E613" s="8"/>
      <c r="F613" s="8"/>
      <c r="G613" s="60" t="str">
        <f t="shared" si="120"/>
        <v/>
      </c>
      <c r="H613" s="60" t="str">
        <f t="shared" si="120"/>
        <v/>
      </c>
      <c r="J613" s="115" t="str">
        <f t="shared" si="116"/>
        <v/>
      </c>
      <c r="Q613" s="116"/>
      <c r="R613" s="65" t="str">
        <f t="shared" si="110"/>
        <v/>
      </c>
      <c r="S613" s="65" t="str">
        <f t="shared" si="111"/>
        <v/>
      </c>
      <c r="T613" s="65" t="str">
        <f t="shared" si="112"/>
        <v/>
      </c>
      <c r="U613" s="65" t="str">
        <f t="shared" si="113"/>
        <v/>
      </c>
      <c r="V613" s="38"/>
      <c r="W613" s="38"/>
      <c r="X613" s="85" t="str">
        <f t="shared" si="114"/>
        <v/>
      </c>
      <c r="Y613" s="85" t="str">
        <f t="shared" si="115"/>
        <v/>
      </c>
      <c r="Z613" s="89" t="str">
        <f t="shared" si="117"/>
        <v/>
      </c>
      <c r="AA613" s="90" t="str">
        <f>IFERROR(IF(ISNUMBER('Opsparede løndele mar21-apr21'!K611),Z613+'Opsparede løndele mar21-apr21'!K611,Z613),"")</f>
        <v/>
      </c>
    </row>
    <row r="614" spans="1:27" x14ac:dyDescent="0.25">
      <c r="A614" s="52" t="str">
        <f t="shared" si="118"/>
        <v/>
      </c>
      <c r="B614" s="5"/>
      <c r="C614" s="6"/>
      <c r="D614" s="7"/>
      <c r="E614" s="8"/>
      <c r="F614" s="8"/>
      <c r="G614" s="60" t="str">
        <f t="shared" si="120"/>
        <v/>
      </c>
      <c r="H614" s="60" t="str">
        <f t="shared" si="120"/>
        <v/>
      </c>
      <c r="J614" s="115" t="str">
        <f t="shared" si="116"/>
        <v/>
      </c>
      <c r="Q614" s="116"/>
      <c r="R614" s="65" t="str">
        <f t="shared" si="110"/>
        <v/>
      </c>
      <c r="S614" s="65" t="str">
        <f t="shared" si="111"/>
        <v/>
      </c>
      <c r="T614" s="65" t="str">
        <f t="shared" si="112"/>
        <v/>
      </c>
      <c r="U614" s="65" t="str">
        <f t="shared" si="113"/>
        <v/>
      </c>
      <c r="V614" s="38"/>
      <c r="W614" s="38"/>
      <c r="X614" s="85" t="str">
        <f t="shared" si="114"/>
        <v/>
      </c>
      <c r="Y614" s="85" t="str">
        <f t="shared" si="115"/>
        <v/>
      </c>
      <c r="Z614" s="89" t="str">
        <f t="shared" si="117"/>
        <v/>
      </c>
      <c r="AA614" s="90" t="str">
        <f>IFERROR(IF(ISNUMBER('Opsparede løndele mar21-apr21'!K612),Z614+'Opsparede løndele mar21-apr21'!K612,Z614),"")</f>
        <v/>
      </c>
    </row>
    <row r="615" spans="1:27" x14ac:dyDescent="0.25">
      <c r="A615" s="52" t="str">
        <f t="shared" si="118"/>
        <v/>
      </c>
      <c r="B615" s="5"/>
      <c r="C615" s="6"/>
      <c r="D615" s="7"/>
      <c r="E615" s="8"/>
      <c r="F615" s="8"/>
      <c r="G615" s="60" t="str">
        <f t="shared" si="120"/>
        <v/>
      </c>
      <c r="H615" s="60" t="str">
        <f t="shared" si="120"/>
        <v/>
      </c>
      <c r="J615" s="115" t="str">
        <f t="shared" si="116"/>
        <v/>
      </c>
      <c r="Q615" s="116"/>
      <c r="R615" s="65" t="str">
        <f t="shared" si="110"/>
        <v/>
      </c>
      <c r="S615" s="65" t="str">
        <f t="shared" si="111"/>
        <v/>
      </c>
      <c r="T615" s="65" t="str">
        <f t="shared" si="112"/>
        <v/>
      </c>
      <c r="U615" s="65" t="str">
        <f t="shared" si="113"/>
        <v/>
      </c>
      <c r="V615" s="38"/>
      <c r="W615" s="38"/>
      <c r="X615" s="85" t="str">
        <f t="shared" si="114"/>
        <v/>
      </c>
      <c r="Y615" s="85" t="str">
        <f t="shared" si="115"/>
        <v/>
      </c>
      <c r="Z615" s="89" t="str">
        <f t="shared" si="117"/>
        <v/>
      </c>
      <c r="AA615" s="90" t="str">
        <f>IFERROR(IF(ISNUMBER('Opsparede løndele mar21-apr21'!K613),Z615+'Opsparede løndele mar21-apr21'!K613,Z615),"")</f>
        <v/>
      </c>
    </row>
    <row r="616" spans="1:27" x14ac:dyDescent="0.25">
      <c r="A616" s="52" t="str">
        <f t="shared" si="118"/>
        <v/>
      </c>
      <c r="B616" s="5"/>
      <c r="C616" s="6"/>
      <c r="D616" s="7"/>
      <c r="E616" s="8"/>
      <c r="F616" s="8"/>
      <c r="G616" s="60" t="str">
        <f t="shared" si="120"/>
        <v/>
      </c>
      <c r="H616" s="60" t="str">
        <f t="shared" si="120"/>
        <v/>
      </c>
      <c r="J616" s="115" t="str">
        <f t="shared" si="116"/>
        <v/>
      </c>
      <c r="Q616" s="116"/>
      <c r="R616" s="65" t="str">
        <f t="shared" si="110"/>
        <v/>
      </c>
      <c r="S616" s="65" t="str">
        <f t="shared" si="111"/>
        <v/>
      </c>
      <c r="T616" s="65" t="str">
        <f t="shared" si="112"/>
        <v/>
      </c>
      <c r="U616" s="65" t="str">
        <f t="shared" si="113"/>
        <v/>
      </c>
      <c r="V616" s="38"/>
      <c r="W616" s="38"/>
      <c r="X616" s="85" t="str">
        <f t="shared" si="114"/>
        <v/>
      </c>
      <c r="Y616" s="85" t="str">
        <f t="shared" si="115"/>
        <v/>
      </c>
      <c r="Z616" s="89" t="str">
        <f t="shared" si="117"/>
        <v/>
      </c>
      <c r="AA616" s="90" t="str">
        <f>IFERROR(IF(ISNUMBER('Opsparede løndele mar21-apr21'!K614),Z616+'Opsparede løndele mar21-apr21'!K614,Z616),"")</f>
        <v/>
      </c>
    </row>
    <row r="617" spans="1:27" x14ac:dyDescent="0.25">
      <c r="A617" s="52" t="str">
        <f t="shared" si="118"/>
        <v/>
      </c>
      <c r="B617" s="5"/>
      <c r="C617" s="6"/>
      <c r="D617" s="7"/>
      <c r="E617" s="8"/>
      <c r="F617" s="8"/>
      <c r="G617" s="60" t="str">
        <f t="shared" si="120"/>
        <v/>
      </c>
      <c r="H617" s="60" t="str">
        <f t="shared" si="120"/>
        <v/>
      </c>
      <c r="J617" s="115" t="str">
        <f t="shared" si="116"/>
        <v/>
      </c>
      <c r="Q617" s="116"/>
      <c r="R617" s="65" t="str">
        <f t="shared" si="110"/>
        <v/>
      </c>
      <c r="S617" s="65" t="str">
        <f t="shared" si="111"/>
        <v/>
      </c>
      <c r="T617" s="65" t="str">
        <f t="shared" si="112"/>
        <v/>
      </c>
      <c r="U617" s="65" t="str">
        <f t="shared" si="113"/>
        <v/>
      </c>
      <c r="V617" s="38"/>
      <c r="W617" s="38"/>
      <c r="X617" s="85" t="str">
        <f t="shared" si="114"/>
        <v/>
      </c>
      <c r="Y617" s="85" t="str">
        <f t="shared" si="115"/>
        <v/>
      </c>
      <c r="Z617" s="89" t="str">
        <f t="shared" si="117"/>
        <v/>
      </c>
      <c r="AA617" s="90" t="str">
        <f>IFERROR(IF(ISNUMBER('Opsparede løndele mar21-apr21'!K615),Z617+'Opsparede løndele mar21-apr21'!K615,Z617),"")</f>
        <v/>
      </c>
    </row>
    <row r="618" spans="1:27" x14ac:dyDescent="0.25">
      <c r="A618" s="52" t="str">
        <f t="shared" si="118"/>
        <v/>
      </c>
      <c r="B618" s="5"/>
      <c r="C618" s="6"/>
      <c r="D618" s="7"/>
      <c r="E618" s="8"/>
      <c r="F618" s="8"/>
      <c r="G618" s="60" t="str">
        <f t="shared" si="120"/>
        <v/>
      </c>
      <c r="H618" s="60" t="str">
        <f t="shared" si="120"/>
        <v/>
      </c>
      <c r="J618" s="115" t="str">
        <f t="shared" si="116"/>
        <v/>
      </c>
      <c r="Q618" s="116"/>
      <c r="R618" s="65" t="str">
        <f t="shared" si="110"/>
        <v/>
      </c>
      <c r="S618" s="65" t="str">
        <f t="shared" si="111"/>
        <v/>
      </c>
      <c r="T618" s="65" t="str">
        <f t="shared" si="112"/>
        <v/>
      </c>
      <c r="U618" s="65" t="str">
        <f t="shared" si="113"/>
        <v/>
      </c>
      <c r="V618" s="38"/>
      <c r="W618" s="38"/>
      <c r="X618" s="85" t="str">
        <f t="shared" si="114"/>
        <v/>
      </c>
      <c r="Y618" s="85" t="str">
        <f t="shared" si="115"/>
        <v/>
      </c>
      <c r="Z618" s="89" t="str">
        <f t="shared" si="117"/>
        <v/>
      </c>
      <c r="AA618" s="90" t="str">
        <f>IFERROR(IF(ISNUMBER('Opsparede løndele mar21-apr21'!K616),Z618+'Opsparede løndele mar21-apr21'!K616,Z618),"")</f>
        <v/>
      </c>
    </row>
    <row r="619" spans="1:27" x14ac:dyDescent="0.25">
      <c r="A619" s="52" t="str">
        <f t="shared" si="118"/>
        <v/>
      </c>
      <c r="B619" s="5"/>
      <c r="C619" s="6"/>
      <c r="D619" s="7"/>
      <c r="E619" s="8"/>
      <c r="F619" s="8"/>
      <c r="G619" s="60" t="str">
        <f t="shared" si="120"/>
        <v/>
      </c>
      <c r="H619" s="60" t="str">
        <f t="shared" si="120"/>
        <v/>
      </c>
      <c r="J619" s="115" t="str">
        <f t="shared" si="116"/>
        <v/>
      </c>
      <c r="Q619" s="116"/>
      <c r="R619" s="65" t="str">
        <f t="shared" si="110"/>
        <v/>
      </c>
      <c r="S619" s="65" t="str">
        <f t="shared" si="111"/>
        <v/>
      </c>
      <c r="T619" s="65" t="str">
        <f t="shared" si="112"/>
        <v/>
      </c>
      <c r="U619" s="65" t="str">
        <f t="shared" si="113"/>
        <v/>
      </c>
      <c r="V619" s="38"/>
      <c r="W619" s="38"/>
      <c r="X619" s="85" t="str">
        <f t="shared" si="114"/>
        <v/>
      </c>
      <c r="Y619" s="85" t="str">
        <f t="shared" si="115"/>
        <v/>
      </c>
      <c r="Z619" s="89" t="str">
        <f t="shared" si="117"/>
        <v/>
      </c>
      <c r="AA619" s="90" t="str">
        <f>IFERROR(IF(ISNUMBER('Opsparede løndele mar21-apr21'!K617),Z619+'Opsparede løndele mar21-apr21'!K617,Z619),"")</f>
        <v/>
      </c>
    </row>
    <row r="620" spans="1:27" x14ac:dyDescent="0.25">
      <c r="A620" s="52" t="str">
        <f t="shared" si="118"/>
        <v/>
      </c>
      <c r="B620" s="5"/>
      <c r="C620" s="6"/>
      <c r="D620" s="7"/>
      <c r="E620" s="8"/>
      <c r="F620" s="8"/>
      <c r="G620" s="60" t="str">
        <f t="shared" si="120"/>
        <v/>
      </c>
      <c r="H620" s="60" t="str">
        <f t="shared" si="120"/>
        <v/>
      </c>
      <c r="J620" s="115" t="str">
        <f t="shared" si="116"/>
        <v/>
      </c>
      <c r="Q620" s="116"/>
      <c r="R620" s="65" t="str">
        <f t="shared" si="110"/>
        <v/>
      </c>
      <c r="S620" s="65" t="str">
        <f t="shared" si="111"/>
        <v/>
      </c>
      <c r="T620" s="65" t="str">
        <f t="shared" si="112"/>
        <v/>
      </c>
      <c r="U620" s="65" t="str">
        <f t="shared" si="113"/>
        <v/>
      </c>
      <c r="V620" s="38"/>
      <c r="W620" s="38"/>
      <c r="X620" s="85" t="str">
        <f t="shared" si="114"/>
        <v/>
      </c>
      <c r="Y620" s="85" t="str">
        <f t="shared" si="115"/>
        <v/>
      </c>
      <c r="Z620" s="89" t="str">
        <f t="shared" si="117"/>
        <v/>
      </c>
      <c r="AA620" s="90" t="str">
        <f>IFERROR(IF(ISNUMBER('Opsparede løndele mar21-apr21'!K618),Z620+'Opsparede løndele mar21-apr21'!K618,Z620),"")</f>
        <v/>
      </c>
    </row>
    <row r="621" spans="1:27" x14ac:dyDescent="0.25">
      <c r="A621" s="52" t="str">
        <f t="shared" si="118"/>
        <v/>
      </c>
      <c r="B621" s="5"/>
      <c r="C621" s="6"/>
      <c r="D621" s="7"/>
      <c r="E621" s="8"/>
      <c r="F621" s="8"/>
      <c r="G621" s="60" t="str">
        <f t="shared" si="120"/>
        <v/>
      </c>
      <c r="H621" s="60" t="str">
        <f t="shared" si="120"/>
        <v/>
      </c>
      <c r="J621" s="115" t="str">
        <f t="shared" si="116"/>
        <v/>
      </c>
      <c r="Q621" s="116"/>
      <c r="R621" s="65" t="str">
        <f t="shared" si="110"/>
        <v/>
      </c>
      <c r="S621" s="65" t="str">
        <f t="shared" si="111"/>
        <v/>
      </c>
      <c r="T621" s="65" t="str">
        <f t="shared" si="112"/>
        <v/>
      </c>
      <c r="U621" s="65" t="str">
        <f t="shared" si="113"/>
        <v/>
      </c>
      <c r="V621" s="38"/>
      <c r="W621" s="38"/>
      <c r="X621" s="85" t="str">
        <f t="shared" si="114"/>
        <v/>
      </c>
      <c r="Y621" s="85" t="str">
        <f t="shared" si="115"/>
        <v/>
      </c>
      <c r="Z621" s="89" t="str">
        <f t="shared" si="117"/>
        <v/>
      </c>
      <c r="AA621" s="90" t="str">
        <f>IFERROR(IF(ISNUMBER('Opsparede løndele mar21-apr21'!K619),Z621+'Opsparede løndele mar21-apr21'!K619,Z621),"")</f>
        <v/>
      </c>
    </row>
    <row r="622" spans="1:27" x14ac:dyDescent="0.25">
      <c r="A622" s="52" t="str">
        <f t="shared" si="118"/>
        <v/>
      </c>
      <c r="B622" s="5"/>
      <c r="C622" s="6"/>
      <c r="D622" s="7"/>
      <c r="E622" s="8"/>
      <c r="F622" s="8"/>
      <c r="G622" s="60" t="str">
        <f t="shared" si="120"/>
        <v/>
      </c>
      <c r="H622" s="60" t="str">
        <f t="shared" si="120"/>
        <v/>
      </c>
      <c r="J622" s="115" t="str">
        <f t="shared" si="116"/>
        <v/>
      </c>
      <c r="Q622" s="116"/>
      <c r="R622" s="65" t="str">
        <f t="shared" si="110"/>
        <v/>
      </c>
      <c r="S622" s="65" t="str">
        <f t="shared" si="111"/>
        <v/>
      </c>
      <c r="T622" s="65" t="str">
        <f t="shared" si="112"/>
        <v/>
      </c>
      <c r="U622" s="65" t="str">
        <f t="shared" si="113"/>
        <v/>
      </c>
      <c r="V622" s="38"/>
      <c r="W622" s="38"/>
      <c r="X622" s="85" t="str">
        <f t="shared" si="114"/>
        <v/>
      </c>
      <c r="Y622" s="85" t="str">
        <f t="shared" si="115"/>
        <v/>
      </c>
      <c r="Z622" s="89" t="str">
        <f t="shared" si="117"/>
        <v/>
      </c>
      <c r="AA622" s="90" t="str">
        <f>IFERROR(IF(ISNUMBER('Opsparede løndele mar21-apr21'!K620),Z622+'Opsparede løndele mar21-apr21'!K620,Z622),"")</f>
        <v/>
      </c>
    </row>
    <row r="623" spans="1:27" x14ac:dyDescent="0.25">
      <c r="A623" s="52" t="str">
        <f t="shared" si="118"/>
        <v/>
      </c>
      <c r="B623" s="5"/>
      <c r="C623" s="6"/>
      <c r="D623" s="7"/>
      <c r="E623" s="8"/>
      <c r="F623" s="8"/>
      <c r="G623" s="60" t="str">
        <f t="shared" si="120"/>
        <v/>
      </c>
      <c r="H623" s="60" t="str">
        <f t="shared" si="120"/>
        <v/>
      </c>
      <c r="J623" s="115" t="str">
        <f t="shared" si="116"/>
        <v/>
      </c>
      <c r="Q623" s="116"/>
      <c r="R623" s="65" t="str">
        <f t="shared" si="110"/>
        <v/>
      </c>
      <c r="S623" s="65" t="str">
        <f t="shared" si="111"/>
        <v/>
      </c>
      <c r="T623" s="65" t="str">
        <f t="shared" si="112"/>
        <v/>
      </c>
      <c r="U623" s="65" t="str">
        <f t="shared" si="113"/>
        <v/>
      </c>
      <c r="V623" s="38"/>
      <c r="W623" s="38"/>
      <c r="X623" s="85" t="str">
        <f t="shared" si="114"/>
        <v/>
      </c>
      <c r="Y623" s="85" t="str">
        <f t="shared" si="115"/>
        <v/>
      </c>
      <c r="Z623" s="89" t="str">
        <f t="shared" si="117"/>
        <v/>
      </c>
      <c r="AA623" s="90" t="str">
        <f>IFERROR(IF(ISNUMBER('Opsparede løndele mar21-apr21'!K621),Z623+'Opsparede løndele mar21-apr21'!K621,Z623),"")</f>
        <v/>
      </c>
    </row>
    <row r="624" spans="1:27" x14ac:dyDescent="0.25">
      <c r="A624" s="52" t="str">
        <f t="shared" si="118"/>
        <v/>
      </c>
      <c r="B624" s="5"/>
      <c r="C624" s="6"/>
      <c r="D624" s="7"/>
      <c r="E624" s="8"/>
      <c r="F624" s="8"/>
      <c r="G624" s="60" t="str">
        <f t="shared" si="120"/>
        <v/>
      </c>
      <c r="H624" s="60" t="str">
        <f t="shared" si="120"/>
        <v/>
      </c>
      <c r="J624" s="115" t="str">
        <f t="shared" si="116"/>
        <v/>
      </c>
      <c r="Q624" s="116"/>
      <c r="R624" s="65" t="str">
        <f t="shared" si="110"/>
        <v/>
      </c>
      <c r="S624" s="65" t="str">
        <f t="shared" si="111"/>
        <v/>
      </c>
      <c r="T624" s="65" t="str">
        <f t="shared" si="112"/>
        <v/>
      </c>
      <c r="U624" s="65" t="str">
        <f t="shared" si="113"/>
        <v/>
      </c>
      <c r="V624" s="38"/>
      <c r="W624" s="38"/>
      <c r="X624" s="85" t="str">
        <f t="shared" si="114"/>
        <v/>
      </c>
      <c r="Y624" s="85" t="str">
        <f t="shared" si="115"/>
        <v/>
      </c>
      <c r="Z624" s="89" t="str">
        <f t="shared" si="117"/>
        <v/>
      </c>
      <c r="AA624" s="90" t="str">
        <f>IFERROR(IF(ISNUMBER('Opsparede løndele mar21-apr21'!K622),Z624+'Opsparede løndele mar21-apr21'!K622,Z624),"")</f>
        <v/>
      </c>
    </row>
    <row r="625" spans="1:27" x14ac:dyDescent="0.25">
      <c r="A625" s="52" t="str">
        <f t="shared" si="118"/>
        <v/>
      </c>
      <c r="B625" s="5"/>
      <c r="C625" s="6"/>
      <c r="D625" s="7"/>
      <c r="E625" s="8"/>
      <c r="F625" s="8"/>
      <c r="G625" s="60" t="str">
        <f t="shared" si="120"/>
        <v/>
      </c>
      <c r="H625" s="60" t="str">
        <f t="shared" si="120"/>
        <v/>
      </c>
      <c r="J625" s="115" t="str">
        <f t="shared" si="116"/>
        <v/>
      </c>
      <c r="Q625" s="116"/>
      <c r="R625" s="65" t="str">
        <f t="shared" si="110"/>
        <v/>
      </c>
      <c r="S625" s="65" t="str">
        <f t="shared" si="111"/>
        <v/>
      </c>
      <c r="T625" s="65" t="str">
        <f t="shared" si="112"/>
        <v/>
      </c>
      <c r="U625" s="65" t="str">
        <f t="shared" si="113"/>
        <v/>
      </c>
      <c r="V625" s="38"/>
      <c r="W625" s="38"/>
      <c r="X625" s="85" t="str">
        <f t="shared" si="114"/>
        <v/>
      </c>
      <c r="Y625" s="85" t="str">
        <f t="shared" si="115"/>
        <v/>
      </c>
      <c r="Z625" s="89" t="str">
        <f t="shared" si="117"/>
        <v/>
      </c>
      <c r="AA625" s="90" t="str">
        <f>IFERROR(IF(ISNUMBER('Opsparede løndele mar21-apr21'!K623),Z625+'Opsparede løndele mar21-apr21'!K623,Z625),"")</f>
        <v/>
      </c>
    </row>
    <row r="626" spans="1:27" x14ac:dyDescent="0.25">
      <c r="A626" s="52" t="str">
        <f t="shared" si="118"/>
        <v/>
      </c>
      <c r="B626" s="5"/>
      <c r="C626" s="6"/>
      <c r="D626" s="7"/>
      <c r="E626" s="8"/>
      <c r="F626" s="8"/>
      <c r="G626" s="60" t="str">
        <f t="shared" si="120"/>
        <v/>
      </c>
      <c r="H626" s="60" t="str">
        <f t="shared" si="120"/>
        <v/>
      </c>
      <c r="J626" s="115" t="str">
        <f t="shared" si="116"/>
        <v/>
      </c>
      <c r="Q626" s="116"/>
      <c r="R626" s="65" t="str">
        <f t="shared" si="110"/>
        <v/>
      </c>
      <c r="S626" s="65" t="str">
        <f t="shared" si="111"/>
        <v/>
      </c>
      <c r="T626" s="65" t="str">
        <f t="shared" si="112"/>
        <v/>
      </c>
      <c r="U626" s="65" t="str">
        <f t="shared" si="113"/>
        <v/>
      </c>
      <c r="V626" s="38"/>
      <c r="W626" s="38"/>
      <c r="X626" s="85" t="str">
        <f t="shared" si="114"/>
        <v/>
      </c>
      <c r="Y626" s="85" t="str">
        <f t="shared" si="115"/>
        <v/>
      </c>
      <c r="Z626" s="89" t="str">
        <f t="shared" si="117"/>
        <v/>
      </c>
      <c r="AA626" s="90" t="str">
        <f>IFERROR(IF(ISNUMBER('Opsparede løndele mar21-apr21'!K624),Z626+'Opsparede løndele mar21-apr21'!K624,Z626),"")</f>
        <v/>
      </c>
    </row>
    <row r="627" spans="1:27" x14ac:dyDescent="0.25">
      <c r="A627" s="52" t="str">
        <f t="shared" si="118"/>
        <v/>
      </c>
      <c r="B627" s="5"/>
      <c r="C627" s="6"/>
      <c r="D627" s="7"/>
      <c r="E627" s="8"/>
      <c r="F627" s="8"/>
      <c r="G627" s="60" t="str">
        <f t="shared" ref="G627:H646" si="121">IF(AND(ISNUMBER($E627),ISNUMBER($F627)),MAX(MIN(NETWORKDAYS(IF($E627&lt;=VLOOKUP(G$6,Matrix_antal_dage,5,FALSE),VLOOKUP(G$6,Matrix_antal_dage,5,FALSE),$E627),IF($F627&gt;=VLOOKUP(G$6,Matrix_antal_dage,6,FALSE),VLOOKUP(G$6,Matrix_antal_dage,6,FALSE),$F627),helligdage),VLOOKUP(G$6,Matrix_antal_dage,7,FALSE)),0),"")</f>
        <v/>
      </c>
      <c r="H627" s="60" t="str">
        <f t="shared" si="121"/>
        <v/>
      </c>
      <c r="J627" s="115" t="str">
        <f t="shared" si="116"/>
        <v/>
      </c>
      <c r="Q627" s="116"/>
      <c r="R627" s="65" t="str">
        <f t="shared" si="110"/>
        <v/>
      </c>
      <c r="S627" s="65" t="str">
        <f t="shared" si="111"/>
        <v/>
      </c>
      <c r="T627" s="65" t="str">
        <f t="shared" si="112"/>
        <v/>
      </c>
      <c r="U627" s="65" t="str">
        <f t="shared" si="113"/>
        <v/>
      </c>
      <c r="V627" s="38"/>
      <c r="W627" s="38"/>
      <c r="X627" s="85" t="str">
        <f t="shared" si="114"/>
        <v/>
      </c>
      <c r="Y627" s="85" t="str">
        <f t="shared" si="115"/>
        <v/>
      </c>
      <c r="Z627" s="89" t="str">
        <f t="shared" si="117"/>
        <v/>
      </c>
      <c r="AA627" s="90" t="str">
        <f>IFERROR(IF(ISNUMBER('Opsparede løndele mar21-apr21'!K625),Z627+'Opsparede løndele mar21-apr21'!K625,Z627),"")</f>
        <v/>
      </c>
    </row>
    <row r="628" spans="1:27" x14ac:dyDescent="0.25">
      <c r="A628" s="52" t="str">
        <f t="shared" si="118"/>
        <v/>
      </c>
      <c r="B628" s="5"/>
      <c r="C628" s="6"/>
      <c r="D628" s="7"/>
      <c r="E628" s="8"/>
      <c r="F628" s="8"/>
      <c r="G628" s="60" t="str">
        <f t="shared" si="121"/>
        <v/>
      </c>
      <c r="H628" s="60" t="str">
        <f t="shared" si="121"/>
        <v/>
      </c>
      <c r="J628" s="115" t="str">
        <f t="shared" si="116"/>
        <v/>
      </c>
      <c r="Q628" s="116"/>
      <c r="R628" s="65" t="str">
        <f t="shared" si="110"/>
        <v/>
      </c>
      <c r="S628" s="65" t="str">
        <f t="shared" si="111"/>
        <v/>
      </c>
      <c r="T628" s="65" t="str">
        <f t="shared" si="112"/>
        <v/>
      </c>
      <c r="U628" s="65" t="str">
        <f t="shared" si="113"/>
        <v/>
      </c>
      <c r="V628" s="38"/>
      <c r="W628" s="38"/>
      <c r="X628" s="85" t="str">
        <f t="shared" si="114"/>
        <v/>
      </c>
      <c r="Y628" s="85" t="str">
        <f t="shared" si="115"/>
        <v/>
      </c>
      <c r="Z628" s="89" t="str">
        <f t="shared" si="117"/>
        <v/>
      </c>
      <c r="AA628" s="90" t="str">
        <f>IFERROR(IF(ISNUMBER('Opsparede løndele mar21-apr21'!K626),Z628+'Opsparede løndele mar21-apr21'!K626,Z628),"")</f>
        <v/>
      </c>
    </row>
    <row r="629" spans="1:27" x14ac:dyDescent="0.25">
      <c r="A629" s="52" t="str">
        <f t="shared" si="118"/>
        <v/>
      </c>
      <c r="B629" s="5"/>
      <c r="C629" s="6"/>
      <c r="D629" s="7"/>
      <c r="E629" s="8"/>
      <c r="F629" s="8"/>
      <c r="G629" s="60" t="str">
        <f t="shared" si="121"/>
        <v/>
      </c>
      <c r="H629" s="60" t="str">
        <f t="shared" si="121"/>
        <v/>
      </c>
      <c r="J629" s="115" t="str">
        <f t="shared" si="116"/>
        <v/>
      </c>
      <c r="Q629" s="116"/>
      <c r="R629" s="65" t="str">
        <f t="shared" si="110"/>
        <v/>
      </c>
      <c r="S629" s="65" t="str">
        <f t="shared" si="111"/>
        <v/>
      </c>
      <c r="T629" s="65" t="str">
        <f t="shared" si="112"/>
        <v/>
      </c>
      <c r="U629" s="65" t="str">
        <f t="shared" si="113"/>
        <v/>
      </c>
      <c r="V629" s="38"/>
      <c r="W629" s="38"/>
      <c r="X629" s="85" t="str">
        <f t="shared" si="114"/>
        <v/>
      </c>
      <c r="Y629" s="85" t="str">
        <f t="shared" si="115"/>
        <v/>
      </c>
      <c r="Z629" s="89" t="str">
        <f t="shared" si="117"/>
        <v/>
      </c>
      <c r="AA629" s="90" t="str">
        <f>IFERROR(IF(ISNUMBER('Opsparede løndele mar21-apr21'!K627),Z629+'Opsparede løndele mar21-apr21'!K627,Z629),"")</f>
        <v/>
      </c>
    </row>
    <row r="630" spans="1:27" x14ac:dyDescent="0.25">
      <c r="A630" s="52" t="str">
        <f t="shared" si="118"/>
        <v/>
      </c>
      <c r="B630" s="5"/>
      <c r="C630" s="6"/>
      <c r="D630" s="7"/>
      <c r="E630" s="8"/>
      <c r="F630" s="8"/>
      <c r="G630" s="60" t="str">
        <f t="shared" si="121"/>
        <v/>
      </c>
      <c r="H630" s="60" t="str">
        <f t="shared" si="121"/>
        <v/>
      </c>
      <c r="J630" s="115" t="str">
        <f t="shared" si="116"/>
        <v/>
      </c>
      <c r="Q630" s="116"/>
      <c r="R630" s="65" t="str">
        <f t="shared" si="110"/>
        <v/>
      </c>
      <c r="S630" s="65" t="str">
        <f t="shared" si="111"/>
        <v/>
      </c>
      <c r="T630" s="65" t="str">
        <f t="shared" si="112"/>
        <v/>
      </c>
      <c r="U630" s="65" t="str">
        <f t="shared" si="113"/>
        <v/>
      </c>
      <c r="V630" s="38"/>
      <c r="W630" s="38"/>
      <c r="X630" s="85" t="str">
        <f t="shared" si="114"/>
        <v/>
      </c>
      <c r="Y630" s="85" t="str">
        <f t="shared" si="115"/>
        <v/>
      </c>
      <c r="Z630" s="89" t="str">
        <f t="shared" si="117"/>
        <v/>
      </c>
      <c r="AA630" s="90" t="str">
        <f>IFERROR(IF(ISNUMBER('Opsparede løndele mar21-apr21'!K628),Z630+'Opsparede løndele mar21-apr21'!K628,Z630),"")</f>
        <v/>
      </c>
    </row>
    <row r="631" spans="1:27" x14ac:dyDescent="0.25">
      <c r="A631" s="52" t="str">
        <f t="shared" si="118"/>
        <v/>
      </c>
      <c r="B631" s="5"/>
      <c r="C631" s="6"/>
      <c r="D631" s="7"/>
      <c r="E631" s="8"/>
      <c r="F631" s="8"/>
      <c r="G631" s="60" t="str">
        <f t="shared" si="121"/>
        <v/>
      </c>
      <c r="H631" s="60" t="str">
        <f t="shared" si="121"/>
        <v/>
      </c>
      <c r="J631" s="115" t="str">
        <f t="shared" si="116"/>
        <v/>
      </c>
      <c r="Q631" s="116"/>
      <c r="R631" s="65" t="str">
        <f t="shared" si="110"/>
        <v/>
      </c>
      <c r="S631" s="65" t="str">
        <f t="shared" si="111"/>
        <v/>
      </c>
      <c r="T631" s="65" t="str">
        <f t="shared" si="112"/>
        <v/>
      </c>
      <c r="U631" s="65" t="str">
        <f t="shared" si="113"/>
        <v/>
      </c>
      <c r="V631" s="38"/>
      <c r="W631" s="38"/>
      <c r="X631" s="85" t="str">
        <f t="shared" si="114"/>
        <v/>
      </c>
      <c r="Y631" s="85" t="str">
        <f t="shared" si="115"/>
        <v/>
      </c>
      <c r="Z631" s="89" t="str">
        <f t="shared" si="117"/>
        <v/>
      </c>
      <c r="AA631" s="90" t="str">
        <f>IFERROR(IF(ISNUMBER('Opsparede løndele mar21-apr21'!K629),Z631+'Opsparede løndele mar21-apr21'!K629,Z631),"")</f>
        <v/>
      </c>
    </row>
    <row r="632" spans="1:27" x14ac:dyDescent="0.25">
      <c r="A632" s="52" t="str">
        <f t="shared" si="118"/>
        <v/>
      </c>
      <c r="B632" s="5"/>
      <c r="C632" s="6"/>
      <c r="D632" s="7"/>
      <c r="E632" s="8"/>
      <c r="F632" s="8"/>
      <c r="G632" s="60" t="str">
        <f t="shared" si="121"/>
        <v/>
      </c>
      <c r="H632" s="60" t="str">
        <f t="shared" si="121"/>
        <v/>
      </c>
      <c r="J632" s="115" t="str">
        <f t="shared" si="116"/>
        <v/>
      </c>
      <c r="Q632" s="116"/>
      <c r="R632" s="65" t="str">
        <f t="shared" si="110"/>
        <v/>
      </c>
      <c r="S632" s="65" t="str">
        <f t="shared" si="111"/>
        <v/>
      </c>
      <c r="T632" s="65" t="str">
        <f t="shared" si="112"/>
        <v/>
      </c>
      <c r="U632" s="65" t="str">
        <f t="shared" si="113"/>
        <v/>
      </c>
      <c r="V632" s="38"/>
      <c r="W632" s="38"/>
      <c r="X632" s="85" t="str">
        <f t="shared" si="114"/>
        <v/>
      </c>
      <c r="Y632" s="85" t="str">
        <f t="shared" si="115"/>
        <v/>
      </c>
      <c r="Z632" s="89" t="str">
        <f t="shared" si="117"/>
        <v/>
      </c>
      <c r="AA632" s="90" t="str">
        <f>IFERROR(IF(ISNUMBER('Opsparede løndele mar21-apr21'!K630),Z632+'Opsparede løndele mar21-apr21'!K630,Z632),"")</f>
        <v/>
      </c>
    </row>
    <row r="633" spans="1:27" x14ac:dyDescent="0.25">
      <c r="A633" s="52" t="str">
        <f t="shared" si="118"/>
        <v/>
      </c>
      <c r="B633" s="5"/>
      <c r="C633" s="6"/>
      <c r="D633" s="7"/>
      <c r="E633" s="8"/>
      <c r="F633" s="8"/>
      <c r="G633" s="60" t="str">
        <f t="shared" si="121"/>
        <v/>
      </c>
      <c r="H633" s="60" t="str">
        <f t="shared" si="121"/>
        <v/>
      </c>
      <c r="J633" s="115" t="str">
        <f t="shared" si="116"/>
        <v/>
      </c>
      <c r="Q633" s="116"/>
      <c r="R633" s="65" t="str">
        <f t="shared" si="110"/>
        <v/>
      </c>
      <c r="S633" s="65" t="str">
        <f t="shared" si="111"/>
        <v/>
      </c>
      <c r="T633" s="65" t="str">
        <f t="shared" si="112"/>
        <v/>
      </c>
      <c r="U633" s="65" t="str">
        <f t="shared" si="113"/>
        <v/>
      </c>
      <c r="V633" s="38"/>
      <c r="W633" s="38"/>
      <c r="X633" s="85" t="str">
        <f t="shared" si="114"/>
        <v/>
      </c>
      <c r="Y633" s="85" t="str">
        <f t="shared" si="115"/>
        <v/>
      </c>
      <c r="Z633" s="89" t="str">
        <f t="shared" si="117"/>
        <v/>
      </c>
      <c r="AA633" s="90" t="str">
        <f>IFERROR(IF(ISNUMBER('Opsparede løndele mar21-apr21'!K631),Z633+'Opsparede løndele mar21-apr21'!K631,Z633),"")</f>
        <v/>
      </c>
    </row>
    <row r="634" spans="1:27" x14ac:dyDescent="0.25">
      <c r="A634" s="52" t="str">
        <f t="shared" si="118"/>
        <v/>
      </c>
      <c r="B634" s="5"/>
      <c r="C634" s="6"/>
      <c r="D634" s="7"/>
      <c r="E634" s="8"/>
      <c r="F634" s="8"/>
      <c r="G634" s="60" t="str">
        <f t="shared" si="121"/>
        <v/>
      </c>
      <c r="H634" s="60" t="str">
        <f t="shared" si="121"/>
        <v/>
      </c>
      <c r="J634" s="115" t="str">
        <f t="shared" si="116"/>
        <v/>
      </c>
      <c r="Q634" s="116"/>
      <c r="R634" s="65" t="str">
        <f t="shared" si="110"/>
        <v/>
      </c>
      <c r="S634" s="65" t="str">
        <f t="shared" si="111"/>
        <v/>
      </c>
      <c r="T634" s="65" t="str">
        <f t="shared" si="112"/>
        <v/>
      </c>
      <c r="U634" s="65" t="str">
        <f t="shared" si="113"/>
        <v/>
      </c>
      <c r="V634" s="38"/>
      <c r="W634" s="38"/>
      <c r="X634" s="85" t="str">
        <f t="shared" si="114"/>
        <v/>
      </c>
      <c r="Y634" s="85" t="str">
        <f t="shared" si="115"/>
        <v/>
      </c>
      <c r="Z634" s="89" t="str">
        <f t="shared" si="117"/>
        <v/>
      </c>
      <c r="AA634" s="90" t="str">
        <f>IFERROR(IF(ISNUMBER('Opsparede løndele mar21-apr21'!K632),Z634+'Opsparede løndele mar21-apr21'!K632,Z634),"")</f>
        <v/>
      </c>
    </row>
    <row r="635" spans="1:27" x14ac:dyDescent="0.25">
      <c r="A635" s="52" t="str">
        <f t="shared" si="118"/>
        <v/>
      </c>
      <c r="B635" s="5"/>
      <c r="C635" s="6"/>
      <c r="D635" s="7"/>
      <c r="E635" s="8"/>
      <c r="F635" s="8"/>
      <c r="G635" s="60" t="str">
        <f t="shared" si="121"/>
        <v/>
      </c>
      <c r="H635" s="60" t="str">
        <f t="shared" si="121"/>
        <v/>
      </c>
      <c r="J635" s="115" t="str">
        <f t="shared" si="116"/>
        <v/>
      </c>
      <c r="Q635" s="116"/>
      <c r="R635" s="65" t="str">
        <f t="shared" si="110"/>
        <v/>
      </c>
      <c r="S635" s="65" t="str">
        <f t="shared" si="111"/>
        <v/>
      </c>
      <c r="T635" s="65" t="str">
        <f t="shared" si="112"/>
        <v/>
      </c>
      <c r="U635" s="65" t="str">
        <f t="shared" si="113"/>
        <v/>
      </c>
      <c r="V635" s="38"/>
      <c r="W635" s="38"/>
      <c r="X635" s="85" t="str">
        <f t="shared" si="114"/>
        <v/>
      </c>
      <c r="Y635" s="85" t="str">
        <f t="shared" si="115"/>
        <v/>
      </c>
      <c r="Z635" s="89" t="str">
        <f t="shared" si="117"/>
        <v/>
      </c>
      <c r="AA635" s="90" t="str">
        <f>IFERROR(IF(ISNUMBER('Opsparede løndele mar21-apr21'!K633),Z635+'Opsparede løndele mar21-apr21'!K633,Z635),"")</f>
        <v/>
      </c>
    </row>
    <row r="636" spans="1:27" x14ac:dyDescent="0.25">
      <c r="A636" s="52" t="str">
        <f t="shared" si="118"/>
        <v/>
      </c>
      <c r="B636" s="5"/>
      <c r="C636" s="6"/>
      <c r="D636" s="7"/>
      <c r="E636" s="8"/>
      <c r="F636" s="8"/>
      <c r="G636" s="60" t="str">
        <f t="shared" si="121"/>
        <v/>
      </c>
      <c r="H636" s="60" t="str">
        <f t="shared" si="121"/>
        <v/>
      </c>
      <c r="J636" s="115" t="str">
        <f t="shared" si="116"/>
        <v/>
      </c>
      <c r="Q636" s="116"/>
      <c r="R636" s="65" t="str">
        <f t="shared" si="110"/>
        <v/>
      </c>
      <c r="S636" s="65" t="str">
        <f t="shared" si="111"/>
        <v/>
      </c>
      <c r="T636" s="65" t="str">
        <f t="shared" si="112"/>
        <v/>
      </c>
      <c r="U636" s="65" t="str">
        <f t="shared" si="113"/>
        <v/>
      </c>
      <c r="V636" s="38"/>
      <c r="W636" s="38"/>
      <c r="X636" s="85" t="str">
        <f t="shared" si="114"/>
        <v/>
      </c>
      <c r="Y636" s="85" t="str">
        <f t="shared" si="115"/>
        <v/>
      </c>
      <c r="Z636" s="89" t="str">
        <f t="shared" si="117"/>
        <v/>
      </c>
      <c r="AA636" s="90" t="str">
        <f>IFERROR(IF(ISNUMBER('Opsparede løndele mar21-apr21'!K634),Z636+'Opsparede løndele mar21-apr21'!K634,Z636),"")</f>
        <v/>
      </c>
    </row>
    <row r="637" spans="1:27" x14ac:dyDescent="0.25">
      <c r="A637" s="52" t="str">
        <f t="shared" si="118"/>
        <v/>
      </c>
      <c r="B637" s="5"/>
      <c r="C637" s="6"/>
      <c r="D637" s="7"/>
      <c r="E637" s="8"/>
      <c r="F637" s="8"/>
      <c r="G637" s="60" t="str">
        <f t="shared" si="121"/>
        <v/>
      </c>
      <c r="H637" s="60" t="str">
        <f t="shared" si="121"/>
        <v/>
      </c>
      <c r="J637" s="115" t="str">
        <f t="shared" si="116"/>
        <v/>
      </c>
      <c r="Q637" s="116"/>
      <c r="R637" s="65" t="str">
        <f t="shared" si="110"/>
        <v/>
      </c>
      <c r="S637" s="65" t="str">
        <f t="shared" si="111"/>
        <v/>
      </c>
      <c r="T637" s="65" t="str">
        <f t="shared" si="112"/>
        <v/>
      </c>
      <c r="U637" s="65" t="str">
        <f t="shared" si="113"/>
        <v/>
      </c>
      <c r="V637" s="38"/>
      <c r="W637" s="38"/>
      <c r="X637" s="85" t="str">
        <f t="shared" si="114"/>
        <v/>
      </c>
      <c r="Y637" s="85" t="str">
        <f t="shared" si="115"/>
        <v/>
      </c>
      <c r="Z637" s="89" t="str">
        <f t="shared" si="117"/>
        <v/>
      </c>
      <c r="AA637" s="90" t="str">
        <f>IFERROR(IF(ISNUMBER('Opsparede løndele mar21-apr21'!K635),Z637+'Opsparede løndele mar21-apr21'!K635,Z637),"")</f>
        <v/>
      </c>
    </row>
    <row r="638" spans="1:27" x14ac:dyDescent="0.25">
      <c r="A638" s="52" t="str">
        <f t="shared" si="118"/>
        <v/>
      </c>
      <c r="B638" s="5"/>
      <c r="C638" s="6"/>
      <c r="D638" s="7"/>
      <c r="E638" s="8"/>
      <c r="F638" s="8"/>
      <c r="G638" s="60" t="str">
        <f t="shared" si="121"/>
        <v/>
      </c>
      <c r="H638" s="60" t="str">
        <f t="shared" si="121"/>
        <v/>
      </c>
      <c r="J638" s="115" t="str">
        <f t="shared" si="116"/>
        <v/>
      </c>
      <c r="Q638" s="116"/>
      <c r="R638" s="65" t="str">
        <f t="shared" si="110"/>
        <v/>
      </c>
      <c r="S638" s="65" t="str">
        <f t="shared" si="111"/>
        <v/>
      </c>
      <c r="T638" s="65" t="str">
        <f t="shared" si="112"/>
        <v/>
      </c>
      <c r="U638" s="65" t="str">
        <f t="shared" si="113"/>
        <v/>
      </c>
      <c r="V638" s="38"/>
      <c r="W638" s="38"/>
      <c r="X638" s="85" t="str">
        <f t="shared" si="114"/>
        <v/>
      </c>
      <c r="Y638" s="85" t="str">
        <f t="shared" si="115"/>
        <v/>
      </c>
      <c r="Z638" s="89" t="str">
        <f t="shared" si="117"/>
        <v/>
      </c>
      <c r="AA638" s="90" t="str">
        <f>IFERROR(IF(ISNUMBER('Opsparede løndele mar21-apr21'!K636),Z638+'Opsparede løndele mar21-apr21'!K636,Z638),"")</f>
        <v/>
      </c>
    </row>
    <row r="639" spans="1:27" x14ac:dyDescent="0.25">
      <c r="A639" s="52" t="str">
        <f t="shared" si="118"/>
        <v/>
      </c>
      <c r="B639" s="5"/>
      <c r="C639" s="6"/>
      <c r="D639" s="7"/>
      <c r="E639" s="8"/>
      <c r="F639" s="8"/>
      <c r="G639" s="60" t="str">
        <f t="shared" si="121"/>
        <v/>
      </c>
      <c r="H639" s="60" t="str">
        <f t="shared" si="121"/>
        <v/>
      </c>
      <c r="J639" s="115" t="str">
        <f t="shared" si="116"/>
        <v/>
      </c>
      <c r="Q639" s="116"/>
      <c r="R639" s="65" t="str">
        <f t="shared" si="110"/>
        <v/>
      </c>
      <c r="S639" s="65" t="str">
        <f t="shared" si="111"/>
        <v/>
      </c>
      <c r="T639" s="65" t="str">
        <f t="shared" si="112"/>
        <v/>
      </c>
      <c r="U639" s="65" t="str">
        <f t="shared" si="113"/>
        <v/>
      </c>
      <c r="V639" s="38"/>
      <c r="W639" s="38"/>
      <c r="X639" s="85" t="str">
        <f t="shared" si="114"/>
        <v/>
      </c>
      <c r="Y639" s="85" t="str">
        <f t="shared" si="115"/>
        <v/>
      </c>
      <c r="Z639" s="89" t="str">
        <f t="shared" si="117"/>
        <v/>
      </c>
      <c r="AA639" s="90" t="str">
        <f>IFERROR(IF(ISNUMBER('Opsparede løndele mar21-apr21'!K637),Z639+'Opsparede løndele mar21-apr21'!K637,Z639),"")</f>
        <v/>
      </c>
    </row>
    <row r="640" spans="1:27" x14ac:dyDescent="0.25">
      <c r="A640" s="52" t="str">
        <f t="shared" si="118"/>
        <v/>
      </c>
      <c r="B640" s="5"/>
      <c r="C640" s="6"/>
      <c r="D640" s="7"/>
      <c r="E640" s="8"/>
      <c r="F640" s="8"/>
      <c r="G640" s="60" t="str">
        <f t="shared" si="121"/>
        <v/>
      </c>
      <c r="H640" s="60" t="str">
        <f t="shared" si="121"/>
        <v/>
      </c>
      <c r="J640" s="115" t="str">
        <f t="shared" si="116"/>
        <v/>
      </c>
      <c r="Q640" s="116"/>
      <c r="R640" s="65" t="str">
        <f t="shared" si="110"/>
        <v/>
      </c>
      <c r="S640" s="65" t="str">
        <f t="shared" si="111"/>
        <v/>
      </c>
      <c r="T640" s="65" t="str">
        <f t="shared" si="112"/>
        <v/>
      </c>
      <c r="U640" s="65" t="str">
        <f t="shared" si="113"/>
        <v/>
      </c>
      <c r="V640" s="38"/>
      <c r="W640" s="38"/>
      <c r="X640" s="85" t="str">
        <f t="shared" si="114"/>
        <v/>
      </c>
      <c r="Y640" s="85" t="str">
        <f t="shared" si="115"/>
        <v/>
      </c>
      <c r="Z640" s="89" t="str">
        <f t="shared" si="117"/>
        <v/>
      </c>
      <c r="AA640" s="90" t="str">
        <f>IFERROR(IF(ISNUMBER('Opsparede løndele mar21-apr21'!K638),Z640+'Opsparede løndele mar21-apr21'!K638,Z640),"")</f>
        <v/>
      </c>
    </row>
    <row r="641" spans="1:27" x14ac:dyDescent="0.25">
      <c r="A641" s="52" t="str">
        <f t="shared" si="118"/>
        <v/>
      </c>
      <c r="B641" s="5"/>
      <c r="C641" s="6"/>
      <c r="D641" s="7"/>
      <c r="E641" s="8"/>
      <c r="F641" s="8"/>
      <c r="G641" s="60" t="str">
        <f t="shared" si="121"/>
        <v/>
      </c>
      <c r="H641" s="60" t="str">
        <f t="shared" si="121"/>
        <v/>
      </c>
      <c r="J641" s="115" t="str">
        <f t="shared" si="116"/>
        <v/>
      </c>
      <c r="Q641" s="116"/>
      <c r="R641" s="65" t="str">
        <f t="shared" si="110"/>
        <v/>
      </c>
      <c r="S641" s="65" t="str">
        <f t="shared" si="111"/>
        <v/>
      </c>
      <c r="T641" s="65" t="str">
        <f t="shared" si="112"/>
        <v/>
      </c>
      <c r="U641" s="65" t="str">
        <f t="shared" si="113"/>
        <v/>
      </c>
      <c r="V641" s="38"/>
      <c r="W641" s="38"/>
      <c r="X641" s="85" t="str">
        <f t="shared" si="114"/>
        <v/>
      </c>
      <c r="Y641" s="85" t="str">
        <f t="shared" si="115"/>
        <v/>
      </c>
      <c r="Z641" s="89" t="str">
        <f t="shared" si="117"/>
        <v/>
      </c>
      <c r="AA641" s="90" t="str">
        <f>IFERROR(IF(ISNUMBER('Opsparede løndele mar21-apr21'!K639),Z641+'Opsparede løndele mar21-apr21'!K639,Z641),"")</f>
        <v/>
      </c>
    </row>
    <row r="642" spans="1:27" x14ac:dyDescent="0.25">
      <c r="A642" s="52" t="str">
        <f t="shared" si="118"/>
        <v/>
      </c>
      <c r="B642" s="5"/>
      <c r="C642" s="6"/>
      <c r="D642" s="7"/>
      <c r="E642" s="8"/>
      <c r="F642" s="8"/>
      <c r="G642" s="60" t="str">
        <f t="shared" si="121"/>
        <v/>
      </c>
      <c r="H642" s="60" t="str">
        <f t="shared" si="121"/>
        <v/>
      </c>
      <c r="J642" s="115" t="str">
        <f t="shared" si="116"/>
        <v/>
      </c>
      <c r="Q642" s="116"/>
      <c r="R642" s="65" t="str">
        <f t="shared" si="110"/>
        <v/>
      </c>
      <c r="S642" s="65" t="str">
        <f t="shared" si="111"/>
        <v/>
      </c>
      <c r="T642" s="65" t="str">
        <f t="shared" si="112"/>
        <v/>
      </c>
      <c r="U642" s="65" t="str">
        <f t="shared" si="113"/>
        <v/>
      </c>
      <c r="V642" s="38"/>
      <c r="W642" s="38"/>
      <c r="X642" s="85" t="str">
        <f t="shared" si="114"/>
        <v/>
      </c>
      <c r="Y642" s="85" t="str">
        <f t="shared" si="115"/>
        <v/>
      </c>
      <c r="Z642" s="89" t="str">
        <f t="shared" si="117"/>
        <v/>
      </c>
      <c r="AA642" s="90" t="str">
        <f>IFERROR(IF(ISNUMBER('Opsparede løndele mar21-apr21'!K640),Z642+'Opsparede løndele mar21-apr21'!K640,Z642),"")</f>
        <v/>
      </c>
    </row>
    <row r="643" spans="1:27" x14ac:dyDescent="0.25">
      <c r="A643" s="52" t="str">
        <f t="shared" si="118"/>
        <v/>
      </c>
      <c r="B643" s="5"/>
      <c r="C643" s="6"/>
      <c r="D643" s="7"/>
      <c r="E643" s="8"/>
      <c r="F643" s="8"/>
      <c r="G643" s="60" t="str">
        <f t="shared" si="121"/>
        <v/>
      </c>
      <c r="H643" s="60" t="str">
        <f t="shared" si="121"/>
        <v/>
      </c>
      <c r="J643" s="115" t="str">
        <f t="shared" si="116"/>
        <v/>
      </c>
      <c r="Q643" s="116"/>
      <c r="R643" s="65" t="str">
        <f t="shared" si="110"/>
        <v/>
      </c>
      <c r="S643" s="65" t="str">
        <f t="shared" si="111"/>
        <v/>
      </c>
      <c r="T643" s="65" t="str">
        <f t="shared" si="112"/>
        <v/>
      </c>
      <c r="U643" s="65" t="str">
        <f t="shared" si="113"/>
        <v/>
      </c>
      <c r="V643" s="38"/>
      <c r="W643" s="38"/>
      <c r="X643" s="85" t="str">
        <f t="shared" si="114"/>
        <v/>
      </c>
      <c r="Y643" s="85" t="str">
        <f t="shared" si="115"/>
        <v/>
      </c>
      <c r="Z643" s="89" t="str">
        <f t="shared" si="117"/>
        <v/>
      </c>
      <c r="AA643" s="90" t="str">
        <f>IFERROR(IF(ISNUMBER('Opsparede løndele mar21-apr21'!K641),Z643+'Opsparede løndele mar21-apr21'!K641,Z643),"")</f>
        <v/>
      </c>
    </row>
    <row r="644" spans="1:27" x14ac:dyDescent="0.25">
      <c r="A644" s="52" t="str">
        <f t="shared" si="118"/>
        <v/>
      </c>
      <c r="B644" s="5"/>
      <c r="C644" s="6"/>
      <c r="D644" s="7"/>
      <c r="E644" s="8"/>
      <c r="F644" s="8"/>
      <c r="G644" s="60" t="str">
        <f t="shared" si="121"/>
        <v/>
      </c>
      <c r="H644" s="60" t="str">
        <f t="shared" si="121"/>
        <v/>
      </c>
      <c r="J644" s="115" t="str">
        <f t="shared" si="116"/>
        <v/>
      </c>
      <c r="Q644" s="116"/>
      <c r="R644" s="65" t="str">
        <f t="shared" si="110"/>
        <v/>
      </c>
      <c r="S644" s="65" t="str">
        <f t="shared" si="111"/>
        <v/>
      </c>
      <c r="T644" s="65" t="str">
        <f t="shared" si="112"/>
        <v/>
      </c>
      <c r="U644" s="65" t="str">
        <f t="shared" si="113"/>
        <v/>
      </c>
      <c r="V644" s="38"/>
      <c r="W644" s="38"/>
      <c r="X644" s="85" t="str">
        <f t="shared" si="114"/>
        <v/>
      </c>
      <c r="Y644" s="85" t="str">
        <f t="shared" si="115"/>
        <v/>
      </c>
      <c r="Z644" s="89" t="str">
        <f t="shared" si="117"/>
        <v/>
      </c>
      <c r="AA644" s="90" t="str">
        <f>IFERROR(IF(ISNUMBER('Opsparede løndele mar21-apr21'!K642),Z644+'Opsparede løndele mar21-apr21'!K642,Z644),"")</f>
        <v/>
      </c>
    </row>
    <row r="645" spans="1:27" x14ac:dyDescent="0.25">
      <c r="A645" s="52" t="str">
        <f t="shared" si="118"/>
        <v/>
      </c>
      <c r="B645" s="5"/>
      <c r="C645" s="6"/>
      <c r="D645" s="7"/>
      <c r="E645" s="8"/>
      <c r="F645" s="8"/>
      <c r="G645" s="60" t="str">
        <f t="shared" si="121"/>
        <v/>
      </c>
      <c r="H645" s="60" t="str">
        <f t="shared" si="121"/>
        <v/>
      </c>
      <c r="J645" s="115" t="str">
        <f t="shared" si="116"/>
        <v/>
      </c>
      <c r="Q645" s="116"/>
      <c r="R645" s="65" t="str">
        <f t="shared" si="110"/>
        <v/>
      </c>
      <c r="S645" s="65" t="str">
        <f t="shared" si="111"/>
        <v/>
      </c>
      <c r="T645" s="65" t="str">
        <f t="shared" si="112"/>
        <v/>
      </c>
      <c r="U645" s="65" t="str">
        <f t="shared" si="113"/>
        <v/>
      </c>
      <c r="V645" s="38"/>
      <c r="W645" s="38"/>
      <c r="X645" s="85" t="str">
        <f t="shared" si="114"/>
        <v/>
      </c>
      <c r="Y645" s="85" t="str">
        <f t="shared" si="115"/>
        <v/>
      </c>
      <c r="Z645" s="89" t="str">
        <f t="shared" si="117"/>
        <v/>
      </c>
      <c r="AA645" s="90" t="str">
        <f>IFERROR(IF(ISNUMBER('Opsparede løndele mar21-apr21'!K643),Z645+'Opsparede løndele mar21-apr21'!K643,Z645),"")</f>
        <v/>
      </c>
    </row>
    <row r="646" spans="1:27" x14ac:dyDescent="0.25">
      <c r="A646" s="52" t="str">
        <f t="shared" si="118"/>
        <v/>
      </c>
      <c r="B646" s="5"/>
      <c r="C646" s="6"/>
      <c r="D646" s="7"/>
      <c r="E646" s="8"/>
      <c r="F646" s="8"/>
      <c r="G646" s="60" t="str">
        <f t="shared" si="121"/>
        <v/>
      </c>
      <c r="H646" s="60" t="str">
        <f t="shared" si="121"/>
        <v/>
      </c>
      <c r="J646" s="115" t="str">
        <f t="shared" si="116"/>
        <v/>
      </c>
      <c r="Q646" s="116"/>
      <c r="R646" s="65" t="str">
        <f t="shared" si="110"/>
        <v/>
      </c>
      <c r="S646" s="65" t="str">
        <f t="shared" si="111"/>
        <v/>
      </c>
      <c r="T646" s="65" t="str">
        <f t="shared" si="112"/>
        <v/>
      </c>
      <c r="U646" s="65" t="str">
        <f t="shared" si="113"/>
        <v/>
      </c>
      <c r="V646" s="38"/>
      <c r="W646" s="38"/>
      <c r="X646" s="85" t="str">
        <f t="shared" si="114"/>
        <v/>
      </c>
      <c r="Y646" s="85" t="str">
        <f t="shared" si="115"/>
        <v/>
      </c>
      <c r="Z646" s="89" t="str">
        <f t="shared" si="117"/>
        <v/>
      </c>
      <c r="AA646" s="90" t="str">
        <f>IFERROR(IF(ISNUMBER('Opsparede løndele mar21-apr21'!K644),Z646+'Opsparede løndele mar21-apr21'!K644,Z646),"")</f>
        <v/>
      </c>
    </row>
    <row r="647" spans="1:27" x14ac:dyDescent="0.25">
      <c r="A647" s="52" t="str">
        <f t="shared" si="118"/>
        <v/>
      </c>
      <c r="B647" s="5"/>
      <c r="C647" s="6"/>
      <c r="D647" s="7"/>
      <c r="E647" s="8"/>
      <c r="F647" s="8"/>
      <c r="G647" s="60" t="str">
        <f t="shared" ref="G647:H666" si="122">IF(AND(ISNUMBER($E647),ISNUMBER($F647)),MAX(MIN(NETWORKDAYS(IF($E647&lt;=VLOOKUP(G$6,Matrix_antal_dage,5,FALSE),VLOOKUP(G$6,Matrix_antal_dage,5,FALSE),$E647),IF($F647&gt;=VLOOKUP(G$6,Matrix_antal_dage,6,FALSE),VLOOKUP(G$6,Matrix_antal_dage,6,FALSE),$F647),helligdage),VLOOKUP(G$6,Matrix_antal_dage,7,FALSE)),0),"")</f>
        <v/>
      </c>
      <c r="H647" s="60" t="str">
        <f t="shared" si="122"/>
        <v/>
      </c>
      <c r="J647" s="115" t="str">
        <f t="shared" si="116"/>
        <v/>
      </c>
      <c r="Q647" s="116"/>
      <c r="R647" s="65" t="str">
        <f t="shared" ref="R647:R710" si="123">IF(AND(ISNUMBER($Q647),ISNUMBER(K647)),(IF($B647="","",IF(MIN(K647,M647)*$J647&gt;30000*IF($Q647&gt;37,37,$Q647)/37,30000*IF($Q647&gt;37,37,$Q647)/37,MIN(K647,M647)*$J647))),"")</f>
        <v/>
      </c>
      <c r="S647" s="65" t="str">
        <f t="shared" ref="S647:S710" si="124">IF(AND(ISNUMBER($Q647),ISNUMBER(L647)),(IF($B647="","",IF(MIN(L647,N647)*$J647&gt;30000*IF($Q647&gt;37,37,$Q647)/37,30000*IF($Q647&gt;37,37,$Q647)/37,MIN(L647,N647)*$J647))),"")</f>
        <v/>
      </c>
      <c r="T647" s="65" t="str">
        <f t="shared" ref="T647:T710" si="125">IF(ISNUMBER(R647),(MIN(R647,MIN(K647,M647)-O647)),"")</f>
        <v/>
      </c>
      <c r="U647" s="65" t="str">
        <f t="shared" ref="U647:U710" si="126">IF(ISNUMBER(S647),(MIN(S647,MIN(L647,N647)-P647)),"")</f>
        <v/>
      </c>
      <c r="V647" s="38"/>
      <c r="W647" s="38"/>
      <c r="X647" s="85" t="str">
        <f t="shared" ref="X647:X710" si="127">IF(ISNUMBER(V647),MIN(T647/VLOOKUP(G$6,Matrix_antal_dage,4,FALSE)*(G647-V647),30000),"")</f>
        <v/>
      </c>
      <c r="Y647" s="85" t="str">
        <f t="shared" ref="Y647:Y710" si="128">IF(ISNUMBER(W647),MIN(U647/VLOOKUP(H$6,Matrix_antal_dage,4,FALSE)*(H647-W647),30000),"")</f>
        <v/>
      </c>
      <c r="Z647" s="89" t="str">
        <f t="shared" si="117"/>
        <v/>
      </c>
      <c r="AA647" s="90" t="str">
        <f>IFERROR(IF(ISNUMBER('Opsparede løndele mar21-apr21'!K645),Z647+'Opsparede løndele mar21-apr21'!K645,Z647),"")</f>
        <v/>
      </c>
    </row>
    <row r="648" spans="1:27" x14ac:dyDescent="0.25">
      <c r="A648" s="52" t="str">
        <f t="shared" si="118"/>
        <v/>
      </c>
      <c r="B648" s="5"/>
      <c r="C648" s="6"/>
      <c r="D648" s="7"/>
      <c r="E648" s="8"/>
      <c r="F648" s="8"/>
      <c r="G648" s="60" t="str">
        <f t="shared" si="122"/>
        <v/>
      </c>
      <c r="H648" s="60" t="str">
        <f t="shared" si="122"/>
        <v/>
      </c>
      <c r="J648" s="115" t="str">
        <f t="shared" ref="J648:J711" si="129">IF(I648="","",IF(I648="Funktionær",0.75,IF(I648="Ikke-funktionær",0.9,IF(I648="Elev/lærling",0.9))))</f>
        <v/>
      </c>
      <c r="Q648" s="116"/>
      <c r="R648" s="65" t="str">
        <f t="shared" si="123"/>
        <v/>
      </c>
      <c r="S648" s="65" t="str">
        <f t="shared" si="124"/>
        <v/>
      </c>
      <c r="T648" s="65" t="str">
        <f t="shared" si="125"/>
        <v/>
      </c>
      <c r="U648" s="65" t="str">
        <f t="shared" si="126"/>
        <v/>
      </c>
      <c r="V648" s="38"/>
      <c r="W648" s="38"/>
      <c r="X648" s="85" t="str">
        <f t="shared" si="127"/>
        <v/>
      </c>
      <c r="Y648" s="85" t="str">
        <f t="shared" si="128"/>
        <v/>
      </c>
      <c r="Z648" s="89" t="str">
        <f t="shared" ref="Z648:Z711" si="130">IF(OR(ISNUMBER(V648),ISNUMBER(W648)),SUM(X648:Y648),"")</f>
        <v/>
      </c>
      <c r="AA648" s="90" t="str">
        <f>IFERROR(IF(ISNUMBER('Opsparede løndele mar21-apr21'!K646),Z648+'Opsparede løndele mar21-apr21'!K646,Z648),"")</f>
        <v/>
      </c>
    </row>
    <row r="649" spans="1:27" x14ac:dyDescent="0.25">
      <c r="A649" s="52" t="str">
        <f t="shared" ref="A649:A712" si="131">IF(B649="","",A648+1)</f>
        <v/>
      </c>
      <c r="B649" s="5"/>
      <c r="C649" s="6"/>
      <c r="D649" s="7"/>
      <c r="E649" s="8"/>
      <c r="F649" s="8"/>
      <c r="G649" s="60" t="str">
        <f t="shared" si="122"/>
        <v/>
      </c>
      <c r="H649" s="60" t="str">
        <f t="shared" si="122"/>
        <v/>
      </c>
      <c r="J649" s="115" t="str">
        <f t="shared" si="129"/>
        <v/>
      </c>
      <c r="Q649" s="116"/>
      <c r="R649" s="65" t="str">
        <f t="shared" si="123"/>
        <v/>
      </c>
      <c r="S649" s="65" t="str">
        <f t="shared" si="124"/>
        <v/>
      </c>
      <c r="T649" s="65" t="str">
        <f t="shared" si="125"/>
        <v/>
      </c>
      <c r="U649" s="65" t="str">
        <f t="shared" si="126"/>
        <v/>
      </c>
      <c r="V649" s="38"/>
      <c r="W649" s="38"/>
      <c r="X649" s="85" t="str">
        <f t="shared" si="127"/>
        <v/>
      </c>
      <c r="Y649" s="85" t="str">
        <f t="shared" si="128"/>
        <v/>
      </c>
      <c r="Z649" s="89" t="str">
        <f t="shared" si="130"/>
        <v/>
      </c>
      <c r="AA649" s="90" t="str">
        <f>IFERROR(IF(ISNUMBER('Opsparede løndele mar21-apr21'!K647),Z649+'Opsparede løndele mar21-apr21'!K647,Z649),"")</f>
        <v/>
      </c>
    </row>
    <row r="650" spans="1:27" x14ac:dyDescent="0.25">
      <c r="A650" s="52" t="str">
        <f t="shared" si="131"/>
        <v/>
      </c>
      <c r="B650" s="5"/>
      <c r="C650" s="6"/>
      <c r="D650" s="7"/>
      <c r="E650" s="8"/>
      <c r="F650" s="8"/>
      <c r="G650" s="60" t="str">
        <f t="shared" si="122"/>
        <v/>
      </c>
      <c r="H650" s="60" t="str">
        <f t="shared" si="122"/>
        <v/>
      </c>
      <c r="J650" s="115" t="str">
        <f t="shared" si="129"/>
        <v/>
      </c>
      <c r="Q650" s="116"/>
      <c r="R650" s="65" t="str">
        <f t="shared" si="123"/>
        <v/>
      </c>
      <c r="S650" s="65" t="str">
        <f t="shared" si="124"/>
        <v/>
      </c>
      <c r="T650" s="65" t="str">
        <f t="shared" si="125"/>
        <v/>
      </c>
      <c r="U650" s="65" t="str">
        <f t="shared" si="126"/>
        <v/>
      </c>
      <c r="V650" s="38"/>
      <c r="W650" s="38"/>
      <c r="X650" s="85" t="str">
        <f t="shared" si="127"/>
        <v/>
      </c>
      <c r="Y650" s="85" t="str">
        <f t="shared" si="128"/>
        <v/>
      </c>
      <c r="Z650" s="89" t="str">
        <f t="shared" si="130"/>
        <v/>
      </c>
      <c r="AA650" s="90" t="str">
        <f>IFERROR(IF(ISNUMBER('Opsparede løndele mar21-apr21'!K648),Z650+'Opsparede løndele mar21-apr21'!K648,Z650),"")</f>
        <v/>
      </c>
    </row>
    <row r="651" spans="1:27" x14ac:dyDescent="0.25">
      <c r="A651" s="52" t="str">
        <f t="shared" si="131"/>
        <v/>
      </c>
      <c r="B651" s="5"/>
      <c r="C651" s="6"/>
      <c r="D651" s="7"/>
      <c r="E651" s="8"/>
      <c r="F651" s="8"/>
      <c r="G651" s="60" t="str">
        <f t="shared" si="122"/>
        <v/>
      </c>
      <c r="H651" s="60" t="str">
        <f t="shared" si="122"/>
        <v/>
      </c>
      <c r="J651" s="115" t="str">
        <f t="shared" si="129"/>
        <v/>
      </c>
      <c r="Q651" s="116"/>
      <c r="R651" s="65" t="str">
        <f t="shared" si="123"/>
        <v/>
      </c>
      <c r="S651" s="65" t="str">
        <f t="shared" si="124"/>
        <v/>
      </c>
      <c r="T651" s="65" t="str">
        <f t="shared" si="125"/>
        <v/>
      </c>
      <c r="U651" s="65" t="str">
        <f t="shared" si="126"/>
        <v/>
      </c>
      <c r="V651" s="38"/>
      <c r="W651" s="38"/>
      <c r="X651" s="85" t="str">
        <f t="shared" si="127"/>
        <v/>
      </c>
      <c r="Y651" s="85" t="str">
        <f t="shared" si="128"/>
        <v/>
      </c>
      <c r="Z651" s="89" t="str">
        <f t="shared" si="130"/>
        <v/>
      </c>
      <c r="AA651" s="90" t="str">
        <f>IFERROR(IF(ISNUMBER('Opsparede løndele mar21-apr21'!K649),Z651+'Opsparede løndele mar21-apr21'!K649,Z651),"")</f>
        <v/>
      </c>
    </row>
    <row r="652" spans="1:27" x14ac:dyDescent="0.25">
      <c r="A652" s="52" t="str">
        <f t="shared" si="131"/>
        <v/>
      </c>
      <c r="B652" s="5"/>
      <c r="C652" s="6"/>
      <c r="D652" s="7"/>
      <c r="E652" s="8"/>
      <c r="F652" s="8"/>
      <c r="G652" s="60" t="str">
        <f t="shared" si="122"/>
        <v/>
      </c>
      <c r="H652" s="60" t="str">
        <f t="shared" si="122"/>
        <v/>
      </c>
      <c r="J652" s="115" t="str">
        <f t="shared" si="129"/>
        <v/>
      </c>
      <c r="Q652" s="116"/>
      <c r="R652" s="65" t="str">
        <f t="shared" si="123"/>
        <v/>
      </c>
      <c r="S652" s="65" t="str">
        <f t="shared" si="124"/>
        <v/>
      </c>
      <c r="T652" s="65" t="str">
        <f t="shared" si="125"/>
        <v/>
      </c>
      <c r="U652" s="65" t="str">
        <f t="shared" si="126"/>
        <v/>
      </c>
      <c r="V652" s="38"/>
      <c r="W652" s="38"/>
      <c r="X652" s="85" t="str">
        <f t="shared" si="127"/>
        <v/>
      </c>
      <c r="Y652" s="85" t="str">
        <f t="shared" si="128"/>
        <v/>
      </c>
      <c r="Z652" s="89" t="str">
        <f t="shared" si="130"/>
        <v/>
      </c>
      <c r="AA652" s="90" t="str">
        <f>IFERROR(IF(ISNUMBER('Opsparede løndele mar21-apr21'!K650),Z652+'Opsparede løndele mar21-apr21'!K650,Z652),"")</f>
        <v/>
      </c>
    </row>
    <row r="653" spans="1:27" x14ac:dyDescent="0.25">
      <c r="A653" s="52" t="str">
        <f t="shared" si="131"/>
        <v/>
      </c>
      <c r="B653" s="5"/>
      <c r="C653" s="6"/>
      <c r="D653" s="7"/>
      <c r="E653" s="8"/>
      <c r="F653" s="8"/>
      <c r="G653" s="60" t="str">
        <f t="shared" si="122"/>
        <v/>
      </c>
      <c r="H653" s="60" t="str">
        <f t="shared" si="122"/>
        <v/>
      </c>
      <c r="J653" s="115" t="str">
        <f t="shared" si="129"/>
        <v/>
      </c>
      <c r="Q653" s="116"/>
      <c r="R653" s="65" t="str">
        <f t="shared" si="123"/>
        <v/>
      </c>
      <c r="S653" s="65" t="str">
        <f t="shared" si="124"/>
        <v/>
      </c>
      <c r="T653" s="65" t="str">
        <f t="shared" si="125"/>
        <v/>
      </c>
      <c r="U653" s="65" t="str">
        <f t="shared" si="126"/>
        <v/>
      </c>
      <c r="V653" s="38"/>
      <c r="W653" s="38"/>
      <c r="X653" s="85" t="str">
        <f t="shared" si="127"/>
        <v/>
      </c>
      <c r="Y653" s="85" t="str">
        <f t="shared" si="128"/>
        <v/>
      </c>
      <c r="Z653" s="89" t="str">
        <f t="shared" si="130"/>
        <v/>
      </c>
      <c r="AA653" s="90" t="str">
        <f>IFERROR(IF(ISNUMBER('Opsparede løndele mar21-apr21'!K651),Z653+'Opsparede løndele mar21-apr21'!K651,Z653),"")</f>
        <v/>
      </c>
    </row>
    <row r="654" spans="1:27" x14ac:dyDescent="0.25">
      <c r="A654" s="52" t="str">
        <f t="shared" si="131"/>
        <v/>
      </c>
      <c r="B654" s="5"/>
      <c r="C654" s="6"/>
      <c r="D654" s="7"/>
      <c r="E654" s="8"/>
      <c r="F654" s="8"/>
      <c r="G654" s="60" t="str">
        <f t="shared" si="122"/>
        <v/>
      </c>
      <c r="H654" s="60" t="str">
        <f t="shared" si="122"/>
        <v/>
      </c>
      <c r="J654" s="115" t="str">
        <f t="shared" si="129"/>
        <v/>
      </c>
      <c r="Q654" s="116"/>
      <c r="R654" s="65" t="str">
        <f t="shared" si="123"/>
        <v/>
      </c>
      <c r="S654" s="65" t="str">
        <f t="shared" si="124"/>
        <v/>
      </c>
      <c r="T654" s="65" t="str">
        <f t="shared" si="125"/>
        <v/>
      </c>
      <c r="U654" s="65" t="str">
        <f t="shared" si="126"/>
        <v/>
      </c>
      <c r="V654" s="38"/>
      <c r="W654" s="38"/>
      <c r="X654" s="85" t="str">
        <f t="shared" si="127"/>
        <v/>
      </c>
      <c r="Y654" s="85" t="str">
        <f t="shared" si="128"/>
        <v/>
      </c>
      <c r="Z654" s="89" t="str">
        <f t="shared" si="130"/>
        <v/>
      </c>
      <c r="AA654" s="90" t="str">
        <f>IFERROR(IF(ISNUMBER('Opsparede løndele mar21-apr21'!K652),Z654+'Opsparede løndele mar21-apr21'!K652,Z654),"")</f>
        <v/>
      </c>
    </row>
    <row r="655" spans="1:27" x14ac:dyDescent="0.25">
      <c r="A655" s="52" t="str">
        <f t="shared" si="131"/>
        <v/>
      </c>
      <c r="B655" s="5"/>
      <c r="C655" s="6"/>
      <c r="D655" s="7"/>
      <c r="E655" s="8"/>
      <c r="F655" s="8"/>
      <c r="G655" s="60" t="str">
        <f t="shared" si="122"/>
        <v/>
      </c>
      <c r="H655" s="60" t="str">
        <f t="shared" si="122"/>
        <v/>
      </c>
      <c r="J655" s="115" t="str">
        <f t="shared" si="129"/>
        <v/>
      </c>
      <c r="Q655" s="116"/>
      <c r="R655" s="65" t="str">
        <f t="shared" si="123"/>
        <v/>
      </c>
      <c r="S655" s="65" t="str">
        <f t="shared" si="124"/>
        <v/>
      </c>
      <c r="T655" s="65" t="str">
        <f t="shared" si="125"/>
        <v/>
      </c>
      <c r="U655" s="65" t="str">
        <f t="shared" si="126"/>
        <v/>
      </c>
      <c r="V655" s="38"/>
      <c r="W655" s="38"/>
      <c r="X655" s="85" t="str">
        <f t="shared" si="127"/>
        <v/>
      </c>
      <c r="Y655" s="85" t="str">
        <f t="shared" si="128"/>
        <v/>
      </c>
      <c r="Z655" s="89" t="str">
        <f t="shared" si="130"/>
        <v/>
      </c>
      <c r="AA655" s="90" t="str">
        <f>IFERROR(IF(ISNUMBER('Opsparede løndele mar21-apr21'!K653),Z655+'Opsparede løndele mar21-apr21'!K653,Z655),"")</f>
        <v/>
      </c>
    </row>
    <row r="656" spans="1:27" x14ac:dyDescent="0.25">
      <c r="A656" s="52" t="str">
        <f t="shared" si="131"/>
        <v/>
      </c>
      <c r="B656" s="5"/>
      <c r="C656" s="6"/>
      <c r="D656" s="7"/>
      <c r="E656" s="8"/>
      <c r="F656" s="8"/>
      <c r="G656" s="60" t="str">
        <f t="shared" si="122"/>
        <v/>
      </c>
      <c r="H656" s="60" t="str">
        <f t="shared" si="122"/>
        <v/>
      </c>
      <c r="J656" s="115" t="str">
        <f t="shared" si="129"/>
        <v/>
      </c>
      <c r="Q656" s="116"/>
      <c r="R656" s="65" t="str">
        <f t="shared" si="123"/>
        <v/>
      </c>
      <c r="S656" s="65" t="str">
        <f t="shared" si="124"/>
        <v/>
      </c>
      <c r="T656" s="65" t="str">
        <f t="shared" si="125"/>
        <v/>
      </c>
      <c r="U656" s="65" t="str">
        <f t="shared" si="126"/>
        <v/>
      </c>
      <c r="V656" s="38"/>
      <c r="W656" s="38"/>
      <c r="X656" s="85" t="str">
        <f t="shared" si="127"/>
        <v/>
      </c>
      <c r="Y656" s="85" t="str">
        <f t="shared" si="128"/>
        <v/>
      </c>
      <c r="Z656" s="89" t="str">
        <f t="shared" si="130"/>
        <v/>
      </c>
      <c r="AA656" s="90" t="str">
        <f>IFERROR(IF(ISNUMBER('Opsparede løndele mar21-apr21'!K654),Z656+'Opsparede løndele mar21-apr21'!K654,Z656),"")</f>
        <v/>
      </c>
    </row>
    <row r="657" spans="1:27" x14ac:dyDescent="0.25">
      <c r="A657" s="52" t="str">
        <f t="shared" si="131"/>
        <v/>
      </c>
      <c r="B657" s="5"/>
      <c r="C657" s="6"/>
      <c r="D657" s="7"/>
      <c r="E657" s="8"/>
      <c r="F657" s="8"/>
      <c r="G657" s="60" t="str">
        <f t="shared" si="122"/>
        <v/>
      </c>
      <c r="H657" s="60" t="str">
        <f t="shared" si="122"/>
        <v/>
      </c>
      <c r="J657" s="115" t="str">
        <f t="shared" si="129"/>
        <v/>
      </c>
      <c r="Q657" s="116"/>
      <c r="R657" s="65" t="str">
        <f t="shared" si="123"/>
        <v/>
      </c>
      <c r="S657" s="65" t="str">
        <f t="shared" si="124"/>
        <v/>
      </c>
      <c r="T657" s="65" t="str">
        <f t="shared" si="125"/>
        <v/>
      </c>
      <c r="U657" s="65" t="str">
        <f t="shared" si="126"/>
        <v/>
      </c>
      <c r="V657" s="38"/>
      <c r="W657" s="38"/>
      <c r="X657" s="85" t="str">
        <f t="shared" si="127"/>
        <v/>
      </c>
      <c r="Y657" s="85" t="str">
        <f t="shared" si="128"/>
        <v/>
      </c>
      <c r="Z657" s="89" t="str">
        <f t="shared" si="130"/>
        <v/>
      </c>
      <c r="AA657" s="90" t="str">
        <f>IFERROR(IF(ISNUMBER('Opsparede løndele mar21-apr21'!K655),Z657+'Opsparede løndele mar21-apr21'!K655,Z657),"")</f>
        <v/>
      </c>
    </row>
    <row r="658" spans="1:27" x14ac:dyDescent="0.25">
      <c r="A658" s="52" t="str">
        <f t="shared" si="131"/>
        <v/>
      </c>
      <c r="B658" s="5"/>
      <c r="C658" s="6"/>
      <c r="D658" s="7"/>
      <c r="E658" s="8"/>
      <c r="F658" s="8"/>
      <c r="G658" s="60" t="str">
        <f t="shared" si="122"/>
        <v/>
      </c>
      <c r="H658" s="60" t="str">
        <f t="shared" si="122"/>
        <v/>
      </c>
      <c r="J658" s="115" t="str">
        <f t="shared" si="129"/>
        <v/>
      </c>
      <c r="Q658" s="116"/>
      <c r="R658" s="65" t="str">
        <f t="shared" si="123"/>
        <v/>
      </c>
      <c r="S658" s="65" t="str">
        <f t="shared" si="124"/>
        <v/>
      </c>
      <c r="T658" s="65" t="str">
        <f t="shared" si="125"/>
        <v/>
      </c>
      <c r="U658" s="65" t="str">
        <f t="shared" si="126"/>
        <v/>
      </c>
      <c r="V658" s="38"/>
      <c r="W658" s="38"/>
      <c r="X658" s="85" t="str">
        <f t="shared" si="127"/>
        <v/>
      </c>
      <c r="Y658" s="85" t="str">
        <f t="shared" si="128"/>
        <v/>
      </c>
      <c r="Z658" s="89" t="str">
        <f t="shared" si="130"/>
        <v/>
      </c>
      <c r="AA658" s="90" t="str">
        <f>IFERROR(IF(ISNUMBER('Opsparede løndele mar21-apr21'!K656),Z658+'Opsparede løndele mar21-apr21'!K656,Z658),"")</f>
        <v/>
      </c>
    </row>
    <row r="659" spans="1:27" x14ac:dyDescent="0.25">
      <c r="A659" s="52" t="str">
        <f t="shared" si="131"/>
        <v/>
      </c>
      <c r="B659" s="5"/>
      <c r="C659" s="6"/>
      <c r="D659" s="7"/>
      <c r="E659" s="8"/>
      <c r="F659" s="8"/>
      <c r="G659" s="60" t="str">
        <f t="shared" si="122"/>
        <v/>
      </c>
      <c r="H659" s="60" t="str">
        <f t="shared" si="122"/>
        <v/>
      </c>
      <c r="J659" s="115" t="str">
        <f t="shared" si="129"/>
        <v/>
      </c>
      <c r="Q659" s="116"/>
      <c r="R659" s="65" t="str">
        <f t="shared" si="123"/>
        <v/>
      </c>
      <c r="S659" s="65" t="str">
        <f t="shared" si="124"/>
        <v/>
      </c>
      <c r="T659" s="65" t="str">
        <f t="shared" si="125"/>
        <v/>
      </c>
      <c r="U659" s="65" t="str">
        <f t="shared" si="126"/>
        <v/>
      </c>
      <c r="V659" s="38"/>
      <c r="W659" s="38"/>
      <c r="X659" s="85" t="str">
        <f t="shared" si="127"/>
        <v/>
      </c>
      <c r="Y659" s="85" t="str">
        <f t="shared" si="128"/>
        <v/>
      </c>
      <c r="Z659" s="89" t="str">
        <f t="shared" si="130"/>
        <v/>
      </c>
      <c r="AA659" s="90" t="str">
        <f>IFERROR(IF(ISNUMBER('Opsparede løndele mar21-apr21'!K657),Z659+'Opsparede løndele mar21-apr21'!K657,Z659),"")</f>
        <v/>
      </c>
    </row>
    <row r="660" spans="1:27" x14ac:dyDescent="0.25">
      <c r="A660" s="52" t="str">
        <f t="shared" si="131"/>
        <v/>
      </c>
      <c r="B660" s="5"/>
      <c r="C660" s="6"/>
      <c r="D660" s="7"/>
      <c r="E660" s="8"/>
      <c r="F660" s="8"/>
      <c r="G660" s="60" t="str">
        <f t="shared" si="122"/>
        <v/>
      </c>
      <c r="H660" s="60" t="str">
        <f t="shared" si="122"/>
        <v/>
      </c>
      <c r="J660" s="115" t="str">
        <f t="shared" si="129"/>
        <v/>
      </c>
      <c r="Q660" s="116"/>
      <c r="R660" s="65" t="str">
        <f t="shared" si="123"/>
        <v/>
      </c>
      <c r="S660" s="65" t="str">
        <f t="shared" si="124"/>
        <v/>
      </c>
      <c r="T660" s="65" t="str">
        <f t="shared" si="125"/>
        <v/>
      </c>
      <c r="U660" s="65" t="str">
        <f t="shared" si="126"/>
        <v/>
      </c>
      <c r="V660" s="38"/>
      <c r="W660" s="38"/>
      <c r="X660" s="85" t="str">
        <f t="shared" si="127"/>
        <v/>
      </c>
      <c r="Y660" s="85" t="str">
        <f t="shared" si="128"/>
        <v/>
      </c>
      <c r="Z660" s="89" t="str">
        <f t="shared" si="130"/>
        <v/>
      </c>
      <c r="AA660" s="90" t="str">
        <f>IFERROR(IF(ISNUMBER('Opsparede løndele mar21-apr21'!K658),Z660+'Opsparede løndele mar21-apr21'!K658,Z660),"")</f>
        <v/>
      </c>
    </row>
    <row r="661" spans="1:27" x14ac:dyDescent="0.25">
      <c r="A661" s="52" t="str">
        <f t="shared" si="131"/>
        <v/>
      </c>
      <c r="B661" s="5"/>
      <c r="C661" s="6"/>
      <c r="D661" s="7"/>
      <c r="E661" s="8"/>
      <c r="F661" s="8"/>
      <c r="G661" s="60" t="str">
        <f t="shared" si="122"/>
        <v/>
      </c>
      <c r="H661" s="60" t="str">
        <f t="shared" si="122"/>
        <v/>
      </c>
      <c r="J661" s="115" t="str">
        <f t="shared" si="129"/>
        <v/>
      </c>
      <c r="Q661" s="116"/>
      <c r="R661" s="65" t="str">
        <f t="shared" si="123"/>
        <v/>
      </c>
      <c r="S661" s="65" t="str">
        <f t="shared" si="124"/>
        <v/>
      </c>
      <c r="T661" s="65" t="str">
        <f t="shared" si="125"/>
        <v/>
      </c>
      <c r="U661" s="65" t="str">
        <f t="shared" si="126"/>
        <v/>
      </c>
      <c r="V661" s="38"/>
      <c r="W661" s="38"/>
      <c r="X661" s="85" t="str">
        <f t="shared" si="127"/>
        <v/>
      </c>
      <c r="Y661" s="85" t="str">
        <f t="shared" si="128"/>
        <v/>
      </c>
      <c r="Z661" s="89" t="str">
        <f t="shared" si="130"/>
        <v/>
      </c>
      <c r="AA661" s="90" t="str">
        <f>IFERROR(IF(ISNUMBER('Opsparede løndele mar21-apr21'!K659),Z661+'Opsparede løndele mar21-apr21'!K659,Z661),"")</f>
        <v/>
      </c>
    </row>
    <row r="662" spans="1:27" x14ac:dyDescent="0.25">
      <c r="A662" s="52" t="str">
        <f t="shared" si="131"/>
        <v/>
      </c>
      <c r="B662" s="5"/>
      <c r="C662" s="6"/>
      <c r="D662" s="7"/>
      <c r="E662" s="8"/>
      <c r="F662" s="8"/>
      <c r="G662" s="60" t="str">
        <f t="shared" si="122"/>
        <v/>
      </c>
      <c r="H662" s="60" t="str">
        <f t="shared" si="122"/>
        <v/>
      </c>
      <c r="J662" s="115" t="str">
        <f t="shared" si="129"/>
        <v/>
      </c>
      <c r="Q662" s="116"/>
      <c r="R662" s="65" t="str">
        <f t="shared" si="123"/>
        <v/>
      </c>
      <c r="S662" s="65" t="str">
        <f t="shared" si="124"/>
        <v/>
      </c>
      <c r="T662" s="65" t="str">
        <f t="shared" si="125"/>
        <v/>
      </c>
      <c r="U662" s="65" t="str">
        <f t="shared" si="126"/>
        <v/>
      </c>
      <c r="V662" s="38"/>
      <c r="W662" s="38"/>
      <c r="X662" s="85" t="str">
        <f t="shared" si="127"/>
        <v/>
      </c>
      <c r="Y662" s="85" t="str">
        <f t="shared" si="128"/>
        <v/>
      </c>
      <c r="Z662" s="89" t="str">
        <f t="shared" si="130"/>
        <v/>
      </c>
      <c r="AA662" s="90" t="str">
        <f>IFERROR(IF(ISNUMBER('Opsparede løndele mar21-apr21'!K660),Z662+'Opsparede løndele mar21-apr21'!K660,Z662),"")</f>
        <v/>
      </c>
    </row>
    <row r="663" spans="1:27" x14ac:dyDescent="0.25">
      <c r="A663" s="52" t="str">
        <f t="shared" si="131"/>
        <v/>
      </c>
      <c r="B663" s="5"/>
      <c r="C663" s="6"/>
      <c r="D663" s="7"/>
      <c r="E663" s="8"/>
      <c r="F663" s="8"/>
      <c r="G663" s="60" t="str">
        <f t="shared" si="122"/>
        <v/>
      </c>
      <c r="H663" s="60" t="str">
        <f t="shared" si="122"/>
        <v/>
      </c>
      <c r="J663" s="115" t="str">
        <f t="shared" si="129"/>
        <v/>
      </c>
      <c r="Q663" s="116"/>
      <c r="R663" s="65" t="str">
        <f t="shared" si="123"/>
        <v/>
      </c>
      <c r="S663" s="65" t="str">
        <f t="shared" si="124"/>
        <v/>
      </c>
      <c r="T663" s="65" t="str">
        <f t="shared" si="125"/>
        <v/>
      </c>
      <c r="U663" s="65" t="str">
        <f t="shared" si="126"/>
        <v/>
      </c>
      <c r="V663" s="38"/>
      <c r="W663" s="38"/>
      <c r="X663" s="85" t="str">
        <f t="shared" si="127"/>
        <v/>
      </c>
      <c r="Y663" s="85" t="str">
        <f t="shared" si="128"/>
        <v/>
      </c>
      <c r="Z663" s="89" t="str">
        <f t="shared" si="130"/>
        <v/>
      </c>
      <c r="AA663" s="90" t="str">
        <f>IFERROR(IF(ISNUMBER('Opsparede løndele mar21-apr21'!K661),Z663+'Opsparede løndele mar21-apr21'!K661,Z663),"")</f>
        <v/>
      </c>
    </row>
    <row r="664" spans="1:27" x14ac:dyDescent="0.25">
      <c r="A664" s="52" t="str">
        <f t="shared" si="131"/>
        <v/>
      </c>
      <c r="B664" s="5"/>
      <c r="C664" s="6"/>
      <c r="D664" s="7"/>
      <c r="E664" s="8"/>
      <c r="F664" s="8"/>
      <c r="G664" s="60" t="str">
        <f t="shared" si="122"/>
        <v/>
      </c>
      <c r="H664" s="60" t="str">
        <f t="shared" si="122"/>
        <v/>
      </c>
      <c r="J664" s="115" t="str">
        <f t="shared" si="129"/>
        <v/>
      </c>
      <c r="Q664" s="116"/>
      <c r="R664" s="65" t="str">
        <f t="shared" si="123"/>
        <v/>
      </c>
      <c r="S664" s="65" t="str">
        <f t="shared" si="124"/>
        <v/>
      </c>
      <c r="T664" s="65" t="str">
        <f t="shared" si="125"/>
        <v/>
      </c>
      <c r="U664" s="65" t="str">
        <f t="shared" si="126"/>
        <v/>
      </c>
      <c r="V664" s="38"/>
      <c r="W664" s="38"/>
      <c r="X664" s="85" t="str">
        <f t="shared" si="127"/>
        <v/>
      </c>
      <c r="Y664" s="85" t="str">
        <f t="shared" si="128"/>
        <v/>
      </c>
      <c r="Z664" s="89" t="str">
        <f t="shared" si="130"/>
        <v/>
      </c>
      <c r="AA664" s="90" t="str">
        <f>IFERROR(IF(ISNUMBER('Opsparede løndele mar21-apr21'!K662),Z664+'Opsparede løndele mar21-apr21'!K662,Z664),"")</f>
        <v/>
      </c>
    </row>
    <row r="665" spans="1:27" x14ac:dyDescent="0.25">
      <c r="A665" s="52" t="str">
        <f t="shared" si="131"/>
        <v/>
      </c>
      <c r="B665" s="5"/>
      <c r="C665" s="6"/>
      <c r="D665" s="7"/>
      <c r="E665" s="8"/>
      <c r="F665" s="8"/>
      <c r="G665" s="60" t="str">
        <f t="shared" si="122"/>
        <v/>
      </c>
      <c r="H665" s="60" t="str">
        <f t="shared" si="122"/>
        <v/>
      </c>
      <c r="J665" s="115" t="str">
        <f t="shared" si="129"/>
        <v/>
      </c>
      <c r="Q665" s="116"/>
      <c r="R665" s="65" t="str">
        <f t="shared" si="123"/>
        <v/>
      </c>
      <c r="S665" s="65" t="str">
        <f t="shared" si="124"/>
        <v/>
      </c>
      <c r="T665" s="65" t="str">
        <f t="shared" si="125"/>
        <v/>
      </c>
      <c r="U665" s="65" t="str">
        <f t="shared" si="126"/>
        <v/>
      </c>
      <c r="V665" s="38"/>
      <c r="W665" s="38"/>
      <c r="X665" s="85" t="str">
        <f t="shared" si="127"/>
        <v/>
      </c>
      <c r="Y665" s="85" t="str">
        <f t="shared" si="128"/>
        <v/>
      </c>
      <c r="Z665" s="89" t="str">
        <f t="shared" si="130"/>
        <v/>
      </c>
      <c r="AA665" s="90" t="str">
        <f>IFERROR(IF(ISNUMBER('Opsparede løndele mar21-apr21'!K663),Z665+'Opsparede løndele mar21-apr21'!K663,Z665),"")</f>
        <v/>
      </c>
    </row>
    <row r="666" spans="1:27" x14ac:dyDescent="0.25">
      <c r="A666" s="52" t="str">
        <f t="shared" si="131"/>
        <v/>
      </c>
      <c r="B666" s="5"/>
      <c r="C666" s="6"/>
      <c r="D666" s="7"/>
      <c r="E666" s="8"/>
      <c r="F666" s="8"/>
      <c r="G666" s="60" t="str">
        <f t="shared" si="122"/>
        <v/>
      </c>
      <c r="H666" s="60" t="str">
        <f t="shared" si="122"/>
        <v/>
      </c>
      <c r="J666" s="115" t="str">
        <f t="shared" si="129"/>
        <v/>
      </c>
      <c r="Q666" s="116"/>
      <c r="R666" s="65" t="str">
        <f t="shared" si="123"/>
        <v/>
      </c>
      <c r="S666" s="65" t="str">
        <f t="shared" si="124"/>
        <v/>
      </c>
      <c r="T666" s="65" t="str">
        <f t="shared" si="125"/>
        <v/>
      </c>
      <c r="U666" s="65" t="str">
        <f t="shared" si="126"/>
        <v/>
      </c>
      <c r="V666" s="38"/>
      <c r="W666" s="38"/>
      <c r="X666" s="85" t="str">
        <f t="shared" si="127"/>
        <v/>
      </c>
      <c r="Y666" s="85" t="str">
        <f t="shared" si="128"/>
        <v/>
      </c>
      <c r="Z666" s="89" t="str">
        <f t="shared" si="130"/>
        <v/>
      </c>
      <c r="AA666" s="90" t="str">
        <f>IFERROR(IF(ISNUMBER('Opsparede løndele mar21-apr21'!K664),Z666+'Opsparede løndele mar21-apr21'!K664,Z666),"")</f>
        <v/>
      </c>
    </row>
    <row r="667" spans="1:27" x14ac:dyDescent="0.25">
      <c r="A667" s="52" t="str">
        <f t="shared" si="131"/>
        <v/>
      </c>
      <c r="B667" s="5"/>
      <c r="C667" s="6"/>
      <c r="D667" s="7"/>
      <c r="E667" s="8"/>
      <c r="F667" s="8"/>
      <c r="G667" s="60" t="str">
        <f t="shared" ref="G667:H686" si="132">IF(AND(ISNUMBER($E667),ISNUMBER($F667)),MAX(MIN(NETWORKDAYS(IF($E667&lt;=VLOOKUP(G$6,Matrix_antal_dage,5,FALSE),VLOOKUP(G$6,Matrix_antal_dage,5,FALSE),$E667),IF($F667&gt;=VLOOKUP(G$6,Matrix_antal_dage,6,FALSE),VLOOKUP(G$6,Matrix_antal_dage,6,FALSE),$F667),helligdage),VLOOKUP(G$6,Matrix_antal_dage,7,FALSE)),0),"")</f>
        <v/>
      </c>
      <c r="H667" s="60" t="str">
        <f t="shared" si="132"/>
        <v/>
      </c>
      <c r="J667" s="115" t="str">
        <f t="shared" si="129"/>
        <v/>
      </c>
      <c r="Q667" s="116"/>
      <c r="R667" s="65" t="str">
        <f t="shared" si="123"/>
        <v/>
      </c>
      <c r="S667" s="65" t="str">
        <f t="shared" si="124"/>
        <v/>
      </c>
      <c r="T667" s="65" t="str">
        <f t="shared" si="125"/>
        <v/>
      </c>
      <c r="U667" s="65" t="str">
        <f t="shared" si="126"/>
        <v/>
      </c>
      <c r="V667" s="38"/>
      <c r="W667" s="38"/>
      <c r="X667" s="85" t="str">
        <f t="shared" si="127"/>
        <v/>
      </c>
      <c r="Y667" s="85" t="str">
        <f t="shared" si="128"/>
        <v/>
      </c>
      <c r="Z667" s="89" t="str">
        <f t="shared" si="130"/>
        <v/>
      </c>
      <c r="AA667" s="90" t="str">
        <f>IFERROR(IF(ISNUMBER('Opsparede løndele mar21-apr21'!K665),Z667+'Opsparede løndele mar21-apr21'!K665,Z667),"")</f>
        <v/>
      </c>
    </row>
    <row r="668" spans="1:27" x14ac:dyDescent="0.25">
      <c r="A668" s="52" t="str">
        <f t="shared" si="131"/>
        <v/>
      </c>
      <c r="B668" s="5"/>
      <c r="C668" s="6"/>
      <c r="D668" s="7"/>
      <c r="E668" s="8"/>
      <c r="F668" s="8"/>
      <c r="G668" s="60" t="str">
        <f t="shared" si="132"/>
        <v/>
      </c>
      <c r="H668" s="60" t="str">
        <f t="shared" si="132"/>
        <v/>
      </c>
      <c r="J668" s="115" t="str">
        <f t="shared" si="129"/>
        <v/>
      </c>
      <c r="Q668" s="116"/>
      <c r="R668" s="65" t="str">
        <f t="shared" si="123"/>
        <v/>
      </c>
      <c r="S668" s="65" t="str">
        <f t="shared" si="124"/>
        <v/>
      </c>
      <c r="T668" s="65" t="str">
        <f t="shared" si="125"/>
        <v/>
      </c>
      <c r="U668" s="65" t="str">
        <f t="shared" si="126"/>
        <v/>
      </c>
      <c r="V668" s="38"/>
      <c r="W668" s="38"/>
      <c r="X668" s="85" t="str">
        <f t="shared" si="127"/>
        <v/>
      </c>
      <c r="Y668" s="85" t="str">
        <f t="shared" si="128"/>
        <v/>
      </c>
      <c r="Z668" s="89" t="str">
        <f t="shared" si="130"/>
        <v/>
      </c>
      <c r="AA668" s="90" t="str">
        <f>IFERROR(IF(ISNUMBER('Opsparede løndele mar21-apr21'!K666),Z668+'Opsparede løndele mar21-apr21'!K666,Z668),"")</f>
        <v/>
      </c>
    </row>
    <row r="669" spans="1:27" x14ac:dyDescent="0.25">
      <c r="A669" s="52" t="str">
        <f t="shared" si="131"/>
        <v/>
      </c>
      <c r="B669" s="5"/>
      <c r="C669" s="6"/>
      <c r="D669" s="7"/>
      <c r="E669" s="8"/>
      <c r="F669" s="8"/>
      <c r="G669" s="60" t="str">
        <f t="shared" si="132"/>
        <v/>
      </c>
      <c r="H669" s="60" t="str">
        <f t="shared" si="132"/>
        <v/>
      </c>
      <c r="J669" s="115" t="str">
        <f t="shared" si="129"/>
        <v/>
      </c>
      <c r="Q669" s="116"/>
      <c r="R669" s="65" t="str">
        <f t="shared" si="123"/>
        <v/>
      </c>
      <c r="S669" s="65" t="str">
        <f t="shared" si="124"/>
        <v/>
      </c>
      <c r="T669" s="65" t="str">
        <f t="shared" si="125"/>
        <v/>
      </c>
      <c r="U669" s="65" t="str">
        <f t="shared" si="126"/>
        <v/>
      </c>
      <c r="V669" s="38"/>
      <c r="W669" s="38"/>
      <c r="X669" s="85" t="str">
        <f t="shared" si="127"/>
        <v/>
      </c>
      <c r="Y669" s="85" t="str">
        <f t="shared" si="128"/>
        <v/>
      </c>
      <c r="Z669" s="89" t="str">
        <f t="shared" si="130"/>
        <v/>
      </c>
      <c r="AA669" s="90" t="str">
        <f>IFERROR(IF(ISNUMBER('Opsparede løndele mar21-apr21'!K667),Z669+'Opsparede løndele mar21-apr21'!K667,Z669),"")</f>
        <v/>
      </c>
    </row>
    <row r="670" spans="1:27" x14ac:dyDescent="0.25">
      <c r="A670" s="52" t="str">
        <f t="shared" si="131"/>
        <v/>
      </c>
      <c r="B670" s="5"/>
      <c r="C670" s="6"/>
      <c r="D670" s="7"/>
      <c r="E670" s="8"/>
      <c r="F670" s="8"/>
      <c r="G670" s="60" t="str">
        <f t="shared" si="132"/>
        <v/>
      </c>
      <c r="H670" s="60" t="str">
        <f t="shared" si="132"/>
        <v/>
      </c>
      <c r="J670" s="115" t="str">
        <f t="shared" si="129"/>
        <v/>
      </c>
      <c r="Q670" s="116"/>
      <c r="R670" s="65" t="str">
        <f t="shared" si="123"/>
        <v/>
      </c>
      <c r="S670" s="65" t="str">
        <f t="shared" si="124"/>
        <v/>
      </c>
      <c r="T670" s="65" t="str">
        <f t="shared" si="125"/>
        <v/>
      </c>
      <c r="U670" s="65" t="str">
        <f t="shared" si="126"/>
        <v/>
      </c>
      <c r="V670" s="38"/>
      <c r="W670" s="38"/>
      <c r="X670" s="85" t="str">
        <f t="shared" si="127"/>
        <v/>
      </c>
      <c r="Y670" s="85" t="str">
        <f t="shared" si="128"/>
        <v/>
      </c>
      <c r="Z670" s="89" t="str">
        <f t="shared" si="130"/>
        <v/>
      </c>
      <c r="AA670" s="90" t="str">
        <f>IFERROR(IF(ISNUMBER('Opsparede løndele mar21-apr21'!K668),Z670+'Opsparede løndele mar21-apr21'!K668,Z670),"")</f>
        <v/>
      </c>
    </row>
    <row r="671" spans="1:27" x14ac:dyDescent="0.25">
      <c r="A671" s="52" t="str">
        <f t="shared" si="131"/>
        <v/>
      </c>
      <c r="B671" s="5"/>
      <c r="C671" s="6"/>
      <c r="D671" s="7"/>
      <c r="E671" s="8"/>
      <c r="F671" s="8"/>
      <c r="G671" s="60" t="str">
        <f t="shared" si="132"/>
        <v/>
      </c>
      <c r="H671" s="60" t="str">
        <f t="shared" si="132"/>
        <v/>
      </c>
      <c r="J671" s="115" t="str">
        <f t="shared" si="129"/>
        <v/>
      </c>
      <c r="Q671" s="116"/>
      <c r="R671" s="65" t="str">
        <f t="shared" si="123"/>
        <v/>
      </c>
      <c r="S671" s="65" t="str">
        <f t="shared" si="124"/>
        <v/>
      </c>
      <c r="T671" s="65" t="str">
        <f t="shared" si="125"/>
        <v/>
      </c>
      <c r="U671" s="65" t="str">
        <f t="shared" si="126"/>
        <v/>
      </c>
      <c r="V671" s="38"/>
      <c r="W671" s="38"/>
      <c r="X671" s="85" t="str">
        <f t="shared" si="127"/>
        <v/>
      </c>
      <c r="Y671" s="85" t="str">
        <f t="shared" si="128"/>
        <v/>
      </c>
      <c r="Z671" s="89" t="str">
        <f t="shared" si="130"/>
        <v/>
      </c>
      <c r="AA671" s="90" t="str">
        <f>IFERROR(IF(ISNUMBER('Opsparede løndele mar21-apr21'!K669),Z671+'Opsparede løndele mar21-apr21'!K669,Z671),"")</f>
        <v/>
      </c>
    </row>
    <row r="672" spans="1:27" x14ac:dyDescent="0.25">
      <c r="A672" s="52" t="str">
        <f t="shared" si="131"/>
        <v/>
      </c>
      <c r="B672" s="5"/>
      <c r="C672" s="6"/>
      <c r="D672" s="7"/>
      <c r="E672" s="8"/>
      <c r="F672" s="8"/>
      <c r="G672" s="60" t="str">
        <f t="shared" si="132"/>
        <v/>
      </c>
      <c r="H672" s="60" t="str">
        <f t="shared" si="132"/>
        <v/>
      </c>
      <c r="J672" s="115" t="str">
        <f t="shared" si="129"/>
        <v/>
      </c>
      <c r="Q672" s="116"/>
      <c r="R672" s="65" t="str">
        <f t="shared" si="123"/>
        <v/>
      </c>
      <c r="S672" s="65" t="str">
        <f t="shared" si="124"/>
        <v/>
      </c>
      <c r="T672" s="65" t="str">
        <f t="shared" si="125"/>
        <v/>
      </c>
      <c r="U672" s="65" t="str">
        <f t="shared" si="126"/>
        <v/>
      </c>
      <c r="V672" s="38"/>
      <c r="W672" s="38"/>
      <c r="X672" s="85" t="str">
        <f t="shared" si="127"/>
        <v/>
      </c>
      <c r="Y672" s="85" t="str">
        <f t="shared" si="128"/>
        <v/>
      </c>
      <c r="Z672" s="89" t="str">
        <f t="shared" si="130"/>
        <v/>
      </c>
      <c r="AA672" s="90" t="str">
        <f>IFERROR(IF(ISNUMBER('Opsparede løndele mar21-apr21'!K670),Z672+'Opsparede løndele mar21-apr21'!K670,Z672),"")</f>
        <v/>
      </c>
    </row>
    <row r="673" spans="1:27" x14ac:dyDescent="0.25">
      <c r="A673" s="52" t="str">
        <f t="shared" si="131"/>
        <v/>
      </c>
      <c r="B673" s="5"/>
      <c r="C673" s="6"/>
      <c r="D673" s="7"/>
      <c r="E673" s="8"/>
      <c r="F673" s="8"/>
      <c r="G673" s="60" t="str">
        <f t="shared" si="132"/>
        <v/>
      </c>
      <c r="H673" s="60" t="str">
        <f t="shared" si="132"/>
        <v/>
      </c>
      <c r="J673" s="115" t="str">
        <f t="shared" si="129"/>
        <v/>
      </c>
      <c r="Q673" s="116"/>
      <c r="R673" s="65" t="str">
        <f t="shared" si="123"/>
        <v/>
      </c>
      <c r="S673" s="65" t="str">
        <f t="shared" si="124"/>
        <v/>
      </c>
      <c r="T673" s="65" t="str">
        <f t="shared" si="125"/>
        <v/>
      </c>
      <c r="U673" s="65" t="str">
        <f t="shared" si="126"/>
        <v/>
      </c>
      <c r="V673" s="38"/>
      <c r="W673" s="38"/>
      <c r="X673" s="85" t="str">
        <f t="shared" si="127"/>
        <v/>
      </c>
      <c r="Y673" s="85" t="str">
        <f t="shared" si="128"/>
        <v/>
      </c>
      <c r="Z673" s="89" t="str">
        <f t="shared" si="130"/>
        <v/>
      </c>
      <c r="AA673" s="90" t="str">
        <f>IFERROR(IF(ISNUMBER('Opsparede løndele mar21-apr21'!K671),Z673+'Opsparede løndele mar21-apr21'!K671,Z673),"")</f>
        <v/>
      </c>
    </row>
    <row r="674" spans="1:27" x14ac:dyDescent="0.25">
      <c r="A674" s="52" t="str">
        <f t="shared" si="131"/>
        <v/>
      </c>
      <c r="B674" s="5"/>
      <c r="C674" s="6"/>
      <c r="D674" s="7"/>
      <c r="E674" s="8"/>
      <c r="F674" s="8"/>
      <c r="G674" s="60" t="str">
        <f t="shared" si="132"/>
        <v/>
      </c>
      <c r="H674" s="60" t="str">
        <f t="shared" si="132"/>
        <v/>
      </c>
      <c r="J674" s="115" t="str">
        <f t="shared" si="129"/>
        <v/>
      </c>
      <c r="Q674" s="116"/>
      <c r="R674" s="65" t="str">
        <f t="shared" si="123"/>
        <v/>
      </c>
      <c r="S674" s="65" t="str">
        <f t="shared" si="124"/>
        <v/>
      </c>
      <c r="T674" s="65" t="str">
        <f t="shared" si="125"/>
        <v/>
      </c>
      <c r="U674" s="65" t="str">
        <f t="shared" si="126"/>
        <v/>
      </c>
      <c r="V674" s="38"/>
      <c r="W674" s="38"/>
      <c r="X674" s="85" t="str">
        <f t="shared" si="127"/>
        <v/>
      </c>
      <c r="Y674" s="85" t="str">
        <f t="shared" si="128"/>
        <v/>
      </c>
      <c r="Z674" s="89" t="str">
        <f t="shared" si="130"/>
        <v/>
      </c>
      <c r="AA674" s="90" t="str">
        <f>IFERROR(IF(ISNUMBER('Opsparede løndele mar21-apr21'!K672),Z674+'Opsparede løndele mar21-apr21'!K672,Z674),"")</f>
        <v/>
      </c>
    </row>
    <row r="675" spans="1:27" x14ac:dyDescent="0.25">
      <c r="A675" s="52" t="str">
        <f t="shared" si="131"/>
        <v/>
      </c>
      <c r="B675" s="5"/>
      <c r="C675" s="6"/>
      <c r="D675" s="7"/>
      <c r="E675" s="8"/>
      <c r="F675" s="8"/>
      <c r="G675" s="60" t="str">
        <f t="shared" si="132"/>
        <v/>
      </c>
      <c r="H675" s="60" t="str">
        <f t="shared" si="132"/>
        <v/>
      </c>
      <c r="J675" s="115" t="str">
        <f t="shared" si="129"/>
        <v/>
      </c>
      <c r="Q675" s="116"/>
      <c r="R675" s="65" t="str">
        <f t="shared" si="123"/>
        <v/>
      </c>
      <c r="S675" s="65" t="str">
        <f t="shared" si="124"/>
        <v/>
      </c>
      <c r="T675" s="65" t="str">
        <f t="shared" si="125"/>
        <v/>
      </c>
      <c r="U675" s="65" t="str">
        <f t="shared" si="126"/>
        <v/>
      </c>
      <c r="V675" s="38"/>
      <c r="W675" s="38"/>
      <c r="X675" s="85" t="str">
        <f t="shared" si="127"/>
        <v/>
      </c>
      <c r="Y675" s="85" t="str">
        <f t="shared" si="128"/>
        <v/>
      </c>
      <c r="Z675" s="89" t="str">
        <f t="shared" si="130"/>
        <v/>
      </c>
      <c r="AA675" s="90" t="str">
        <f>IFERROR(IF(ISNUMBER('Opsparede løndele mar21-apr21'!K673),Z675+'Opsparede løndele mar21-apr21'!K673,Z675),"")</f>
        <v/>
      </c>
    </row>
    <row r="676" spans="1:27" x14ac:dyDescent="0.25">
      <c r="A676" s="52" t="str">
        <f t="shared" si="131"/>
        <v/>
      </c>
      <c r="B676" s="5"/>
      <c r="C676" s="6"/>
      <c r="D676" s="7"/>
      <c r="E676" s="8"/>
      <c r="F676" s="8"/>
      <c r="G676" s="60" t="str">
        <f t="shared" si="132"/>
        <v/>
      </c>
      <c r="H676" s="60" t="str">
        <f t="shared" si="132"/>
        <v/>
      </c>
      <c r="J676" s="115" t="str">
        <f t="shared" si="129"/>
        <v/>
      </c>
      <c r="Q676" s="116"/>
      <c r="R676" s="65" t="str">
        <f t="shared" si="123"/>
        <v/>
      </c>
      <c r="S676" s="65" t="str">
        <f t="shared" si="124"/>
        <v/>
      </c>
      <c r="T676" s="65" t="str">
        <f t="shared" si="125"/>
        <v/>
      </c>
      <c r="U676" s="65" t="str">
        <f t="shared" si="126"/>
        <v/>
      </c>
      <c r="V676" s="38"/>
      <c r="W676" s="38"/>
      <c r="X676" s="85" t="str">
        <f t="shared" si="127"/>
        <v/>
      </c>
      <c r="Y676" s="85" t="str">
        <f t="shared" si="128"/>
        <v/>
      </c>
      <c r="Z676" s="89" t="str">
        <f t="shared" si="130"/>
        <v/>
      </c>
      <c r="AA676" s="90" t="str">
        <f>IFERROR(IF(ISNUMBER('Opsparede løndele mar21-apr21'!K674),Z676+'Opsparede løndele mar21-apr21'!K674,Z676),"")</f>
        <v/>
      </c>
    </row>
    <row r="677" spans="1:27" x14ac:dyDescent="0.25">
      <c r="A677" s="52" t="str">
        <f t="shared" si="131"/>
        <v/>
      </c>
      <c r="B677" s="5"/>
      <c r="C677" s="6"/>
      <c r="D677" s="7"/>
      <c r="E677" s="8"/>
      <c r="F677" s="8"/>
      <c r="G677" s="60" t="str">
        <f t="shared" si="132"/>
        <v/>
      </c>
      <c r="H677" s="60" t="str">
        <f t="shared" si="132"/>
        <v/>
      </c>
      <c r="J677" s="115" t="str">
        <f t="shared" si="129"/>
        <v/>
      </c>
      <c r="Q677" s="116"/>
      <c r="R677" s="65" t="str">
        <f t="shared" si="123"/>
        <v/>
      </c>
      <c r="S677" s="65" t="str">
        <f t="shared" si="124"/>
        <v/>
      </c>
      <c r="T677" s="65" t="str">
        <f t="shared" si="125"/>
        <v/>
      </c>
      <c r="U677" s="65" t="str">
        <f t="shared" si="126"/>
        <v/>
      </c>
      <c r="V677" s="38"/>
      <c r="W677" s="38"/>
      <c r="X677" s="85" t="str">
        <f t="shared" si="127"/>
        <v/>
      </c>
      <c r="Y677" s="85" t="str">
        <f t="shared" si="128"/>
        <v/>
      </c>
      <c r="Z677" s="89" t="str">
        <f t="shared" si="130"/>
        <v/>
      </c>
      <c r="AA677" s="90" t="str">
        <f>IFERROR(IF(ISNUMBER('Opsparede løndele mar21-apr21'!K675),Z677+'Opsparede løndele mar21-apr21'!K675,Z677),"")</f>
        <v/>
      </c>
    </row>
    <row r="678" spans="1:27" x14ac:dyDescent="0.25">
      <c r="A678" s="52" t="str">
        <f t="shared" si="131"/>
        <v/>
      </c>
      <c r="B678" s="5"/>
      <c r="C678" s="6"/>
      <c r="D678" s="7"/>
      <c r="E678" s="8"/>
      <c r="F678" s="8"/>
      <c r="G678" s="60" t="str">
        <f t="shared" si="132"/>
        <v/>
      </c>
      <c r="H678" s="60" t="str">
        <f t="shared" si="132"/>
        <v/>
      </c>
      <c r="J678" s="115" t="str">
        <f t="shared" si="129"/>
        <v/>
      </c>
      <c r="Q678" s="116"/>
      <c r="R678" s="65" t="str">
        <f t="shared" si="123"/>
        <v/>
      </c>
      <c r="S678" s="65" t="str">
        <f t="shared" si="124"/>
        <v/>
      </c>
      <c r="T678" s="65" t="str">
        <f t="shared" si="125"/>
        <v/>
      </c>
      <c r="U678" s="65" t="str">
        <f t="shared" si="126"/>
        <v/>
      </c>
      <c r="V678" s="38"/>
      <c r="W678" s="38"/>
      <c r="X678" s="85" t="str">
        <f t="shared" si="127"/>
        <v/>
      </c>
      <c r="Y678" s="85" t="str">
        <f t="shared" si="128"/>
        <v/>
      </c>
      <c r="Z678" s="89" t="str">
        <f t="shared" si="130"/>
        <v/>
      </c>
      <c r="AA678" s="90" t="str">
        <f>IFERROR(IF(ISNUMBER('Opsparede løndele mar21-apr21'!K676),Z678+'Opsparede løndele mar21-apr21'!K676,Z678),"")</f>
        <v/>
      </c>
    </row>
    <row r="679" spans="1:27" x14ac:dyDescent="0.25">
      <c r="A679" s="52" t="str">
        <f t="shared" si="131"/>
        <v/>
      </c>
      <c r="B679" s="5"/>
      <c r="C679" s="6"/>
      <c r="D679" s="7"/>
      <c r="E679" s="8"/>
      <c r="F679" s="8"/>
      <c r="G679" s="60" t="str">
        <f t="shared" si="132"/>
        <v/>
      </c>
      <c r="H679" s="60" t="str">
        <f t="shared" si="132"/>
        <v/>
      </c>
      <c r="J679" s="115" t="str">
        <f t="shared" si="129"/>
        <v/>
      </c>
      <c r="Q679" s="116"/>
      <c r="R679" s="65" t="str">
        <f t="shared" si="123"/>
        <v/>
      </c>
      <c r="S679" s="65" t="str">
        <f t="shared" si="124"/>
        <v/>
      </c>
      <c r="T679" s="65" t="str">
        <f t="shared" si="125"/>
        <v/>
      </c>
      <c r="U679" s="65" t="str">
        <f t="shared" si="126"/>
        <v/>
      </c>
      <c r="V679" s="38"/>
      <c r="W679" s="38"/>
      <c r="X679" s="85" t="str">
        <f t="shared" si="127"/>
        <v/>
      </c>
      <c r="Y679" s="85" t="str">
        <f t="shared" si="128"/>
        <v/>
      </c>
      <c r="Z679" s="89" t="str">
        <f t="shared" si="130"/>
        <v/>
      </c>
      <c r="AA679" s="90" t="str">
        <f>IFERROR(IF(ISNUMBER('Opsparede løndele mar21-apr21'!K677),Z679+'Opsparede løndele mar21-apr21'!K677,Z679),"")</f>
        <v/>
      </c>
    </row>
    <row r="680" spans="1:27" x14ac:dyDescent="0.25">
      <c r="A680" s="52" t="str">
        <f t="shared" si="131"/>
        <v/>
      </c>
      <c r="B680" s="5"/>
      <c r="C680" s="6"/>
      <c r="D680" s="7"/>
      <c r="E680" s="8"/>
      <c r="F680" s="8"/>
      <c r="G680" s="60" t="str">
        <f t="shared" si="132"/>
        <v/>
      </c>
      <c r="H680" s="60" t="str">
        <f t="shared" si="132"/>
        <v/>
      </c>
      <c r="J680" s="115" t="str">
        <f t="shared" si="129"/>
        <v/>
      </c>
      <c r="Q680" s="116"/>
      <c r="R680" s="65" t="str">
        <f t="shared" si="123"/>
        <v/>
      </c>
      <c r="S680" s="65" t="str">
        <f t="shared" si="124"/>
        <v/>
      </c>
      <c r="T680" s="65" t="str">
        <f t="shared" si="125"/>
        <v/>
      </c>
      <c r="U680" s="65" t="str">
        <f t="shared" si="126"/>
        <v/>
      </c>
      <c r="V680" s="38"/>
      <c r="W680" s="38"/>
      <c r="X680" s="85" t="str">
        <f t="shared" si="127"/>
        <v/>
      </c>
      <c r="Y680" s="85" t="str">
        <f t="shared" si="128"/>
        <v/>
      </c>
      <c r="Z680" s="89" t="str">
        <f t="shared" si="130"/>
        <v/>
      </c>
      <c r="AA680" s="90" t="str">
        <f>IFERROR(IF(ISNUMBER('Opsparede løndele mar21-apr21'!K678),Z680+'Opsparede løndele mar21-apr21'!K678,Z680),"")</f>
        <v/>
      </c>
    </row>
    <row r="681" spans="1:27" x14ac:dyDescent="0.25">
      <c r="A681" s="52" t="str">
        <f t="shared" si="131"/>
        <v/>
      </c>
      <c r="B681" s="5"/>
      <c r="C681" s="6"/>
      <c r="D681" s="7"/>
      <c r="E681" s="8"/>
      <c r="F681" s="8"/>
      <c r="G681" s="60" t="str">
        <f t="shared" si="132"/>
        <v/>
      </c>
      <c r="H681" s="60" t="str">
        <f t="shared" si="132"/>
        <v/>
      </c>
      <c r="J681" s="115" t="str">
        <f t="shared" si="129"/>
        <v/>
      </c>
      <c r="Q681" s="116"/>
      <c r="R681" s="65" t="str">
        <f t="shared" si="123"/>
        <v/>
      </c>
      <c r="S681" s="65" t="str">
        <f t="shared" si="124"/>
        <v/>
      </c>
      <c r="T681" s="65" t="str">
        <f t="shared" si="125"/>
        <v/>
      </c>
      <c r="U681" s="65" t="str">
        <f t="shared" si="126"/>
        <v/>
      </c>
      <c r="V681" s="38"/>
      <c r="W681" s="38"/>
      <c r="X681" s="85" t="str">
        <f t="shared" si="127"/>
        <v/>
      </c>
      <c r="Y681" s="85" t="str">
        <f t="shared" si="128"/>
        <v/>
      </c>
      <c r="Z681" s="89" t="str">
        <f t="shared" si="130"/>
        <v/>
      </c>
      <c r="AA681" s="90" t="str">
        <f>IFERROR(IF(ISNUMBER('Opsparede løndele mar21-apr21'!K679),Z681+'Opsparede løndele mar21-apr21'!K679,Z681),"")</f>
        <v/>
      </c>
    </row>
    <row r="682" spans="1:27" x14ac:dyDescent="0.25">
      <c r="A682" s="52" t="str">
        <f t="shared" si="131"/>
        <v/>
      </c>
      <c r="B682" s="5"/>
      <c r="C682" s="6"/>
      <c r="D682" s="7"/>
      <c r="E682" s="8"/>
      <c r="F682" s="8"/>
      <c r="G682" s="60" t="str">
        <f t="shared" si="132"/>
        <v/>
      </c>
      <c r="H682" s="60" t="str">
        <f t="shared" si="132"/>
        <v/>
      </c>
      <c r="J682" s="115" t="str">
        <f t="shared" si="129"/>
        <v/>
      </c>
      <c r="Q682" s="116"/>
      <c r="R682" s="65" t="str">
        <f t="shared" si="123"/>
        <v/>
      </c>
      <c r="S682" s="65" t="str">
        <f t="shared" si="124"/>
        <v/>
      </c>
      <c r="T682" s="65" t="str">
        <f t="shared" si="125"/>
        <v/>
      </c>
      <c r="U682" s="65" t="str">
        <f t="shared" si="126"/>
        <v/>
      </c>
      <c r="V682" s="38"/>
      <c r="W682" s="38"/>
      <c r="X682" s="85" t="str">
        <f t="shared" si="127"/>
        <v/>
      </c>
      <c r="Y682" s="85" t="str">
        <f t="shared" si="128"/>
        <v/>
      </c>
      <c r="Z682" s="89" t="str">
        <f t="shared" si="130"/>
        <v/>
      </c>
      <c r="AA682" s="90" t="str">
        <f>IFERROR(IF(ISNUMBER('Opsparede løndele mar21-apr21'!K680),Z682+'Opsparede løndele mar21-apr21'!K680,Z682),"")</f>
        <v/>
      </c>
    </row>
    <row r="683" spans="1:27" x14ac:dyDescent="0.25">
      <c r="A683" s="52" t="str">
        <f t="shared" si="131"/>
        <v/>
      </c>
      <c r="B683" s="5"/>
      <c r="C683" s="6"/>
      <c r="D683" s="7"/>
      <c r="E683" s="8"/>
      <c r="F683" s="8"/>
      <c r="G683" s="60" t="str">
        <f t="shared" si="132"/>
        <v/>
      </c>
      <c r="H683" s="60" t="str">
        <f t="shared" si="132"/>
        <v/>
      </c>
      <c r="J683" s="115" t="str">
        <f t="shared" si="129"/>
        <v/>
      </c>
      <c r="Q683" s="116"/>
      <c r="R683" s="65" t="str">
        <f t="shared" si="123"/>
        <v/>
      </c>
      <c r="S683" s="65" t="str">
        <f t="shared" si="124"/>
        <v/>
      </c>
      <c r="T683" s="65" t="str">
        <f t="shared" si="125"/>
        <v/>
      </c>
      <c r="U683" s="65" t="str">
        <f t="shared" si="126"/>
        <v/>
      </c>
      <c r="V683" s="38"/>
      <c r="W683" s="38"/>
      <c r="X683" s="85" t="str">
        <f t="shared" si="127"/>
        <v/>
      </c>
      <c r="Y683" s="85" t="str">
        <f t="shared" si="128"/>
        <v/>
      </c>
      <c r="Z683" s="89" t="str">
        <f t="shared" si="130"/>
        <v/>
      </c>
      <c r="AA683" s="90" t="str">
        <f>IFERROR(IF(ISNUMBER('Opsparede løndele mar21-apr21'!K681),Z683+'Opsparede løndele mar21-apr21'!K681,Z683),"")</f>
        <v/>
      </c>
    </row>
    <row r="684" spans="1:27" x14ac:dyDescent="0.25">
      <c r="A684" s="52" t="str">
        <f t="shared" si="131"/>
        <v/>
      </c>
      <c r="B684" s="5"/>
      <c r="C684" s="6"/>
      <c r="D684" s="7"/>
      <c r="E684" s="8"/>
      <c r="F684" s="8"/>
      <c r="G684" s="60" t="str">
        <f t="shared" si="132"/>
        <v/>
      </c>
      <c r="H684" s="60" t="str">
        <f t="shared" si="132"/>
        <v/>
      </c>
      <c r="J684" s="115" t="str">
        <f t="shared" si="129"/>
        <v/>
      </c>
      <c r="Q684" s="116"/>
      <c r="R684" s="65" t="str">
        <f t="shared" si="123"/>
        <v/>
      </c>
      <c r="S684" s="65" t="str">
        <f t="shared" si="124"/>
        <v/>
      </c>
      <c r="T684" s="65" t="str">
        <f t="shared" si="125"/>
        <v/>
      </c>
      <c r="U684" s="65" t="str">
        <f t="shared" si="126"/>
        <v/>
      </c>
      <c r="V684" s="38"/>
      <c r="W684" s="38"/>
      <c r="X684" s="85" t="str">
        <f t="shared" si="127"/>
        <v/>
      </c>
      <c r="Y684" s="85" t="str">
        <f t="shared" si="128"/>
        <v/>
      </c>
      <c r="Z684" s="89" t="str">
        <f t="shared" si="130"/>
        <v/>
      </c>
      <c r="AA684" s="90" t="str">
        <f>IFERROR(IF(ISNUMBER('Opsparede løndele mar21-apr21'!K682),Z684+'Opsparede løndele mar21-apr21'!K682,Z684),"")</f>
        <v/>
      </c>
    </row>
    <row r="685" spans="1:27" x14ac:dyDescent="0.25">
      <c r="A685" s="52" t="str">
        <f t="shared" si="131"/>
        <v/>
      </c>
      <c r="B685" s="5"/>
      <c r="C685" s="6"/>
      <c r="D685" s="7"/>
      <c r="E685" s="8"/>
      <c r="F685" s="8"/>
      <c r="G685" s="60" t="str">
        <f t="shared" si="132"/>
        <v/>
      </c>
      <c r="H685" s="60" t="str">
        <f t="shared" si="132"/>
        <v/>
      </c>
      <c r="J685" s="115" t="str">
        <f t="shared" si="129"/>
        <v/>
      </c>
      <c r="Q685" s="116"/>
      <c r="R685" s="65" t="str">
        <f t="shared" si="123"/>
        <v/>
      </c>
      <c r="S685" s="65" t="str">
        <f t="shared" si="124"/>
        <v/>
      </c>
      <c r="T685" s="65" t="str">
        <f t="shared" si="125"/>
        <v/>
      </c>
      <c r="U685" s="65" t="str">
        <f t="shared" si="126"/>
        <v/>
      </c>
      <c r="V685" s="38"/>
      <c r="W685" s="38"/>
      <c r="X685" s="85" t="str">
        <f t="shared" si="127"/>
        <v/>
      </c>
      <c r="Y685" s="85" t="str">
        <f t="shared" si="128"/>
        <v/>
      </c>
      <c r="Z685" s="89" t="str">
        <f t="shared" si="130"/>
        <v/>
      </c>
      <c r="AA685" s="90" t="str">
        <f>IFERROR(IF(ISNUMBER('Opsparede løndele mar21-apr21'!K683),Z685+'Opsparede løndele mar21-apr21'!K683,Z685),"")</f>
        <v/>
      </c>
    </row>
    <row r="686" spans="1:27" x14ac:dyDescent="0.25">
      <c r="A686" s="52" t="str">
        <f t="shared" si="131"/>
        <v/>
      </c>
      <c r="B686" s="5"/>
      <c r="C686" s="6"/>
      <c r="D686" s="7"/>
      <c r="E686" s="8"/>
      <c r="F686" s="8"/>
      <c r="G686" s="60" t="str">
        <f t="shared" si="132"/>
        <v/>
      </c>
      <c r="H686" s="60" t="str">
        <f t="shared" si="132"/>
        <v/>
      </c>
      <c r="J686" s="115" t="str">
        <f t="shared" si="129"/>
        <v/>
      </c>
      <c r="Q686" s="116"/>
      <c r="R686" s="65" t="str">
        <f t="shared" si="123"/>
        <v/>
      </c>
      <c r="S686" s="65" t="str">
        <f t="shared" si="124"/>
        <v/>
      </c>
      <c r="T686" s="65" t="str">
        <f t="shared" si="125"/>
        <v/>
      </c>
      <c r="U686" s="65" t="str">
        <f t="shared" si="126"/>
        <v/>
      </c>
      <c r="V686" s="38"/>
      <c r="W686" s="38"/>
      <c r="X686" s="85" t="str">
        <f t="shared" si="127"/>
        <v/>
      </c>
      <c r="Y686" s="85" t="str">
        <f t="shared" si="128"/>
        <v/>
      </c>
      <c r="Z686" s="89" t="str">
        <f t="shared" si="130"/>
        <v/>
      </c>
      <c r="AA686" s="90" t="str">
        <f>IFERROR(IF(ISNUMBER('Opsparede løndele mar21-apr21'!K684),Z686+'Opsparede løndele mar21-apr21'!K684,Z686),"")</f>
        <v/>
      </c>
    </row>
    <row r="687" spans="1:27" x14ac:dyDescent="0.25">
      <c r="A687" s="52" t="str">
        <f t="shared" si="131"/>
        <v/>
      </c>
      <c r="B687" s="5"/>
      <c r="C687" s="6"/>
      <c r="D687" s="7"/>
      <c r="E687" s="8"/>
      <c r="F687" s="8"/>
      <c r="G687" s="60" t="str">
        <f t="shared" ref="G687:H706" si="133">IF(AND(ISNUMBER($E687),ISNUMBER($F687)),MAX(MIN(NETWORKDAYS(IF($E687&lt;=VLOOKUP(G$6,Matrix_antal_dage,5,FALSE),VLOOKUP(G$6,Matrix_antal_dage,5,FALSE),$E687),IF($F687&gt;=VLOOKUP(G$6,Matrix_antal_dage,6,FALSE),VLOOKUP(G$6,Matrix_antal_dage,6,FALSE),$F687),helligdage),VLOOKUP(G$6,Matrix_antal_dage,7,FALSE)),0),"")</f>
        <v/>
      </c>
      <c r="H687" s="60" t="str">
        <f t="shared" si="133"/>
        <v/>
      </c>
      <c r="J687" s="115" t="str">
        <f t="shared" si="129"/>
        <v/>
      </c>
      <c r="Q687" s="116"/>
      <c r="R687" s="65" t="str">
        <f t="shared" si="123"/>
        <v/>
      </c>
      <c r="S687" s="65" t="str">
        <f t="shared" si="124"/>
        <v/>
      </c>
      <c r="T687" s="65" t="str">
        <f t="shared" si="125"/>
        <v/>
      </c>
      <c r="U687" s="65" t="str">
        <f t="shared" si="126"/>
        <v/>
      </c>
      <c r="V687" s="38"/>
      <c r="W687" s="38"/>
      <c r="X687" s="85" t="str">
        <f t="shared" si="127"/>
        <v/>
      </c>
      <c r="Y687" s="85" t="str">
        <f t="shared" si="128"/>
        <v/>
      </c>
      <c r="Z687" s="89" t="str">
        <f t="shared" si="130"/>
        <v/>
      </c>
      <c r="AA687" s="90" t="str">
        <f>IFERROR(IF(ISNUMBER('Opsparede løndele mar21-apr21'!K685),Z687+'Opsparede løndele mar21-apr21'!K685,Z687),"")</f>
        <v/>
      </c>
    </row>
    <row r="688" spans="1:27" x14ac:dyDescent="0.25">
      <c r="A688" s="52" t="str">
        <f t="shared" si="131"/>
        <v/>
      </c>
      <c r="B688" s="5"/>
      <c r="C688" s="6"/>
      <c r="D688" s="7"/>
      <c r="E688" s="8"/>
      <c r="F688" s="8"/>
      <c r="G688" s="60" t="str">
        <f t="shared" si="133"/>
        <v/>
      </c>
      <c r="H688" s="60" t="str">
        <f t="shared" si="133"/>
        <v/>
      </c>
      <c r="J688" s="115" t="str">
        <f t="shared" si="129"/>
        <v/>
      </c>
      <c r="Q688" s="116"/>
      <c r="R688" s="65" t="str">
        <f t="shared" si="123"/>
        <v/>
      </c>
      <c r="S688" s="65" t="str">
        <f t="shared" si="124"/>
        <v/>
      </c>
      <c r="T688" s="65" t="str">
        <f t="shared" si="125"/>
        <v/>
      </c>
      <c r="U688" s="65" t="str">
        <f t="shared" si="126"/>
        <v/>
      </c>
      <c r="V688" s="38"/>
      <c r="W688" s="38"/>
      <c r="X688" s="85" t="str">
        <f t="shared" si="127"/>
        <v/>
      </c>
      <c r="Y688" s="85" t="str">
        <f t="shared" si="128"/>
        <v/>
      </c>
      <c r="Z688" s="89" t="str">
        <f t="shared" si="130"/>
        <v/>
      </c>
      <c r="AA688" s="90" t="str">
        <f>IFERROR(IF(ISNUMBER('Opsparede løndele mar21-apr21'!K686),Z688+'Opsparede løndele mar21-apr21'!K686,Z688),"")</f>
        <v/>
      </c>
    </row>
    <row r="689" spans="1:27" x14ac:dyDescent="0.25">
      <c r="A689" s="52" t="str">
        <f t="shared" si="131"/>
        <v/>
      </c>
      <c r="B689" s="5"/>
      <c r="C689" s="6"/>
      <c r="D689" s="7"/>
      <c r="E689" s="8"/>
      <c r="F689" s="8"/>
      <c r="G689" s="60" t="str">
        <f t="shared" si="133"/>
        <v/>
      </c>
      <c r="H689" s="60" t="str">
        <f t="shared" si="133"/>
        <v/>
      </c>
      <c r="J689" s="115" t="str">
        <f t="shared" si="129"/>
        <v/>
      </c>
      <c r="Q689" s="116"/>
      <c r="R689" s="65" t="str">
        <f t="shared" si="123"/>
        <v/>
      </c>
      <c r="S689" s="65" t="str">
        <f t="shared" si="124"/>
        <v/>
      </c>
      <c r="T689" s="65" t="str">
        <f t="shared" si="125"/>
        <v/>
      </c>
      <c r="U689" s="65" t="str">
        <f t="shared" si="126"/>
        <v/>
      </c>
      <c r="V689" s="38"/>
      <c r="W689" s="38"/>
      <c r="X689" s="85" t="str">
        <f t="shared" si="127"/>
        <v/>
      </c>
      <c r="Y689" s="85" t="str">
        <f t="shared" si="128"/>
        <v/>
      </c>
      <c r="Z689" s="89" t="str">
        <f t="shared" si="130"/>
        <v/>
      </c>
      <c r="AA689" s="90" t="str">
        <f>IFERROR(IF(ISNUMBER('Opsparede løndele mar21-apr21'!K687),Z689+'Opsparede løndele mar21-apr21'!K687,Z689),"")</f>
        <v/>
      </c>
    </row>
    <row r="690" spans="1:27" x14ac:dyDescent="0.25">
      <c r="A690" s="52" t="str">
        <f t="shared" si="131"/>
        <v/>
      </c>
      <c r="B690" s="5"/>
      <c r="C690" s="6"/>
      <c r="D690" s="7"/>
      <c r="E690" s="8"/>
      <c r="F690" s="8"/>
      <c r="G690" s="60" t="str">
        <f t="shared" si="133"/>
        <v/>
      </c>
      <c r="H690" s="60" t="str">
        <f t="shared" si="133"/>
        <v/>
      </c>
      <c r="J690" s="115" t="str">
        <f t="shared" si="129"/>
        <v/>
      </c>
      <c r="Q690" s="116"/>
      <c r="R690" s="65" t="str">
        <f t="shared" si="123"/>
        <v/>
      </c>
      <c r="S690" s="65" t="str">
        <f t="shared" si="124"/>
        <v/>
      </c>
      <c r="T690" s="65" t="str">
        <f t="shared" si="125"/>
        <v/>
      </c>
      <c r="U690" s="65" t="str">
        <f t="shared" si="126"/>
        <v/>
      </c>
      <c r="V690" s="38"/>
      <c r="W690" s="38"/>
      <c r="X690" s="85" t="str">
        <f t="shared" si="127"/>
        <v/>
      </c>
      <c r="Y690" s="85" t="str">
        <f t="shared" si="128"/>
        <v/>
      </c>
      <c r="Z690" s="89" t="str">
        <f t="shared" si="130"/>
        <v/>
      </c>
      <c r="AA690" s="90" t="str">
        <f>IFERROR(IF(ISNUMBER('Opsparede løndele mar21-apr21'!K688),Z690+'Opsparede løndele mar21-apr21'!K688,Z690),"")</f>
        <v/>
      </c>
    </row>
    <row r="691" spans="1:27" x14ac:dyDescent="0.25">
      <c r="A691" s="52" t="str">
        <f t="shared" si="131"/>
        <v/>
      </c>
      <c r="B691" s="5"/>
      <c r="C691" s="6"/>
      <c r="D691" s="7"/>
      <c r="E691" s="8"/>
      <c r="F691" s="8"/>
      <c r="G691" s="60" t="str">
        <f t="shared" si="133"/>
        <v/>
      </c>
      <c r="H691" s="60" t="str">
        <f t="shared" si="133"/>
        <v/>
      </c>
      <c r="J691" s="115" t="str">
        <f t="shared" si="129"/>
        <v/>
      </c>
      <c r="Q691" s="116"/>
      <c r="R691" s="65" t="str">
        <f t="shared" si="123"/>
        <v/>
      </c>
      <c r="S691" s="65" t="str">
        <f t="shared" si="124"/>
        <v/>
      </c>
      <c r="T691" s="65" t="str">
        <f t="shared" si="125"/>
        <v/>
      </c>
      <c r="U691" s="65" t="str">
        <f t="shared" si="126"/>
        <v/>
      </c>
      <c r="V691" s="38"/>
      <c r="W691" s="38"/>
      <c r="X691" s="85" t="str">
        <f t="shared" si="127"/>
        <v/>
      </c>
      <c r="Y691" s="85" t="str">
        <f t="shared" si="128"/>
        <v/>
      </c>
      <c r="Z691" s="89" t="str">
        <f t="shared" si="130"/>
        <v/>
      </c>
      <c r="AA691" s="90" t="str">
        <f>IFERROR(IF(ISNUMBER('Opsparede løndele mar21-apr21'!K689),Z691+'Opsparede løndele mar21-apr21'!K689,Z691),"")</f>
        <v/>
      </c>
    </row>
    <row r="692" spans="1:27" x14ac:dyDescent="0.25">
      <c r="A692" s="52" t="str">
        <f t="shared" si="131"/>
        <v/>
      </c>
      <c r="B692" s="5"/>
      <c r="C692" s="6"/>
      <c r="D692" s="7"/>
      <c r="E692" s="8"/>
      <c r="F692" s="8"/>
      <c r="G692" s="60" t="str">
        <f t="shared" si="133"/>
        <v/>
      </c>
      <c r="H692" s="60" t="str">
        <f t="shared" si="133"/>
        <v/>
      </c>
      <c r="J692" s="115" t="str">
        <f t="shared" si="129"/>
        <v/>
      </c>
      <c r="Q692" s="116"/>
      <c r="R692" s="65" t="str">
        <f t="shared" si="123"/>
        <v/>
      </c>
      <c r="S692" s="65" t="str">
        <f t="shared" si="124"/>
        <v/>
      </c>
      <c r="T692" s="65" t="str">
        <f t="shared" si="125"/>
        <v/>
      </c>
      <c r="U692" s="65" t="str">
        <f t="shared" si="126"/>
        <v/>
      </c>
      <c r="V692" s="38"/>
      <c r="W692" s="38"/>
      <c r="X692" s="85" t="str">
        <f t="shared" si="127"/>
        <v/>
      </c>
      <c r="Y692" s="85" t="str">
        <f t="shared" si="128"/>
        <v/>
      </c>
      <c r="Z692" s="89" t="str">
        <f t="shared" si="130"/>
        <v/>
      </c>
      <c r="AA692" s="90" t="str">
        <f>IFERROR(IF(ISNUMBER('Opsparede løndele mar21-apr21'!K690),Z692+'Opsparede løndele mar21-apr21'!K690,Z692),"")</f>
        <v/>
      </c>
    </row>
    <row r="693" spans="1:27" x14ac:dyDescent="0.25">
      <c r="A693" s="52" t="str">
        <f t="shared" si="131"/>
        <v/>
      </c>
      <c r="B693" s="5"/>
      <c r="C693" s="6"/>
      <c r="D693" s="7"/>
      <c r="E693" s="8"/>
      <c r="F693" s="8"/>
      <c r="G693" s="60" t="str">
        <f t="shared" si="133"/>
        <v/>
      </c>
      <c r="H693" s="60" t="str">
        <f t="shared" si="133"/>
        <v/>
      </c>
      <c r="J693" s="115" t="str">
        <f t="shared" si="129"/>
        <v/>
      </c>
      <c r="Q693" s="116"/>
      <c r="R693" s="65" t="str">
        <f t="shared" si="123"/>
        <v/>
      </c>
      <c r="S693" s="65" t="str">
        <f t="shared" si="124"/>
        <v/>
      </c>
      <c r="T693" s="65" t="str">
        <f t="shared" si="125"/>
        <v/>
      </c>
      <c r="U693" s="65" t="str">
        <f t="shared" si="126"/>
        <v/>
      </c>
      <c r="V693" s="38"/>
      <c r="W693" s="38"/>
      <c r="X693" s="85" t="str">
        <f t="shared" si="127"/>
        <v/>
      </c>
      <c r="Y693" s="85" t="str">
        <f t="shared" si="128"/>
        <v/>
      </c>
      <c r="Z693" s="89" t="str">
        <f t="shared" si="130"/>
        <v/>
      </c>
      <c r="AA693" s="90" t="str">
        <f>IFERROR(IF(ISNUMBER('Opsparede løndele mar21-apr21'!K691),Z693+'Opsparede løndele mar21-apr21'!K691,Z693),"")</f>
        <v/>
      </c>
    </row>
    <row r="694" spans="1:27" x14ac:dyDescent="0.25">
      <c r="A694" s="52" t="str">
        <f t="shared" si="131"/>
        <v/>
      </c>
      <c r="B694" s="5"/>
      <c r="C694" s="6"/>
      <c r="D694" s="7"/>
      <c r="E694" s="8"/>
      <c r="F694" s="8"/>
      <c r="G694" s="60" t="str">
        <f t="shared" si="133"/>
        <v/>
      </c>
      <c r="H694" s="60" t="str">
        <f t="shared" si="133"/>
        <v/>
      </c>
      <c r="J694" s="115" t="str">
        <f t="shared" si="129"/>
        <v/>
      </c>
      <c r="Q694" s="116"/>
      <c r="R694" s="65" t="str">
        <f t="shared" si="123"/>
        <v/>
      </c>
      <c r="S694" s="65" t="str">
        <f t="shared" si="124"/>
        <v/>
      </c>
      <c r="T694" s="65" t="str">
        <f t="shared" si="125"/>
        <v/>
      </c>
      <c r="U694" s="65" t="str">
        <f t="shared" si="126"/>
        <v/>
      </c>
      <c r="V694" s="38"/>
      <c r="W694" s="38"/>
      <c r="X694" s="85" t="str">
        <f t="shared" si="127"/>
        <v/>
      </c>
      <c r="Y694" s="85" t="str">
        <f t="shared" si="128"/>
        <v/>
      </c>
      <c r="Z694" s="89" t="str">
        <f t="shared" si="130"/>
        <v/>
      </c>
      <c r="AA694" s="90" t="str">
        <f>IFERROR(IF(ISNUMBER('Opsparede løndele mar21-apr21'!K692),Z694+'Opsparede løndele mar21-apr21'!K692,Z694),"")</f>
        <v/>
      </c>
    </row>
    <row r="695" spans="1:27" x14ac:dyDescent="0.25">
      <c r="A695" s="52" t="str">
        <f t="shared" si="131"/>
        <v/>
      </c>
      <c r="B695" s="5"/>
      <c r="C695" s="6"/>
      <c r="D695" s="7"/>
      <c r="E695" s="8"/>
      <c r="F695" s="8"/>
      <c r="G695" s="60" t="str">
        <f t="shared" si="133"/>
        <v/>
      </c>
      <c r="H695" s="60" t="str">
        <f t="shared" si="133"/>
        <v/>
      </c>
      <c r="J695" s="115" t="str">
        <f t="shared" si="129"/>
        <v/>
      </c>
      <c r="Q695" s="116"/>
      <c r="R695" s="65" t="str">
        <f t="shared" si="123"/>
        <v/>
      </c>
      <c r="S695" s="65" t="str">
        <f t="shared" si="124"/>
        <v/>
      </c>
      <c r="T695" s="65" t="str">
        <f t="shared" si="125"/>
        <v/>
      </c>
      <c r="U695" s="65" t="str">
        <f t="shared" si="126"/>
        <v/>
      </c>
      <c r="V695" s="38"/>
      <c r="W695" s="38"/>
      <c r="X695" s="85" t="str">
        <f t="shared" si="127"/>
        <v/>
      </c>
      <c r="Y695" s="85" t="str">
        <f t="shared" si="128"/>
        <v/>
      </c>
      <c r="Z695" s="89" t="str">
        <f t="shared" si="130"/>
        <v/>
      </c>
      <c r="AA695" s="90" t="str">
        <f>IFERROR(IF(ISNUMBER('Opsparede løndele mar21-apr21'!K693),Z695+'Opsparede løndele mar21-apr21'!K693,Z695),"")</f>
        <v/>
      </c>
    </row>
    <row r="696" spans="1:27" x14ac:dyDescent="0.25">
      <c r="A696" s="52" t="str">
        <f t="shared" si="131"/>
        <v/>
      </c>
      <c r="B696" s="5"/>
      <c r="C696" s="6"/>
      <c r="D696" s="7"/>
      <c r="E696" s="8"/>
      <c r="F696" s="8"/>
      <c r="G696" s="60" t="str">
        <f t="shared" si="133"/>
        <v/>
      </c>
      <c r="H696" s="60" t="str">
        <f t="shared" si="133"/>
        <v/>
      </c>
      <c r="J696" s="115" t="str">
        <f t="shared" si="129"/>
        <v/>
      </c>
      <c r="Q696" s="116"/>
      <c r="R696" s="65" t="str">
        <f t="shared" si="123"/>
        <v/>
      </c>
      <c r="S696" s="65" t="str">
        <f t="shared" si="124"/>
        <v/>
      </c>
      <c r="T696" s="65" t="str">
        <f t="shared" si="125"/>
        <v/>
      </c>
      <c r="U696" s="65" t="str">
        <f t="shared" si="126"/>
        <v/>
      </c>
      <c r="V696" s="38"/>
      <c r="W696" s="38"/>
      <c r="X696" s="85" t="str">
        <f t="shared" si="127"/>
        <v/>
      </c>
      <c r="Y696" s="85" t="str">
        <f t="shared" si="128"/>
        <v/>
      </c>
      <c r="Z696" s="89" t="str">
        <f t="shared" si="130"/>
        <v/>
      </c>
      <c r="AA696" s="90" t="str">
        <f>IFERROR(IF(ISNUMBER('Opsparede løndele mar21-apr21'!K694),Z696+'Opsparede løndele mar21-apr21'!K694,Z696),"")</f>
        <v/>
      </c>
    </row>
    <row r="697" spans="1:27" x14ac:dyDescent="0.25">
      <c r="A697" s="52" t="str">
        <f t="shared" si="131"/>
        <v/>
      </c>
      <c r="B697" s="5"/>
      <c r="C697" s="6"/>
      <c r="D697" s="7"/>
      <c r="E697" s="8"/>
      <c r="F697" s="8"/>
      <c r="G697" s="60" t="str">
        <f t="shared" si="133"/>
        <v/>
      </c>
      <c r="H697" s="60" t="str">
        <f t="shared" si="133"/>
        <v/>
      </c>
      <c r="J697" s="115" t="str">
        <f t="shared" si="129"/>
        <v/>
      </c>
      <c r="Q697" s="116"/>
      <c r="R697" s="65" t="str">
        <f t="shared" si="123"/>
        <v/>
      </c>
      <c r="S697" s="65" t="str">
        <f t="shared" si="124"/>
        <v/>
      </c>
      <c r="T697" s="65" t="str">
        <f t="shared" si="125"/>
        <v/>
      </c>
      <c r="U697" s="65" t="str">
        <f t="shared" si="126"/>
        <v/>
      </c>
      <c r="V697" s="38"/>
      <c r="W697" s="38"/>
      <c r="X697" s="85" t="str">
        <f t="shared" si="127"/>
        <v/>
      </c>
      <c r="Y697" s="85" t="str">
        <f t="shared" si="128"/>
        <v/>
      </c>
      <c r="Z697" s="89" t="str">
        <f t="shared" si="130"/>
        <v/>
      </c>
      <c r="AA697" s="90" t="str">
        <f>IFERROR(IF(ISNUMBER('Opsparede løndele mar21-apr21'!K695),Z697+'Opsparede løndele mar21-apr21'!K695,Z697),"")</f>
        <v/>
      </c>
    </row>
    <row r="698" spans="1:27" x14ac:dyDescent="0.25">
      <c r="A698" s="52" t="str">
        <f t="shared" si="131"/>
        <v/>
      </c>
      <c r="B698" s="5"/>
      <c r="C698" s="6"/>
      <c r="D698" s="7"/>
      <c r="E698" s="8"/>
      <c r="F698" s="8"/>
      <c r="G698" s="60" t="str">
        <f t="shared" si="133"/>
        <v/>
      </c>
      <c r="H698" s="60" t="str">
        <f t="shared" si="133"/>
        <v/>
      </c>
      <c r="J698" s="115" t="str">
        <f t="shared" si="129"/>
        <v/>
      </c>
      <c r="Q698" s="116"/>
      <c r="R698" s="65" t="str">
        <f t="shared" si="123"/>
        <v/>
      </c>
      <c r="S698" s="65" t="str">
        <f t="shared" si="124"/>
        <v/>
      </c>
      <c r="T698" s="65" t="str">
        <f t="shared" si="125"/>
        <v/>
      </c>
      <c r="U698" s="65" t="str">
        <f t="shared" si="126"/>
        <v/>
      </c>
      <c r="V698" s="38"/>
      <c r="W698" s="38"/>
      <c r="X698" s="85" t="str">
        <f t="shared" si="127"/>
        <v/>
      </c>
      <c r="Y698" s="85" t="str">
        <f t="shared" si="128"/>
        <v/>
      </c>
      <c r="Z698" s="89" t="str">
        <f t="shared" si="130"/>
        <v/>
      </c>
      <c r="AA698" s="90" t="str">
        <f>IFERROR(IF(ISNUMBER('Opsparede løndele mar21-apr21'!K696),Z698+'Opsparede løndele mar21-apr21'!K696,Z698),"")</f>
        <v/>
      </c>
    </row>
    <row r="699" spans="1:27" x14ac:dyDescent="0.25">
      <c r="A699" s="52" t="str">
        <f t="shared" si="131"/>
        <v/>
      </c>
      <c r="B699" s="5"/>
      <c r="C699" s="6"/>
      <c r="D699" s="7"/>
      <c r="E699" s="8"/>
      <c r="F699" s="8"/>
      <c r="G699" s="60" t="str">
        <f t="shared" si="133"/>
        <v/>
      </c>
      <c r="H699" s="60" t="str">
        <f t="shared" si="133"/>
        <v/>
      </c>
      <c r="J699" s="115" t="str">
        <f t="shared" si="129"/>
        <v/>
      </c>
      <c r="Q699" s="116"/>
      <c r="R699" s="65" t="str">
        <f t="shared" si="123"/>
        <v/>
      </c>
      <c r="S699" s="65" t="str">
        <f t="shared" si="124"/>
        <v/>
      </c>
      <c r="T699" s="65" t="str">
        <f t="shared" si="125"/>
        <v/>
      </c>
      <c r="U699" s="65" t="str">
        <f t="shared" si="126"/>
        <v/>
      </c>
      <c r="V699" s="38"/>
      <c r="W699" s="38"/>
      <c r="X699" s="85" t="str">
        <f t="shared" si="127"/>
        <v/>
      </c>
      <c r="Y699" s="85" t="str">
        <f t="shared" si="128"/>
        <v/>
      </c>
      <c r="Z699" s="89" t="str">
        <f t="shared" si="130"/>
        <v/>
      </c>
      <c r="AA699" s="90" t="str">
        <f>IFERROR(IF(ISNUMBER('Opsparede løndele mar21-apr21'!K697),Z699+'Opsparede løndele mar21-apr21'!K697,Z699),"")</f>
        <v/>
      </c>
    </row>
    <row r="700" spans="1:27" x14ac:dyDescent="0.25">
      <c r="A700" s="52" t="str">
        <f t="shared" si="131"/>
        <v/>
      </c>
      <c r="B700" s="5"/>
      <c r="C700" s="6"/>
      <c r="D700" s="7"/>
      <c r="E700" s="8"/>
      <c r="F700" s="8"/>
      <c r="G700" s="60" t="str">
        <f t="shared" si="133"/>
        <v/>
      </c>
      <c r="H700" s="60" t="str">
        <f t="shared" si="133"/>
        <v/>
      </c>
      <c r="J700" s="115" t="str">
        <f t="shared" si="129"/>
        <v/>
      </c>
      <c r="Q700" s="116"/>
      <c r="R700" s="65" t="str">
        <f t="shared" si="123"/>
        <v/>
      </c>
      <c r="S700" s="65" t="str">
        <f t="shared" si="124"/>
        <v/>
      </c>
      <c r="T700" s="65" t="str">
        <f t="shared" si="125"/>
        <v/>
      </c>
      <c r="U700" s="65" t="str">
        <f t="shared" si="126"/>
        <v/>
      </c>
      <c r="V700" s="38"/>
      <c r="W700" s="38"/>
      <c r="X700" s="85" t="str">
        <f t="shared" si="127"/>
        <v/>
      </c>
      <c r="Y700" s="85" t="str">
        <f t="shared" si="128"/>
        <v/>
      </c>
      <c r="Z700" s="89" t="str">
        <f t="shared" si="130"/>
        <v/>
      </c>
      <c r="AA700" s="90" t="str">
        <f>IFERROR(IF(ISNUMBER('Opsparede løndele mar21-apr21'!K698),Z700+'Opsparede løndele mar21-apr21'!K698,Z700),"")</f>
        <v/>
      </c>
    </row>
    <row r="701" spans="1:27" x14ac:dyDescent="0.25">
      <c r="A701" s="52" t="str">
        <f t="shared" si="131"/>
        <v/>
      </c>
      <c r="B701" s="5"/>
      <c r="C701" s="6"/>
      <c r="D701" s="7"/>
      <c r="E701" s="8"/>
      <c r="F701" s="8"/>
      <c r="G701" s="60" t="str">
        <f t="shared" si="133"/>
        <v/>
      </c>
      <c r="H701" s="60" t="str">
        <f t="shared" si="133"/>
        <v/>
      </c>
      <c r="J701" s="115" t="str">
        <f t="shared" si="129"/>
        <v/>
      </c>
      <c r="Q701" s="116"/>
      <c r="R701" s="65" t="str">
        <f t="shared" si="123"/>
        <v/>
      </c>
      <c r="S701" s="65" t="str">
        <f t="shared" si="124"/>
        <v/>
      </c>
      <c r="T701" s="65" t="str">
        <f t="shared" si="125"/>
        <v/>
      </c>
      <c r="U701" s="65" t="str">
        <f t="shared" si="126"/>
        <v/>
      </c>
      <c r="V701" s="38"/>
      <c r="W701" s="38"/>
      <c r="X701" s="85" t="str">
        <f t="shared" si="127"/>
        <v/>
      </c>
      <c r="Y701" s="85" t="str">
        <f t="shared" si="128"/>
        <v/>
      </c>
      <c r="Z701" s="89" t="str">
        <f t="shared" si="130"/>
        <v/>
      </c>
      <c r="AA701" s="90" t="str">
        <f>IFERROR(IF(ISNUMBER('Opsparede løndele mar21-apr21'!K699),Z701+'Opsparede løndele mar21-apr21'!K699,Z701),"")</f>
        <v/>
      </c>
    </row>
    <row r="702" spans="1:27" x14ac:dyDescent="0.25">
      <c r="A702" s="52" t="str">
        <f t="shared" si="131"/>
        <v/>
      </c>
      <c r="B702" s="5"/>
      <c r="C702" s="6"/>
      <c r="D702" s="7"/>
      <c r="E702" s="8"/>
      <c r="F702" s="8"/>
      <c r="G702" s="60" t="str">
        <f t="shared" si="133"/>
        <v/>
      </c>
      <c r="H702" s="60" t="str">
        <f t="shared" si="133"/>
        <v/>
      </c>
      <c r="J702" s="115" t="str">
        <f t="shared" si="129"/>
        <v/>
      </c>
      <c r="Q702" s="116"/>
      <c r="R702" s="65" t="str">
        <f t="shared" si="123"/>
        <v/>
      </c>
      <c r="S702" s="65" t="str">
        <f t="shared" si="124"/>
        <v/>
      </c>
      <c r="T702" s="65" t="str">
        <f t="shared" si="125"/>
        <v/>
      </c>
      <c r="U702" s="65" t="str">
        <f t="shared" si="126"/>
        <v/>
      </c>
      <c r="V702" s="38"/>
      <c r="W702" s="38"/>
      <c r="X702" s="85" t="str">
        <f t="shared" si="127"/>
        <v/>
      </c>
      <c r="Y702" s="85" t="str">
        <f t="shared" si="128"/>
        <v/>
      </c>
      <c r="Z702" s="89" t="str">
        <f t="shared" si="130"/>
        <v/>
      </c>
      <c r="AA702" s="90" t="str">
        <f>IFERROR(IF(ISNUMBER('Opsparede løndele mar21-apr21'!K700),Z702+'Opsparede løndele mar21-apr21'!K700,Z702),"")</f>
        <v/>
      </c>
    </row>
    <row r="703" spans="1:27" x14ac:dyDescent="0.25">
      <c r="A703" s="52" t="str">
        <f t="shared" si="131"/>
        <v/>
      </c>
      <c r="B703" s="5"/>
      <c r="C703" s="6"/>
      <c r="D703" s="7"/>
      <c r="E703" s="8"/>
      <c r="F703" s="8"/>
      <c r="G703" s="60" t="str">
        <f t="shared" si="133"/>
        <v/>
      </c>
      <c r="H703" s="60" t="str">
        <f t="shared" si="133"/>
        <v/>
      </c>
      <c r="J703" s="115" t="str">
        <f t="shared" si="129"/>
        <v/>
      </c>
      <c r="Q703" s="116"/>
      <c r="R703" s="65" t="str">
        <f t="shared" si="123"/>
        <v/>
      </c>
      <c r="S703" s="65" t="str">
        <f t="shared" si="124"/>
        <v/>
      </c>
      <c r="T703" s="65" t="str">
        <f t="shared" si="125"/>
        <v/>
      </c>
      <c r="U703" s="65" t="str">
        <f t="shared" si="126"/>
        <v/>
      </c>
      <c r="V703" s="38"/>
      <c r="W703" s="38"/>
      <c r="X703" s="85" t="str">
        <f t="shared" si="127"/>
        <v/>
      </c>
      <c r="Y703" s="85" t="str">
        <f t="shared" si="128"/>
        <v/>
      </c>
      <c r="Z703" s="89" t="str">
        <f t="shared" si="130"/>
        <v/>
      </c>
      <c r="AA703" s="90" t="str">
        <f>IFERROR(IF(ISNUMBER('Opsparede løndele mar21-apr21'!K701),Z703+'Opsparede løndele mar21-apr21'!K701,Z703),"")</f>
        <v/>
      </c>
    </row>
    <row r="704" spans="1:27" x14ac:dyDescent="0.25">
      <c r="A704" s="52" t="str">
        <f t="shared" si="131"/>
        <v/>
      </c>
      <c r="B704" s="5"/>
      <c r="C704" s="6"/>
      <c r="D704" s="7"/>
      <c r="E704" s="8"/>
      <c r="F704" s="8"/>
      <c r="G704" s="60" t="str">
        <f t="shared" si="133"/>
        <v/>
      </c>
      <c r="H704" s="60" t="str">
        <f t="shared" si="133"/>
        <v/>
      </c>
      <c r="J704" s="115" t="str">
        <f t="shared" si="129"/>
        <v/>
      </c>
      <c r="Q704" s="116"/>
      <c r="R704" s="65" t="str">
        <f t="shared" si="123"/>
        <v/>
      </c>
      <c r="S704" s="65" t="str">
        <f t="shared" si="124"/>
        <v/>
      </c>
      <c r="T704" s="65" t="str">
        <f t="shared" si="125"/>
        <v/>
      </c>
      <c r="U704" s="65" t="str">
        <f t="shared" si="126"/>
        <v/>
      </c>
      <c r="V704" s="38"/>
      <c r="W704" s="38"/>
      <c r="X704" s="85" t="str">
        <f t="shared" si="127"/>
        <v/>
      </c>
      <c r="Y704" s="85" t="str">
        <f t="shared" si="128"/>
        <v/>
      </c>
      <c r="Z704" s="89" t="str">
        <f t="shared" si="130"/>
        <v/>
      </c>
      <c r="AA704" s="90" t="str">
        <f>IFERROR(IF(ISNUMBER('Opsparede løndele mar21-apr21'!K702),Z704+'Opsparede løndele mar21-apr21'!K702,Z704),"")</f>
        <v/>
      </c>
    </row>
    <row r="705" spans="1:27" x14ac:dyDescent="0.25">
      <c r="A705" s="52" t="str">
        <f t="shared" si="131"/>
        <v/>
      </c>
      <c r="B705" s="5"/>
      <c r="C705" s="6"/>
      <c r="D705" s="7"/>
      <c r="E705" s="8"/>
      <c r="F705" s="8"/>
      <c r="G705" s="60" t="str">
        <f t="shared" si="133"/>
        <v/>
      </c>
      <c r="H705" s="60" t="str">
        <f t="shared" si="133"/>
        <v/>
      </c>
      <c r="J705" s="115" t="str">
        <f t="shared" si="129"/>
        <v/>
      </c>
      <c r="Q705" s="116"/>
      <c r="R705" s="65" t="str">
        <f t="shared" si="123"/>
        <v/>
      </c>
      <c r="S705" s="65" t="str">
        <f t="shared" si="124"/>
        <v/>
      </c>
      <c r="T705" s="65" t="str">
        <f t="shared" si="125"/>
        <v/>
      </c>
      <c r="U705" s="65" t="str">
        <f t="shared" si="126"/>
        <v/>
      </c>
      <c r="V705" s="38"/>
      <c r="W705" s="38"/>
      <c r="X705" s="85" t="str">
        <f t="shared" si="127"/>
        <v/>
      </c>
      <c r="Y705" s="85" t="str">
        <f t="shared" si="128"/>
        <v/>
      </c>
      <c r="Z705" s="89" t="str">
        <f t="shared" si="130"/>
        <v/>
      </c>
      <c r="AA705" s="90" t="str">
        <f>IFERROR(IF(ISNUMBER('Opsparede løndele mar21-apr21'!K703),Z705+'Opsparede løndele mar21-apr21'!K703,Z705),"")</f>
        <v/>
      </c>
    </row>
    <row r="706" spans="1:27" x14ac:dyDescent="0.25">
      <c r="A706" s="52" t="str">
        <f t="shared" si="131"/>
        <v/>
      </c>
      <c r="B706" s="5"/>
      <c r="C706" s="6"/>
      <c r="D706" s="7"/>
      <c r="E706" s="8"/>
      <c r="F706" s="8"/>
      <c r="G706" s="60" t="str">
        <f t="shared" si="133"/>
        <v/>
      </c>
      <c r="H706" s="60" t="str">
        <f t="shared" si="133"/>
        <v/>
      </c>
      <c r="J706" s="115" t="str">
        <f t="shared" si="129"/>
        <v/>
      </c>
      <c r="Q706" s="116"/>
      <c r="R706" s="65" t="str">
        <f t="shared" si="123"/>
        <v/>
      </c>
      <c r="S706" s="65" t="str">
        <f t="shared" si="124"/>
        <v/>
      </c>
      <c r="T706" s="65" t="str">
        <f t="shared" si="125"/>
        <v/>
      </c>
      <c r="U706" s="65" t="str">
        <f t="shared" si="126"/>
        <v/>
      </c>
      <c r="V706" s="38"/>
      <c r="W706" s="38"/>
      <c r="X706" s="85" t="str">
        <f t="shared" si="127"/>
        <v/>
      </c>
      <c r="Y706" s="85" t="str">
        <f t="shared" si="128"/>
        <v/>
      </c>
      <c r="Z706" s="89" t="str">
        <f t="shared" si="130"/>
        <v/>
      </c>
      <c r="AA706" s="90" t="str">
        <f>IFERROR(IF(ISNUMBER('Opsparede løndele mar21-apr21'!K704),Z706+'Opsparede løndele mar21-apr21'!K704,Z706),"")</f>
        <v/>
      </c>
    </row>
    <row r="707" spans="1:27" x14ac:dyDescent="0.25">
      <c r="A707" s="52" t="str">
        <f t="shared" si="131"/>
        <v/>
      </c>
      <c r="B707" s="5"/>
      <c r="C707" s="6"/>
      <c r="D707" s="7"/>
      <c r="E707" s="8"/>
      <c r="F707" s="8"/>
      <c r="G707" s="60" t="str">
        <f t="shared" ref="G707:H726" si="134">IF(AND(ISNUMBER($E707),ISNUMBER($F707)),MAX(MIN(NETWORKDAYS(IF($E707&lt;=VLOOKUP(G$6,Matrix_antal_dage,5,FALSE),VLOOKUP(G$6,Matrix_antal_dage,5,FALSE),$E707),IF($F707&gt;=VLOOKUP(G$6,Matrix_antal_dage,6,FALSE),VLOOKUP(G$6,Matrix_antal_dage,6,FALSE),$F707),helligdage),VLOOKUP(G$6,Matrix_antal_dage,7,FALSE)),0),"")</f>
        <v/>
      </c>
      <c r="H707" s="60" t="str">
        <f t="shared" si="134"/>
        <v/>
      </c>
      <c r="J707" s="115" t="str">
        <f t="shared" si="129"/>
        <v/>
      </c>
      <c r="Q707" s="116"/>
      <c r="R707" s="65" t="str">
        <f t="shared" si="123"/>
        <v/>
      </c>
      <c r="S707" s="65" t="str">
        <f t="shared" si="124"/>
        <v/>
      </c>
      <c r="T707" s="65" t="str">
        <f t="shared" si="125"/>
        <v/>
      </c>
      <c r="U707" s="65" t="str">
        <f t="shared" si="126"/>
        <v/>
      </c>
      <c r="V707" s="38"/>
      <c r="W707" s="38"/>
      <c r="X707" s="85" t="str">
        <f t="shared" si="127"/>
        <v/>
      </c>
      <c r="Y707" s="85" t="str">
        <f t="shared" si="128"/>
        <v/>
      </c>
      <c r="Z707" s="89" t="str">
        <f t="shared" si="130"/>
        <v/>
      </c>
      <c r="AA707" s="90" t="str">
        <f>IFERROR(IF(ISNUMBER('Opsparede løndele mar21-apr21'!K705),Z707+'Opsparede løndele mar21-apr21'!K705,Z707),"")</f>
        <v/>
      </c>
    </row>
    <row r="708" spans="1:27" x14ac:dyDescent="0.25">
      <c r="A708" s="52" t="str">
        <f t="shared" si="131"/>
        <v/>
      </c>
      <c r="B708" s="5"/>
      <c r="C708" s="6"/>
      <c r="D708" s="7"/>
      <c r="E708" s="8"/>
      <c r="F708" s="8"/>
      <c r="G708" s="60" t="str">
        <f t="shared" si="134"/>
        <v/>
      </c>
      <c r="H708" s="60" t="str">
        <f t="shared" si="134"/>
        <v/>
      </c>
      <c r="J708" s="115" t="str">
        <f t="shared" si="129"/>
        <v/>
      </c>
      <c r="Q708" s="116"/>
      <c r="R708" s="65" t="str">
        <f t="shared" si="123"/>
        <v/>
      </c>
      <c r="S708" s="65" t="str">
        <f t="shared" si="124"/>
        <v/>
      </c>
      <c r="T708" s="65" t="str">
        <f t="shared" si="125"/>
        <v/>
      </c>
      <c r="U708" s="65" t="str">
        <f t="shared" si="126"/>
        <v/>
      </c>
      <c r="V708" s="38"/>
      <c r="W708" s="38"/>
      <c r="X708" s="85" t="str">
        <f t="shared" si="127"/>
        <v/>
      </c>
      <c r="Y708" s="85" t="str">
        <f t="shared" si="128"/>
        <v/>
      </c>
      <c r="Z708" s="89" t="str">
        <f t="shared" si="130"/>
        <v/>
      </c>
      <c r="AA708" s="90" t="str">
        <f>IFERROR(IF(ISNUMBER('Opsparede løndele mar21-apr21'!K706),Z708+'Opsparede løndele mar21-apr21'!K706,Z708),"")</f>
        <v/>
      </c>
    </row>
    <row r="709" spans="1:27" x14ac:dyDescent="0.25">
      <c r="A709" s="52" t="str">
        <f t="shared" si="131"/>
        <v/>
      </c>
      <c r="B709" s="5"/>
      <c r="C709" s="6"/>
      <c r="D709" s="7"/>
      <c r="E709" s="8"/>
      <c r="F709" s="8"/>
      <c r="G709" s="60" t="str">
        <f t="shared" si="134"/>
        <v/>
      </c>
      <c r="H709" s="60" t="str">
        <f t="shared" si="134"/>
        <v/>
      </c>
      <c r="J709" s="115" t="str">
        <f t="shared" si="129"/>
        <v/>
      </c>
      <c r="Q709" s="116"/>
      <c r="R709" s="65" t="str">
        <f t="shared" si="123"/>
        <v/>
      </c>
      <c r="S709" s="65" t="str">
        <f t="shared" si="124"/>
        <v/>
      </c>
      <c r="T709" s="65" t="str">
        <f t="shared" si="125"/>
        <v/>
      </c>
      <c r="U709" s="65" t="str">
        <f t="shared" si="126"/>
        <v/>
      </c>
      <c r="V709" s="38"/>
      <c r="W709" s="38"/>
      <c r="X709" s="85" t="str">
        <f t="shared" si="127"/>
        <v/>
      </c>
      <c r="Y709" s="85" t="str">
        <f t="shared" si="128"/>
        <v/>
      </c>
      <c r="Z709" s="89" t="str">
        <f t="shared" si="130"/>
        <v/>
      </c>
      <c r="AA709" s="90" t="str">
        <f>IFERROR(IF(ISNUMBER('Opsparede løndele mar21-apr21'!K707),Z709+'Opsparede løndele mar21-apr21'!K707,Z709),"")</f>
        <v/>
      </c>
    </row>
    <row r="710" spans="1:27" x14ac:dyDescent="0.25">
      <c r="A710" s="52" t="str">
        <f t="shared" si="131"/>
        <v/>
      </c>
      <c r="B710" s="5"/>
      <c r="C710" s="6"/>
      <c r="D710" s="7"/>
      <c r="E710" s="8"/>
      <c r="F710" s="8"/>
      <c r="G710" s="60" t="str">
        <f t="shared" si="134"/>
        <v/>
      </c>
      <c r="H710" s="60" t="str">
        <f t="shared" si="134"/>
        <v/>
      </c>
      <c r="J710" s="115" t="str">
        <f t="shared" si="129"/>
        <v/>
      </c>
      <c r="Q710" s="116"/>
      <c r="R710" s="65" t="str">
        <f t="shared" si="123"/>
        <v/>
      </c>
      <c r="S710" s="65" t="str">
        <f t="shared" si="124"/>
        <v/>
      </c>
      <c r="T710" s="65" t="str">
        <f t="shared" si="125"/>
        <v/>
      </c>
      <c r="U710" s="65" t="str">
        <f t="shared" si="126"/>
        <v/>
      </c>
      <c r="V710" s="38"/>
      <c r="W710" s="38"/>
      <c r="X710" s="85" t="str">
        <f t="shared" si="127"/>
        <v/>
      </c>
      <c r="Y710" s="85" t="str">
        <f t="shared" si="128"/>
        <v/>
      </c>
      <c r="Z710" s="89" t="str">
        <f t="shared" si="130"/>
        <v/>
      </c>
      <c r="AA710" s="90" t="str">
        <f>IFERROR(IF(ISNUMBER('Opsparede løndele mar21-apr21'!K708),Z710+'Opsparede løndele mar21-apr21'!K708,Z710),"")</f>
        <v/>
      </c>
    </row>
    <row r="711" spans="1:27" x14ac:dyDescent="0.25">
      <c r="A711" s="52" t="str">
        <f t="shared" si="131"/>
        <v/>
      </c>
      <c r="B711" s="5"/>
      <c r="C711" s="6"/>
      <c r="D711" s="7"/>
      <c r="E711" s="8"/>
      <c r="F711" s="8"/>
      <c r="G711" s="60" t="str">
        <f t="shared" si="134"/>
        <v/>
      </c>
      <c r="H711" s="60" t="str">
        <f t="shared" si="134"/>
        <v/>
      </c>
      <c r="J711" s="115" t="str">
        <f t="shared" si="129"/>
        <v/>
      </c>
      <c r="Q711" s="116"/>
      <c r="R711" s="65" t="str">
        <f t="shared" ref="R711:R774" si="135">IF(AND(ISNUMBER($Q711),ISNUMBER(K711)),(IF($B711="","",IF(MIN(K711,M711)*$J711&gt;30000*IF($Q711&gt;37,37,$Q711)/37,30000*IF($Q711&gt;37,37,$Q711)/37,MIN(K711,M711)*$J711))),"")</f>
        <v/>
      </c>
      <c r="S711" s="65" t="str">
        <f t="shared" ref="S711:S774" si="136">IF(AND(ISNUMBER($Q711),ISNUMBER(L711)),(IF($B711="","",IF(MIN(L711,N711)*$J711&gt;30000*IF($Q711&gt;37,37,$Q711)/37,30000*IF($Q711&gt;37,37,$Q711)/37,MIN(L711,N711)*$J711))),"")</f>
        <v/>
      </c>
      <c r="T711" s="65" t="str">
        <f t="shared" ref="T711:T774" si="137">IF(ISNUMBER(R711),(MIN(R711,MIN(K711,M711)-O711)),"")</f>
        <v/>
      </c>
      <c r="U711" s="65" t="str">
        <f t="shared" ref="U711:U774" si="138">IF(ISNUMBER(S711),(MIN(S711,MIN(L711,N711)-P711)),"")</f>
        <v/>
      </c>
      <c r="V711" s="38"/>
      <c r="W711" s="38"/>
      <c r="X711" s="85" t="str">
        <f t="shared" ref="X711:X774" si="139">IF(ISNUMBER(V711),MIN(T711/VLOOKUP(G$6,Matrix_antal_dage,4,FALSE)*(G711-V711),30000),"")</f>
        <v/>
      </c>
      <c r="Y711" s="85" t="str">
        <f t="shared" ref="Y711:Y774" si="140">IF(ISNUMBER(W711),MIN(U711/VLOOKUP(H$6,Matrix_antal_dage,4,FALSE)*(H711-W711),30000),"")</f>
        <v/>
      </c>
      <c r="Z711" s="89" t="str">
        <f t="shared" si="130"/>
        <v/>
      </c>
      <c r="AA711" s="90" t="str">
        <f>IFERROR(IF(ISNUMBER('Opsparede løndele mar21-apr21'!K709),Z711+'Opsparede løndele mar21-apr21'!K709,Z711),"")</f>
        <v/>
      </c>
    </row>
    <row r="712" spans="1:27" x14ac:dyDescent="0.25">
      <c r="A712" s="52" t="str">
        <f t="shared" si="131"/>
        <v/>
      </c>
      <c r="B712" s="5"/>
      <c r="C712" s="6"/>
      <c r="D712" s="7"/>
      <c r="E712" s="8"/>
      <c r="F712" s="8"/>
      <c r="G712" s="60" t="str">
        <f t="shared" si="134"/>
        <v/>
      </c>
      <c r="H712" s="60" t="str">
        <f t="shared" si="134"/>
        <v/>
      </c>
      <c r="J712" s="115" t="str">
        <f t="shared" ref="J712:J775" si="141">IF(I712="","",IF(I712="Funktionær",0.75,IF(I712="Ikke-funktionær",0.9,IF(I712="Elev/lærling",0.9))))</f>
        <v/>
      </c>
      <c r="Q712" s="116"/>
      <c r="R712" s="65" t="str">
        <f t="shared" si="135"/>
        <v/>
      </c>
      <c r="S712" s="65" t="str">
        <f t="shared" si="136"/>
        <v/>
      </c>
      <c r="T712" s="65" t="str">
        <f t="shared" si="137"/>
        <v/>
      </c>
      <c r="U712" s="65" t="str">
        <f t="shared" si="138"/>
        <v/>
      </c>
      <c r="V712" s="38"/>
      <c r="W712" s="38"/>
      <c r="X712" s="85" t="str">
        <f t="shared" si="139"/>
        <v/>
      </c>
      <c r="Y712" s="85" t="str">
        <f t="shared" si="140"/>
        <v/>
      </c>
      <c r="Z712" s="89" t="str">
        <f t="shared" ref="Z712:Z775" si="142">IF(OR(ISNUMBER(V712),ISNUMBER(W712)),SUM(X712:Y712),"")</f>
        <v/>
      </c>
      <c r="AA712" s="90" t="str">
        <f>IFERROR(IF(ISNUMBER('Opsparede løndele mar21-apr21'!K710),Z712+'Opsparede løndele mar21-apr21'!K710,Z712),"")</f>
        <v/>
      </c>
    </row>
    <row r="713" spans="1:27" x14ac:dyDescent="0.25">
      <c r="A713" s="52" t="str">
        <f t="shared" ref="A713:A776" si="143">IF(B713="","",A712+1)</f>
        <v/>
      </c>
      <c r="B713" s="5"/>
      <c r="C713" s="6"/>
      <c r="D713" s="7"/>
      <c r="E713" s="8"/>
      <c r="F713" s="8"/>
      <c r="G713" s="60" t="str">
        <f t="shared" si="134"/>
        <v/>
      </c>
      <c r="H713" s="60" t="str">
        <f t="shared" si="134"/>
        <v/>
      </c>
      <c r="J713" s="115" t="str">
        <f t="shared" si="141"/>
        <v/>
      </c>
      <c r="Q713" s="116"/>
      <c r="R713" s="65" t="str">
        <f t="shared" si="135"/>
        <v/>
      </c>
      <c r="S713" s="65" t="str">
        <f t="shared" si="136"/>
        <v/>
      </c>
      <c r="T713" s="65" t="str">
        <f t="shared" si="137"/>
        <v/>
      </c>
      <c r="U713" s="65" t="str">
        <f t="shared" si="138"/>
        <v/>
      </c>
      <c r="V713" s="38"/>
      <c r="W713" s="38"/>
      <c r="X713" s="85" t="str">
        <f t="shared" si="139"/>
        <v/>
      </c>
      <c r="Y713" s="85" t="str">
        <f t="shared" si="140"/>
        <v/>
      </c>
      <c r="Z713" s="89" t="str">
        <f t="shared" si="142"/>
        <v/>
      </c>
      <c r="AA713" s="90" t="str">
        <f>IFERROR(IF(ISNUMBER('Opsparede løndele mar21-apr21'!K711),Z713+'Opsparede løndele mar21-apr21'!K711,Z713),"")</f>
        <v/>
      </c>
    </row>
    <row r="714" spans="1:27" x14ac:dyDescent="0.25">
      <c r="A714" s="52" t="str">
        <f t="shared" si="143"/>
        <v/>
      </c>
      <c r="B714" s="5"/>
      <c r="C714" s="6"/>
      <c r="D714" s="7"/>
      <c r="E714" s="8"/>
      <c r="F714" s="8"/>
      <c r="G714" s="60" t="str">
        <f t="shared" si="134"/>
        <v/>
      </c>
      <c r="H714" s="60" t="str">
        <f t="shared" si="134"/>
        <v/>
      </c>
      <c r="J714" s="115" t="str">
        <f t="shared" si="141"/>
        <v/>
      </c>
      <c r="Q714" s="116"/>
      <c r="R714" s="65" t="str">
        <f t="shared" si="135"/>
        <v/>
      </c>
      <c r="S714" s="65" t="str">
        <f t="shared" si="136"/>
        <v/>
      </c>
      <c r="T714" s="65" t="str">
        <f t="shared" si="137"/>
        <v/>
      </c>
      <c r="U714" s="65" t="str">
        <f t="shared" si="138"/>
        <v/>
      </c>
      <c r="V714" s="38"/>
      <c r="W714" s="38"/>
      <c r="X714" s="85" t="str">
        <f t="shared" si="139"/>
        <v/>
      </c>
      <c r="Y714" s="85" t="str">
        <f t="shared" si="140"/>
        <v/>
      </c>
      <c r="Z714" s="89" t="str">
        <f t="shared" si="142"/>
        <v/>
      </c>
      <c r="AA714" s="90" t="str">
        <f>IFERROR(IF(ISNUMBER('Opsparede løndele mar21-apr21'!K712),Z714+'Opsparede løndele mar21-apr21'!K712,Z714),"")</f>
        <v/>
      </c>
    </row>
    <row r="715" spans="1:27" x14ac:dyDescent="0.25">
      <c r="A715" s="52" t="str">
        <f t="shared" si="143"/>
        <v/>
      </c>
      <c r="B715" s="5"/>
      <c r="C715" s="6"/>
      <c r="D715" s="7"/>
      <c r="E715" s="8"/>
      <c r="F715" s="8"/>
      <c r="G715" s="60" t="str">
        <f t="shared" si="134"/>
        <v/>
      </c>
      <c r="H715" s="60" t="str">
        <f t="shared" si="134"/>
        <v/>
      </c>
      <c r="J715" s="115" t="str">
        <f t="shared" si="141"/>
        <v/>
      </c>
      <c r="Q715" s="116"/>
      <c r="R715" s="65" t="str">
        <f t="shared" si="135"/>
        <v/>
      </c>
      <c r="S715" s="65" t="str">
        <f t="shared" si="136"/>
        <v/>
      </c>
      <c r="T715" s="65" t="str">
        <f t="shared" si="137"/>
        <v/>
      </c>
      <c r="U715" s="65" t="str">
        <f t="shared" si="138"/>
        <v/>
      </c>
      <c r="V715" s="38"/>
      <c r="W715" s="38"/>
      <c r="X715" s="85" t="str">
        <f t="shared" si="139"/>
        <v/>
      </c>
      <c r="Y715" s="85" t="str">
        <f t="shared" si="140"/>
        <v/>
      </c>
      <c r="Z715" s="89" t="str">
        <f t="shared" si="142"/>
        <v/>
      </c>
      <c r="AA715" s="90" t="str">
        <f>IFERROR(IF(ISNUMBER('Opsparede løndele mar21-apr21'!K713),Z715+'Opsparede løndele mar21-apr21'!K713,Z715),"")</f>
        <v/>
      </c>
    </row>
    <row r="716" spans="1:27" x14ac:dyDescent="0.25">
      <c r="A716" s="52" t="str">
        <f t="shared" si="143"/>
        <v/>
      </c>
      <c r="B716" s="5"/>
      <c r="C716" s="6"/>
      <c r="D716" s="7"/>
      <c r="E716" s="8"/>
      <c r="F716" s="8"/>
      <c r="G716" s="60" t="str">
        <f t="shared" si="134"/>
        <v/>
      </c>
      <c r="H716" s="60" t="str">
        <f t="shared" si="134"/>
        <v/>
      </c>
      <c r="J716" s="115" t="str">
        <f t="shared" si="141"/>
        <v/>
      </c>
      <c r="Q716" s="116"/>
      <c r="R716" s="65" t="str">
        <f t="shared" si="135"/>
        <v/>
      </c>
      <c r="S716" s="65" t="str">
        <f t="shared" si="136"/>
        <v/>
      </c>
      <c r="T716" s="65" t="str">
        <f t="shared" si="137"/>
        <v/>
      </c>
      <c r="U716" s="65" t="str">
        <f t="shared" si="138"/>
        <v/>
      </c>
      <c r="V716" s="38"/>
      <c r="W716" s="38"/>
      <c r="X716" s="85" t="str">
        <f t="shared" si="139"/>
        <v/>
      </c>
      <c r="Y716" s="85" t="str">
        <f t="shared" si="140"/>
        <v/>
      </c>
      <c r="Z716" s="89" t="str">
        <f t="shared" si="142"/>
        <v/>
      </c>
      <c r="AA716" s="90" t="str">
        <f>IFERROR(IF(ISNUMBER('Opsparede løndele mar21-apr21'!K714),Z716+'Opsparede løndele mar21-apr21'!K714,Z716),"")</f>
        <v/>
      </c>
    </row>
    <row r="717" spans="1:27" x14ac:dyDescent="0.25">
      <c r="A717" s="52" t="str">
        <f t="shared" si="143"/>
        <v/>
      </c>
      <c r="B717" s="5"/>
      <c r="C717" s="6"/>
      <c r="D717" s="7"/>
      <c r="E717" s="8"/>
      <c r="F717" s="8"/>
      <c r="G717" s="60" t="str">
        <f t="shared" si="134"/>
        <v/>
      </c>
      <c r="H717" s="60" t="str">
        <f t="shared" si="134"/>
        <v/>
      </c>
      <c r="J717" s="115" t="str">
        <f t="shared" si="141"/>
        <v/>
      </c>
      <c r="Q717" s="116"/>
      <c r="R717" s="65" t="str">
        <f t="shared" si="135"/>
        <v/>
      </c>
      <c r="S717" s="65" t="str">
        <f t="shared" si="136"/>
        <v/>
      </c>
      <c r="T717" s="65" t="str">
        <f t="shared" si="137"/>
        <v/>
      </c>
      <c r="U717" s="65" t="str">
        <f t="shared" si="138"/>
        <v/>
      </c>
      <c r="V717" s="38"/>
      <c r="W717" s="38"/>
      <c r="X717" s="85" t="str">
        <f t="shared" si="139"/>
        <v/>
      </c>
      <c r="Y717" s="85" t="str">
        <f t="shared" si="140"/>
        <v/>
      </c>
      <c r="Z717" s="89" t="str">
        <f t="shared" si="142"/>
        <v/>
      </c>
      <c r="AA717" s="90" t="str">
        <f>IFERROR(IF(ISNUMBER('Opsparede løndele mar21-apr21'!K715),Z717+'Opsparede løndele mar21-apr21'!K715,Z717),"")</f>
        <v/>
      </c>
    </row>
    <row r="718" spans="1:27" x14ac:dyDescent="0.25">
      <c r="A718" s="52" t="str">
        <f t="shared" si="143"/>
        <v/>
      </c>
      <c r="B718" s="5"/>
      <c r="C718" s="6"/>
      <c r="D718" s="7"/>
      <c r="E718" s="8"/>
      <c r="F718" s="8"/>
      <c r="G718" s="60" t="str">
        <f t="shared" si="134"/>
        <v/>
      </c>
      <c r="H718" s="60" t="str">
        <f t="shared" si="134"/>
        <v/>
      </c>
      <c r="J718" s="115" t="str">
        <f t="shared" si="141"/>
        <v/>
      </c>
      <c r="Q718" s="116"/>
      <c r="R718" s="65" t="str">
        <f t="shared" si="135"/>
        <v/>
      </c>
      <c r="S718" s="65" t="str">
        <f t="shared" si="136"/>
        <v/>
      </c>
      <c r="T718" s="65" t="str">
        <f t="shared" si="137"/>
        <v/>
      </c>
      <c r="U718" s="65" t="str">
        <f t="shared" si="138"/>
        <v/>
      </c>
      <c r="V718" s="38"/>
      <c r="W718" s="38"/>
      <c r="X718" s="85" t="str">
        <f t="shared" si="139"/>
        <v/>
      </c>
      <c r="Y718" s="85" t="str">
        <f t="shared" si="140"/>
        <v/>
      </c>
      <c r="Z718" s="89" t="str">
        <f t="shared" si="142"/>
        <v/>
      </c>
      <c r="AA718" s="90" t="str">
        <f>IFERROR(IF(ISNUMBER('Opsparede løndele mar21-apr21'!K716),Z718+'Opsparede løndele mar21-apr21'!K716,Z718),"")</f>
        <v/>
      </c>
    </row>
    <row r="719" spans="1:27" x14ac:dyDescent="0.25">
      <c r="A719" s="52" t="str">
        <f t="shared" si="143"/>
        <v/>
      </c>
      <c r="B719" s="5"/>
      <c r="C719" s="6"/>
      <c r="D719" s="7"/>
      <c r="E719" s="8"/>
      <c r="F719" s="8"/>
      <c r="G719" s="60" t="str">
        <f t="shared" si="134"/>
        <v/>
      </c>
      <c r="H719" s="60" t="str">
        <f t="shared" si="134"/>
        <v/>
      </c>
      <c r="J719" s="115" t="str">
        <f t="shared" si="141"/>
        <v/>
      </c>
      <c r="Q719" s="116"/>
      <c r="R719" s="65" t="str">
        <f t="shared" si="135"/>
        <v/>
      </c>
      <c r="S719" s="65" t="str">
        <f t="shared" si="136"/>
        <v/>
      </c>
      <c r="T719" s="65" t="str">
        <f t="shared" si="137"/>
        <v/>
      </c>
      <c r="U719" s="65" t="str">
        <f t="shared" si="138"/>
        <v/>
      </c>
      <c r="V719" s="38"/>
      <c r="W719" s="38"/>
      <c r="X719" s="85" t="str">
        <f t="shared" si="139"/>
        <v/>
      </c>
      <c r="Y719" s="85" t="str">
        <f t="shared" si="140"/>
        <v/>
      </c>
      <c r="Z719" s="89" t="str">
        <f t="shared" si="142"/>
        <v/>
      </c>
      <c r="AA719" s="90" t="str">
        <f>IFERROR(IF(ISNUMBER('Opsparede løndele mar21-apr21'!K717),Z719+'Opsparede løndele mar21-apr21'!K717,Z719),"")</f>
        <v/>
      </c>
    </row>
    <row r="720" spans="1:27" x14ac:dyDescent="0.25">
      <c r="A720" s="52" t="str">
        <f t="shared" si="143"/>
        <v/>
      </c>
      <c r="B720" s="5"/>
      <c r="C720" s="6"/>
      <c r="D720" s="7"/>
      <c r="E720" s="8"/>
      <c r="F720" s="8"/>
      <c r="G720" s="60" t="str">
        <f t="shared" si="134"/>
        <v/>
      </c>
      <c r="H720" s="60" t="str">
        <f t="shared" si="134"/>
        <v/>
      </c>
      <c r="J720" s="115" t="str">
        <f t="shared" si="141"/>
        <v/>
      </c>
      <c r="Q720" s="116"/>
      <c r="R720" s="65" t="str">
        <f t="shared" si="135"/>
        <v/>
      </c>
      <c r="S720" s="65" t="str">
        <f t="shared" si="136"/>
        <v/>
      </c>
      <c r="T720" s="65" t="str">
        <f t="shared" si="137"/>
        <v/>
      </c>
      <c r="U720" s="65" t="str">
        <f t="shared" si="138"/>
        <v/>
      </c>
      <c r="V720" s="38"/>
      <c r="W720" s="38"/>
      <c r="X720" s="85" t="str">
        <f t="shared" si="139"/>
        <v/>
      </c>
      <c r="Y720" s="85" t="str">
        <f t="shared" si="140"/>
        <v/>
      </c>
      <c r="Z720" s="89" t="str">
        <f t="shared" si="142"/>
        <v/>
      </c>
      <c r="AA720" s="90" t="str">
        <f>IFERROR(IF(ISNUMBER('Opsparede løndele mar21-apr21'!K718),Z720+'Opsparede løndele mar21-apr21'!K718,Z720),"")</f>
        <v/>
      </c>
    </row>
    <row r="721" spans="1:27" x14ac:dyDescent="0.25">
      <c r="A721" s="52" t="str">
        <f t="shared" si="143"/>
        <v/>
      </c>
      <c r="B721" s="5"/>
      <c r="C721" s="6"/>
      <c r="D721" s="7"/>
      <c r="E721" s="8"/>
      <c r="F721" s="8"/>
      <c r="G721" s="60" t="str">
        <f t="shared" si="134"/>
        <v/>
      </c>
      <c r="H721" s="60" t="str">
        <f t="shared" si="134"/>
        <v/>
      </c>
      <c r="J721" s="115" t="str">
        <f t="shared" si="141"/>
        <v/>
      </c>
      <c r="Q721" s="116"/>
      <c r="R721" s="65" t="str">
        <f t="shared" si="135"/>
        <v/>
      </c>
      <c r="S721" s="65" t="str">
        <f t="shared" si="136"/>
        <v/>
      </c>
      <c r="T721" s="65" t="str">
        <f t="shared" si="137"/>
        <v/>
      </c>
      <c r="U721" s="65" t="str">
        <f t="shared" si="138"/>
        <v/>
      </c>
      <c r="V721" s="38"/>
      <c r="W721" s="38"/>
      <c r="X721" s="85" t="str">
        <f t="shared" si="139"/>
        <v/>
      </c>
      <c r="Y721" s="85" t="str">
        <f t="shared" si="140"/>
        <v/>
      </c>
      <c r="Z721" s="89" t="str">
        <f t="shared" si="142"/>
        <v/>
      </c>
      <c r="AA721" s="90" t="str">
        <f>IFERROR(IF(ISNUMBER('Opsparede løndele mar21-apr21'!K719),Z721+'Opsparede løndele mar21-apr21'!K719,Z721),"")</f>
        <v/>
      </c>
    </row>
    <row r="722" spans="1:27" x14ac:dyDescent="0.25">
      <c r="A722" s="52" t="str">
        <f t="shared" si="143"/>
        <v/>
      </c>
      <c r="B722" s="5"/>
      <c r="C722" s="6"/>
      <c r="D722" s="7"/>
      <c r="E722" s="8"/>
      <c r="F722" s="8"/>
      <c r="G722" s="60" t="str">
        <f t="shared" si="134"/>
        <v/>
      </c>
      <c r="H722" s="60" t="str">
        <f t="shared" si="134"/>
        <v/>
      </c>
      <c r="J722" s="115" t="str">
        <f t="shared" si="141"/>
        <v/>
      </c>
      <c r="Q722" s="116"/>
      <c r="R722" s="65" t="str">
        <f t="shared" si="135"/>
        <v/>
      </c>
      <c r="S722" s="65" t="str">
        <f t="shared" si="136"/>
        <v/>
      </c>
      <c r="T722" s="65" t="str">
        <f t="shared" si="137"/>
        <v/>
      </c>
      <c r="U722" s="65" t="str">
        <f t="shared" si="138"/>
        <v/>
      </c>
      <c r="V722" s="38"/>
      <c r="W722" s="38"/>
      <c r="X722" s="85" t="str">
        <f t="shared" si="139"/>
        <v/>
      </c>
      <c r="Y722" s="85" t="str">
        <f t="shared" si="140"/>
        <v/>
      </c>
      <c r="Z722" s="89" t="str">
        <f t="shared" si="142"/>
        <v/>
      </c>
      <c r="AA722" s="90" t="str">
        <f>IFERROR(IF(ISNUMBER('Opsparede løndele mar21-apr21'!K720),Z722+'Opsparede løndele mar21-apr21'!K720,Z722),"")</f>
        <v/>
      </c>
    </row>
    <row r="723" spans="1:27" x14ac:dyDescent="0.25">
      <c r="A723" s="52" t="str">
        <f t="shared" si="143"/>
        <v/>
      </c>
      <c r="B723" s="5"/>
      <c r="C723" s="6"/>
      <c r="D723" s="7"/>
      <c r="E723" s="8"/>
      <c r="F723" s="8"/>
      <c r="G723" s="60" t="str">
        <f t="shared" si="134"/>
        <v/>
      </c>
      <c r="H723" s="60" t="str">
        <f t="shared" si="134"/>
        <v/>
      </c>
      <c r="J723" s="115" t="str">
        <f t="shared" si="141"/>
        <v/>
      </c>
      <c r="Q723" s="116"/>
      <c r="R723" s="65" t="str">
        <f t="shared" si="135"/>
        <v/>
      </c>
      <c r="S723" s="65" t="str">
        <f t="shared" si="136"/>
        <v/>
      </c>
      <c r="T723" s="65" t="str">
        <f t="shared" si="137"/>
        <v/>
      </c>
      <c r="U723" s="65" t="str">
        <f t="shared" si="138"/>
        <v/>
      </c>
      <c r="V723" s="38"/>
      <c r="W723" s="38"/>
      <c r="X723" s="85" t="str">
        <f t="shared" si="139"/>
        <v/>
      </c>
      <c r="Y723" s="85" t="str">
        <f t="shared" si="140"/>
        <v/>
      </c>
      <c r="Z723" s="89" t="str">
        <f t="shared" si="142"/>
        <v/>
      </c>
      <c r="AA723" s="90" t="str">
        <f>IFERROR(IF(ISNUMBER('Opsparede løndele mar21-apr21'!K721),Z723+'Opsparede løndele mar21-apr21'!K721,Z723),"")</f>
        <v/>
      </c>
    </row>
    <row r="724" spans="1:27" x14ac:dyDescent="0.25">
      <c r="A724" s="52" t="str">
        <f t="shared" si="143"/>
        <v/>
      </c>
      <c r="B724" s="5"/>
      <c r="C724" s="6"/>
      <c r="D724" s="7"/>
      <c r="E724" s="8"/>
      <c r="F724" s="8"/>
      <c r="G724" s="60" t="str">
        <f t="shared" si="134"/>
        <v/>
      </c>
      <c r="H724" s="60" t="str">
        <f t="shared" si="134"/>
        <v/>
      </c>
      <c r="J724" s="115" t="str">
        <f t="shared" si="141"/>
        <v/>
      </c>
      <c r="Q724" s="116"/>
      <c r="R724" s="65" t="str">
        <f t="shared" si="135"/>
        <v/>
      </c>
      <c r="S724" s="65" t="str">
        <f t="shared" si="136"/>
        <v/>
      </c>
      <c r="T724" s="65" t="str">
        <f t="shared" si="137"/>
        <v/>
      </c>
      <c r="U724" s="65" t="str">
        <f t="shared" si="138"/>
        <v/>
      </c>
      <c r="V724" s="38"/>
      <c r="W724" s="38"/>
      <c r="X724" s="85" t="str">
        <f t="shared" si="139"/>
        <v/>
      </c>
      <c r="Y724" s="85" t="str">
        <f t="shared" si="140"/>
        <v/>
      </c>
      <c r="Z724" s="89" t="str">
        <f t="shared" si="142"/>
        <v/>
      </c>
      <c r="AA724" s="90" t="str">
        <f>IFERROR(IF(ISNUMBER('Opsparede løndele mar21-apr21'!K722),Z724+'Opsparede løndele mar21-apr21'!K722,Z724),"")</f>
        <v/>
      </c>
    </row>
    <row r="725" spans="1:27" x14ac:dyDescent="0.25">
      <c r="A725" s="52" t="str">
        <f t="shared" si="143"/>
        <v/>
      </c>
      <c r="B725" s="5"/>
      <c r="C725" s="6"/>
      <c r="D725" s="7"/>
      <c r="E725" s="8"/>
      <c r="F725" s="8"/>
      <c r="G725" s="60" t="str">
        <f t="shared" si="134"/>
        <v/>
      </c>
      <c r="H725" s="60" t="str">
        <f t="shared" si="134"/>
        <v/>
      </c>
      <c r="J725" s="115" t="str">
        <f t="shared" si="141"/>
        <v/>
      </c>
      <c r="Q725" s="116"/>
      <c r="R725" s="65" t="str">
        <f t="shared" si="135"/>
        <v/>
      </c>
      <c r="S725" s="65" t="str">
        <f t="shared" si="136"/>
        <v/>
      </c>
      <c r="T725" s="65" t="str">
        <f t="shared" si="137"/>
        <v/>
      </c>
      <c r="U725" s="65" t="str">
        <f t="shared" si="138"/>
        <v/>
      </c>
      <c r="V725" s="38"/>
      <c r="W725" s="38"/>
      <c r="X725" s="85" t="str">
        <f t="shared" si="139"/>
        <v/>
      </c>
      <c r="Y725" s="85" t="str">
        <f t="shared" si="140"/>
        <v/>
      </c>
      <c r="Z725" s="89" t="str">
        <f t="shared" si="142"/>
        <v/>
      </c>
      <c r="AA725" s="90" t="str">
        <f>IFERROR(IF(ISNUMBER('Opsparede løndele mar21-apr21'!K723),Z725+'Opsparede løndele mar21-apr21'!K723,Z725),"")</f>
        <v/>
      </c>
    </row>
    <row r="726" spans="1:27" x14ac:dyDescent="0.25">
      <c r="A726" s="52" t="str">
        <f t="shared" si="143"/>
        <v/>
      </c>
      <c r="B726" s="5"/>
      <c r="C726" s="6"/>
      <c r="D726" s="7"/>
      <c r="E726" s="8"/>
      <c r="F726" s="8"/>
      <c r="G726" s="60" t="str">
        <f t="shared" si="134"/>
        <v/>
      </c>
      <c r="H726" s="60" t="str">
        <f t="shared" si="134"/>
        <v/>
      </c>
      <c r="J726" s="115" t="str">
        <f t="shared" si="141"/>
        <v/>
      </c>
      <c r="Q726" s="116"/>
      <c r="R726" s="65" t="str">
        <f t="shared" si="135"/>
        <v/>
      </c>
      <c r="S726" s="65" t="str">
        <f t="shared" si="136"/>
        <v/>
      </c>
      <c r="T726" s="65" t="str">
        <f t="shared" si="137"/>
        <v/>
      </c>
      <c r="U726" s="65" t="str">
        <f t="shared" si="138"/>
        <v/>
      </c>
      <c r="V726" s="38"/>
      <c r="W726" s="38"/>
      <c r="X726" s="85" t="str">
        <f t="shared" si="139"/>
        <v/>
      </c>
      <c r="Y726" s="85" t="str">
        <f t="shared" si="140"/>
        <v/>
      </c>
      <c r="Z726" s="89" t="str">
        <f t="shared" si="142"/>
        <v/>
      </c>
      <c r="AA726" s="90" t="str">
        <f>IFERROR(IF(ISNUMBER('Opsparede løndele mar21-apr21'!K724),Z726+'Opsparede løndele mar21-apr21'!K724,Z726),"")</f>
        <v/>
      </c>
    </row>
    <row r="727" spans="1:27" x14ac:dyDescent="0.25">
      <c r="A727" s="52" t="str">
        <f t="shared" si="143"/>
        <v/>
      </c>
      <c r="B727" s="5"/>
      <c r="C727" s="6"/>
      <c r="D727" s="7"/>
      <c r="E727" s="8"/>
      <c r="F727" s="8"/>
      <c r="G727" s="60" t="str">
        <f t="shared" ref="G727:H746" si="144">IF(AND(ISNUMBER($E727),ISNUMBER($F727)),MAX(MIN(NETWORKDAYS(IF($E727&lt;=VLOOKUP(G$6,Matrix_antal_dage,5,FALSE),VLOOKUP(G$6,Matrix_antal_dage,5,FALSE),$E727),IF($F727&gt;=VLOOKUP(G$6,Matrix_antal_dage,6,FALSE),VLOOKUP(G$6,Matrix_antal_dage,6,FALSE),$F727),helligdage),VLOOKUP(G$6,Matrix_antal_dage,7,FALSE)),0),"")</f>
        <v/>
      </c>
      <c r="H727" s="60" t="str">
        <f t="shared" si="144"/>
        <v/>
      </c>
      <c r="J727" s="115" t="str">
        <f t="shared" si="141"/>
        <v/>
      </c>
      <c r="Q727" s="116"/>
      <c r="R727" s="65" t="str">
        <f t="shared" si="135"/>
        <v/>
      </c>
      <c r="S727" s="65" t="str">
        <f t="shared" si="136"/>
        <v/>
      </c>
      <c r="T727" s="65" t="str">
        <f t="shared" si="137"/>
        <v/>
      </c>
      <c r="U727" s="65" t="str">
        <f t="shared" si="138"/>
        <v/>
      </c>
      <c r="V727" s="38"/>
      <c r="W727" s="38"/>
      <c r="X727" s="85" t="str">
        <f t="shared" si="139"/>
        <v/>
      </c>
      <c r="Y727" s="85" t="str">
        <f t="shared" si="140"/>
        <v/>
      </c>
      <c r="Z727" s="89" t="str">
        <f t="shared" si="142"/>
        <v/>
      </c>
      <c r="AA727" s="90" t="str">
        <f>IFERROR(IF(ISNUMBER('Opsparede løndele mar21-apr21'!K725),Z727+'Opsparede løndele mar21-apr21'!K725,Z727),"")</f>
        <v/>
      </c>
    </row>
    <row r="728" spans="1:27" x14ac:dyDescent="0.25">
      <c r="A728" s="52" t="str">
        <f t="shared" si="143"/>
        <v/>
      </c>
      <c r="B728" s="5"/>
      <c r="C728" s="6"/>
      <c r="D728" s="7"/>
      <c r="E728" s="8"/>
      <c r="F728" s="8"/>
      <c r="G728" s="60" t="str">
        <f t="shared" si="144"/>
        <v/>
      </c>
      <c r="H728" s="60" t="str">
        <f t="shared" si="144"/>
        <v/>
      </c>
      <c r="J728" s="115" t="str">
        <f t="shared" si="141"/>
        <v/>
      </c>
      <c r="Q728" s="116"/>
      <c r="R728" s="65" t="str">
        <f t="shared" si="135"/>
        <v/>
      </c>
      <c r="S728" s="65" t="str">
        <f t="shared" si="136"/>
        <v/>
      </c>
      <c r="T728" s="65" t="str">
        <f t="shared" si="137"/>
        <v/>
      </c>
      <c r="U728" s="65" t="str">
        <f t="shared" si="138"/>
        <v/>
      </c>
      <c r="V728" s="38"/>
      <c r="W728" s="38"/>
      <c r="X728" s="85" t="str">
        <f t="shared" si="139"/>
        <v/>
      </c>
      <c r="Y728" s="85" t="str">
        <f t="shared" si="140"/>
        <v/>
      </c>
      <c r="Z728" s="89" t="str">
        <f t="shared" si="142"/>
        <v/>
      </c>
      <c r="AA728" s="90" t="str">
        <f>IFERROR(IF(ISNUMBER('Opsparede løndele mar21-apr21'!K726),Z728+'Opsparede løndele mar21-apr21'!K726,Z728),"")</f>
        <v/>
      </c>
    </row>
    <row r="729" spans="1:27" x14ac:dyDescent="0.25">
      <c r="A729" s="52" t="str">
        <f t="shared" si="143"/>
        <v/>
      </c>
      <c r="B729" s="5"/>
      <c r="C729" s="6"/>
      <c r="D729" s="7"/>
      <c r="E729" s="8"/>
      <c r="F729" s="8"/>
      <c r="G729" s="60" t="str">
        <f t="shared" si="144"/>
        <v/>
      </c>
      <c r="H729" s="60" t="str">
        <f t="shared" si="144"/>
        <v/>
      </c>
      <c r="J729" s="115" t="str">
        <f t="shared" si="141"/>
        <v/>
      </c>
      <c r="Q729" s="116"/>
      <c r="R729" s="65" t="str">
        <f t="shared" si="135"/>
        <v/>
      </c>
      <c r="S729" s="65" t="str">
        <f t="shared" si="136"/>
        <v/>
      </c>
      <c r="T729" s="65" t="str">
        <f t="shared" si="137"/>
        <v/>
      </c>
      <c r="U729" s="65" t="str">
        <f t="shared" si="138"/>
        <v/>
      </c>
      <c r="V729" s="38"/>
      <c r="W729" s="38"/>
      <c r="X729" s="85" t="str">
        <f t="shared" si="139"/>
        <v/>
      </c>
      <c r="Y729" s="85" t="str">
        <f t="shared" si="140"/>
        <v/>
      </c>
      <c r="Z729" s="89" t="str">
        <f t="shared" si="142"/>
        <v/>
      </c>
      <c r="AA729" s="90" t="str">
        <f>IFERROR(IF(ISNUMBER('Opsparede løndele mar21-apr21'!K727),Z729+'Opsparede løndele mar21-apr21'!K727,Z729),"")</f>
        <v/>
      </c>
    </row>
    <row r="730" spans="1:27" x14ac:dyDescent="0.25">
      <c r="A730" s="52" t="str">
        <f t="shared" si="143"/>
        <v/>
      </c>
      <c r="B730" s="5"/>
      <c r="C730" s="6"/>
      <c r="D730" s="7"/>
      <c r="E730" s="8"/>
      <c r="F730" s="8"/>
      <c r="G730" s="60" t="str">
        <f t="shared" si="144"/>
        <v/>
      </c>
      <c r="H730" s="60" t="str">
        <f t="shared" si="144"/>
        <v/>
      </c>
      <c r="J730" s="115" t="str">
        <f t="shared" si="141"/>
        <v/>
      </c>
      <c r="Q730" s="116"/>
      <c r="R730" s="65" t="str">
        <f t="shared" si="135"/>
        <v/>
      </c>
      <c r="S730" s="65" t="str">
        <f t="shared" si="136"/>
        <v/>
      </c>
      <c r="T730" s="65" t="str">
        <f t="shared" si="137"/>
        <v/>
      </c>
      <c r="U730" s="65" t="str">
        <f t="shared" si="138"/>
        <v/>
      </c>
      <c r="V730" s="38"/>
      <c r="W730" s="38"/>
      <c r="X730" s="85" t="str">
        <f t="shared" si="139"/>
        <v/>
      </c>
      <c r="Y730" s="85" t="str">
        <f t="shared" si="140"/>
        <v/>
      </c>
      <c r="Z730" s="89" t="str">
        <f t="shared" si="142"/>
        <v/>
      </c>
      <c r="AA730" s="90" t="str">
        <f>IFERROR(IF(ISNUMBER('Opsparede løndele mar21-apr21'!K728),Z730+'Opsparede løndele mar21-apr21'!K728,Z730),"")</f>
        <v/>
      </c>
    </row>
    <row r="731" spans="1:27" x14ac:dyDescent="0.25">
      <c r="A731" s="52" t="str">
        <f t="shared" si="143"/>
        <v/>
      </c>
      <c r="B731" s="5"/>
      <c r="C731" s="6"/>
      <c r="D731" s="7"/>
      <c r="E731" s="8"/>
      <c r="F731" s="8"/>
      <c r="G731" s="60" t="str">
        <f t="shared" si="144"/>
        <v/>
      </c>
      <c r="H731" s="60" t="str">
        <f t="shared" si="144"/>
        <v/>
      </c>
      <c r="J731" s="115" t="str">
        <f t="shared" si="141"/>
        <v/>
      </c>
      <c r="Q731" s="116"/>
      <c r="R731" s="65" t="str">
        <f t="shared" si="135"/>
        <v/>
      </c>
      <c r="S731" s="65" t="str">
        <f t="shared" si="136"/>
        <v/>
      </c>
      <c r="T731" s="65" t="str">
        <f t="shared" si="137"/>
        <v/>
      </c>
      <c r="U731" s="65" t="str">
        <f t="shared" si="138"/>
        <v/>
      </c>
      <c r="V731" s="38"/>
      <c r="W731" s="38"/>
      <c r="X731" s="85" t="str">
        <f t="shared" si="139"/>
        <v/>
      </c>
      <c r="Y731" s="85" t="str">
        <f t="shared" si="140"/>
        <v/>
      </c>
      <c r="Z731" s="89" t="str">
        <f t="shared" si="142"/>
        <v/>
      </c>
      <c r="AA731" s="90" t="str">
        <f>IFERROR(IF(ISNUMBER('Opsparede løndele mar21-apr21'!K729),Z731+'Opsparede løndele mar21-apr21'!K729,Z731),"")</f>
        <v/>
      </c>
    </row>
    <row r="732" spans="1:27" x14ac:dyDescent="0.25">
      <c r="A732" s="52" t="str">
        <f t="shared" si="143"/>
        <v/>
      </c>
      <c r="B732" s="5"/>
      <c r="C732" s="6"/>
      <c r="D732" s="7"/>
      <c r="E732" s="8"/>
      <c r="F732" s="8"/>
      <c r="G732" s="60" t="str">
        <f t="shared" si="144"/>
        <v/>
      </c>
      <c r="H732" s="60" t="str">
        <f t="shared" si="144"/>
        <v/>
      </c>
      <c r="J732" s="115" t="str">
        <f t="shared" si="141"/>
        <v/>
      </c>
      <c r="Q732" s="116"/>
      <c r="R732" s="65" t="str">
        <f t="shared" si="135"/>
        <v/>
      </c>
      <c r="S732" s="65" t="str">
        <f t="shared" si="136"/>
        <v/>
      </c>
      <c r="T732" s="65" t="str">
        <f t="shared" si="137"/>
        <v/>
      </c>
      <c r="U732" s="65" t="str">
        <f t="shared" si="138"/>
        <v/>
      </c>
      <c r="V732" s="38"/>
      <c r="W732" s="38"/>
      <c r="X732" s="85" t="str">
        <f t="shared" si="139"/>
        <v/>
      </c>
      <c r="Y732" s="85" t="str">
        <f t="shared" si="140"/>
        <v/>
      </c>
      <c r="Z732" s="89" t="str">
        <f t="shared" si="142"/>
        <v/>
      </c>
      <c r="AA732" s="90" t="str">
        <f>IFERROR(IF(ISNUMBER('Opsparede løndele mar21-apr21'!K730),Z732+'Opsparede løndele mar21-apr21'!K730,Z732),"")</f>
        <v/>
      </c>
    </row>
    <row r="733" spans="1:27" x14ac:dyDescent="0.25">
      <c r="A733" s="52" t="str">
        <f t="shared" si="143"/>
        <v/>
      </c>
      <c r="B733" s="5"/>
      <c r="C733" s="6"/>
      <c r="D733" s="7"/>
      <c r="E733" s="8"/>
      <c r="F733" s="8"/>
      <c r="G733" s="60" t="str">
        <f t="shared" si="144"/>
        <v/>
      </c>
      <c r="H733" s="60" t="str">
        <f t="shared" si="144"/>
        <v/>
      </c>
      <c r="J733" s="115" t="str">
        <f t="shared" si="141"/>
        <v/>
      </c>
      <c r="Q733" s="116"/>
      <c r="R733" s="65" t="str">
        <f t="shared" si="135"/>
        <v/>
      </c>
      <c r="S733" s="65" t="str">
        <f t="shared" si="136"/>
        <v/>
      </c>
      <c r="T733" s="65" t="str">
        <f t="shared" si="137"/>
        <v/>
      </c>
      <c r="U733" s="65" t="str">
        <f t="shared" si="138"/>
        <v/>
      </c>
      <c r="V733" s="38"/>
      <c r="W733" s="38"/>
      <c r="X733" s="85" t="str">
        <f t="shared" si="139"/>
        <v/>
      </c>
      <c r="Y733" s="85" t="str">
        <f t="shared" si="140"/>
        <v/>
      </c>
      <c r="Z733" s="89" t="str">
        <f t="shared" si="142"/>
        <v/>
      </c>
      <c r="AA733" s="90" t="str">
        <f>IFERROR(IF(ISNUMBER('Opsparede løndele mar21-apr21'!K731),Z733+'Opsparede løndele mar21-apr21'!K731,Z733),"")</f>
        <v/>
      </c>
    </row>
    <row r="734" spans="1:27" x14ac:dyDescent="0.25">
      <c r="A734" s="52" t="str">
        <f t="shared" si="143"/>
        <v/>
      </c>
      <c r="B734" s="5"/>
      <c r="C734" s="6"/>
      <c r="D734" s="7"/>
      <c r="E734" s="8"/>
      <c r="F734" s="8"/>
      <c r="G734" s="60" t="str">
        <f t="shared" si="144"/>
        <v/>
      </c>
      <c r="H734" s="60" t="str">
        <f t="shared" si="144"/>
        <v/>
      </c>
      <c r="J734" s="115" t="str">
        <f t="shared" si="141"/>
        <v/>
      </c>
      <c r="Q734" s="116"/>
      <c r="R734" s="65" t="str">
        <f t="shared" si="135"/>
        <v/>
      </c>
      <c r="S734" s="65" t="str">
        <f t="shared" si="136"/>
        <v/>
      </c>
      <c r="T734" s="65" t="str">
        <f t="shared" si="137"/>
        <v/>
      </c>
      <c r="U734" s="65" t="str">
        <f t="shared" si="138"/>
        <v/>
      </c>
      <c r="V734" s="38"/>
      <c r="W734" s="38"/>
      <c r="X734" s="85" t="str">
        <f t="shared" si="139"/>
        <v/>
      </c>
      <c r="Y734" s="85" t="str">
        <f t="shared" si="140"/>
        <v/>
      </c>
      <c r="Z734" s="89" t="str">
        <f t="shared" si="142"/>
        <v/>
      </c>
      <c r="AA734" s="90" t="str">
        <f>IFERROR(IF(ISNUMBER('Opsparede løndele mar21-apr21'!K732),Z734+'Opsparede løndele mar21-apr21'!K732,Z734),"")</f>
        <v/>
      </c>
    </row>
    <row r="735" spans="1:27" x14ac:dyDescent="0.25">
      <c r="A735" s="52" t="str">
        <f t="shared" si="143"/>
        <v/>
      </c>
      <c r="B735" s="5"/>
      <c r="C735" s="6"/>
      <c r="D735" s="7"/>
      <c r="E735" s="8"/>
      <c r="F735" s="8"/>
      <c r="G735" s="60" t="str">
        <f t="shared" si="144"/>
        <v/>
      </c>
      <c r="H735" s="60" t="str">
        <f t="shared" si="144"/>
        <v/>
      </c>
      <c r="J735" s="115" t="str">
        <f t="shared" si="141"/>
        <v/>
      </c>
      <c r="Q735" s="116"/>
      <c r="R735" s="65" t="str">
        <f t="shared" si="135"/>
        <v/>
      </c>
      <c r="S735" s="65" t="str">
        <f t="shared" si="136"/>
        <v/>
      </c>
      <c r="T735" s="65" t="str">
        <f t="shared" si="137"/>
        <v/>
      </c>
      <c r="U735" s="65" t="str">
        <f t="shared" si="138"/>
        <v/>
      </c>
      <c r="V735" s="38"/>
      <c r="W735" s="38"/>
      <c r="X735" s="85" t="str">
        <f t="shared" si="139"/>
        <v/>
      </c>
      <c r="Y735" s="85" t="str">
        <f t="shared" si="140"/>
        <v/>
      </c>
      <c r="Z735" s="89" t="str">
        <f t="shared" si="142"/>
        <v/>
      </c>
      <c r="AA735" s="90" t="str">
        <f>IFERROR(IF(ISNUMBER('Opsparede løndele mar21-apr21'!K733),Z735+'Opsparede løndele mar21-apr21'!K733,Z735),"")</f>
        <v/>
      </c>
    </row>
    <row r="736" spans="1:27" x14ac:dyDescent="0.25">
      <c r="A736" s="52" t="str">
        <f t="shared" si="143"/>
        <v/>
      </c>
      <c r="B736" s="5"/>
      <c r="C736" s="6"/>
      <c r="D736" s="7"/>
      <c r="E736" s="8"/>
      <c r="F736" s="8"/>
      <c r="G736" s="60" t="str">
        <f t="shared" si="144"/>
        <v/>
      </c>
      <c r="H736" s="60" t="str">
        <f t="shared" si="144"/>
        <v/>
      </c>
      <c r="J736" s="115" t="str">
        <f t="shared" si="141"/>
        <v/>
      </c>
      <c r="Q736" s="116"/>
      <c r="R736" s="65" t="str">
        <f t="shared" si="135"/>
        <v/>
      </c>
      <c r="S736" s="65" t="str">
        <f t="shared" si="136"/>
        <v/>
      </c>
      <c r="T736" s="65" t="str">
        <f t="shared" si="137"/>
        <v/>
      </c>
      <c r="U736" s="65" t="str">
        <f t="shared" si="138"/>
        <v/>
      </c>
      <c r="V736" s="38"/>
      <c r="W736" s="38"/>
      <c r="X736" s="85" t="str">
        <f t="shared" si="139"/>
        <v/>
      </c>
      <c r="Y736" s="85" t="str">
        <f t="shared" si="140"/>
        <v/>
      </c>
      <c r="Z736" s="89" t="str">
        <f t="shared" si="142"/>
        <v/>
      </c>
      <c r="AA736" s="90" t="str">
        <f>IFERROR(IF(ISNUMBER('Opsparede løndele mar21-apr21'!K734),Z736+'Opsparede løndele mar21-apr21'!K734,Z736),"")</f>
        <v/>
      </c>
    </row>
    <row r="737" spans="1:27" x14ac:dyDescent="0.25">
      <c r="A737" s="52" t="str">
        <f t="shared" si="143"/>
        <v/>
      </c>
      <c r="B737" s="5"/>
      <c r="C737" s="6"/>
      <c r="D737" s="7"/>
      <c r="E737" s="8"/>
      <c r="F737" s="8"/>
      <c r="G737" s="60" t="str">
        <f t="shared" si="144"/>
        <v/>
      </c>
      <c r="H737" s="60" t="str">
        <f t="shared" si="144"/>
        <v/>
      </c>
      <c r="J737" s="115" t="str">
        <f t="shared" si="141"/>
        <v/>
      </c>
      <c r="Q737" s="116"/>
      <c r="R737" s="65" t="str">
        <f t="shared" si="135"/>
        <v/>
      </c>
      <c r="S737" s="65" t="str">
        <f t="shared" si="136"/>
        <v/>
      </c>
      <c r="T737" s="65" t="str">
        <f t="shared" si="137"/>
        <v/>
      </c>
      <c r="U737" s="65" t="str">
        <f t="shared" si="138"/>
        <v/>
      </c>
      <c r="V737" s="38"/>
      <c r="W737" s="38"/>
      <c r="X737" s="85" t="str">
        <f t="shared" si="139"/>
        <v/>
      </c>
      <c r="Y737" s="85" t="str">
        <f t="shared" si="140"/>
        <v/>
      </c>
      <c r="Z737" s="89" t="str">
        <f t="shared" si="142"/>
        <v/>
      </c>
      <c r="AA737" s="90" t="str">
        <f>IFERROR(IF(ISNUMBER('Opsparede løndele mar21-apr21'!K735),Z737+'Opsparede løndele mar21-apr21'!K735,Z737),"")</f>
        <v/>
      </c>
    </row>
    <row r="738" spans="1:27" x14ac:dyDescent="0.25">
      <c r="A738" s="52" t="str">
        <f t="shared" si="143"/>
        <v/>
      </c>
      <c r="B738" s="5"/>
      <c r="C738" s="6"/>
      <c r="D738" s="7"/>
      <c r="E738" s="8"/>
      <c r="F738" s="8"/>
      <c r="G738" s="60" t="str">
        <f t="shared" si="144"/>
        <v/>
      </c>
      <c r="H738" s="60" t="str">
        <f t="shared" si="144"/>
        <v/>
      </c>
      <c r="J738" s="115" t="str">
        <f t="shared" si="141"/>
        <v/>
      </c>
      <c r="Q738" s="116"/>
      <c r="R738" s="65" t="str">
        <f t="shared" si="135"/>
        <v/>
      </c>
      <c r="S738" s="65" t="str">
        <f t="shared" si="136"/>
        <v/>
      </c>
      <c r="T738" s="65" t="str">
        <f t="shared" si="137"/>
        <v/>
      </c>
      <c r="U738" s="65" t="str">
        <f t="shared" si="138"/>
        <v/>
      </c>
      <c r="V738" s="38"/>
      <c r="W738" s="38"/>
      <c r="X738" s="85" t="str">
        <f t="shared" si="139"/>
        <v/>
      </c>
      <c r="Y738" s="85" t="str">
        <f t="shared" si="140"/>
        <v/>
      </c>
      <c r="Z738" s="89" t="str">
        <f t="shared" si="142"/>
        <v/>
      </c>
      <c r="AA738" s="90" t="str">
        <f>IFERROR(IF(ISNUMBER('Opsparede løndele mar21-apr21'!K736),Z738+'Opsparede løndele mar21-apr21'!K736,Z738),"")</f>
        <v/>
      </c>
    </row>
    <row r="739" spans="1:27" x14ac:dyDescent="0.25">
      <c r="A739" s="52" t="str">
        <f t="shared" si="143"/>
        <v/>
      </c>
      <c r="B739" s="5"/>
      <c r="C739" s="6"/>
      <c r="D739" s="7"/>
      <c r="E739" s="8"/>
      <c r="F739" s="8"/>
      <c r="G739" s="60" t="str">
        <f t="shared" si="144"/>
        <v/>
      </c>
      <c r="H739" s="60" t="str">
        <f t="shared" si="144"/>
        <v/>
      </c>
      <c r="J739" s="115" t="str">
        <f t="shared" si="141"/>
        <v/>
      </c>
      <c r="Q739" s="116"/>
      <c r="R739" s="65" t="str">
        <f t="shared" si="135"/>
        <v/>
      </c>
      <c r="S739" s="65" t="str">
        <f t="shared" si="136"/>
        <v/>
      </c>
      <c r="T739" s="65" t="str">
        <f t="shared" si="137"/>
        <v/>
      </c>
      <c r="U739" s="65" t="str">
        <f t="shared" si="138"/>
        <v/>
      </c>
      <c r="V739" s="38"/>
      <c r="W739" s="38"/>
      <c r="X739" s="85" t="str">
        <f t="shared" si="139"/>
        <v/>
      </c>
      <c r="Y739" s="85" t="str">
        <f t="shared" si="140"/>
        <v/>
      </c>
      <c r="Z739" s="89" t="str">
        <f t="shared" si="142"/>
        <v/>
      </c>
      <c r="AA739" s="90" t="str">
        <f>IFERROR(IF(ISNUMBER('Opsparede løndele mar21-apr21'!K737),Z739+'Opsparede løndele mar21-apr21'!K737,Z739),"")</f>
        <v/>
      </c>
    </row>
    <row r="740" spans="1:27" x14ac:dyDescent="0.25">
      <c r="A740" s="52" t="str">
        <f t="shared" si="143"/>
        <v/>
      </c>
      <c r="B740" s="5"/>
      <c r="C740" s="6"/>
      <c r="D740" s="7"/>
      <c r="E740" s="8"/>
      <c r="F740" s="8"/>
      <c r="G740" s="60" t="str">
        <f t="shared" si="144"/>
        <v/>
      </c>
      <c r="H740" s="60" t="str">
        <f t="shared" si="144"/>
        <v/>
      </c>
      <c r="J740" s="115" t="str">
        <f t="shared" si="141"/>
        <v/>
      </c>
      <c r="Q740" s="116"/>
      <c r="R740" s="65" t="str">
        <f t="shared" si="135"/>
        <v/>
      </c>
      <c r="S740" s="65" t="str">
        <f t="shared" si="136"/>
        <v/>
      </c>
      <c r="T740" s="65" t="str">
        <f t="shared" si="137"/>
        <v/>
      </c>
      <c r="U740" s="65" t="str">
        <f t="shared" si="138"/>
        <v/>
      </c>
      <c r="V740" s="38"/>
      <c r="W740" s="38"/>
      <c r="X740" s="85" t="str">
        <f t="shared" si="139"/>
        <v/>
      </c>
      <c r="Y740" s="85" t="str">
        <f t="shared" si="140"/>
        <v/>
      </c>
      <c r="Z740" s="89" t="str">
        <f t="shared" si="142"/>
        <v/>
      </c>
      <c r="AA740" s="90" t="str">
        <f>IFERROR(IF(ISNUMBER('Opsparede løndele mar21-apr21'!K738),Z740+'Opsparede løndele mar21-apr21'!K738,Z740),"")</f>
        <v/>
      </c>
    </row>
    <row r="741" spans="1:27" x14ac:dyDescent="0.25">
      <c r="A741" s="52" t="str">
        <f t="shared" si="143"/>
        <v/>
      </c>
      <c r="B741" s="5"/>
      <c r="C741" s="6"/>
      <c r="D741" s="7"/>
      <c r="E741" s="8"/>
      <c r="F741" s="8"/>
      <c r="G741" s="60" t="str">
        <f t="shared" si="144"/>
        <v/>
      </c>
      <c r="H741" s="60" t="str">
        <f t="shared" si="144"/>
        <v/>
      </c>
      <c r="J741" s="115" t="str">
        <f t="shared" si="141"/>
        <v/>
      </c>
      <c r="Q741" s="116"/>
      <c r="R741" s="65" t="str">
        <f t="shared" si="135"/>
        <v/>
      </c>
      <c r="S741" s="65" t="str">
        <f t="shared" si="136"/>
        <v/>
      </c>
      <c r="T741" s="65" t="str">
        <f t="shared" si="137"/>
        <v/>
      </c>
      <c r="U741" s="65" t="str">
        <f t="shared" si="138"/>
        <v/>
      </c>
      <c r="V741" s="38"/>
      <c r="W741" s="38"/>
      <c r="X741" s="85" t="str">
        <f t="shared" si="139"/>
        <v/>
      </c>
      <c r="Y741" s="85" t="str">
        <f t="shared" si="140"/>
        <v/>
      </c>
      <c r="Z741" s="89" t="str">
        <f t="shared" si="142"/>
        <v/>
      </c>
      <c r="AA741" s="90" t="str">
        <f>IFERROR(IF(ISNUMBER('Opsparede løndele mar21-apr21'!K739),Z741+'Opsparede løndele mar21-apr21'!K739,Z741),"")</f>
        <v/>
      </c>
    </row>
    <row r="742" spans="1:27" x14ac:dyDescent="0.25">
      <c r="A742" s="52" t="str">
        <f t="shared" si="143"/>
        <v/>
      </c>
      <c r="B742" s="5"/>
      <c r="C742" s="6"/>
      <c r="D742" s="7"/>
      <c r="E742" s="8"/>
      <c r="F742" s="8"/>
      <c r="G742" s="60" t="str">
        <f t="shared" si="144"/>
        <v/>
      </c>
      <c r="H742" s="60" t="str">
        <f t="shared" si="144"/>
        <v/>
      </c>
      <c r="J742" s="115" t="str">
        <f t="shared" si="141"/>
        <v/>
      </c>
      <c r="Q742" s="116"/>
      <c r="R742" s="65" t="str">
        <f t="shared" si="135"/>
        <v/>
      </c>
      <c r="S742" s="65" t="str">
        <f t="shared" si="136"/>
        <v/>
      </c>
      <c r="T742" s="65" t="str">
        <f t="shared" si="137"/>
        <v/>
      </c>
      <c r="U742" s="65" t="str">
        <f t="shared" si="138"/>
        <v/>
      </c>
      <c r="V742" s="38"/>
      <c r="W742" s="38"/>
      <c r="X742" s="85" t="str">
        <f t="shared" si="139"/>
        <v/>
      </c>
      <c r="Y742" s="85" t="str">
        <f t="shared" si="140"/>
        <v/>
      </c>
      <c r="Z742" s="89" t="str">
        <f t="shared" si="142"/>
        <v/>
      </c>
      <c r="AA742" s="90" t="str">
        <f>IFERROR(IF(ISNUMBER('Opsparede løndele mar21-apr21'!K740),Z742+'Opsparede løndele mar21-apr21'!K740,Z742),"")</f>
        <v/>
      </c>
    </row>
    <row r="743" spans="1:27" x14ac:dyDescent="0.25">
      <c r="A743" s="52" t="str">
        <f t="shared" si="143"/>
        <v/>
      </c>
      <c r="B743" s="5"/>
      <c r="C743" s="6"/>
      <c r="D743" s="7"/>
      <c r="E743" s="8"/>
      <c r="F743" s="8"/>
      <c r="G743" s="60" t="str">
        <f t="shared" si="144"/>
        <v/>
      </c>
      <c r="H743" s="60" t="str">
        <f t="shared" si="144"/>
        <v/>
      </c>
      <c r="J743" s="115" t="str">
        <f t="shared" si="141"/>
        <v/>
      </c>
      <c r="Q743" s="116"/>
      <c r="R743" s="65" t="str">
        <f t="shared" si="135"/>
        <v/>
      </c>
      <c r="S743" s="65" t="str">
        <f t="shared" si="136"/>
        <v/>
      </c>
      <c r="T743" s="65" t="str">
        <f t="shared" si="137"/>
        <v/>
      </c>
      <c r="U743" s="65" t="str">
        <f t="shared" si="138"/>
        <v/>
      </c>
      <c r="V743" s="38"/>
      <c r="W743" s="38"/>
      <c r="X743" s="85" t="str">
        <f t="shared" si="139"/>
        <v/>
      </c>
      <c r="Y743" s="85" t="str">
        <f t="shared" si="140"/>
        <v/>
      </c>
      <c r="Z743" s="89" t="str">
        <f t="shared" si="142"/>
        <v/>
      </c>
      <c r="AA743" s="90" t="str">
        <f>IFERROR(IF(ISNUMBER('Opsparede løndele mar21-apr21'!K741),Z743+'Opsparede løndele mar21-apr21'!K741,Z743),"")</f>
        <v/>
      </c>
    </row>
    <row r="744" spans="1:27" x14ac:dyDescent="0.25">
      <c r="A744" s="52" t="str">
        <f t="shared" si="143"/>
        <v/>
      </c>
      <c r="B744" s="5"/>
      <c r="C744" s="6"/>
      <c r="D744" s="7"/>
      <c r="E744" s="8"/>
      <c r="F744" s="8"/>
      <c r="G744" s="60" t="str">
        <f t="shared" si="144"/>
        <v/>
      </c>
      <c r="H744" s="60" t="str">
        <f t="shared" si="144"/>
        <v/>
      </c>
      <c r="J744" s="115" t="str">
        <f t="shared" si="141"/>
        <v/>
      </c>
      <c r="Q744" s="116"/>
      <c r="R744" s="65" t="str">
        <f t="shared" si="135"/>
        <v/>
      </c>
      <c r="S744" s="65" t="str">
        <f t="shared" si="136"/>
        <v/>
      </c>
      <c r="T744" s="65" t="str">
        <f t="shared" si="137"/>
        <v/>
      </c>
      <c r="U744" s="65" t="str">
        <f t="shared" si="138"/>
        <v/>
      </c>
      <c r="V744" s="38"/>
      <c r="W744" s="38"/>
      <c r="X744" s="85" t="str">
        <f t="shared" si="139"/>
        <v/>
      </c>
      <c r="Y744" s="85" t="str">
        <f t="shared" si="140"/>
        <v/>
      </c>
      <c r="Z744" s="89" t="str">
        <f t="shared" si="142"/>
        <v/>
      </c>
      <c r="AA744" s="90" t="str">
        <f>IFERROR(IF(ISNUMBER('Opsparede løndele mar21-apr21'!K742),Z744+'Opsparede løndele mar21-apr21'!K742,Z744),"")</f>
        <v/>
      </c>
    </row>
    <row r="745" spans="1:27" x14ac:dyDescent="0.25">
      <c r="A745" s="52" t="str">
        <f t="shared" si="143"/>
        <v/>
      </c>
      <c r="B745" s="5"/>
      <c r="C745" s="6"/>
      <c r="D745" s="7"/>
      <c r="E745" s="8"/>
      <c r="F745" s="8"/>
      <c r="G745" s="60" t="str">
        <f t="shared" si="144"/>
        <v/>
      </c>
      <c r="H745" s="60" t="str">
        <f t="shared" si="144"/>
        <v/>
      </c>
      <c r="J745" s="115" t="str">
        <f t="shared" si="141"/>
        <v/>
      </c>
      <c r="Q745" s="116"/>
      <c r="R745" s="65" t="str">
        <f t="shared" si="135"/>
        <v/>
      </c>
      <c r="S745" s="65" t="str">
        <f t="shared" si="136"/>
        <v/>
      </c>
      <c r="T745" s="65" t="str">
        <f t="shared" si="137"/>
        <v/>
      </c>
      <c r="U745" s="65" t="str">
        <f t="shared" si="138"/>
        <v/>
      </c>
      <c r="V745" s="38"/>
      <c r="W745" s="38"/>
      <c r="X745" s="85" t="str">
        <f t="shared" si="139"/>
        <v/>
      </c>
      <c r="Y745" s="85" t="str">
        <f t="shared" si="140"/>
        <v/>
      </c>
      <c r="Z745" s="89" t="str">
        <f t="shared" si="142"/>
        <v/>
      </c>
      <c r="AA745" s="90" t="str">
        <f>IFERROR(IF(ISNUMBER('Opsparede løndele mar21-apr21'!K743),Z745+'Opsparede løndele mar21-apr21'!K743,Z745),"")</f>
        <v/>
      </c>
    </row>
    <row r="746" spans="1:27" x14ac:dyDescent="0.25">
      <c r="A746" s="52" t="str">
        <f t="shared" si="143"/>
        <v/>
      </c>
      <c r="B746" s="5"/>
      <c r="C746" s="6"/>
      <c r="D746" s="7"/>
      <c r="E746" s="8"/>
      <c r="F746" s="8"/>
      <c r="G746" s="60" t="str">
        <f t="shared" si="144"/>
        <v/>
      </c>
      <c r="H746" s="60" t="str">
        <f t="shared" si="144"/>
        <v/>
      </c>
      <c r="J746" s="115" t="str">
        <f t="shared" si="141"/>
        <v/>
      </c>
      <c r="Q746" s="116"/>
      <c r="R746" s="65" t="str">
        <f t="shared" si="135"/>
        <v/>
      </c>
      <c r="S746" s="65" t="str">
        <f t="shared" si="136"/>
        <v/>
      </c>
      <c r="T746" s="65" t="str">
        <f t="shared" si="137"/>
        <v/>
      </c>
      <c r="U746" s="65" t="str">
        <f t="shared" si="138"/>
        <v/>
      </c>
      <c r="V746" s="38"/>
      <c r="W746" s="38"/>
      <c r="X746" s="85" t="str">
        <f t="shared" si="139"/>
        <v/>
      </c>
      <c r="Y746" s="85" t="str">
        <f t="shared" si="140"/>
        <v/>
      </c>
      <c r="Z746" s="89" t="str">
        <f t="shared" si="142"/>
        <v/>
      </c>
      <c r="AA746" s="90" t="str">
        <f>IFERROR(IF(ISNUMBER('Opsparede løndele mar21-apr21'!K744),Z746+'Opsparede løndele mar21-apr21'!K744,Z746),"")</f>
        <v/>
      </c>
    </row>
    <row r="747" spans="1:27" x14ac:dyDescent="0.25">
      <c r="A747" s="52" t="str">
        <f t="shared" si="143"/>
        <v/>
      </c>
      <c r="B747" s="5"/>
      <c r="C747" s="6"/>
      <c r="D747" s="7"/>
      <c r="E747" s="8"/>
      <c r="F747" s="8"/>
      <c r="G747" s="60" t="str">
        <f t="shared" ref="G747:H766" si="145">IF(AND(ISNUMBER($E747),ISNUMBER($F747)),MAX(MIN(NETWORKDAYS(IF($E747&lt;=VLOOKUP(G$6,Matrix_antal_dage,5,FALSE),VLOOKUP(G$6,Matrix_antal_dage,5,FALSE),$E747),IF($F747&gt;=VLOOKUP(G$6,Matrix_antal_dage,6,FALSE),VLOOKUP(G$6,Matrix_antal_dage,6,FALSE),$F747),helligdage),VLOOKUP(G$6,Matrix_antal_dage,7,FALSE)),0),"")</f>
        <v/>
      </c>
      <c r="H747" s="60" t="str">
        <f t="shared" si="145"/>
        <v/>
      </c>
      <c r="J747" s="115" t="str">
        <f t="shared" si="141"/>
        <v/>
      </c>
      <c r="Q747" s="116"/>
      <c r="R747" s="65" t="str">
        <f t="shared" si="135"/>
        <v/>
      </c>
      <c r="S747" s="65" t="str">
        <f t="shared" si="136"/>
        <v/>
      </c>
      <c r="T747" s="65" t="str">
        <f t="shared" si="137"/>
        <v/>
      </c>
      <c r="U747" s="65" t="str">
        <f t="shared" si="138"/>
        <v/>
      </c>
      <c r="V747" s="38"/>
      <c r="W747" s="38"/>
      <c r="X747" s="85" t="str">
        <f t="shared" si="139"/>
        <v/>
      </c>
      <c r="Y747" s="85" t="str">
        <f t="shared" si="140"/>
        <v/>
      </c>
      <c r="Z747" s="89" t="str">
        <f t="shared" si="142"/>
        <v/>
      </c>
      <c r="AA747" s="90" t="str">
        <f>IFERROR(IF(ISNUMBER('Opsparede løndele mar21-apr21'!K745),Z747+'Opsparede løndele mar21-apr21'!K745,Z747),"")</f>
        <v/>
      </c>
    </row>
    <row r="748" spans="1:27" x14ac:dyDescent="0.25">
      <c r="A748" s="52" t="str">
        <f t="shared" si="143"/>
        <v/>
      </c>
      <c r="B748" s="5"/>
      <c r="C748" s="6"/>
      <c r="D748" s="7"/>
      <c r="E748" s="8"/>
      <c r="F748" s="8"/>
      <c r="G748" s="60" t="str">
        <f t="shared" si="145"/>
        <v/>
      </c>
      <c r="H748" s="60" t="str">
        <f t="shared" si="145"/>
        <v/>
      </c>
      <c r="J748" s="115" t="str">
        <f t="shared" si="141"/>
        <v/>
      </c>
      <c r="Q748" s="116"/>
      <c r="R748" s="65" t="str">
        <f t="shared" si="135"/>
        <v/>
      </c>
      <c r="S748" s="65" t="str">
        <f t="shared" si="136"/>
        <v/>
      </c>
      <c r="T748" s="65" t="str">
        <f t="shared" si="137"/>
        <v/>
      </c>
      <c r="U748" s="65" t="str">
        <f t="shared" si="138"/>
        <v/>
      </c>
      <c r="V748" s="38"/>
      <c r="W748" s="38"/>
      <c r="X748" s="85" t="str">
        <f t="shared" si="139"/>
        <v/>
      </c>
      <c r="Y748" s="85" t="str">
        <f t="shared" si="140"/>
        <v/>
      </c>
      <c r="Z748" s="89" t="str">
        <f t="shared" si="142"/>
        <v/>
      </c>
      <c r="AA748" s="90" t="str">
        <f>IFERROR(IF(ISNUMBER('Opsparede løndele mar21-apr21'!K746),Z748+'Opsparede løndele mar21-apr21'!K746,Z748),"")</f>
        <v/>
      </c>
    </row>
    <row r="749" spans="1:27" x14ac:dyDescent="0.25">
      <c r="A749" s="52" t="str">
        <f t="shared" si="143"/>
        <v/>
      </c>
      <c r="B749" s="5"/>
      <c r="C749" s="6"/>
      <c r="D749" s="7"/>
      <c r="E749" s="8"/>
      <c r="F749" s="8"/>
      <c r="G749" s="60" t="str">
        <f t="shared" si="145"/>
        <v/>
      </c>
      <c r="H749" s="60" t="str">
        <f t="shared" si="145"/>
        <v/>
      </c>
      <c r="J749" s="115" t="str">
        <f t="shared" si="141"/>
        <v/>
      </c>
      <c r="Q749" s="116"/>
      <c r="R749" s="65" t="str">
        <f t="shared" si="135"/>
        <v/>
      </c>
      <c r="S749" s="65" t="str">
        <f t="shared" si="136"/>
        <v/>
      </c>
      <c r="T749" s="65" t="str">
        <f t="shared" si="137"/>
        <v/>
      </c>
      <c r="U749" s="65" t="str">
        <f t="shared" si="138"/>
        <v/>
      </c>
      <c r="V749" s="38"/>
      <c r="W749" s="38"/>
      <c r="X749" s="85" t="str">
        <f t="shared" si="139"/>
        <v/>
      </c>
      <c r="Y749" s="85" t="str">
        <f t="shared" si="140"/>
        <v/>
      </c>
      <c r="Z749" s="89" t="str">
        <f t="shared" si="142"/>
        <v/>
      </c>
      <c r="AA749" s="90" t="str">
        <f>IFERROR(IF(ISNUMBER('Opsparede løndele mar21-apr21'!K747),Z749+'Opsparede løndele mar21-apr21'!K747,Z749),"")</f>
        <v/>
      </c>
    </row>
    <row r="750" spans="1:27" x14ac:dyDescent="0.25">
      <c r="A750" s="52" t="str">
        <f t="shared" si="143"/>
        <v/>
      </c>
      <c r="B750" s="5"/>
      <c r="C750" s="6"/>
      <c r="D750" s="7"/>
      <c r="E750" s="8"/>
      <c r="F750" s="8"/>
      <c r="G750" s="60" t="str">
        <f t="shared" si="145"/>
        <v/>
      </c>
      <c r="H750" s="60" t="str">
        <f t="shared" si="145"/>
        <v/>
      </c>
      <c r="J750" s="115" t="str">
        <f t="shared" si="141"/>
        <v/>
      </c>
      <c r="Q750" s="116"/>
      <c r="R750" s="65" t="str">
        <f t="shared" si="135"/>
        <v/>
      </c>
      <c r="S750" s="65" t="str">
        <f t="shared" si="136"/>
        <v/>
      </c>
      <c r="T750" s="65" t="str">
        <f t="shared" si="137"/>
        <v/>
      </c>
      <c r="U750" s="65" t="str">
        <f t="shared" si="138"/>
        <v/>
      </c>
      <c r="V750" s="38"/>
      <c r="W750" s="38"/>
      <c r="X750" s="85" t="str">
        <f t="shared" si="139"/>
        <v/>
      </c>
      <c r="Y750" s="85" t="str">
        <f t="shared" si="140"/>
        <v/>
      </c>
      <c r="Z750" s="89" t="str">
        <f t="shared" si="142"/>
        <v/>
      </c>
      <c r="AA750" s="90" t="str">
        <f>IFERROR(IF(ISNUMBER('Opsparede løndele mar21-apr21'!K748),Z750+'Opsparede løndele mar21-apr21'!K748,Z750),"")</f>
        <v/>
      </c>
    </row>
    <row r="751" spans="1:27" x14ac:dyDescent="0.25">
      <c r="A751" s="52" t="str">
        <f t="shared" si="143"/>
        <v/>
      </c>
      <c r="B751" s="5"/>
      <c r="C751" s="6"/>
      <c r="D751" s="7"/>
      <c r="E751" s="8"/>
      <c r="F751" s="8"/>
      <c r="G751" s="60" t="str">
        <f t="shared" si="145"/>
        <v/>
      </c>
      <c r="H751" s="60" t="str">
        <f t="shared" si="145"/>
        <v/>
      </c>
      <c r="J751" s="115" t="str">
        <f t="shared" si="141"/>
        <v/>
      </c>
      <c r="Q751" s="116"/>
      <c r="R751" s="65" t="str">
        <f t="shared" si="135"/>
        <v/>
      </c>
      <c r="S751" s="65" t="str">
        <f t="shared" si="136"/>
        <v/>
      </c>
      <c r="T751" s="65" t="str">
        <f t="shared" si="137"/>
        <v/>
      </c>
      <c r="U751" s="65" t="str">
        <f t="shared" si="138"/>
        <v/>
      </c>
      <c r="V751" s="38"/>
      <c r="W751" s="38"/>
      <c r="X751" s="85" t="str">
        <f t="shared" si="139"/>
        <v/>
      </c>
      <c r="Y751" s="85" t="str">
        <f t="shared" si="140"/>
        <v/>
      </c>
      <c r="Z751" s="89" t="str">
        <f t="shared" si="142"/>
        <v/>
      </c>
      <c r="AA751" s="90" t="str">
        <f>IFERROR(IF(ISNUMBER('Opsparede løndele mar21-apr21'!K749),Z751+'Opsparede løndele mar21-apr21'!K749,Z751),"")</f>
        <v/>
      </c>
    </row>
    <row r="752" spans="1:27" x14ac:dyDescent="0.25">
      <c r="A752" s="52" t="str">
        <f t="shared" si="143"/>
        <v/>
      </c>
      <c r="B752" s="5"/>
      <c r="C752" s="6"/>
      <c r="D752" s="7"/>
      <c r="E752" s="8"/>
      <c r="F752" s="8"/>
      <c r="G752" s="60" t="str">
        <f t="shared" si="145"/>
        <v/>
      </c>
      <c r="H752" s="60" t="str">
        <f t="shared" si="145"/>
        <v/>
      </c>
      <c r="J752" s="115" t="str">
        <f t="shared" si="141"/>
        <v/>
      </c>
      <c r="Q752" s="116"/>
      <c r="R752" s="65" t="str">
        <f t="shared" si="135"/>
        <v/>
      </c>
      <c r="S752" s="65" t="str">
        <f t="shared" si="136"/>
        <v/>
      </c>
      <c r="T752" s="65" t="str">
        <f t="shared" si="137"/>
        <v/>
      </c>
      <c r="U752" s="65" t="str">
        <f t="shared" si="138"/>
        <v/>
      </c>
      <c r="V752" s="38"/>
      <c r="W752" s="38"/>
      <c r="X752" s="85" t="str">
        <f t="shared" si="139"/>
        <v/>
      </c>
      <c r="Y752" s="85" t="str">
        <f t="shared" si="140"/>
        <v/>
      </c>
      <c r="Z752" s="89" t="str">
        <f t="shared" si="142"/>
        <v/>
      </c>
      <c r="AA752" s="90" t="str">
        <f>IFERROR(IF(ISNUMBER('Opsparede løndele mar21-apr21'!K750),Z752+'Opsparede løndele mar21-apr21'!K750,Z752),"")</f>
        <v/>
      </c>
    </row>
    <row r="753" spans="1:27" x14ac:dyDescent="0.25">
      <c r="A753" s="52" t="str">
        <f t="shared" si="143"/>
        <v/>
      </c>
      <c r="B753" s="5"/>
      <c r="C753" s="6"/>
      <c r="D753" s="7"/>
      <c r="E753" s="8"/>
      <c r="F753" s="8"/>
      <c r="G753" s="60" t="str">
        <f t="shared" si="145"/>
        <v/>
      </c>
      <c r="H753" s="60" t="str">
        <f t="shared" si="145"/>
        <v/>
      </c>
      <c r="J753" s="115" t="str">
        <f t="shared" si="141"/>
        <v/>
      </c>
      <c r="Q753" s="116"/>
      <c r="R753" s="65" t="str">
        <f t="shared" si="135"/>
        <v/>
      </c>
      <c r="S753" s="65" t="str">
        <f t="shared" si="136"/>
        <v/>
      </c>
      <c r="T753" s="65" t="str">
        <f t="shared" si="137"/>
        <v/>
      </c>
      <c r="U753" s="65" t="str">
        <f t="shared" si="138"/>
        <v/>
      </c>
      <c r="V753" s="38"/>
      <c r="W753" s="38"/>
      <c r="X753" s="85" t="str">
        <f t="shared" si="139"/>
        <v/>
      </c>
      <c r="Y753" s="85" t="str">
        <f t="shared" si="140"/>
        <v/>
      </c>
      <c r="Z753" s="89" t="str">
        <f t="shared" si="142"/>
        <v/>
      </c>
      <c r="AA753" s="90" t="str">
        <f>IFERROR(IF(ISNUMBER('Opsparede løndele mar21-apr21'!K751),Z753+'Opsparede løndele mar21-apr21'!K751,Z753),"")</f>
        <v/>
      </c>
    </row>
    <row r="754" spans="1:27" x14ac:dyDescent="0.25">
      <c r="A754" s="52" t="str">
        <f t="shared" si="143"/>
        <v/>
      </c>
      <c r="B754" s="5"/>
      <c r="C754" s="6"/>
      <c r="D754" s="7"/>
      <c r="E754" s="8"/>
      <c r="F754" s="8"/>
      <c r="G754" s="60" t="str">
        <f t="shared" si="145"/>
        <v/>
      </c>
      <c r="H754" s="60" t="str">
        <f t="shared" si="145"/>
        <v/>
      </c>
      <c r="J754" s="115" t="str">
        <f t="shared" si="141"/>
        <v/>
      </c>
      <c r="Q754" s="116"/>
      <c r="R754" s="65" t="str">
        <f t="shared" si="135"/>
        <v/>
      </c>
      <c r="S754" s="65" t="str">
        <f t="shared" si="136"/>
        <v/>
      </c>
      <c r="T754" s="65" t="str">
        <f t="shared" si="137"/>
        <v/>
      </c>
      <c r="U754" s="65" t="str">
        <f t="shared" si="138"/>
        <v/>
      </c>
      <c r="V754" s="38"/>
      <c r="W754" s="38"/>
      <c r="X754" s="85" t="str">
        <f t="shared" si="139"/>
        <v/>
      </c>
      <c r="Y754" s="85" t="str">
        <f t="shared" si="140"/>
        <v/>
      </c>
      <c r="Z754" s="89" t="str">
        <f t="shared" si="142"/>
        <v/>
      </c>
      <c r="AA754" s="90" t="str">
        <f>IFERROR(IF(ISNUMBER('Opsparede løndele mar21-apr21'!K752),Z754+'Opsparede løndele mar21-apr21'!K752,Z754),"")</f>
        <v/>
      </c>
    </row>
    <row r="755" spans="1:27" x14ac:dyDescent="0.25">
      <c r="A755" s="52" t="str">
        <f t="shared" si="143"/>
        <v/>
      </c>
      <c r="B755" s="5"/>
      <c r="C755" s="6"/>
      <c r="D755" s="7"/>
      <c r="E755" s="8"/>
      <c r="F755" s="8"/>
      <c r="G755" s="60" t="str">
        <f t="shared" si="145"/>
        <v/>
      </c>
      <c r="H755" s="60" t="str">
        <f t="shared" si="145"/>
        <v/>
      </c>
      <c r="J755" s="115" t="str">
        <f t="shared" si="141"/>
        <v/>
      </c>
      <c r="Q755" s="116"/>
      <c r="R755" s="65" t="str">
        <f t="shared" si="135"/>
        <v/>
      </c>
      <c r="S755" s="65" t="str">
        <f t="shared" si="136"/>
        <v/>
      </c>
      <c r="T755" s="65" t="str">
        <f t="shared" si="137"/>
        <v/>
      </c>
      <c r="U755" s="65" t="str">
        <f t="shared" si="138"/>
        <v/>
      </c>
      <c r="V755" s="38"/>
      <c r="W755" s="38"/>
      <c r="X755" s="85" t="str">
        <f t="shared" si="139"/>
        <v/>
      </c>
      <c r="Y755" s="85" t="str">
        <f t="shared" si="140"/>
        <v/>
      </c>
      <c r="Z755" s="89" t="str">
        <f t="shared" si="142"/>
        <v/>
      </c>
      <c r="AA755" s="90" t="str">
        <f>IFERROR(IF(ISNUMBER('Opsparede løndele mar21-apr21'!K753),Z755+'Opsparede løndele mar21-apr21'!K753,Z755),"")</f>
        <v/>
      </c>
    </row>
    <row r="756" spans="1:27" x14ac:dyDescent="0.25">
      <c r="A756" s="52" t="str">
        <f t="shared" si="143"/>
        <v/>
      </c>
      <c r="B756" s="5"/>
      <c r="C756" s="6"/>
      <c r="D756" s="7"/>
      <c r="E756" s="8"/>
      <c r="F756" s="8"/>
      <c r="G756" s="60" t="str">
        <f t="shared" si="145"/>
        <v/>
      </c>
      <c r="H756" s="60" t="str">
        <f t="shared" si="145"/>
        <v/>
      </c>
      <c r="J756" s="115" t="str">
        <f t="shared" si="141"/>
        <v/>
      </c>
      <c r="Q756" s="116"/>
      <c r="R756" s="65" t="str">
        <f t="shared" si="135"/>
        <v/>
      </c>
      <c r="S756" s="65" t="str">
        <f t="shared" si="136"/>
        <v/>
      </c>
      <c r="T756" s="65" t="str">
        <f t="shared" si="137"/>
        <v/>
      </c>
      <c r="U756" s="65" t="str">
        <f t="shared" si="138"/>
        <v/>
      </c>
      <c r="V756" s="38"/>
      <c r="W756" s="38"/>
      <c r="X756" s="85" t="str">
        <f t="shared" si="139"/>
        <v/>
      </c>
      <c r="Y756" s="85" t="str">
        <f t="shared" si="140"/>
        <v/>
      </c>
      <c r="Z756" s="89" t="str">
        <f t="shared" si="142"/>
        <v/>
      </c>
      <c r="AA756" s="90" t="str">
        <f>IFERROR(IF(ISNUMBER('Opsparede løndele mar21-apr21'!K754),Z756+'Opsparede løndele mar21-apr21'!K754,Z756),"")</f>
        <v/>
      </c>
    </row>
    <row r="757" spans="1:27" x14ac:dyDescent="0.25">
      <c r="A757" s="52" t="str">
        <f t="shared" si="143"/>
        <v/>
      </c>
      <c r="B757" s="5"/>
      <c r="C757" s="6"/>
      <c r="D757" s="7"/>
      <c r="E757" s="8"/>
      <c r="F757" s="8"/>
      <c r="G757" s="60" t="str">
        <f t="shared" si="145"/>
        <v/>
      </c>
      <c r="H757" s="60" t="str">
        <f t="shared" si="145"/>
        <v/>
      </c>
      <c r="J757" s="115" t="str">
        <f t="shared" si="141"/>
        <v/>
      </c>
      <c r="Q757" s="116"/>
      <c r="R757" s="65" t="str">
        <f t="shared" si="135"/>
        <v/>
      </c>
      <c r="S757" s="65" t="str">
        <f t="shared" si="136"/>
        <v/>
      </c>
      <c r="T757" s="65" t="str">
        <f t="shared" si="137"/>
        <v/>
      </c>
      <c r="U757" s="65" t="str">
        <f t="shared" si="138"/>
        <v/>
      </c>
      <c r="V757" s="38"/>
      <c r="W757" s="38"/>
      <c r="X757" s="85" t="str">
        <f t="shared" si="139"/>
        <v/>
      </c>
      <c r="Y757" s="85" t="str">
        <f t="shared" si="140"/>
        <v/>
      </c>
      <c r="Z757" s="89" t="str">
        <f t="shared" si="142"/>
        <v/>
      </c>
      <c r="AA757" s="90" t="str">
        <f>IFERROR(IF(ISNUMBER('Opsparede løndele mar21-apr21'!K755),Z757+'Opsparede løndele mar21-apr21'!K755,Z757),"")</f>
        <v/>
      </c>
    </row>
    <row r="758" spans="1:27" x14ac:dyDescent="0.25">
      <c r="A758" s="52" t="str">
        <f t="shared" si="143"/>
        <v/>
      </c>
      <c r="B758" s="5"/>
      <c r="C758" s="6"/>
      <c r="D758" s="7"/>
      <c r="E758" s="8"/>
      <c r="F758" s="8"/>
      <c r="G758" s="60" t="str">
        <f t="shared" si="145"/>
        <v/>
      </c>
      <c r="H758" s="60" t="str">
        <f t="shared" si="145"/>
        <v/>
      </c>
      <c r="J758" s="115" t="str">
        <f t="shared" si="141"/>
        <v/>
      </c>
      <c r="Q758" s="116"/>
      <c r="R758" s="65" t="str">
        <f t="shared" si="135"/>
        <v/>
      </c>
      <c r="S758" s="65" t="str">
        <f t="shared" si="136"/>
        <v/>
      </c>
      <c r="T758" s="65" t="str">
        <f t="shared" si="137"/>
        <v/>
      </c>
      <c r="U758" s="65" t="str">
        <f t="shared" si="138"/>
        <v/>
      </c>
      <c r="V758" s="38"/>
      <c r="W758" s="38"/>
      <c r="X758" s="85" t="str">
        <f t="shared" si="139"/>
        <v/>
      </c>
      <c r="Y758" s="85" t="str">
        <f t="shared" si="140"/>
        <v/>
      </c>
      <c r="Z758" s="89" t="str">
        <f t="shared" si="142"/>
        <v/>
      </c>
      <c r="AA758" s="90" t="str">
        <f>IFERROR(IF(ISNUMBER('Opsparede løndele mar21-apr21'!K756),Z758+'Opsparede løndele mar21-apr21'!K756,Z758),"")</f>
        <v/>
      </c>
    </row>
    <row r="759" spans="1:27" x14ac:dyDescent="0.25">
      <c r="A759" s="52" t="str">
        <f t="shared" si="143"/>
        <v/>
      </c>
      <c r="B759" s="5"/>
      <c r="C759" s="6"/>
      <c r="D759" s="7"/>
      <c r="E759" s="8"/>
      <c r="F759" s="8"/>
      <c r="G759" s="60" t="str">
        <f t="shared" si="145"/>
        <v/>
      </c>
      <c r="H759" s="60" t="str">
        <f t="shared" si="145"/>
        <v/>
      </c>
      <c r="J759" s="115" t="str">
        <f t="shared" si="141"/>
        <v/>
      </c>
      <c r="Q759" s="116"/>
      <c r="R759" s="65" t="str">
        <f t="shared" si="135"/>
        <v/>
      </c>
      <c r="S759" s="65" t="str">
        <f t="shared" si="136"/>
        <v/>
      </c>
      <c r="T759" s="65" t="str">
        <f t="shared" si="137"/>
        <v/>
      </c>
      <c r="U759" s="65" t="str">
        <f t="shared" si="138"/>
        <v/>
      </c>
      <c r="V759" s="38"/>
      <c r="W759" s="38"/>
      <c r="X759" s="85" t="str">
        <f t="shared" si="139"/>
        <v/>
      </c>
      <c r="Y759" s="85" t="str">
        <f t="shared" si="140"/>
        <v/>
      </c>
      <c r="Z759" s="89" t="str">
        <f t="shared" si="142"/>
        <v/>
      </c>
      <c r="AA759" s="90" t="str">
        <f>IFERROR(IF(ISNUMBER('Opsparede løndele mar21-apr21'!K757),Z759+'Opsparede løndele mar21-apr21'!K757,Z759),"")</f>
        <v/>
      </c>
    </row>
    <row r="760" spans="1:27" x14ac:dyDescent="0.25">
      <c r="A760" s="52" t="str">
        <f t="shared" si="143"/>
        <v/>
      </c>
      <c r="B760" s="5"/>
      <c r="C760" s="6"/>
      <c r="D760" s="7"/>
      <c r="E760" s="8"/>
      <c r="F760" s="8"/>
      <c r="G760" s="60" t="str">
        <f t="shared" si="145"/>
        <v/>
      </c>
      <c r="H760" s="60" t="str">
        <f t="shared" si="145"/>
        <v/>
      </c>
      <c r="J760" s="115" t="str">
        <f t="shared" si="141"/>
        <v/>
      </c>
      <c r="Q760" s="116"/>
      <c r="R760" s="65" t="str">
        <f t="shared" si="135"/>
        <v/>
      </c>
      <c r="S760" s="65" t="str">
        <f t="shared" si="136"/>
        <v/>
      </c>
      <c r="T760" s="65" t="str">
        <f t="shared" si="137"/>
        <v/>
      </c>
      <c r="U760" s="65" t="str">
        <f t="shared" si="138"/>
        <v/>
      </c>
      <c r="V760" s="38"/>
      <c r="W760" s="38"/>
      <c r="X760" s="85" t="str">
        <f t="shared" si="139"/>
        <v/>
      </c>
      <c r="Y760" s="85" t="str">
        <f t="shared" si="140"/>
        <v/>
      </c>
      <c r="Z760" s="89" t="str">
        <f t="shared" si="142"/>
        <v/>
      </c>
      <c r="AA760" s="90" t="str">
        <f>IFERROR(IF(ISNUMBER('Opsparede løndele mar21-apr21'!K758),Z760+'Opsparede løndele mar21-apr21'!K758,Z760),"")</f>
        <v/>
      </c>
    </row>
    <row r="761" spans="1:27" x14ac:dyDescent="0.25">
      <c r="A761" s="52" t="str">
        <f t="shared" si="143"/>
        <v/>
      </c>
      <c r="B761" s="5"/>
      <c r="C761" s="6"/>
      <c r="D761" s="7"/>
      <c r="E761" s="8"/>
      <c r="F761" s="8"/>
      <c r="G761" s="60" t="str">
        <f t="shared" si="145"/>
        <v/>
      </c>
      <c r="H761" s="60" t="str">
        <f t="shared" si="145"/>
        <v/>
      </c>
      <c r="J761" s="115" t="str">
        <f t="shared" si="141"/>
        <v/>
      </c>
      <c r="Q761" s="116"/>
      <c r="R761" s="65" t="str">
        <f t="shared" si="135"/>
        <v/>
      </c>
      <c r="S761" s="65" t="str">
        <f t="shared" si="136"/>
        <v/>
      </c>
      <c r="T761" s="65" t="str">
        <f t="shared" si="137"/>
        <v/>
      </c>
      <c r="U761" s="65" t="str">
        <f t="shared" si="138"/>
        <v/>
      </c>
      <c r="V761" s="38"/>
      <c r="W761" s="38"/>
      <c r="X761" s="85" t="str">
        <f t="shared" si="139"/>
        <v/>
      </c>
      <c r="Y761" s="85" t="str">
        <f t="shared" si="140"/>
        <v/>
      </c>
      <c r="Z761" s="89" t="str">
        <f t="shared" si="142"/>
        <v/>
      </c>
      <c r="AA761" s="90" t="str">
        <f>IFERROR(IF(ISNUMBER('Opsparede løndele mar21-apr21'!K759),Z761+'Opsparede løndele mar21-apr21'!K759,Z761),"")</f>
        <v/>
      </c>
    </row>
    <row r="762" spans="1:27" x14ac:dyDescent="0.25">
      <c r="A762" s="52" t="str">
        <f t="shared" si="143"/>
        <v/>
      </c>
      <c r="B762" s="5"/>
      <c r="C762" s="6"/>
      <c r="D762" s="7"/>
      <c r="E762" s="8"/>
      <c r="F762" s="8"/>
      <c r="G762" s="60" t="str">
        <f t="shared" si="145"/>
        <v/>
      </c>
      <c r="H762" s="60" t="str">
        <f t="shared" si="145"/>
        <v/>
      </c>
      <c r="J762" s="115" t="str">
        <f t="shared" si="141"/>
        <v/>
      </c>
      <c r="Q762" s="116"/>
      <c r="R762" s="65" t="str">
        <f t="shared" si="135"/>
        <v/>
      </c>
      <c r="S762" s="65" t="str">
        <f t="shared" si="136"/>
        <v/>
      </c>
      <c r="T762" s="65" t="str">
        <f t="shared" si="137"/>
        <v/>
      </c>
      <c r="U762" s="65" t="str">
        <f t="shared" si="138"/>
        <v/>
      </c>
      <c r="V762" s="38"/>
      <c r="W762" s="38"/>
      <c r="X762" s="85" t="str">
        <f t="shared" si="139"/>
        <v/>
      </c>
      <c r="Y762" s="85" t="str">
        <f t="shared" si="140"/>
        <v/>
      </c>
      <c r="Z762" s="89" t="str">
        <f t="shared" si="142"/>
        <v/>
      </c>
      <c r="AA762" s="90" t="str">
        <f>IFERROR(IF(ISNUMBER('Opsparede løndele mar21-apr21'!K760),Z762+'Opsparede løndele mar21-apr21'!K760,Z762),"")</f>
        <v/>
      </c>
    </row>
    <row r="763" spans="1:27" x14ac:dyDescent="0.25">
      <c r="A763" s="52" t="str">
        <f t="shared" si="143"/>
        <v/>
      </c>
      <c r="B763" s="5"/>
      <c r="C763" s="6"/>
      <c r="D763" s="7"/>
      <c r="E763" s="8"/>
      <c r="F763" s="8"/>
      <c r="G763" s="60" t="str">
        <f t="shared" si="145"/>
        <v/>
      </c>
      <c r="H763" s="60" t="str">
        <f t="shared" si="145"/>
        <v/>
      </c>
      <c r="J763" s="115" t="str">
        <f t="shared" si="141"/>
        <v/>
      </c>
      <c r="Q763" s="116"/>
      <c r="R763" s="65" t="str">
        <f t="shared" si="135"/>
        <v/>
      </c>
      <c r="S763" s="65" t="str">
        <f t="shared" si="136"/>
        <v/>
      </c>
      <c r="T763" s="65" t="str">
        <f t="shared" si="137"/>
        <v/>
      </c>
      <c r="U763" s="65" t="str">
        <f t="shared" si="138"/>
        <v/>
      </c>
      <c r="V763" s="38"/>
      <c r="W763" s="38"/>
      <c r="X763" s="85" t="str">
        <f t="shared" si="139"/>
        <v/>
      </c>
      <c r="Y763" s="85" t="str">
        <f t="shared" si="140"/>
        <v/>
      </c>
      <c r="Z763" s="89" t="str">
        <f t="shared" si="142"/>
        <v/>
      </c>
      <c r="AA763" s="90" t="str">
        <f>IFERROR(IF(ISNUMBER('Opsparede løndele mar21-apr21'!K761),Z763+'Opsparede løndele mar21-apr21'!K761,Z763),"")</f>
        <v/>
      </c>
    </row>
    <row r="764" spans="1:27" x14ac:dyDescent="0.25">
      <c r="A764" s="52" t="str">
        <f t="shared" si="143"/>
        <v/>
      </c>
      <c r="B764" s="5"/>
      <c r="C764" s="6"/>
      <c r="D764" s="7"/>
      <c r="E764" s="8"/>
      <c r="F764" s="8"/>
      <c r="G764" s="60" t="str">
        <f t="shared" si="145"/>
        <v/>
      </c>
      <c r="H764" s="60" t="str">
        <f t="shared" si="145"/>
        <v/>
      </c>
      <c r="J764" s="115" t="str">
        <f t="shared" si="141"/>
        <v/>
      </c>
      <c r="Q764" s="116"/>
      <c r="R764" s="65" t="str">
        <f t="shared" si="135"/>
        <v/>
      </c>
      <c r="S764" s="65" t="str">
        <f t="shared" si="136"/>
        <v/>
      </c>
      <c r="T764" s="65" t="str">
        <f t="shared" si="137"/>
        <v/>
      </c>
      <c r="U764" s="65" t="str">
        <f t="shared" si="138"/>
        <v/>
      </c>
      <c r="V764" s="38"/>
      <c r="W764" s="38"/>
      <c r="X764" s="85" t="str">
        <f t="shared" si="139"/>
        <v/>
      </c>
      <c r="Y764" s="85" t="str">
        <f t="shared" si="140"/>
        <v/>
      </c>
      <c r="Z764" s="89" t="str">
        <f t="shared" si="142"/>
        <v/>
      </c>
      <c r="AA764" s="90" t="str">
        <f>IFERROR(IF(ISNUMBER('Opsparede løndele mar21-apr21'!K762),Z764+'Opsparede løndele mar21-apr21'!K762,Z764),"")</f>
        <v/>
      </c>
    </row>
    <row r="765" spans="1:27" x14ac:dyDescent="0.25">
      <c r="A765" s="52" t="str">
        <f t="shared" si="143"/>
        <v/>
      </c>
      <c r="B765" s="5"/>
      <c r="C765" s="6"/>
      <c r="D765" s="7"/>
      <c r="E765" s="8"/>
      <c r="F765" s="8"/>
      <c r="G765" s="60" t="str">
        <f t="shared" si="145"/>
        <v/>
      </c>
      <c r="H765" s="60" t="str">
        <f t="shared" si="145"/>
        <v/>
      </c>
      <c r="J765" s="115" t="str">
        <f t="shared" si="141"/>
        <v/>
      </c>
      <c r="Q765" s="116"/>
      <c r="R765" s="65" t="str">
        <f t="shared" si="135"/>
        <v/>
      </c>
      <c r="S765" s="65" t="str">
        <f t="shared" si="136"/>
        <v/>
      </c>
      <c r="T765" s="65" t="str">
        <f t="shared" si="137"/>
        <v/>
      </c>
      <c r="U765" s="65" t="str">
        <f t="shared" si="138"/>
        <v/>
      </c>
      <c r="V765" s="38"/>
      <c r="W765" s="38"/>
      <c r="X765" s="85" t="str">
        <f t="shared" si="139"/>
        <v/>
      </c>
      <c r="Y765" s="85" t="str">
        <f t="shared" si="140"/>
        <v/>
      </c>
      <c r="Z765" s="89" t="str">
        <f t="shared" si="142"/>
        <v/>
      </c>
      <c r="AA765" s="90" t="str">
        <f>IFERROR(IF(ISNUMBER('Opsparede løndele mar21-apr21'!K763),Z765+'Opsparede løndele mar21-apr21'!K763,Z765),"")</f>
        <v/>
      </c>
    </row>
    <row r="766" spans="1:27" x14ac:dyDescent="0.25">
      <c r="A766" s="52" t="str">
        <f t="shared" si="143"/>
        <v/>
      </c>
      <c r="B766" s="5"/>
      <c r="C766" s="6"/>
      <c r="D766" s="7"/>
      <c r="E766" s="8"/>
      <c r="F766" s="8"/>
      <c r="G766" s="60" t="str">
        <f t="shared" si="145"/>
        <v/>
      </c>
      <c r="H766" s="60" t="str">
        <f t="shared" si="145"/>
        <v/>
      </c>
      <c r="J766" s="115" t="str">
        <f t="shared" si="141"/>
        <v/>
      </c>
      <c r="Q766" s="116"/>
      <c r="R766" s="65" t="str">
        <f t="shared" si="135"/>
        <v/>
      </c>
      <c r="S766" s="65" t="str">
        <f t="shared" si="136"/>
        <v/>
      </c>
      <c r="T766" s="65" t="str">
        <f t="shared" si="137"/>
        <v/>
      </c>
      <c r="U766" s="65" t="str">
        <f t="shared" si="138"/>
        <v/>
      </c>
      <c r="V766" s="38"/>
      <c r="W766" s="38"/>
      <c r="X766" s="85" t="str">
        <f t="shared" si="139"/>
        <v/>
      </c>
      <c r="Y766" s="85" t="str">
        <f t="shared" si="140"/>
        <v/>
      </c>
      <c r="Z766" s="89" t="str">
        <f t="shared" si="142"/>
        <v/>
      </c>
      <c r="AA766" s="90" t="str">
        <f>IFERROR(IF(ISNUMBER('Opsparede løndele mar21-apr21'!K764),Z766+'Opsparede løndele mar21-apr21'!K764,Z766),"")</f>
        <v/>
      </c>
    </row>
    <row r="767" spans="1:27" x14ac:dyDescent="0.25">
      <c r="A767" s="52" t="str">
        <f t="shared" si="143"/>
        <v/>
      </c>
      <c r="B767" s="5"/>
      <c r="C767" s="6"/>
      <c r="D767" s="7"/>
      <c r="E767" s="8"/>
      <c r="F767" s="8"/>
      <c r="G767" s="60" t="str">
        <f t="shared" ref="G767:H786" si="146">IF(AND(ISNUMBER($E767),ISNUMBER($F767)),MAX(MIN(NETWORKDAYS(IF($E767&lt;=VLOOKUP(G$6,Matrix_antal_dage,5,FALSE),VLOOKUP(G$6,Matrix_antal_dage,5,FALSE),$E767),IF($F767&gt;=VLOOKUP(G$6,Matrix_antal_dage,6,FALSE),VLOOKUP(G$6,Matrix_antal_dage,6,FALSE),$F767),helligdage),VLOOKUP(G$6,Matrix_antal_dage,7,FALSE)),0),"")</f>
        <v/>
      </c>
      <c r="H767" s="60" t="str">
        <f t="shared" si="146"/>
        <v/>
      </c>
      <c r="J767" s="115" t="str">
        <f t="shared" si="141"/>
        <v/>
      </c>
      <c r="Q767" s="116"/>
      <c r="R767" s="65" t="str">
        <f t="shared" si="135"/>
        <v/>
      </c>
      <c r="S767" s="65" t="str">
        <f t="shared" si="136"/>
        <v/>
      </c>
      <c r="T767" s="65" t="str">
        <f t="shared" si="137"/>
        <v/>
      </c>
      <c r="U767" s="65" t="str">
        <f t="shared" si="138"/>
        <v/>
      </c>
      <c r="V767" s="38"/>
      <c r="W767" s="38"/>
      <c r="X767" s="85" t="str">
        <f t="shared" si="139"/>
        <v/>
      </c>
      <c r="Y767" s="85" t="str">
        <f t="shared" si="140"/>
        <v/>
      </c>
      <c r="Z767" s="89" t="str">
        <f t="shared" si="142"/>
        <v/>
      </c>
      <c r="AA767" s="90" t="str">
        <f>IFERROR(IF(ISNUMBER('Opsparede løndele mar21-apr21'!K765),Z767+'Opsparede løndele mar21-apr21'!K765,Z767),"")</f>
        <v/>
      </c>
    </row>
    <row r="768" spans="1:27" x14ac:dyDescent="0.25">
      <c r="A768" s="52" t="str">
        <f t="shared" si="143"/>
        <v/>
      </c>
      <c r="B768" s="5"/>
      <c r="C768" s="6"/>
      <c r="D768" s="7"/>
      <c r="E768" s="8"/>
      <c r="F768" s="8"/>
      <c r="G768" s="60" t="str">
        <f t="shared" si="146"/>
        <v/>
      </c>
      <c r="H768" s="60" t="str">
        <f t="shared" si="146"/>
        <v/>
      </c>
      <c r="J768" s="115" t="str">
        <f t="shared" si="141"/>
        <v/>
      </c>
      <c r="Q768" s="116"/>
      <c r="R768" s="65" t="str">
        <f t="shared" si="135"/>
        <v/>
      </c>
      <c r="S768" s="65" t="str">
        <f t="shared" si="136"/>
        <v/>
      </c>
      <c r="T768" s="65" t="str">
        <f t="shared" si="137"/>
        <v/>
      </c>
      <c r="U768" s="65" t="str">
        <f t="shared" si="138"/>
        <v/>
      </c>
      <c r="V768" s="38"/>
      <c r="W768" s="38"/>
      <c r="X768" s="85" t="str">
        <f t="shared" si="139"/>
        <v/>
      </c>
      <c r="Y768" s="85" t="str">
        <f t="shared" si="140"/>
        <v/>
      </c>
      <c r="Z768" s="89" t="str">
        <f t="shared" si="142"/>
        <v/>
      </c>
      <c r="AA768" s="90" t="str">
        <f>IFERROR(IF(ISNUMBER('Opsparede løndele mar21-apr21'!K766),Z768+'Opsparede løndele mar21-apr21'!K766,Z768),"")</f>
        <v/>
      </c>
    </row>
    <row r="769" spans="1:27" x14ac:dyDescent="0.25">
      <c r="A769" s="52" t="str">
        <f t="shared" si="143"/>
        <v/>
      </c>
      <c r="B769" s="5"/>
      <c r="C769" s="6"/>
      <c r="D769" s="7"/>
      <c r="E769" s="8"/>
      <c r="F769" s="8"/>
      <c r="G769" s="60" t="str">
        <f t="shared" si="146"/>
        <v/>
      </c>
      <c r="H769" s="60" t="str">
        <f t="shared" si="146"/>
        <v/>
      </c>
      <c r="J769" s="115" t="str">
        <f t="shared" si="141"/>
        <v/>
      </c>
      <c r="Q769" s="116"/>
      <c r="R769" s="65" t="str">
        <f t="shared" si="135"/>
        <v/>
      </c>
      <c r="S769" s="65" t="str">
        <f t="shared" si="136"/>
        <v/>
      </c>
      <c r="T769" s="65" t="str">
        <f t="shared" si="137"/>
        <v/>
      </c>
      <c r="U769" s="65" t="str">
        <f t="shared" si="138"/>
        <v/>
      </c>
      <c r="V769" s="38"/>
      <c r="W769" s="38"/>
      <c r="X769" s="85" t="str">
        <f t="shared" si="139"/>
        <v/>
      </c>
      <c r="Y769" s="85" t="str">
        <f t="shared" si="140"/>
        <v/>
      </c>
      <c r="Z769" s="89" t="str">
        <f t="shared" si="142"/>
        <v/>
      </c>
      <c r="AA769" s="90" t="str">
        <f>IFERROR(IF(ISNUMBER('Opsparede løndele mar21-apr21'!K767),Z769+'Opsparede løndele mar21-apr21'!K767,Z769),"")</f>
        <v/>
      </c>
    </row>
    <row r="770" spans="1:27" x14ac:dyDescent="0.25">
      <c r="A770" s="52" t="str">
        <f t="shared" si="143"/>
        <v/>
      </c>
      <c r="B770" s="5"/>
      <c r="C770" s="6"/>
      <c r="D770" s="7"/>
      <c r="E770" s="8"/>
      <c r="F770" s="8"/>
      <c r="G770" s="60" t="str">
        <f t="shared" si="146"/>
        <v/>
      </c>
      <c r="H770" s="60" t="str">
        <f t="shared" si="146"/>
        <v/>
      </c>
      <c r="J770" s="115" t="str">
        <f t="shared" si="141"/>
        <v/>
      </c>
      <c r="Q770" s="116"/>
      <c r="R770" s="65" t="str">
        <f t="shared" si="135"/>
        <v/>
      </c>
      <c r="S770" s="65" t="str">
        <f t="shared" si="136"/>
        <v/>
      </c>
      <c r="T770" s="65" t="str">
        <f t="shared" si="137"/>
        <v/>
      </c>
      <c r="U770" s="65" t="str">
        <f t="shared" si="138"/>
        <v/>
      </c>
      <c r="V770" s="38"/>
      <c r="W770" s="38"/>
      <c r="X770" s="85" t="str">
        <f t="shared" si="139"/>
        <v/>
      </c>
      <c r="Y770" s="85" t="str">
        <f t="shared" si="140"/>
        <v/>
      </c>
      <c r="Z770" s="89" t="str">
        <f t="shared" si="142"/>
        <v/>
      </c>
      <c r="AA770" s="90" t="str">
        <f>IFERROR(IF(ISNUMBER('Opsparede løndele mar21-apr21'!K768),Z770+'Opsparede løndele mar21-apr21'!K768,Z770),"")</f>
        <v/>
      </c>
    </row>
    <row r="771" spans="1:27" x14ac:dyDescent="0.25">
      <c r="A771" s="52" t="str">
        <f t="shared" si="143"/>
        <v/>
      </c>
      <c r="B771" s="5"/>
      <c r="C771" s="6"/>
      <c r="D771" s="7"/>
      <c r="E771" s="8"/>
      <c r="F771" s="8"/>
      <c r="G771" s="60" t="str">
        <f t="shared" si="146"/>
        <v/>
      </c>
      <c r="H771" s="60" t="str">
        <f t="shared" si="146"/>
        <v/>
      </c>
      <c r="J771" s="115" t="str">
        <f t="shared" si="141"/>
        <v/>
      </c>
      <c r="Q771" s="116"/>
      <c r="R771" s="65" t="str">
        <f t="shared" si="135"/>
        <v/>
      </c>
      <c r="S771" s="65" t="str">
        <f t="shared" si="136"/>
        <v/>
      </c>
      <c r="T771" s="65" t="str">
        <f t="shared" si="137"/>
        <v/>
      </c>
      <c r="U771" s="65" t="str">
        <f t="shared" si="138"/>
        <v/>
      </c>
      <c r="V771" s="38"/>
      <c r="W771" s="38"/>
      <c r="X771" s="85" t="str">
        <f t="shared" si="139"/>
        <v/>
      </c>
      <c r="Y771" s="85" t="str">
        <f t="shared" si="140"/>
        <v/>
      </c>
      <c r="Z771" s="89" t="str">
        <f t="shared" si="142"/>
        <v/>
      </c>
      <c r="AA771" s="90" t="str">
        <f>IFERROR(IF(ISNUMBER('Opsparede løndele mar21-apr21'!K769),Z771+'Opsparede løndele mar21-apr21'!K769,Z771),"")</f>
        <v/>
      </c>
    </row>
    <row r="772" spans="1:27" x14ac:dyDescent="0.25">
      <c r="A772" s="52" t="str">
        <f t="shared" si="143"/>
        <v/>
      </c>
      <c r="B772" s="5"/>
      <c r="C772" s="6"/>
      <c r="D772" s="7"/>
      <c r="E772" s="8"/>
      <c r="F772" s="8"/>
      <c r="G772" s="60" t="str">
        <f t="shared" si="146"/>
        <v/>
      </c>
      <c r="H772" s="60" t="str">
        <f t="shared" si="146"/>
        <v/>
      </c>
      <c r="J772" s="115" t="str">
        <f t="shared" si="141"/>
        <v/>
      </c>
      <c r="Q772" s="116"/>
      <c r="R772" s="65" t="str">
        <f t="shared" si="135"/>
        <v/>
      </c>
      <c r="S772" s="65" t="str">
        <f t="shared" si="136"/>
        <v/>
      </c>
      <c r="T772" s="65" t="str">
        <f t="shared" si="137"/>
        <v/>
      </c>
      <c r="U772" s="65" t="str">
        <f t="shared" si="138"/>
        <v/>
      </c>
      <c r="V772" s="38"/>
      <c r="W772" s="38"/>
      <c r="X772" s="85" t="str">
        <f t="shared" si="139"/>
        <v/>
      </c>
      <c r="Y772" s="85" t="str">
        <f t="shared" si="140"/>
        <v/>
      </c>
      <c r="Z772" s="89" t="str">
        <f t="shared" si="142"/>
        <v/>
      </c>
      <c r="AA772" s="90" t="str">
        <f>IFERROR(IF(ISNUMBER('Opsparede løndele mar21-apr21'!K770),Z772+'Opsparede løndele mar21-apr21'!K770,Z772),"")</f>
        <v/>
      </c>
    </row>
    <row r="773" spans="1:27" x14ac:dyDescent="0.25">
      <c r="A773" s="52" t="str">
        <f t="shared" si="143"/>
        <v/>
      </c>
      <c r="B773" s="5"/>
      <c r="C773" s="6"/>
      <c r="D773" s="7"/>
      <c r="E773" s="8"/>
      <c r="F773" s="8"/>
      <c r="G773" s="60" t="str">
        <f t="shared" si="146"/>
        <v/>
      </c>
      <c r="H773" s="60" t="str">
        <f t="shared" si="146"/>
        <v/>
      </c>
      <c r="J773" s="115" t="str">
        <f t="shared" si="141"/>
        <v/>
      </c>
      <c r="Q773" s="116"/>
      <c r="R773" s="65" t="str">
        <f t="shared" si="135"/>
        <v/>
      </c>
      <c r="S773" s="65" t="str">
        <f t="shared" si="136"/>
        <v/>
      </c>
      <c r="T773" s="65" t="str">
        <f t="shared" si="137"/>
        <v/>
      </c>
      <c r="U773" s="65" t="str">
        <f t="shared" si="138"/>
        <v/>
      </c>
      <c r="V773" s="38"/>
      <c r="W773" s="38"/>
      <c r="X773" s="85" t="str">
        <f t="shared" si="139"/>
        <v/>
      </c>
      <c r="Y773" s="85" t="str">
        <f t="shared" si="140"/>
        <v/>
      </c>
      <c r="Z773" s="89" t="str">
        <f t="shared" si="142"/>
        <v/>
      </c>
      <c r="AA773" s="90" t="str">
        <f>IFERROR(IF(ISNUMBER('Opsparede løndele mar21-apr21'!K771),Z773+'Opsparede løndele mar21-apr21'!K771,Z773),"")</f>
        <v/>
      </c>
    </row>
    <row r="774" spans="1:27" x14ac:dyDescent="0.25">
      <c r="A774" s="52" t="str">
        <f t="shared" si="143"/>
        <v/>
      </c>
      <c r="B774" s="5"/>
      <c r="C774" s="6"/>
      <c r="D774" s="7"/>
      <c r="E774" s="8"/>
      <c r="F774" s="8"/>
      <c r="G774" s="60" t="str">
        <f t="shared" si="146"/>
        <v/>
      </c>
      <c r="H774" s="60" t="str">
        <f t="shared" si="146"/>
        <v/>
      </c>
      <c r="J774" s="115" t="str">
        <f t="shared" si="141"/>
        <v/>
      </c>
      <c r="Q774" s="116"/>
      <c r="R774" s="65" t="str">
        <f t="shared" si="135"/>
        <v/>
      </c>
      <c r="S774" s="65" t="str">
        <f t="shared" si="136"/>
        <v/>
      </c>
      <c r="T774" s="65" t="str">
        <f t="shared" si="137"/>
        <v/>
      </c>
      <c r="U774" s="65" t="str">
        <f t="shared" si="138"/>
        <v/>
      </c>
      <c r="V774" s="38"/>
      <c r="W774" s="38"/>
      <c r="X774" s="85" t="str">
        <f t="shared" si="139"/>
        <v/>
      </c>
      <c r="Y774" s="85" t="str">
        <f t="shared" si="140"/>
        <v/>
      </c>
      <c r="Z774" s="89" t="str">
        <f t="shared" si="142"/>
        <v/>
      </c>
      <c r="AA774" s="90" t="str">
        <f>IFERROR(IF(ISNUMBER('Opsparede løndele mar21-apr21'!K772),Z774+'Opsparede løndele mar21-apr21'!K772,Z774),"")</f>
        <v/>
      </c>
    </row>
    <row r="775" spans="1:27" x14ac:dyDescent="0.25">
      <c r="A775" s="52" t="str">
        <f t="shared" si="143"/>
        <v/>
      </c>
      <c r="B775" s="5"/>
      <c r="C775" s="6"/>
      <c r="D775" s="7"/>
      <c r="E775" s="8"/>
      <c r="F775" s="8"/>
      <c r="G775" s="60" t="str">
        <f t="shared" si="146"/>
        <v/>
      </c>
      <c r="H775" s="60" t="str">
        <f t="shared" si="146"/>
        <v/>
      </c>
      <c r="J775" s="115" t="str">
        <f t="shared" si="141"/>
        <v/>
      </c>
      <c r="Q775" s="116"/>
      <c r="R775" s="65" t="str">
        <f t="shared" ref="R775:R838" si="147">IF(AND(ISNUMBER($Q775),ISNUMBER(K775)),(IF($B775="","",IF(MIN(K775,M775)*$J775&gt;30000*IF($Q775&gt;37,37,$Q775)/37,30000*IF($Q775&gt;37,37,$Q775)/37,MIN(K775,M775)*$J775))),"")</f>
        <v/>
      </c>
      <c r="S775" s="65" t="str">
        <f t="shared" ref="S775:S838" si="148">IF(AND(ISNUMBER($Q775),ISNUMBER(L775)),(IF($B775="","",IF(MIN(L775,N775)*$J775&gt;30000*IF($Q775&gt;37,37,$Q775)/37,30000*IF($Q775&gt;37,37,$Q775)/37,MIN(L775,N775)*$J775))),"")</f>
        <v/>
      </c>
      <c r="T775" s="65" t="str">
        <f t="shared" ref="T775:T838" si="149">IF(ISNUMBER(R775),(MIN(R775,MIN(K775,M775)-O775)),"")</f>
        <v/>
      </c>
      <c r="U775" s="65" t="str">
        <f t="shared" ref="U775:U838" si="150">IF(ISNUMBER(S775),(MIN(S775,MIN(L775,N775)-P775)),"")</f>
        <v/>
      </c>
      <c r="V775" s="38"/>
      <c r="W775" s="38"/>
      <c r="X775" s="85" t="str">
        <f t="shared" ref="X775:X838" si="151">IF(ISNUMBER(V775),MIN(T775/VLOOKUP(G$6,Matrix_antal_dage,4,FALSE)*(G775-V775),30000),"")</f>
        <v/>
      </c>
      <c r="Y775" s="85" t="str">
        <f t="shared" ref="Y775:Y838" si="152">IF(ISNUMBER(W775),MIN(U775/VLOOKUP(H$6,Matrix_antal_dage,4,FALSE)*(H775-W775),30000),"")</f>
        <v/>
      </c>
      <c r="Z775" s="89" t="str">
        <f t="shared" si="142"/>
        <v/>
      </c>
      <c r="AA775" s="90" t="str">
        <f>IFERROR(IF(ISNUMBER('Opsparede løndele mar21-apr21'!K773),Z775+'Opsparede løndele mar21-apr21'!K773,Z775),"")</f>
        <v/>
      </c>
    </row>
    <row r="776" spans="1:27" x14ac:dyDescent="0.25">
      <c r="A776" s="52" t="str">
        <f t="shared" si="143"/>
        <v/>
      </c>
      <c r="B776" s="5"/>
      <c r="C776" s="6"/>
      <c r="D776" s="7"/>
      <c r="E776" s="8"/>
      <c r="F776" s="8"/>
      <c r="G776" s="60" t="str">
        <f t="shared" si="146"/>
        <v/>
      </c>
      <c r="H776" s="60" t="str">
        <f t="shared" si="146"/>
        <v/>
      </c>
      <c r="J776" s="115" t="str">
        <f t="shared" ref="J776:J839" si="153">IF(I776="","",IF(I776="Funktionær",0.75,IF(I776="Ikke-funktionær",0.9,IF(I776="Elev/lærling",0.9))))</f>
        <v/>
      </c>
      <c r="Q776" s="116"/>
      <c r="R776" s="65" t="str">
        <f t="shared" si="147"/>
        <v/>
      </c>
      <c r="S776" s="65" t="str">
        <f t="shared" si="148"/>
        <v/>
      </c>
      <c r="T776" s="65" t="str">
        <f t="shared" si="149"/>
        <v/>
      </c>
      <c r="U776" s="65" t="str">
        <f t="shared" si="150"/>
        <v/>
      </c>
      <c r="V776" s="38"/>
      <c r="W776" s="38"/>
      <c r="X776" s="85" t="str">
        <f t="shared" si="151"/>
        <v/>
      </c>
      <c r="Y776" s="85" t="str">
        <f t="shared" si="152"/>
        <v/>
      </c>
      <c r="Z776" s="89" t="str">
        <f t="shared" ref="Z776:Z839" si="154">IF(OR(ISNUMBER(V776),ISNUMBER(W776)),SUM(X776:Y776),"")</f>
        <v/>
      </c>
      <c r="AA776" s="90" t="str">
        <f>IFERROR(IF(ISNUMBER('Opsparede løndele mar21-apr21'!K774),Z776+'Opsparede løndele mar21-apr21'!K774,Z776),"")</f>
        <v/>
      </c>
    </row>
    <row r="777" spans="1:27" x14ac:dyDescent="0.25">
      <c r="A777" s="52" t="str">
        <f t="shared" ref="A777:A840" si="155">IF(B777="","",A776+1)</f>
        <v/>
      </c>
      <c r="B777" s="5"/>
      <c r="C777" s="6"/>
      <c r="D777" s="7"/>
      <c r="E777" s="8"/>
      <c r="F777" s="8"/>
      <c r="G777" s="60" t="str">
        <f t="shared" si="146"/>
        <v/>
      </c>
      <c r="H777" s="60" t="str">
        <f t="shared" si="146"/>
        <v/>
      </c>
      <c r="J777" s="115" t="str">
        <f t="shared" si="153"/>
        <v/>
      </c>
      <c r="Q777" s="116"/>
      <c r="R777" s="65" t="str">
        <f t="shared" si="147"/>
        <v/>
      </c>
      <c r="S777" s="65" t="str">
        <f t="shared" si="148"/>
        <v/>
      </c>
      <c r="T777" s="65" t="str">
        <f t="shared" si="149"/>
        <v/>
      </c>
      <c r="U777" s="65" t="str">
        <f t="shared" si="150"/>
        <v/>
      </c>
      <c r="V777" s="38"/>
      <c r="W777" s="38"/>
      <c r="X777" s="85" t="str">
        <f t="shared" si="151"/>
        <v/>
      </c>
      <c r="Y777" s="85" t="str">
        <f t="shared" si="152"/>
        <v/>
      </c>
      <c r="Z777" s="89" t="str">
        <f t="shared" si="154"/>
        <v/>
      </c>
      <c r="AA777" s="90" t="str">
        <f>IFERROR(IF(ISNUMBER('Opsparede løndele mar21-apr21'!K775),Z777+'Opsparede løndele mar21-apr21'!K775,Z777),"")</f>
        <v/>
      </c>
    </row>
    <row r="778" spans="1:27" x14ac:dyDescent="0.25">
      <c r="A778" s="52" t="str">
        <f t="shared" si="155"/>
        <v/>
      </c>
      <c r="B778" s="5"/>
      <c r="C778" s="6"/>
      <c r="D778" s="7"/>
      <c r="E778" s="8"/>
      <c r="F778" s="8"/>
      <c r="G778" s="60" t="str">
        <f t="shared" si="146"/>
        <v/>
      </c>
      <c r="H778" s="60" t="str">
        <f t="shared" si="146"/>
        <v/>
      </c>
      <c r="J778" s="115" t="str">
        <f t="shared" si="153"/>
        <v/>
      </c>
      <c r="Q778" s="116"/>
      <c r="R778" s="65" t="str">
        <f t="shared" si="147"/>
        <v/>
      </c>
      <c r="S778" s="65" t="str">
        <f t="shared" si="148"/>
        <v/>
      </c>
      <c r="T778" s="65" t="str">
        <f t="shared" si="149"/>
        <v/>
      </c>
      <c r="U778" s="65" t="str">
        <f t="shared" si="150"/>
        <v/>
      </c>
      <c r="V778" s="38"/>
      <c r="W778" s="38"/>
      <c r="X778" s="85" t="str">
        <f t="shared" si="151"/>
        <v/>
      </c>
      <c r="Y778" s="85" t="str">
        <f t="shared" si="152"/>
        <v/>
      </c>
      <c r="Z778" s="89" t="str">
        <f t="shared" si="154"/>
        <v/>
      </c>
      <c r="AA778" s="90" t="str">
        <f>IFERROR(IF(ISNUMBER('Opsparede løndele mar21-apr21'!K776),Z778+'Opsparede løndele mar21-apr21'!K776,Z778),"")</f>
        <v/>
      </c>
    </row>
    <row r="779" spans="1:27" x14ac:dyDescent="0.25">
      <c r="A779" s="52" t="str">
        <f t="shared" si="155"/>
        <v/>
      </c>
      <c r="B779" s="5"/>
      <c r="C779" s="6"/>
      <c r="D779" s="7"/>
      <c r="E779" s="8"/>
      <c r="F779" s="8"/>
      <c r="G779" s="60" t="str">
        <f t="shared" si="146"/>
        <v/>
      </c>
      <c r="H779" s="60" t="str">
        <f t="shared" si="146"/>
        <v/>
      </c>
      <c r="J779" s="115" t="str">
        <f t="shared" si="153"/>
        <v/>
      </c>
      <c r="Q779" s="116"/>
      <c r="R779" s="65" t="str">
        <f t="shared" si="147"/>
        <v/>
      </c>
      <c r="S779" s="65" t="str">
        <f t="shared" si="148"/>
        <v/>
      </c>
      <c r="T779" s="65" t="str">
        <f t="shared" si="149"/>
        <v/>
      </c>
      <c r="U779" s="65" t="str">
        <f t="shared" si="150"/>
        <v/>
      </c>
      <c r="V779" s="38"/>
      <c r="W779" s="38"/>
      <c r="X779" s="85" t="str">
        <f t="shared" si="151"/>
        <v/>
      </c>
      <c r="Y779" s="85" t="str">
        <f t="shared" si="152"/>
        <v/>
      </c>
      <c r="Z779" s="89" t="str">
        <f t="shared" si="154"/>
        <v/>
      </c>
      <c r="AA779" s="90" t="str">
        <f>IFERROR(IF(ISNUMBER('Opsparede løndele mar21-apr21'!K777),Z779+'Opsparede løndele mar21-apr21'!K777,Z779),"")</f>
        <v/>
      </c>
    </row>
    <row r="780" spans="1:27" x14ac:dyDescent="0.25">
      <c r="A780" s="52" t="str">
        <f t="shared" si="155"/>
        <v/>
      </c>
      <c r="B780" s="5"/>
      <c r="C780" s="6"/>
      <c r="D780" s="7"/>
      <c r="E780" s="8"/>
      <c r="F780" s="8"/>
      <c r="G780" s="60" t="str">
        <f t="shared" si="146"/>
        <v/>
      </c>
      <c r="H780" s="60" t="str">
        <f t="shared" si="146"/>
        <v/>
      </c>
      <c r="J780" s="115" t="str">
        <f t="shared" si="153"/>
        <v/>
      </c>
      <c r="Q780" s="116"/>
      <c r="R780" s="65" t="str">
        <f t="shared" si="147"/>
        <v/>
      </c>
      <c r="S780" s="65" t="str">
        <f t="shared" si="148"/>
        <v/>
      </c>
      <c r="T780" s="65" t="str">
        <f t="shared" si="149"/>
        <v/>
      </c>
      <c r="U780" s="65" t="str">
        <f t="shared" si="150"/>
        <v/>
      </c>
      <c r="V780" s="38"/>
      <c r="W780" s="38"/>
      <c r="X780" s="85" t="str">
        <f t="shared" si="151"/>
        <v/>
      </c>
      <c r="Y780" s="85" t="str">
        <f t="shared" si="152"/>
        <v/>
      </c>
      <c r="Z780" s="89" t="str">
        <f t="shared" si="154"/>
        <v/>
      </c>
      <c r="AA780" s="90" t="str">
        <f>IFERROR(IF(ISNUMBER('Opsparede løndele mar21-apr21'!K778),Z780+'Opsparede løndele mar21-apr21'!K778,Z780),"")</f>
        <v/>
      </c>
    </row>
    <row r="781" spans="1:27" x14ac:dyDescent="0.25">
      <c r="A781" s="52" t="str">
        <f t="shared" si="155"/>
        <v/>
      </c>
      <c r="B781" s="5"/>
      <c r="C781" s="6"/>
      <c r="D781" s="7"/>
      <c r="E781" s="8"/>
      <c r="F781" s="8"/>
      <c r="G781" s="60" t="str">
        <f t="shared" si="146"/>
        <v/>
      </c>
      <c r="H781" s="60" t="str">
        <f t="shared" si="146"/>
        <v/>
      </c>
      <c r="J781" s="115" t="str">
        <f t="shared" si="153"/>
        <v/>
      </c>
      <c r="Q781" s="116"/>
      <c r="R781" s="65" t="str">
        <f t="shared" si="147"/>
        <v/>
      </c>
      <c r="S781" s="65" t="str">
        <f t="shared" si="148"/>
        <v/>
      </c>
      <c r="T781" s="65" t="str">
        <f t="shared" si="149"/>
        <v/>
      </c>
      <c r="U781" s="65" t="str">
        <f t="shared" si="150"/>
        <v/>
      </c>
      <c r="V781" s="38"/>
      <c r="W781" s="38"/>
      <c r="X781" s="85" t="str">
        <f t="shared" si="151"/>
        <v/>
      </c>
      <c r="Y781" s="85" t="str">
        <f t="shared" si="152"/>
        <v/>
      </c>
      <c r="Z781" s="89" t="str">
        <f t="shared" si="154"/>
        <v/>
      </c>
      <c r="AA781" s="90" t="str">
        <f>IFERROR(IF(ISNUMBER('Opsparede løndele mar21-apr21'!K779),Z781+'Opsparede løndele mar21-apr21'!K779,Z781),"")</f>
        <v/>
      </c>
    </row>
    <row r="782" spans="1:27" x14ac:dyDescent="0.25">
      <c r="A782" s="52" t="str">
        <f t="shared" si="155"/>
        <v/>
      </c>
      <c r="B782" s="5"/>
      <c r="C782" s="6"/>
      <c r="D782" s="7"/>
      <c r="E782" s="8"/>
      <c r="F782" s="8"/>
      <c r="G782" s="60" t="str">
        <f t="shared" si="146"/>
        <v/>
      </c>
      <c r="H782" s="60" t="str">
        <f t="shared" si="146"/>
        <v/>
      </c>
      <c r="J782" s="115" t="str">
        <f t="shared" si="153"/>
        <v/>
      </c>
      <c r="Q782" s="116"/>
      <c r="R782" s="65" t="str">
        <f t="shared" si="147"/>
        <v/>
      </c>
      <c r="S782" s="65" t="str">
        <f t="shared" si="148"/>
        <v/>
      </c>
      <c r="T782" s="65" t="str">
        <f t="shared" si="149"/>
        <v/>
      </c>
      <c r="U782" s="65" t="str">
        <f t="shared" si="150"/>
        <v/>
      </c>
      <c r="V782" s="38"/>
      <c r="W782" s="38"/>
      <c r="X782" s="85" t="str">
        <f t="shared" si="151"/>
        <v/>
      </c>
      <c r="Y782" s="85" t="str">
        <f t="shared" si="152"/>
        <v/>
      </c>
      <c r="Z782" s="89" t="str">
        <f t="shared" si="154"/>
        <v/>
      </c>
      <c r="AA782" s="90" t="str">
        <f>IFERROR(IF(ISNUMBER('Opsparede løndele mar21-apr21'!K780),Z782+'Opsparede løndele mar21-apr21'!K780,Z782),"")</f>
        <v/>
      </c>
    </row>
    <row r="783" spans="1:27" x14ac:dyDescent="0.25">
      <c r="A783" s="52" t="str">
        <f t="shared" si="155"/>
        <v/>
      </c>
      <c r="B783" s="5"/>
      <c r="C783" s="6"/>
      <c r="D783" s="7"/>
      <c r="E783" s="8"/>
      <c r="F783" s="8"/>
      <c r="G783" s="60" t="str">
        <f t="shared" si="146"/>
        <v/>
      </c>
      <c r="H783" s="60" t="str">
        <f t="shared" si="146"/>
        <v/>
      </c>
      <c r="J783" s="115" t="str">
        <f t="shared" si="153"/>
        <v/>
      </c>
      <c r="Q783" s="116"/>
      <c r="R783" s="65" t="str">
        <f t="shared" si="147"/>
        <v/>
      </c>
      <c r="S783" s="65" t="str">
        <f t="shared" si="148"/>
        <v/>
      </c>
      <c r="T783" s="65" t="str">
        <f t="shared" si="149"/>
        <v/>
      </c>
      <c r="U783" s="65" t="str">
        <f t="shared" si="150"/>
        <v/>
      </c>
      <c r="V783" s="38"/>
      <c r="W783" s="38"/>
      <c r="X783" s="85" t="str">
        <f t="shared" si="151"/>
        <v/>
      </c>
      <c r="Y783" s="85" t="str">
        <f t="shared" si="152"/>
        <v/>
      </c>
      <c r="Z783" s="89" t="str">
        <f t="shared" si="154"/>
        <v/>
      </c>
      <c r="AA783" s="90" t="str">
        <f>IFERROR(IF(ISNUMBER('Opsparede løndele mar21-apr21'!K781),Z783+'Opsparede løndele mar21-apr21'!K781,Z783),"")</f>
        <v/>
      </c>
    </row>
    <row r="784" spans="1:27" x14ac:dyDescent="0.25">
      <c r="A784" s="52" t="str">
        <f t="shared" si="155"/>
        <v/>
      </c>
      <c r="B784" s="5"/>
      <c r="C784" s="6"/>
      <c r="D784" s="7"/>
      <c r="E784" s="8"/>
      <c r="F784" s="8"/>
      <c r="G784" s="60" t="str">
        <f t="shared" si="146"/>
        <v/>
      </c>
      <c r="H784" s="60" t="str">
        <f t="shared" si="146"/>
        <v/>
      </c>
      <c r="J784" s="115" t="str">
        <f t="shared" si="153"/>
        <v/>
      </c>
      <c r="Q784" s="116"/>
      <c r="R784" s="65" t="str">
        <f t="shared" si="147"/>
        <v/>
      </c>
      <c r="S784" s="65" t="str">
        <f t="shared" si="148"/>
        <v/>
      </c>
      <c r="T784" s="65" t="str">
        <f t="shared" si="149"/>
        <v/>
      </c>
      <c r="U784" s="65" t="str">
        <f t="shared" si="150"/>
        <v/>
      </c>
      <c r="V784" s="38"/>
      <c r="W784" s="38"/>
      <c r="X784" s="85" t="str">
        <f t="shared" si="151"/>
        <v/>
      </c>
      <c r="Y784" s="85" t="str">
        <f t="shared" si="152"/>
        <v/>
      </c>
      <c r="Z784" s="89" t="str">
        <f t="shared" si="154"/>
        <v/>
      </c>
      <c r="AA784" s="90" t="str">
        <f>IFERROR(IF(ISNUMBER('Opsparede løndele mar21-apr21'!K782),Z784+'Opsparede løndele mar21-apr21'!K782,Z784),"")</f>
        <v/>
      </c>
    </row>
    <row r="785" spans="1:27" x14ac:dyDescent="0.25">
      <c r="A785" s="52" t="str">
        <f t="shared" si="155"/>
        <v/>
      </c>
      <c r="B785" s="5"/>
      <c r="C785" s="6"/>
      <c r="D785" s="7"/>
      <c r="E785" s="8"/>
      <c r="F785" s="8"/>
      <c r="G785" s="60" t="str">
        <f t="shared" si="146"/>
        <v/>
      </c>
      <c r="H785" s="60" t="str">
        <f t="shared" si="146"/>
        <v/>
      </c>
      <c r="J785" s="115" t="str">
        <f t="shared" si="153"/>
        <v/>
      </c>
      <c r="Q785" s="116"/>
      <c r="R785" s="65" t="str">
        <f t="shared" si="147"/>
        <v/>
      </c>
      <c r="S785" s="65" t="str">
        <f t="shared" si="148"/>
        <v/>
      </c>
      <c r="T785" s="65" t="str">
        <f t="shared" si="149"/>
        <v/>
      </c>
      <c r="U785" s="65" t="str">
        <f t="shared" si="150"/>
        <v/>
      </c>
      <c r="V785" s="38"/>
      <c r="W785" s="38"/>
      <c r="X785" s="85" t="str">
        <f t="shared" si="151"/>
        <v/>
      </c>
      <c r="Y785" s="85" t="str">
        <f t="shared" si="152"/>
        <v/>
      </c>
      <c r="Z785" s="89" t="str">
        <f t="shared" si="154"/>
        <v/>
      </c>
      <c r="AA785" s="90" t="str">
        <f>IFERROR(IF(ISNUMBER('Opsparede løndele mar21-apr21'!K783),Z785+'Opsparede løndele mar21-apr21'!K783,Z785),"")</f>
        <v/>
      </c>
    </row>
    <row r="786" spans="1:27" x14ac:dyDescent="0.25">
      <c r="A786" s="52" t="str">
        <f t="shared" si="155"/>
        <v/>
      </c>
      <c r="B786" s="5"/>
      <c r="C786" s="6"/>
      <c r="D786" s="7"/>
      <c r="E786" s="8"/>
      <c r="F786" s="8"/>
      <c r="G786" s="60" t="str">
        <f t="shared" si="146"/>
        <v/>
      </c>
      <c r="H786" s="60" t="str">
        <f t="shared" si="146"/>
        <v/>
      </c>
      <c r="J786" s="115" t="str">
        <f t="shared" si="153"/>
        <v/>
      </c>
      <c r="Q786" s="116"/>
      <c r="R786" s="65" t="str">
        <f t="shared" si="147"/>
        <v/>
      </c>
      <c r="S786" s="65" t="str">
        <f t="shared" si="148"/>
        <v/>
      </c>
      <c r="T786" s="65" t="str">
        <f t="shared" si="149"/>
        <v/>
      </c>
      <c r="U786" s="65" t="str">
        <f t="shared" si="150"/>
        <v/>
      </c>
      <c r="V786" s="38"/>
      <c r="W786" s="38"/>
      <c r="X786" s="85" t="str">
        <f t="shared" si="151"/>
        <v/>
      </c>
      <c r="Y786" s="85" t="str">
        <f t="shared" si="152"/>
        <v/>
      </c>
      <c r="Z786" s="89" t="str">
        <f t="shared" si="154"/>
        <v/>
      </c>
      <c r="AA786" s="90" t="str">
        <f>IFERROR(IF(ISNUMBER('Opsparede løndele mar21-apr21'!K784),Z786+'Opsparede løndele mar21-apr21'!K784,Z786),"")</f>
        <v/>
      </c>
    </row>
    <row r="787" spans="1:27" x14ac:dyDescent="0.25">
      <c r="A787" s="52" t="str">
        <f t="shared" si="155"/>
        <v/>
      </c>
      <c r="B787" s="5"/>
      <c r="C787" s="6"/>
      <c r="D787" s="7"/>
      <c r="E787" s="8"/>
      <c r="F787" s="8"/>
      <c r="G787" s="60" t="str">
        <f t="shared" ref="G787:H806" si="156">IF(AND(ISNUMBER($E787),ISNUMBER($F787)),MAX(MIN(NETWORKDAYS(IF($E787&lt;=VLOOKUP(G$6,Matrix_antal_dage,5,FALSE),VLOOKUP(G$6,Matrix_antal_dage,5,FALSE),$E787),IF($F787&gt;=VLOOKUP(G$6,Matrix_antal_dage,6,FALSE),VLOOKUP(G$6,Matrix_antal_dage,6,FALSE),$F787),helligdage),VLOOKUP(G$6,Matrix_antal_dage,7,FALSE)),0),"")</f>
        <v/>
      </c>
      <c r="H787" s="60" t="str">
        <f t="shared" si="156"/>
        <v/>
      </c>
      <c r="J787" s="115" t="str">
        <f t="shared" si="153"/>
        <v/>
      </c>
      <c r="Q787" s="116"/>
      <c r="R787" s="65" t="str">
        <f t="shared" si="147"/>
        <v/>
      </c>
      <c r="S787" s="65" t="str">
        <f t="shared" si="148"/>
        <v/>
      </c>
      <c r="T787" s="65" t="str">
        <f t="shared" si="149"/>
        <v/>
      </c>
      <c r="U787" s="65" t="str">
        <f t="shared" si="150"/>
        <v/>
      </c>
      <c r="V787" s="38"/>
      <c r="W787" s="38"/>
      <c r="X787" s="85" t="str">
        <f t="shared" si="151"/>
        <v/>
      </c>
      <c r="Y787" s="85" t="str">
        <f t="shared" si="152"/>
        <v/>
      </c>
      <c r="Z787" s="89" t="str">
        <f t="shared" si="154"/>
        <v/>
      </c>
      <c r="AA787" s="90" t="str">
        <f>IFERROR(IF(ISNUMBER('Opsparede løndele mar21-apr21'!K785),Z787+'Opsparede løndele mar21-apr21'!K785,Z787),"")</f>
        <v/>
      </c>
    </row>
    <row r="788" spans="1:27" x14ac:dyDescent="0.25">
      <c r="A788" s="52" t="str">
        <f t="shared" si="155"/>
        <v/>
      </c>
      <c r="B788" s="5"/>
      <c r="C788" s="6"/>
      <c r="D788" s="7"/>
      <c r="E788" s="8"/>
      <c r="F788" s="8"/>
      <c r="G788" s="60" t="str">
        <f t="shared" si="156"/>
        <v/>
      </c>
      <c r="H788" s="60" t="str">
        <f t="shared" si="156"/>
        <v/>
      </c>
      <c r="J788" s="115" t="str">
        <f t="shared" si="153"/>
        <v/>
      </c>
      <c r="Q788" s="116"/>
      <c r="R788" s="65" t="str">
        <f t="shared" si="147"/>
        <v/>
      </c>
      <c r="S788" s="65" t="str">
        <f t="shared" si="148"/>
        <v/>
      </c>
      <c r="T788" s="65" t="str">
        <f t="shared" si="149"/>
        <v/>
      </c>
      <c r="U788" s="65" t="str">
        <f t="shared" si="150"/>
        <v/>
      </c>
      <c r="V788" s="38"/>
      <c r="W788" s="38"/>
      <c r="X788" s="85" t="str">
        <f t="shared" si="151"/>
        <v/>
      </c>
      <c r="Y788" s="85" t="str">
        <f t="shared" si="152"/>
        <v/>
      </c>
      <c r="Z788" s="89" t="str">
        <f t="shared" si="154"/>
        <v/>
      </c>
      <c r="AA788" s="90" t="str">
        <f>IFERROR(IF(ISNUMBER('Opsparede løndele mar21-apr21'!K786),Z788+'Opsparede løndele mar21-apr21'!K786,Z788),"")</f>
        <v/>
      </c>
    </row>
    <row r="789" spans="1:27" x14ac:dyDescent="0.25">
      <c r="A789" s="52" t="str">
        <f t="shared" si="155"/>
        <v/>
      </c>
      <c r="B789" s="5"/>
      <c r="C789" s="6"/>
      <c r="D789" s="7"/>
      <c r="E789" s="8"/>
      <c r="F789" s="8"/>
      <c r="G789" s="60" t="str">
        <f t="shared" si="156"/>
        <v/>
      </c>
      <c r="H789" s="60" t="str">
        <f t="shared" si="156"/>
        <v/>
      </c>
      <c r="J789" s="115" t="str">
        <f t="shared" si="153"/>
        <v/>
      </c>
      <c r="Q789" s="116"/>
      <c r="R789" s="65" t="str">
        <f t="shared" si="147"/>
        <v/>
      </c>
      <c r="S789" s="65" t="str">
        <f t="shared" si="148"/>
        <v/>
      </c>
      <c r="T789" s="65" t="str">
        <f t="shared" si="149"/>
        <v/>
      </c>
      <c r="U789" s="65" t="str">
        <f t="shared" si="150"/>
        <v/>
      </c>
      <c r="V789" s="38"/>
      <c r="W789" s="38"/>
      <c r="X789" s="85" t="str">
        <f t="shared" si="151"/>
        <v/>
      </c>
      <c r="Y789" s="85" t="str">
        <f t="shared" si="152"/>
        <v/>
      </c>
      <c r="Z789" s="89" t="str">
        <f t="shared" si="154"/>
        <v/>
      </c>
      <c r="AA789" s="90" t="str">
        <f>IFERROR(IF(ISNUMBER('Opsparede løndele mar21-apr21'!K787),Z789+'Opsparede løndele mar21-apr21'!K787,Z789),"")</f>
        <v/>
      </c>
    </row>
    <row r="790" spans="1:27" x14ac:dyDescent="0.25">
      <c r="A790" s="52" t="str">
        <f t="shared" si="155"/>
        <v/>
      </c>
      <c r="B790" s="5"/>
      <c r="C790" s="6"/>
      <c r="D790" s="7"/>
      <c r="E790" s="8"/>
      <c r="F790" s="8"/>
      <c r="G790" s="60" t="str">
        <f t="shared" si="156"/>
        <v/>
      </c>
      <c r="H790" s="60" t="str">
        <f t="shared" si="156"/>
        <v/>
      </c>
      <c r="J790" s="115" t="str">
        <f t="shared" si="153"/>
        <v/>
      </c>
      <c r="Q790" s="116"/>
      <c r="R790" s="65" t="str">
        <f t="shared" si="147"/>
        <v/>
      </c>
      <c r="S790" s="65" t="str">
        <f t="shared" si="148"/>
        <v/>
      </c>
      <c r="T790" s="65" t="str">
        <f t="shared" si="149"/>
        <v/>
      </c>
      <c r="U790" s="65" t="str">
        <f t="shared" si="150"/>
        <v/>
      </c>
      <c r="V790" s="38"/>
      <c r="W790" s="38"/>
      <c r="X790" s="85" t="str">
        <f t="shared" si="151"/>
        <v/>
      </c>
      <c r="Y790" s="85" t="str">
        <f t="shared" si="152"/>
        <v/>
      </c>
      <c r="Z790" s="89" t="str">
        <f t="shared" si="154"/>
        <v/>
      </c>
      <c r="AA790" s="90" t="str">
        <f>IFERROR(IF(ISNUMBER('Opsparede løndele mar21-apr21'!K788),Z790+'Opsparede løndele mar21-apr21'!K788,Z790),"")</f>
        <v/>
      </c>
    </row>
    <row r="791" spans="1:27" x14ac:dyDescent="0.25">
      <c r="A791" s="52" t="str">
        <f t="shared" si="155"/>
        <v/>
      </c>
      <c r="B791" s="5"/>
      <c r="C791" s="6"/>
      <c r="D791" s="7"/>
      <c r="E791" s="8"/>
      <c r="F791" s="8"/>
      <c r="G791" s="60" t="str">
        <f t="shared" si="156"/>
        <v/>
      </c>
      <c r="H791" s="60" t="str">
        <f t="shared" si="156"/>
        <v/>
      </c>
      <c r="J791" s="115" t="str">
        <f t="shared" si="153"/>
        <v/>
      </c>
      <c r="Q791" s="116"/>
      <c r="R791" s="65" t="str">
        <f t="shared" si="147"/>
        <v/>
      </c>
      <c r="S791" s="65" t="str">
        <f t="shared" si="148"/>
        <v/>
      </c>
      <c r="T791" s="65" t="str">
        <f t="shared" si="149"/>
        <v/>
      </c>
      <c r="U791" s="65" t="str">
        <f t="shared" si="150"/>
        <v/>
      </c>
      <c r="V791" s="38"/>
      <c r="W791" s="38"/>
      <c r="X791" s="85" t="str">
        <f t="shared" si="151"/>
        <v/>
      </c>
      <c r="Y791" s="85" t="str">
        <f t="shared" si="152"/>
        <v/>
      </c>
      <c r="Z791" s="89" t="str">
        <f t="shared" si="154"/>
        <v/>
      </c>
      <c r="AA791" s="90" t="str">
        <f>IFERROR(IF(ISNUMBER('Opsparede løndele mar21-apr21'!K789),Z791+'Opsparede løndele mar21-apr21'!K789,Z791),"")</f>
        <v/>
      </c>
    </row>
    <row r="792" spans="1:27" x14ac:dyDescent="0.25">
      <c r="A792" s="52" t="str">
        <f t="shared" si="155"/>
        <v/>
      </c>
      <c r="B792" s="5"/>
      <c r="C792" s="6"/>
      <c r="D792" s="7"/>
      <c r="E792" s="8"/>
      <c r="F792" s="8"/>
      <c r="G792" s="60" t="str">
        <f t="shared" si="156"/>
        <v/>
      </c>
      <c r="H792" s="60" t="str">
        <f t="shared" si="156"/>
        <v/>
      </c>
      <c r="J792" s="115" t="str">
        <f t="shared" si="153"/>
        <v/>
      </c>
      <c r="Q792" s="116"/>
      <c r="R792" s="65" t="str">
        <f t="shared" si="147"/>
        <v/>
      </c>
      <c r="S792" s="65" t="str">
        <f t="shared" si="148"/>
        <v/>
      </c>
      <c r="T792" s="65" t="str">
        <f t="shared" si="149"/>
        <v/>
      </c>
      <c r="U792" s="65" t="str">
        <f t="shared" si="150"/>
        <v/>
      </c>
      <c r="V792" s="38"/>
      <c r="W792" s="38"/>
      <c r="X792" s="85" t="str">
        <f t="shared" si="151"/>
        <v/>
      </c>
      <c r="Y792" s="85" t="str">
        <f t="shared" si="152"/>
        <v/>
      </c>
      <c r="Z792" s="89" t="str">
        <f t="shared" si="154"/>
        <v/>
      </c>
      <c r="AA792" s="90" t="str">
        <f>IFERROR(IF(ISNUMBER('Opsparede løndele mar21-apr21'!K790),Z792+'Opsparede løndele mar21-apr21'!K790,Z792),"")</f>
        <v/>
      </c>
    </row>
    <row r="793" spans="1:27" x14ac:dyDescent="0.25">
      <c r="A793" s="52" t="str">
        <f t="shared" si="155"/>
        <v/>
      </c>
      <c r="B793" s="5"/>
      <c r="C793" s="6"/>
      <c r="D793" s="7"/>
      <c r="E793" s="8"/>
      <c r="F793" s="8"/>
      <c r="G793" s="60" t="str">
        <f t="shared" si="156"/>
        <v/>
      </c>
      <c r="H793" s="60" t="str">
        <f t="shared" si="156"/>
        <v/>
      </c>
      <c r="J793" s="115" t="str">
        <f t="shared" si="153"/>
        <v/>
      </c>
      <c r="Q793" s="116"/>
      <c r="R793" s="65" t="str">
        <f t="shared" si="147"/>
        <v/>
      </c>
      <c r="S793" s="65" t="str">
        <f t="shared" si="148"/>
        <v/>
      </c>
      <c r="T793" s="65" t="str">
        <f t="shared" si="149"/>
        <v/>
      </c>
      <c r="U793" s="65" t="str">
        <f t="shared" si="150"/>
        <v/>
      </c>
      <c r="V793" s="38"/>
      <c r="W793" s="38"/>
      <c r="X793" s="85" t="str">
        <f t="shared" si="151"/>
        <v/>
      </c>
      <c r="Y793" s="85" t="str">
        <f t="shared" si="152"/>
        <v/>
      </c>
      <c r="Z793" s="89" t="str">
        <f t="shared" si="154"/>
        <v/>
      </c>
      <c r="AA793" s="90" t="str">
        <f>IFERROR(IF(ISNUMBER('Opsparede løndele mar21-apr21'!K791),Z793+'Opsparede løndele mar21-apr21'!K791,Z793),"")</f>
        <v/>
      </c>
    </row>
    <row r="794" spans="1:27" x14ac:dyDescent="0.25">
      <c r="A794" s="52" t="str">
        <f t="shared" si="155"/>
        <v/>
      </c>
      <c r="B794" s="5"/>
      <c r="C794" s="6"/>
      <c r="D794" s="7"/>
      <c r="E794" s="8"/>
      <c r="F794" s="8"/>
      <c r="G794" s="60" t="str">
        <f t="shared" si="156"/>
        <v/>
      </c>
      <c r="H794" s="60" t="str">
        <f t="shared" si="156"/>
        <v/>
      </c>
      <c r="J794" s="115" t="str">
        <f t="shared" si="153"/>
        <v/>
      </c>
      <c r="Q794" s="116"/>
      <c r="R794" s="65" t="str">
        <f t="shared" si="147"/>
        <v/>
      </c>
      <c r="S794" s="65" t="str">
        <f t="shared" si="148"/>
        <v/>
      </c>
      <c r="T794" s="65" t="str">
        <f t="shared" si="149"/>
        <v/>
      </c>
      <c r="U794" s="65" t="str">
        <f t="shared" si="150"/>
        <v/>
      </c>
      <c r="V794" s="38"/>
      <c r="W794" s="38"/>
      <c r="X794" s="85" t="str">
        <f t="shared" si="151"/>
        <v/>
      </c>
      <c r="Y794" s="85" t="str">
        <f t="shared" si="152"/>
        <v/>
      </c>
      <c r="Z794" s="89" t="str">
        <f t="shared" si="154"/>
        <v/>
      </c>
      <c r="AA794" s="90" t="str">
        <f>IFERROR(IF(ISNUMBER('Opsparede løndele mar21-apr21'!K792),Z794+'Opsparede løndele mar21-apr21'!K792,Z794),"")</f>
        <v/>
      </c>
    </row>
    <row r="795" spans="1:27" x14ac:dyDescent="0.25">
      <c r="A795" s="52" t="str">
        <f t="shared" si="155"/>
        <v/>
      </c>
      <c r="B795" s="5"/>
      <c r="C795" s="6"/>
      <c r="D795" s="7"/>
      <c r="E795" s="8"/>
      <c r="F795" s="8"/>
      <c r="G795" s="60" t="str">
        <f t="shared" si="156"/>
        <v/>
      </c>
      <c r="H795" s="60" t="str">
        <f t="shared" si="156"/>
        <v/>
      </c>
      <c r="J795" s="115" t="str">
        <f t="shared" si="153"/>
        <v/>
      </c>
      <c r="Q795" s="116"/>
      <c r="R795" s="65" t="str">
        <f t="shared" si="147"/>
        <v/>
      </c>
      <c r="S795" s="65" t="str">
        <f t="shared" si="148"/>
        <v/>
      </c>
      <c r="T795" s="65" t="str">
        <f t="shared" si="149"/>
        <v/>
      </c>
      <c r="U795" s="65" t="str">
        <f t="shared" si="150"/>
        <v/>
      </c>
      <c r="V795" s="38"/>
      <c r="W795" s="38"/>
      <c r="X795" s="85" t="str">
        <f t="shared" si="151"/>
        <v/>
      </c>
      <c r="Y795" s="85" t="str">
        <f t="shared" si="152"/>
        <v/>
      </c>
      <c r="Z795" s="89" t="str">
        <f t="shared" si="154"/>
        <v/>
      </c>
      <c r="AA795" s="90" t="str">
        <f>IFERROR(IF(ISNUMBER('Opsparede løndele mar21-apr21'!K793),Z795+'Opsparede løndele mar21-apr21'!K793,Z795),"")</f>
        <v/>
      </c>
    </row>
    <row r="796" spans="1:27" x14ac:dyDescent="0.25">
      <c r="A796" s="52" t="str">
        <f t="shared" si="155"/>
        <v/>
      </c>
      <c r="B796" s="5"/>
      <c r="C796" s="6"/>
      <c r="D796" s="7"/>
      <c r="E796" s="8"/>
      <c r="F796" s="8"/>
      <c r="G796" s="60" t="str">
        <f t="shared" si="156"/>
        <v/>
      </c>
      <c r="H796" s="60" t="str">
        <f t="shared" si="156"/>
        <v/>
      </c>
      <c r="J796" s="115" t="str">
        <f t="shared" si="153"/>
        <v/>
      </c>
      <c r="Q796" s="116"/>
      <c r="R796" s="65" t="str">
        <f t="shared" si="147"/>
        <v/>
      </c>
      <c r="S796" s="65" t="str">
        <f t="shared" si="148"/>
        <v/>
      </c>
      <c r="T796" s="65" t="str">
        <f t="shared" si="149"/>
        <v/>
      </c>
      <c r="U796" s="65" t="str">
        <f t="shared" si="150"/>
        <v/>
      </c>
      <c r="V796" s="38"/>
      <c r="W796" s="38"/>
      <c r="X796" s="85" t="str">
        <f t="shared" si="151"/>
        <v/>
      </c>
      <c r="Y796" s="85" t="str">
        <f t="shared" si="152"/>
        <v/>
      </c>
      <c r="Z796" s="89" t="str">
        <f t="shared" si="154"/>
        <v/>
      </c>
      <c r="AA796" s="90" t="str">
        <f>IFERROR(IF(ISNUMBER('Opsparede løndele mar21-apr21'!K794),Z796+'Opsparede løndele mar21-apr21'!K794,Z796),"")</f>
        <v/>
      </c>
    </row>
    <row r="797" spans="1:27" x14ac:dyDescent="0.25">
      <c r="A797" s="52" t="str">
        <f t="shared" si="155"/>
        <v/>
      </c>
      <c r="B797" s="5"/>
      <c r="C797" s="6"/>
      <c r="D797" s="7"/>
      <c r="E797" s="8"/>
      <c r="F797" s="8"/>
      <c r="G797" s="60" t="str">
        <f t="shared" si="156"/>
        <v/>
      </c>
      <c r="H797" s="60" t="str">
        <f t="shared" si="156"/>
        <v/>
      </c>
      <c r="J797" s="115" t="str">
        <f t="shared" si="153"/>
        <v/>
      </c>
      <c r="Q797" s="116"/>
      <c r="R797" s="65" t="str">
        <f t="shared" si="147"/>
        <v/>
      </c>
      <c r="S797" s="65" t="str">
        <f t="shared" si="148"/>
        <v/>
      </c>
      <c r="T797" s="65" t="str">
        <f t="shared" si="149"/>
        <v/>
      </c>
      <c r="U797" s="65" t="str">
        <f t="shared" si="150"/>
        <v/>
      </c>
      <c r="V797" s="38"/>
      <c r="W797" s="38"/>
      <c r="X797" s="85" t="str">
        <f t="shared" si="151"/>
        <v/>
      </c>
      <c r="Y797" s="85" t="str">
        <f t="shared" si="152"/>
        <v/>
      </c>
      <c r="Z797" s="89" t="str">
        <f t="shared" si="154"/>
        <v/>
      </c>
      <c r="AA797" s="90" t="str">
        <f>IFERROR(IF(ISNUMBER('Opsparede løndele mar21-apr21'!K795),Z797+'Opsparede løndele mar21-apr21'!K795,Z797),"")</f>
        <v/>
      </c>
    </row>
    <row r="798" spans="1:27" x14ac:dyDescent="0.25">
      <c r="A798" s="52" t="str">
        <f t="shared" si="155"/>
        <v/>
      </c>
      <c r="B798" s="5"/>
      <c r="C798" s="6"/>
      <c r="D798" s="7"/>
      <c r="E798" s="8"/>
      <c r="F798" s="8"/>
      <c r="G798" s="60" t="str">
        <f t="shared" si="156"/>
        <v/>
      </c>
      <c r="H798" s="60" t="str">
        <f t="shared" si="156"/>
        <v/>
      </c>
      <c r="J798" s="115" t="str">
        <f t="shared" si="153"/>
        <v/>
      </c>
      <c r="Q798" s="116"/>
      <c r="R798" s="65" t="str">
        <f t="shared" si="147"/>
        <v/>
      </c>
      <c r="S798" s="65" t="str">
        <f t="shared" si="148"/>
        <v/>
      </c>
      <c r="T798" s="65" t="str">
        <f t="shared" si="149"/>
        <v/>
      </c>
      <c r="U798" s="65" t="str">
        <f t="shared" si="150"/>
        <v/>
      </c>
      <c r="V798" s="38"/>
      <c r="W798" s="38"/>
      <c r="X798" s="85" t="str">
        <f t="shared" si="151"/>
        <v/>
      </c>
      <c r="Y798" s="85" t="str">
        <f t="shared" si="152"/>
        <v/>
      </c>
      <c r="Z798" s="89" t="str">
        <f t="shared" si="154"/>
        <v/>
      </c>
      <c r="AA798" s="90" t="str">
        <f>IFERROR(IF(ISNUMBER('Opsparede løndele mar21-apr21'!K796),Z798+'Opsparede løndele mar21-apr21'!K796,Z798),"")</f>
        <v/>
      </c>
    </row>
    <row r="799" spans="1:27" x14ac:dyDescent="0.25">
      <c r="A799" s="52" t="str">
        <f t="shared" si="155"/>
        <v/>
      </c>
      <c r="B799" s="5"/>
      <c r="C799" s="6"/>
      <c r="D799" s="7"/>
      <c r="E799" s="8"/>
      <c r="F799" s="8"/>
      <c r="G799" s="60" t="str">
        <f t="shared" si="156"/>
        <v/>
      </c>
      <c r="H799" s="60" t="str">
        <f t="shared" si="156"/>
        <v/>
      </c>
      <c r="J799" s="115" t="str">
        <f t="shared" si="153"/>
        <v/>
      </c>
      <c r="Q799" s="116"/>
      <c r="R799" s="65" t="str">
        <f t="shared" si="147"/>
        <v/>
      </c>
      <c r="S799" s="65" t="str">
        <f t="shared" si="148"/>
        <v/>
      </c>
      <c r="T799" s="65" t="str">
        <f t="shared" si="149"/>
        <v/>
      </c>
      <c r="U799" s="65" t="str">
        <f t="shared" si="150"/>
        <v/>
      </c>
      <c r="V799" s="38"/>
      <c r="W799" s="38"/>
      <c r="X799" s="85" t="str">
        <f t="shared" si="151"/>
        <v/>
      </c>
      <c r="Y799" s="85" t="str">
        <f t="shared" si="152"/>
        <v/>
      </c>
      <c r="Z799" s="89" t="str">
        <f t="shared" si="154"/>
        <v/>
      </c>
      <c r="AA799" s="90" t="str">
        <f>IFERROR(IF(ISNUMBER('Opsparede løndele mar21-apr21'!K797),Z799+'Opsparede løndele mar21-apr21'!K797,Z799),"")</f>
        <v/>
      </c>
    </row>
    <row r="800" spans="1:27" x14ac:dyDescent="0.25">
      <c r="A800" s="52" t="str">
        <f t="shared" si="155"/>
        <v/>
      </c>
      <c r="B800" s="5"/>
      <c r="C800" s="6"/>
      <c r="D800" s="7"/>
      <c r="E800" s="8"/>
      <c r="F800" s="8"/>
      <c r="G800" s="60" t="str">
        <f t="shared" si="156"/>
        <v/>
      </c>
      <c r="H800" s="60" t="str">
        <f t="shared" si="156"/>
        <v/>
      </c>
      <c r="J800" s="115" t="str">
        <f t="shared" si="153"/>
        <v/>
      </c>
      <c r="Q800" s="116"/>
      <c r="R800" s="65" t="str">
        <f t="shared" si="147"/>
        <v/>
      </c>
      <c r="S800" s="65" t="str">
        <f t="shared" si="148"/>
        <v/>
      </c>
      <c r="T800" s="65" t="str">
        <f t="shared" si="149"/>
        <v/>
      </c>
      <c r="U800" s="65" t="str">
        <f t="shared" si="150"/>
        <v/>
      </c>
      <c r="V800" s="38"/>
      <c r="W800" s="38"/>
      <c r="X800" s="85" t="str">
        <f t="shared" si="151"/>
        <v/>
      </c>
      <c r="Y800" s="85" t="str">
        <f t="shared" si="152"/>
        <v/>
      </c>
      <c r="Z800" s="89" t="str">
        <f t="shared" si="154"/>
        <v/>
      </c>
      <c r="AA800" s="90" t="str">
        <f>IFERROR(IF(ISNUMBER('Opsparede løndele mar21-apr21'!K798),Z800+'Opsparede løndele mar21-apr21'!K798,Z800),"")</f>
        <v/>
      </c>
    </row>
    <row r="801" spans="1:27" x14ac:dyDescent="0.25">
      <c r="A801" s="52" t="str">
        <f t="shared" si="155"/>
        <v/>
      </c>
      <c r="B801" s="5"/>
      <c r="C801" s="6"/>
      <c r="D801" s="7"/>
      <c r="E801" s="8"/>
      <c r="F801" s="8"/>
      <c r="G801" s="60" t="str">
        <f t="shared" si="156"/>
        <v/>
      </c>
      <c r="H801" s="60" t="str">
        <f t="shared" si="156"/>
        <v/>
      </c>
      <c r="J801" s="115" t="str">
        <f t="shared" si="153"/>
        <v/>
      </c>
      <c r="Q801" s="116"/>
      <c r="R801" s="65" t="str">
        <f t="shared" si="147"/>
        <v/>
      </c>
      <c r="S801" s="65" t="str">
        <f t="shared" si="148"/>
        <v/>
      </c>
      <c r="T801" s="65" t="str">
        <f t="shared" si="149"/>
        <v/>
      </c>
      <c r="U801" s="65" t="str">
        <f t="shared" si="150"/>
        <v/>
      </c>
      <c r="V801" s="38"/>
      <c r="W801" s="38"/>
      <c r="X801" s="85" t="str">
        <f t="shared" si="151"/>
        <v/>
      </c>
      <c r="Y801" s="85" t="str">
        <f t="shared" si="152"/>
        <v/>
      </c>
      <c r="Z801" s="89" t="str">
        <f t="shared" si="154"/>
        <v/>
      </c>
      <c r="AA801" s="90" t="str">
        <f>IFERROR(IF(ISNUMBER('Opsparede løndele mar21-apr21'!K799),Z801+'Opsparede løndele mar21-apr21'!K799,Z801),"")</f>
        <v/>
      </c>
    </row>
    <row r="802" spans="1:27" x14ac:dyDescent="0.25">
      <c r="A802" s="52" t="str">
        <f t="shared" si="155"/>
        <v/>
      </c>
      <c r="B802" s="5"/>
      <c r="C802" s="6"/>
      <c r="D802" s="7"/>
      <c r="E802" s="8"/>
      <c r="F802" s="8"/>
      <c r="G802" s="60" t="str">
        <f t="shared" si="156"/>
        <v/>
      </c>
      <c r="H802" s="60" t="str">
        <f t="shared" si="156"/>
        <v/>
      </c>
      <c r="J802" s="115" t="str">
        <f t="shared" si="153"/>
        <v/>
      </c>
      <c r="Q802" s="116"/>
      <c r="R802" s="65" t="str">
        <f t="shared" si="147"/>
        <v/>
      </c>
      <c r="S802" s="65" t="str">
        <f t="shared" si="148"/>
        <v/>
      </c>
      <c r="T802" s="65" t="str">
        <f t="shared" si="149"/>
        <v/>
      </c>
      <c r="U802" s="65" t="str">
        <f t="shared" si="150"/>
        <v/>
      </c>
      <c r="V802" s="38"/>
      <c r="W802" s="38"/>
      <c r="X802" s="85" t="str">
        <f t="shared" si="151"/>
        <v/>
      </c>
      <c r="Y802" s="85" t="str">
        <f t="shared" si="152"/>
        <v/>
      </c>
      <c r="Z802" s="89" t="str">
        <f t="shared" si="154"/>
        <v/>
      </c>
      <c r="AA802" s="90" t="str">
        <f>IFERROR(IF(ISNUMBER('Opsparede løndele mar21-apr21'!K800),Z802+'Opsparede løndele mar21-apr21'!K800,Z802),"")</f>
        <v/>
      </c>
    </row>
    <row r="803" spans="1:27" x14ac:dyDescent="0.25">
      <c r="A803" s="52" t="str">
        <f t="shared" si="155"/>
        <v/>
      </c>
      <c r="B803" s="5"/>
      <c r="C803" s="6"/>
      <c r="D803" s="7"/>
      <c r="E803" s="8"/>
      <c r="F803" s="8"/>
      <c r="G803" s="60" t="str">
        <f t="shared" si="156"/>
        <v/>
      </c>
      <c r="H803" s="60" t="str">
        <f t="shared" si="156"/>
        <v/>
      </c>
      <c r="J803" s="115" t="str">
        <f t="shared" si="153"/>
        <v/>
      </c>
      <c r="Q803" s="116"/>
      <c r="R803" s="65" t="str">
        <f t="shared" si="147"/>
        <v/>
      </c>
      <c r="S803" s="65" t="str">
        <f t="shared" si="148"/>
        <v/>
      </c>
      <c r="T803" s="65" t="str">
        <f t="shared" si="149"/>
        <v/>
      </c>
      <c r="U803" s="65" t="str">
        <f t="shared" si="150"/>
        <v/>
      </c>
      <c r="V803" s="38"/>
      <c r="W803" s="38"/>
      <c r="X803" s="85" t="str">
        <f t="shared" si="151"/>
        <v/>
      </c>
      <c r="Y803" s="85" t="str">
        <f t="shared" si="152"/>
        <v/>
      </c>
      <c r="Z803" s="89" t="str">
        <f t="shared" si="154"/>
        <v/>
      </c>
      <c r="AA803" s="90" t="str">
        <f>IFERROR(IF(ISNUMBER('Opsparede løndele mar21-apr21'!K801),Z803+'Opsparede løndele mar21-apr21'!K801,Z803),"")</f>
        <v/>
      </c>
    </row>
    <row r="804" spans="1:27" x14ac:dyDescent="0.25">
      <c r="A804" s="52" t="str">
        <f t="shared" si="155"/>
        <v/>
      </c>
      <c r="B804" s="5"/>
      <c r="C804" s="6"/>
      <c r="D804" s="7"/>
      <c r="E804" s="8"/>
      <c r="F804" s="8"/>
      <c r="G804" s="60" t="str">
        <f t="shared" si="156"/>
        <v/>
      </c>
      <c r="H804" s="60" t="str">
        <f t="shared" si="156"/>
        <v/>
      </c>
      <c r="J804" s="115" t="str">
        <f t="shared" si="153"/>
        <v/>
      </c>
      <c r="Q804" s="116"/>
      <c r="R804" s="65" t="str">
        <f t="shared" si="147"/>
        <v/>
      </c>
      <c r="S804" s="65" t="str">
        <f t="shared" si="148"/>
        <v/>
      </c>
      <c r="T804" s="65" t="str">
        <f t="shared" si="149"/>
        <v/>
      </c>
      <c r="U804" s="65" t="str">
        <f t="shared" si="150"/>
        <v/>
      </c>
      <c r="V804" s="38"/>
      <c r="W804" s="38"/>
      <c r="X804" s="85" t="str">
        <f t="shared" si="151"/>
        <v/>
      </c>
      <c r="Y804" s="85" t="str">
        <f t="shared" si="152"/>
        <v/>
      </c>
      <c r="Z804" s="89" t="str">
        <f t="shared" si="154"/>
        <v/>
      </c>
      <c r="AA804" s="90" t="str">
        <f>IFERROR(IF(ISNUMBER('Opsparede løndele mar21-apr21'!K802),Z804+'Opsparede løndele mar21-apr21'!K802,Z804),"")</f>
        <v/>
      </c>
    </row>
    <row r="805" spans="1:27" x14ac:dyDescent="0.25">
      <c r="A805" s="52" t="str">
        <f t="shared" si="155"/>
        <v/>
      </c>
      <c r="B805" s="5"/>
      <c r="C805" s="6"/>
      <c r="D805" s="7"/>
      <c r="E805" s="8"/>
      <c r="F805" s="8"/>
      <c r="G805" s="60" t="str">
        <f t="shared" si="156"/>
        <v/>
      </c>
      <c r="H805" s="60" t="str">
        <f t="shared" si="156"/>
        <v/>
      </c>
      <c r="J805" s="115" t="str">
        <f t="shared" si="153"/>
        <v/>
      </c>
      <c r="Q805" s="116"/>
      <c r="R805" s="65" t="str">
        <f t="shared" si="147"/>
        <v/>
      </c>
      <c r="S805" s="65" t="str">
        <f t="shared" si="148"/>
        <v/>
      </c>
      <c r="T805" s="65" t="str">
        <f t="shared" si="149"/>
        <v/>
      </c>
      <c r="U805" s="65" t="str">
        <f t="shared" si="150"/>
        <v/>
      </c>
      <c r="V805" s="38"/>
      <c r="W805" s="38"/>
      <c r="X805" s="85" t="str">
        <f t="shared" si="151"/>
        <v/>
      </c>
      <c r="Y805" s="85" t="str">
        <f t="shared" si="152"/>
        <v/>
      </c>
      <c r="Z805" s="89" t="str">
        <f t="shared" si="154"/>
        <v/>
      </c>
      <c r="AA805" s="90" t="str">
        <f>IFERROR(IF(ISNUMBER('Opsparede løndele mar21-apr21'!K803),Z805+'Opsparede løndele mar21-apr21'!K803,Z805),"")</f>
        <v/>
      </c>
    </row>
    <row r="806" spans="1:27" x14ac:dyDescent="0.25">
      <c r="A806" s="52" t="str">
        <f t="shared" si="155"/>
        <v/>
      </c>
      <c r="B806" s="5"/>
      <c r="C806" s="6"/>
      <c r="D806" s="7"/>
      <c r="E806" s="8"/>
      <c r="F806" s="8"/>
      <c r="G806" s="60" t="str">
        <f t="shared" si="156"/>
        <v/>
      </c>
      <c r="H806" s="60" t="str">
        <f t="shared" si="156"/>
        <v/>
      </c>
      <c r="J806" s="115" t="str">
        <f t="shared" si="153"/>
        <v/>
      </c>
      <c r="Q806" s="116"/>
      <c r="R806" s="65" t="str">
        <f t="shared" si="147"/>
        <v/>
      </c>
      <c r="S806" s="65" t="str">
        <f t="shared" si="148"/>
        <v/>
      </c>
      <c r="T806" s="65" t="str">
        <f t="shared" si="149"/>
        <v/>
      </c>
      <c r="U806" s="65" t="str">
        <f t="shared" si="150"/>
        <v/>
      </c>
      <c r="V806" s="38"/>
      <c r="W806" s="38"/>
      <c r="X806" s="85" t="str">
        <f t="shared" si="151"/>
        <v/>
      </c>
      <c r="Y806" s="85" t="str">
        <f t="shared" si="152"/>
        <v/>
      </c>
      <c r="Z806" s="89" t="str">
        <f t="shared" si="154"/>
        <v/>
      </c>
      <c r="AA806" s="90" t="str">
        <f>IFERROR(IF(ISNUMBER('Opsparede løndele mar21-apr21'!K804),Z806+'Opsparede løndele mar21-apr21'!K804,Z806),"")</f>
        <v/>
      </c>
    </row>
    <row r="807" spans="1:27" x14ac:dyDescent="0.25">
      <c r="A807" s="52" t="str">
        <f t="shared" si="155"/>
        <v/>
      </c>
      <c r="B807" s="5"/>
      <c r="C807" s="6"/>
      <c r="D807" s="7"/>
      <c r="E807" s="8"/>
      <c r="F807" s="8"/>
      <c r="G807" s="60" t="str">
        <f t="shared" ref="G807:H826" si="157">IF(AND(ISNUMBER($E807),ISNUMBER($F807)),MAX(MIN(NETWORKDAYS(IF($E807&lt;=VLOOKUP(G$6,Matrix_antal_dage,5,FALSE),VLOOKUP(G$6,Matrix_antal_dage,5,FALSE),$E807),IF($F807&gt;=VLOOKUP(G$6,Matrix_antal_dage,6,FALSE),VLOOKUP(G$6,Matrix_antal_dage,6,FALSE),$F807),helligdage),VLOOKUP(G$6,Matrix_antal_dage,7,FALSE)),0),"")</f>
        <v/>
      </c>
      <c r="H807" s="60" t="str">
        <f t="shared" si="157"/>
        <v/>
      </c>
      <c r="J807" s="115" t="str">
        <f t="shared" si="153"/>
        <v/>
      </c>
      <c r="Q807" s="116"/>
      <c r="R807" s="65" t="str">
        <f t="shared" si="147"/>
        <v/>
      </c>
      <c r="S807" s="65" t="str">
        <f t="shared" si="148"/>
        <v/>
      </c>
      <c r="T807" s="65" t="str">
        <f t="shared" si="149"/>
        <v/>
      </c>
      <c r="U807" s="65" t="str">
        <f t="shared" si="150"/>
        <v/>
      </c>
      <c r="V807" s="38"/>
      <c r="W807" s="38"/>
      <c r="X807" s="85" t="str">
        <f t="shared" si="151"/>
        <v/>
      </c>
      <c r="Y807" s="85" t="str">
        <f t="shared" si="152"/>
        <v/>
      </c>
      <c r="Z807" s="89" t="str">
        <f t="shared" si="154"/>
        <v/>
      </c>
      <c r="AA807" s="90" t="str">
        <f>IFERROR(IF(ISNUMBER('Opsparede løndele mar21-apr21'!K805),Z807+'Opsparede løndele mar21-apr21'!K805,Z807),"")</f>
        <v/>
      </c>
    </row>
    <row r="808" spans="1:27" x14ac:dyDescent="0.25">
      <c r="A808" s="52" t="str">
        <f t="shared" si="155"/>
        <v/>
      </c>
      <c r="B808" s="5"/>
      <c r="C808" s="6"/>
      <c r="D808" s="7"/>
      <c r="E808" s="8"/>
      <c r="F808" s="8"/>
      <c r="G808" s="60" t="str">
        <f t="shared" si="157"/>
        <v/>
      </c>
      <c r="H808" s="60" t="str">
        <f t="shared" si="157"/>
        <v/>
      </c>
      <c r="J808" s="115" t="str">
        <f t="shared" si="153"/>
        <v/>
      </c>
      <c r="Q808" s="116"/>
      <c r="R808" s="65" t="str">
        <f t="shared" si="147"/>
        <v/>
      </c>
      <c r="S808" s="65" t="str">
        <f t="shared" si="148"/>
        <v/>
      </c>
      <c r="T808" s="65" t="str">
        <f t="shared" si="149"/>
        <v/>
      </c>
      <c r="U808" s="65" t="str">
        <f t="shared" si="150"/>
        <v/>
      </c>
      <c r="V808" s="38"/>
      <c r="W808" s="38"/>
      <c r="X808" s="85" t="str">
        <f t="shared" si="151"/>
        <v/>
      </c>
      <c r="Y808" s="85" t="str">
        <f t="shared" si="152"/>
        <v/>
      </c>
      <c r="Z808" s="89" t="str">
        <f t="shared" si="154"/>
        <v/>
      </c>
      <c r="AA808" s="90" t="str">
        <f>IFERROR(IF(ISNUMBER('Opsparede løndele mar21-apr21'!K806),Z808+'Opsparede løndele mar21-apr21'!K806,Z808),"")</f>
        <v/>
      </c>
    </row>
    <row r="809" spans="1:27" x14ac:dyDescent="0.25">
      <c r="A809" s="52" t="str">
        <f t="shared" si="155"/>
        <v/>
      </c>
      <c r="B809" s="5"/>
      <c r="C809" s="6"/>
      <c r="D809" s="7"/>
      <c r="E809" s="8"/>
      <c r="F809" s="8"/>
      <c r="G809" s="60" t="str">
        <f t="shared" si="157"/>
        <v/>
      </c>
      <c r="H809" s="60" t="str">
        <f t="shared" si="157"/>
        <v/>
      </c>
      <c r="J809" s="115" t="str">
        <f t="shared" si="153"/>
        <v/>
      </c>
      <c r="Q809" s="116"/>
      <c r="R809" s="65" t="str">
        <f t="shared" si="147"/>
        <v/>
      </c>
      <c r="S809" s="65" t="str">
        <f t="shared" si="148"/>
        <v/>
      </c>
      <c r="T809" s="65" t="str">
        <f t="shared" si="149"/>
        <v/>
      </c>
      <c r="U809" s="65" t="str">
        <f t="shared" si="150"/>
        <v/>
      </c>
      <c r="V809" s="38"/>
      <c r="W809" s="38"/>
      <c r="X809" s="85" t="str">
        <f t="shared" si="151"/>
        <v/>
      </c>
      <c r="Y809" s="85" t="str">
        <f t="shared" si="152"/>
        <v/>
      </c>
      <c r="Z809" s="89" t="str">
        <f t="shared" si="154"/>
        <v/>
      </c>
      <c r="AA809" s="90" t="str">
        <f>IFERROR(IF(ISNUMBER('Opsparede løndele mar21-apr21'!K807),Z809+'Opsparede løndele mar21-apr21'!K807,Z809),"")</f>
        <v/>
      </c>
    </row>
    <row r="810" spans="1:27" x14ac:dyDescent="0.25">
      <c r="A810" s="52" t="str">
        <f t="shared" si="155"/>
        <v/>
      </c>
      <c r="B810" s="5"/>
      <c r="C810" s="6"/>
      <c r="D810" s="7"/>
      <c r="E810" s="8"/>
      <c r="F810" s="8"/>
      <c r="G810" s="60" t="str">
        <f t="shared" si="157"/>
        <v/>
      </c>
      <c r="H810" s="60" t="str">
        <f t="shared" si="157"/>
        <v/>
      </c>
      <c r="J810" s="115" t="str">
        <f t="shared" si="153"/>
        <v/>
      </c>
      <c r="Q810" s="116"/>
      <c r="R810" s="65" t="str">
        <f t="shared" si="147"/>
        <v/>
      </c>
      <c r="S810" s="65" t="str">
        <f t="shared" si="148"/>
        <v/>
      </c>
      <c r="T810" s="65" t="str">
        <f t="shared" si="149"/>
        <v/>
      </c>
      <c r="U810" s="65" t="str">
        <f t="shared" si="150"/>
        <v/>
      </c>
      <c r="V810" s="38"/>
      <c r="W810" s="38"/>
      <c r="X810" s="85" t="str">
        <f t="shared" si="151"/>
        <v/>
      </c>
      <c r="Y810" s="85" t="str">
        <f t="shared" si="152"/>
        <v/>
      </c>
      <c r="Z810" s="89" t="str">
        <f t="shared" si="154"/>
        <v/>
      </c>
      <c r="AA810" s="90" t="str">
        <f>IFERROR(IF(ISNUMBER('Opsparede løndele mar21-apr21'!K808),Z810+'Opsparede løndele mar21-apr21'!K808,Z810),"")</f>
        <v/>
      </c>
    </row>
    <row r="811" spans="1:27" x14ac:dyDescent="0.25">
      <c r="A811" s="52" t="str">
        <f t="shared" si="155"/>
        <v/>
      </c>
      <c r="B811" s="5"/>
      <c r="C811" s="6"/>
      <c r="D811" s="7"/>
      <c r="E811" s="8"/>
      <c r="F811" s="8"/>
      <c r="G811" s="60" t="str">
        <f t="shared" si="157"/>
        <v/>
      </c>
      <c r="H811" s="60" t="str">
        <f t="shared" si="157"/>
        <v/>
      </c>
      <c r="J811" s="115" t="str">
        <f t="shared" si="153"/>
        <v/>
      </c>
      <c r="Q811" s="116"/>
      <c r="R811" s="65" t="str">
        <f t="shared" si="147"/>
        <v/>
      </c>
      <c r="S811" s="65" t="str">
        <f t="shared" si="148"/>
        <v/>
      </c>
      <c r="T811" s="65" t="str">
        <f t="shared" si="149"/>
        <v/>
      </c>
      <c r="U811" s="65" t="str">
        <f t="shared" si="150"/>
        <v/>
      </c>
      <c r="V811" s="38"/>
      <c r="W811" s="38"/>
      <c r="X811" s="85" t="str">
        <f t="shared" si="151"/>
        <v/>
      </c>
      <c r="Y811" s="85" t="str">
        <f t="shared" si="152"/>
        <v/>
      </c>
      <c r="Z811" s="89" t="str">
        <f t="shared" si="154"/>
        <v/>
      </c>
      <c r="AA811" s="90" t="str">
        <f>IFERROR(IF(ISNUMBER('Opsparede løndele mar21-apr21'!K809),Z811+'Opsparede løndele mar21-apr21'!K809,Z811),"")</f>
        <v/>
      </c>
    </row>
    <row r="812" spans="1:27" x14ac:dyDescent="0.25">
      <c r="A812" s="52" t="str">
        <f t="shared" si="155"/>
        <v/>
      </c>
      <c r="B812" s="5"/>
      <c r="C812" s="6"/>
      <c r="D812" s="7"/>
      <c r="E812" s="8"/>
      <c r="F812" s="8"/>
      <c r="G812" s="60" t="str">
        <f t="shared" si="157"/>
        <v/>
      </c>
      <c r="H812" s="60" t="str">
        <f t="shared" si="157"/>
        <v/>
      </c>
      <c r="J812" s="115" t="str">
        <f t="shared" si="153"/>
        <v/>
      </c>
      <c r="Q812" s="116"/>
      <c r="R812" s="65" t="str">
        <f t="shared" si="147"/>
        <v/>
      </c>
      <c r="S812" s="65" t="str">
        <f t="shared" si="148"/>
        <v/>
      </c>
      <c r="T812" s="65" t="str">
        <f t="shared" si="149"/>
        <v/>
      </c>
      <c r="U812" s="65" t="str">
        <f t="shared" si="150"/>
        <v/>
      </c>
      <c r="V812" s="38"/>
      <c r="W812" s="38"/>
      <c r="X812" s="85" t="str">
        <f t="shared" si="151"/>
        <v/>
      </c>
      <c r="Y812" s="85" t="str">
        <f t="shared" si="152"/>
        <v/>
      </c>
      <c r="Z812" s="89" t="str">
        <f t="shared" si="154"/>
        <v/>
      </c>
      <c r="AA812" s="90" t="str">
        <f>IFERROR(IF(ISNUMBER('Opsparede løndele mar21-apr21'!K810),Z812+'Opsparede løndele mar21-apr21'!K810,Z812),"")</f>
        <v/>
      </c>
    </row>
    <row r="813" spans="1:27" x14ac:dyDescent="0.25">
      <c r="A813" s="52" t="str">
        <f t="shared" si="155"/>
        <v/>
      </c>
      <c r="B813" s="5"/>
      <c r="C813" s="6"/>
      <c r="D813" s="7"/>
      <c r="E813" s="8"/>
      <c r="F813" s="8"/>
      <c r="G813" s="60" t="str">
        <f t="shared" si="157"/>
        <v/>
      </c>
      <c r="H813" s="60" t="str">
        <f t="shared" si="157"/>
        <v/>
      </c>
      <c r="J813" s="115" t="str">
        <f t="shared" si="153"/>
        <v/>
      </c>
      <c r="Q813" s="116"/>
      <c r="R813" s="65" t="str">
        <f t="shared" si="147"/>
        <v/>
      </c>
      <c r="S813" s="65" t="str">
        <f t="shared" si="148"/>
        <v/>
      </c>
      <c r="T813" s="65" t="str">
        <f t="shared" si="149"/>
        <v/>
      </c>
      <c r="U813" s="65" t="str">
        <f t="shared" si="150"/>
        <v/>
      </c>
      <c r="V813" s="38"/>
      <c r="W813" s="38"/>
      <c r="X813" s="85" t="str">
        <f t="shared" si="151"/>
        <v/>
      </c>
      <c r="Y813" s="85" t="str">
        <f t="shared" si="152"/>
        <v/>
      </c>
      <c r="Z813" s="89" t="str">
        <f t="shared" si="154"/>
        <v/>
      </c>
      <c r="AA813" s="90" t="str">
        <f>IFERROR(IF(ISNUMBER('Opsparede løndele mar21-apr21'!K811),Z813+'Opsparede løndele mar21-apr21'!K811,Z813),"")</f>
        <v/>
      </c>
    </row>
    <row r="814" spans="1:27" x14ac:dyDescent="0.25">
      <c r="A814" s="52" t="str">
        <f t="shared" si="155"/>
        <v/>
      </c>
      <c r="B814" s="5"/>
      <c r="C814" s="6"/>
      <c r="D814" s="7"/>
      <c r="E814" s="8"/>
      <c r="F814" s="8"/>
      <c r="G814" s="60" t="str">
        <f t="shared" si="157"/>
        <v/>
      </c>
      <c r="H814" s="60" t="str">
        <f t="shared" si="157"/>
        <v/>
      </c>
      <c r="J814" s="115" t="str">
        <f t="shared" si="153"/>
        <v/>
      </c>
      <c r="Q814" s="116"/>
      <c r="R814" s="65" t="str">
        <f t="shared" si="147"/>
        <v/>
      </c>
      <c r="S814" s="65" t="str">
        <f t="shared" si="148"/>
        <v/>
      </c>
      <c r="T814" s="65" t="str">
        <f t="shared" si="149"/>
        <v/>
      </c>
      <c r="U814" s="65" t="str">
        <f t="shared" si="150"/>
        <v/>
      </c>
      <c r="V814" s="38"/>
      <c r="W814" s="38"/>
      <c r="X814" s="85" t="str">
        <f t="shared" si="151"/>
        <v/>
      </c>
      <c r="Y814" s="85" t="str">
        <f t="shared" si="152"/>
        <v/>
      </c>
      <c r="Z814" s="89" t="str">
        <f t="shared" si="154"/>
        <v/>
      </c>
      <c r="AA814" s="90" t="str">
        <f>IFERROR(IF(ISNUMBER('Opsparede løndele mar21-apr21'!K812),Z814+'Opsparede løndele mar21-apr21'!K812,Z814),"")</f>
        <v/>
      </c>
    </row>
    <row r="815" spans="1:27" x14ac:dyDescent="0.25">
      <c r="A815" s="52" t="str">
        <f t="shared" si="155"/>
        <v/>
      </c>
      <c r="B815" s="5"/>
      <c r="C815" s="6"/>
      <c r="D815" s="7"/>
      <c r="E815" s="8"/>
      <c r="F815" s="8"/>
      <c r="G815" s="60" t="str">
        <f t="shared" si="157"/>
        <v/>
      </c>
      <c r="H815" s="60" t="str">
        <f t="shared" si="157"/>
        <v/>
      </c>
      <c r="J815" s="115" t="str">
        <f t="shared" si="153"/>
        <v/>
      </c>
      <c r="Q815" s="116"/>
      <c r="R815" s="65" t="str">
        <f t="shared" si="147"/>
        <v/>
      </c>
      <c r="S815" s="65" t="str">
        <f t="shared" si="148"/>
        <v/>
      </c>
      <c r="T815" s="65" t="str">
        <f t="shared" si="149"/>
        <v/>
      </c>
      <c r="U815" s="65" t="str">
        <f t="shared" si="150"/>
        <v/>
      </c>
      <c r="V815" s="38"/>
      <c r="W815" s="38"/>
      <c r="X815" s="85" t="str">
        <f t="shared" si="151"/>
        <v/>
      </c>
      <c r="Y815" s="85" t="str">
        <f t="shared" si="152"/>
        <v/>
      </c>
      <c r="Z815" s="89" t="str">
        <f t="shared" si="154"/>
        <v/>
      </c>
      <c r="AA815" s="90" t="str">
        <f>IFERROR(IF(ISNUMBER('Opsparede løndele mar21-apr21'!K813),Z815+'Opsparede løndele mar21-apr21'!K813,Z815),"")</f>
        <v/>
      </c>
    </row>
    <row r="816" spans="1:27" x14ac:dyDescent="0.25">
      <c r="A816" s="52" t="str">
        <f t="shared" si="155"/>
        <v/>
      </c>
      <c r="B816" s="5"/>
      <c r="C816" s="6"/>
      <c r="D816" s="7"/>
      <c r="E816" s="8"/>
      <c r="F816" s="8"/>
      <c r="G816" s="60" t="str">
        <f t="shared" si="157"/>
        <v/>
      </c>
      <c r="H816" s="60" t="str">
        <f t="shared" si="157"/>
        <v/>
      </c>
      <c r="J816" s="115" t="str">
        <f t="shared" si="153"/>
        <v/>
      </c>
      <c r="Q816" s="116"/>
      <c r="R816" s="65" t="str">
        <f t="shared" si="147"/>
        <v/>
      </c>
      <c r="S816" s="65" t="str">
        <f t="shared" si="148"/>
        <v/>
      </c>
      <c r="T816" s="65" t="str">
        <f t="shared" si="149"/>
        <v/>
      </c>
      <c r="U816" s="65" t="str">
        <f t="shared" si="150"/>
        <v/>
      </c>
      <c r="V816" s="38"/>
      <c r="W816" s="38"/>
      <c r="X816" s="85" t="str">
        <f t="shared" si="151"/>
        <v/>
      </c>
      <c r="Y816" s="85" t="str">
        <f t="shared" si="152"/>
        <v/>
      </c>
      <c r="Z816" s="89" t="str">
        <f t="shared" si="154"/>
        <v/>
      </c>
      <c r="AA816" s="90" t="str">
        <f>IFERROR(IF(ISNUMBER('Opsparede løndele mar21-apr21'!K814),Z816+'Opsparede løndele mar21-apr21'!K814,Z816),"")</f>
        <v/>
      </c>
    </row>
    <row r="817" spans="1:27" x14ac:dyDescent="0.25">
      <c r="A817" s="52" t="str">
        <f t="shared" si="155"/>
        <v/>
      </c>
      <c r="B817" s="5"/>
      <c r="C817" s="6"/>
      <c r="D817" s="7"/>
      <c r="E817" s="8"/>
      <c r="F817" s="8"/>
      <c r="G817" s="60" t="str">
        <f t="shared" si="157"/>
        <v/>
      </c>
      <c r="H817" s="60" t="str">
        <f t="shared" si="157"/>
        <v/>
      </c>
      <c r="J817" s="115" t="str">
        <f t="shared" si="153"/>
        <v/>
      </c>
      <c r="Q817" s="116"/>
      <c r="R817" s="65" t="str">
        <f t="shared" si="147"/>
        <v/>
      </c>
      <c r="S817" s="65" t="str">
        <f t="shared" si="148"/>
        <v/>
      </c>
      <c r="T817" s="65" t="str">
        <f t="shared" si="149"/>
        <v/>
      </c>
      <c r="U817" s="65" t="str">
        <f t="shared" si="150"/>
        <v/>
      </c>
      <c r="V817" s="38"/>
      <c r="W817" s="38"/>
      <c r="X817" s="85" t="str">
        <f t="shared" si="151"/>
        <v/>
      </c>
      <c r="Y817" s="85" t="str">
        <f t="shared" si="152"/>
        <v/>
      </c>
      <c r="Z817" s="89" t="str">
        <f t="shared" si="154"/>
        <v/>
      </c>
      <c r="AA817" s="90" t="str">
        <f>IFERROR(IF(ISNUMBER('Opsparede løndele mar21-apr21'!K815),Z817+'Opsparede løndele mar21-apr21'!K815,Z817),"")</f>
        <v/>
      </c>
    </row>
    <row r="818" spans="1:27" x14ac:dyDescent="0.25">
      <c r="A818" s="52" t="str">
        <f t="shared" si="155"/>
        <v/>
      </c>
      <c r="B818" s="5"/>
      <c r="C818" s="6"/>
      <c r="D818" s="7"/>
      <c r="E818" s="8"/>
      <c r="F818" s="8"/>
      <c r="G818" s="60" t="str">
        <f t="shared" si="157"/>
        <v/>
      </c>
      <c r="H818" s="60" t="str">
        <f t="shared" si="157"/>
        <v/>
      </c>
      <c r="J818" s="115" t="str">
        <f t="shared" si="153"/>
        <v/>
      </c>
      <c r="Q818" s="116"/>
      <c r="R818" s="65" t="str">
        <f t="shared" si="147"/>
        <v/>
      </c>
      <c r="S818" s="65" t="str">
        <f t="shared" si="148"/>
        <v/>
      </c>
      <c r="T818" s="65" t="str">
        <f t="shared" si="149"/>
        <v/>
      </c>
      <c r="U818" s="65" t="str">
        <f t="shared" si="150"/>
        <v/>
      </c>
      <c r="V818" s="38"/>
      <c r="W818" s="38"/>
      <c r="X818" s="85" t="str">
        <f t="shared" si="151"/>
        <v/>
      </c>
      <c r="Y818" s="85" t="str">
        <f t="shared" si="152"/>
        <v/>
      </c>
      <c r="Z818" s="89" t="str">
        <f t="shared" si="154"/>
        <v/>
      </c>
      <c r="AA818" s="90" t="str">
        <f>IFERROR(IF(ISNUMBER('Opsparede løndele mar21-apr21'!K816),Z818+'Opsparede løndele mar21-apr21'!K816,Z818),"")</f>
        <v/>
      </c>
    </row>
    <row r="819" spans="1:27" x14ac:dyDescent="0.25">
      <c r="A819" s="52" t="str">
        <f t="shared" si="155"/>
        <v/>
      </c>
      <c r="B819" s="5"/>
      <c r="C819" s="6"/>
      <c r="D819" s="7"/>
      <c r="E819" s="8"/>
      <c r="F819" s="8"/>
      <c r="G819" s="60" t="str">
        <f t="shared" si="157"/>
        <v/>
      </c>
      <c r="H819" s="60" t="str">
        <f t="shared" si="157"/>
        <v/>
      </c>
      <c r="J819" s="115" t="str">
        <f t="shared" si="153"/>
        <v/>
      </c>
      <c r="Q819" s="116"/>
      <c r="R819" s="65" t="str">
        <f t="shared" si="147"/>
        <v/>
      </c>
      <c r="S819" s="65" t="str">
        <f t="shared" si="148"/>
        <v/>
      </c>
      <c r="T819" s="65" t="str">
        <f t="shared" si="149"/>
        <v/>
      </c>
      <c r="U819" s="65" t="str">
        <f t="shared" si="150"/>
        <v/>
      </c>
      <c r="V819" s="38"/>
      <c r="W819" s="38"/>
      <c r="X819" s="85" t="str">
        <f t="shared" si="151"/>
        <v/>
      </c>
      <c r="Y819" s="85" t="str">
        <f t="shared" si="152"/>
        <v/>
      </c>
      <c r="Z819" s="89" t="str">
        <f t="shared" si="154"/>
        <v/>
      </c>
      <c r="AA819" s="90" t="str">
        <f>IFERROR(IF(ISNUMBER('Opsparede løndele mar21-apr21'!K817),Z819+'Opsparede løndele mar21-apr21'!K817,Z819),"")</f>
        <v/>
      </c>
    </row>
    <row r="820" spans="1:27" x14ac:dyDescent="0.25">
      <c r="A820" s="52" t="str">
        <f t="shared" si="155"/>
        <v/>
      </c>
      <c r="B820" s="5"/>
      <c r="C820" s="6"/>
      <c r="D820" s="7"/>
      <c r="E820" s="8"/>
      <c r="F820" s="8"/>
      <c r="G820" s="60" t="str">
        <f t="shared" si="157"/>
        <v/>
      </c>
      <c r="H820" s="60" t="str">
        <f t="shared" si="157"/>
        <v/>
      </c>
      <c r="J820" s="115" t="str">
        <f t="shared" si="153"/>
        <v/>
      </c>
      <c r="Q820" s="116"/>
      <c r="R820" s="65" t="str">
        <f t="shared" si="147"/>
        <v/>
      </c>
      <c r="S820" s="65" t="str">
        <f t="shared" si="148"/>
        <v/>
      </c>
      <c r="T820" s="65" t="str">
        <f t="shared" si="149"/>
        <v/>
      </c>
      <c r="U820" s="65" t="str">
        <f t="shared" si="150"/>
        <v/>
      </c>
      <c r="V820" s="38"/>
      <c r="W820" s="38"/>
      <c r="X820" s="85" t="str">
        <f t="shared" si="151"/>
        <v/>
      </c>
      <c r="Y820" s="85" t="str">
        <f t="shared" si="152"/>
        <v/>
      </c>
      <c r="Z820" s="89" t="str">
        <f t="shared" si="154"/>
        <v/>
      </c>
      <c r="AA820" s="90" t="str">
        <f>IFERROR(IF(ISNUMBER('Opsparede løndele mar21-apr21'!K818),Z820+'Opsparede løndele mar21-apr21'!K818,Z820),"")</f>
        <v/>
      </c>
    </row>
    <row r="821" spans="1:27" x14ac:dyDescent="0.25">
      <c r="A821" s="52" t="str">
        <f t="shared" si="155"/>
        <v/>
      </c>
      <c r="B821" s="5"/>
      <c r="C821" s="6"/>
      <c r="D821" s="7"/>
      <c r="E821" s="8"/>
      <c r="F821" s="8"/>
      <c r="G821" s="60" t="str">
        <f t="shared" si="157"/>
        <v/>
      </c>
      <c r="H821" s="60" t="str">
        <f t="shared" si="157"/>
        <v/>
      </c>
      <c r="J821" s="115" t="str">
        <f t="shared" si="153"/>
        <v/>
      </c>
      <c r="Q821" s="116"/>
      <c r="R821" s="65" t="str">
        <f t="shared" si="147"/>
        <v/>
      </c>
      <c r="S821" s="65" t="str">
        <f t="shared" si="148"/>
        <v/>
      </c>
      <c r="T821" s="65" t="str">
        <f t="shared" si="149"/>
        <v/>
      </c>
      <c r="U821" s="65" t="str">
        <f t="shared" si="150"/>
        <v/>
      </c>
      <c r="V821" s="38"/>
      <c r="W821" s="38"/>
      <c r="X821" s="85" t="str">
        <f t="shared" si="151"/>
        <v/>
      </c>
      <c r="Y821" s="85" t="str">
        <f t="shared" si="152"/>
        <v/>
      </c>
      <c r="Z821" s="89" t="str">
        <f t="shared" si="154"/>
        <v/>
      </c>
      <c r="AA821" s="90" t="str">
        <f>IFERROR(IF(ISNUMBER('Opsparede løndele mar21-apr21'!K819),Z821+'Opsparede løndele mar21-apr21'!K819,Z821),"")</f>
        <v/>
      </c>
    </row>
    <row r="822" spans="1:27" x14ac:dyDescent="0.25">
      <c r="A822" s="52" t="str">
        <f t="shared" si="155"/>
        <v/>
      </c>
      <c r="B822" s="5"/>
      <c r="C822" s="6"/>
      <c r="D822" s="7"/>
      <c r="E822" s="8"/>
      <c r="F822" s="8"/>
      <c r="G822" s="60" t="str">
        <f t="shared" si="157"/>
        <v/>
      </c>
      <c r="H822" s="60" t="str">
        <f t="shared" si="157"/>
        <v/>
      </c>
      <c r="J822" s="115" t="str">
        <f t="shared" si="153"/>
        <v/>
      </c>
      <c r="Q822" s="116"/>
      <c r="R822" s="65" t="str">
        <f t="shared" si="147"/>
        <v/>
      </c>
      <c r="S822" s="65" t="str">
        <f t="shared" si="148"/>
        <v/>
      </c>
      <c r="T822" s="65" t="str">
        <f t="shared" si="149"/>
        <v/>
      </c>
      <c r="U822" s="65" t="str">
        <f t="shared" si="150"/>
        <v/>
      </c>
      <c r="V822" s="38"/>
      <c r="W822" s="38"/>
      <c r="X822" s="85" t="str">
        <f t="shared" si="151"/>
        <v/>
      </c>
      <c r="Y822" s="85" t="str">
        <f t="shared" si="152"/>
        <v/>
      </c>
      <c r="Z822" s="89" t="str">
        <f t="shared" si="154"/>
        <v/>
      </c>
      <c r="AA822" s="90" t="str">
        <f>IFERROR(IF(ISNUMBER('Opsparede løndele mar21-apr21'!K820),Z822+'Opsparede løndele mar21-apr21'!K820,Z822),"")</f>
        <v/>
      </c>
    </row>
    <row r="823" spans="1:27" x14ac:dyDescent="0.25">
      <c r="A823" s="52" t="str">
        <f t="shared" si="155"/>
        <v/>
      </c>
      <c r="B823" s="5"/>
      <c r="C823" s="6"/>
      <c r="D823" s="7"/>
      <c r="E823" s="8"/>
      <c r="F823" s="8"/>
      <c r="G823" s="60" t="str">
        <f t="shared" si="157"/>
        <v/>
      </c>
      <c r="H823" s="60" t="str">
        <f t="shared" si="157"/>
        <v/>
      </c>
      <c r="J823" s="115" t="str">
        <f t="shared" si="153"/>
        <v/>
      </c>
      <c r="Q823" s="116"/>
      <c r="R823" s="65" t="str">
        <f t="shared" si="147"/>
        <v/>
      </c>
      <c r="S823" s="65" t="str">
        <f t="shared" si="148"/>
        <v/>
      </c>
      <c r="T823" s="65" t="str">
        <f t="shared" si="149"/>
        <v/>
      </c>
      <c r="U823" s="65" t="str">
        <f t="shared" si="150"/>
        <v/>
      </c>
      <c r="V823" s="38"/>
      <c r="W823" s="38"/>
      <c r="X823" s="85" t="str">
        <f t="shared" si="151"/>
        <v/>
      </c>
      <c r="Y823" s="85" t="str">
        <f t="shared" si="152"/>
        <v/>
      </c>
      <c r="Z823" s="89" t="str">
        <f t="shared" si="154"/>
        <v/>
      </c>
      <c r="AA823" s="90" t="str">
        <f>IFERROR(IF(ISNUMBER('Opsparede løndele mar21-apr21'!K821),Z823+'Opsparede løndele mar21-apr21'!K821,Z823),"")</f>
        <v/>
      </c>
    </row>
    <row r="824" spans="1:27" x14ac:dyDescent="0.25">
      <c r="A824" s="52" t="str">
        <f t="shared" si="155"/>
        <v/>
      </c>
      <c r="B824" s="5"/>
      <c r="C824" s="6"/>
      <c r="D824" s="7"/>
      <c r="E824" s="8"/>
      <c r="F824" s="8"/>
      <c r="G824" s="60" t="str">
        <f t="shared" si="157"/>
        <v/>
      </c>
      <c r="H824" s="60" t="str">
        <f t="shared" si="157"/>
        <v/>
      </c>
      <c r="J824" s="115" t="str">
        <f t="shared" si="153"/>
        <v/>
      </c>
      <c r="Q824" s="116"/>
      <c r="R824" s="65" t="str">
        <f t="shared" si="147"/>
        <v/>
      </c>
      <c r="S824" s="65" t="str">
        <f t="shared" si="148"/>
        <v/>
      </c>
      <c r="T824" s="65" t="str">
        <f t="shared" si="149"/>
        <v/>
      </c>
      <c r="U824" s="65" t="str">
        <f t="shared" si="150"/>
        <v/>
      </c>
      <c r="V824" s="38"/>
      <c r="W824" s="38"/>
      <c r="X824" s="85" t="str">
        <f t="shared" si="151"/>
        <v/>
      </c>
      <c r="Y824" s="85" t="str">
        <f t="shared" si="152"/>
        <v/>
      </c>
      <c r="Z824" s="89" t="str">
        <f t="shared" si="154"/>
        <v/>
      </c>
      <c r="AA824" s="90" t="str">
        <f>IFERROR(IF(ISNUMBER('Opsparede løndele mar21-apr21'!K822),Z824+'Opsparede løndele mar21-apr21'!K822,Z824),"")</f>
        <v/>
      </c>
    </row>
    <row r="825" spans="1:27" x14ac:dyDescent="0.25">
      <c r="A825" s="52" t="str">
        <f t="shared" si="155"/>
        <v/>
      </c>
      <c r="B825" s="5"/>
      <c r="C825" s="6"/>
      <c r="D825" s="7"/>
      <c r="E825" s="8"/>
      <c r="F825" s="8"/>
      <c r="G825" s="60" t="str">
        <f t="shared" si="157"/>
        <v/>
      </c>
      <c r="H825" s="60" t="str">
        <f t="shared" si="157"/>
        <v/>
      </c>
      <c r="J825" s="115" t="str">
        <f t="shared" si="153"/>
        <v/>
      </c>
      <c r="Q825" s="116"/>
      <c r="R825" s="65" t="str">
        <f t="shared" si="147"/>
        <v/>
      </c>
      <c r="S825" s="65" t="str">
        <f t="shared" si="148"/>
        <v/>
      </c>
      <c r="T825" s="65" t="str">
        <f t="shared" si="149"/>
        <v/>
      </c>
      <c r="U825" s="65" t="str">
        <f t="shared" si="150"/>
        <v/>
      </c>
      <c r="V825" s="38"/>
      <c r="W825" s="38"/>
      <c r="X825" s="85" t="str">
        <f t="shared" si="151"/>
        <v/>
      </c>
      <c r="Y825" s="85" t="str">
        <f t="shared" si="152"/>
        <v/>
      </c>
      <c r="Z825" s="89" t="str">
        <f t="shared" si="154"/>
        <v/>
      </c>
      <c r="AA825" s="90" t="str">
        <f>IFERROR(IF(ISNUMBER('Opsparede løndele mar21-apr21'!K823),Z825+'Opsparede løndele mar21-apr21'!K823,Z825),"")</f>
        <v/>
      </c>
    </row>
    <row r="826" spans="1:27" x14ac:dyDescent="0.25">
      <c r="A826" s="52" t="str">
        <f t="shared" si="155"/>
        <v/>
      </c>
      <c r="B826" s="5"/>
      <c r="C826" s="6"/>
      <c r="D826" s="7"/>
      <c r="E826" s="8"/>
      <c r="F826" s="8"/>
      <c r="G826" s="60" t="str">
        <f t="shared" si="157"/>
        <v/>
      </c>
      <c r="H826" s="60" t="str">
        <f t="shared" si="157"/>
        <v/>
      </c>
      <c r="J826" s="115" t="str">
        <f t="shared" si="153"/>
        <v/>
      </c>
      <c r="Q826" s="116"/>
      <c r="R826" s="65" t="str">
        <f t="shared" si="147"/>
        <v/>
      </c>
      <c r="S826" s="65" t="str">
        <f t="shared" si="148"/>
        <v/>
      </c>
      <c r="T826" s="65" t="str">
        <f t="shared" si="149"/>
        <v/>
      </c>
      <c r="U826" s="65" t="str">
        <f t="shared" si="150"/>
        <v/>
      </c>
      <c r="V826" s="38"/>
      <c r="W826" s="38"/>
      <c r="X826" s="85" t="str">
        <f t="shared" si="151"/>
        <v/>
      </c>
      <c r="Y826" s="85" t="str">
        <f t="shared" si="152"/>
        <v/>
      </c>
      <c r="Z826" s="89" t="str">
        <f t="shared" si="154"/>
        <v/>
      </c>
      <c r="AA826" s="90" t="str">
        <f>IFERROR(IF(ISNUMBER('Opsparede løndele mar21-apr21'!K824),Z826+'Opsparede løndele mar21-apr21'!K824,Z826),"")</f>
        <v/>
      </c>
    </row>
    <row r="827" spans="1:27" x14ac:dyDescent="0.25">
      <c r="A827" s="52" t="str">
        <f t="shared" si="155"/>
        <v/>
      </c>
      <c r="B827" s="5"/>
      <c r="C827" s="6"/>
      <c r="D827" s="7"/>
      <c r="E827" s="8"/>
      <c r="F827" s="8"/>
      <c r="G827" s="60" t="str">
        <f t="shared" ref="G827:H846" si="158">IF(AND(ISNUMBER($E827),ISNUMBER($F827)),MAX(MIN(NETWORKDAYS(IF($E827&lt;=VLOOKUP(G$6,Matrix_antal_dage,5,FALSE),VLOOKUP(G$6,Matrix_antal_dage,5,FALSE),$E827),IF($F827&gt;=VLOOKUP(G$6,Matrix_antal_dage,6,FALSE),VLOOKUP(G$6,Matrix_antal_dage,6,FALSE),$F827),helligdage),VLOOKUP(G$6,Matrix_antal_dage,7,FALSE)),0),"")</f>
        <v/>
      </c>
      <c r="H827" s="60" t="str">
        <f t="shared" si="158"/>
        <v/>
      </c>
      <c r="J827" s="115" t="str">
        <f t="shared" si="153"/>
        <v/>
      </c>
      <c r="Q827" s="116"/>
      <c r="R827" s="65" t="str">
        <f t="shared" si="147"/>
        <v/>
      </c>
      <c r="S827" s="65" t="str">
        <f t="shared" si="148"/>
        <v/>
      </c>
      <c r="T827" s="65" t="str">
        <f t="shared" si="149"/>
        <v/>
      </c>
      <c r="U827" s="65" t="str">
        <f t="shared" si="150"/>
        <v/>
      </c>
      <c r="V827" s="38"/>
      <c r="W827" s="38"/>
      <c r="X827" s="85" t="str">
        <f t="shared" si="151"/>
        <v/>
      </c>
      <c r="Y827" s="85" t="str">
        <f t="shared" si="152"/>
        <v/>
      </c>
      <c r="Z827" s="89" t="str">
        <f t="shared" si="154"/>
        <v/>
      </c>
      <c r="AA827" s="90" t="str">
        <f>IFERROR(IF(ISNUMBER('Opsparede løndele mar21-apr21'!K825),Z827+'Opsparede løndele mar21-apr21'!K825,Z827),"")</f>
        <v/>
      </c>
    </row>
    <row r="828" spans="1:27" x14ac:dyDescent="0.25">
      <c r="A828" s="52" t="str">
        <f t="shared" si="155"/>
        <v/>
      </c>
      <c r="B828" s="5"/>
      <c r="C828" s="6"/>
      <c r="D828" s="7"/>
      <c r="E828" s="8"/>
      <c r="F828" s="8"/>
      <c r="G828" s="60" t="str">
        <f t="shared" si="158"/>
        <v/>
      </c>
      <c r="H828" s="60" t="str">
        <f t="shared" si="158"/>
        <v/>
      </c>
      <c r="J828" s="115" t="str">
        <f t="shared" si="153"/>
        <v/>
      </c>
      <c r="Q828" s="116"/>
      <c r="R828" s="65" t="str">
        <f t="shared" si="147"/>
        <v/>
      </c>
      <c r="S828" s="65" t="str">
        <f t="shared" si="148"/>
        <v/>
      </c>
      <c r="T828" s="65" t="str">
        <f t="shared" si="149"/>
        <v/>
      </c>
      <c r="U828" s="65" t="str">
        <f t="shared" si="150"/>
        <v/>
      </c>
      <c r="V828" s="38"/>
      <c r="W828" s="38"/>
      <c r="X828" s="85" t="str">
        <f t="shared" si="151"/>
        <v/>
      </c>
      <c r="Y828" s="85" t="str">
        <f t="shared" si="152"/>
        <v/>
      </c>
      <c r="Z828" s="89" t="str">
        <f t="shared" si="154"/>
        <v/>
      </c>
      <c r="AA828" s="90" t="str">
        <f>IFERROR(IF(ISNUMBER('Opsparede løndele mar21-apr21'!K826),Z828+'Opsparede løndele mar21-apr21'!K826,Z828),"")</f>
        <v/>
      </c>
    </row>
    <row r="829" spans="1:27" x14ac:dyDescent="0.25">
      <c r="A829" s="52" t="str">
        <f t="shared" si="155"/>
        <v/>
      </c>
      <c r="B829" s="5"/>
      <c r="C829" s="6"/>
      <c r="D829" s="7"/>
      <c r="E829" s="8"/>
      <c r="F829" s="8"/>
      <c r="G829" s="60" t="str">
        <f t="shared" si="158"/>
        <v/>
      </c>
      <c r="H829" s="60" t="str">
        <f t="shared" si="158"/>
        <v/>
      </c>
      <c r="J829" s="115" t="str">
        <f t="shared" si="153"/>
        <v/>
      </c>
      <c r="Q829" s="116"/>
      <c r="R829" s="65" t="str">
        <f t="shared" si="147"/>
        <v/>
      </c>
      <c r="S829" s="65" t="str">
        <f t="shared" si="148"/>
        <v/>
      </c>
      <c r="T829" s="65" t="str">
        <f t="shared" si="149"/>
        <v/>
      </c>
      <c r="U829" s="65" t="str">
        <f t="shared" si="150"/>
        <v/>
      </c>
      <c r="V829" s="38"/>
      <c r="W829" s="38"/>
      <c r="X829" s="85" t="str">
        <f t="shared" si="151"/>
        <v/>
      </c>
      <c r="Y829" s="85" t="str">
        <f t="shared" si="152"/>
        <v/>
      </c>
      <c r="Z829" s="89" t="str">
        <f t="shared" si="154"/>
        <v/>
      </c>
      <c r="AA829" s="90" t="str">
        <f>IFERROR(IF(ISNUMBER('Opsparede løndele mar21-apr21'!K827),Z829+'Opsparede løndele mar21-apr21'!K827,Z829),"")</f>
        <v/>
      </c>
    </row>
    <row r="830" spans="1:27" x14ac:dyDescent="0.25">
      <c r="A830" s="52" t="str">
        <f t="shared" si="155"/>
        <v/>
      </c>
      <c r="B830" s="5"/>
      <c r="C830" s="6"/>
      <c r="D830" s="7"/>
      <c r="E830" s="8"/>
      <c r="F830" s="8"/>
      <c r="G830" s="60" t="str">
        <f t="shared" si="158"/>
        <v/>
      </c>
      <c r="H830" s="60" t="str">
        <f t="shared" si="158"/>
        <v/>
      </c>
      <c r="J830" s="115" t="str">
        <f t="shared" si="153"/>
        <v/>
      </c>
      <c r="Q830" s="116"/>
      <c r="R830" s="65" t="str">
        <f t="shared" si="147"/>
        <v/>
      </c>
      <c r="S830" s="65" t="str">
        <f t="shared" si="148"/>
        <v/>
      </c>
      <c r="T830" s="65" t="str">
        <f t="shared" si="149"/>
        <v/>
      </c>
      <c r="U830" s="65" t="str">
        <f t="shared" si="150"/>
        <v/>
      </c>
      <c r="V830" s="38"/>
      <c r="W830" s="38"/>
      <c r="X830" s="85" t="str">
        <f t="shared" si="151"/>
        <v/>
      </c>
      <c r="Y830" s="85" t="str">
        <f t="shared" si="152"/>
        <v/>
      </c>
      <c r="Z830" s="89" t="str">
        <f t="shared" si="154"/>
        <v/>
      </c>
      <c r="AA830" s="90" t="str">
        <f>IFERROR(IF(ISNUMBER('Opsparede løndele mar21-apr21'!K828),Z830+'Opsparede løndele mar21-apr21'!K828,Z830),"")</f>
        <v/>
      </c>
    </row>
    <row r="831" spans="1:27" x14ac:dyDescent="0.25">
      <c r="A831" s="52" t="str">
        <f t="shared" si="155"/>
        <v/>
      </c>
      <c r="B831" s="5"/>
      <c r="C831" s="6"/>
      <c r="D831" s="7"/>
      <c r="E831" s="8"/>
      <c r="F831" s="8"/>
      <c r="G831" s="60" t="str">
        <f t="shared" si="158"/>
        <v/>
      </c>
      <c r="H831" s="60" t="str">
        <f t="shared" si="158"/>
        <v/>
      </c>
      <c r="J831" s="115" t="str">
        <f t="shared" si="153"/>
        <v/>
      </c>
      <c r="Q831" s="116"/>
      <c r="R831" s="65" t="str">
        <f t="shared" si="147"/>
        <v/>
      </c>
      <c r="S831" s="65" t="str">
        <f t="shared" si="148"/>
        <v/>
      </c>
      <c r="T831" s="65" t="str">
        <f t="shared" si="149"/>
        <v/>
      </c>
      <c r="U831" s="65" t="str">
        <f t="shared" si="150"/>
        <v/>
      </c>
      <c r="V831" s="38"/>
      <c r="W831" s="38"/>
      <c r="X831" s="85" t="str">
        <f t="shared" si="151"/>
        <v/>
      </c>
      <c r="Y831" s="85" t="str">
        <f t="shared" si="152"/>
        <v/>
      </c>
      <c r="Z831" s="89" t="str">
        <f t="shared" si="154"/>
        <v/>
      </c>
      <c r="AA831" s="90" t="str">
        <f>IFERROR(IF(ISNUMBER('Opsparede løndele mar21-apr21'!K829),Z831+'Opsparede løndele mar21-apr21'!K829,Z831),"")</f>
        <v/>
      </c>
    </row>
    <row r="832" spans="1:27" x14ac:dyDescent="0.25">
      <c r="A832" s="52" t="str">
        <f t="shared" si="155"/>
        <v/>
      </c>
      <c r="B832" s="5"/>
      <c r="C832" s="6"/>
      <c r="D832" s="7"/>
      <c r="E832" s="8"/>
      <c r="F832" s="8"/>
      <c r="G832" s="60" t="str">
        <f t="shared" si="158"/>
        <v/>
      </c>
      <c r="H832" s="60" t="str">
        <f t="shared" si="158"/>
        <v/>
      </c>
      <c r="J832" s="115" t="str">
        <f t="shared" si="153"/>
        <v/>
      </c>
      <c r="Q832" s="116"/>
      <c r="R832" s="65" t="str">
        <f t="shared" si="147"/>
        <v/>
      </c>
      <c r="S832" s="65" t="str">
        <f t="shared" si="148"/>
        <v/>
      </c>
      <c r="T832" s="65" t="str">
        <f t="shared" si="149"/>
        <v/>
      </c>
      <c r="U832" s="65" t="str">
        <f t="shared" si="150"/>
        <v/>
      </c>
      <c r="V832" s="38"/>
      <c r="W832" s="38"/>
      <c r="X832" s="85" t="str">
        <f t="shared" si="151"/>
        <v/>
      </c>
      <c r="Y832" s="85" t="str">
        <f t="shared" si="152"/>
        <v/>
      </c>
      <c r="Z832" s="89" t="str">
        <f t="shared" si="154"/>
        <v/>
      </c>
      <c r="AA832" s="90" t="str">
        <f>IFERROR(IF(ISNUMBER('Opsparede løndele mar21-apr21'!K830),Z832+'Opsparede løndele mar21-apr21'!K830,Z832),"")</f>
        <v/>
      </c>
    </row>
    <row r="833" spans="1:27" x14ac:dyDescent="0.25">
      <c r="A833" s="52" t="str">
        <f t="shared" si="155"/>
        <v/>
      </c>
      <c r="B833" s="5"/>
      <c r="C833" s="6"/>
      <c r="D833" s="7"/>
      <c r="E833" s="8"/>
      <c r="F833" s="8"/>
      <c r="G833" s="60" t="str">
        <f t="shared" si="158"/>
        <v/>
      </c>
      <c r="H833" s="60" t="str">
        <f t="shared" si="158"/>
        <v/>
      </c>
      <c r="J833" s="115" t="str">
        <f t="shared" si="153"/>
        <v/>
      </c>
      <c r="Q833" s="116"/>
      <c r="R833" s="65" t="str">
        <f t="shared" si="147"/>
        <v/>
      </c>
      <c r="S833" s="65" t="str">
        <f t="shared" si="148"/>
        <v/>
      </c>
      <c r="T833" s="65" t="str">
        <f t="shared" si="149"/>
        <v/>
      </c>
      <c r="U833" s="65" t="str">
        <f t="shared" si="150"/>
        <v/>
      </c>
      <c r="V833" s="38"/>
      <c r="W833" s="38"/>
      <c r="X833" s="85" t="str">
        <f t="shared" si="151"/>
        <v/>
      </c>
      <c r="Y833" s="85" t="str">
        <f t="shared" si="152"/>
        <v/>
      </c>
      <c r="Z833" s="89" t="str">
        <f t="shared" si="154"/>
        <v/>
      </c>
      <c r="AA833" s="90" t="str">
        <f>IFERROR(IF(ISNUMBER('Opsparede løndele mar21-apr21'!K831),Z833+'Opsparede løndele mar21-apr21'!K831,Z833),"")</f>
        <v/>
      </c>
    </row>
    <row r="834" spans="1:27" x14ac:dyDescent="0.25">
      <c r="A834" s="52" t="str">
        <f t="shared" si="155"/>
        <v/>
      </c>
      <c r="B834" s="5"/>
      <c r="C834" s="6"/>
      <c r="D834" s="7"/>
      <c r="E834" s="8"/>
      <c r="F834" s="8"/>
      <c r="G834" s="60" t="str">
        <f t="shared" si="158"/>
        <v/>
      </c>
      <c r="H834" s="60" t="str">
        <f t="shared" si="158"/>
        <v/>
      </c>
      <c r="J834" s="115" t="str">
        <f t="shared" si="153"/>
        <v/>
      </c>
      <c r="Q834" s="116"/>
      <c r="R834" s="65" t="str">
        <f t="shared" si="147"/>
        <v/>
      </c>
      <c r="S834" s="65" t="str">
        <f t="shared" si="148"/>
        <v/>
      </c>
      <c r="T834" s="65" t="str">
        <f t="shared" si="149"/>
        <v/>
      </c>
      <c r="U834" s="65" t="str">
        <f t="shared" si="150"/>
        <v/>
      </c>
      <c r="V834" s="38"/>
      <c r="W834" s="38"/>
      <c r="X834" s="85" t="str">
        <f t="shared" si="151"/>
        <v/>
      </c>
      <c r="Y834" s="85" t="str">
        <f t="shared" si="152"/>
        <v/>
      </c>
      <c r="Z834" s="89" t="str">
        <f t="shared" si="154"/>
        <v/>
      </c>
      <c r="AA834" s="90" t="str">
        <f>IFERROR(IF(ISNUMBER('Opsparede løndele mar21-apr21'!K832),Z834+'Opsparede løndele mar21-apr21'!K832,Z834),"")</f>
        <v/>
      </c>
    </row>
    <row r="835" spans="1:27" x14ac:dyDescent="0.25">
      <c r="A835" s="52" t="str">
        <f t="shared" si="155"/>
        <v/>
      </c>
      <c r="B835" s="5"/>
      <c r="C835" s="6"/>
      <c r="D835" s="7"/>
      <c r="E835" s="8"/>
      <c r="F835" s="8"/>
      <c r="G835" s="60" t="str">
        <f t="shared" si="158"/>
        <v/>
      </c>
      <c r="H835" s="60" t="str">
        <f t="shared" si="158"/>
        <v/>
      </c>
      <c r="J835" s="115" t="str">
        <f t="shared" si="153"/>
        <v/>
      </c>
      <c r="Q835" s="116"/>
      <c r="R835" s="65" t="str">
        <f t="shared" si="147"/>
        <v/>
      </c>
      <c r="S835" s="65" t="str">
        <f t="shared" si="148"/>
        <v/>
      </c>
      <c r="T835" s="65" t="str">
        <f t="shared" si="149"/>
        <v/>
      </c>
      <c r="U835" s="65" t="str">
        <f t="shared" si="150"/>
        <v/>
      </c>
      <c r="V835" s="38"/>
      <c r="W835" s="38"/>
      <c r="X835" s="85" t="str">
        <f t="shared" si="151"/>
        <v/>
      </c>
      <c r="Y835" s="85" t="str">
        <f t="shared" si="152"/>
        <v/>
      </c>
      <c r="Z835" s="89" t="str">
        <f t="shared" si="154"/>
        <v/>
      </c>
      <c r="AA835" s="90" t="str">
        <f>IFERROR(IF(ISNUMBER('Opsparede løndele mar21-apr21'!K833),Z835+'Opsparede løndele mar21-apr21'!K833,Z835),"")</f>
        <v/>
      </c>
    </row>
    <row r="836" spans="1:27" x14ac:dyDescent="0.25">
      <c r="A836" s="52" t="str">
        <f t="shared" si="155"/>
        <v/>
      </c>
      <c r="B836" s="5"/>
      <c r="C836" s="6"/>
      <c r="D836" s="7"/>
      <c r="E836" s="8"/>
      <c r="F836" s="8"/>
      <c r="G836" s="60" t="str">
        <f t="shared" si="158"/>
        <v/>
      </c>
      <c r="H836" s="60" t="str">
        <f t="shared" si="158"/>
        <v/>
      </c>
      <c r="J836" s="115" t="str">
        <f t="shared" si="153"/>
        <v/>
      </c>
      <c r="Q836" s="116"/>
      <c r="R836" s="65" t="str">
        <f t="shared" si="147"/>
        <v/>
      </c>
      <c r="S836" s="65" t="str">
        <f t="shared" si="148"/>
        <v/>
      </c>
      <c r="T836" s="65" t="str">
        <f t="shared" si="149"/>
        <v/>
      </c>
      <c r="U836" s="65" t="str">
        <f t="shared" si="150"/>
        <v/>
      </c>
      <c r="V836" s="38"/>
      <c r="W836" s="38"/>
      <c r="X836" s="85" t="str">
        <f t="shared" si="151"/>
        <v/>
      </c>
      <c r="Y836" s="85" t="str">
        <f t="shared" si="152"/>
        <v/>
      </c>
      <c r="Z836" s="89" t="str">
        <f t="shared" si="154"/>
        <v/>
      </c>
      <c r="AA836" s="90" t="str">
        <f>IFERROR(IF(ISNUMBER('Opsparede løndele mar21-apr21'!K834),Z836+'Opsparede løndele mar21-apr21'!K834,Z836),"")</f>
        <v/>
      </c>
    </row>
    <row r="837" spans="1:27" x14ac:dyDescent="0.25">
      <c r="A837" s="52" t="str">
        <f t="shared" si="155"/>
        <v/>
      </c>
      <c r="B837" s="5"/>
      <c r="C837" s="6"/>
      <c r="D837" s="7"/>
      <c r="E837" s="8"/>
      <c r="F837" s="8"/>
      <c r="G837" s="60" t="str">
        <f t="shared" si="158"/>
        <v/>
      </c>
      <c r="H837" s="60" t="str">
        <f t="shared" si="158"/>
        <v/>
      </c>
      <c r="J837" s="115" t="str">
        <f t="shared" si="153"/>
        <v/>
      </c>
      <c r="Q837" s="116"/>
      <c r="R837" s="65" t="str">
        <f t="shared" si="147"/>
        <v/>
      </c>
      <c r="S837" s="65" t="str">
        <f t="shared" si="148"/>
        <v/>
      </c>
      <c r="T837" s="65" t="str">
        <f t="shared" si="149"/>
        <v/>
      </c>
      <c r="U837" s="65" t="str">
        <f t="shared" si="150"/>
        <v/>
      </c>
      <c r="V837" s="38"/>
      <c r="W837" s="38"/>
      <c r="X837" s="85" t="str">
        <f t="shared" si="151"/>
        <v/>
      </c>
      <c r="Y837" s="85" t="str">
        <f t="shared" si="152"/>
        <v/>
      </c>
      <c r="Z837" s="89" t="str">
        <f t="shared" si="154"/>
        <v/>
      </c>
      <c r="AA837" s="90" t="str">
        <f>IFERROR(IF(ISNUMBER('Opsparede løndele mar21-apr21'!K835),Z837+'Opsparede løndele mar21-apr21'!K835,Z837),"")</f>
        <v/>
      </c>
    </row>
    <row r="838" spans="1:27" x14ac:dyDescent="0.25">
      <c r="A838" s="52" t="str">
        <f t="shared" si="155"/>
        <v/>
      </c>
      <c r="B838" s="5"/>
      <c r="C838" s="6"/>
      <c r="D838" s="7"/>
      <c r="E838" s="8"/>
      <c r="F838" s="8"/>
      <c r="G838" s="60" t="str">
        <f t="shared" si="158"/>
        <v/>
      </c>
      <c r="H838" s="60" t="str">
        <f t="shared" si="158"/>
        <v/>
      </c>
      <c r="J838" s="115" t="str">
        <f t="shared" si="153"/>
        <v/>
      </c>
      <c r="Q838" s="116"/>
      <c r="R838" s="65" t="str">
        <f t="shared" si="147"/>
        <v/>
      </c>
      <c r="S838" s="65" t="str">
        <f t="shared" si="148"/>
        <v/>
      </c>
      <c r="T838" s="65" t="str">
        <f t="shared" si="149"/>
        <v/>
      </c>
      <c r="U838" s="65" t="str">
        <f t="shared" si="150"/>
        <v/>
      </c>
      <c r="V838" s="38"/>
      <c r="W838" s="38"/>
      <c r="X838" s="85" t="str">
        <f t="shared" si="151"/>
        <v/>
      </c>
      <c r="Y838" s="85" t="str">
        <f t="shared" si="152"/>
        <v/>
      </c>
      <c r="Z838" s="89" t="str">
        <f t="shared" si="154"/>
        <v/>
      </c>
      <c r="AA838" s="90" t="str">
        <f>IFERROR(IF(ISNUMBER('Opsparede løndele mar21-apr21'!K836),Z838+'Opsparede løndele mar21-apr21'!K836,Z838),"")</f>
        <v/>
      </c>
    </row>
    <row r="839" spans="1:27" x14ac:dyDescent="0.25">
      <c r="A839" s="52" t="str">
        <f t="shared" si="155"/>
        <v/>
      </c>
      <c r="B839" s="5"/>
      <c r="C839" s="6"/>
      <c r="D839" s="7"/>
      <c r="E839" s="8"/>
      <c r="F839" s="8"/>
      <c r="G839" s="60" t="str">
        <f t="shared" si="158"/>
        <v/>
      </c>
      <c r="H839" s="60" t="str">
        <f t="shared" si="158"/>
        <v/>
      </c>
      <c r="J839" s="115" t="str">
        <f t="shared" si="153"/>
        <v/>
      </c>
      <c r="Q839" s="116"/>
      <c r="R839" s="65" t="str">
        <f t="shared" ref="R839:R902" si="159">IF(AND(ISNUMBER($Q839),ISNUMBER(K839)),(IF($B839="","",IF(MIN(K839,M839)*$J839&gt;30000*IF($Q839&gt;37,37,$Q839)/37,30000*IF($Q839&gt;37,37,$Q839)/37,MIN(K839,M839)*$J839))),"")</f>
        <v/>
      </c>
      <c r="S839" s="65" t="str">
        <f t="shared" ref="S839:S902" si="160">IF(AND(ISNUMBER($Q839),ISNUMBER(L839)),(IF($B839="","",IF(MIN(L839,N839)*$J839&gt;30000*IF($Q839&gt;37,37,$Q839)/37,30000*IF($Q839&gt;37,37,$Q839)/37,MIN(L839,N839)*$J839))),"")</f>
        <v/>
      </c>
      <c r="T839" s="65" t="str">
        <f t="shared" ref="T839:T902" si="161">IF(ISNUMBER(R839),(MIN(R839,MIN(K839,M839)-O839)),"")</f>
        <v/>
      </c>
      <c r="U839" s="65" t="str">
        <f t="shared" ref="U839:U902" si="162">IF(ISNUMBER(S839),(MIN(S839,MIN(L839,N839)-P839)),"")</f>
        <v/>
      </c>
      <c r="V839" s="38"/>
      <c r="W839" s="38"/>
      <c r="X839" s="85" t="str">
        <f t="shared" ref="X839:X902" si="163">IF(ISNUMBER(V839),MIN(T839/VLOOKUP(G$6,Matrix_antal_dage,4,FALSE)*(G839-V839),30000),"")</f>
        <v/>
      </c>
      <c r="Y839" s="85" t="str">
        <f t="shared" ref="Y839:Y902" si="164">IF(ISNUMBER(W839),MIN(U839/VLOOKUP(H$6,Matrix_antal_dage,4,FALSE)*(H839-W839),30000),"")</f>
        <v/>
      </c>
      <c r="Z839" s="89" t="str">
        <f t="shared" si="154"/>
        <v/>
      </c>
      <c r="AA839" s="90" t="str">
        <f>IFERROR(IF(ISNUMBER('Opsparede løndele mar21-apr21'!K837),Z839+'Opsparede løndele mar21-apr21'!K837,Z839),"")</f>
        <v/>
      </c>
    </row>
    <row r="840" spans="1:27" x14ac:dyDescent="0.25">
      <c r="A840" s="52" t="str">
        <f t="shared" si="155"/>
        <v/>
      </c>
      <c r="B840" s="5"/>
      <c r="C840" s="6"/>
      <c r="D840" s="7"/>
      <c r="E840" s="8"/>
      <c r="F840" s="8"/>
      <c r="G840" s="60" t="str">
        <f t="shared" si="158"/>
        <v/>
      </c>
      <c r="H840" s="60" t="str">
        <f t="shared" si="158"/>
        <v/>
      </c>
      <c r="J840" s="115" t="str">
        <f t="shared" ref="J840:J903" si="165">IF(I840="","",IF(I840="Funktionær",0.75,IF(I840="Ikke-funktionær",0.9,IF(I840="Elev/lærling",0.9))))</f>
        <v/>
      </c>
      <c r="Q840" s="116"/>
      <c r="R840" s="65" t="str">
        <f t="shared" si="159"/>
        <v/>
      </c>
      <c r="S840" s="65" t="str">
        <f t="shared" si="160"/>
        <v/>
      </c>
      <c r="T840" s="65" t="str">
        <f t="shared" si="161"/>
        <v/>
      </c>
      <c r="U840" s="65" t="str">
        <f t="shared" si="162"/>
        <v/>
      </c>
      <c r="V840" s="38"/>
      <c r="W840" s="38"/>
      <c r="X840" s="85" t="str">
        <f t="shared" si="163"/>
        <v/>
      </c>
      <c r="Y840" s="85" t="str">
        <f t="shared" si="164"/>
        <v/>
      </c>
      <c r="Z840" s="89" t="str">
        <f t="shared" ref="Z840:Z903" si="166">IF(OR(ISNUMBER(V840),ISNUMBER(W840)),SUM(X840:Y840),"")</f>
        <v/>
      </c>
      <c r="AA840" s="90" t="str">
        <f>IFERROR(IF(ISNUMBER('Opsparede løndele mar21-apr21'!K838),Z840+'Opsparede løndele mar21-apr21'!K838,Z840),"")</f>
        <v/>
      </c>
    </row>
    <row r="841" spans="1:27" x14ac:dyDescent="0.25">
      <c r="A841" s="52" t="str">
        <f t="shared" ref="A841:A904" si="167">IF(B841="","",A840+1)</f>
        <v/>
      </c>
      <c r="B841" s="5"/>
      <c r="C841" s="6"/>
      <c r="D841" s="7"/>
      <c r="E841" s="8"/>
      <c r="F841" s="8"/>
      <c r="G841" s="60" t="str">
        <f t="shared" si="158"/>
        <v/>
      </c>
      <c r="H841" s="60" t="str">
        <f t="shared" si="158"/>
        <v/>
      </c>
      <c r="J841" s="115" t="str">
        <f t="shared" si="165"/>
        <v/>
      </c>
      <c r="Q841" s="116"/>
      <c r="R841" s="65" t="str">
        <f t="shared" si="159"/>
        <v/>
      </c>
      <c r="S841" s="65" t="str">
        <f t="shared" si="160"/>
        <v/>
      </c>
      <c r="T841" s="65" t="str">
        <f t="shared" si="161"/>
        <v/>
      </c>
      <c r="U841" s="65" t="str">
        <f t="shared" si="162"/>
        <v/>
      </c>
      <c r="V841" s="38"/>
      <c r="W841" s="38"/>
      <c r="X841" s="85" t="str">
        <f t="shared" si="163"/>
        <v/>
      </c>
      <c r="Y841" s="85" t="str">
        <f t="shared" si="164"/>
        <v/>
      </c>
      <c r="Z841" s="89" t="str">
        <f t="shared" si="166"/>
        <v/>
      </c>
      <c r="AA841" s="90" t="str">
        <f>IFERROR(IF(ISNUMBER('Opsparede løndele mar21-apr21'!K839),Z841+'Opsparede løndele mar21-apr21'!K839,Z841),"")</f>
        <v/>
      </c>
    </row>
    <row r="842" spans="1:27" x14ac:dyDescent="0.25">
      <c r="A842" s="52" t="str">
        <f t="shared" si="167"/>
        <v/>
      </c>
      <c r="B842" s="5"/>
      <c r="C842" s="6"/>
      <c r="D842" s="7"/>
      <c r="E842" s="8"/>
      <c r="F842" s="8"/>
      <c r="G842" s="60" t="str">
        <f t="shared" si="158"/>
        <v/>
      </c>
      <c r="H842" s="60" t="str">
        <f t="shared" si="158"/>
        <v/>
      </c>
      <c r="J842" s="115" t="str">
        <f t="shared" si="165"/>
        <v/>
      </c>
      <c r="Q842" s="116"/>
      <c r="R842" s="65" t="str">
        <f t="shared" si="159"/>
        <v/>
      </c>
      <c r="S842" s="65" t="str">
        <f t="shared" si="160"/>
        <v/>
      </c>
      <c r="T842" s="65" t="str">
        <f t="shared" si="161"/>
        <v/>
      </c>
      <c r="U842" s="65" t="str">
        <f t="shared" si="162"/>
        <v/>
      </c>
      <c r="V842" s="38"/>
      <c r="W842" s="38"/>
      <c r="X842" s="85" t="str">
        <f t="shared" si="163"/>
        <v/>
      </c>
      <c r="Y842" s="85" t="str">
        <f t="shared" si="164"/>
        <v/>
      </c>
      <c r="Z842" s="89" t="str">
        <f t="shared" si="166"/>
        <v/>
      </c>
      <c r="AA842" s="90" t="str">
        <f>IFERROR(IF(ISNUMBER('Opsparede løndele mar21-apr21'!K840),Z842+'Opsparede løndele mar21-apr21'!K840,Z842),"")</f>
        <v/>
      </c>
    </row>
    <row r="843" spans="1:27" x14ac:dyDescent="0.25">
      <c r="A843" s="52" t="str">
        <f t="shared" si="167"/>
        <v/>
      </c>
      <c r="B843" s="5"/>
      <c r="C843" s="6"/>
      <c r="D843" s="7"/>
      <c r="E843" s="8"/>
      <c r="F843" s="8"/>
      <c r="G843" s="60" t="str">
        <f t="shared" si="158"/>
        <v/>
      </c>
      <c r="H843" s="60" t="str">
        <f t="shared" si="158"/>
        <v/>
      </c>
      <c r="J843" s="115" t="str">
        <f t="shared" si="165"/>
        <v/>
      </c>
      <c r="Q843" s="116"/>
      <c r="R843" s="65" t="str">
        <f t="shared" si="159"/>
        <v/>
      </c>
      <c r="S843" s="65" t="str">
        <f t="shared" si="160"/>
        <v/>
      </c>
      <c r="T843" s="65" t="str">
        <f t="shared" si="161"/>
        <v/>
      </c>
      <c r="U843" s="65" t="str">
        <f t="shared" si="162"/>
        <v/>
      </c>
      <c r="V843" s="38"/>
      <c r="W843" s="38"/>
      <c r="X843" s="85" t="str">
        <f t="shared" si="163"/>
        <v/>
      </c>
      <c r="Y843" s="85" t="str">
        <f t="shared" si="164"/>
        <v/>
      </c>
      <c r="Z843" s="89" t="str">
        <f t="shared" si="166"/>
        <v/>
      </c>
      <c r="AA843" s="90" t="str">
        <f>IFERROR(IF(ISNUMBER('Opsparede løndele mar21-apr21'!K841),Z843+'Opsparede løndele mar21-apr21'!K841,Z843),"")</f>
        <v/>
      </c>
    </row>
    <row r="844" spans="1:27" x14ac:dyDescent="0.25">
      <c r="A844" s="52" t="str">
        <f t="shared" si="167"/>
        <v/>
      </c>
      <c r="B844" s="5"/>
      <c r="C844" s="6"/>
      <c r="D844" s="7"/>
      <c r="E844" s="8"/>
      <c r="F844" s="8"/>
      <c r="G844" s="60" t="str">
        <f t="shared" si="158"/>
        <v/>
      </c>
      <c r="H844" s="60" t="str">
        <f t="shared" si="158"/>
        <v/>
      </c>
      <c r="J844" s="115" t="str">
        <f t="shared" si="165"/>
        <v/>
      </c>
      <c r="Q844" s="116"/>
      <c r="R844" s="65" t="str">
        <f t="shared" si="159"/>
        <v/>
      </c>
      <c r="S844" s="65" t="str">
        <f t="shared" si="160"/>
        <v/>
      </c>
      <c r="T844" s="65" t="str">
        <f t="shared" si="161"/>
        <v/>
      </c>
      <c r="U844" s="65" t="str">
        <f t="shared" si="162"/>
        <v/>
      </c>
      <c r="V844" s="38"/>
      <c r="W844" s="38"/>
      <c r="X844" s="85" t="str">
        <f t="shared" si="163"/>
        <v/>
      </c>
      <c r="Y844" s="85" t="str">
        <f t="shared" si="164"/>
        <v/>
      </c>
      <c r="Z844" s="89" t="str">
        <f t="shared" si="166"/>
        <v/>
      </c>
      <c r="AA844" s="90" t="str">
        <f>IFERROR(IF(ISNUMBER('Opsparede løndele mar21-apr21'!K842),Z844+'Opsparede løndele mar21-apr21'!K842,Z844),"")</f>
        <v/>
      </c>
    </row>
    <row r="845" spans="1:27" x14ac:dyDescent="0.25">
      <c r="A845" s="52" t="str">
        <f t="shared" si="167"/>
        <v/>
      </c>
      <c r="B845" s="5"/>
      <c r="C845" s="6"/>
      <c r="D845" s="7"/>
      <c r="E845" s="8"/>
      <c r="F845" s="8"/>
      <c r="G845" s="60" t="str">
        <f t="shared" si="158"/>
        <v/>
      </c>
      <c r="H845" s="60" t="str">
        <f t="shared" si="158"/>
        <v/>
      </c>
      <c r="J845" s="115" t="str">
        <f t="shared" si="165"/>
        <v/>
      </c>
      <c r="Q845" s="116"/>
      <c r="R845" s="65" t="str">
        <f t="shared" si="159"/>
        <v/>
      </c>
      <c r="S845" s="65" t="str">
        <f t="shared" si="160"/>
        <v/>
      </c>
      <c r="T845" s="65" t="str">
        <f t="shared" si="161"/>
        <v/>
      </c>
      <c r="U845" s="65" t="str">
        <f t="shared" si="162"/>
        <v/>
      </c>
      <c r="V845" s="38"/>
      <c r="W845" s="38"/>
      <c r="X845" s="85" t="str">
        <f t="shared" si="163"/>
        <v/>
      </c>
      <c r="Y845" s="85" t="str">
        <f t="shared" si="164"/>
        <v/>
      </c>
      <c r="Z845" s="89" t="str">
        <f t="shared" si="166"/>
        <v/>
      </c>
      <c r="AA845" s="90" t="str">
        <f>IFERROR(IF(ISNUMBER('Opsparede løndele mar21-apr21'!K843),Z845+'Opsparede løndele mar21-apr21'!K843,Z845),"")</f>
        <v/>
      </c>
    </row>
    <row r="846" spans="1:27" x14ac:dyDescent="0.25">
      <c r="A846" s="52" t="str">
        <f t="shared" si="167"/>
        <v/>
      </c>
      <c r="B846" s="5"/>
      <c r="C846" s="6"/>
      <c r="D846" s="7"/>
      <c r="E846" s="8"/>
      <c r="F846" s="8"/>
      <c r="G846" s="60" t="str">
        <f t="shared" si="158"/>
        <v/>
      </c>
      <c r="H846" s="60" t="str">
        <f t="shared" si="158"/>
        <v/>
      </c>
      <c r="J846" s="115" t="str">
        <f t="shared" si="165"/>
        <v/>
      </c>
      <c r="Q846" s="116"/>
      <c r="R846" s="65" t="str">
        <f t="shared" si="159"/>
        <v/>
      </c>
      <c r="S846" s="65" t="str">
        <f t="shared" si="160"/>
        <v/>
      </c>
      <c r="T846" s="65" t="str">
        <f t="shared" si="161"/>
        <v/>
      </c>
      <c r="U846" s="65" t="str">
        <f t="shared" si="162"/>
        <v/>
      </c>
      <c r="V846" s="38"/>
      <c r="W846" s="38"/>
      <c r="X846" s="85" t="str">
        <f t="shared" si="163"/>
        <v/>
      </c>
      <c r="Y846" s="85" t="str">
        <f t="shared" si="164"/>
        <v/>
      </c>
      <c r="Z846" s="89" t="str">
        <f t="shared" si="166"/>
        <v/>
      </c>
      <c r="AA846" s="90" t="str">
        <f>IFERROR(IF(ISNUMBER('Opsparede løndele mar21-apr21'!K844),Z846+'Opsparede løndele mar21-apr21'!K844,Z846),"")</f>
        <v/>
      </c>
    </row>
    <row r="847" spans="1:27" x14ac:dyDescent="0.25">
      <c r="A847" s="52" t="str">
        <f t="shared" si="167"/>
        <v/>
      </c>
      <c r="B847" s="5"/>
      <c r="C847" s="6"/>
      <c r="D847" s="7"/>
      <c r="E847" s="8"/>
      <c r="F847" s="8"/>
      <c r="G847" s="60" t="str">
        <f t="shared" ref="G847:H866" si="168">IF(AND(ISNUMBER($E847),ISNUMBER($F847)),MAX(MIN(NETWORKDAYS(IF($E847&lt;=VLOOKUP(G$6,Matrix_antal_dage,5,FALSE),VLOOKUP(G$6,Matrix_antal_dage,5,FALSE),$E847),IF($F847&gt;=VLOOKUP(G$6,Matrix_antal_dage,6,FALSE),VLOOKUP(G$6,Matrix_antal_dage,6,FALSE),$F847),helligdage),VLOOKUP(G$6,Matrix_antal_dage,7,FALSE)),0),"")</f>
        <v/>
      </c>
      <c r="H847" s="60" t="str">
        <f t="shared" si="168"/>
        <v/>
      </c>
      <c r="J847" s="115" t="str">
        <f t="shared" si="165"/>
        <v/>
      </c>
      <c r="Q847" s="116"/>
      <c r="R847" s="65" t="str">
        <f t="shared" si="159"/>
        <v/>
      </c>
      <c r="S847" s="65" t="str">
        <f t="shared" si="160"/>
        <v/>
      </c>
      <c r="T847" s="65" t="str">
        <f t="shared" si="161"/>
        <v/>
      </c>
      <c r="U847" s="65" t="str">
        <f t="shared" si="162"/>
        <v/>
      </c>
      <c r="V847" s="38"/>
      <c r="W847" s="38"/>
      <c r="X847" s="85" t="str">
        <f t="shared" si="163"/>
        <v/>
      </c>
      <c r="Y847" s="85" t="str">
        <f t="shared" si="164"/>
        <v/>
      </c>
      <c r="Z847" s="89" t="str">
        <f t="shared" si="166"/>
        <v/>
      </c>
      <c r="AA847" s="90" t="str">
        <f>IFERROR(IF(ISNUMBER('Opsparede løndele mar21-apr21'!K845),Z847+'Opsparede løndele mar21-apr21'!K845,Z847),"")</f>
        <v/>
      </c>
    </row>
    <row r="848" spans="1:27" x14ac:dyDescent="0.25">
      <c r="A848" s="52" t="str">
        <f t="shared" si="167"/>
        <v/>
      </c>
      <c r="B848" s="5"/>
      <c r="C848" s="6"/>
      <c r="D848" s="7"/>
      <c r="E848" s="8"/>
      <c r="F848" s="8"/>
      <c r="G848" s="60" t="str">
        <f t="shared" si="168"/>
        <v/>
      </c>
      <c r="H848" s="60" t="str">
        <f t="shared" si="168"/>
        <v/>
      </c>
      <c r="J848" s="115" t="str">
        <f t="shared" si="165"/>
        <v/>
      </c>
      <c r="Q848" s="116"/>
      <c r="R848" s="65" t="str">
        <f t="shared" si="159"/>
        <v/>
      </c>
      <c r="S848" s="65" t="str">
        <f t="shared" si="160"/>
        <v/>
      </c>
      <c r="T848" s="65" t="str">
        <f t="shared" si="161"/>
        <v/>
      </c>
      <c r="U848" s="65" t="str">
        <f t="shared" si="162"/>
        <v/>
      </c>
      <c r="V848" s="38"/>
      <c r="W848" s="38"/>
      <c r="X848" s="85" t="str">
        <f t="shared" si="163"/>
        <v/>
      </c>
      <c r="Y848" s="85" t="str">
        <f t="shared" si="164"/>
        <v/>
      </c>
      <c r="Z848" s="89" t="str">
        <f t="shared" si="166"/>
        <v/>
      </c>
      <c r="AA848" s="90" t="str">
        <f>IFERROR(IF(ISNUMBER('Opsparede løndele mar21-apr21'!K846),Z848+'Opsparede løndele mar21-apr21'!K846,Z848),"")</f>
        <v/>
      </c>
    </row>
    <row r="849" spans="1:27" x14ac:dyDescent="0.25">
      <c r="A849" s="52" t="str">
        <f t="shared" si="167"/>
        <v/>
      </c>
      <c r="B849" s="5"/>
      <c r="C849" s="6"/>
      <c r="D849" s="7"/>
      <c r="E849" s="8"/>
      <c r="F849" s="8"/>
      <c r="G849" s="60" t="str">
        <f t="shared" si="168"/>
        <v/>
      </c>
      <c r="H849" s="60" t="str">
        <f t="shared" si="168"/>
        <v/>
      </c>
      <c r="J849" s="115" t="str">
        <f t="shared" si="165"/>
        <v/>
      </c>
      <c r="Q849" s="116"/>
      <c r="R849" s="65" t="str">
        <f t="shared" si="159"/>
        <v/>
      </c>
      <c r="S849" s="65" t="str">
        <f t="shared" si="160"/>
        <v/>
      </c>
      <c r="T849" s="65" t="str">
        <f t="shared" si="161"/>
        <v/>
      </c>
      <c r="U849" s="65" t="str">
        <f t="shared" si="162"/>
        <v/>
      </c>
      <c r="V849" s="38"/>
      <c r="W849" s="38"/>
      <c r="X849" s="85" t="str">
        <f t="shared" si="163"/>
        <v/>
      </c>
      <c r="Y849" s="85" t="str">
        <f t="shared" si="164"/>
        <v/>
      </c>
      <c r="Z849" s="89" t="str">
        <f t="shared" si="166"/>
        <v/>
      </c>
      <c r="AA849" s="90" t="str">
        <f>IFERROR(IF(ISNUMBER('Opsparede løndele mar21-apr21'!K847),Z849+'Opsparede løndele mar21-apr21'!K847,Z849),"")</f>
        <v/>
      </c>
    </row>
    <row r="850" spans="1:27" x14ac:dyDescent="0.25">
      <c r="A850" s="52" t="str">
        <f t="shared" si="167"/>
        <v/>
      </c>
      <c r="B850" s="5"/>
      <c r="C850" s="6"/>
      <c r="D850" s="7"/>
      <c r="E850" s="8"/>
      <c r="F850" s="8"/>
      <c r="G850" s="60" t="str">
        <f t="shared" si="168"/>
        <v/>
      </c>
      <c r="H850" s="60" t="str">
        <f t="shared" si="168"/>
        <v/>
      </c>
      <c r="J850" s="115" t="str">
        <f t="shared" si="165"/>
        <v/>
      </c>
      <c r="Q850" s="116"/>
      <c r="R850" s="65" t="str">
        <f t="shared" si="159"/>
        <v/>
      </c>
      <c r="S850" s="65" t="str">
        <f t="shared" si="160"/>
        <v/>
      </c>
      <c r="T850" s="65" t="str">
        <f t="shared" si="161"/>
        <v/>
      </c>
      <c r="U850" s="65" t="str">
        <f t="shared" si="162"/>
        <v/>
      </c>
      <c r="V850" s="38"/>
      <c r="W850" s="38"/>
      <c r="X850" s="85" t="str">
        <f t="shared" si="163"/>
        <v/>
      </c>
      <c r="Y850" s="85" t="str">
        <f t="shared" si="164"/>
        <v/>
      </c>
      <c r="Z850" s="89" t="str">
        <f t="shared" si="166"/>
        <v/>
      </c>
      <c r="AA850" s="90" t="str">
        <f>IFERROR(IF(ISNUMBER('Opsparede løndele mar21-apr21'!K848),Z850+'Opsparede løndele mar21-apr21'!K848,Z850),"")</f>
        <v/>
      </c>
    </row>
    <row r="851" spans="1:27" x14ac:dyDescent="0.25">
      <c r="A851" s="52" t="str">
        <f t="shared" si="167"/>
        <v/>
      </c>
      <c r="B851" s="5"/>
      <c r="C851" s="6"/>
      <c r="D851" s="7"/>
      <c r="E851" s="8"/>
      <c r="F851" s="8"/>
      <c r="G851" s="60" t="str">
        <f t="shared" si="168"/>
        <v/>
      </c>
      <c r="H851" s="60" t="str">
        <f t="shared" si="168"/>
        <v/>
      </c>
      <c r="J851" s="115" t="str">
        <f t="shared" si="165"/>
        <v/>
      </c>
      <c r="Q851" s="116"/>
      <c r="R851" s="65" t="str">
        <f t="shared" si="159"/>
        <v/>
      </c>
      <c r="S851" s="65" t="str">
        <f t="shared" si="160"/>
        <v/>
      </c>
      <c r="T851" s="65" t="str">
        <f t="shared" si="161"/>
        <v/>
      </c>
      <c r="U851" s="65" t="str">
        <f t="shared" si="162"/>
        <v/>
      </c>
      <c r="V851" s="38"/>
      <c r="W851" s="38"/>
      <c r="X851" s="85" t="str">
        <f t="shared" si="163"/>
        <v/>
      </c>
      <c r="Y851" s="85" t="str">
        <f t="shared" si="164"/>
        <v/>
      </c>
      <c r="Z851" s="89" t="str">
        <f t="shared" si="166"/>
        <v/>
      </c>
      <c r="AA851" s="90" t="str">
        <f>IFERROR(IF(ISNUMBER('Opsparede løndele mar21-apr21'!K849),Z851+'Opsparede løndele mar21-apr21'!K849,Z851),"")</f>
        <v/>
      </c>
    </row>
    <row r="852" spans="1:27" x14ac:dyDescent="0.25">
      <c r="A852" s="52" t="str">
        <f t="shared" si="167"/>
        <v/>
      </c>
      <c r="B852" s="5"/>
      <c r="C852" s="6"/>
      <c r="D852" s="7"/>
      <c r="E852" s="8"/>
      <c r="F852" s="8"/>
      <c r="G852" s="60" t="str">
        <f t="shared" si="168"/>
        <v/>
      </c>
      <c r="H852" s="60" t="str">
        <f t="shared" si="168"/>
        <v/>
      </c>
      <c r="J852" s="115" t="str">
        <f t="shared" si="165"/>
        <v/>
      </c>
      <c r="Q852" s="116"/>
      <c r="R852" s="65" t="str">
        <f t="shared" si="159"/>
        <v/>
      </c>
      <c r="S852" s="65" t="str">
        <f t="shared" si="160"/>
        <v/>
      </c>
      <c r="T852" s="65" t="str">
        <f t="shared" si="161"/>
        <v/>
      </c>
      <c r="U852" s="65" t="str">
        <f t="shared" si="162"/>
        <v/>
      </c>
      <c r="V852" s="38"/>
      <c r="W852" s="38"/>
      <c r="X852" s="85" t="str">
        <f t="shared" si="163"/>
        <v/>
      </c>
      <c r="Y852" s="85" t="str">
        <f t="shared" si="164"/>
        <v/>
      </c>
      <c r="Z852" s="89" t="str">
        <f t="shared" si="166"/>
        <v/>
      </c>
      <c r="AA852" s="90" t="str">
        <f>IFERROR(IF(ISNUMBER('Opsparede løndele mar21-apr21'!K850),Z852+'Opsparede løndele mar21-apr21'!K850,Z852),"")</f>
        <v/>
      </c>
    </row>
    <row r="853" spans="1:27" x14ac:dyDescent="0.25">
      <c r="A853" s="52" t="str">
        <f t="shared" si="167"/>
        <v/>
      </c>
      <c r="B853" s="5"/>
      <c r="C853" s="6"/>
      <c r="D853" s="7"/>
      <c r="E853" s="8"/>
      <c r="F853" s="8"/>
      <c r="G853" s="60" t="str">
        <f t="shared" si="168"/>
        <v/>
      </c>
      <c r="H853" s="60" t="str">
        <f t="shared" si="168"/>
        <v/>
      </c>
      <c r="J853" s="115" t="str">
        <f t="shared" si="165"/>
        <v/>
      </c>
      <c r="Q853" s="116"/>
      <c r="R853" s="65" t="str">
        <f t="shared" si="159"/>
        <v/>
      </c>
      <c r="S853" s="65" t="str">
        <f t="shared" si="160"/>
        <v/>
      </c>
      <c r="T853" s="65" t="str">
        <f t="shared" si="161"/>
        <v/>
      </c>
      <c r="U853" s="65" t="str">
        <f t="shared" si="162"/>
        <v/>
      </c>
      <c r="V853" s="38"/>
      <c r="W853" s="38"/>
      <c r="X853" s="85" t="str">
        <f t="shared" si="163"/>
        <v/>
      </c>
      <c r="Y853" s="85" t="str">
        <f t="shared" si="164"/>
        <v/>
      </c>
      <c r="Z853" s="89" t="str">
        <f t="shared" si="166"/>
        <v/>
      </c>
      <c r="AA853" s="90" t="str">
        <f>IFERROR(IF(ISNUMBER('Opsparede løndele mar21-apr21'!K851),Z853+'Opsparede løndele mar21-apr21'!K851,Z853),"")</f>
        <v/>
      </c>
    </row>
    <row r="854" spans="1:27" x14ac:dyDescent="0.25">
      <c r="A854" s="52" t="str">
        <f t="shared" si="167"/>
        <v/>
      </c>
      <c r="B854" s="5"/>
      <c r="C854" s="6"/>
      <c r="D854" s="7"/>
      <c r="E854" s="8"/>
      <c r="F854" s="8"/>
      <c r="G854" s="60" t="str">
        <f t="shared" si="168"/>
        <v/>
      </c>
      <c r="H854" s="60" t="str">
        <f t="shared" si="168"/>
        <v/>
      </c>
      <c r="J854" s="115" t="str">
        <f t="shared" si="165"/>
        <v/>
      </c>
      <c r="Q854" s="116"/>
      <c r="R854" s="65" t="str">
        <f t="shared" si="159"/>
        <v/>
      </c>
      <c r="S854" s="65" t="str">
        <f t="shared" si="160"/>
        <v/>
      </c>
      <c r="T854" s="65" t="str">
        <f t="shared" si="161"/>
        <v/>
      </c>
      <c r="U854" s="65" t="str">
        <f t="shared" si="162"/>
        <v/>
      </c>
      <c r="V854" s="38"/>
      <c r="W854" s="38"/>
      <c r="X854" s="85" t="str">
        <f t="shared" si="163"/>
        <v/>
      </c>
      <c r="Y854" s="85" t="str">
        <f t="shared" si="164"/>
        <v/>
      </c>
      <c r="Z854" s="89" t="str">
        <f t="shared" si="166"/>
        <v/>
      </c>
      <c r="AA854" s="90" t="str">
        <f>IFERROR(IF(ISNUMBER('Opsparede løndele mar21-apr21'!K852),Z854+'Opsparede løndele mar21-apr21'!K852,Z854),"")</f>
        <v/>
      </c>
    </row>
    <row r="855" spans="1:27" x14ac:dyDescent="0.25">
      <c r="A855" s="52" t="str">
        <f t="shared" si="167"/>
        <v/>
      </c>
      <c r="B855" s="5"/>
      <c r="C855" s="6"/>
      <c r="D855" s="7"/>
      <c r="E855" s="8"/>
      <c r="F855" s="8"/>
      <c r="G855" s="60" t="str">
        <f t="shared" si="168"/>
        <v/>
      </c>
      <c r="H855" s="60" t="str">
        <f t="shared" si="168"/>
        <v/>
      </c>
      <c r="J855" s="115" t="str">
        <f t="shared" si="165"/>
        <v/>
      </c>
      <c r="Q855" s="116"/>
      <c r="R855" s="65" t="str">
        <f t="shared" si="159"/>
        <v/>
      </c>
      <c r="S855" s="65" t="str">
        <f t="shared" si="160"/>
        <v/>
      </c>
      <c r="T855" s="65" t="str">
        <f t="shared" si="161"/>
        <v/>
      </c>
      <c r="U855" s="65" t="str">
        <f t="shared" si="162"/>
        <v/>
      </c>
      <c r="V855" s="38"/>
      <c r="W855" s="38"/>
      <c r="X855" s="85" t="str">
        <f t="shared" si="163"/>
        <v/>
      </c>
      <c r="Y855" s="85" t="str">
        <f t="shared" si="164"/>
        <v/>
      </c>
      <c r="Z855" s="89" t="str">
        <f t="shared" si="166"/>
        <v/>
      </c>
      <c r="AA855" s="90" t="str">
        <f>IFERROR(IF(ISNUMBER('Opsparede løndele mar21-apr21'!K853),Z855+'Opsparede løndele mar21-apr21'!K853,Z855),"")</f>
        <v/>
      </c>
    </row>
    <row r="856" spans="1:27" x14ac:dyDescent="0.25">
      <c r="A856" s="52" t="str">
        <f t="shared" si="167"/>
        <v/>
      </c>
      <c r="B856" s="5"/>
      <c r="C856" s="6"/>
      <c r="D856" s="7"/>
      <c r="E856" s="8"/>
      <c r="F856" s="8"/>
      <c r="G856" s="60" t="str">
        <f t="shared" si="168"/>
        <v/>
      </c>
      <c r="H856" s="60" t="str">
        <f t="shared" si="168"/>
        <v/>
      </c>
      <c r="J856" s="115" t="str">
        <f t="shared" si="165"/>
        <v/>
      </c>
      <c r="Q856" s="116"/>
      <c r="R856" s="65" t="str">
        <f t="shared" si="159"/>
        <v/>
      </c>
      <c r="S856" s="65" t="str">
        <f t="shared" si="160"/>
        <v/>
      </c>
      <c r="T856" s="65" t="str">
        <f t="shared" si="161"/>
        <v/>
      </c>
      <c r="U856" s="65" t="str">
        <f t="shared" si="162"/>
        <v/>
      </c>
      <c r="V856" s="38"/>
      <c r="W856" s="38"/>
      <c r="X856" s="85" t="str">
        <f t="shared" si="163"/>
        <v/>
      </c>
      <c r="Y856" s="85" t="str">
        <f t="shared" si="164"/>
        <v/>
      </c>
      <c r="Z856" s="89" t="str">
        <f t="shared" si="166"/>
        <v/>
      </c>
      <c r="AA856" s="90" t="str">
        <f>IFERROR(IF(ISNUMBER('Opsparede løndele mar21-apr21'!K854),Z856+'Opsparede løndele mar21-apr21'!K854,Z856),"")</f>
        <v/>
      </c>
    </row>
    <row r="857" spans="1:27" x14ac:dyDescent="0.25">
      <c r="A857" s="52" t="str">
        <f t="shared" si="167"/>
        <v/>
      </c>
      <c r="B857" s="5"/>
      <c r="C857" s="6"/>
      <c r="D857" s="7"/>
      <c r="E857" s="8"/>
      <c r="F857" s="8"/>
      <c r="G857" s="60" t="str">
        <f t="shared" si="168"/>
        <v/>
      </c>
      <c r="H857" s="60" t="str">
        <f t="shared" si="168"/>
        <v/>
      </c>
      <c r="J857" s="115" t="str">
        <f t="shared" si="165"/>
        <v/>
      </c>
      <c r="Q857" s="116"/>
      <c r="R857" s="65" t="str">
        <f t="shared" si="159"/>
        <v/>
      </c>
      <c r="S857" s="65" t="str">
        <f t="shared" si="160"/>
        <v/>
      </c>
      <c r="T857" s="65" t="str">
        <f t="shared" si="161"/>
        <v/>
      </c>
      <c r="U857" s="65" t="str">
        <f t="shared" si="162"/>
        <v/>
      </c>
      <c r="V857" s="38"/>
      <c r="W857" s="38"/>
      <c r="X857" s="85" t="str">
        <f t="shared" si="163"/>
        <v/>
      </c>
      <c r="Y857" s="85" t="str">
        <f t="shared" si="164"/>
        <v/>
      </c>
      <c r="Z857" s="89" t="str">
        <f t="shared" si="166"/>
        <v/>
      </c>
      <c r="AA857" s="90" t="str">
        <f>IFERROR(IF(ISNUMBER('Opsparede løndele mar21-apr21'!K855),Z857+'Opsparede løndele mar21-apr21'!K855,Z857),"")</f>
        <v/>
      </c>
    </row>
    <row r="858" spans="1:27" x14ac:dyDescent="0.25">
      <c r="A858" s="52" t="str">
        <f t="shared" si="167"/>
        <v/>
      </c>
      <c r="B858" s="5"/>
      <c r="C858" s="6"/>
      <c r="D858" s="7"/>
      <c r="E858" s="8"/>
      <c r="F858" s="8"/>
      <c r="G858" s="60" t="str">
        <f t="shared" si="168"/>
        <v/>
      </c>
      <c r="H858" s="60" t="str">
        <f t="shared" si="168"/>
        <v/>
      </c>
      <c r="J858" s="115" t="str">
        <f t="shared" si="165"/>
        <v/>
      </c>
      <c r="Q858" s="116"/>
      <c r="R858" s="65" t="str">
        <f t="shared" si="159"/>
        <v/>
      </c>
      <c r="S858" s="65" t="str">
        <f t="shared" si="160"/>
        <v/>
      </c>
      <c r="T858" s="65" t="str">
        <f t="shared" si="161"/>
        <v/>
      </c>
      <c r="U858" s="65" t="str">
        <f t="shared" si="162"/>
        <v/>
      </c>
      <c r="V858" s="38"/>
      <c r="W858" s="38"/>
      <c r="X858" s="85" t="str">
        <f t="shared" si="163"/>
        <v/>
      </c>
      <c r="Y858" s="85" t="str">
        <f t="shared" si="164"/>
        <v/>
      </c>
      <c r="Z858" s="89" t="str">
        <f t="shared" si="166"/>
        <v/>
      </c>
      <c r="AA858" s="90" t="str">
        <f>IFERROR(IF(ISNUMBER('Opsparede løndele mar21-apr21'!K856),Z858+'Opsparede løndele mar21-apr21'!K856,Z858),"")</f>
        <v/>
      </c>
    </row>
    <row r="859" spans="1:27" x14ac:dyDescent="0.25">
      <c r="A859" s="52" t="str">
        <f t="shared" si="167"/>
        <v/>
      </c>
      <c r="B859" s="5"/>
      <c r="C859" s="6"/>
      <c r="D859" s="7"/>
      <c r="E859" s="8"/>
      <c r="F859" s="8"/>
      <c r="G859" s="60" t="str">
        <f t="shared" si="168"/>
        <v/>
      </c>
      <c r="H859" s="60" t="str">
        <f t="shared" si="168"/>
        <v/>
      </c>
      <c r="J859" s="115" t="str">
        <f t="shared" si="165"/>
        <v/>
      </c>
      <c r="Q859" s="116"/>
      <c r="R859" s="65" t="str">
        <f t="shared" si="159"/>
        <v/>
      </c>
      <c r="S859" s="65" t="str">
        <f t="shared" si="160"/>
        <v/>
      </c>
      <c r="T859" s="65" t="str">
        <f t="shared" si="161"/>
        <v/>
      </c>
      <c r="U859" s="65" t="str">
        <f t="shared" si="162"/>
        <v/>
      </c>
      <c r="V859" s="38"/>
      <c r="W859" s="38"/>
      <c r="X859" s="85" t="str">
        <f t="shared" si="163"/>
        <v/>
      </c>
      <c r="Y859" s="85" t="str">
        <f t="shared" si="164"/>
        <v/>
      </c>
      <c r="Z859" s="89" t="str">
        <f t="shared" si="166"/>
        <v/>
      </c>
      <c r="AA859" s="90" t="str">
        <f>IFERROR(IF(ISNUMBER('Opsparede løndele mar21-apr21'!K857),Z859+'Opsparede løndele mar21-apr21'!K857,Z859),"")</f>
        <v/>
      </c>
    </row>
    <row r="860" spans="1:27" x14ac:dyDescent="0.25">
      <c r="A860" s="52" t="str">
        <f t="shared" si="167"/>
        <v/>
      </c>
      <c r="B860" s="5"/>
      <c r="C860" s="6"/>
      <c r="D860" s="7"/>
      <c r="E860" s="8"/>
      <c r="F860" s="8"/>
      <c r="G860" s="60" t="str">
        <f t="shared" si="168"/>
        <v/>
      </c>
      <c r="H860" s="60" t="str">
        <f t="shared" si="168"/>
        <v/>
      </c>
      <c r="J860" s="115" t="str">
        <f t="shared" si="165"/>
        <v/>
      </c>
      <c r="Q860" s="116"/>
      <c r="R860" s="65" t="str">
        <f t="shared" si="159"/>
        <v/>
      </c>
      <c r="S860" s="65" t="str">
        <f t="shared" si="160"/>
        <v/>
      </c>
      <c r="T860" s="65" t="str">
        <f t="shared" si="161"/>
        <v/>
      </c>
      <c r="U860" s="65" t="str">
        <f t="shared" si="162"/>
        <v/>
      </c>
      <c r="V860" s="38"/>
      <c r="W860" s="38"/>
      <c r="X860" s="85" t="str">
        <f t="shared" si="163"/>
        <v/>
      </c>
      <c r="Y860" s="85" t="str">
        <f t="shared" si="164"/>
        <v/>
      </c>
      <c r="Z860" s="89" t="str">
        <f t="shared" si="166"/>
        <v/>
      </c>
      <c r="AA860" s="90" t="str">
        <f>IFERROR(IF(ISNUMBER('Opsparede løndele mar21-apr21'!K858),Z860+'Opsparede løndele mar21-apr21'!K858,Z860),"")</f>
        <v/>
      </c>
    </row>
    <row r="861" spans="1:27" x14ac:dyDescent="0.25">
      <c r="A861" s="52" t="str">
        <f t="shared" si="167"/>
        <v/>
      </c>
      <c r="B861" s="5"/>
      <c r="C861" s="6"/>
      <c r="D861" s="7"/>
      <c r="E861" s="8"/>
      <c r="F861" s="8"/>
      <c r="G861" s="60" t="str">
        <f t="shared" si="168"/>
        <v/>
      </c>
      <c r="H861" s="60" t="str">
        <f t="shared" si="168"/>
        <v/>
      </c>
      <c r="J861" s="115" t="str">
        <f t="shared" si="165"/>
        <v/>
      </c>
      <c r="Q861" s="116"/>
      <c r="R861" s="65" t="str">
        <f t="shared" si="159"/>
        <v/>
      </c>
      <c r="S861" s="65" t="str">
        <f t="shared" si="160"/>
        <v/>
      </c>
      <c r="T861" s="65" t="str">
        <f t="shared" si="161"/>
        <v/>
      </c>
      <c r="U861" s="65" t="str">
        <f t="shared" si="162"/>
        <v/>
      </c>
      <c r="V861" s="38"/>
      <c r="W861" s="38"/>
      <c r="X861" s="85" t="str">
        <f t="shared" si="163"/>
        <v/>
      </c>
      <c r="Y861" s="85" t="str">
        <f t="shared" si="164"/>
        <v/>
      </c>
      <c r="Z861" s="89" t="str">
        <f t="shared" si="166"/>
        <v/>
      </c>
      <c r="AA861" s="90" t="str">
        <f>IFERROR(IF(ISNUMBER('Opsparede løndele mar21-apr21'!K859),Z861+'Opsparede løndele mar21-apr21'!K859,Z861),"")</f>
        <v/>
      </c>
    </row>
    <row r="862" spans="1:27" x14ac:dyDescent="0.25">
      <c r="A862" s="52" t="str">
        <f t="shared" si="167"/>
        <v/>
      </c>
      <c r="B862" s="5"/>
      <c r="C862" s="6"/>
      <c r="D862" s="7"/>
      <c r="E862" s="8"/>
      <c r="F862" s="8"/>
      <c r="G862" s="60" t="str">
        <f t="shared" si="168"/>
        <v/>
      </c>
      <c r="H862" s="60" t="str">
        <f t="shared" si="168"/>
        <v/>
      </c>
      <c r="J862" s="115" t="str">
        <f t="shared" si="165"/>
        <v/>
      </c>
      <c r="Q862" s="116"/>
      <c r="R862" s="65" t="str">
        <f t="shared" si="159"/>
        <v/>
      </c>
      <c r="S862" s="65" t="str">
        <f t="shared" si="160"/>
        <v/>
      </c>
      <c r="T862" s="65" t="str">
        <f t="shared" si="161"/>
        <v/>
      </c>
      <c r="U862" s="65" t="str">
        <f t="shared" si="162"/>
        <v/>
      </c>
      <c r="V862" s="38"/>
      <c r="W862" s="38"/>
      <c r="X862" s="85" t="str">
        <f t="shared" si="163"/>
        <v/>
      </c>
      <c r="Y862" s="85" t="str">
        <f t="shared" si="164"/>
        <v/>
      </c>
      <c r="Z862" s="89" t="str">
        <f t="shared" si="166"/>
        <v/>
      </c>
      <c r="AA862" s="90" t="str">
        <f>IFERROR(IF(ISNUMBER('Opsparede løndele mar21-apr21'!K860),Z862+'Opsparede løndele mar21-apr21'!K860,Z862),"")</f>
        <v/>
      </c>
    </row>
    <row r="863" spans="1:27" x14ac:dyDescent="0.25">
      <c r="A863" s="52" t="str">
        <f t="shared" si="167"/>
        <v/>
      </c>
      <c r="B863" s="5"/>
      <c r="C863" s="6"/>
      <c r="D863" s="7"/>
      <c r="E863" s="8"/>
      <c r="F863" s="8"/>
      <c r="G863" s="60" t="str">
        <f t="shared" si="168"/>
        <v/>
      </c>
      <c r="H863" s="60" t="str">
        <f t="shared" si="168"/>
        <v/>
      </c>
      <c r="J863" s="115" t="str">
        <f t="shared" si="165"/>
        <v/>
      </c>
      <c r="Q863" s="116"/>
      <c r="R863" s="65" t="str">
        <f t="shared" si="159"/>
        <v/>
      </c>
      <c r="S863" s="65" t="str">
        <f t="shared" si="160"/>
        <v/>
      </c>
      <c r="T863" s="65" t="str">
        <f t="shared" si="161"/>
        <v/>
      </c>
      <c r="U863" s="65" t="str">
        <f t="shared" si="162"/>
        <v/>
      </c>
      <c r="V863" s="38"/>
      <c r="W863" s="38"/>
      <c r="X863" s="85" t="str">
        <f t="shared" si="163"/>
        <v/>
      </c>
      <c r="Y863" s="85" t="str">
        <f t="shared" si="164"/>
        <v/>
      </c>
      <c r="Z863" s="89" t="str">
        <f t="shared" si="166"/>
        <v/>
      </c>
      <c r="AA863" s="90" t="str">
        <f>IFERROR(IF(ISNUMBER('Opsparede løndele mar21-apr21'!K861),Z863+'Opsparede løndele mar21-apr21'!K861,Z863),"")</f>
        <v/>
      </c>
    </row>
    <row r="864" spans="1:27" x14ac:dyDescent="0.25">
      <c r="A864" s="52" t="str">
        <f t="shared" si="167"/>
        <v/>
      </c>
      <c r="B864" s="5"/>
      <c r="C864" s="6"/>
      <c r="D864" s="7"/>
      <c r="E864" s="8"/>
      <c r="F864" s="8"/>
      <c r="G864" s="60" t="str">
        <f t="shared" si="168"/>
        <v/>
      </c>
      <c r="H864" s="60" t="str">
        <f t="shared" si="168"/>
        <v/>
      </c>
      <c r="J864" s="115" t="str">
        <f t="shared" si="165"/>
        <v/>
      </c>
      <c r="Q864" s="116"/>
      <c r="R864" s="65" t="str">
        <f t="shared" si="159"/>
        <v/>
      </c>
      <c r="S864" s="65" t="str">
        <f t="shared" si="160"/>
        <v/>
      </c>
      <c r="T864" s="65" t="str">
        <f t="shared" si="161"/>
        <v/>
      </c>
      <c r="U864" s="65" t="str">
        <f t="shared" si="162"/>
        <v/>
      </c>
      <c r="V864" s="38"/>
      <c r="W864" s="38"/>
      <c r="X864" s="85" t="str">
        <f t="shared" si="163"/>
        <v/>
      </c>
      <c r="Y864" s="85" t="str">
        <f t="shared" si="164"/>
        <v/>
      </c>
      <c r="Z864" s="89" t="str">
        <f t="shared" si="166"/>
        <v/>
      </c>
      <c r="AA864" s="90" t="str">
        <f>IFERROR(IF(ISNUMBER('Opsparede løndele mar21-apr21'!K862),Z864+'Opsparede løndele mar21-apr21'!K862,Z864),"")</f>
        <v/>
      </c>
    </row>
    <row r="865" spans="1:27" x14ac:dyDescent="0.25">
      <c r="A865" s="52" t="str">
        <f t="shared" si="167"/>
        <v/>
      </c>
      <c r="B865" s="5"/>
      <c r="C865" s="6"/>
      <c r="D865" s="7"/>
      <c r="E865" s="8"/>
      <c r="F865" s="8"/>
      <c r="G865" s="60" t="str">
        <f t="shared" si="168"/>
        <v/>
      </c>
      <c r="H865" s="60" t="str">
        <f t="shared" si="168"/>
        <v/>
      </c>
      <c r="J865" s="115" t="str">
        <f t="shared" si="165"/>
        <v/>
      </c>
      <c r="Q865" s="116"/>
      <c r="R865" s="65" t="str">
        <f t="shared" si="159"/>
        <v/>
      </c>
      <c r="S865" s="65" t="str">
        <f t="shared" si="160"/>
        <v/>
      </c>
      <c r="T865" s="65" t="str">
        <f t="shared" si="161"/>
        <v/>
      </c>
      <c r="U865" s="65" t="str">
        <f t="shared" si="162"/>
        <v/>
      </c>
      <c r="V865" s="38"/>
      <c r="W865" s="38"/>
      <c r="X865" s="85" t="str">
        <f t="shared" si="163"/>
        <v/>
      </c>
      <c r="Y865" s="85" t="str">
        <f t="shared" si="164"/>
        <v/>
      </c>
      <c r="Z865" s="89" t="str">
        <f t="shared" si="166"/>
        <v/>
      </c>
      <c r="AA865" s="90" t="str">
        <f>IFERROR(IF(ISNUMBER('Opsparede løndele mar21-apr21'!K863),Z865+'Opsparede løndele mar21-apr21'!K863,Z865),"")</f>
        <v/>
      </c>
    </row>
    <row r="866" spans="1:27" x14ac:dyDescent="0.25">
      <c r="A866" s="52" t="str">
        <f t="shared" si="167"/>
        <v/>
      </c>
      <c r="B866" s="5"/>
      <c r="C866" s="6"/>
      <c r="D866" s="7"/>
      <c r="E866" s="8"/>
      <c r="F866" s="8"/>
      <c r="G866" s="60" t="str">
        <f t="shared" si="168"/>
        <v/>
      </c>
      <c r="H866" s="60" t="str">
        <f t="shared" si="168"/>
        <v/>
      </c>
      <c r="J866" s="115" t="str">
        <f t="shared" si="165"/>
        <v/>
      </c>
      <c r="Q866" s="116"/>
      <c r="R866" s="65" t="str">
        <f t="shared" si="159"/>
        <v/>
      </c>
      <c r="S866" s="65" t="str">
        <f t="shared" si="160"/>
        <v/>
      </c>
      <c r="T866" s="65" t="str">
        <f t="shared" si="161"/>
        <v/>
      </c>
      <c r="U866" s="65" t="str">
        <f t="shared" si="162"/>
        <v/>
      </c>
      <c r="V866" s="38"/>
      <c r="W866" s="38"/>
      <c r="X866" s="85" t="str">
        <f t="shared" si="163"/>
        <v/>
      </c>
      <c r="Y866" s="85" t="str">
        <f t="shared" si="164"/>
        <v/>
      </c>
      <c r="Z866" s="89" t="str">
        <f t="shared" si="166"/>
        <v/>
      </c>
      <c r="AA866" s="90" t="str">
        <f>IFERROR(IF(ISNUMBER('Opsparede løndele mar21-apr21'!K864),Z866+'Opsparede løndele mar21-apr21'!K864,Z866),"")</f>
        <v/>
      </c>
    </row>
    <row r="867" spans="1:27" x14ac:dyDescent="0.25">
      <c r="A867" s="52" t="str">
        <f t="shared" si="167"/>
        <v/>
      </c>
      <c r="B867" s="5"/>
      <c r="C867" s="6"/>
      <c r="D867" s="7"/>
      <c r="E867" s="8"/>
      <c r="F867" s="8"/>
      <c r="G867" s="60" t="str">
        <f t="shared" ref="G867:H886" si="169">IF(AND(ISNUMBER($E867),ISNUMBER($F867)),MAX(MIN(NETWORKDAYS(IF($E867&lt;=VLOOKUP(G$6,Matrix_antal_dage,5,FALSE),VLOOKUP(G$6,Matrix_antal_dage,5,FALSE),$E867),IF($F867&gt;=VLOOKUP(G$6,Matrix_antal_dage,6,FALSE),VLOOKUP(G$6,Matrix_antal_dage,6,FALSE),$F867),helligdage),VLOOKUP(G$6,Matrix_antal_dage,7,FALSE)),0),"")</f>
        <v/>
      </c>
      <c r="H867" s="60" t="str">
        <f t="shared" si="169"/>
        <v/>
      </c>
      <c r="J867" s="115" t="str">
        <f t="shared" si="165"/>
        <v/>
      </c>
      <c r="Q867" s="116"/>
      <c r="R867" s="65" t="str">
        <f t="shared" si="159"/>
        <v/>
      </c>
      <c r="S867" s="65" t="str">
        <f t="shared" si="160"/>
        <v/>
      </c>
      <c r="T867" s="65" t="str">
        <f t="shared" si="161"/>
        <v/>
      </c>
      <c r="U867" s="65" t="str">
        <f t="shared" si="162"/>
        <v/>
      </c>
      <c r="V867" s="38"/>
      <c r="W867" s="38"/>
      <c r="X867" s="85" t="str">
        <f t="shared" si="163"/>
        <v/>
      </c>
      <c r="Y867" s="85" t="str">
        <f t="shared" si="164"/>
        <v/>
      </c>
      <c r="Z867" s="89" t="str">
        <f t="shared" si="166"/>
        <v/>
      </c>
      <c r="AA867" s="90" t="str">
        <f>IFERROR(IF(ISNUMBER('Opsparede løndele mar21-apr21'!K865),Z867+'Opsparede løndele mar21-apr21'!K865,Z867),"")</f>
        <v/>
      </c>
    </row>
    <row r="868" spans="1:27" x14ac:dyDescent="0.25">
      <c r="A868" s="52" t="str">
        <f t="shared" si="167"/>
        <v/>
      </c>
      <c r="B868" s="5"/>
      <c r="C868" s="6"/>
      <c r="D868" s="7"/>
      <c r="E868" s="8"/>
      <c r="F868" s="8"/>
      <c r="G868" s="60" t="str">
        <f t="shared" si="169"/>
        <v/>
      </c>
      <c r="H868" s="60" t="str">
        <f t="shared" si="169"/>
        <v/>
      </c>
      <c r="J868" s="115" t="str">
        <f t="shared" si="165"/>
        <v/>
      </c>
      <c r="Q868" s="116"/>
      <c r="R868" s="65" t="str">
        <f t="shared" si="159"/>
        <v/>
      </c>
      <c r="S868" s="65" t="str">
        <f t="shared" si="160"/>
        <v/>
      </c>
      <c r="T868" s="65" t="str">
        <f t="shared" si="161"/>
        <v/>
      </c>
      <c r="U868" s="65" t="str">
        <f t="shared" si="162"/>
        <v/>
      </c>
      <c r="V868" s="38"/>
      <c r="W868" s="38"/>
      <c r="X868" s="85" t="str">
        <f t="shared" si="163"/>
        <v/>
      </c>
      <c r="Y868" s="85" t="str">
        <f t="shared" si="164"/>
        <v/>
      </c>
      <c r="Z868" s="89" t="str">
        <f t="shared" si="166"/>
        <v/>
      </c>
      <c r="AA868" s="90" t="str">
        <f>IFERROR(IF(ISNUMBER('Opsparede løndele mar21-apr21'!K866),Z868+'Opsparede løndele mar21-apr21'!K866,Z868),"")</f>
        <v/>
      </c>
    </row>
    <row r="869" spans="1:27" x14ac:dyDescent="0.25">
      <c r="A869" s="52" t="str">
        <f t="shared" si="167"/>
        <v/>
      </c>
      <c r="B869" s="5"/>
      <c r="C869" s="6"/>
      <c r="D869" s="7"/>
      <c r="E869" s="8"/>
      <c r="F869" s="8"/>
      <c r="G869" s="60" t="str">
        <f t="shared" si="169"/>
        <v/>
      </c>
      <c r="H869" s="60" t="str">
        <f t="shared" si="169"/>
        <v/>
      </c>
      <c r="J869" s="115" t="str">
        <f t="shared" si="165"/>
        <v/>
      </c>
      <c r="Q869" s="116"/>
      <c r="R869" s="65" t="str">
        <f t="shared" si="159"/>
        <v/>
      </c>
      <c r="S869" s="65" t="str">
        <f t="shared" si="160"/>
        <v/>
      </c>
      <c r="T869" s="65" t="str">
        <f t="shared" si="161"/>
        <v/>
      </c>
      <c r="U869" s="65" t="str">
        <f t="shared" si="162"/>
        <v/>
      </c>
      <c r="V869" s="38"/>
      <c r="W869" s="38"/>
      <c r="X869" s="85" t="str">
        <f t="shared" si="163"/>
        <v/>
      </c>
      <c r="Y869" s="85" t="str">
        <f t="shared" si="164"/>
        <v/>
      </c>
      <c r="Z869" s="89" t="str">
        <f t="shared" si="166"/>
        <v/>
      </c>
      <c r="AA869" s="90" t="str">
        <f>IFERROR(IF(ISNUMBER('Opsparede løndele mar21-apr21'!K867),Z869+'Opsparede løndele mar21-apr21'!K867,Z869),"")</f>
        <v/>
      </c>
    </row>
    <row r="870" spans="1:27" x14ac:dyDescent="0.25">
      <c r="A870" s="52" t="str">
        <f t="shared" si="167"/>
        <v/>
      </c>
      <c r="B870" s="5"/>
      <c r="C870" s="6"/>
      <c r="D870" s="7"/>
      <c r="E870" s="8"/>
      <c r="F870" s="8"/>
      <c r="G870" s="60" t="str">
        <f t="shared" si="169"/>
        <v/>
      </c>
      <c r="H870" s="60" t="str">
        <f t="shared" si="169"/>
        <v/>
      </c>
      <c r="J870" s="115" t="str">
        <f t="shared" si="165"/>
        <v/>
      </c>
      <c r="Q870" s="116"/>
      <c r="R870" s="65" t="str">
        <f t="shared" si="159"/>
        <v/>
      </c>
      <c r="S870" s="65" t="str">
        <f t="shared" si="160"/>
        <v/>
      </c>
      <c r="T870" s="65" t="str">
        <f t="shared" si="161"/>
        <v/>
      </c>
      <c r="U870" s="65" t="str">
        <f t="shared" si="162"/>
        <v/>
      </c>
      <c r="V870" s="38"/>
      <c r="W870" s="38"/>
      <c r="X870" s="85" t="str">
        <f t="shared" si="163"/>
        <v/>
      </c>
      <c r="Y870" s="85" t="str">
        <f t="shared" si="164"/>
        <v/>
      </c>
      <c r="Z870" s="89" t="str">
        <f t="shared" si="166"/>
        <v/>
      </c>
      <c r="AA870" s="90" t="str">
        <f>IFERROR(IF(ISNUMBER('Opsparede løndele mar21-apr21'!K868),Z870+'Opsparede løndele mar21-apr21'!K868,Z870),"")</f>
        <v/>
      </c>
    </row>
    <row r="871" spans="1:27" x14ac:dyDescent="0.25">
      <c r="A871" s="52" t="str">
        <f t="shared" si="167"/>
        <v/>
      </c>
      <c r="B871" s="5"/>
      <c r="C871" s="6"/>
      <c r="D871" s="7"/>
      <c r="E871" s="8"/>
      <c r="F871" s="8"/>
      <c r="G871" s="60" t="str">
        <f t="shared" si="169"/>
        <v/>
      </c>
      <c r="H871" s="60" t="str">
        <f t="shared" si="169"/>
        <v/>
      </c>
      <c r="J871" s="115" t="str">
        <f t="shared" si="165"/>
        <v/>
      </c>
      <c r="Q871" s="116"/>
      <c r="R871" s="65" t="str">
        <f t="shared" si="159"/>
        <v/>
      </c>
      <c r="S871" s="65" t="str">
        <f t="shared" si="160"/>
        <v/>
      </c>
      <c r="T871" s="65" t="str">
        <f t="shared" si="161"/>
        <v/>
      </c>
      <c r="U871" s="65" t="str">
        <f t="shared" si="162"/>
        <v/>
      </c>
      <c r="V871" s="38"/>
      <c r="W871" s="38"/>
      <c r="X871" s="85" t="str">
        <f t="shared" si="163"/>
        <v/>
      </c>
      <c r="Y871" s="85" t="str">
        <f t="shared" si="164"/>
        <v/>
      </c>
      <c r="Z871" s="89" t="str">
        <f t="shared" si="166"/>
        <v/>
      </c>
      <c r="AA871" s="90" t="str">
        <f>IFERROR(IF(ISNUMBER('Opsparede løndele mar21-apr21'!K869),Z871+'Opsparede løndele mar21-apr21'!K869,Z871),"")</f>
        <v/>
      </c>
    </row>
    <row r="872" spans="1:27" x14ac:dyDescent="0.25">
      <c r="A872" s="52" t="str">
        <f t="shared" si="167"/>
        <v/>
      </c>
      <c r="B872" s="5"/>
      <c r="C872" s="6"/>
      <c r="D872" s="7"/>
      <c r="E872" s="8"/>
      <c r="F872" s="8"/>
      <c r="G872" s="60" t="str">
        <f t="shared" si="169"/>
        <v/>
      </c>
      <c r="H872" s="60" t="str">
        <f t="shared" si="169"/>
        <v/>
      </c>
      <c r="J872" s="115" t="str">
        <f t="shared" si="165"/>
        <v/>
      </c>
      <c r="Q872" s="116"/>
      <c r="R872" s="65" t="str">
        <f t="shared" si="159"/>
        <v/>
      </c>
      <c r="S872" s="65" t="str">
        <f t="shared" si="160"/>
        <v/>
      </c>
      <c r="T872" s="65" t="str">
        <f t="shared" si="161"/>
        <v/>
      </c>
      <c r="U872" s="65" t="str">
        <f t="shared" si="162"/>
        <v/>
      </c>
      <c r="V872" s="38"/>
      <c r="W872" s="38"/>
      <c r="X872" s="85" t="str">
        <f t="shared" si="163"/>
        <v/>
      </c>
      <c r="Y872" s="85" t="str">
        <f t="shared" si="164"/>
        <v/>
      </c>
      <c r="Z872" s="89" t="str">
        <f t="shared" si="166"/>
        <v/>
      </c>
      <c r="AA872" s="90" t="str">
        <f>IFERROR(IF(ISNUMBER('Opsparede løndele mar21-apr21'!K870),Z872+'Opsparede løndele mar21-apr21'!K870,Z872),"")</f>
        <v/>
      </c>
    </row>
    <row r="873" spans="1:27" x14ac:dyDescent="0.25">
      <c r="A873" s="52" t="str">
        <f t="shared" si="167"/>
        <v/>
      </c>
      <c r="B873" s="5"/>
      <c r="C873" s="6"/>
      <c r="D873" s="7"/>
      <c r="E873" s="8"/>
      <c r="F873" s="8"/>
      <c r="G873" s="60" t="str">
        <f t="shared" si="169"/>
        <v/>
      </c>
      <c r="H873" s="60" t="str">
        <f t="shared" si="169"/>
        <v/>
      </c>
      <c r="J873" s="115" t="str">
        <f t="shared" si="165"/>
        <v/>
      </c>
      <c r="Q873" s="116"/>
      <c r="R873" s="65" t="str">
        <f t="shared" si="159"/>
        <v/>
      </c>
      <c r="S873" s="65" t="str">
        <f t="shared" si="160"/>
        <v/>
      </c>
      <c r="T873" s="65" t="str">
        <f t="shared" si="161"/>
        <v/>
      </c>
      <c r="U873" s="65" t="str">
        <f t="shared" si="162"/>
        <v/>
      </c>
      <c r="V873" s="38"/>
      <c r="W873" s="38"/>
      <c r="X873" s="85" t="str">
        <f t="shared" si="163"/>
        <v/>
      </c>
      <c r="Y873" s="85" t="str">
        <f t="shared" si="164"/>
        <v/>
      </c>
      <c r="Z873" s="89" t="str">
        <f t="shared" si="166"/>
        <v/>
      </c>
      <c r="AA873" s="90" t="str">
        <f>IFERROR(IF(ISNUMBER('Opsparede løndele mar21-apr21'!K871),Z873+'Opsparede løndele mar21-apr21'!K871,Z873),"")</f>
        <v/>
      </c>
    </row>
    <row r="874" spans="1:27" x14ac:dyDescent="0.25">
      <c r="A874" s="52" t="str">
        <f t="shared" si="167"/>
        <v/>
      </c>
      <c r="B874" s="5"/>
      <c r="C874" s="6"/>
      <c r="D874" s="7"/>
      <c r="E874" s="8"/>
      <c r="F874" s="8"/>
      <c r="G874" s="60" t="str">
        <f t="shared" si="169"/>
        <v/>
      </c>
      <c r="H874" s="60" t="str">
        <f t="shared" si="169"/>
        <v/>
      </c>
      <c r="J874" s="115" t="str">
        <f t="shared" si="165"/>
        <v/>
      </c>
      <c r="Q874" s="116"/>
      <c r="R874" s="65" t="str">
        <f t="shared" si="159"/>
        <v/>
      </c>
      <c r="S874" s="65" t="str">
        <f t="shared" si="160"/>
        <v/>
      </c>
      <c r="T874" s="65" t="str">
        <f t="shared" si="161"/>
        <v/>
      </c>
      <c r="U874" s="65" t="str">
        <f t="shared" si="162"/>
        <v/>
      </c>
      <c r="V874" s="38"/>
      <c r="W874" s="38"/>
      <c r="X874" s="85" t="str">
        <f t="shared" si="163"/>
        <v/>
      </c>
      <c r="Y874" s="85" t="str">
        <f t="shared" si="164"/>
        <v/>
      </c>
      <c r="Z874" s="89" t="str">
        <f t="shared" si="166"/>
        <v/>
      </c>
      <c r="AA874" s="90" t="str">
        <f>IFERROR(IF(ISNUMBER('Opsparede løndele mar21-apr21'!K872),Z874+'Opsparede løndele mar21-apr21'!K872,Z874),"")</f>
        <v/>
      </c>
    </row>
    <row r="875" spans="1:27" x14ac:dyDescent="0.25">
      <c r="A875" s="52" t="str">
        <f t="shared" si="167"/>
        <v/>
      </c>
      <c r="B875" s="5"/>
      <c r="C875" s="6"/>
      <c r="D875" s="7"/>
      <c r="E875" s="8"/>
      <c r="F875" s="8"/>
      <c r="G875" s="60" t="str">
        <f t="shared" si="169"/>
        <v/>
      </c>
      <c r="H875" s="60" t="str">
        <f t="shared" si="169"/>
        <v/>
      </c>
      <c r="J875" s="115" t="str">
        <f t="shared" si="165"/>
        <v/>
      </c>
      <c r="Q875" s="116"/>
      <c r="R875" s="65" t="str">
        <f t="shared" si="159"/>
        <v/>
      </c>
      <c r="S875" s="65" t="str">
        <f t="shared" si="160"/>
        <v/>
      </c>
      <c r="T875" s="65" t="str">
        <f t="shared" si="161"/>
        <v/>
      </c>
      <c r="U875" s="65" t="str">
        <f t="shared" si="162"/>
        <v/>
      </c>
      <c r="V875" s="38"/>
      <c r="W875" s="38"/>
      <c r="X875" s="85" t="str">
        <f t="shared" si="163"/>
        <v/>
      </c>
      <c r="Y875" s="85" t="str">
        <f t="shared" si="164"/>
        <v/>
      </c>
      <c r="Z875" s="89" t="str">
        <f t="shared" si="166"/>
        <v/>
      </c>
      <c r="AA875" s="90" t="str">
        <f>IFERROR(IF(ISNUMBER('Opsparede løndele mar21-apr21'!K873),Z875+'Opsparede løndele mar21-apr21'!K873,Z875),"")</f>
        <v/>
      </c>
    </row>
    <row r="876" spans="1:27" x14ac:dyDescent="0.25">
      <c r="A876" s="52" t="str">
        <f t="shared" si="167"/>
        <v/>
      </c>
      <c r="B876" s="5"/>
      <c r="C876" s="6"/>
      <c r="D876" s="7"/>
      <c r="E876" s="8"/>
      <c r="F876" s="8"/>
      <c r="G876" s="60" t="str">
        <f t="shared" si="169"/>
        <v/>
      </c>
      <c r="H876" s="60" t="str">
        <f t="shared" si="169"/>
        <v/>
      </c>
      <c r="J876" s="115" t="str">
        <f t="shared" si="165"/>
        <v/>
      </c>
      <c r="Q876" s="116"/>
      <c r="R876" s="65" t="str">
        <f t="shared" si="159"/>
        <v/>
      </c>
      <c r="S876" s="65" t="str">
        <f t="shared" si="160"/>
        <v/>
      </c>
      <c r="T876" s="65" t="str">
        <f t="shared" si="161"/>
        <v/>
      </c>
      <c r="U876" s="65" t="str">
        <f t="shared" si="162"/>
        <v/>
      </c>
      <c r="V876" s="38"/>
      <c r="W876" s="38"/>
      <c r="X876" s="85" t="str">
        <f t="shared" si="163"/>
        <v/>
      </c>
      <c r="Y876" s="85" t="str">
        <f t="shared" si="164"/>
        <v/>
      </c>
      <c r="Z876" s="89" t="str">
        <f t="shared" si="166"/>
        <v/>
      </c>
      <c r="AA876" s="90" t="str">
        <f>IFERROR(IF(ISNUMBER('Opsparede løndele mar21-apr21'!K874),Z876+'Opsparede løndele mar21-apr21'!K874,Z876),"")</f>
        <v/>
      </c>
    </row>
    <row r="877" spans="1:27" x14ac:dyDescent="0.25">
      <c r="A877" s="52" t="str">
        <f t="shared" si="167"/>
        <v/>
      </c>
      <c r="B877" s="5"/>
      <c r="C877" s="6"/>
      <c r="D877" s="7"/>
      <c r="E877" s="8"/>
      <c r="F877" s="8"/>
      <c r="G877" s="60" t="str">
        <f t="shared" si="169"/>
        <v/>
      </c>
      <c r="H877" s="60" t="str">
        <f t="shared" si="169"/>
        <v/>
      </c>
      <c r="J877" s="115" t="str">
        <f t="shared" si="165"/>
        <v/>
      </c>
      <c r="Q877" s="116"/>
      <c r="R877" s="65" t="str">
        <f t="shared" si="159"/>
        <v/>
      </c>
      <c r="S877" s="65" t="str">
        <f t="shared" si="160"/>
        <v/>
      </c>
      <c r="T877" s="65" t="str">
        <f t="shared" si="161"/>
        <v/>
      </c>
      <c r="U877" s="65" t="str">
        <f t="shared" si="162"/>
        <v/>
      </c>
      <c r="V877" s="38"/>
      <c r="W877" s="38"/>
      <c r="X877" s="85" t="str">
        <f t="shared" si="163"/>
        <v/>
      </c>
      <c r="Y877" s="85" t="str">
        <f t="shared" si="164"/>
        <v/>
      </c>
      <c r="Z877" s="89" t="str">
        <f t="shared" si="166"/>
        <v/>
      </c>
      <c r="AA877" s="90" t="str">
        <f>IFERROR(IF(ISNUMBER('Opsparede løndele mar21-apr21'!K875),Z877+'Opsparede løndele mar21-apr21'!K875,Z877),"")</f>
        <v/>
      </c>
    </row>
    <row r="878" spans="1:27" x14ac:dyDescent="0.25">
      <c r="A878" s="52" t="str">
        <f t="shared" si="167"/>
        <v/>
      </c>
      <c r="B878" s="5"/>
      <c r="C878" s="6"/>
      <c r="D878" s="7"/>
      <c r="E878" s="8"/>
      <c r="F878" s="8"/>
      <c r="G878" s="60" t="str">
        <f t="shared" si="169"/>
        <v/>
      </c>
      <c r="H878" s="60" t="str">
        <f t="shared" si="169"/>
        <v/>
      </c>
      <c r="J878" s="115" t="str">
        <f t="shared" si="165"/>
        <v/>
      </c>
      <c r="Q878" s="116"/>
      <c r="R878" s="65" t="str">
        <f t="shared" si="159"/>
        <v/>
      </c>
      <c r="S878" s="65" t="str">
        <f t="shared" si="160"/>
        <v/>
      </c>
      <c r="T878" s="65" t="str">
        <f t="shared" si="161"/>
        <v/>
      </c>
      <c r="U878" s="65" t="str">
        <f t="shared" si="162"/>
        <v/>
      </c>
      <c r="V878" s="38"/>
      <c r="W878" s="38"/>
      <c r="X878" s="85" t="str">
        <f t="shared" si="163"/>
        <v/>
      </c>
      <c r="Y878" s="85" t="str">
        <f t="shared" si="164"/>
        <v/>
      </c>
      <c r="Z878" s="89" t="str">
        <f t="shared" si="166"/>
        <v/>
      </c>
      <c r="AA878" s="90" t="str">
        <f>IFERROR(IF(ISNUMBER('Opsparede løndele mar21-apr21'!K876),Z878+'Opsparede løndele mar21-apr21'!K876,Z878),"")</f>
        <v/>
      </c>
    </row>
    <row r="879" spans="1:27" x14ac:dyDescent="0.25">
      <c r="A879" s="52" t="str">
        <f t="shared" si="167"/>
        <v/>
      </c>
      <c r="B879" s="5"/>
      <c r="C879" s="6"/>
      <c r="D879" s="7"/>
      <c r="E879" s="8"/>
      <c r="F879" s="8"/>
      <c r="G879" s="60" t="str">
        <f t="shared" si="169"/>
        <v/>
      </c>
      <c r="H879" s="60" t="str">
        <f t="shared" si="169"/>
        <v/>
      </c>
      <c r="J879" s="115" t="str">
        <f t="shared" si="165"/>
        <v/>
      </c>
      <c r="Q879" s="116"/>
      <c r="R879" s="65" t="str">
        <f t="shared" si="159"/>
        <v/>
      </c>
      <c r="S879" s="65" t="str">
        <f t="shared" si="160"/>
        <v/>
      </c>
      <c r="T879" s="65" t="str">
        <f t="shared" si="161"/>
        <v/>
      </c>
      <c r="U879" s="65" t="str">
        <f t="shared" si="162"/>
        <v/>
      </c>
      <c r="V879" s="38"/>
      <c r="W879" s="38"/>
      <c r="X879" s="85" t="str">
        <f t="shared" si="163"/>
        <v/>
      </c>
      <c r="Y879" s="85" t="str">
        <f t="shared" si="164"/>
        <v/>
      </c>
      <c r="Z879" s="89" t="str">
        <f t="shared" si="166"/>
        <v/>
      </c>
      <c r="AA879" s="90" t="str">
        <f>IFERROR(IF(ISNUMBER('Opsparede løndele mar21-apr21'!K877),Z879+'Opsparede løndele mar21-apr21'!K877,Z879),"")</f>
        <v/>
      </c>
    </row>
    <row r="880" spans="1:27" x14ac:dyDescent="0.25">
      <c r="A880" s="52" t="str">
        <f t="shared" si="167"/>
        <v/>
      </c>
      <c r="B880" s="5"/>
      <c r="C880" s="6"/>
      <c r="D880" s="7"/>
      <c r="E880" s="8"/>
      <c r="F880" s="8"/>
      <c r="G880" s="60" t="str">
        <f t="shared" si="169"/>
        <v/>
      </c>
      <c r="H880" s="60" t="str">
        <f t="shared" si="169"/>
        <v/>
      </c>
      <c r="J880" s="115" t="str">
        <f t="shared" si="165"/>
        <v/>
      </c>
      <c r="Q880" s="116"/>
      <c r="R880" s="65" t="str">
        <f t="shared" si="159"/>
        <v/>
      </c>
      <c r="S880" s="65" t="str">
        <f t="shared" si="160"/>
        <v/>
      </c>
      <c r="T880" s="65" t="str">
        <f t="shared" si="161"/>
        <v/>
      </c>
      <c r="U880" s="65" t="str">
        <f t="shared" si="162"/>
        <v/>
      </c>
      <c r="V880" s="38"/>
      <c r="W880" s="38"/>
      <c r="X880" s="85" t="str">
        <f t="shared" si="163"/>
        <v/>
      </c>
      <c r="Y880" s="85" t="str">
        <f t="shared" si="164"/>
        <v/>
      </c>
      <c r="Z880" s="89" t="str">
        <f t="shared" si="166"/>
        <v/>
      </c>
      <c r="AA880" s="90" t="str">
        <f>IFERROR(IF(ISNUMBER('Opsparede løndele mar21-apr21'!K878),Z880+'Opsparede løndele mar21-apr21'!K878,Z880),"")</f>
        <v/>
      </c>
    </row>
    <row r="881" spans="1:27" x14ac:dyDescent="0.25">
      <c r="A881" s="52" t="str">
        <f t="shared" si="167"/>
        <v/>
      </c>
      <c r="B881" s="5"/>
      <c r="C881" s="6"/>
      <c r="D881" s="7"/>
      <c r="E881" s="8"/>
      <c r="F881" s="8"/>
      <c r="G881" s="60" t="str">
        <f t="shared" si="169"/>
        <v/>
      </c>
      <c r="H881" s="60" t="str">
        <f t="shared" si="169"/>
        <v/>
      </c>
      <c r="J881" s="115" t="str">
        <f t="shared" si="165"/>
        <v/>
      </c>
      <c r="Q881" s="116"/>
      <c r="R881" s="65" t="str">
        <f t="shared" si="159"/>
        <v/>
      </c>
      <c r="S881" s="65" t="str">
        <f t="shared" si="160"/>
        <v/>
      </c>
      <c r="T881" s="65" t="str">
        <f t="shared" si="161"/>
        <v/>
      </c>
      <c r="U881" s="65" t="str">
        <f t="shared" si="162"/>
        <v/>
      </c>
      <c r="V881" s="38"/>
      <c r="W881" s="38"/>
      <c r="X881" s="85" t="str">
        <f t="shared" si="163"/>
        <v/>
      </c>
      <c r="Y881" s="85" t="str">
        <f t="shared" si="164"/>
        <v/>
      </c>
      <c r="Z881" s="89" t="str">
        <f t="shared" si="166"/>
        <v/>
      </c>
      <c r="AA881" s="90" t="str">
        <f>IFERROR(IF(ISNUMBER('Opsparede løndele mar21-apr21'!K879),Z881+'Opsparede løndele mar21-apr21'!K879,Z881),"")</f>
        <v/>
      </c>
    </row>
    <row r="882" spans="1:27" x14ac:dyDescent="0.25">
      <c r="A882" s="52" t="str">
        <f t="shared" si="167"/>
        <v/>
      </c>
      <c r="B882" s="5"/>
      <c r="C882" s="6"/>
      <c r="D882" s="7"/>
      <c r="E882" s="8"/>
      <c r="F882" s="8"/>
      <c r="G882" s="60" t="str">
        <f t="shared" si="169"/>
        <v/>
      </c>
      <c r="H882" s="60" t="str">
        <f t="shared" si="169"/>
        <v/>
      </c>
      <c r="J882" s="115" t="str">
        <f t="shared" si="165"/>
        <v/>
      </c>
      <c r="Q882" s="116"/>
      <c r="R882" s="65" t="str">
        <f t="shared" si="159"/>
        <v/>
      </c>
      <c r="S882" s="65" t="str">
        <f t="shared" si="160"/>
        <v/>
      </c>
      <c r="T882" s="65" t="str">
        <f t="shared" si="161"/>
        <v/>
      </c>
      <c r="U882" s="65" t="str">
        <f t="shared" si="162"/>
        <v/>
      </c>
      <c r="V882" s="38"/>
      <c r="W882" s="38"/>
      <c r="X882" s="85" t="str">
        <f t="shared" si="163"/>
        <v/>
      </c>
      <c r="Y882" s="85" t="str">
        <f t="shared" si="164"/>
        <v/>
      </c>
      <c r="Z882" s="89" t="str">
        <f t="shared" si="166"/>
        <v/>
      </c>
      <c r="AA882" s="90" t="str">
        <f>IFERROR(IF(ISNUMBER('Opsparede løndele mar21-apr21'!K880),Z882+'Opsparede løndele mar21-apr21'!K880,Z882),"")</f>
        <v/>
      </c>
    </row>
    <row r="883" spans="1:27" x14ac:dyDescent="0.25">
      <c r="A883" s="52" t="str">
        <f t="shared" si="167"/>
        <v/>
      </c>
      <c r="B883" s="5"/>
      <c r="C883" s="6"/>
      <c r="D883" s="7"/>
      <c r="E883" s="8"/>
      <c r="F883" s="8"/>
      <c r="G883" s="60" t="str">
        <f t="shared" si="169"/>
        <v/>
      </c>
      <c r="H883" s="60" t="str">
        <f t="shared" si="169"/>
        <v/>
      </c>
      <c r="J883" s="115" t="str">
        <f t="shared" si="165"/>
        <v/>
      </c>
      <c r="Q883" s="116"/>
      <c r="R883" s="65" t="str">
        <f t="shared" si="159"/>
        <v/>
      </c>
      <c r="S883" s="65" t="str">
        <f t="shared" si="160"/>
        <v/>
      </c>
      <c r="T883" s="65" t="str">
        <f t="shared" si="161"/>
        <v/>
      </c>
      <c r="U883" s="65" t="str">
        <f t="shared" si="162"/>
        <v/>
      </c>
      <c r="V883" s="38"/>
      <c r="W883" s="38"/>
      <c r="X883" s="85" t="str">
        <f t="shared" si="163"/>
        <v/>
      </c>
      <c r="Y883" s="85" t="str">
        <f t="shared" si="164"/>
        <v/>
      </c>
      <c r="Z883" s="89" t="str">
        <f t="shared" si="166"/>
        <v/>
      </c>
      <c r="AA883" s="90" t="str">
        <f>IFERROR(IF(ISNUMBER('Opsparede løndele mar21-apr21'!K881),Z883+'Opsparede løndele mar21-apr21'!K881,Z883),"")</f>
        <v/>
      </c>
    </row>
    <row r="884" spans="1:27" x14ac:dyDescent="0.25">
      <c r="A884" s="52" t="str">
        <f t="shared" si="167"/>
        <v/>
      </c>
      <c r="B884" s="5"/>
      <c r="C884" s="6"/>
      <c r="D884" s="7"/>
      <c r="E884" s="8"/>
      <c r="F884" s="8"/>
      <c r="G884" s="60" t="str">
        <f t="shared" si="169"/>
        <v/>
      </c>
      <c r="H884" s="60" t="str">
        <f t="shared" si="169"/>
        <v/>
      </c>
      <c r="J884" s="115" t="str">
        <f t="shared" si="165"/>
        <v/>
      </c>
      <c r="Q884" s="116"/>
      <c r="R884" s="65" t="str">
        <f t="shared" si="159"/>
        <v/>
      </c>
      <c r="S884" s="65" t="str">
        <f t="shared" si="160"/>
        <v/>
      </c>
      <c r="T884" s="65" t="str">
        <f t="shared" si="161"/>
        <v/>
      </c>
      <c r="U884" s="65" t="str">
        <f t="shared" si="162"/>
        <v/>
      </c>
      <c r="V884" s="38"/>
      <c r="W884" s="38"/>
      <c r="X884" s="85" t="str">
        <f t="shared" si="163"/>
        <v/>
      </c>
      <c r="Y884" s="85" t="str">
        <f t="shared" si="164"/>
        <v/>
      </c>
      <c r="Z884" s="89" t="str">
        <f t="shared" si="166"/>
        <v/>
      </c>
      <c r="AA884" s="90" t="str">
        <f>IFERROR(IF(ISNUMBER('Opsparede løndele mar21-apr21'!K882),Z884+'Opsparede løndele mar21-apr21'!K882,Z884),"")</f>
        <v/>
      </c>
    </row>
    <row r="885" spans="1:27" x14ac:dyDescent="0.25">
      <c r="A885" s="52" t="str">
        <f t="shared" si="167"/>
        <v/>
      </c>
      <c r="B885" s="5"/>
      <c r="C885" s="6"/>
      <c r="D885" s="7"/>
      <c r="E885" s="8"/>
      <c r="F885" s="8"/>
      <c r="G885" s="60" t="str">
        <f t="shared" si="169"/>
        <v/>
      </c>
      <c r="H885" s="60" t="str">
        <f t="shared" si="169"/>
        <v/>
      </c>
      <c r="J885" s="115" t="str">
        <f t="shared" si="165"/>
        <v/>
      </c>
      <c r="Q885" s="116"/>
      <c r="R885" s="65" t="str">
        <f t="shared" si="159"/>
        <v/>
      </c>
      <c r="S885" s="65" t="str">
        <f t="shared" si="160"/>
        <v/>
      </c>
      <c r="T885" s="65" t="str">
        <f t="shared" si="161"/>
        <v/>
      </c>
      <c r="U885" s="65" t="str">
        <f t="shared" si="162"/>
        <v/>
      </c>
      <c r="V885" s="38"/>
      <c r="W885" s="38"/>
      <c r="X885" s="85" t="str">
        <f t="shared" si="163"/>
        <v/>
      </c>
      <c r="Y885" s="85" t="str">
        <f t="shared" si="164"/>
        <v/>
      </c>
      <c r="Z885" s="89" t="str">
        <f t="shared" si="166"/>
        <v/>
      </c>
      <c r="AA885" s="90" t="str">
        <f>IFERROR(IF(ISNUMBER('Opsparede løndele mar21-apr21'!K883),Z885+'Opsparede løndele mar21-apr21'!K883,Z885),"")</f>
        <v/>
      </c>
    </row>
    <row r="886" spans="1:27" x14ac:dyDescent="0.25">
      <c r="A886" s="52" t="str">
        <f t="shared" si="167"/>
        <v/>
      </c>
      <c r="B886" s="5"/>
      <c r="C886" s="6"/>
      <c r="D886" s="7"/>
      <c r="E886" s="8"/>
      <c r="F886" s="8"/>
      <c r="G886" s="60" t="str">
        <f t="shared" si="169"/>
        <v/>
      </c>
      <c r="H886" s="60" t="str">
        <f t="shared" si="169"/>
        <v/>
      </c>
      <c r="J886" s="115" t="str">
        <f t="shared" si="165"/>
        <v/>
      </c>
      <c r="Q886" s="116"/>
      <c r="R886" s="65" t="str">
        <f t="shared" si="159"/>
        <v/>
      </c>
      <c r="S886" s="65" t="str">
        <f t="shared" si="160"/>
        <v/>
      </c>
      <c r="T886" s="65" t="str">
        <f t="shared" si="161"/>
        <v/>
      </c>
      <c r="U886" s="65" t="str">
        <f t="shared" si="162"/>
        <v/>
      </c>
      <c r="V886" s="38"/>
      <c r="W886" s="38"/>
      <c r="X886" s="85" t="str">
        <f t="shared" si="163"/>
        <v/>
      </c>
      <c r="Y886" s="85" t="str">
        <f t="shared" si="164"/>
        <v/>
      </c>
      <c r="Z886" s="89" t="str">
        <f t="shared" si="166"/>
        <v/>
      </c>
      <c r="AA886" s="90" t="str">
        <f>IFERROR(IF(ISNUMBER('Opsparede løndele mar21-apr21'!K884),Z886+'Opsparede løndele mar21-apr21'!K884,Z886),"")</f>
        <v/>
      </c>
    </row>
    <row r="887" spans="1:27" x14ac:dyDescent="0.25">
      <c r="A887" s="52" t="str">
        <f t="shared" si="167"/>
        <v/>
      </c>
      <c r="B887" s="5"/>
      <c r="C887" s="6"/>
      <c r="D887" s="7"/>
      <c r="E887" s="8"/>
      <c r="F887" s="8"/>
      <c r="G887" s="60" t="str">
        <f t="shared" ref="G887:H906" si="170">IF(AND(ISNUMBER($E887),ISNUMBER($F887)),MAX(MIN(NETWORKDAYS(IF($E887&lt;=VLOOKUP(G$6,Matrix_antal_dage,5,FALSE),VLOOKUP(G$6,Matrix_antal_dage,5,FALSE),$E887),IF($F887&gt;=VLOOKUP(G$6,Matrix_antal_dage,6,FALSE),VLOOKUP(G$6,Matrix_antal_dage,6,FALSE),$F887),helligdage),VLOOKUP(G$6,Matrix_antal_dage,7,FALSE)),0),"")</f>
        <v/>
      </c>
      <c r="H887" s="60" t="str">
        <f t="shared" si="170"/>
        <v/>
      </c>
      <c r="J887" s="115" t="str">
        <f t="shared" si="165"/>
        <v/>
      </c>
      <c r="Q887" s="116"/>
      <c r="R887" s="65" t="str">
        <f t="shared" si="159"/>
        <v/>
      </c>
      <c r="S887" s="65" t="str">
        <f t="shared" si="160"/>
        <v/>
      </c>
      <c r="T887" s="65" t="str">
        <f t="shared" si="161"/>
        <v/>
      </c>
      <c r="U887" s="65" t="str">
        <f t="shared" si="162"/>
        <v/>
      </c>
      <c r="V887" s="38"/>
      <c r="W887" s="38"/>
      <c r="X887" s="85" t="str">
        <f t="shared" si="163"/>
        <v/>
      </c>
      <c r="Y887" s="85" t="str">
        <f t="shared" si="164"/>
        <v/>
      </c>
      <c r="Z887" s="89" t="str">
        <f t="shared" si="166"/>
        <v/>
      </c>
      <c r="AA887" s="90" t="str">
        <f>IFERROR(IF(ISNUMBER('Opsparede løndele mar21-apr21'!K885),Z887+'Opsparede løndele mar21-apr21'!K885,Z887),"")</f>
        <v/>
      </c>
    </row>
    <row r="888" spans="1:27" x14ac:dyDescent="0.25">
      <c r="A888" s="52" t="str">
        <f t="shared" si="167"/>
        <v/>
      </c>
      <c r="B888" s="5"/>
      <c r="C888" s="6"/>
      <c r="D888" s="7"/>
      <c r="E888" s="8"/>
      <c r="F888" s="8"/>
      <c r="G888" s="60" t="str">
        <f t="shared" si="170"/>
        <v/>
      </c>
      <c r="H888" s="60" t="str">
        <f t="shared" si="170"/>
        <v/>
      </c>
      <c r="J888" s="115" t="str">
        <f t="shared" si="165"/>
        <v/>
      </c>
      <c r="Q888" s="116"/>
      <c r="R888" s="65" t="str">
        <f t="shared" si="159"/>
        <v/>
      </c>
      <c r="S888" s="65" t="str">
        <f t="shared" si="160"/>
        <v/>
      </c>
      <c r="T888" s="65" t="str">
        <f t="shared" si="161"/>
        <v/>
      </c>
      <c r="U888" s="65" t="str">
        <f t="shared" si="162"/>
        <v/>
      </c>
      <c r="V888" s="38"/>
      <c r="W888" s="38"/>
      <c r="X888" s="85" t="str">
        <f t="shared" si="163"/>
        <v/>
      </c>
      <c r="Y888" s="85" t="str">
        <f t="shared" si="164"/>
        <v/>
      </c>
      <c r="Z888" s="89" t="str">
        <f t="shared" si="166"/>
        <v/>
      </c>
      <c r="AA888" s="90" t="str">
        <f>IFERROR(IF(ISNUMBER('Opsparede løndele mar21-apr21'!K886),Z888+'Opsparede løndele mar21-apr21'!K886,Z888),"")</f>
        <v/>
      </c>
    </row>
    <row r="889" spans="1:27" x14ac:dyDescent="0.25">
      <c r="A889" s="52" t="str">
        <f t="shared" si="167"/>
        <v/>
      </c>
      <c r="B889" s="5"/>
      <c r="C889" s="6"/>
      <c r="D889" s="7"/>
      <c r="E889" s="8"/>
      <c r="F889" s="8"/>
      <c r="G889" s="60" t="str">
        <f t="shared" si="170"/>
        <v/>
      </c>
      <c r="H889" s="60" t="str">
        <f t="shared" si="170"/>
        <v/>
      </c>
      <c r="J889" s="115" t="str">
        <f t="shared" si="165"/>
        <v/>
      </c>
      <c r="Q889" s="116"/>
      <c r="R889" s="65" t="str">
        <f t="shared" si="159"/>
        <v/>
      </c>
      <c r="S889" s="65" t="str">
        <f t="shared" si="160"/>
        <v/>
      </c>
      <c r="T889" s="65" t="str">
        <f t="shared" si="161"/>
        <v/>
      </c>
      <c r="U889" s="65" t="str">
        <f t="shared" si="162"/>
        <v/>
      </c>
      <c r="V889" s="38"/>
      <c r="W889" s="38"/>
      <c r="X889" s="85" t="str">
        <f t="shared" si="163"/>
        <v/>
      </c>
      <c r="Y889" s="85" t="str">
        <f t="shared" si="164"/>
        <v/>
      </c>
      <c r="Z889" s="89" t="str">
        <f t="shared" si="166"/>
        <v/>
      </c>
      <c r="AA889" s="90" t="str">
        <f>IFERROR(IF(ISNUMBER('Opsparede løndele mar21-apr21'!K887),Z889+'Opsparede løndele mar21-apr21'!K887,Z889),"")</f>
        <v/>
      </c>
    </row>
    <row r="890" spans="1:27" x14ac:dyDescent="0.25">
      <c r="A890" s="52" t="str">
        <f t="shared" si="167"/>
        <v/>
      </c>
      <c r="B890" s="5"/>
      <c r="C890" s="6"/>
      <c r="D890" s="7"/>
      <c r="E890" s="8"/>
      <c r="F890" s="8"/>
      <c r="G890" s="60" t="str">
        <f t="shared" si="170"/>
        <v/>
      </c>
      <c r="H890" s="60" t="str">
        <f t="shared" si="170"/>
        <v/>
      </c>
      <c r="J890" s="115" t="str">
        <f t="shared" si="165"/>
        <v/>
      </c>
      <c r="Q890" s="116"/>
      <c r="R890" s="65" t="str">
        <f t="shared" si="159"/>
        <v/>
      </c>
      <c r="S890" s="65" t="str">
        <f t="shared" si="160"/>
        <v/>
      </c>
      <c r="T890" s="65" t="str">
        <f t="shared" si="161"/>
        <v/>
      </c>
      <c r="U890" s="65" t="str">
        <f t="shared" si="162"/>
        <v/>
      </c>
      <c r="V890" s="38"/>
      <c r="W890" s="38"/>
      <c r="X890" s="85" t="str">
        <f t="shared" si="163"/>
        <v/>
      </c>
      <c r="Y890" s="85" t="str">
        <f t="shared" si="164"/>
        <v/>
      </c>
      <c r="Z890" s="89" t="str">
        <f t="shared" si="166"/>
        <v/>
      </c>
      <c r="AA890" s="90" t="str">
        <f>IFERROR(IF(ISNUMBER('Opsparede løndele mar21-apr21'!K888),Z890+'Opsparede løndele mar21-apr21'!K888,Z890),"")</f>
        <v/>
      </c>
    </row>
    <row r="891" spans="1:27" x14ac:dyDescent="0.25">
      <c r="A891" s="52" t="str">
        <f t="shared" si="167"/>
        <v/>
      </c>
      <c r="B891" s="5"/>
      <c r="C891" s="6"/>
      <c r="D891" s="7"/>
      <c r="E891" s="8"/>
      <c r="F891" s="8"/>
      <c r="G891" s="60" t="str">
        <f t="shared" si="170"/>
        <v/>
      </c>
      <c r="H891" s="60" t="str">
        <f t="shared" si="170"/>
        <v/>
      </c>
      <c r="J891" s="115" t="str">
        <f t="shared" si="165"/>
        <v/>
      </c>
      <c r="Q891" s="116"/>
      <c r="R891" s="65" t="str">
        <f t="shared" si="159"/>
        <v/>
      </c>
      <c r="S891" s="65" t="str">
        <f t="shared" si="160"/>
        <v/>
      </c>
      <c r="T891" s="65" t="str">
        <f t="shared" si="161"/>
        <v/>
      </c>
      <c r="U891" s="65" t="str">
        <f t="shared" si="162"/>
        <v/>
      </c>
      <c r="V891" s="38"/>
      <c r="W891" s="38"/>
      <c r="X891" s="85" t="str">
        <f t="shared" si="163"/>
        <v/>
      </c>
      <c r="Y891" s="85" t="str">
        <f t="shared" si="164"/>
        <v/>
      </c>
      <c r="Z891" s="89" t="str">
        <f t="shared" si="166"/>
        <v/>
      </c>
      <c r="AA891" s="90" t="str">
        <f>IFERROR(IF(ISNUMBER('Opsparede løndele mar21-apr21'!K889),Z891+'Opsparede løndele mar21-apr21'!K889,Z891),"")</f>
        <v/>
      </c>
    </row>
    <row r="892" spans="1:27" x14ac:dyDescent="0.25">
      <c r="A892" s="52" t="str">
        <f t="shared" si="167"/>
        <v/>
      </c>
      <c r="B892" s="5"/>
      <c r="C892" s="6"/>
      <c r="D892" s="7"/>
      <c r="E892" s="8"/>
      <c r="F892" s="8"/>
      <c r="G892" s="60" t="str">
        <f t="shared" si="170"/>
        <v/>
      </c>
      <c r="H892" s="60" t="str">
        <f t="shared" si="170"/>
        <v/>
      </c>
      <c r="J892" s="115" t="str">
        <f t="shared" si="165"/>
        <v/>
      </c>
      <c r="Q892" s="116"/>
      <c r="R892" s="65" t="str">
        <f t="shared" si="159"/>
        <v/>
      </c>
      <c r="S892" s="65" t="str">
        <f t="shared" si="160"/>
        <v/>
      </c>
      <c r="T892" s="65" t="str">
        <f t="shared" si="161"/>
        <v/>
      </c>
      <c r="U892" s="65" t="str">
        <f t="shared" si="162"/>
        <v/>
      </c>
      <c r="V892" s="38"/>
      <c r="W892" s="38"/>
      <c r="X892" s="85" t="str">
        <f t="shared" si="163"/>
        <v/>
      </c>
      <c r="Y892" s="85" t="str">
        <f t="shared" si="164"/>
        <v/>
      </c>
      <c r="Z892" s="89" t="str">
        <f t="shared" si="166"/>
        <v/>
      </c>
      <c r="AA892" s="90" t="str">
        <f>IFERROR(IF(ISNUMBER('Opsparede løndele mar21-apr21'!K890),Z892+'Opsparede løndele mar21-apr21'!K890,Z892),"")</f>
        <v/>
      </c>
    </row>
    <row r="893" spans="1:27" x14ac:dyDescent="0.25">
      <c r="A893" s="52" t="str">
        <f t="shared" si="167"/>
        <v/>
      </c>
      <c r="B893" s="5"/>
      <c r="C893" s="6"/>
      <c r="D893" s="7"/>
      <c r="E893" s="8"/>
      <c r="F893" s="8"/>
      <c r="G893" s="60" t="str">
        <f t="shared" si="170"/>
        <v/>
      </c>
      <c r="H893" s="60" t="str">
        <f t="shared" si="170"/>
        <v/>
      </c>
      <c r="J893" s="115" t="str">
        <f t="shared" si="165"/>
        <v/>
      </c>
      <c r="Q893" s="116"/>
      <c r="R893" s="65" t="str">
        <f t="shared" si="159"/>
        <v/>
      </c>
      <c r="S893" s="65" t="str">
        <f t="shared" si="160"/>
        <v/>
      </c>
      <c r="T893" s="65" t="str">
        <f t="shared" si="161"/>
        <v/>
      </c>
      <c r="U893" s="65" t="str">
        <f t="shared" si="162"/>
        <v/>
      </c>
      <c r="V893" s="38"/>
      <c r="W893" s="38"/>
      <c r="X893" s="85" t="str">
        <f t="shared" si="163"/>
        <v/>
      </c>
      <c r="Y893" s="85" t="str">
        <f t="shared" si="164"/>
        <v/>
      </c>
      <c r="Z893" s="89" t="str">
        <f t="shared" si="166"/>
        <v/>
      </c>
      <c r="AA893" s="90" t="str">
        <f>IFERROR(IF(ISNUMBER('Opsparede løndele mar21-apr21'!K891),Z893+'Opsparede løndele mar21-apr21'!K891,Z893),"")</f>
        <v/>
      </c>
    </row>
    <row r="894" spans="1:27" x14ac:dyDescent="0.25">
      <c r="A894" s="52" t="str">
        <f t="shared" si="167"/>
        <v/>
      </c>
      <c r="B894" s="5"/>
      <c r="C894" s="6"/>
      <c r="D894" s="7"/>
      <c r="E894" s="8"/>
      <c r="F894" s="8"/>
      <c r="G894" s="60" t="str">
        <f t="shared" si="170"/>
        <v/>
      </c>
      <c r="H894" s="60" t="str">
        <f t="shared" si="170"/>
        <v/>
      </c>
      <c r="J894" s="115" t="str">
        <f t="shared" si="165"/>
        <v/>
      </c>
      <c r="Q894" s="116"/>
      <c r="R894" s="65" t="str">
        <f t="shared" si="159"/>
        <v/>
      </c>
      <c r="S894" s="65" t="str">
        <f t="shared" si="160"/>
        <v/>
      </c>
      <c r="T894" s="65" t="str">
        <f t="shared" si="161"/>
        <v/>
      </c>
      <c r="U894" s="65" t="str">
        <f t="shared" si="162"/>
        <v/>
      </c>
      <c r="V894" s="38"/>
      <c r="W894" s="38"/>
      <c r="X894" s="85" t="str">
        <f t="shared" si="163"/>
        <v/>
      </c>
      <c r="Y894" s="85" t="str">
        <f t="shared" si="164"/>
        <v/>
      </c>
      <c r="Z894" s="89" t="str">
        <f t="shared" si="166"/>
        <v/>
      </c>
      <c r="AA894" s="90" t="str">
        <f>IFERROR(IF(ISNUMBER('Opsparede løndele mar21-apr21'!K892),Z894+'Opsparede løndele mar21-apr21'!K892,Z894),"")</f>
        <v/>
      </c>
    </row>
    <row r="895" spans="1:27" x14ac:dyDescent="0.25">
      <c r="A895" s="52" t="str">
        <f t="shared" si="167"/>
        <v/>
      </c>
      <c r="B895" s="5"/>
      <c r="C895" s="6"/>
      <c r="D895" s="7"/>
      <c r="E895" s="8"/>
      <c r="F895" s="8"/>
      <c r="G895" s="60" t="str">
        <f t="shared" si="170"/>
        <v/>
      </c>
      <c r="H895" s="60" t="str">
        <f t="shared" si="170"/>
        <v/>
      </c>
      <c r="J895" s="115" t="str">
        <f t="shared" si="165"/>
        <v/>
      </c>
      <c r="Q895" s="116"/>
      <c r="R895" s="65" t="str">
        <f t="shared" si="159"/>
        <v/>
      </c>
      <c r="S895" s="65" t="str">
        <f t="shared" si="160"/>
        <v/>
      </c>
      <c r="T895" s="65" t="str">
        <f t="shared" si="161"/>
        <v/>
      </c>
      <c r="U895" s="65" t="str">
        <f t="shared" si="162"/>
        <v/>
      </c>
      <c r="V895" s="38"/>
      <c r="W895" s="38"/>
      <c r="X895" s="85" t="str">
        <f t="shared" si="163"/>
        <v/>
      </c>
      <c r="Y895" s="85" t="str">
        <f t="shared" si="164"/>
        <v/>
      </c>
      <c r="Z895" s="89" t="str">
        <f t="shared" si="166"/>
        <v/>
      </c>
      <c r="AA895" s="90" t="str">
        <f>IFERROR(IF(ISNUMBER('Opsparede løndele mar21-apr21'!K893),Z895+'Opsparede løndele mar21-apr21'!K893,Z895),"")</f>
        <v/>
      </c>
    </row>
    <row r="896" spans="1:27" x14ac:dyDescent="0.25">
      <c r="A896" s="52" t="str">
        <f t="shared" si="167"/>
        <v/>
      </c>
      <c r="B896" s="5"/>
      <c r="C896" s="6"/>
      <c r="D896" s="7"/>
      <c r="E896" s="8"/>
      <c r="F896" s="8"/>
      <c r="G896" s="60" t="str">
        <f t="shared" si="170"/>
        <v/>
      </c>
      <c r="H896" s="60" t="str">
        <f t="shared" si="170"/>
        <v/>
      </c>
      <c r="J896" s="115" t="str">
        <f t="shared" si="165"/>
        <v/>
      </c>
      <c r="Q896" s="116"/>
      <c r="R896" s="65" t="str">
        <f t="shared" si="159"/>
        <v/>
      </c>
      <c r="S896" s="65" t="str">
        <f t="shared" si="160"/>
        <v/>
      </c>
      <c r="T896" s="65" t="str">
        <f t="shared" si="161"/>
        <v/>
      </c>
      <c r="U896" s="65" t="str">
        <f t="shared" si="162"/>
        <v/>
      </c>
      <c r="V896" s="38"/>
      <c r="W896" s="38"/>
      <c r="X896" s="85" t="str">
        <f t="shared" si="163"/>
        <v/>
      </c>
      <c r="Y896" s="85" t="str">
        <f t="shared" si="164"/>
        <v/>
      </c>
      <c r="Z896" s="89" t="str">
        <f t="shared" si="166"/>
        <v/>
      </c>
      <c r="AA896" s="90" t="str">
        <f>IFERROR(IF(ISNUMBER('Opsparede løndele mar21-apr21'!K894),Z896+'Opsparede løndele mar21-apr21'!K894,Z896),"")</f>
        <v/>
      </c>
    </row>
    <row r="897" spans="1:27" x14ac:dyDescent="0.25">
      <c r="A897" s="52" t="str">
        <f t="shared" si="167"/>
        <v/>
      </c>
      <c r="B897" s="5"/>
      <c r="C897" s="6"/>
      <c r="D897" s="7"/>
      <c r="E897" s="8"/>
      <c r="F897" s="8"/>
      <c r="G897" s="60" t="str">
        <f t="shared" si="170"/>
        <v/>
      </c>
      <c r="H897" s="60" t="str">
        <f t="shared" si="170"/>
        <v/>
      </c>
      <c r="J897" s="115" t="str">
        <f t="shared" si="165"/>
        <v/>
      </c>
      <c r="Q897" s="116"/>
      <c r="R897" s="65" t="str">
        <f t="shared" si="159"/>
        <v/>
      </c>
      <c r="S897" s="65" t="str">
        <f t="shared" si="160"/>
        <v/>
      </c>
      <c r="T897" s="65" t="str">
        <f t="shared" si="161"/>
        <v/>
      </c>
      <c r="U897" s="65" t="str">
        <f t="shared" si="162"/>
        <v/>
      </c>
      <c r="V897" s="38"/>
      <c r="W897" s="38"/>
      <c r="X897" s="85" t="str">
        <f t="shared" si="163"/>
        <v/>
      </c>
      <c r="Y897" s="85" t="str">
        <f t="shared" si="164"/>
        <v/>
      </c>
      <c r="Z897" s="89" t="str">
        <f t="shared" si="166"/>
        <v/>
      </c>
      <c r="AA897" s="90" t="str">
        <f>IFERROR(IF(ISNUMBER('Opsparede løndele mar21-apr21'!K895),Z897+'Opsparede løndele mar21-apr21'!K895,Z897),"")</f>
        <v/>
      </c>
    </row>
    <row r="898" spans="1:27" x14ac:dyDescent="0.25">
      <c r="A898" s="52" t="str">
        <f t="shared" si="167"/>
        <v/>
      </c>
      <c r="B898" s="5"/>
      <c r="C898" s="6"/>
      <c r="D898" s="7"/>
      <c r="E898" s="8"/>
      <c r="F898" s="8"/>
      <c r="G898" s="60" t="str">
        <f t="shared" si="170"/>
        <v/>
      </c>
      <c r="H898" s="60" t="str">
        <f t="shared" si="170"/>
        <v/>
      </c>
      <c r="J898" s="115" t="str">
        <f t="shared" si="165"/>
        <v/>
      </c>
      <c r="Q898" s="116"/>
      <c r="R898" s="65" t="str">
        <f t="shared" si="159"/>
        <v/>
      </c>
      <c r="S898" s="65" t="str">
        <f t="shared" si="160"/>
        <v/>
      </c>
      <c r="T898" s="65" t="str">
        <f t="shared" si="161"/>
        <v/>
      </c>
      <c r="U898" s="65" t="str">
        <f t="shared" si="162"/>
        <v/>
      </c>
      <c r="V898" s="38"/>
      <c r="W898" s="38"/>
      <c r="X898" s="85" t="str">
        <f t="shared" si="163"/>
        <v/>
      </c>
      <c r="Y898" s="85" t="str">
        <f t="shared" si="164"/>
        <v/>
      </c>
      <c r="Z898" s="89" t="str">
        <f t="shared" si="166"/>
        <v/>
      </c>
      <c r="AA898" s="90" t="str">
        <f>IFERROR(IF(ISNUMBER('Opsparede løndele mar21-apr21'!K896),Z898+'Opsparede løndele mar21-apr21'!K896,Z898),"")</f>
        <v/>
      </c>
    </row>
    <row r="899" spans="1:27" x14ac:dyDescent="0.25">
      <c r="A899" s="52" t="str">
        <f t="shared" si="167"/>
        <v/>
      </c>
      <c r="B899" s="5"/>
      <c r="C899" s="6"/>
      <c r="D899" s="7"/>
      <c r="E899" s="8"/>
      <c r="F899" s="8"/>
      <c r="G899" s="60" t="str">
        <f t="shared" si="170"/>
        <v/>
      </c>
      <c r="H899" s="60" t="str">
        <f t="shared" si="170"/>
        <v/>
      </c>
      <c r="J899" s="115" t="str">
        <f t="shared" si="165"/>
        <v/>
      </c>
      <c r="Q899" s="116"/>
      <c r="R899" s="65" t="str">
        <f t="shared" si="159"/>
        <v/>
      </c>
      <c r="S899" s="65" t="str">
        <f t="shared" si="160"/>
        <v/>
      </c>
      <c r="T899" s="65" t="str">
        <f t="shared" si="161"/>
        <v/>
      </c>
      <c r="U899" s="65" t="str">
        <f t="shared" si="162"/>
        <v/>
      </c>
      <c r="V899" s="38"/>
      <c r="W899" s="38"/>
      <c r="X899" s="85" t="str">
        <f t="shared" si="163"/>
        <v/>
      </c>
      <c r="Y899" s="85" t="str">
        <f t="shared" si="164"/>
        <v/>
      </c>
      <c r="Z899" s="89" t="str">
        <f t="shared" si="166"/>
        <v/>
      </c>
      <c r="AA899" s="90" t="str">
        <f>IFERROR(IF(ISNUMBER('Opsparede løndele mar21-apr21'!K897),Z899+'Opsparede løndele mar21-apr21'!K897,Z899),"")</f>
        <v/>
      </c>
    </row>
    <row r="900" spans="1:27" x14ac:dyDescent="0.25">
      <c r="A900" s="52" t="str">
        <f t="shared" si="167"/>
        <v/>
      </c>
      <c r="B900" s="5"/>
      <c r="C900" s="6"/>
      <c r="D900" s="7"/>
      <c r="E900" s="8"/>
      <c r="F900" s="8"/>
      <c r="G900" s="60" t="str">
        <f t="shared" si="170"/>
        <v/>
      </c>
      <c r="H900" s="60" t="str">
        <f t="shared" si="170"/>
        <v/>
      </c>
      <c r="J900" s="115" t="str">
        <f t="shared" si="165"/>
        <v/>
      </c>
      <c r="Q900" s="116"/>
      <c r="R900" s="65" t="str">
        <f t="shared" si="159"/>
        <v/>
      </c>
      <c r="S900" s="65" t="str">
        <f t="shared" si="160"/>
        <v/>
      </c>
      <c r="T900" s="65" t="str">
        <f t="shared" si="161"/>
        <v/>
      </c>
      <c r="U900" s="65" t="str">
        <f t="shared" si="162"/>
        <v/>
      </c>
      <c r="V900" s="38"/>
      <c r="W900" s="38"/>
      <c r="X900" s="85" t="str">
        <f t="shared" si="163"/>
        <v/>
      </c>
      <c r="Y900" s="85" t="str">
        <f t="shared" si="164"/>
        <v/>
      </c>
      <c r="Z900" s="89" t="str">
        <f t="shared" si="166"/>
        <v/>
      </c>
      <c r="AA900" s="90" t="str">
        <f>IFERROR(IF(ISNUMBER('Opsparede løndele mar21-apr21'!K898),Z900+'Opsparede løndele mar21-apr21'!K898,Z900),"")</f>
        <v/>
      </c>
    </row>
    <row r="901" spans="1:27" x14ac:dyDescent="0.25">
      <c r="A901" s="52" t="str">
        <f t="shared" si="167"/>
        <v/>
      </c>
      <c r="B901" s="5"/>
      <c r="C901" s="6"/>
      <c r="D901" s="7"/>
      <c r="E901" s="8"/>
      <c r="F901" s="8"/>
      <c r="G901" s="60" t="str">
        <f t="shared" si="170"/>
        <v/>
      </c>
      <c r="H901" s="60" t="str">
        <f t="shared" si="170"/>
        <v/>
      </c>
      <c r="J901" s="115" t="str">
        <f t="shared" si="165"/>
        <v/>
      </c>
      <c r="Q901" s="116"/>
      <c r="R901" s="65" t="str">
        <f t="shared" si="159"/>
        <v/>
      </c>
      <c r="S901" s="65" t="str">
        <f t="shared" si="160"/>
        <v/>
      </c>
      <c r="T901" s="65" t="str">
        <f t="shared" si="161"/>
        <v/>
      </c>
      <c r="U901" s="65" t="str">
        <f t="shared" si="162"/>
        <v/>
      </c>
      <c r="V901" s="38"/>
      <c r="W901" s="38"/>
      <c r="X901" s="85" t="str">
        <f t="shared" si="163"/>
        <v/>
      </c>
      <c r="Y901" s="85" t="str">
        <f t="shared" si="164"/>
        <v/>
      </c>
      <c r="Z901" s="89" t="str">
        <f t="shared" si="166"/>
        <v/>
      </c>
      <c r="AA901" s="90" t="str">
        <f>IFERROR(IF(ISNUMBER('Opsparede løndele mar21-apr21'!K899),Z901+'Opsparede løndele mar21-apr21'!K899,Z901),"")</f>
        <v/>
      </c>
    </row>
    <row r="902" spans="1:27" x14ac:dyDescent="0.25">
      <c r="A902" s="52" t="str">
        <f t="shared" si="167"/>
        <v/>
      </c>
      <c r="B902" s="5"/>
      <c r="C902" s="6"/>
      <c r="D902" s="7"/>
      <c r="E902" s="8"/>
      <c r="F902" s="8"/>
      <c r="G902" s="60" t="str">
        <f t="shared" si="170"/>
        <v/>
      </c>
      <c r="H902" s="60" t="str">
        <f t="shared" si="170"/>
        <v/>
      </c>
      <c r="J902" s="115" t="str">
        <f t="shared" si="165"/>
        <v/>
      </c>
      <c r="Q902" s="116"/>
      <c r="R902" s="65" t="str">
        <f t="shared" si="159"/>
        <v/>
      </c>
      <c r="S902" s="65" t="str">
        <f t="shared" si="160"/>
        <v/>
      </c>
      <c r="T902" s="65" t="str">
        <f t="shared" si="161"/>
        <v/>
      </c>
      <c r="U902" s="65" t="str">
        <f t="shared" si="162"/>
        <v/>
      </c>
      <c r="V902" s="38"/>
      <c r="W902" s="38"/>
      <c r="X902" s="85" t="str">
        <f t="shared" si="163"/>
        <v/>
      </c>
      <c r="Y902" s="85" t="str">
        <f t="shared" si="164"/>
        <v/>
      </c>
      <c r="Z902" s="89" t="str">
        <f t="shared" si="166"/>
        <v/>
      </c>
      <c r="AA902" s="90" t="str">
        <f>IFERROR(IF(ISNUMBER('Opsparede løndele mar21-apr21'!K900),Z902+'Opsparede løndele mar21-apr21'!K900,Z902),"")</f>
        <v/>
      </c>
    </row>
    <row r="903" spans="1:27" x14ac:dyDescent="0.25">
      <c r="A903" s="52" t="str">
        <f t="shared" si="167"/>
        <v/>
      </c>
      <c r="B903" s="5"/>
      <c r="C903" s="6"/>
      <c r="D903" s="7"/>
      <c r="E903" s="8"/>
      <c r="F903" s="8"/>
      <c r="G903" s="60" t="str">
        <f t="shared" si="170"/>
        <v/>
      </c>
      <c r="H903" s="60" t="str">
        <f t="shared" si="170"/>
        <v/>
      </c>
      <c r="J903" s="115" t="str">
        <f t="shared" si="165"/>
        <v/>
      </c>
      <c r="Q903" s="116"/>
      <c r="R903" s="65" t="str">
        <f t="shared" ref="R903:R966" si="171">IF(AND(ISNUMBER($Q903),ISNUMBER(K903)),(IF($B903="","",IF(MIN(K903,M903)*$J903&gt;30000*IF($Q903&gt;37,37,$Q903)/37,30000*IF($Q903&gt;37,37,$Q903)/37,MIN(K903,M903)*$J903))),"")</f>
        <v/>
      </c>
      <c r="S903" s="65" t="str">
        <f t="shared" ref="S903:S966" si="172">IF(AND(ISNUMBER($Q903),ISNUMBER(L903)),(IF($B903="","",IF(MIN(L903,N903)*$J903&gt;30000*IF($Q903&gt;37,37,$Q903)/37,30000*IF($Q903&gt;37,37,$Q903)/37,MIN(L903,N903)*$J903))),"")</f>
        <v/>
      </c>
      <c r="T903" s="65" t="str">
        <f t="shared" ref="T903:T966" si="173">IF(ISNUMBER(R903),(MIN(R903,MIN(K903,M903)-O903)),"")</f>
        <v/>
      </c>
      <c r="U903" s="65" t="str">
        <f t="shared" ref="U903:U966" si="174">IF(ISNUMBER(S903),(MIN(S903,MIN(L903,N903)-P903)),"")</f>
        <v/>
      </c>
      <c r="V903" s="38"/>
      <c r="W903" s="38"/>
      <c r="X903" s="85" t="str">
        <f t="shared" ref="X903:X966" si="175">IF(ISNUMBER(V903),MIN(T903/VLOOKUP(G$6,Matrix_antal_dage,4,FALSE)*(G903-V903),30000),"")</f>
        <v/>
      </c>
      <c r="Y903" s="85" t="str">
        <f t="shared" ref="Y903:Y966" si="176">IF(ISNUMBER(W903),MIN(U903/VLOOKUP(H$6,Matrix_antal_dage,4,FALSE)*(H903-W903),30000),"")</f>
        <v/>
      </c>
      <c r="Z903" s="89" t="str">
        <f t="shared" si="166"/>
        <v/>
      </c>
      <c r="AA903" s="90" t="str">
        <f>IFERROR(IF(ISNUMBER('Opsparede løndele mar21-apr21'!K901),Z903+'Opsparede løndele mar21-apr21'!K901,Z903),"")</f>
        <v/>
      </c>
    </row>
    <row r="904" spans="1:27" x14ac:dyDescent="0.25">
      <c r="A904" s="52" t="str">
        <f t="shared" si="167"/>
        <v/>
      </c>
      <c r="B904" s="5"/>
      <c r="C904" s="6"/>
      <c r="D904" s="7"/>
      <c r="E904" s="8"/>
      <c r="F904" s="8"/>
      <c r="G904" s="60" t="str">
        <f t="shared" si="170"/>
        <v/>
      </c>
      <c r="H904" s="60" t="str">
        <f t="shared" si="170"/>
        <v/>
      </c>
      <c r="J904" s="115" t="str">
        <f t="shared" ref="J904:J967" si="177">IF(I904="","",IF(I904="Funktionær",0.75,IF(I904="Ikke-funktionær",0.9,IF(I904="Elev/lærling",0.9))))</f>
        <v/>
      </c>
      <c r="Q904" s="116"/>
      <c r="R904" s="65" t="str">
        <f t="shared" si="171"/>
        <v/>
      </c>
      <c r="S904" s="65" t="str">
        <f t="shared" si="172"/>
        <v/>
      </c>
      <c r="T904" s="65" t="str">
        <f t="shared" si="173"/>
        <v/>
      </c>
      <c r="U904" s="65" t="str">
        <f t="shared" si="174"/>
        <v/>
      </c>
      <c r="V904" s="38"/>
      <c r="W904" s="38"/>
      <c r="X904" s="85" t="str">
        <f t="shared" si="175"/>
        <v/>
      </c>
      <c r="Y904" s="85" t="str">
        <f t="shared" si="176"/>
        <v/>
      </c>
      <c r="Z904" s="89" t="str">
        <f t="shared" ref="Z904:Z967" si="178">IF(OR(ISNUMBER(V904),ISNUMBER(W904)),SUM(X904:Y904),"")</f>
        <v/>
      </c>
      <c r="AA904" s="90" t="str">
        <f>IFERROR(IF(ISNUMBER('Opsparede løndele mar21-apr21'!K902),Z904+'Opsparede løndele mar21-apr21'!K902,Z904),"")</f>
        <v/>
      </c>
    </row>
    <row r="905" spans="1:27" x14ac:dyDescent="0.25">
      <c r="A905" s="52" t="str">
        <f t="shared" ref="A905:A968" si="179">IF(B905="","",A904+1)</f>
        <v/>
      </c>
      <c r="B905" s="5"/>
      <c r="C905" s="6"/>
      <c r="D905" s="7"/>
      <c r="E905" s="8"/>
      <c r="F905" s="8"/>
      <c r="G905" s="60" t="str">
        <f t="shared" si="170"/>
        <v/>
      </c>
      <c r="H905" s="60" t="str">
        <f t="shared" si="170"/>
        <v/>
      </c>
      <c r="J905" s="115" t="str">
        <f t="shared" si="177"/>
        <v/>
      </c>
      <c r="Q905" s="116"/>
      <c r="R905" s="65" t="str">
        <f t="shared" si="171"/>
        <v/>
      </c>
      <c r="S905" s="65" t="str">
        <f t="shared" si="172"/>
        <v/>
      </c>
      <c r="T905" s="65" t="str">
        <f t="shared" si="173"/>
        <v/>
      </c>
      <c r="U905" s="65" t="str">
        <f t="shared" si="174"/>
        <v/>
      </c>
      <c r="V905" s="38"/>
      <c r="W905" s="38"/>
      <c r="X905" s="85" t="str">
        <f t="shared" si="175"/>
        <v/>
      </c>
      <c r="Y905" s="85" t="str">
        <f t="shared" si="176"/>
        <v/>
      </c>
      <c r="Z905" s="89" t="str">
        <f t="shared" si="178"/>
        <v/>
      </c>
      <c r="AA905" s="90" t="str">
        <f>IFERROR(IF(ISNUMBER('Opsparede løndele mar21-apr21'!K903),Z905+'Opsparede løndele mar21-apr21'!K903,Z905),"")</f>
        <v/>
      </c>
    </row>
    <row r="906" spans="1:27" x14ac:dyDescent="0.25">
      <c r="A906" s="52" t="str">
        <f t="shared" si="179"/>
        <v/>
      </c>
      <c r="B906" s="5"/>
      <c r="C906" s="6"/>
      <c r="D906" s="7"/>
      <c r="E906" s="8"/>
      <c r="F906" s="8"/>
      <c r="G906" s="60" t="str">
        <f t="shared" si="170"/>
        <v/>
      </c>
      <c r="H906" s="60" t="str">
        <f t="shared" si="170"/>
        <v/>
      </c>
      <c r="J906" s="115" t="str">
        <f t="shared" si="177"/>
        <v/>
      </c>
      <c r="Q906" s="116"/>
      <c r="R906" s="65" t="str">
        <f t="shared" si="171"/>
        <v/>
      </c>
      <c r="S906" s="65" t="str">
        <f t="shared" si="172"/>
        <v/>
      </c>
      <c r="T906" s="65" t="str">
        <f t="shared" si="173"/>
        <v/>
      </c>
      <c r="U906" s="65" t="str">
        <f t="shared" si="174"/>
        <v/>
      </c>
      <c r="V906" s="38"/>
      <c r="W906" s="38"/>
      <c r="X906" s="85" t="str">
        <f t="shared" si="175"/>
        <v/>
      </c>
      <c r="Y906" s="85" t="str">
        <f t="shared" si="176"/>
        <v/>
      </c>
      <c r="Z906" s="89" t="str">
        <f t="shared" si="178"/>
        <v/>
      </c>
      <c r="AA906" s="90" t="str">
        <f>IFERROR(IF(ISNUMBER('Opsparede løndele mar21-apr21'!K904),Z906+'Opsparede løndele mar21-apr21'!K904,Z906),"")</f>
        <v/>
      </c>
    </row>
    <row r="907" spans="1:27" x14ac:dyDescent="0.25">
      <c r="A907" s="52" t="str">
        <f t="shared" si="179"/>
        <v/>
      </c>
      <c r="B907" s="5"/>
      <c r="C907" s="6"/>
      <c r="D907" s="7"/>
      <c r="E907" s="8"/>
      <c r="F907" s="8"/>
      <c r="G907" s="60" t="str">
        <f t="shared" ref="G907:H926" si="180">IF(AND(ISNUMBER($E907),ISNUMBER($F907)),MAX(MIN(NETWORKDAYS(IF($E907&lt;=VLOOKUP(G$6,Matrix_antal_dage,5,FALSE),VLOOKUP(G$6,Matrix_antal_dage,5,FALSE),$E907),IF($F907&gt;=VLOOKUP(G$6,Matrix_antal_dage,6,FALSE),VLOOKUP(G$6,Matrix_antal_dage,6,FALSE),$F907),helligdage),VLOOKUP(G$6,Matrix_antal_dage,7,FALSE)),0),"")</f>
        <v/>
      </c>
      <c r="H907" s="60" t="str">
        <f t="shared" si="180"/>
        <v/>
      </c>
      <c r="J907" s="115" t="str">
        <f t="shared" si="177"/>
        <v/>
      </c>
      <c r="Q907" s="116"/>
      <c r="R907" s="65" t="str">
        <f t="shared" si="171"/>
        <v/>
      </c>
      <c r="S907" s="65" t="str">
        <f t="shared" si="172"/>
        <v/>
      </c>
      <c r="T907" s="65" t="str">
        <f t="shared" si="173"/>
        <v/>
      </c>
      <c r="U907" s="65" t="str">
        <f t="shared" si="174"/>
        <v/>
      </c>
      <c r="V907" s="38"/>
      <c r="W907" s="38"/>
      <c r="X907" s="85" t="str">
        <f t="shared" si="175"/>
        <v/>
      </c>
      <c r="Y907" s="85" t="str">
        <f t="shared" si="176"/>
        <v/>
      </c>
      <c r="Z907" s="89" t="str">
        <f t="shared" si="178"/>
        <v/>
      </c>
      <c r="AA907" s="90" t="str">
        <f>IFERROR(IF(ISNUMBER('Opsparede løndele mar21-apr21'!K905),Z907+'Opsparede løndele mar21-apr21'!K905,Z907),"")</f>
        <v/>
      </c>
    </row>
    <row r="908" spans="1:27" x14ac:dyDescent="0.25">
      <c r="A908" s="52" t="str">
        <f t="shared" si="179"/>
        <v/>
      </c>
      <c r="B908" s="5"/>
      <c r="C908" s="6"/>
      <c r="D908" s="7"/>
      <c r="E908" s="8"/>
      <c r="F908" s="8"/>
      <c r="G908" s="60" t="str">
        <f t="shared" si="180"/>
        <v/>
      </c>
      <c r="H908" s="60" t="str">
        <f t="shared" si="180"/>
        <v/>
      </c>
      <c r="J908" s="115" t="str">
        <f t="shared" si="177"/>
        <v/>
      </c>
      <c r="Q908" s="116"/>
      <c r="R908" s="65" t="str">
        <f t="shared" si="171"/>
        <v/>
      </c>
      <c r="S908" s="65" t="str">
        <f t="shared" si="172"/>
        <v/>
      </c>
      <c r="T908" s="65" t="str">
        <f t="shared" si="173"/>
        <v/>
      </c>
      <c r="U908" s="65" t="str">
        <f t="shared" si="174"/>
        <v/>
      </c>
      <c r="V908" s="38"/>
      <c r="W908" s="38"/>
      <c r="X908" s="85" t="str">
        <f t="shared" si="175"/>
        <v/>
      </c>
      <c r="Y908" s="85" t="str">
        <f t="shared" si="176"/>
        <v/>
      </c>
      <c r="Z908" s="89" t="str">
        <f t="shared" si="178"/>
        <v/>
      </c>
      <c r="AA908" s="90" t="str">
        <f>IFERROR(IF(ISNUMBER('Opsparede løndele mar21-apr21'!K906),Z908+'Opsparede løndele mar21-apr21'!K906,Z908),"")</f>
        <v/>
      </c>
    </row>
    <row r="909" spans="1:27" x14ac:dyDescent="0.25">
      <c r="A909" s="52" t="str">
        <f t="shared" si="179"/>
        <v/>
      </c>
      <c r="B909" s="5"/>
      <c r="C909" s="6"/>
      <c r="D909" s="7"/>
      <c r="E909" s="8"/>
      <c r="F909" s="8"/>
      <c r="G909" s="60" t="str">
        <f t="shared" si="180"/>
        <v/>
      </c>
      <c r="H909" s="60" t="str">
        <f t="shared" si="180"/>
        <v/>
      </c>
      <c r="J909" s="115" t="str">
        <f t="shared" si="177"/>
        <v/>
      </c>
      <c r="Q909" s="116"/>
      <c r="R909" s="65" t="str">
        <f t="shared" si="171"/>
        <v/>
      </c>
      <c r="S909" s="65" t="str">
        <f t="shared" si="172"/>
        <v/>
      </c>
      <c r="T909" s="65" t="str">
        <f t="shared" si="173"/>
        <v/>
      </c>
      <c r="U909" s="65" t="str">
        <f t="shared" si="174"/>
        <v/>
      </c>
      <c r="V909" s="38"/>
      <c r="W909" s="38"/>
      <c r="X909" s="85" t="str">
        <f t="shared" si="175"/>
        <v/>
      </c>
      <c r="Y909" s="85" t="str">
        <f t="shared" si="176"/>
        <v/>
      </c>
      <c r="Z909" s="89" t="str">
        <f t="shared" si="178"/>
        <v/>
      </c>
      <c r="AA909" s="90" t="str">
        <f>IFERROR(IF(ISNUMBER('Opsparede løndele mar21-apr21'!K907),Z909+'Opsparede løndele mar21-apr21'!K907,Z909),"")</f>
        <v/>
      </c>
    </row>
    <row r="910" spans="1:27" x14ac:dyDescent="0.25">
      <c r="A910" s="52" t="str">
        <f t="shared" si="179"/>
        <v/>
      </c>
      <c r="B910" s="5"/>
      <c r="C910" s="6"/>
      <c r="D910" s="7"/>
      <c r="E910" s="8"/>
      <c r="F910" s="8"/>
      <c r="G910" s="60" t="str">
        <f t="shared" si="180"/>
        <v/>
      </c>
      <c r="H910" s="60" t="str">
        <f t="shared" si="180"/>
        <v/>
      </c>
      <c r="J910" s="115" t="str">
        <f t="shared" si="177"/>
        <v/>
      </c>
      <c r="Q910" s="116"/>
      <c r="R910" s="65" t="str">
        <f t="shared" si="171"/>
        <v/>
      </c>
      <c r="S910" s="65" t="str">
        <f t="shared" si="172"/>
        <v/>
      </c>
      <c r="T910" s="65" t="str">
        <f t="shared" si="173"/>
        <v/>
      </c>
      <c r="U910" s="65" t="str">
        <f t="shared" si="174"/>
        <v/>
      </c>
      <c r="V910" s="38"/>
      <c r="W910" s="38"/>
      <c r="X910" s="85" t="str">
        <f t="shared" si="175"/>
        <v/>
      </c>
      <c r="Y910" s="85" t="str">
        <f t="shared" si="176"/>
        <v/>
      </c>
      <c r="Z910" s="89" t="str">
        <f t="shared" si="178"/>
        <v/>
      </c>
      <c r="AA910" s="90" t="str">
        <f>IFERROR(IF(ISNUMBER('Opsparede løndele mar21-apr21'!K908),Z910+'Opsparede løndele mar21-apr21'!K908,Z910),"")</f>
        <v/>
      </c>
    </row>
    <row r="911" spans="1:27" x14ac:dyDescent="0.25">
      <c r="A911" s="52" t="str">
        <f t="shared" si="179"/>
        <v/>
      </c>
      <c r="B911" s="5"/>
      <c r="C911" s="6"/>
      <c r="D911" s="7"/>
      <c r="E911" s="8"/>
      <c r="F911" s="8"/>
      <c r="G911" s="60" t="str">
        <f t="shared" si="180"/>
        <v/>
      </c>
      <c r="H911" s="60" t="str">
        <f t="shared" si="180"/>
        <v/>
      </c>
      <c r="J911" s="115" t="str">
        <f t="shared" si="177"/>
        <v/>
      </c>
      <c r="Q911" s="116"/>
      <c r="R911" s="65" t="str">
        <f t="shared" si="171"/>
        <v/>
      </c>
      <c r="S911" s="65" t="str">
        <f t="shared" si="172"/>
        <v/>
      </c>
      <c r="T911" s="65" t="str">
        <f t="shared" si="173"/>
        <v/>
      </c>
      <c r="U911" s="65" t="str">
        <f t="shared" si="174"/>
        <v/>
      </c>
      <c r="V911" s="38"/>
      <c r="W911" s="38"/>
      <c r="X911" s="85" t="str">
        <f t="shared" si="175"/>
        <v/>
      </c>
      <c r="Y911" s="85" t="str">
        <f t="shared" si="176"/>
        <v/>
      </c>
      <c r="Z911" s="89" t="str">
        <f t="shared" si="178"/>
        <v/>
      </c>
      <c r="AA911" s="90" t="str">
        <f>IFERROR(IF(ISNUMBER('Opsparede løndele mar21-apr21'!K909),Z911+'Opsparede løndele mar21-apr21'!K909,Z911),"")</f>
        <v/>
      </c>
    </row>
    <row r="912" spans="1:27" x14ac:dyDescent="0.25">
      <c r="A912" s="52" t="str">
        <f t="shared" si="179"/>
        <v/>
      </c>
      <c r="B912" s="5"/>
      <c r="C912" s="6"/>
      <c r="D912" s="7"/>
      <c r="E912" s="8"/>
      <c r="F912" s="8"/>
      <c r="G912" s="60" t="str">
        <f t="shared" si="180"/>
        <v/>
      </c>
      <c r="H912" s="60" t="str">
        <f t="shared" si="180"/>
        <v/>
      </c>
      <c r="J912" s="115" t="str">
        <f t="shared" si="177"/>
        <v/>
      </c>
      <c r="Q912" s="116"/>
      <c r="R912" s="65" t="str">
        <f t="shared" si="171"/>
        <v/>
      </c>
      <c r="S912" s="65" t="str">
        <f t="shared" si="172"/>
        <v/>
      </c>
      <c r="T912" s="65" t="str">
        <f t="shared" si="173"/>
        <v/>
      </c>
      <c r="U912" s="65" t="str">
        <f t="shared" si="174"/>
        <v/>
      </c>
      <c r="V912" s="38"/>
      <c r="W912" s="38"/>
      <c r="X912" s="85" t="str">
        <f t="shared" si="175"/>
        <v/>
      </c>
      <c r="Y912" s="85" t="str">
        <f t="shared" si="176"/>
        <v/>
      </c>
      <c r="Z912" s="89" t="str">
        <f t="shared" si="178"/>
        <v/>
      </c>
      <c r="AA912" s="90" t="str">
        <f>IFERROR(IF(ISNUMBER('Opsparede løndele mar21-apr21'!K910),Z912+'Opsparede løndele mar21-apr21'!K910,Z912),"")</f>
        <v/>
      </c>
    </row>
    <row r="913" spans="1:27" x14ac:dyDescent="0.25">
      <c r="A913" s="52" t="str">
        <f t="shared" si="179"/>
        <v/>
      </c>
      <c r="B913" s="5"/>
      <c r="C913" s="6"/>
      <c r="D913" s="7"/>
      <c r="E913" s="8"/>
      <c r="F913" s="8"/>
      <c r="G913" s="60" t="str">
        <f t="shared" si="180"/>
        <v/>
      </c>
      <c r="H913" s="60" t="str">
        <f t="shared" si="180"/>
        <v/>
      </c>
      <c r="J913" s="115" t="str">
        <f t="shared" si="177"/>
        <v/>
      </c>
      <c r="Q913" s="116"/>
      <c r="R913" s="65" t="str">
        <f t="shared" si="171"/>
        <v/>
      </c>
      <c r="S913" s="65" t="str">
        <f t="shared" si="172"/>
        <v/>
      </c>
      <c r="T913" s="65" t="str">
        <f t="shared" si="173"/>
        <v/>
      </c>
      <c r="U913" s="65" t="str">
        <f t="shared" si="174"/>
        <v/>
      </c>
      <c r="V913" s="38"/>
      <c r="W913" s="38"/>
      <c r="X913" s="85" t="str">
        <f t="shared" si="175"/>
        <v/>
      </c>
      <c r="Y913" s="85" t="str">
        <f t="shared" si="176"/>
        <v/>
      </c>
      <c r="Z913" s="89" t="str">
        <f t="shared" si="178"/>
        <v/>
      </c>
      <c r="AA913" s="90" t="str">
        <f>IFERROR(IF(ISNUMBER('Opsparede løndele mar21-apr21'!K911),Z913+'Opsparede løndele mar21-apr21'!K911,Z913),"")</f>
        <v/>
      </c>
    </row>
    <row r="914" spans="1:27" x14ac:dyDescent="0.25">
      <c r="A914" s="52" t="str">
        <f t="shared" si="179"/>
        <v/>
      </c>
      <c r="B914" s="5"/>
      <c r="C914" s="6"/>
      <c r="D914" s="7"/>
      <c r="E914" s="8"/>
      <c r="F914" s="8"/>
      <c r="G914" s="60" t="str">
        <f t="shared" si="180"/>
        <v/>
      </c>
      <c r="H914" s="60" t="str">
        <f t="shared" si="180"/>
        <v/>
      </c>
      <c r="J914" s="115" t="str">
        <f t="shared" si="177"/>
        <v/>
      </c>
      <c r="Q914" s="116"/>
      <c r="R914" s="65" t="str">
        <f t="shared" si="171"/>
        <v/>
      </c>
      <c r="S914" s="65" t="str">
        <f t="shared" si="172"/>
        <v/>
      </c>
      <c r="T914" s="65" t="str">
        <f t="shared" si="173"/>
        <v/>
      </c>
      <c r="U914" s="65" t="str">
        <f t="shared" si="174"/>
        <v/>
      </c>
      <c r="V914" s="38"/>
      <c r="W914" s="38"/>
      <c r="X914" s="85" t="str">
        <f t="shared" si="175"/>
        <v/>
      </c>
      <c r="Y914" s="85" t="str">
        <f t="shared" si="176"/>
        <v/>
      </c>
      <c r="Z914" s="89" t="str">
        <f t="shared" si="178"/>
        <v/>
      </c>
      <c r="AA914" s="90" t="str">
        <f>IFERROR(IF(ISNUMBER('Opsparede løndele mar21-apr21'!K912),Z914+'Opsparede løndele mar21-apr21'!K912,Z914),"")</f>
        <v/>
      </c>
    </row>
    <row r="915" spans="1:27" x14ac:dyDescent="0.25">
      <c r="A915" s="52" t="str">
        <f t="shared" si="179"/>
        <v/>
      </c>
      <c r="B915" s="5"/>
      <c r="C915" s="6"/>
      <c r="D915" s="7"/>
      <c r="E915" s="8"/>
      <c r="F915" s="8"/>
      <c r="G915" s="60" t="str">
        <f t="shared" si="180"/>
        <v/>
      </c>
      <c r="H915" s="60" t="str">
        <f t="shared" si="180"/>
        <v/>
      </c>
      <c r="J915" s="115" t="str">
        <f t="shared" si="177"/>
        <v/>
      </c>
      <c r="Q915" s="116"/>
      <c r="R915" s="65" t="str">
        <f t="shared" si="171"/>
        <v/>
      </c>
      <c r="S915" s="65" t="str">
        <f t="shared" si="172"/>
        <v/>
      </c>
      <c r="T915" s="65" t="str">
        <f t="shared" si="173"/>
        <v/>
      </c>
      <c r="U915" s="65" t="str">
        <f t="shared" si="174"/>
        <v/>
      </c>
      <c r="V915" s="38"/>
      <c r="W915" s="38"/>
      <c r="X915" s="85" t="str">
        <f t="shared" si="175"/>
        <v/>
      </c>
      <c r="Y915" s="85" t="str">
        <f t="shared" si="176"/>
        <v/>
      </c>
      <c r="Z915" s="89" t="str">
        <f t="shared" si="178"/>
        <v/>
      </c>
      <c r="AA915" s="90" t="str">
        <f>IFERROR(IF(ISNUMBER('Opsparede løndele mar21-apr21'!K913),Z915+'Opsparede løndele mar21-apr21'!K913,Z915),"")</f>
        <v/>
      </c>
    </row>
    <row r="916" spans="1:27" x14ac:dyDescent="0.25">
      <c r="A916" s="52" t="str">
        <f t="shared" si="179"/>
        <v/>
      </c>
      <c r="B916" s="5"/>
      <c r="C916" s="6"/>
      <c r="D916" s="7"/>
      <c r="E916" s="8"/>
      <c r="F916" s="8"/>
      <c r="G916" s="60" t="str">
        <f t="shared" si="180"/>
        <v/>
      </c>
      <c r="H916" s="60" t="str">
        <f t="shared" si="180"/>
        <v/>
      </c>
      <c r="J916" s="115" t="str">
        <f t="shared" si="177"/>
        <v/>
      </c>
      <c r="Q916" s="116"/>
      <c r="R916" s="65" t="str">
        <f t="shared" si="171"/>
        <v/>
      </c>
      <c r="S916" s="65" t="str">
        <f t="shared" si="172"/>
        <v/>
      </c>
      <c r="T916" s="65" t="str">
        <f t="shared" si="173"/>
        <v/>
      </c>
      <c r="U916" s="65" t="str">
        <f t="shared" si="174"/>
        <v/>
      </c>
      <c r="V916" s="38"/>
      <c r="W916" s="38"/>
      <c r="X916" s="85" t="str">
        <f t="shared" si="175"/>
        <v/>
      </c>
      <c r="Y916" s="85" t="str">
        <f t="shared" si="176"/>
        <v/>
      </c>
      <c r="Z916" s="89" t="str">
        <f t="shared" si="178"/>
        <v/>
      </c>
      <c r="AA916" s="90" t="str">
        <f>IFERROR(IF(ISNUMBER('Opsparede løndele mar21-apr21'!K914),Z916+'Opsparede løndele mar21-apr21'!K914,Z916),"")</f>
        <v/>
      </c>
    </row>
    <row r="917" spans="1:27" x14ac:dyDescent="0.25">
      <c r="A917" s="52" t="str">
        <f t="shared" si="179"/>
        <v/>
      </c>
      <c r="B917" s="5"/>
      <c r="C917" s="6"/>
      <c r="D917" s="7"/>
      <c r="E917" s="8"/>
      <c r="F917" s="8"/>
      <c r="G917" s="60" t="str">
        <f t="shared" si="180"/>
        <v/>
      </c>
      <c r="H917" s="60" t="str">
        <f t="shared" si="180"/>
        <v/>
      </c>
      <c r="J917" s="115" t="str">
        <f t="shared" si="177"/>
        <v/>
      </c>
      <c r="Q917" s="116"/>
      <c r="R917" s="65" t="str">
        <f t="shared" si="171"/>
        <v/>
      </c>
      <c r="S917" s="65" t="str">
        <f t="shared" si="172"/>
        <v/>
      </c>
      <c r="T917" s="65" t="str">
        <f t="shared" si="173"/>
        <v/>
      </c>
      <c r="U917" s="65" t="str">
        <f t="shared" si="174"/>
        <v/>
      </c>
      <c r="V917" s="38"/>
      <c r="W917" s="38"/>
      <c r="X917" s="85" t="str">
        <f t="shared" si="175"/>
        <v/>
      </c>
      <c r="Y917" s="85" t="str">
        <f t="shared" si="176"/>
        <v/>
      </c>
      <c r="Z917" s="89" t="str">
        <f t="shared" si="178"/>
        <v/>
      </c>
      <c r="AA917" s="90" t="str">
        <f>IFERROR(IF(ISNUMBER('Opsparede løndele mar21-apr21'!K915),Z917+'Opsparede løndele mar21-apr21'!K915,Z917),"")</f>
        <v/>
      </c>
    </row>
    <row r="918" spans="1:27" x14ac:dyDescent="0.25">
      <c r="A918" s="52" t="str">
        <f t="shared" si="179"/>
        <v/>
      </c>
      <c r="B918" s="5"/>
      <c r="C918" s="6"/>
      <c r="D918" s="7"/>
      <c r="E918" s="8"/>
      <c r="F918" s="8"/>
      <c r="G918" s="60" t="str">
        <f t="shared" si="180"/>
        <v/>
      </c>
      <c r="H918" s="60" t="str">
        <f t="shared" si="180"/>
        <v/>
      </c>
      <c r="J918" s="115" t="str">
        <f t="shared" si="177"/>
        <v/>
      </c>
      <c r="Q918" s="116"/>
      <c r="R918" s="65" t="str">
        <f t="shared" si="171"/>
        <v/>
      </c>
      <c r="S918" s="65" t="str">
        <f t="shared" si="172"/>
        <v/>
      </c>
      <c r="T918" s="65" t="str">
        <f t="shared" si="173"/>
        <v/>
      </c>
      <c r="U918" s="65" t="str">
        <f t="shared" si="174"/>
        <v/>
      </c>
      <c r="V918" s="38"/>
      <c r="W918" s="38"/>
      <c r="X918" s="85" t="str">
        <f t="shared" si="175"/>
        <v/>
      </c>
      <c r="Y918" s="85" t="str">
        <f t="shared" si="176"/>
        <v/>
      </c>
      <c r="Z918" s="89" t="str">
        <f t="shared" si="178"/>
        <v/>
      </c>
      <c r="AA918" s="90" t="str">
        <f>IFERROR(IF(ISNUMBER('Opsparede løndele mar21-apr21'!K916),Z918+'Opsparede løndele mar21-apr21'!K916,Z918),"")</f>
        <v/>
      </c>
    </row>
    <row r="919" spans="1:27" x14ac:dyDescent="0.25">
      <c r="A919" s="52" t="str">
        <f t="shared" si="179"/>
        <v/>
      </c>
      <c r="B919" s="5"/>
      <c r="C919" s="6"/>
      <c r="D919" s="7"/>
      <c r="E919" s="8"/>
      <c r="F919" s="8"/>
      <c r="G919" s="60" t="str">
        <f t="shared" si="180"/>
        <v/>
      </c>
      <c r="H919" s="60" t="str">
        <f t="shared" si="180"/>
        <v/>
      </c>
      <c r="J919" s="115" t="str">
        <f t="shared" si="177"/>
        <v/>
      </c>
      <c r="Q919" s="116"/>
      <c r="R919" s="65" t="str">
        <f t="shared" si="171"/>
        <v/>
      </c>
      <c r="S919" s="65" t="str">
        <f t="shared" si="172"/>
        <v/>
      </c>
      <c r="T919" s="65" t="str">
        <f t="shared" si="173"/>
        <v/>
      </c>
      <c r="U919" s="65" t="str">
        <f t="shared" si="174"/>
        <v/>
      </c>
      <c r="V919" s="38"/>
      <c r="W919" s="38"/>
      <c r="X919" s="85" t="str">
        <f t="shared" si="175"/>
        <v/>
      </c>
      <c r="Y919" s="85" t="str">
        <f t="shared" si="176"/>
        <v/>
      </c>
      <c r="Z919" s="89" t="str">
        <f t="shared" si="178"/>
        <v/>
      </c>
      <c r="AA919" s="90" t="str">
        <f>IFERROR(IF(ISNUMBER('Opsparede løndele mar21-apr21'!K917),Z919+'Opsparede løndele mar21-apr21'!K917,Z919),"")</f>
        <v/>
      </c>
    </row>
    <row r="920" spans="1:27" x14ac:dyDescent="0.25">
      <c r="A920" s="52" t="str">
        <f t="shared" si="179"/>
        <v/>
      </c>
      <c r="B920" s="5"/>
      <c r="C920" s="6"/>
      <c r="D920" s="7"/>
      <c r="E920" s="8"/>
      <c r="F920" s="8"/>
      <c r="G920" s="60" t="str">
        <f t="shared" si="180"/>
        <v/>
      </c>
      <c r="H920" s="60" t="str">
        <f t="shared" si="180"/>
        <v/>
      </c>
      <c r="J920" s="115" t="str">
        <f t="shared" si="177"/>
        <v/>
      </c>
      <c r="Q920" s="116"/>
      <c r="R920" s="65" t="str">
        <f t="shared" si="171"/>
        <v/>
      </c>
      <c r="S920" s="65" t="str">
        <f t="shared" si="172"/>
        <v/>
      </c>
      <c r="T920" s="65" t="str">
        <f t="shared" si="173"/>
        <v/>
      </c>
      <c r="U920" s="65" t="str">
        <f t="shared" si="174"/>
        <v/>
      </c>
      <c r="V920" s="38"/>
      <c r="W920" s="38"/>
      <c r="X920" s="85" t="str">
        <f t="shared" si="175"/>
        <v/>
      </c>
      <c r="Y920" s="85" t="str">
        <f t="shared" si="176"/>
        <v/>
      </c>
      <c r="Z920" s="89" t="str">
        <f t="shared" si="178"/>
        <v/>
      </c>
      <c r="AA920" s="90" t="str">
        <f>IFERROR(IF(ISNUMBER('Opsparede løndele mar21-apr21'!K918),Z920+'Opsparede løndele mar21-apr21'!K918,Z920),"")</f>
        <v/>
      </c>
    </row>
    <row r="921" spans="1:27" x14ac:dyDescent="0.25">
      <c r="A921" s="52" t="str">
        <f t="shared" si="179"/>
        <v/>
      </c>
      <c r="B921" s="5"/>
      <c r="C921" s="6"/>
      <c r="D921" s="7"/>
      <c r="E921" s="8"/>
      <c r="F921" s="8"/>
      <c r="G921" s="60" t="str">
        <f t="shared" si="180"/>
        <v/>
      </c>
      <c r="H921" s="60" t="str">
        <f t="shared" si="180"/>
        <v/>
      </c>
      <c r="J921" s="115" t="str">
        <f t="shared" si="177"/>
        <v/>
      </c>
      <c r="Q921" s="116"/>
      <c r="R921" s="65" t="str">
        <f t="shared" si="171"/>
        <v/>
      </c>
      <c r="S921" s="65" t="str">
        <f t="shared" si="172"/>
        <v/>
      </c>
      <c r="T921" s="65" t="str">
        <f t="shared" si="173"/>
        <v/>
      </c>
      <c r="U921" s="65" t="str">
        <f t="shared" si="174"/>
        <v/>
      </c>
      <c r="V921" s="38"/>
      <c r="W921" s="38"/>
      <c r="X921" s="85" t="str">
        <f t="shared" si="175"/>
        <v/>
      </c>
      <c r="Y921" s="85" t="str">
        <f t="shared" si="176"/>
        <v/>
      </c>
      <c r="Z921" s="89" t="str">
        <f t="shared" si="178"/>
        <v/>
      </c>
      <c r="AA921" s="90" t="str">
        <f>IFERROR(IF(ISNUMBER('Opsparede løndele mar21-apr21'!K919),Z921+'Opsparede løndele mar21-apr21'!K919,Z921),"")</f>
        <v/>
      </c>
    </row>
    <row r="922" spans="1:27" x14ac:dyDescent="0.25">
      <c r="A922" s="52" t="str">
        <f t="shared" si="179"/>
        <v/>
      </c>
      <c r="B922" s="5"/>
      <c r="C922" s="6"/>
      <c r="D922" s="7"/>
      <c r="E922" s="8"/>
      <c r="F922" s="8"/>
      <c r="G922" s="60" t="str">
        <f t="shared" si="180"/>
        <v/>
      </c>
      <c r="H922" s="60" t="str">
        <f t="shared" si="180"/>
        <v/>
      </c>
      <c r="J922" s="115" t="str">
        <f t="shared" si="177"/>
        <v/>
      </c>
      <c r="Q922" s="116"/>
      <c r="R922" s="65" t="str">
        <f t="shared" si="171"/>
        <v/>
      </c>
      <c r="S922" s="65" t="str">
        <f t="shared" si="172"/>
        <v/>
      </c>
      <c r="T922" s="65" t="str">
        <f t="shared" si="173"/>
        <v/>
      </c>
      <c r="U922" s="65" t="str">
        <f t="shared" si="174"/>
        <v/>
      </c>
      <c r="V922" s="38"/>
      <c r="W922" s="38"/>
      <c r="X922" s="85" t="str">
        <f t="shared" si="175"/>
        <v/>
      </c>
      <c r="Y922" s="85" t="str">
        <f t="shared" si="176"/>
        <v/>
      </c>
      <c r="Z922" s="89" t="str">
        <f t="shared" si="178"/>
        <v/>
      </c>
      <c r="AA922" s="90" t="str">
        <f>IFERROR(IF(ISNUMBER('Opsparede løndele mar21-apr21'!K920),Z922+'Opsparede løndele mar21-apr21'!K920,Z922),"")</f>
        <v/>
      </c>
    </row>
    <row r="923" spans="1:27" x14ac:dyDescent="0.25">
      <c r="A923" s="52" t="str">
        <f t="shared" si="179"/>
        <v/>
      </c>
      <c r="B923" s="5"/>
      <c r="C923" s="6"/>
      <c r="D923" s="7"/>
      <c r="E923" s="8"/>
      <c r="F923" s="8"/>
      <c r="G923" s="60" t="str">
        <f t="shared" si="180"/>
        <v/>
      </c>
      <c r="H923" s="60" t="str">
        <f t="shared" si="180"/>
        <v/>
      </c>
      <c r="J923" s="115" t="str">
        <f t="shared" si="177"/>
        <v/>
      </c>
      <c r="Q923" s="116"/>
      <c r="R923" s="65" t="str">
        <f t="shared" si="171"/>
        <v/>
      </c>
      <c r="S923" s="65" t="str">
        <f t="shared" si="172"/>
        <v/>
      </c>
      <c r="T923" s="65" t="str">
        <f t="shared" si="173"/>
        <v/>
      </c>
      <c r="U923" s="65" t="str">
        <f t="shared" si="174"/>
        <v/>
      </c>
      <c r="V923" s="38"/>
      <c r="W923" s="38"/>
      <c r="X923" s="85" t="str">
        <f t="shared" si="175"/>
        <v/>
      </c>
      <c r="Y923" s="85" t="str">
        <f t="shared" si="176"/>
        <v/>
      </c>
      <c r="Z923" s="89" t="str">
        <f t="shared" si="178"/>
        <v/>
      </c>
      <c r="AA923" s="90" t="str">
        <f>IFERROR(IF(ISNUMBER('Opsparede løndele mar21-apr21'!K921),Z923+'Opsparede løndele mar21-apr21'!K921,Z923),"")</f>
        <v/>
      </c>
    </row>
    <row r="924" spans="1:27" x14ac:dyDescent="0.25">
      <c r="A924" s="52" t="str">
        <f t="shared" si="179"/>
        <v/>
      </c>
      <c r="B924" s="5"/>
      <c r="C924" s="6"/>
      <c r="D924" s="7"/>
      <c r="E924" s="8"/>
      <c r="F924" s="8"/>
      <c r="G924" s="60" t="str">
        <f t="shared" si="180"/>
        <v/>
      </c>
      <c r="H924" s="60" t="str">
        <f t="shared" si="180"/>
        <v/>
      </c>
      <c r="J924" s="115" t="str">
        <f t="shared" si="177"/>
        <v/>
      </c>
      <c r="Q924" s="116"/>
      <c r="R924" s="65" t="str">
        <f t="shared" si="171"/>
        <v/>
      </c>
      <c r="S924" s="65" t="str">
        <f t="shared" si="172"/>
        <v/>
      </c>
      <c r="T924" s="65" t="str">
        <f t="shared" si="173"/>
        <v/>
      </c>
      <c r="U924" s="65" t="str">
        <f t="shared" si="174"/>
        <v/>
      </c>
      <c r="V924" s="38"/>
      <c r="W924" s="38"/>
      <c r="X924" s="85" t="str">
        <f t="shared" si="175"/>
        <v/>
      </c>
      <c r="Y924" s="85" t="str">
        <f t="shared" si="176"/>
        <v/>
      </c>
      <c r="Z924" s="89" t="str">
        <f t="shared" si="178"/>
        <v/>
      </c>
      <c r="AA924" s="90" t="str">
        <f>IFERROR(IF(ISNUMBER('Opsparede løndele mar21-apr21'!K922),Z924+'Opsparede løndele mar21-apr21'!K922,Z924),"")</f>
        <v/>
      </c>
    </row>
    <row r="925" spans="1:27" x14ac:dyDescent="0.25">
      <c r="A925" s="52" t="str">
        <f t="shared" si="179"/>
        <v/>
      </c>
      <c r="B925" s="5"/>
      <c r="C925" s="6"/>
      <c r="D925" s="7"/>
      <c r="E925" s="8"/>
      <c r="F925" s="8"/>
      <c r="G925" s="60" t="str">
        <f t="shared" si="180"/>
        <v/>
      </c>
      <c r="H925" s="60" t="str">
        <f t="shared" si="180"/>
        <v/>
      </c>
      <c r="J925" s="115" t="str">
        <f t="shared" si="177"/>
        <v/>
      </c>
      <c r="Q925" s="116"/>
      <c r="R925" s="65" t="str">
        <f t="shared" si="171"/>
        <v/>
      </c>
      <c r="S925" s="65" t="str">
        <f t="shared" si="172"/>
        <v/>
      </c>
      <c r="T925" s="65" t="str">
        <f t="shared" si="173"/>
        <v/>
      </c>
      <c r="U925" s="65" t="str">
        <f t="shared" si="174"/>
        <v/>
      </c>
      <c r="V925" s="38"/>
      <c r="W925" s="38"/>
      <c r="X925" s="85" t="str">
        <f t="shared" si="175"/>
        <v/>
      </c>
      <c r="Y925" s="85" t="str">
        <f t="shared" si="176"/>
        <v/>
      </c>
      <c r="Z925" s="89" t="str">
        <f t="shared" si="178"/>
        <v/>
      </c>
      <c r="AA925" s="90" t="str">
        <f>IFERROR(IF(ISNUMBER('Opsparede løndele mar21-apr21'!K923),Z925+'Opsparede løndele mar21-apr21'!K923,Z925),"")</f>
        <v/>
      </c>
    </row>
    <row r="926" spans="1:27" x14ac:dyDescent="0.25">
      <c r="A926" s="52" t="str">
        <f t="shared" si="179"/>
        <v/>
      </c>
      <c r="B926" s="5"/>
      <c r="C926" s="6"/>
      <c r="D926" s="7"/>
      <c r="E926" s="8"/>
      <c r="F926" s="8"/>
      <c r="G926" s="60" t="str">
        <f t="shared" si="180"/>
        <v/>
      </c>
      <c r="H926" s="60" t="str">
        <f t="shared" si="180"/>
        <v/>
      </c>
      <c r="J926" s="115" t="str">
        <f t="shared" si="177"/>
        <v/>
      </c>
      <c r="Q926" s="116"/>
      <c r="R926" s="65" t="str">
        <f t="shared" si="171"/>
        <v/>
      </c>
      <c r="S926" s="65" t="str">
        <f t="shared" si="172"/>
        <v/>
      </c>
      <c r="T926" s="65" t="str">
        <f t="shared" si="173"/>
        <v/>
      </c>
      <c r="U926" s="65" t="str">
        <f t="shared" si="174"/>
        <v/>
      </c>
      <c r="V926" s="38"/>
      <c r="W926" s="38"/>
      <c r="X926" s="85" t="str">
        <f t="shared" si="175"/>
        <v/>
      </c>
      <c r="Y926" s="85" t="str">
        <f t="shared" si="176"/>
        <v/>
      </c>
      <c r="Z926" s="89" t="str">
        <f t="shared" si="178"/>
        <v/>
      </c>
      <c r="AA926" s="90" t="str">
        <f>IFERROR(IF(ISNUMBER('Opsparede løndele mar21-apr21'!K924),Z926+'Opsparede løndele mar21-apr21'!K924,Z926),"")</f>
        <v/>
      </c>
    </row>
    <row r="927" spans="1:27" x14ac:dyDescent="0.25">
      <c r="A927" s="52" t="str">
        <f t="shared" si="179"/>
        <v/>
      </c>
      <c r="B927" s="5"/>
      <c r="C927" s="6"/>
      <c r="D927" s="7"/>
      <c r="E927" s="8"/>
      <c r="F927" s="8"/>
      <c r="G927" s="60" t="str">
        <f t="shared" ref="G927:H946" si="181">IF(AND(ISNUMBER($E927),ISNUMBER($F927)),MAX(MIN(NETWORKDAYS(IF($E927&lt;=VLOOKUP(G$6,Matrix_antal_dage,5,FALSE),VLOOKUP(G$6,Matrix_antal_dage,5,FALSE),$E927),IF($F927&gt;=VLOOKUP(G$6,Matrix_antal_dage,6,FALSE),VLOOKUP(G$6,Matrix_antal_dage,6,FALSE),$F927),helligdage),VLOOKUP(G$6,Matrix_antal_dage,7,FALSE)),0),"")</f>
        <v/>
      </c>
      <c r="H927" s="60" t="str">
        <f t="shared" si="181"/>
        <v/>
      </c>
      <c r="J927" s="115" t="str">
        <f t="shared" si="177"/>
        <v/>
      </c>
      <c r="Q927" s="116"/>
      <c r="R927" s="65" t="str">
        <f t="shared" si="171"/>
        <v/>
      </c>
      <c r="S927" s="65" t="str">
        <f t="shared" si="172"/>
        <v/>
      </c>
      <c r="T927" s="65" t="str">
        <f t="shared" si="173"/>
        <v/>
      </c>
      <c r="U927" s="65" t="str">
        <f t="shared" si="174"/>
        <v/>
      </c>
      <c r="V927" s="38"/>
      <c r="W927" s="38"/>
      <c r="X927" s="85" t="str">
        <f t="shared" si="175"/>
        <v/>
      </c>
      <c r="Y927" s="85" t="str">
        <f t="shared" si="176"/>
        <v/>
      </c>
      <c r="Z927" s="89" t="str">
        <f t="shared" si="178"/>
        <v/>
      </c>
      <c r="AA927" s="90" t="str">
        <f>IFERROR(IF(ISNUMBER('Opsparede løndele mar21-apr21'!K925),Z927+'Opsparede løndele mar21-apr21'!K925,Z927),"")</f>
        <v/>
      </c>
    </row>
    <row r="928" spans="1:27" x14ac:dyDescent="0.25">
      <c r="A928" s="52" t="str">
        <f t="shared" si="179"/>
        <v/>
      </c>
      <c r="B928" s="5"/>
      <c r="C928" s="6"/>
      <c r="D928" s="7"/>
      <c r="E928" s="8"/>
      <c r="F928" s="8"/>
      <c r="G928" s="60" t="str">
        <f t="shared" si="181"/>
        <v/>
      </c>
      <c r="H928" s="60" t="str">
        <f t="shared" si="181"/>
        <v/>
      </c>
      <c r="J928" s="115" t="str">
        <f t="shared" si="177"/>
        <v/>
      </c>
      <c r="Q928" s="116"/>
      <c r="R928" s="65" t="str">
        <f t="shared" si="171"/>
        <v/>
      </c>
      <c r="S928" s="65" t="str">
        <f t="shared" si="172"/>
        <v/>
      </c>
      <c r="T928" s="65" t="str">
        <f t="shared" si="173"/>
        <v/>
      </c>
      <c r="U928" s="65" t="str">
        <f t="shared" si="174"/>
        <v/>
      </c>
      <c r="V928" s="38"/>
      <c r="W928" s="38"/>
      <c r="X928" s="85" t="str">
        <f t="shared" si="175"/>
        <v/>
      </c>
      <c r="Y928" s="85" t="str">
        <f t="shared" si="176"/>
        <v/>
      </c>
      <c r="Z928" s="89" t="str">
        <f t="shared" si="178"/>
        <v/>
      </c>
      <c r="AA928" s="90" t="str">
        <f>IFERROR(IF(ISNUMBER('Opsparede løndele mar21-apr21'!K926),Z928+'Opsparede løndele mar21-apr21'!K926,Z928),"")</f>
        <v/>
      </c>
    </row>
    <row r="929" spans="1:27" x14ac:dyDescent="0.25">
      <c r="A929" s="52" t="str">
        <f t="shared" si="179"/>
        <v/>
      </c>
      <c r="B929" s="5"/>
      <c r="C929" s="6"/>
      <c r="D929" s="7"/>
      <c r="E929" s="8"/>
      <c r="F929" s="8"/>
      <c r="G929" s="60" t="str">
        <f t="shared" si="181"/>
        <v/>
      </c>
      <c r="H929" s="60" t="str">
        <f t="shared" si="181"/>
        <v/>
      </c>
      <c r="J929" s="115" t="str">
        <f t="shared" si="177"/>
        <v/>
      </c>
      <c r="Q929" s="116"/>
      <c r="R929" s="65" t="str">
        <f t="shared" si="171"/>
        <v/>
      </c>
      <c r="S929" s="65" t="str">
        <f t="shared" si="172"/>
        <v/>
      </c>
      <c r="T929" s="65" t="str">
        <f t="shared" si="173"/>
        <v/>
      </c>
      <c r="U929" s="65" t="str">
        <f t="shared" si="174"/>
        <v/>
      </c>
      <c r="V929" s="38"/>
      <c r="W929" s="38"/>
      <c r="X929" s="85" t="str">
        <f t="shared" si="175"/>
        <v/>
      </c>
      <c r="Y929" s="85" t="str">
        <f t="shared" si="176"/>
        <v/>
      </c>
      <c r="Z929" s="89" t="str">
        <f t="shared" si="178"/>
        <v/>
      </c>
      <c r="AA929" s="90" t="str">
        <f>IFERROR(IF(ISNUMBER('Opsparede løndele mar21-apr21'!K927),Z929+'Opsparede løndele mar21-apr21'!K927,Z929),"")</f>
        <v/>
      </c>
    </row>
    <row r="930" spans="1:27" x14ac:dyDescent="0.25">
      <c r="A930" s="52" t="str">
        <f t="shared" si="179"/>
        <v/>
      </c>
      <c r="B930" s="5"/>
      <c r="C930" s="6"/>
      <c r="D930" s="7"/>
      <c r="E930" s="8"/>
      <c r="F930" s="8"/>
      <c r="G930" s="60" t="str">
        <f t="shared" si="181"/>
        <v/>
      </c>
      <c r="H930" s="60" t="str">
        <f t="shared" si="181"/>
        <v/>
      </c>
      <c r="J930" s="115" t="str">
        <f t="shared" si="177"/>
        <v/>
      </c>
      <c r="Q930" s="116"/>
      <c r="R930" s="65" t="str">
        <f t="shared" si="171"/>
        <v/>
      </c>
      <c r="S930" s="65" t="str">
        <f t="shared" si="172"/>
        <v/>
      </c>
      <c r="T930" s="65" t="str">
        <f t="shared" si="173"/>
        <v/>
      </c>
      <c r="U930" s="65" t="str">
        <f t="shared" si="174"/>
        <v/>
      </c>
      <c r="V930" s="38"/>
      <c r="W930" s="38"/>
      <c r="X930" s="85" t="str">
        <f t="shared" si="175"/>
        <v/>
      </c>
      <c r="Y930" s="85" t="str">
        <f t="shared" si="176"/>
        <v/>
      </c>
      <c r="Z930" s="89" t="str">
        <f t="shared" si="178"/>
        <v/>
      </c>
      <c r="AA930" s="90" t="str">
        <f>IFERROR(IF(ISNUMBER('Opsparede løndele mar21-apr21'!K928),Z930+'Opsparede løndele mar21-apr21'!K928,Z930),"")</f>
        <v/>
      </c>
    </row>
    <row r="931" spans="1:27" x14ac:dyDescent="0.25">
      <c r="A931" s="52" t="str">
        <f t="shared" si="179"/>
        <v/>
      </c>
      <c r="B931" s="5"/>
      <c r="C931" s="6"/>
      <c r="D931" s="7"/>
      <c r="E931" s="8"/>
      <c r="F931" s="8"/>
      <c r="G931" s="60" t="str">
        <f t="shared" si="181"/>
        <v/>
      </c>
      <c r="H931" s="60" t="str">
        <f t="shared" si="181"/>
        <v/>
      </c>
      <c r="J931" s="115" t="str">
        <f t="shared" si="177"/>
        <v/>
      </c>
      <c r="Q931" s="116"/>
      <c r="R931" s="65" t="str">
        <f t="shared" si="171"/>
        <v/>
      </c>
      <c r="S931" s="65" t="str">
        <f t="shared" si="172"/>
        <v/>
      </c>
      <c r="T931" s="65" t="str">
        <f t="shared" si="173"/>
        <v/>
      </c>
      <c r="U931" s="65" t="str">
        <f t="shared" si="174"/>
        <v/>
      </c>
      <c r="V931" s="38"/>
      <c r="W931" s="38"/>
      <c r="X931" s="85" t="str">
        <f t="shared" si="175"/>
        <v/>
      </c>
      <c r="Y931" s="85" t="str">
        <f t="shared" si="176"/>
        <v/>
      </c>
      <c r="Z931" s="89" t="str">
        <f t="shared" si="178"/>
        <v/>
      </c>
      <c r="AA931" s="90" t="str">
        <f>IFERROR(IF(ISNUMBER('Opsparede løndele mar21-apr21'!K929),Z931+'Opsparede løndele mar21-apr21'!K929,Z931),"")</f>
        <v/>
      </c>
    </row>
    <row r="932" spans="1:27" x14ac:dyDescent="0.25">
      <c r="A932" s="52" t="str">
        <f t="shared" si="179"/>
        <v/>
      </c>
      <c r="B932" s="5"/>
      <c r="C932" s="6"/>
      <c r="D932" s="7"/>
      <c r="E932" s="8"/>
      <c r="F932" s="8"/>
      <c r="G932" s="60" t="str">
        <f t="shared" si="181"/>
        <v/>
      </c>
      <c r="H932" s="60" t="str">
        <f t="shared" si="181"/>
        <v/>
      </c>
      <c r="J932" s="115" t="str">
        <f t="shared" si="177"/>
        <v/>
      </c>
      <c r="Q932" s="116"/>
      <c r="R932" s="65" t="str">
        <f t="shared" si="171"/>
        <v/>
      </c>
      <c r="S932" s="65" t="str">
        <f t="shared" si="172"/>
        <v/>
      </c>
      <c r="T932" s="65" t="str">
        <f t="shared" si="173"/>
        <v/>
      </c>
      <c r="U932" s="65" t="str">
        <f t="shared" si="174"/>
        <v/>
      </c>
      <c r="V932" s="38"/>
      <c r="W932" s="38"/>
      <c r="X932" s="85" t="str">
        <f t="shared" si="175"/>
        <v/>
      </c>
      <c r="Y932" s="85" t="str">
        <f t="shared" si="176"/>
        <v/>
      </c>
      <c r="Z932" s="89" t="str">
        <f t="shared" si="178"/>
        <v/>
      </c>
      <c r="AA932" s="90" t="str">
        <f>IFERROR(IF(ISNUMBER('Opsparede løndele mar21-apr21'!K930),Z932+'Opsparede løndele mar21-apr21'!K930,Z932),"")</f>
        <v/>
      </c>
    </row>
    <row r="933" spans="1:27" x14ac:dyDescent="0.25">
      <c r="A933" s="52" t="str">
        <f t="shared" si="179"/>
        <v/>
      </c>
      <c r="B933" s="5"/>
      <c r="C933" s="6"/>
      <c r="D933" s="7"/>
      <c r="E933" s="8"/>
      <c r="F933" s="8"/>
      <c r="G933" s="60" t="str">
        <f t="shared" si="181"/>
        <v/>
      </c>
      <c r="H933" s="60" t="str">
        <f t="shared" si="181"/>
        <v/>
      </c>
      <c r="J933" s="115" t="str">
        <f t="shared" si="177"/>
        <v/>
      </c>
      <c r="Q933" s="116"/>
      <c r="R933" s="65" t="str">
        <f t="shared" si="171"/>
        <v/>
      </c>
      <c r="S933" s="65" t="str">
        <f t="shared" si="172"/>
        <v/>
      </c>
      <c r="T933" s="65" t="str">
        <f t="shared" si="173"/>
        <v/>
      </c>
      <c r="U933" s="65" t="str">
        <f t="shared" si="174"/>
        <v/>
      </c>
      <c r="V933" s="38"/>
      <c r="W933" s="38"/>
      <c r="X933" s="85" t="str">
        <f t="shared" si="175"/>
        <v/>
      </c>
      <c r="Y933" s="85" t="str">
        <f t="shared" si="176"/>
        <v/>
      </c>
      <c r="Z933" s="89" t="str">
        <f t="shared" si="178"/>
        <v/>
      </c>
      <c r="AA933" s="90" t="str">
        <f>IFERROR(IF(ISNUMBER('Opsparede løndele mar21-apr21'!K931),Z933+'Opsparede løndele mar21-apr21'!K931,Z933),"")</f>
        <v/>
      </c>
    </row>
    <row r="934" spans="1:27" x14ac:dyDescent="0.25">
      <c r="A934" s="52" t="str">
        <f t="shared" si="179"/>
        <v/>
      </c>
      <c r="B934" s="5"/>
      <c r="C934" s="6"/>
      <c r="D934" s="7"/>
      <c r="E934" s="8"/>
      <c r="F934" s="8"/>
      <c r="G934" s="60" t="str">
        <f t="shared" si="181"/>
        <v/>
      </c>
      <c r="H934" s="60" t="str">
        <f t="shared" si="181"/>
        <v/>
      </c>
      <c r="J934" s="115" t="str">
        <f t="shared" si="177"/>
        <v/>
      </c>
      <c r="Q934" s="116"/>
      <c r="R934" s="65" t="str">
        <f t="shared" si="171"/>
        <v/>
      </c>
      <c r="S934" s="65" t="str">
        <f t="shared" si="172"/>
        <v/>
      </c>
      <c r="T934" s="65" t="str">
        <f t="shared" si="173"/>
        <v/>
      </c>
      <c r="U934" s="65" t="str">
        <f t="shared" si="174"/>
        <v/>
      </c>
      <c r="V934" s="38"/>
      <c r="W934" s="38"/>
      <c r="X934" s="85" t="str">
        <f t="shared" si="175"/>
        <v/>
      </c>
      <c r="Y934" s="85" t="str">
        <f t="shared" si="176"/>
        <v/>
      </c>
      <c r="Z934" s="89" t="str">
        <f t="shared" si="178"/>
        <v/>
      </c>
      <c r="AA934" s="90" t="str">
        <f>IFERROR(IF(ISNUMBER('Opsparede løndele mar21-apr21'!K932),Z934+'Opsparede løndele mar21-apr21'!K932,Z934),"")</f>
        <v/>
      </c>
    </row>
    <row r="935" spans="1:27" x14ac:dyDescent="0.25">
      <c r="A935" s="52" t="str">
        <f t="shared" si="179"/>
        <v/>
      </c>
      <c r="B935" s="5"/>
      <c r="C935" s="6"/>
      <c r="D935" s="7"/>
      <c r="E935" s="8"/>
      <c r="F935" s="8"/>
      <c r="G935" s="60" t="str">
        <f t="shared" si="181"/>
        <v/>
      </c>
      <c r="H935" s="60" t="str">
        <f t="shared" si="181"/>
        <v/>
      </c>
      <c r="J935" s="115" t="str">
        <f t="shared" si="177"/>
        <v/>
      </c>
      <c r="Q935" s="116"/>
      <c r="R935" s="65" t="str">
        <f t="shared" si="171"/>
        <v/>
      </c>
      <c r="S935" s="65" t="str">
        <f t="shared" si="172"/>
        <v/>
      </c>
      <c r="T935" s="65" t="str">
        <f t="shared" si="173"/>
        <v/>
      </c>
      <c r="U935" s="65" t="str">
        <f t="shared" si="174"/>
        <v/>
      </c>
      <c r="V935" s="38"/>
      <c r="W935" s="38"/>
      <c r="X935" s="85" t="str">
        <f t="shared" si="175"/>
        <v/>
      </c>
      <c r="Y935" s="85" t="str">
        <f t="shared" si="176"/>
        <v/>
      </c>
      <c r="Z935" s="89" t="str">
        <f t="shared" si="178"/>
        <v/>
      </c>
      <c r="AA935" s="90" t="str">
        <f>IFERROR(IF(ISNUMBER('Opsparede løndele mar21-apr21'!K933),Z935+'Opsparede løndele mar21-apr21'!K933,Z935),"")</f>
        <v/>
      </c>
    </row>
    <row r="936" spans="1:27" x14ac:dyDescent="0.25">
      <c r="A936" s="52" t="str">
        <f t="shared" si="179"/>
        <v/>
      </c>
      <c r="B936" s="5"/>
      <c r="C936" s="6"/>
      <c r="D936" s="7"/>
      <c r="E936" s="8"/>
      <c r="F936" s="8"/>
      <c r="G936" s="60" t="str">
        <f t="shared" si="181"/>
        <v/>
      </c>
      <c r="H936" s="60" t="str">
        <f t="shared" si="181"/>
        <v/>
      </c>
      <c r="J936" s="115" t="str">
        <f t="shared" si="177"/>
        <v/>
      </c>
      <c r="Q936" s="116"/>
      <c r="R936" s="65" t="str">
        <f t="shared" si="171"/>
        <v/>
      </c>
      <c r="S936" s="65" t="str">
        <f t="shared" si="172"/>
        <v/>
      </c>
      <c r="T936" s="65" t="str">
        <f t="shared" si="173"/>
        <v/>
      </c>
      <c r="U936" s="65" t="str">
        <f t="shared" si="174"/>
        <v/>
      </c>
      <c r="V936" s="38"/>
      <c r="W936" s="38"/>
      <c r="X936" s="85" t="str">
        <f t="shared" si="175"/>
        <v/>
      </c>
      <c r="Y936" s="85" t="str">
        <f t="shared" si="176"/>
        <v/>
      </c>
      <c r="Z936" s="89" t="str">
        <f t="shared" si="178"/>
        <v/>
      </c>
      <c r="AA936" s="90" t="str">
        <f>IFERROR(IF(ISNUMBER('Opsparede løndele mar21-apr21'!K934),Z936+'Opsparede løndele mar21-apr21'!K934,Z936),"")</f>
        <v/>
      </c>
    </row>
    <row r="937" spans="1:27" x14ac:dyDescent="0.25">
      <c r="A937" s="52" t="str">
        <f t="shared" si="179"/>
        <v/>
      </c>
      <c r="B937" s="5"/>
      <c r="C937" s="6"/>
      <c r="D937" s="7"/>
      <c r="E937" s="8"/>
      <c r="F937" s="8"/>
      <c r="G937" s="60" t="str">
        <f t="shared" si="181"/>
        <v/>
      </c>
      <c r="H937" s="60" t="str">
        <f t="shared" si="181"/>
        <v/>
      </c>
      <c r="J937" s="115" t="str">
        <f t="shared" si="177"/>
        <v/>
      </c>
      <c r="Q937" s="116"/>
      <c r="R937" s="65" t="str">
        <f t="shared" si="171"/>
        <v/>
      </c>
      <c r="S937" s="65" t="str">
        <f t="shared" si="172"/>
        <v/>
      </c>
      <c r="T937" s="65" t="str">
        <f t="shared" si="173"/>
        <v/>
      </c>
      <c r="U937" s="65" t="str">
        <f t="shared" si="174"/>
        <v/>
      </c>
      <c r="V937" s="38"/>
      <c r="W937" s="38"/>
      <c r="X937" s="85" t="str">
        <f t="shared" si="175"/>
        <v/>
      </c>
      <c r="Y937" s="85" t="str">
        <f t="shared" si="176"/>
        <v/>
      </c>
      <c r="Z937" s="89" t="str">
        <f t="shared" si="178"/>
        <v/>
      </c>
      <c r="AA937" s="90" t="str">
        <f>IFERROR(IF(ISNUMBER('Opsparede løndele mar21-apr21'!K935),Z937+'Opsparede løndele mar21-apr21'!K935,Z937),"")</f>
        <v/>
      </c>
    </row>
    <row r="938" spans="1:27" x14ac:dyDescent="0.25">
      <c r="A938" s="52" t="str">
        <f t="shared" si="179"/>
        <v/>
      </c>
      <c r="B938" s="5"/>
      <c r="C938" s="6"/>
      <c r="D938" s="7"/>
      <c r="E938" s="8"/>
      <c r="F938" s="8"/>
      <c r="G938" s="60" t="str">
        <f t="shared" si="181"/>
        <v/>
      </c>
      <c r="H938" s="60" t="str">
        <f t="shared" si="181"/>
        <v/>
      </c>
      <c r="J938" s="115" t="str">
        <f t="shared" si="177"/>
        <v/>
      </c>
      <c r="Q938" s="116"/>
      <c r="R938" s="65" t="str">
        <f t="shared" si="171"/>
        <v/>
      </c>
      <c r="S938" s="65" t="str">
        <f t="shared" si="172"/>
        <v/>
      </c>
      <c r="T938" s="65" t="str">
        <f t="shared" si="173"/>
        <v/>
      </c>
      <c r="U938" s="65" t="str">
        <f t="shared" si="174"/>
        <v/>
      </c>
      <c r="V938" s="38"/>
      <c r="W938" s="38"/>
      <c r="X938" s="85" t="str">
        <f t="shared" si="175"/>
        <v/>
      </c>
      <c r="Y938" s="85" t="str">
        <f t="shared" si="176"/>
        <v/>
      </c>
      <c r="Z938" s="89" t="str">
        <f t="shared" si="178"/>
        <v/>
      </c>
      <c r="AA938" s="90" t="str">
        <f>IFERROR(IF(ISNUMBER('Opsparede løndele mar21-apr21'!K936),Z938+'Opsparede løndele mar21-apr21'!K936,Z938),"")</f>
        <v/>
      </c>
    </row>
    <row r="939" spans="1:27" x14ac:dyDescent="0.25">
      <c r="A939" s="52" t="str">
        <f t="shared" si="179"/>
        <v/>
      </c>
      <c r="B939" s="5"/>
      <c r="C939" s="6"/>
      <c r="D939" s="7"/>
      <c r="E939" s="8"/>
      <c r="F939" s="8"/>
      <c r="G939" s="60" t="str">
        <f t="shared" si="181"/>
        <v/>
      </c>
      <c r="H939" s="60" t="str">
        <f t="shared" si="181"/>
        <v/>
      </c>
      <c r="J939" s="115" t="str">
        <f t="shared" si="177"/>
        <v/>
      </c>
      <c r="Q939" s="116"/>
      <c r="R939" s="65" t="str">
        <f t="shared" si="171"/>
        <v/>
      </c>
      <c r="S939" s="65" t="str">
        <f t="shared" si="172"/>
        <v/>
      </c>
      <c r="T939" s="65" t="str">
        <f t="shared" si="173"/>
        <v/>
      </c>
      <c r="U939" s="65" t="str">
        <f t="shared" si="174"/>
        <v/>
      </c>
      <c r="V939" s="38"/>
      <c r="W939" s="38"/>
      <c r="X939" s="85" t="str">
        <f t="shared" si="175"/>
        <v/>
      </c>
      <c r="Y939" s="85" t="str">
        <f t="shared" si="176"/>
        <v/>
      </c>
      <c r="Z939" s="89" t="str">
        <f t="shared" si="178"/>
        <v/>
      </c>
      <c r="AA939" s="90" t="str">
        <f>IFERROR(IF(ISNUMBER('Opsparede løndele mar21-apr21'!K937),Z939+'Opsparede løndele mar21-apr21'!K937,Z939),"")</f>
        <v/>
      </c>
    </row>
    <row r="940" spans="1:27" x14ac:dyDescent="0.25">
      <c r="A940" s="52" t="str">
        <f t="shared" si="179"/>
        <v/>
      </c>
      <c r="B940" s="5"/>
      <c r="C940" s="6"/>
      <c r="D940" s="7"/>
      <c r="E940" s="8"/>
      <c r="F940" s="8"/>
      <c r="G940" s="60" t="str">
        <f t="shared" si="181"/>
        <v/>
      </c>
      <c r="H940" s="60" t="str">
        <f t="shared" si="181"/>
        <v/>
      </c>
      <c r="J940" s="115" t="str">
        <f t="shared" si="177"/>
        <v/>
      </c>
      <c r="Q940" s="116"/>
      <c r="R940" s="65" t="str">
        <f t="shared" si="171"/>
        <v/>
      </c>
      <c r="S940" s="65" t="str">
        <f t="shared" si="172"/>
        <v/>
      </c>
      <c r="T940" s="65" t="str">
        <f t="shared" si="173"/>
        <v/>
      </c>
      <c r="U940" s="65" t="str">
        <f t="shared" si="174"/>
        <v/>
      </c>
      <c r="V940" s="38"/>
      <c r="W940" s="38"/>
      <c r="X940" s="85" t="str">
        <f t="shared" si="175"/>
        <v/>
      </c>
      <c r="Y940" s="85" t="str">
        <f t="shared" si="176"/>
        <v/>
      </c>
      <c r="Z940" s="89" t="str">
        <f t="shared" si="178"/>
        <v/>
      </c>
      <c r="AA940" s="90" t="str">
        <f>IFERROR(IF(ISNUMBER('Opsparede løndele mar21-apr21'!K938),Z940+'Opsparede løndele mar21-apr21'!K938,Z940),"")</f>
        <v/>
      </c>
    </row>
    <row r="941" spans="1:27" x14ac:dyDescent="0.25">
      <c r="A941" s="52" t="str">
        <f t="shared" si="179"/>
        <v/>
      </c>
      <c r="B941" s="5"/>
      <c r="C941" s="6"/>
      <c r="D941" s="7"/>
      <c r="E941" s="8"/>
      <c r="F941" s="8"/>
      <c r="G941" s="60" t="str">
        <f t="shared" si="181"/>
        <v/>
      </c>
      <c r="H941" s="60" t="str">
        <f t="shared" si="181"/>
        <v/>
      </c>
      <c r="J941" s="115" t="str">
        <f t="shared" si="177"/>
        <v/>
      </c>
      <c r="Q941" s="116"/>
      <c r="R941" s="65" t="str">
        <f t="shared" si="171"/>
        <v/>
      </c>
      <c r="S941" s="65" t="str">
        <f t="shared" si="172"/>
        <v/>
      </c>
      <c r="T941" s="65" t="str">
        <f t="shared" si="173"/>
        <v/>
      </c>
      <c r="U941" s="65" t="str">
        <f t="shared" si="174"/>
        <v/>
      </c>
      <c r="V941" s="38"/>
      <c r="W941" s="38"/>
      <c r="X941" s="85" t="str">
        <f t="shared" si="175"/>
        <v/>
      </c>
      <c r="Y941" s="85" t="str">
        <f t="shared" si="176"/>
        <v/>
      </c>
      <c r="Z941" s="89" t="str">
        <f t="shared" si="178"/>
        <v/>
      </c>
      <c r="AA941" s="90" t="str">
        <f>IFERROR(IF(ISNUMBER('Opsparede løndele mar21-apr21'!K939),Z941+'Opsparede løndele mar21-apr21'!K939,Z941),"")</f>
        <v/>
      </c>
    </row>
    <row r="942" spans="1:27" x14ac:dyDescent="0.25">
      <c r="A942" s="52" t="str">
        <f t="shared" si="179"/>
        <v/>
      </c>
      <c r="B942" s="5"/>
      <c r="C942" s="6"/>
      <c r="D942" s="7"/>
      <c r="E942" s="8"/>
      <c r="F942" s="8"/>
      <c r="G942" s="60" t="str">
        <f t="shared" si="181"/>
        <v/>
      </c>
      <c r="H942" s="60" t="str">
        <f t="shared" si="181"/>
        <v/>
      </c>
      <c r="J942" s="115" t="str">
        <f t="shared" si="177"/>
        <v/>
      </c>
      <c r="Q942" s="116"/>
      <c r="R942" s="65" t="str">
        <f t="shared" si="171"/>
        <v/>
      </c>
      <c r="S942" s="65" t="str">
        <f t="shared" si="172"/>
        <v/>
      </c>
      <c r="T942" s="65" t="str">
        <f t="shared" si="173"/>
        <v/>
      </c>
      <c r="U942" s="65" t="str">
        <f t="shared" si="174"/>
        <v/>
      </c>
      <c r="V942" s="38"/>
      <c r="W942" s="38"/>
      <c r="X942" s="85" t="str">
        <f t="shared" si="175"/>
        <v/>
      </c>
      <c r="Y942" s="85" t="str">
        <f t="shared" si="176"/>
        <v/>
      </c>
      <c r="Z942" s="89" t="str">
        <f t="shared" si="178"/>
        <v/>
      </c>
      <c r="AA942" s="90" t="str">
        <f>IFERROR(IF(ISNUMBER('Opsparede løndele mar21-apr21'!K940),Z942+'Opsparede løndele mar21-apr21'!K940,Z942),"")</f>
        <v/>
      </c>
    </row>
    <row r="943" spans="1:27" x14ac:dyDescent="0.25">
      <c r="A943" s="52" t="str">
        <f t="shared" si="179"/>
        <v/>
      </c>
      <c r="B943" s="5"/>
      <c r="C943" s="6"/>
      <c r="D943" s="7"/>
      <c r="E943" s="8"/>
      <c r="F943" s="8"/>
      <c r="G943" s="60" t="str">
        <f t="shared" si="181"/>
        <v/>
      </c>
      <c r="H943" s="60" t="str">
        <f t="shared" si="181"/>
        <v/>
      </c>
      <c r="J943" s="115" t="str">
        <f t="shared" si="177"/>
        <v/>
      </c>
      <c r="Q943" s="116"/>
      <c r="R943" s="65" t="str">
        <f t="shared" si="171"/>
        <v/>
      </c>
      <c r="S943" s="65" t="str">
        <f t="shared" si="172"/>
        <v/>
      </c>
      <c r="T943" s="65" t="str">
        <f t="shared" si="173"/>
        <v/>
      </c>
      <c r="U943" s="65" t="str">
        <f t="shared" si="174"/>
        <v/>
      </c>
      <c r="V943" s="38"/>
      <c r="W943" s="38"/>
      <c r="X943" s="85" t="str">
        <f t="shared" si="175"/>
        <v/>
      </c>
      <c r="Y943" s="85" t="str">
        <f t="shared" si="176"/>
        <v/>
      </c>
      <c r="Z943" s="89" t="str">
        <f t="shared" si="178"/>
        <v/>
      </c>
      <c r="AA943" s="90" t="str">
        <f>IFERROR(IF(ISNUMBER('Opsparede løndele mar21-apr21'!K941),Z943+'Opsparede løndele mar21-apr21'!K941,Z943),"")</f>
        <v/>
      </c>
    </row>
    <row r="944" spans="1:27" x14ac:dyDescent="0.25">
      <c r="A944" s="52" t="str">
        <f t="shared" si="179"/>
        <v/>
      </c>
      <c r="B944" s="5"/>
      <c r="C944" s="6"/>
      <c r="D944" s="7"/>
      <c r="E944" s="8"/>
      <c r="F944" s="8"/>
      <c r="G944" s="60" t="str">
        <f t="shared" si="181"/>
        <v/>
      </c>
      <c r="H944" s="60" t="str">
        <f t="shared" si="181"/>
        <v/>
      </c>
      <c r="J944" s="115" t="str">
        <f t="shared" si="177"/>
        <v/>
      </c>
      <c r="Q944" s="116"/>
      <c r="R944" s="65" t="str">
        <f t="shared" si="171"/>
        <v/>
      </c>
      <c r="S944" s="65" t="str">
        <f t="shared" si="172"/>
        <v/>
      </c>
      <c r="T944" s="65" t="str">
        <f t="shared" si="173"/>
        <v/>
      </c>
      <c r="U944" s="65" t="str">
        <f t="shared" si="174"/>
        <v/>
      </c>
      <c r="V944" s="38"/>
      <c r="W944" s="38"/>
      <c r="X944" s="85" t="str">
        <f t="shared" si="175"/>
        <v/>
      </c>
      <c r="Y944" s="85" t="str">
        <f t="shared" si="176"/>
        <v/>
      </c>
      <c r="Z944" s="89" t="str">
        <f t="shared" si="178"/>
        <v/>
      </c>
      <c r="AA944" s="90" t="str">
        <f>IFERROR(IF(ISNUMBER('Opsparede løndele mar21-apr21'!K942),Z944+'Opsparede løndele mar21-apr21'!K942,Z944),"")</f>
        <v/>
      </c>
    </row>
    <row r="945" spans="1:27" x14ac:dyDescent="0.25">
      <c r="A945" s="52" t="str">
        <f t="shared" si="179"/>
        <v/>
      </c>
      <c r="B945" s="5"/>
      <c r="C945" s="6"/>
      <c r="D945" s="7"/>
      <c r="E945" s="8"/>
      <c r="F945" s="8"/>
      <c r="G945" s="60" t="str">
        <f t="shared" si="181"/>
        <v/>
      </c>
      <c r="H945" s="60" t="str">
        <f t="shared" si="181"/>
        <v/>
      </c>
      <c r="J945" s="115" t="str">
        <f t="shared" si="177"/>
        <v/>
      </c>
      <c r="Q945" s="116"/>
      <c r="R945" s="65" t="str">
        <f t="shared" si="171"/>
        <v/>
      </c>
      <c r="S945" s="65" t="str">
        <f t="shared" si="172"/>
        <v/>
      </c>
      <c r="T945" s="65" t="str">
        <f t="shared" si="173"/>
        <v/>
      </c>
      <c r="U945" s="65" t="str">
        <f t="shared" si="174"/>
        <v/>
      </c>
      <c r="V945" s="38"/>
      <c r="W945" s="38"/>
      <c r="X945" s="85" t="str">
        <f t="shared" si="175"/>
        <v/>
      </c>
      <c r="Y945" s="85" t="str">
        <f t="shared" si="176"/>
        <v/>
      </c>
      <c r="Z945" s="89" t="str">
        <f t="shared" si="178"/>
        <v/>
      </c>
      <c r="AA945" s="90" t="str">
        <f>IFERROR(IF(ISNUMBER('Opsparede løndele mar21-apr21'!K943),Z945+'Opsparede løndele mar21-apr21'!K943,Z945),"")</f>
        <v/>
      </c>
    </row>
    <row r="946" spans="1:27" x14ac:dyDescent="0.25">
      <c r="A946" s="52" t="str">
        <f t="shared" si="179"/>
        <v/>
      </c>
      <c r="B946" s="5"/>
      <c r="C946" s="6"/>
      <c r="D946" s="7"/>
      <c r="E946" s="8"/>
      <c r="F946" s="8"/>
      <c r="G946" s="60" t="str">
        <f t="shared" si="181"/>
        <v/>
      </c>
      <c r="H946" s="60" t="str">
        <f t="shared" si="181"/>
        <v/>
      </c>
      <c r="J946" s="115" t="str">
        <f t="shared" si="177"/>
        <v/>
      </c>
      <c r="Q946" s="116"/>
      <c r="R946" s="65" t="str">
        <f t="shared" si="171"/>
        <v/>
      </c>
      <c r="S946" s="65" t="str">
        <f t="shared" si="172"/>
        <v/>
      </c>
      <c r="T946" s="65" t="str">
        <f t="shared" si="173"/>
        <v/>
      </c>
      <c r="U946" s="65" t="str">
        <f t="shared" si="174"/>
        <v/>
      </c>
      <c r="V946" s="38"/>
      <c r="W946" s="38"/>
      <c r="X946" s="85" t="str">
        <f t="shared" si="175"/>
        <v/>
      </c>
      <c r="Y946" s="85" t="str">
        <f t="shared" si="176"/>
        <v/>
      </c>
      <c r="Z946" s="89" t="str">
        <f t="shared" si="178"/>
        <v/>
      </c>
      <c r="AA946" s="90" t="str">
        <f>IFERROR(IF(ISNUMBER('Opsparede løndele mar21-apr21'!K944),Z946+'Opsparede løndele mar21-apr21'!K944,Z946),"")</f>
        <v/>
      </c>
    </row>
    <row r="947" spans="1:27" x14ac:dyDescent="0.25">
      <c r="A947" s="52" t="str">
        <f t="shared" si="179"/>
        <v/>
      </c>
      <c r="B947" s="5"/>
      <c r="C947" s="6"/>
      <c r="D947" s="7"/>
      <c r="E947" s="8"/>
      <c r="F947" s="8"/>
      <c r="G947" s="60" t="str">
        <f t="shared" ref="G947:H966" si="182">IF(AND(ISNUMBER($E947),ISNUMBER($F947)),MAX(MIN(NETWORKDAYS(IF($E947&lt;=VLOOKUP(G$6,Matrix_antal_dage,5,FALSE),VLOOKUP(G$6,Matrix_antal_dage,5,FALSE),$E947),IF($F947&gt;=VLOOKUP(G$6,Matrix_antal_dage,6,FALSE),VLOOKUP(G$6,Matrix_antal_dage,6,FALSE),$F947),helligdage),VLOOKUP(G$6,Matrix_antal_dage,7,FALSE)),0),"")</f>
        <v/>
      </c>
      <c r="H947" s="60" t="str">
        <f t="shared" si="182"/>
        <v/>
      </c>
      <c r="J947" s="115" t="str">
        <f t="shared" si="177"/>
        <v/>
      </c>
      <c r="Q947" s="116"/>
      <c r="R947" s="65" t="str">
        <f t="shared" si="171"/>
        <v/>
      </c>
      <c r="S947" s="65" t="str">
        <f t="shared" si="172"/>
        <v/>
      </c>
      <c r="T947" s="65" t="str">
        <f t="shared" si="173"/>
        <v/>
      </c>
      <c r="U947" s="65" t="str">
        <f t="shared" si="174"/>
        <v/>
      </c>
      <c r="V947" s="38"/>
      <c r="W947" s="38"/>
      <c r="X947" s="85" t="str">
        <f t="shared" si="175"/>
        <v/>
      </c>
      <c r="Y947" s="85" t="str">
        <f t="shared" si="176"/>
        <v/>
      </c>
      <c r="Z947" s="89" t="str">
        <f t="shared" si="178"/>
        <v/>
      </c>
      <c r="AA947" s="90" t="str">
        <f>IFERROR(IF(ISNUMBER('Opsparede løndele mar21-apr21'!K945),Z947+'Opsparede løndele mar21-apr21'!K945,Z947),"")</f>
        <v/>
      </c>
    </row>
    <row r="948" spans="1:27" x14ac:dyDescent="0.25">
      <c r="A948" s="52" t="str">
        <f t="shared" si="179"/>
        <v/>
      </c>
      <c r="B948" s="5"/>
      <c r="C948" s="6"/>
      <c r="D948" s="7"/>
      <c r="E948" s="8"/>
      <c r="F948" s="8"/>
      <c r="G948" s="60" t="str">
        <f t="shared" si="182"/>
        <v/>
      </c>
      <c r="H948" s="60" t="str">
        <f t="shared" si="182"/>
        <v/>
      </c>
      <c r="J948" s="115" t="str">
        <f t="shared" si="177"/>
        <v/>
      </c>
      <c r="Q948" s="116"/>
      <c r="R948" s="65" t="str">
        <f t="shared" si="171"/>
        <v/>
      </c>
      <c r="S948" s="65" t="str">
        <f t="shared" si="172"/>
        <v/>
      </c>
      <c r="T948" s="65" t="str">
        <f t="shared" si="173"/>
        <v/>
      </c>
      <c r="U948" s="65" t="str">
        <f t="shared" si="174"/>
        <v/>
      </c>
      <c r="V948" s="38"/>
      <c r="W948" s="38"/>
      <c r="X948" s="85" t="str">
        <f t="shared" si="175"/>
        <v/>
      </c>
      <c r="Y948" s="85" t="str">
        <f t="shared" si="176"/>
        <v/>
      </c>
      <c r="Z948" s="89" t="str">
        <f t="shared" si="178"/>
        <v/>
      </c>
      <c r="AA948" s="90" t="str">
        <f>IFERROR(IF(ISNUMBER('Opsparede løndele mar21-apr21'!K946),Z948+'Opsparede løndele mar21-apr21'!K946,Z948),"")</f>
        <v/>
      </c>
    </row>
    <row r="949" spans="1:27" x14ac:dyDescent="0.25">
      <c r="A949" s="52" t="str">
        <f t="shared" si="179"/>
        <v/>
      </c>
      <c r="B949" s="5"/>
      <c r="C949" s="6"/>
      <c r="D949" s="7"/>
      <c r="E949" s="8"/>
      <c r="F949" s="8"/>
      <c r="G949" s="60" t="str">
        <f t="shared" si="182"/>
        <v/>
      </c>
      <c r="H949" s="60" t="str">
        <f t="shared" si="182"/>
        <v/>
      </c>
      <c r="J949" s="115" t="str">
        <f t="shared" si="177"/>
        <v/>
      </c>
      <c r="Q949" s="116"/>
      <c r="R949" s="65" t="str">
        <f t="shared" si="171"/>
        <v/>
      </c>
      <c r="S949" s="65" t="str">
        <f t="shared" si="172"/>
        <v/>
      </c>
      <c r="T949" s="65" t="str">
        <f t="shared" si="173"/>
        <v/>
      </c>
      <c r="U949" s="65" t="str">
        <f t="shared" si="174"/>
        <v/>
      </c>
      <c r="V949" s="38"/>
      <c r="W949" s="38"/>
      <c r="X949" s="85" t="str">
        <f t="shared" si="175"/>
        <v/>
      </c>
      <c r="Y949" s="85" t="str">
        <f t="shared" si="176"/>
        <v/>
      </c>
      <c r="Z949" s="89" t="str">
        <f t="shared" si="178"/>
        <v/>
      </c>
      <c r="AA949" s="90" t="str">
        <f>IFERROR(IF(ISNUMBER('Opsparede løndele mar21-apr21'!K947),Z949+'Opsparede løndele mar21-apr21'!K947,Z949),"")</f>
        <v/>
      </c>
    </row>
    <row r="950" spans="1:27" x14ac:dyDescent="0.25">
      <c r="A950" s="52" t="str">
        <f t="shared" si="179"/>
        <v/>
      </c>
      <c r="B950" s="5"/>
      <c r="C950" s="6"/>
      <c r="D950" s="7"/>
      <c r="E950" s="8"/>
      <c r="F950" s="8"/>
      <c r="G950" s="60" t="str">
        <f t="shared" si="182"/>
        <v/>
      </c>
      <c r="H950" s="60" t="str">
        <f t="shared" si="182"/>
        <v/>
      </c>
      <c r="J950" s="115" t="str">
        <f t="shared" si="177"/>
        <v/>
      </c>
      <c r="Q950" s="116"/>
      <c r="R950" s="65" t="str">
        <f t="shared" si="171"/>
        <v/>
      </c>
      <c r="S950" s="65" t="str">
        <f t="shared" si="172"/>
        <v/>
      </c>
      <c r="T950" s="65" t="str">
        <f t="shared" si="173"/>
        <v/>
      </c>
      <c r="U950" s="65" t="str">
        <f t="shared" si="174"/>
        <v/>
      </c>
      <c r="V950" s="38"/>
      <c r="W950" s="38"/>
      <c r="X950" s="85" t="str">
        <f t="shared" si="175"/>
        <v/>
      </c>
      <c r="Y950" s="85" t="str">
        <f t="shared" si="176"/>
        <v/>
      </c>
      <c r="Z950" s="89" t="str">
        <f t="shared" si="178"/>
        <v/>
      </c>
      <c r="AA950" s="90" t="str">
        <f>IFERROR(IF(ISNUMBER('Opsparede løndele mar21-apr21'!K948),Z950+'Opsparede løndele mar21-apr21'!K948,Z950),"")</f>
        <v/>
      </c>
    </row>
    <row r="951" spans="1:27" x14ac:dyDescent="0.25">
      <c r="A951" s="52" t="str">
        <f t="shared" si="179"/>
        <v/>
      </c>
      <c r="B951" s="5"/>
      <c r="C951" s="6"/>
      <c r="D951" s="7"/>
      <c r="E951" s="8"/>
      <c r="F951" s="8"/>
      <c r="G951" s="60" t="str">
        <f t="shared" si="182"/>
        <v/>
      </c>
      <c r="H951" s="60" t="str">
        <f t="shared" si="182"/>
        <v/>
      </c>
      <c r="J951" s="115" t="str">
        <f t="shared" si="177"/>
        <v/>
      </c>
      <c r="Q951" s="116"/>
      <c r="R951" s="65" t="str">
        <f t="shared" si="171"/>
        <v/>
      </c>
      <c r="S951" s="65" t="str">
        <f t="shared" si="172"/>
        <v/>
      </c>
      <c r="T951" s="65" t="str">
        <f t="shared" si="173"/>
        <v/>
      </c>
      <c r="U951" s="65" t="str">
        <f t="shared" si="174"/>
        <v/>
      </c>
      <c r="V951" s="38"/>
      <c r="W951" s="38"/>
      <c r="X951" s="85" t="str">
        <f t="shared" si="175"/>
        <v/>
      </c>
      <c r="Y951" s="85" t="str">
        <f t="shared" si="176"/>
        <v/>
      </c>
      <c r="Z951" s="89" t="str">
        <f t="shared" si="178"/>
        <v/>
      </c>
      <c r="AA951" s="90" t="str">
        <f>IFERROR(IF(ISNUMBER('Opsparede løndele mar21-apr21'!K949),Z951+'Opsparede løndele mar21-apr21'!K949,Z951),"")</f>
        <v/>
      </c>
    </row>
    <row r="952" spans="1:27" x14ac:dyDescent="0.25">
      <c r="A952" s="52" t="str">
        <f t="shared" si="179"/>
        <v/>
      </c>
      <c r="B952" s="5"/>
      <c r="C952" s="6"/>
      <c r="D952" s="7"/>
      <c r="E952" s="8"/>
      <c r="F952" s="8"/>
      <c r="G952" s="60" t="str">
        <f t="shared" si="182"/>
        <v/>
      </c>
      <c r="H952" s="60" t="str">
        <f t="shared" si="182"/>
        <v/>
      </c>
      <c r="J952" s="115" t="str">
        <f t="shared" si="177"/>
        <v/>
      </c>
      <c r="Q952" s="116"/>
      <c r="R952" s="65" t="str">
        <f t="shared" si="171"/>
        <v/>
      </c>
      <c r="S952" s="65" t="str">
        <f t="shared" si="172"/>
        <v/>
      </c>
      <c r="T952" s="65" t="str">
        <f t="shared" si="173"/>
        <v/>
      </c>
      <c r="U952" s="65" t="str">
        <f t="shared" si="174"/>
        <v/>
      </c>
      <c r="V952" s="38"/>
      <c r="W952" s="38"/>
      <c r="X952" s="85" t="str">
        <f t="shared" si="175"/>
        <v/>
      </c>
      <c r="Y952" s="85" t="str">
        <f t="shared" si="176"/>
        <v/>
      </c>
      <c r="Z952" s="89" t="str">
        <f t="shared" si="178"/>
        <v/>
      </c>
      <c r="AA952" s="90" t="str">
        <f>IFERROR(IF(ISNUMBER('Opsparede løndele mar21-apr21'!K950),Z952+'Opsparede løndele mar21-apr21'!K950,Z952),"")</f>
        <v/>
      </c>
    </row>
    <row r="953" spans="1:27" x14ac:dyDescent="0.25">
      <c r="A953" s="52" t="str">
        <f t="shared" si="179"/>
        <v/>
      </c>
      <c r="B953" s="5"/>
      <c r="C953" s="6"/>
      <c r="D953" s="7"/>
      <c r="E953" s="8"/>
      <c r="F953" s="8"/>
      <c r="G953" s="60" t="str">
        <f t="shared" si="182"/>
        <v/>
      </c>
      <c r="H953" s="60" t="str">
        <f t="shared" si="182"/>
        <v/>
      </c>
      <c r="J953" s="115" t="str">
        <f t="shared" si="177"/>
        <v/>
      </c>
      <c r="Q953" s="116"/>
      <c r="R953" s="65" t="str">
        <f t="shared" si="171"/>
        <v/>
      </c>
      <c r="S953" s="65" t="str">
        <f t="shared" si="172"/>
        <v/>
      </c>
      <c r="T953" s="65" t="str">
        <f t="shared" si="173"/>
        <v/>
      </c>
      <c r="U953" s="65" t="str">
        <f t="shared" si="174"/>
        <v/>
      </c>
      <c r="V953" s="38"/>
      <c r="W953" s="38"/>
      <c r="X953" s="85" t="str">
        <f t="shared" si="175"/>
        <v/>
      </c>
      <c r="Y953" s="85" t="str">
        <f t="shared" si="176"/>
        <v/>
      </c>
      <c r="Z953" s="89" t="str">
        <f t="shared" si="178"/>
        <v/>
      </c>
      <c r="AA953" s="90" t="str">
        <f>IFERROR(IF(ISNUMBER('Opsparede løndele mar21-apr21'!K951),Z953+'Opsparede løndele mar21-apr21'!K951,Z953),"")</f>
        <v/>
      </c>
    </row>
    <row r="954" spans="1:27" x14ac:dyDescent="0.25">
      <c r="A954" s="52" t="str">
        <f t="shared" si="179"/>
        <v/>
      </c>
      <c r="B954" s="5"/>
      <c r="C954" s="6"/>
      <c r="D954" s="7"/>
      <c r="E954" s="8"/>
      <c r="F954" s="8"/>
      <c r="G954" s="60" t="str">
        <f t="shared" si="182"/>
        <v/>
      </c>
      <c r="H954" s="60" t="str">
        <f t="shared" si="182"/>
        <v/>
      </c>
      <c r="J954" s="115" t="str">
        <f t="shared" si="177"/>
        <v/>
      </c>
      <c r="Q954" s="116"/>
      <c r="R954" s="65" t="str">
        <f t="shared" si="171"/>
        <v/>
      </c>
      <c r="S954" s="65" t="str">
        <f t="shared" si="172"/>
        <v/>
      </c>
      <c r="T954" s="65" t="str">
        <f t="shared" si="173"/>
        <v/>
      </c>
      <c r="U954" s="65" t="str">
        <f t="shared" si="174"/>
        <v/>
      </c>
      <c r="V954" s="38"/>
      <c r="W954" s="38"/>
      <c r="X954" s="85" t="str">
        <f t="shared" si="175"/>
        <v/>
      </c>
      <c r="Y954" s="85" t="str">
        <f t="shared" si="176"/>
        <v/>
      </c>
      <c r="Z954" s="89" t="str">
        <f t="shared" si="178"/>
        <v/>
      </c>
      <c r="AA954" s="90" t="str">
        <f>IFERROR(IF(ISNUMBER('Opsparede løndele mar21-apr21'!K952),Z954+'Opsparede løndele mar21-apr21'!K952,Z954),"")</f>
        <v/>
      </c>
    </row>
    <row r="955" spans="1:27" x14ac:dyDescent="0.25">
      <c r="A955" s="52" t="str">
        <f t="shared" si="179"/>
        <v/>
      </c>
      <c r="B955" s="5"/>
      <c r="C955" s="6"/>
      <c r="D955" s="7"/>
      <c r="E955" s="8"/>
      <c r="F955" s="8"/>
      <c r="G955" s="60" t="str">
        <f t="shared" si="182"/>
        <v/>
      </c>
      <c r="H955" s="60" t="str">
        <f t="shared" si="182"/>
        <v/>
      </c>
      <c r="J955" s="115" t="str">
        <f t="shared" si="177"/>
        <v/>
      </c>
      <c r="Q955" s="116"/>
      <c r="R955" s="65" t="str">
        <f t="shared" si="171"/>
        <v/>
      </c>
      <c r="S955" s="65" t="str">
        <f t="shared" si="172"/>
        <v/>
      </c>
      <c r="T955" s="65" t="str">
        <f t="shared" si="173"/>
        <v/>
      </c>
      <c r="U955" s="65" t="str">
        <f t="shared" si="174"/>
        <v/>
      </c>
      <c r="V955" s="38"/>
      <c r="W955" s="38"/>
      <c r="X955" s="85" t="str">
        <f t="shared" si="175"/>
        <v/>
      </c>
      <c r="Y955" s="85" t="str">
        <f t="shared" si="176"/>
        <v/>
      </c>
      <c r="Z955" s="89" t="str">
        <f t="shared" si="178"/>
        <v/>
      </c>
      <c r="AA955" s="90" t="str">
        <f>IFERROR(IF(ISNUMBER('Opsparede løndele mar21-apr21'!K953),Z955+'Opsparede løndele mar21-apr21'!K953,Z955),"")</f>
        <v/>
      </c>
    </row>
    <row r="956" spans="1:27" x14ac:dyDescent="0.25">
      <c r="A956" s="52" t="str">
        <f t="shared" si="179"/>
        <v/>
      </c>
      <c r="B956" s="5"/>
      <c r="C956" s="6"/>
      <c r="D956" s="7"/>
      <c r="E956" s="8"/>
      <c r="F956" s="8"/>
      <c r="G956" s="60" t="str">
        <f t="shared" si="182"/>
        <v/>
      </c>
      <c r="H956" s="60" t="str">
        <f t="shared" si="182"/>
        <v/>
      </c>
      <c r="J956" s="115" t="str">
        <f t="shared" si="177"/>
        <v/>
      </c>
      <c r="Q956" s="116"/>
      <c r="R956" s="65" t="str">
        <f t="shared" si="171"/>
        <v/>
      </c>
      <c r="S956" s="65" t="str">
        <f t="shared" si="172"/>
        <v/>
      </c>
      <c r="T956" s="65" t="str">
        <f t="shared" si="173"/>
        <v/>
      </c>
      <c r="U956" s="65" t="str">
        <f t="shared" si="174"/>
        <v/>
      </c>
      <c r="V956" s="38"/>
      <c r="W956" s="38"/>
      <c r="X956" s="85" t="str">
        <f t="shared" si="175"/>
        <v/>
      </c>
      <c r="Y956" s="85" t="str">
        <f t="shared" si="176"/>
        <v/>
      </c>
      <c r="Z956" s="89" t="str">
        <f t="shared" si="178"/>
        <v/>
      </c>
      <c r="AA956" s="90" t="str">
        <f>IFERROR(IF(ISNUMBER('Opsparede løndele mar21-apr21'!K954),Z956+'Opsparede løndele mar21-apr21'!K954,Z956),"")</f>
        <v/>
      </c>
    </row>
    <row r="957" spans="1:27" x14ac:dyDescent="0.25">
      <c r="A957" s="52" t="str">
        <f t="shared" si="179"/>
        <v/>
      </c>
      <c r="B957" s="5"/>
      <c r="C957" s="6"/>
      <c r="D957" s="7"/>
      <c r="E957" s="8"/>
      <c r="F957" s="8"/>
      <c r="G957" s="60" t="str">
        <f t="shared" si="182"/>
        <v/>
      </c>
      <c r="H957" s="60" t="str">
        <f t="shared" si="182"/>
        <v/>
      </c>
      <c r="J957" s="115" t="str">
        <f t="shared" si="177"/>
        <v/>
      </c>
      <c r="Q957" s="116"/>
      <c r="R957" s="65" t="str">
        <f t="shared" si="171"/>
        <v/>
      </c>
      <c r="S957" s="65" t="str">
        <f t="shared" si="172"/>
        <v/>
      </c>
      <c r="T957" s="65" t="str">
        <f t="shared" si="173"/>
        <v/>
      </c>
      <c r="U957" s="65" t="str">
        <f t="shared" si="174"/>
        <v/>
      </c>
      <c r="V957" s="38"/>
      <c r="W957" s="38"/>
      <c r="X957" s="85" t="str">
        <f t="shared" si="175"/>
        <v/>
      </c>
      <c r="Y957" s="85" t="str">
        <f t="shared" si="176"/>
        <v/>
      </c>
      <c r="Z957" s="89" t="str">
        <f t="shared" si="178"/>
        <v/>
      </c>
      <c r="AA957" s="90" t="str">
        <f>IFERROR(IF(ISNUMBER('Opsparede løndele mar21-apr21'!K955),Z957+'Opsparede løndele mar21-apr21'!K955,Z957),"")</f>
        <v/>
      </c>
    </row>
    <row r="958" spans="1:27" x14ac:dyDescent="0.25">
      <c r="A958" s="52" t="str">
        <f t="shared" si="179"/>
        <v/>
      </c>
      <c r="B958" s="5"/>
      <c r="C958" s="6"/>
      <c r="D958" s="7"/>
      <c r="E958" s="8"/>
      <c r="F958" s="8"/>
      <c r="G958" s="60" t="str">
        <f t="shared" si="182"/>
        <v/>
      </c>
      <c r="H958" s="60" t="str">
        <f t="shared" si="182"/>
        <v/>
      </c>
      <c r="J958" s="115" t="str">
        <f t="shared" si="177"/>
        <v/>
      </c>
      <c r="Q958" s="116"/>
      <c r="R958" s="65" t="str">
        <f t="shared" si="171"/>
        <v/>
      </c>
      <c r="S958" s="65" t="str">
        <f t="shared" si="172"/>
        <v/>
      </c>
      <c r="T958" s="65" t="str">
        <f t="shared" si="173"/>
        <v/>
      </c>
      <c r="U958" s="65" t="str">
        <f t="shared" si="174"/>
        <v/>
      </c>
      <c r="V958" s="38"/>
      <c r="W958" s="38"/>
      <c r="X958" s="85" t="str">
        <f t="shared" si="175"/>
        <v/>
      </c>
      <c r="Y958" s="85" t="str">
        <f t="shared" si="176"/>
        <v/>
      </c>
      <c r="Z958" s="89" t="str">
        <f t="shared" si="178"/>
        <v/>
      </c>
      <c r="AA958" s="90" t="str">
        <f>IFERROR(IF(ISNUMBER('Opsparede løndele mar21-apr21'!K956),Z958+'Opsparede løndele mar21-apr21'!K956,Z958),"")</f>
        <v/>
      </c>
    </row>
    <row r="959" spans="1:27" x14ac:dyDescent="0.25">
      <c r="A959" s="52" t="str">
        <f t="shared" si="179"/>
        <v/>
      </c>
      <c r="B959" s="5"/>
      <c r="C959" s="6"/>
      <c r="D959" s="7"/>
      <c r="E959" s="8"/>
      <c r="F959" s="8"/>
      <c r="G959" s="60" t="str">
        <f t="shared" si="182"/>
        <v/>
      </c>
      <c r="H959" s="60" t="str">
        <f t="shared" si="182"/>
        <v/>
      </c>
      <c r="J959" s="115" t="str">
        <f t="shared" si="177"/>
        <v/>
      </c>
      <c r="Q959" s="116"/>
      <c r="R959" s="65" t="str">
        <f t="shared" si="171"/>
        <v/>
      </c>
      <c r="S959" s="65" t="str">
        <f t="shared" si="172"/>
        <v/>
      </c>
      <c r="T959" s="65" t="str">
        <f t="shared" si="173"/>
        <v/>
      </c>
      <c r="U959" s="65" t="str">
        <f t="shared" si="174"/>
        <v/>
      </c>
      <c r="V959" s="38"/>
      <c r="W959" s="38"/>
      <c r="X959" s="85" t="str">
        <f t="shared" si="175"/>
        <v/>
      </c>
      <c r="Y959" s="85" t="str">
        <f t="shared" si="176"/>
        <v/>
      </c>
      <c r="Z959" s="89" t="str">
        <f t="shared" si="178"/>
        <v/>
      </c>
      <c r="AA959" s="90" t="str">
        <f>IFERROR(IF(ISNUMBER('Opsparede løndele mar21-apr21'!K957),Z959+'Opsparede løndele mar21-apr21'!K957,Z959),"")</f>
        <v/>
      </c>
    </row>
    <row r="960" spans="1:27" x14ac:dyDescent="0.25">
      <c r="A960" s="52" t="str">
        <f t="shared" si="179"/>
        <v/>
      </c>
      <c r="B960" s="5"/>
      <c r="C960" s="6"/>
      <c r="D960" s="7"/>
      <c r="E960" s="8"/>
      <c r="F960" s="8"/>
      <c r="G960" s="60" t="str">
        <f t="shared" si="182"/>
        <v/>
      </c>
      <c r="H960" s="60" t="str">
        <f t="shared" si="182"/>
        <v/>
      </c>
      <c r="J960" s="115" t="str">
        <f t="shared" si="177"/>
        <v/>
      </c>
      <c r="Q960" s="116"/>
      <c r="R960" s="65" t="str">
        <f t="shared" si="171"/>
        <v/>
      </c>
      <c r="S960" s="65" t="str">
        <f t="shared" si="172"/>
        <v/>
      </c>
      <c r="T960" s="65" t="str">
        <f t="shared" si="173"/>
        <v/>
      </c>
      <c r="U960" s="65" t="str">
        <f t="shared" si="174"/>
        <v/>
      </c>
      <c r="V960" s="38"/>
      <c r="W960" s="38"/>
      <c r="X960" s="85" t="str">
        <f t="shared" si="175"/>
        <v/>
      </c>
      <c r="Y960" s="85" t="str">
        <f t="shared" si="176"/>
        <v/>
      </c>
      <c r="Z960" s="89" t="str">
        <f t="shared" si="178"/>
        <v/>
      </c>
      <c r="AA960" s="90" t="str">
        <f>IFERROR(IF(ISNUMBER('Opsparede løndele mar21-apr21'!K958),Z960+'Opsparede løndele mar21-apr21'!K958,Z960),"")</f>
        <v/>
      </c>
    </row>
    <row r="961" spans="1:27" x14ac:dyDescent="0.25">
      <c r="A961" s="52" t="str">
        <f t="shared" si="179"/>
        <v/>
      </c>
      <c r="B961" s="5"/>
      <c r="C961" s="6"/>
      <c r="D961" s="7"/>
      <c r="E961" s="8"/>
      <c r="F961" s="8"/>
      <c r="G961" s="60" t="str">
        <f t="shared" si="182"/>
        <v/>
      </c>
      <c r="H961" s="60" t="str">
        <f t="shared" si="182"/>
        <v/>
      </c>
      <c r="J961" s="115" t="str">
        <f t="shared" si="177"/>
        <v/>
      </c>
      <c r="Q961" s="116"/>
      <c r="R961" s="65" t="str">
        <f t="shared" si="171"/>
        <v/>
      </c>
      <c r="S961" s="65" t="str">
        <f t="shared" si="172"/>
        <v/>
      </c>
      <c r="T961" s="65" t="str">
        <f t="shared" si="173"/>
        <v/>
      </c>
      <c r="U961" s="65" t="str">
        <f t="shared" si="174"/>
        <v/>
      </c>
      <c r="V961" s="38"/>
      <c r="W961" s="38"/>
      <c r="X961" s="85" t="str">
        <f t="shared" si="175"/>
        <v/>
      </c>
      <c r="Y961" s="85" t="str">
        <f t="shared" si="176"/>
        <v/>
      </c>
      <c r="Z961" s="89" t="str">
        <f t="shared" si="178"/>
        <v/>
      </c>
      <c r="AA961" s="90" t="str">
        <f>IFERROR(IF(ISNUMBER('Opsparede løndele mar21-apr21'!K959),Z961+'Opsparede løndele mar21-apr21'!K959,Z961),"")</f>
        <v/>
      </c>
    </row>
    <row r="962" spans="1:27" x14ac:dyDescent="0.25">
      <c r="A962" s="52" t="str">
        <f t="shared" si="179"/>
        <v/>
      </c>
      <c r="B962" s="5"/>
      <c r="C962" s="6"/>
      <c r="D962" s="7"/>
      <c r="E962" s="8"/>
      <c r="F962" s="8"/>
      <c r="G962" s="60" t="str">
        <f t="shared" si="182"/>
        <v/>
      </c>
      <c r="H962" s="60" t="str">
        <f t="shared" si="182"/>
        <v/>
      </c>
      <c r="J962" s="115" t="str">
        <f t="shared" si="177"/>
        <v/>
      </c>
      <c r="Q962" s="116"/>
      <c r="R962" s="65" t="str">
        <f t="shared" si="171"/>
        <v/>
      </c>
      <c r="S962" s="65" t="str">
        <f t="shared" si="172"/>
        <v/>
      </c>
      <c r="T962" s="65" t="str">
        <f t="shared" si="173"/>
        <v/>
      </c>
      <c r="U962" s="65" t="str">
        <f t="shared" si="174"/>
        <v/>
      </c>
      <c r="V962" s="38"/>
      <c r="W962" s="38"/>
      <c r="X962" s="85" t="str">
        <f t="shared" si="175"/>
        <v/>
      </c>
      <c r="Y962" s="85" t="str">
        <f t="shared" si="176"/>
        <v/>
      </c>
      <c r="Z962" s="89" t="str">
        <f t="shared" si="178"/>
        <v/>
      </c>
      <c r="AA962" s="90" t="str">
        <f>IFERROR(IF(ISNUMBER('Opsparede løndele mar21-apr21'!K960),Z962+'Opsparede løndele mar21-apr21'!K960,Z962),"")</f>
        <v/>
      </c>
    </row>
    <row r="963" spans="1:27" x14ac:dyDescent="0.25">
      <c r="A963" s="52" t="str">
        <f t="shared" si="179"/>
        <v/>
      </c>
      <c r="B963" s="5"/>
      <c r="C963" s="6"/>
      <c r="D963" s="7"/>
      <c r="E963" s="8"/>
      <c r="F963" s="8"/>
      <c r="G963" s="60" t="str">
        <f t="shared" si="182"/>
        <v/>
      </c>
      <c r="H963" s="60" t="str">
        <f t="shared" si="182"/>
        <v/>
      </c>
      <c r="J963" s="115" t="str">
        <f t="shared" si="177"/>
        <v/>
      </c>
      <c r="Q963" s="116"/>
      <c r="R963" s="65" t="str">
        <f t="shared" si="171"/>
        <v/>
      </c>
      <c r="S963" s="65" t="str">
        <f t="shared" si="172"/>
        <v/>
      </c>
      <c r="T963" s="65" t="str">
        <f t="shared" si="173"/>
        <v/>
      </c>
      <c r="U963" s="65" t="str">
        <f t="shared" si="174"/>
        <v/>
      </c>
      <c r="V963" s="38"/>
      <c r="W963" s="38"/>
      <c r="X963" s="85" t="str">
        <f t="shared" si="175"/>
        <v/>
      </c>
      <c r="Y963" s="85" t="str">
        <f t="shared" si="176"/>
        <v/>
      </c>
      <c r="Z963" s="89" t="str">
        <f t="shared" si="178"/>
        <v/>
      </c>
      <c r="AA963" s="90" t="str">
        <f>IFERROR(IF(ISNUMBER('Opsparede løndele mar21-apr21'!K961),Z963+'Opsparede løndele mar21-apr21'!K961,Z963),"")</f>
        <v/>
      </c>
    </row>
    <row r="964" spans="1:27" x14ac:dyDescent="0.25">
      <c r="A964" s="52" t="str">
        <f t="shared" si="179"/>
        <v/>
      </c>
      <c r="B964" s="5"/>
      <c r="C964" s="6"/>
      <c r="D964" s="7"/>
      <c r="E964" s="8"/>
      <c r="F964" s="8"/>
      <c r="G964" s="60" t="str">
        <f t="shared" si="182"/>
        <v/>
      </c>
      <c r="H964" s="60" t="str">
        <f t="shared" si="182"/>
        <v/>
      </c>
      <c r="J964" s="115" t="str">
        <f t="shared" si="177"/>
        <v/>
      </c>
      <c r="Q964" s="116"/>
      <c r="R964" s="65" t="str">
        <f t="shared" si="171"/>
        <v/>
      </c>
      <c r="S964" s="65" t="str">
        <f t="shared" si="172"/>
        <v/>
      </c>
      <c r="T964" s="65" t="str">
        <f t="shared" si="173"/>
        <v/>
      </c>
      <c r="U964" s="65" t="str">
        <f t="shared" si="174"/>
        <v/>
      </c>
      <c r="V964" s="38"/>
      <c r="W964" s="38"/>
      <c r="X964" s="85" t="str">
        <f t="shared" si="175"/>
        <v/>
      </c>
      <c r="Y964" s="85" t="str">
        <f t="shared" si="176"/>
        <v/>
      </c>
      <c r="Z964" s="89" t="str">
        <f t="shared" si="178"/>
        <v/>
      </c>
      <c r="AA964" s="90" t="str">
        <f>IFERROR(IF(ISNUMBER('Opsparede løndele mar21-apr21'!K962),Z964+'Opsparede løndele mar21-apr21'!K962,Z964),"")</f>
        <v/>
      </c>
    </row>
    <row r="965" spans="1:27" x14ac:dyDescent="0.25">
      <c r="A965" s="52" t="str">
        <f t="shared" si="179"/>
        <v/>
      </c>
      <c r="B965" s="5"/>
      <c r="C965" s="6"/>
      <c r="D965" s="7"/>
      <c r="E965" s="8"/>
      <c r="F965" s="8"/>
      <c r="G965" s="60" t="str">
        <f t="shared" si="182"/>
        <v/>
      </c>
      <c r="H965" s="60" t="str">
        <f t="shared" si="182"/>
        <v/>
      </c>
      <c r="J965" s="115" t="str">
        <f t="shared" si="177"/>
        <v/>
      </c>
      <c r="Q965" s="116"/>
      <c r="R965" s="65" t="str">
        <f t="shared" si="171"/>
        <v/>
      </c>
      <c r="S965" s="65" t="str">
        <f t="shared" si="172"/>
        <v/>
      </c>
      <c r="T965" s="65" t="str">
        <f t="shared" si="173"/>
        <v/>
      </c>
      <c r="U965" s="65" t="str">
        <f t="shared" si="174"/>
        <v/>
      </c>
      <c r="V965" s="38"/>
      <c r="W965" s="38"/>
      <c r="X965" s="85" t="str">
        <f t="shared" si="175"/>
        <v/>
      </c>
      <c r="Y965" s="85" t="str">
        <f t="shared" si="176"/>
        <v/>
      </c>
      <c r="Z965" s="89" t="str">
        <f t="shared" si="178"/>
        <v/>
      </c>
      <c r="AA965" s="90" t="str">
        <f>IFERROR(IF(ISNUMBER('Opsparede løndele mar21-apr21'!K963),Z965+'Opsparede løndele mar21-apr21'!K963,Z965),"")</f>
        <v/>
      </c>
    </row>
    <row r="966" spans="1:27" x14ac:dyDescent="0.25">
      <c r="A966" s="52" t="str">
        <f t="shared" si="179"/>
        <v/>
      </c>
      <c r="B966" s="5"/>
      <c r="C966" s="6"/>
      <c r="D966" s="7"/>
      <c r="E966" s="8"/>
      <c r="F966" s="8"/>
      <c r="G966" s="60" t="str">
        <f t="shared" si="182"/>
        <v/>
      </c>
      <c r="H966" s="60" t="str">
        <f t="shared" si="182"/>
        <v/>
      </c>
      <c r="J966" s="115" t="str">
        <f t="shared" si="177"/>
        <v/>
      </c>
      <c r="Q966" s="116"/>
      <c r="R966" s="65" t="str">
        <f t="shared" si="171"/>
        <v/>
      </c>
      <c r="S966" s="65" t="str">
        <f t="shared" si="172"/>
        <v/>
      </c>
      <c r="T966" s="65" t="str">
        <f t="shared" si="173"/>
        <v/>
      </c>
      <c r="U966" s="65" t="str">
        <f t="shared" si="174"/>
        <v/>
      </c>
      <c r="V966" s="38"/>
      <c r="W966" s="38"/>
      <c r="X966" s="85" t="str">
        <f t="shared" si="175"/>
        <v/>
      </c>
      <c r="Y966" s="85" t="str">
        <f t="shared" si="176"/>
        <v/>
      </c>
      <c r="Z966" s="89" t="str">
        <f t="shared" si="178"/>
        <v/>
      </c>
      <c r="AA966" s="90" t="str">
        <f>IFERROR(IF(ISNUMBER('Opsparede løndele mar21-apr21'!K964),Z966+'Opsparede løndele mar21-apr21'!K964,Z966),"")</f>
        <v/>
      </c>
    </row>
    <row r="967" spans="1:27" x14ac:dyDescent="0.25">
      <c r="A967" s="52" t="str">
        <f t="shared" si="179"/>
        <v/>
      </c>
      <c r="B967" s="5"/>
      <c r="C967" s="6"/>
      <c r="D967" s="7"/>
      <c r="E967" s="8"/>
      <c r="F967" s="8"/>
      <c r="G967" s="60" t="str">
        <f t="shared" ref="G967:H986" si="183">IF(AND(ISNUMBER($E967),ISNUMBER($F967)),MAX(MIN(NETWORKDAYS(IF($E967&lt;=VLOOKUP(G$6,Matrix_antal_dage,5,FALSE),VLOOKUP(G$6,Matrix_antal_dage,5,FALSE),$E967),IF($F967&gt;=VLOOKUP(G$6,Matrix_antal_dage,6,FALSE),VLOOKUP(G$6,Matrix_antal_dage,6,FALSE),$F967),helligdage),VLOOKUP(G$6,Matrix_antal_dage,7,FALSE)),0),"")</f>
        <v/>
      </c>
      <c r="H967" s="60" t="str">
        <f t="shared" si="183"/>
        <v/>
      </c>
      <c r="J967" s="115" t="str">
        <f t="shared" si="177"/>
        <v/>
      </c>
      <c r="Q967" s="116"/>
      <c r="R967" s="65" t="str">
        <f t="shared" ref="R967:R1030" si="184">IF(AND(ISNUMBER($Q967),ISNUMBER(K967)),(IF($B967="","",IF(MIN(K967,M967)*$J967&gt;30000*IF($Q967&gt;37,37,$Q967)/37,30000*IF($Q967&gt;37,37,$Q967)/37,MIN(K967,M967)*$J967))),"")</f>
        <v/>
      </c>
      <c r="S967" s="65" t="str">
        <f t="shared" ref="S967:S1030" si="185">IF(AND(ISNUMBER($Q967),ISNUMBER(L967)),(IF($B967="","",IF(MIN(L967,N967)*$J967&gt;30000*IF($Q967&gt;37,37,$Q967)/37,30000*IF($Q967&gt;37,37,$Q967)/37,MIN(L967,N967)*$J967))),"")</f>
        <v/>
      </c>
      <c r="T967" s="65" t="str">
        <f t="shared" ref="T967:T1030" si="186">IF(ISNUMBER(R967),(MIN(R967,MIN(K967,M967)-O967)),"")</f>
        <v/>
      </c>
      <c r="U967" s="65" t="str">
        <f t="shared" ref="U967:U1030" si="187">IF(ISNUMBER(S967),(MIN(S967,MIN(L967,N967)-P967)),"")</f>
        <v/>
      </c>
      <c r="V967" s="38"/>
      <c r="W967" s="38"/>
      <c r="X967" s="85" t="str">
        <f t="shared" ref="X967:X1030" si="188">IF(ISNUMBER(V967),MIN(T967/VLOOKUP(G$6,Matrix_antal_dage,4,FALSE)*(G967-V967),30000),"")</f>
        <v/>
      </c>
      <c r="Y967" s="85" t="str">
        <f t="shared" ref="Y967:Y1030" si="189">IF(ISNUMBER(W967),MIN(U967/VLOOKUP(H$6,Matrix_antal_dage,4,FALSE)*(H967-W967),30000),"")</f>
        <v/>
      </c>
      <c r="Z967" s="89" t="str">
        <f t="shared" si="178"/>
        <v/>
      </c>
      <c r="AA967" s="90" t="str">
        <f>IFERROR(IF(ISNUMBER('Opsparede løndele mar21-apr21'!K965),Z967+'Opsparede løndele mar21-apr21'!K965,Z967),"")</f>
        <v/>
      </c>
    </row>
    <row r="968" spans="1:27" x14ac:dyDescent="0.25">
      <c r="A968" s="52" t="str">
        <f t="shared" si="179"/>
        <v/>
      </c>
      <c r="B968" s="5"/>
      <c r="C968" s="6"/>
      <c r="D968" s="7"/>
      <c r="E968" s="8"/>
      <c r="F968" s="8"/>
      <c r="G968" s="60" t="str">
        <f t="shared" si="183"/>
        <v/>
      </c>
      <c r="H968" s="60" t="str">
        <f t="shared" si="183"/>
        <v/>
      </c>
      <c r="J968" s="115" t="str">
        <f t="shared" ref="J968:J1031" si="190">IF(I968="","",IF(I968="Funktionær",0.75,IF(I968="Ikke-funktionær",0.9,IF(I968="Elev/lærling",0.9))))</f>
        <v/>
      </c>
      <c r="Q968" s="116"/>
      <c r="R968" s="65" t="str">
        <f t="shared" si="184"/>
        <v/>
      </c>
      <c r="S968" s="65" t="str">
        <f t="shared" si="185"/>
        <v/>
      </c>
      <c r="T968" s="65" t="str">
        <f t="shared" si="186"/>
        <v/>
      </c>
      <c r="U968" s="65" t="str">
        <f t="shared" si="187"/>
        <v/>
      </c>
      <c r="V968" s="38"/>
      <c r="W968" s="38"/>
      <c r="X968" s="85" t="str">
        <f t="shared" si="188"/>
        <v/>
      </c>
      <c r="Y968" s="85" t="str">
        <f t="shared" si="189"/>
        <v/>
      </c>
      <c r="Z968" s="89" t="str">
        <f t="shared" ref="Z968:Z1031" si="191">IF(OR(ISNUMBER(V968),ISNUMBER(W968)),SUM(X968:Y968),"")</f>
        <v/>
      </c>
      <c r="AA968" s="90" t="str">
        <f>IFERROR(IF(ISNUMBER('Opsparede løndele mar21-apr21'!K966),Z968+'Opsparede løndele mar21-apr21'!K966,Z968),"")</f>
        <v/>
      </c>
    </row>
    <row r="969" spans="1:27" x14ac:dyDescent="0.25">
      <c r="A969" s="52" t="str">
        <f t="shared" ref="A969:A1032" si="192">IF(B969="","",A968+1)</f>
        <v/>
      </c>
      <c r="B969" s="5"/>
      <c r="C969" s="6"/>
      <c r="D969" s="7"/>
      <c r="E969" s="8"/>
      <c r="F969" s="8"/>
      <c r="G969" s="60" t="str">
        <f t="shared" si="183"/>
        <v/>
      </c>
      <c r="H969" s="60" t="str">
        <f t="shared" si="183"/>
        <v/>
      </c>
      <c r="J969" s="115" t="str">
        <f t="shared" si="190"/>
        <v/>
      </c>
      <c r="Q969" s="116"/>
      <c r="R969" s="65" t="str">
        <f t="shared" si="184"/>
        <v/>
      </c>
      <c r="S969" s="65" t="str">
        <f t="shared" si="185"/>
        <v/>
      </c>
      <c r="T969" s="65" t="str">
        <f t="shared" si="186"/>
        <v/>
      </c>
      <c r="U969" s="65" t="str">
        <f t="shared" si="187"/>
        <v/>
      </c>
      <c r="V969" s="38"/>
      <c r="W969" s="38"/>
      <c r="X969" s="85" t="str">
        <f t="shared" si="188"/>
        <v/>
      </c>
      <c r="Y969" s="85" t="str">
        <f t="shared" si="189"/>
        <v/>
      </c>
      <c r="Z969" s="89" t="str">
        <f t="shared" si="191"/>
        <v/>
      </c>
      <c r="AA969" s="90" t="str">
        <f>IFERROR(IF(ISNUMBER('Opsparede løndele mar21-apr21'!K967),Z969+'Opsparede løndele mar21-apr21'!K967,Z969),"")</f>
        <v/>
      </c>
    </row>
    <row r="970" spans="1:27" x14ac:dyDescent="0.25">
      <c r="A970" s="52" t="str">
        <f t="shared" si="192"/>
        <v/>
      </c>
      <c r="B970" s="5"/>
      <c r="C970" s="6"/>
      <c r="D970" s="7"/>
      <c r="E970" s="8"/>
      <c r="F970" s="8"/>
      <c r="G970" s="60" t="str">
        <f t="shared" si="183"/>
        <v/>
      </c>
      <c r="H970" s="60" t="str">
        <f t="shared" si="183"/>
        <v/>
      </c>
      <c r="J970" s="115" t="str">
        <f t="shared" si="190"/>
        <v/>
      </c>
      <c r="Q970" s="116"/>
      <c r="R970" s="65" t="str">
        <f t="shared" si="184"/>
        <v/>
      </c>
      <c r="S970" s="65" t="str">
        <f t="shared" si="185"/>
        <v/>
      </c>
      <c r="T970" s="65" t="str">
        <f t="shared" si="186"/>
        <v/>
      </c>
      <c r="U970" s="65" t="str">
        <f t="shared" si="187"/>
        <v/>
      </c>
      <c r="V970" s="38"/>
      <c r="W970" s="38"/>
      <c r="X970" s="85" t="str">
        <f t="shared" si="188"/>
        <v/>
      </c>
      <c r="Y970" s="85" t="str">
        <f t="shared" si="189"/>
        <v/>
      </c>
      <c r="Z970" s="89" t="str">
        <f t="shared" si="191"/>
        <v/>
      </c>
      <c r="AA970" s="90" t="str">
        <f>IFERROR(IF(ISNUMBER('Opsparede løndele mar21-apr21'!K968),Z970+'Opsparede løndele mar21-apr21'!K968,Z970),"")</f>
        <v/>
      </c>
    </row>
    <row r="971" spans="1:27" x14ac:dyDescent="0.25">
      <c r="A971" s="52" t="str">
        <f t="shared" si="192"/>
        <v/>
      </c>
      <c r="B971" s="5"/>
      <c r="C971" s="6"/>
      <c r="D971" s="7"/>
      <c r="E971" s="8"/>
      <c r="F971" s="8"/>
      <c r="G971" s="60" t="str">
        <f t="shared" si="183"/>
        <v/>
      </c>
      <c r="H971" s="60" t="str">
        <f t="shared" si="183"/>
        <v/>
      </c>
      <c r="J971" s="115" t="str">
        <f t="shared" si="190"/>
        <v/>
      </c>
      <c r="Q971" s="116"/>
      <c r="R971" s="65" t="str">
        <f t="shared" si="184"/>
        <v/>
      </c>
      <c r="S971" s="65" t="str">
        <f t="shared" si="185"/>
        <v/>
      </c>
      <c r="T971" s="65" t="str">
        <f t="shared" si="186"/>
        <v/>
      </c>
      <c r="U971" s="65" t="str">
        <f t="shared" si="187"/>
        <v/>
      </c>
      <c r="V971" s="38"/>
      <c r="W971" s="38"/>
      <c r="X971" s="85" t="str">
        <f t="shared" si="188"/>
        <v/>
      </c>
      <c r="Y971" s="85" t="str">
        <f t="shared" si="189"/>
        <v/>
      </c>
      <c r="Z971" s="89" t="str">
        <f t="shared" si="191"/>
        <v/>
      </c>
      <c r="AA971" s="90" t="str">
        <f>IFERROR(IF(ISNUMBER('Opsparede løndele mar21-apr21'!K969),Z971+'Opsparede løndele mar21-apr21'!K969,Z971),"")</f>
        <v/>
      </c>
    </row>
    <row r="972" spans="1:27" x14ac:dyDescent="0.25">
      <c r="A972" s="52" t="str">
        <f t="shared" si="192"/>
        <v/>
      </c>
      <c r="B972" s="5"/>
      <c r="C972" s="6"/>
      <c r="D972" s="7"/>
      <c r="E972" s="8"/>
      <c r="F972" s="8"/>
      <c r="G972" s="60" t="str">
        <f t="shared" si="183"/>
        <v/>
      </c>
      <c r="H972" s="60" t="str">
        <f t="shared" si="183"/>
        <v/>
      </c>
      <c r="J972" s="115" t="str">
        <f t="shared" si="190"/>
        <v/>
      </c>
      <c r="Q972" s="116"/>
      <c r="R972" s="65" t="str">
        <f t="shared" si="184"/>
        <v/>
      </c>
      <c r="S972" s="65" t="str">
        <f t="shared" si="185"/>
        <v/>
      </c>
      <c r="T972" s="65" t="str">
        <f t="shared" si="186"/>
        <v/>
      </c>
      <c r="U972" s="65" t="str">
        <f t="shared" si="187"/>
        <v/>
      </c>
      <c r="V972" s="38"/>
      <c r="W972" s="38"/>
      <c r="X972" s="85" t="str">
        <f t="shared" si="188"/>
        <v/>
      </c>
      <c r="Y972" s="85" t="str">
        <f t="shared" si="189"/>
        <v/>
      </c>
      <c r="Z972" s="89" t="str">
        <f t="shared" si="191"/>
        <v/>
      </c>
      <c r="AA972" s="90" t="str">
        <f>IFERROR(IF(ISNUMBER('Opsparede løndele mar21-apr21'!K970),Z972+'Opsparede løndele mar21-apr21'!K970,Z972),"")</f>
        <v/>
      </c>
    </row>
    <row r="973" spans="1:27" x14ac:dyDescent="0.25">
      <c r="A973" s="52" t="str">
        <f t="shared" si="192"/>
        <v/>
      </c>
      <c r="B973" s="5"/>
      <c r="C973" s="6"/>
      <c r="D973" s="7"/>
      <c r="E973" s="8"/>
      <c r="F973" s="8"/>
      <c r="G973" s="60" t="str">
        <f t="shared" si="183"/>
        <v/>
      </c>
      <c r="H973" s="60" t="str">
        <f t="shared" si="183"/>
        <v/>
      </c>
      <c r="J973" s="115" t="str">
        <f t="shared" si="190"/>
        <v/>
      </c>
      <c r="Q973" s="116"/>
      <c r="R973" s="65" t="str">
        <f t="shared" si="184"/>
        <v/>
      </c>
      <c r="S973" s="65" t="str">
        <f t="shared" si="185"/>
        <v/>
      </c>
      <c r="T973" s="65" t="str">
        <f t="shared" si="186"/>
        <v/>
      </c>
      <c r="U973" s="65" t="str">
        <f t="shared" si="187"/>
        <v/>
      </c>
      <c r="V973" s="38"/>
      <c r="W973" s="38"/>
      <c r="X973" s="85" t="str">
        <f t="shared" si="188"/>
        <v/>
      </c>
      <c r="Y973" s="85" t="str">
        <f t="shared" si="189"/>
        <v/>
      </c>
      <c r="Z973" s="89" t="str">
        <f t="shared" si="191"/>
        <v/>
      </c>
      <c r="AA973" s="90" t="str">
        <f>IFERROR(IF(ISNUMBER('Opsparede løndele mar21-apr21'!K971),Z973+'Opsparede løndele mar21-apr21'!K971,Z973),"")</f>
        <v/>
      </c>
    </row>
    <row r="974" spans="1:27" x14ac:dyDescent="0.25">
      <c r="A974" s="52" t="str">
        <f t="shared" si="192"/>
        <v/>
      </c>
      <c r="B974" s="5"/>
      <c r="C974" s="6"/>
      <c r="D974" s="7"/>
      <c r="E974" s="8"/>
      <c r="F974" s="8"/>
      <c r="G974" s="60" t="str">
        <f t="shared" si="183"/>
        <v/>
      </c>
      <c r="H974" s="60" t="str">
        <f t="shared" si="183"/>
        <v/>
      </c>
      <c r="J974" s="115" t="str">
        <f t="shared" si="190"/>
        <v/>
      </c>
      <c r="Q974" s="116"/>
      <c r="R974" s="65" t="str">
        <f t="shared" si="184"/>
        <v/>
      </c>
      <c r="S974" s="65" t="str">
        <f t="shared" si="185"/>
        <v/>
      </c>
      <c r="T974" s="65" t="str">
        <f t="shared" si="186"/>
        <v/>
      </c>
      <c r="U974" s="65" t="str">
        <f t="shared" si="187"/>
        <v/>
      </c>
      <c r="V974" s="38"/>
      <c r="W974" s="38"/>
      <c r="X974" s="85" t="str">
        <f t="shared" si="188"/>
        <v/>
      </c>
      <c r="Y974" s="85" t="str">
        <f t="shared" si="189"/>
        <v/>
      </c>
      <c r="Z974" s="89" t="str">
        <f t="shared" si="191"/>
        <v/>
      </c>
      <c r="AA974" s="90" t="str">
        <f>IFERROR(IF(ISNUMBER('Opsparede løndele mar21-apr21'!K972),Z974+'Opsparede løndele mar21-apr21'!K972,Z974),"")</f>
        <v/>
      </c>
    </row>
    <row r="975" spans="1:27" x14ac:dyDescent="0.25">
      <c r="A975" s="52" t="str">
        <f t="shared" si="192"/>
        <v/>
      </c>
      <c r="B975" s="5"/>
      <c r="C975" s="6"/>
      <c r="D975" s="7"/>
      <c r="E975" s="8"/>
      <c r="F975" s="8"/>
      <c r="G975" s="60" t="str">
        <f t="shared" si="183"/>
        <v/>
      </c>
      <c r="H975" s="60" t="str">
        <f t="shared" si="183"/>
        <v/>
      </c>
      <c r="J975" s="115" t="str">
        <f t="shared" si="190"/>
        <v/>
      </c>
      <c r="Q975" s="116"/>
      <c r="R975" s="65" t="str">
        <f t="shared" si="184"/>
        <v/>
      </c>
      <c r="S975" s="65" t="str">
        <f t="shared" si="185"/>
        <v/>
      </c>
      <c r="T975" s="65" t="str">
        <f t="shared" si="186"/>
        <v/>
      </c>
      <c r="U975" s="65" t="str">
        <f t="shared" si="187"/>
        <v/>
      </c>
      <c r="V975" s="38"/>
      <c r="W975" s="38"/>
      <c r="X975" s="85" t="str">
        <f t="shared" si="188"/>
        <v/>
      </c>
      <c r="Y975" s="85" t="str">
        <f t="shared" si="189"/>
        <v/>
      </c>
      <c r="Z975" s="89" t="str">
        <f t="shared" si="191"/>
        <v/>
      </c>
      <c r="AA975" s="90" t="str">
        <f>IFERROR(IF(ISNUMBER('Opsparede løndele mar21-apr21'!K973),Z975+'Opsparede løndele mar21-apr21'!K973,Z975),"")</f>
        <v/>
      </c>
    </row>
    <row r="976" spans="1:27" x14ac:dyDescent="0.25">
      <c r="A976" s="52" t="str">
        <f t="shared" si="192"/>
        <v/>
      </c>
      <c r="B976" s="5"/>
      <c r="C976" s="6"/>
      <c r="D976" s="7"/>
      <c r="E976" s="8"/>
      <c r="F976" s="8"/>
      <c r="G976" s="60" t="str">
        <f t="shared" si="183"/>
        <v/>
      </c>
      <c r="H976" s="60" t="str">
        <f t="shared" si="183"/>
        <v/>
      </c>
      <c r="J976" s="115" t="str">
        <f t="shared" si="190"/>
        <v/>
      </c>
      <c r="Q976" s="116"/>
      <c r="R976" s="65" t="str">
        <f t="shared" si="184"/>
        <v/>
      </c>
      <c r="S976" s="65" t="str">
        <f t="shared" si="185"/>
        <v/>
      </c>
      <c r="T976" s="65" t="str">
        <f t="shared" si="186"/>
        <v/>
      </c>
      <c r="U976" s="65" t="str">
        <f t="shared" si="187"/>
        <v/>
      </c>
      <c r="V976" s="38"/>
      <c r="W976" s="38"/>
      <c r="X976" s="85" t="str">
        <f t="shared" si="188"/>
        <v/>
      </c>
      <c r="Y976" s="85" t="str">
        <f t="shared" si="189"/>
        <v/>
      </c>
      <c r="Z976" s="89" t="str">
        <f t="shared" si="191"/>
        <v/>
      </c>
      <c r="AA976" s="90" t="str">
        <f>IFERROR(IF(ISNUMBER('Opsparede løndele mar21-apr21'!K974),Z976+'Opsparede løndele mar21-apr21'!K974,Z976),"")</f>
        <v/>
      </c>
    </row>
    <row r="977" spans="1:27" x14ac:dyDescent="0.25">
      <c r="A977" s="52" t="str">
        <f t="shared" si="192"/>
        <v/>
      </c>
      <c r="B977" s="5"/>
      <c r="C977" s="6"/>
      <c r="D977" s="7"/>
      <c r="E977" s="8"/>
      <c r="F977" s="8"/>
      <c r="G977" s="60" t="str">
        <f t="shared" si="183"/>
        <v/>
      </c>
      <c r="H977" s="60" t="str">
        <f t="shared" si="183"/>
        <v/>
      </c>
      <c r="J977" s="115" t="str">
        <f t="shared" si="190"/>
        <v/>
      </c>
      <c r="Q977" s="116"/>
      <c r="R977" s="65" t="str">
        <f t="shared" si="184"/>
        <v/>
      </c>
      <c r="S977" s="65" t="str">
        <f t="shared" si="185"/>
        <v/>
      </c>
      <c r="T977" s="65" t="str">
        <f t="shared" si="186"/>
        <v/>
      </c>
      <c r="U977" s="65" t="str">
        <f t="shared" si="187"/>
        <v/>
      </c>
      <c r="V977" s="38"/>
      <c r="W977" s="38"/>
      <c r="X977" s="85" t="str">
        <f t="shared" si="188"/>
        <v/>
      </c>
      <c r="Y977" s="85" t="str">
        <f t="shared" si="189"/>
        <v/>
      </c>
      <c r="Z977" s="89" t="str">
        <f t="shared" si="191"/>
        <v/>
      </c>
      <c r="AA977" s="90" t="str">
        <f>IFERROR(IF(ISNUMBER('Opsparede løndele mar21-apr21'!K975),Z977+'Opsparede løndele mar21-apr21'!K975,Z977),"")</f>
        <v/>
      </c>
    </row>
    <row r="978" spans="1:27" x14ac:dyDescent="0.25">
      <c r="A978" s="52" t="str">
        <f t="shared" si="192"/>
        <v/>
      </c>
      <c r="B978" s="5"/>
      <c r="C978" s="6"/>
      <c r="D978" s="7"/>
      <c r="E978" s="8"/>
      <c r="F978" s="8"/>
      <c r="G978" s="60" t="str">
        <f t="shared" si="183"/>
        <v/>
      </c>
      <c r="H978" s="60" t="str">
        <f t="shared" si="183"/>
        <v/>
      </c>
      <c r="J978" s="115" t="str">
        <f t="shared" si="190"/>
        <v/>
      </c>
      <c r="Q978" s="116"/>
      <c r="R978" s="65" t="str">
        <f t="shared" si="184"/>
        <v/>
      </c>
      <c r="S978" s="65" t="str">
        <f t="shared" si="185"/>
        <v/>
      </c>
      <c r="T978" s="65" t="str">
        <f t="shared" si="186"/>
        <v/>
      </c>
      <c r="U978" s="65" t="str">
        <f t="shared" si="187"/>
        <v/>
      </c>
      <c r="V978" s="38"/>
      <c r="W978" s="38"/>
      <c r="X978" s="85" t="str">
        <f t="shared" si="188"/>
        <v/>
      </c>
      <c r="Y978" s="85" t="str">
        <f t="shared" si="189"/>
        <v/>
      </c>
      <c r="Z978" s="89" t="str">
        <f t="shared" si="191"/>
        <v/>
      </c>
      <c r="AA978" s="90" t="str">
        <f>IFERROR(IF(ISNUMBER('Opsparede løndele mar21-apr21'!K976),Z978+'Opsparede løndele mar21-apr21'!K976,Z978),"")</f>
        <v/>
      </c>
    </row>
    <row r="979" spans="1:27" x14ac:dyDescent="0.25">
      <c r="A979" s="52" t="str">
        <f t="shared" si="192"/>
        <v/>
      </c>
      <c r="B979" s="5"/>
      <c r="C979" s="6"/>
      <c r="D979" s="7"/>
      <c r="E979" s="8"/>
      <c r="F979" s="8"/>
      <c r="G979" s="60" t="str">
        <f t="shared" si="183"/>
        <v/>
      </c>
      <c r="H979" s="60" t="str">
        <f t="shared" si="183"/>
        <v/>
      </c>
      <c r="J979" s="115" t="str">
        <f t="shared" si="190"/>
        <v/>
      </c>
      <c r="Q979" s="116"/>
      <c r="R979" s="65" t="str">
        <f t="shared" si="184"/>
        <v/>
      </c>
      <c r="S979" s="65" t="str">
        <f t="shared" si="185"/>
        <v/>
      </c>
      <c r="T979" s="65" t="str">
        <f t="shared" si="186"/>
        <v/>
      </c>
      <c r="U979" s="65" t="str">
        <f t="shared" si="187"/>
        <v/>
      </c>
      <c r="V979" s="38"/>
      <c r="W979" s="38"/>
      <c r="X979" s="85" t="str">
        <f t="shared" si="188"/>
        <v/>
      </c>
      <c r="Y979" s="85" t="str">
        <f t="shared" si="189"/>
        <v/>
      </c>
      <c r="Z979" s="89" t="str">
        <f t="shared" si="191"/>
        <v/>
      </c>
      <c r="AA979" s="90" t="str">
        <f>IFERROR(IF(ISNUMBER('Opsparede løndele mar21-apr21'!K977),Z979+'Opsparede løndele mar21-apr21'!K977,Z979),"")</f>
        <v/>
      </c>
    </row>
    <row r="980" spans="1:27" x14ac:dyDescent="0.25">
      <c r="A980" s="52" t="str">
        <f t="shared" si="192"/>
        <v/>
      </c>
      <c r="B980" s="5"/>
      <c r="C980" s="6"/>
      <c r="D980" s="7"/>
      <c r="E980" s="8"/>
      <c r="F980" s="8"/>
      <c r="G980" s="60" t="str">
        <f t="shared" si="183"/>
        <v/>
      </c>
      <c r="H980" s="60" t="str">
        <f t="shared" si="183"/>
        <v/>
      </c>
      <c r="J980" s="115" t="str">
        <f t="shared" si="190"/>
        <v/>
      </c>
      <c r="Q980" s="116"/>
      <c r="R980" s="65" t="str">
        <f t="shared" si="184"/>
        <v/>
      </c>
      <c r="S980" s="65" t="str">
        <f t="shared" si="185"/>
        <v/>
      </c>
      <c r="T980" s="65" t="str">
        <f t="shared" si="186"/>
        <v/>
      </c>
      <c r="U980" s="65" t="str">
        <f t="shared" si="187"/>
        <v/>
      </c>
      <c r="V980" s="38"/>
      <c r="W980" s="38"/>
      <c r="X980" s="85" t="str">
        <f t="shared" si="188"/>
        <v/>
      </c>
      <c r="Y980" s="85" t="str">
        <f t="shared" si="189"/>
        <v/>
      </c>
      <c r="Z980" s="89" t="str">
        <f t="shared" si="191"/>
        <v/>
      </c>
      <c r="AA980" s="90" t="str">
        <f>IFERROR(IF(ISNUMBER('Opsparede løndele mar21-apr21'!K978),Z980+'Opsparede løndele mar21-apr21'!K978,Z980),"")</f>
        <v/>
      </c>
    </row>
    <row r="981" spans="1:27" x14ac:dyDescent="0.25">
      <c r="A981" s="52" t="str">
        <f t="shared" si="192"/>
        <v/>
      </c>
      <c r="B981" s="5"/>
      <c r="C981" s="6"/>
      <c r="D981" s="7"/>
      <c r="E981" s="8"/>
      <c r="F981" s="8"/>
      <c r="G981" s="60" t="str">
        <f t="shared" si="183"/>
        <v/>
      </c>
      <c r="H981" s="60" t="str">
        <f t="shared" si="183"/>
        <v/>
      </c>
      <c r="J981" s="115" t="str">
        <f t="shared" si="190"/>
        <v/>
      </c>
      <c r="Q981" s="116"/>
      <c r="R981" s="65" t="str">
        <f t="shared" si="184"/>
        <v/>
      </c>
      <c r="S981" s="65" t="str">
        <f t="shared" si="185"/>
        <v/>
      </c>
      <c r="T981" s="65" t="str">
        <f t="shared" si="186"/>
        <v/>
      </c>
      <c r="U981" s="65" t="str">
        <f t="shared" si="187"/>
        <v/>
      </c>
      <c r="V981" s="38"/>
      <c r="W981" s="38"/>
      <c r="X981" s="85" t="str">
        <f t="shared" si="188"/>
        <v/>
      </c>
      <c r="Y981" s="85" t="str">
        <f t="shared" si="189"/>
        <v/>
      </c>
      <c r="Z981" s="89" t="str">
        <f t="shared" si="191"/>
        <v/>
      </c>
      <c r="AA981" s="90" t="str">
        <f>IFERROR(IF(ISNUMBER('Opsparede løndele mar21-apr21'!K979),Z981+'Opsparede løndele mar21-apr21'!K979,Z981),"")</f>
        <v/>
      </c>
    </row>
    <row r="982" spans="1:27" x14ac:dyDescent="0.25">
      <c r="A982" s="52" t="str">
        <f t="shared" si="192"/>
        <v/>
      </c>
      <c r="B982" s="5"/>
      <c r="C982" s="6"/>
      <c r="D982" s="7"/>
      <c r="E982" s="8"/>
      <c r="F982" s="8"/>
      <c r="G982" s="60" t="str">
        <f t="shared" si="183"/>
        <v/>
      </c>
      <c r="H982" s="60" t="str">
        <f t="shared" si="183"/>
        <v/>
      </c>
      <c r="J982" s="115" t="str">
        <f t="shared" si="190"/>
        <v/>
      </c>
      <c r="Q982" s="116"/>
      <c r="R982" s="65" t="str">
        <f t="shared" si="184"/>
        <v/>
      </c>
      <c r="S982" s="65" t="str">
        <f t="shared" si="185"/>
        <v/>
      </c>
      <c r="T982" s="65" t="str">
        <f t="shared" si="186"/>
        <v/>
      </c>
      <c r="U982" s="65" t="str">
        <f t="shared" si="187"/>
        <v/>
      </c>
      <c r="V982" s="38"/>
      <c r="W982" s="38"/>
      <c r="X982" s="85" t="str">
        <f t="shared" si="188"/>
        <v/>
      </c>
      <c r="Y982" s="85" t="str">
        <f t="shared" si="189"/>
        <v/>
      </c>
      <c r="Z982" s="89" t="str">
        <f t="shared" si="191"/>
        <v/>
      </c>
      <c r="AA982" s="90" t="str">
        <f>IFERROR(IF(ISNUMBER('Opsparede løndele mar21-apr21'!K980),Z982+'Opsparede løndele mar21-apr21'!K980,Z982),"")</f>
        <v/>
      </c>
    </row>
    <row r="983" spans="1:27" x14ac:dyDescent="0.25">
      <c r="A983" s="52" t="str">
        <f t="shared" si="192"/>
        <v/>
      </c>
      <c r="B983" s="5"/>
      <c r="C983" s="6"/>
      <c r="D983" s="7"/>
      <c r="E983" s="8"/>
      <c r="F983" s="8"/>
      <c r="G983" s="60" t="str">
        <f t="shared" si="183"/>
        <v/>
      </c>
      <c r="H983" s="60" t="str">
        <f t="shared" si="183"/>
        <v/>
      </c>
      <c r="J983" s="115" t="str">
        <f t="shared" si="190"/>
        <v/>
      </c>
      <c r="Q983" s="116"/>
      <c r="R983" s="65" t="str">
        <f t="shared" si="184"/>
        <v/>
      </c>
      <c r="S983" s="65" t="str">
        <f t="shared" si="185"/>
        <v/>
      </c>
      <c r="T983" s="65" t="str">
        <f t="shared" si="186"/>
        <v/>
      </c>
      <c r="U983" s="65" t="str">
        <f t="shared" si="187"/>
        <v/>
      </c>
      <c r="V983" s="38"/>
      <c r="W983" s="38"/>
      <c r="X983" s="85" t="str">
        <f t="shared" si="188"/>
        <v/>
      </c>
      <c r="Y983" s="85" t="str">
        <f t="shared" si="189"/>
        <v/>
      </c>
      <c r="Z983" s="89" t="str">
        <f t="shared" si="191"/>
        <v/>
      </c>
      <c r="AA983" s="90" t="str">
        <f>IFERROR(IF(ISNUMBER('Opsparede løndele mar21-apr21'!K981),Z983+'Opsparede løndele mar21-apr21'!K981,Z983),"")</f>
        <v/>
      </c>
    </row>
    <row r="984" spans="1:27" x14ac:dyDescent="0.25">
      <c r="A984" s="52" t="str">
        <f t="shared" si="192"/>
        <v/>
      </c>
      <c r="B984" s="5"/>
      <c r="C984" s="6"/>
      <c r="D984" s="7"/>
      <c r="E984" s="8"/>
      <c r="F984" s="8"/>
      <c r="G984" s="60" t="str">
        <f t="shared" si="183"/>
        <v/>
      </c>
      <c r="H984" s="60" t="str">
        <f t="shared" si="183"/>
        <v/>
      </c>
      <c r="J984" s="115" t="str">
        <f t="shared" si="190"/>
        <v/>
      </c>
      <c r="Q984" s="116"/>
      <c r="R984" s="65" t="str">
        <f t="shared" si="184"/>
        <v/>
      </c>
      <c r="S984" s="65" t="str">
        <f t="shared" si="185"/>
        <v/>
      </c>
      <c r="T984" s="65" t="str">
        <f t="shared" si="186"/>
        <v/>
      </c>
      <c r="U984" s="65" t="str">
        <f t="shared" si="187"/>
        <v/>
      </c>
      <c r="V984" s="38"/>
      <c r="W984" s="38"/>
      <c r="X984" s="85" t="str">
        <f t="shared" si="188"/>
        <v/>
      </c>
      <c r="Y984" s="85" t="str">
        <f t="shared" si="189"/>
        <v/>
      </c>
      <c r="Z984" s="89" t="str">
        <f t="shared" si="191"/>
        <v/>
      </c>
      <c r="AA984" s="90" t="str">
        <f>IFERROR(IF(ISNUMBER('Opsparede løndele mar21-apr21'!K982),Z984+'Opsparede løndele mar21-apr21'!K982,Z984),"")</f>
        <v/>
      </c>
    </row>
    <row r="985" spans="1:27" x14ac:dyDescent="0.25">
      <c r="A985" s="52" t="str">
        <f t="shared" si="192"/>
        <v/>
      </c>
      <c r="B985" s="5"/>
      <c r="C985" s="6"/>
      <c r="D985" s="7"/>
      <c r="E985" s="8"/>
      <c r="F985" s="8"/>
      <c r="G985" s="60" t="str">
        <f t="shared" si="183"/>
        <v/>
      </c>
      <c r="H985" s="60" t="str">
        <f t="shared" si="183"/>
        <v/>
      </c>
      <c r="J985" s="115" t="str">
        <f t="shared" si="190"/>
        <v/>
      </c>
      <c r="Q985" s="116"/>
      <c r="R985" s="65" t="str">
        <f t="shared" si="184"/>
        <v/>
      </c>
      <c r="S985" s="65" t="str">
        <f t="shared" si="185"/>
        <v/>
      </c>
      <c r="T985" s="65" t="str">
        <f t="shared" si="186"/>
        <v/>
      </c>
      <c r="U985" s="65" t="str">
        <f t="shared" si="187"/>
        <v/>
      </c>
      <c r="V985" s="38"/>
      <c r="W985" s="38"/>
      <c r="X985" s="85" t="str">
        <f t="shared" si="188"/>
        <v/>
      </c>
      <c r="Y985" s="85" t="str">
        <f t="shared" si="189"/>
        <v/>
      </c>
      <c r="Z985" s="89" t="str">
        <f t="shared" si="191"/>
        <v/>
      </c>
      <c r="AA985" s="90" t="str">
        <f>IFERROR(IF(ISNUMBER('Opsparede løndele mar21-apr21'!K983),Z985+'Opsparede løndele mar21-apr21'!K983,Z985),"")</f>
        <v/>
      </c>
    </row>
    <row r="986" spans="1:27" x14ac:dyDescent="0.25">
      <c r="A986" s="52" t="str">
        <f t="shared" si="192"/>
        <v/>
      </c>
      <c r="B986" s="5"/>
      <c r="C986" s="6"/>
      <c r="D986" s="7"/>
      <c r="E986" s="8"/>
      <c r="F986" s="8"/>
      <c r="G986" s="60" t="str">
        <f t="shared" si="183"/>
        <v/>
      </c>
      <c r="H986" s="60" t="str">
        <f t="shared" si="183"/>
        <v/>
      </c>
      <c r="J986" s="115" t="str">
        <f t="shared" si="190"/>
        <v/>
      </c>
      <c r="Q986" s="116"/>
      <c r="R986" s="65" t="str">
        <f t="shared" si="184"/>
        <v/>
      </c>
      <c r="S986" s="65" t="str">
        <f t="shared" si="185"/>
        <v/>
      </c>
      <c r="T986" s="65" t="str">
        <f t="shared" si="186"/>
        <v/>
      </c>
      <c r="U986" s="65" t="str">
        <f t="shared" si="187"/>
        <v/>
      </c>
      <c r="V986" s="38"/>
      <c r="W986" s="38"/>
      <c r="X986" s="85" t="str">
        <f t="shared" si="188"/>
        <v/>
      </c>
      <c r="Y986" s="85" t="str">
        <f t="shared" si="189"/>
        <v/>
      </c>
      <c r="Z986" s="89" t="str">
        <f t="shared" si="191"/>
        <v/>
      </c>
      <c r="AA986" s="90" t="str">
        <f>IFERROR(IF(ISNUMBER('Opsparede løndele mar21-apr21'!K984),Z986+'Opsparede løndele mar21-apr21'!K984,Z986),"")</f>
        <v/>
      </c>
    </row>
    <row r="987" spans="1:27" x14ac:dyDescent="0.25">
      <c r="A987" s="52" t="str">
        <f t="shared" si="192"/>
        <v/>
      </c>
      <c r="B987" s="5"/>
      <c r="C987" s="6"/>
      <c r="D987" s="7"/>
      <c r="E987" s="8"/>
      <c r="F987" s="8"/>
      <c r="G987" s="60" t="str">
        <f t="shared" ref="G987:H1006" si="193">IF(AND(ISNUMBER($E987),ISNUMBER($F987)),MAX(MIN(NETWORKDAYS(IF($E987&lt;=VLOOKUP(G$6,Matrix_antal_dage,5,FALSE),VLOOKUP(G$6,Matrix_antal_dage,5,FALSE),$E987),IF($F987&gt;=VLOOKUP(G$6,Matrix_antal_dage,6,FALSE),VLOOKUP(G$6,Matrix_antal_dage,6,FALSE),$F987),helligdage),VLOOKUP(G$6,Matrix_antal_dage,7,FALSE)),0),"")</f>
        <v/>
      </c>
      <c r="H987" s="60" t="str">
        <f t="shared" si="193"/>
        <v/>
      </c>
      <c r="J987" s="115" t="str">
        <f t="shared" si="190"/>
        <v/>
      </c>
      <c r="Q987" s="116"/>
      <c r="R987" s="65" t="str">
        <f t="shared" si="184"/>
        <v/>
      </c>
      <c r="S987" s="65" t="str">
        <f t="shared" si="185"/>
        <v/>
      </c>
      <c r="T987" s="65" t="str">
        <f t="shared" si="186"/>
        <v/>
      </c>
      <c r="U987" s="65" t="str">
        <f t="shared" si="187"/>
        <v/>
      </c>
      <c r="V987" s="38"/>
      <c r="W987" s="38"/>
      <c r="X987" s="85" t="str">
        <f t="shared" si="188"/>
        <v/>
      </c>
      <c r="Y987" s="85" t="str">
        <f t="shared" si="189"/>
        <v/>
      </c>
      <c r="Z987" s="89" t="str">
        <f t="shared" si="191"/>
        <v/>
      </c>
      <c r="AA987" s="90" t="str">
        <f>IFERROR(IF(ISNUMBER('Opsparede løndele mar21-apr21'!K985),Z987+'Opsparede løndele mar21-apr21'!K985,Z987),"")</f>
        <v/>
      </c>
    </row>
    <row r="988" spans="1:27" x14ac:dyDescent="0.25">
      <c r="A988" s="52" t="str">
        <f t="shared" si="192"/>
        <v/>
      </c>
      <c r="B988" s="5"/>
      <c r="C988" s="6"/>
      <c r="D988" s="7"/>
      <c r="E988" s="8"/>
      <c r="F988" s="8"/>
      <c r="G988" s="60" t="str">
        <f t="shared" si="193"/>
        <v/>
      </c>
      <c r="H988" s="60" t="str">
        <f t="shared" si="193"/>
        <v/>
      </c>
      <c r="J988" s="115" t="str">
        <f t="shared" si="190"/>
        <v/>
      </c>
      <c r="Q988" s="116"/>
      <c r="R988" s="65" t="str">
        <f t="shared" si="184"/>
        <v/>
      </c>
      <c r="S988" s="65" t="str">
        <f t="shared" si="185"/>
        <v/>
      </c>
      <c r="T988" s="65" t="str">
        <f t="shared" si="186"/>
        <v/>
      </c>
      <c r="U988" s="65" t="str">
        <f t="shared" si="187"/>
        <v/>
      </c>
      <c r="V988" s="38"/>
      <c r="W988" s="38"/>
      <c r="X988" s="85" t="str">
        <f t="shared" si="188"/>
        <v/>
      </c>
      <c r="Y988" s="85" t="str">
        <f t="shared" si="189"/>
        <v/>
      </c>
      <c r="Z988" s="89" t="str">
        <f t="shared" si="191"/>
        <v/>
      </c>
      <c r="AA988" s="90" t="str">
        <f>IFERROR(IF(ISNUMBER('Opsparede løndele mar21-apr21'!K986),Z988+'Opsparede løndele mar21-apr21'!K986,Z988),"")</f>
        <v/>
      </c>
    </row>
    <row r="989" spans="1:27" x14ac:dyDescent="0.25">
      <c r="A989" s="52" t="str">
        <f t="shared" si="192"/>
        <v/>
      </c>
      <c r="B989" s="5"/>
      <c r="C989" s="6"/>
      <c r="D989" s="7"/>
      <c r="E989" s="8"/>
      <c r="F989" s="8"/>
      <c r="G989" s="60" t="str">
        <f t="shared" si="193"/>
        <v/>
      </c>
      <c r="H989" s="60" t="str">
        <f t="shared" si="193"/>
        <v/>
      </c>
      <c r="J989" s="115" t="str">
        <f t="shared" si="190"/>
        <v/>
      </c>
      <c r="Q989" s="116"/>
      <c r="R989" s="65" t="str">
        <f t="shared" si="184"/>
        <v/>
      </c>
      <c r="S989" s="65" t="str">
        <f t="shared" si="185"/>
        <v/>
      </c>
      <c r="T989" s="65" t="str">
        <f t="shared" si="186"/>
        <v/>
      </c>
      <c r="U989" s="65" t="str">
        <f t="shared" si="187"/>
        <v/>
      </c>
      <c r="V989" s="38"/>
      <c r="W989" s="38"/>
      <c r="X989" s="85" t="str">
        <f t="shared" si="188"/>
        <v/>
      </c>
      <c r="Y989" s="85" t="str">
        <f t="shared" si="189"/>
        <v/>
      </c>
      <c r="Z989" s="89" t="str">
        <f t="shared" si="191"/>
        <v/>
      </c>
      <c r="AA989" s="90" t="str">
        <f>IFERROR(IF(ISNUMBER('Opsparede løndele mar21-apr21'!K987),Z989+'Opsparede løndele mar21-apr21'!K987,Z989),"")</f>
        <v/>
      </c>
    </row>
    <row r="990" spans="1:27" x14ac:dyDescent="0.25">
      <c r="A990" s="52" t="str">
        <f t="shared" si="192"/>
        <v/>
      </c>
      <c r="B990" s="5"/>
      <c r="C990" s="6"/>
      <c r="D990" s="7"/>
      <c r="E990" s="8"/>
      <c r="F990" s="8"/>
      <c r="G990" s="60" t="str">
        <f t="shared" si="193"/>
        <v/>
      </c>
      <c r="H990" s="60" t="str">
        <f t="shared" si="193"/>
        <v/>
      </c>
      <c r="J990" s="115" t="str">
        <f t="shared" si="190"/>
        <v/>
      </c>
      <c r="Q990" s="116"/>
      <c r="R990" s="65" t="str">
        <f t="shared" si="184"/>
        <v/>
      </c>
      <c r="S990" s="65" t="str">
        <f t="shared" si="185"/>
        <v/>
      </c>
      <c r="T990" s="65" t="str">
        <f t="shared" si="186"/>
        <v/>
      </c>
      <c r="U990" s="65" t="str">
        <f t="shared" si="187"/>
        <v/>
      </c>
      <c r="V990" s="38"/>
      <c r="W990" s="38"/>
      <c r="X990" s="85" t="str">
        <f t="shared" si="188"/>
        <v/>
      </c>
      <c r="Y990" s="85" t="str">
        <f t="shared" si="189"/>
        <v/>
      </c>
      <c r="Z990" s="89" t="str">
        <f t="shared" si="191"/>
        <v/>
      </c>
      <c r="AA990" s="90" t="str">
        <f>IFERROR(IF(ISNUMBER('Opsparede løndele mar21-apr21'!K988),Z990+'Opsparede løndele mar21-apr21'!K988,Z990),"")</f>
        <v/>
      </c>
    </row>
    <row r="991" spans="1:27" x14ac:dyDescent="0.25">
      <c r="A991" s="52" t="str">
        <f t="shared" si="192"/>
        <v/>
      </c>
      <c r="B991" s="5"/>
      <c r="C991" s="6"/>
      <c r="D991" s="7"/>
      <c r="E991" s="8"/>
      <c r="F991" s="8"/>
      <c r="G991" s="60" t="str">
        <f t="shared" si="193"/>
        <v/>
      </c>
      <c r="H991" s="60" t="str">
        <f t="shared" si="193"/>
        <v/>
      </c>
      <c r="J991" s="115" t="str">
        <f t="shared" si="190"/>
        <v/>
      </c>
      <c r="Q991" s="116"/>
      <c r="R991" s="65" t="str">
        <f t="shared" si="184"/>
        <v/>
      </c>
      <c r="S991" s="65" t="str">
        <f t="shared" si="185"/>
        <v/>
      </c>
      <c r="T991" s="65" t="str">
        <f t="shared" si="186"/>
        <v/>
      </c>
      <c r="U991" s="65" t="str">
        <f t="shared" si="187"/>
        <v/>
      </c>
      <c r="V991" s="38"/>
      <c r="W991" s="38"/>
      <c r="X991" s="85" t="str">
        <f t="shared" si="188"/>
        <v/>
      </c>
      <c r="Y991" s="85" t="str">
        <f t="shared" si="189"/>
        <v/>
      </c>
      <c r="Z991" s="89" t="str">
        <f t="shared" si="191"/>
        <v/>
      </c>
      <c r="AA991" s="90" t="str">
        <f>IFERROR(IF(ISNUMBER('Opsparede løndele mar21-apr21'!K989),Z991+'Opsparede løndele mar21-apr21'!K989,Z991),"")</f>
        <v/>
      </c>
    </row>
    <row r="992" spans="1:27" x14ac:dyDescent="0.25">
      <c r="A992" s="52" t="str">
        <f t="shared" si="192"/>
        <v/>
      </c>
      <c r="B992" s="5"/>
      <c r="C992" s="6"/>
      <c r="D992" s="7"/>
      <c r="E992" s="8"/>
      <c r="F992" s="8"/>
      <c r="G992" s="60" t="str">
        <f t="shared" si="193"/>
        <v/>
      </c>
      <c r="H992" s="60" t="str">
        <f t="shared" si="193"/>
        <v/>
      </c>
      <c r="J992" s="115" t="str">
        <f t="shared" si="190"/>
        <v/>
      </c>
      <c r="Q992" s="116"/>
      <c r="R992" s="65" t="str">
        <f t="shared" si="184"/>
        <v/>
      </c>
      <c r="S992" s="65" t="str">
        <f t="shared" si="185"/>
        <v/>
      </c>
      <c r="T992" s="65" t="str">
        <f t="shared" si="186"/>
        <v/>
      </c>
      <c r="U992" s="65" t="str">
        <f t="shared" si="187"/>
        <v/>
      </c>
      <c r="V992" s="38"/>
      <c r="W992" s="38"/>
      <c r="X992" s="85" t="str">
        <f t="shared" si="188"/>
        <v/>
      </c>
      <c r="Y992" s="85" t="str">
        <f t="shared" si="189"/>
        <v/>
      </c>
      <c r="Z992" s="89" t="str">
        <f t="shared" si="191"/>
        <v/>
      </c>
      <c r="AA992" s="90" t="str">
        <f>IFERROR(IF(ISNUMBER('Opsparede løndele mar21-apr21'!K990),Z992+'Opsparede løndele mar21-apr21'!K990,Z992),"")</f>
        <v/>
      </c>
    </row>
    <row r="993" spans="1:27" x14ac:dyDescent="0.25">
      <c r="A993" s="52" t="str">
        <f t="shared" si="192"/>
        <v/>
      </c>
      <c r="B993" s="5"/>
      <c r="C993" s="6"/>
      <c r="D993" s="7"/>
      <c r="E993" s="8"/>
      <c r="F993" s="8"/>
      <c r="G993" s="60" t="str">
        <f t="shared" si="193"/>
        <v/>
      </c>
      <c r="H993" s="60" t="str">
        <f t="shared" si="193"/>
        <v/>
      </c>
      <c r="J993" s="115" t="str">
        <f t="shared" si="190"/>
        <v/>
      </c>
      <c r="Q993" s="116"/>
      <c r="R993" s="65" t="str">
        <f t="shared" si="184"/>
        <v/>
      </c>
      <c r="S993" s="65" t="str">
        <f t="shared" si="185"/>
        <v/>
      </c>
      <c r="T993" s="65" t="str">
        <f t="shared" si="186"/>
        <v/>
      </c>
      <c r="U993" s="65" t="str">
        <f t="shared" si="187"/>
        <v/>
      </c>
      <c r="V993" s="38"/>
      <c r="W993" s="38"/>
      <c r="X993" s="85" t="str">
        <f t="shared" si="188"/>
        <v/>
      </c>
      <c r="Y993" s="85" t="str">
        <f t="shared" si="189"/>
        <v/>
      </c>
      <c r="Z993" s="89" t="str">
        <f t="shared" si="191"/>
        <v/>
      </c>
      <c r="AA993" s="90" t="str">
        <f>IFERROR(IF(ISNUMBER('Opsparede løndele mar21-apr21'!K991),Z993+'Opsparede løndele mar21-apr21'!K991,Z993),"")</f>
        <v/>
      </c>
    </row>
    <row r="994" spans="1:27" x14ac:dyDescent="0.25">
      <c r="A994" s="52" t="str">
        <f t="shared" si="192"/>
        <v/>
      </c>
      <c r="B994" s="5"/>
      <c r="C994" s="6"/>
      <c r="D994" s="7"/>
      <c r="E994" s="8"/>
      <c r="F994" s="8"/>
      <c r="G994" s="60" t="str">
        <f t="shared" si="193"/>
        <v/>
      </c>
      <c r="H994" s="60" t="str">
        <f t="shared" si="193"/>
        <v/>
      </c>
      <c r="J994" s="115" t="str">
        <f t="shared" si="190"/>
        <v/>
      </c>
      <c r="Q994" s="116"/>
      <c r="R994" s="65" t="str">
        <f t="shared" si="184"/>
        <v/>
      </c>
      <c r="S994" s="65" t="str">
        <f t="shared" si="185"/>
        <v/>
      </c>
      <c r="T994" s="65" t="str">
        <f t="shared" si="186"/>
        <v/>
      </c>
      <c r="U994" s="65" t="str">
        <f t="shared" si="187"/>
        <v/>
      </c>
      <c r="V994" s="38"/>
      <c r="W994" s="38"/>
      <c r="X994" s="85" t="str">
        <f t="shared" si="188"/>
        <v/>
      </c>
      <c r="Y994" s="85" t="str">
        <f t="shared" si="189"/>
        <v/>
      </c>
      <c r="Z994" s="89" t="str">
        <f t="shared" si="191"/>
        <v/>
      </c>
      <c r="AA994" s="90" t="str">
        <f>IFERROR(IF(ISNUMBER('Opsparede løndele mar21-apr21'!K992),Z994+'Opsparede løndele mar21-apr21'!K992,Z994),"")</f>
        <v/>
      </c>
    </row>
    <row r="995" spans="1:27" x14ac:dyDescent="0.25">
      <c r="A995" s="52" t="str">
        <f t="shared" si="192"/>
        <v/>
      </c>
      <c r="B995" s="5"/>
      <c r="C995" s="6"/>
      <c r="D995" s="7"/>
      <c r="E995" s="8"/>
      <c r="F995" s="8"/>
      <c r="G995" s="60" t="str">
        <f t="shared" si="193"/>
        <v/>
      </c>
      <c r="H995" s="60" t="str">
        <f t="shared" si="193"/>
        <v/>
      </c>
      <c r="J995" s="115" t="str">
        <f t="shared" si="190"/>
        <v/>
      </c>
      <c r="Q995" s="116"/>
      <c r="R995" s="65" t="str">
        <f t="shared" si="184"/>
        <v/>
      </c>
      <c r="S995" s="65" t="str">
        <f t="shared" si="185"/>
        <v/>
      </c>
      <c r="T995" s="65" t="str">
        <f t="shared" si="186"/>
        <v/>
      </c>
      <c r="U995" s="65" t="str">
        <f t="shared" si="187"/>
        <v/>
      </c>
      <c r="V995" s="38"/>
      <c r="W995" s="38"/>
      <c r="X995" s="85" t="str">
        <f t="shared" si="188"/>
        <v/>
      </c>
      <c r="Y995" s="85" t="str">
        <f t="shared" si="189"/>
        <v/>
      </c>
      <c r="Z995" s="89" t="str">
        <f t="shared" si="191"/>
        <v/>
      </c>
      <c r="AA995" s="90" t="str">
        <f>IFERROR(IF(ISNUMBER('Opsparede løndele mar21-apr21'!K993),Z995+'Opsparede løndele mar21-apr21'!K993,Z995),"")</f>
        <v/>
      </c>
    </row>
    <row r="996" spans="1:27" x14ac:dyDescent="0.25">
      <c r="A996" s="52" t="str">
        <f t="shared" si="192"/>
        <v/>
      </c>
      <c r="B996" s="5"/>
      <c r="C996" s="6"/>
      <c r="D996" s="7"/>
      <c r="E996" s="8"/>
      <c r="F996" s="8"/>
      <c r="G996" s="60" t="str">
        <f t="shared" si="193"/>
        <v/>
      </c>
      <c r="H996" s="60" t="str">
        <f t="shared" si="193"/>
        <v/>
      </c>
      <c r="J996" s="115" t="str">
        <f t="shared" si="190"/>
        <v/>
      </c>
      <c r="Q996" s="116"/>
      <c r="R996" s="65" t="str">
        <f t="shared" si="184"/>
        <v/>
      </c>
      <c r="S996" s="65" t="str">
        <f t="shared" si="185"/>
        <v/>
      </c>
      <c r="T996" s="65" t="str">
        <f t="shared" si="186"/>
        <v/>
      </c>
      <c r="U996" s="65" t="str">
        <f t="shared" si="187"/>
        <v/>
      </c>
      <c r="V996" s="38"/>
      <c r="W996" s="38"/>
      <c r="X996" s="85" t="str">
        <f t="shared" si="188"/>
        <v/>
      </c>
      <c r="Y996" s="85" t="str">
        <f t="shared" si="189"/>
        <v/>
      </c>
      <c r="Z996" s="89" t="str">
        <f t="shared" si="191"/>
        <v/>
      </c>
      <c r="AA996" s="90" t="str">
        <f>IFERROR(IF(ISNUMBER('Opsparede løndele mar21-apr21'!K994),Z996+'Opsparede løndele mar21-apr21'!K994,Z996),"")</f>
        <v/>
      </c>
    </row>
    <row r="997" spans="1:27" x14ac:dyDescent="0.25">
      <c r="A997" s="52" t="str">
        <f t="shared" si="192"/>
        <v/>
      </c>
      <c r="B997" s="5"/>
      <c r="C997" s="6"/>
      <c r="D997" s="7"/>
      <c r="E997" s="8"/>
      <c r="F997" s="8"/>
      <c r="G997" s="60" t="str">
        <f t="shared" si="193"/>
        <v/>
      </c>
      <c r="H997" s="60" t="str">
        <f t="shared" si="193"/>
        <v/>
      </c>
      <c r="J997" s="115" t="str">
        <f t="shared" si="190"/>
        <v/>
      </c>
      <c r="Q997" s="116"/>
      <c r="R997" s="65" t="str">
        <f t="shared" si="184"/>
        <v/>
      </c>
      <c r="S997" s="65" t="str">
        <f t="shared" si="185"/>
        <v/>
      </c>
      <c r="T997" s="65" t="str">
        <f t="shared" si="186"/>
        <v/>
      </c>
      <c r="U997" s="65" t="str">
        <f t="shared" si="187"/>
        <v/>
      </c>
      <c r="V997" s="38"/>
      <c r="W997" s="38"/>
      <c r="X997" s="85" t="str">
        <f t="shared" si="188"/>
        <v/>
      </c>
      <c r="Y997" s="85" t="str">
        <f t="shared" si="189"/>
        <v/>
      </c>
      <c r="Z997" s="89" t="str">
        <f t="shared" si="191"/>
        <v/>
      </c>
      <c r="AA997" s="90" t="str">
        <f>IFERROR(IF(ISNUMBER('Opsparede løndele mar21-apr21'!K995),Z997+'Opsparede løndele mar21-apr21'!K995,Z997),"")</f>
        <v/>
      </c>
    </row>
    <row r="998" spans="1:27" x14ac:dyDescent="0.25">
      <c r="A998" s="52" t="str">
        <f t="shared" si="192"/>
        <v/>
      </c>
      <c r="B998" s="5"/>
      <c r="C998" s="6"/>
      <c r="D998" s="7"/>
      <c r="E998" s="8"/>
      <c r="F998" s="8"/>
      <c r="G998" s="60" t="str">
        <f t="shared" si="193"/>
        <v/>
      </c>
      <c r="H998" s="60" t="str">
        <f t="shared" si="193"/>
        <v/>
      </c>
      <c r="J998" s="115" t="str">
        <f t="shared" si="190"/>
        <v/>
      </c>
      <c r="Q998" s="116"/>
      <c r="R998" s="65" t="str">
        <f t="shared" si="184"/>
        <v/>
      </c>
      <c r="S998" s="65" t="str">
        <f t="shared" si="185"/>
        <v/>
      </c>
      <c r="T998" s="65" t="str">
        <f t="shared" si="186"/>
        <v/>
      </c>
      <c r="U998" s="65" t="str">
        <f t="shared" si="187"/>
        <v/>
      </c>
      <c r="V998" s="38"/>
      <c r="W998" s="38"/>
      <c r="X998" s="85" t="str">
        <f t="shared" si="188"/>
        <v/>
      </c>
      <c r="Y998" s="85" t="str">
        <f t="shared" si="189"/>
        <v/>
      </c>
      <c r="Z998" s="89" t="str">
        <f t="shared" si="191"/>
        <v/>
      </c>
      <c r="AA998" s="90" t="str">
        <f>IFERROR(IF(ISNUMBER('Opsparede løndele mar21-apr21'!K996),Z998+'Opsparede løndele mar21-apr21'!K996,Z998),"")</f>
        <v/>
      </c>
    </row>
    <row r="999" spans="1:27" x14ac:dyDescent="0.25">
      <c r="A999" s="52" t="str">
        <f t="shared" si="192"/>
        <v/>
      </c>
      <c r="B999" s="5"/>
      <c r="C999" s="6"/>
      <c r="D999" s="7"/>
      <c r="E999" s="8"/>
      <c r="F999" s="8"/>
      <c r="G999" s="60" t="str">
        <f t="shared" si="193"/>
        <v/>
      </c>
      <c r="H999" s="60" t="str">
        <f t="shared" si="193"/>
        <v/>
      </c>
      <c r="J999" s="115" t="str">
        <f t="shared" si="190"/>
        <v/>
      </c>
      <c r="Q999" s="116"/>
      <c r="R999" s="65" t="str">
        <f t="shared" si="184"/>
        <v/>
      </c>
      <c r="S999" s="65" t="str">
        <f t="shared" si="185"/>
        <v/>
      </c>
      <c r="T999" s="65" t="str">
        <f t="shared" si="186"/>
        <v/>
      </c>
      <c r="U999" s="65" t="str">
        <f t="shared" si="187"/>
        <v/>
      </c>
      <c r="V999" s="38"/>
      <c r="W999" s="38"/>
      <c r="X999" s="85" t="str">
        <f t="shared" si="188"/>
        <v/>
      </c>
      <c r="Y999" s="85" t="str">
        <f t="shared" si="189"/>
        <v/>
      </c>
      <c r="Z999" s="89" t="str">
        <f t="shared" si="191"/>
        <v/>
      </c>
      <c r="AA999" s="90" t="str">
        <f>IFERROR(IF(ISNUMBER('Opsparede løndele mar21-apr21'!K997),Z999+'Opsparede løndele mar21-apr21'!K997,Z999),"")</f>
        <v/>
      </c>
    </row>
    <row r="1000" spans="1:27" x14ac:dyDescent="0.25">
      <c r="A1000" s="52" t="str">
        <f t="shared" si="192"/>
        <v/>
      </c>
      <c r="B1000" s="5"/>
      <c r="C1000" s="6"/>
      <c r="D1000" s="7"/>
      <c r="E1000" s="8"/>
      <c r="F1000" s="8"/>
      <c r="G1000" s="60" t="str">
        <f t="shared" si="193"/>
        <v/>
      </c>
      <c r="H1000" s="60" t="str">
        <f t="shared" si="193"/>
        <v/>
      </c>
      <c r="J1000" s="115" t="str">
        <f t="shared" si="190"/>
        <v/>
      </c>
      <c r="Q1000" s="116"/>
      <c r="R1000" s="65" t="str">
        <f t="shared" si="184"/>
        <v/>
      </c>
      <c r="S1000" s="65" t="str">
        <f t="shared" si="185"/>
        <v/>
      </c>
      <c r="T1000" s="65" t="str">
        <f t="shared" si="186"/>
        <v/>
      </c>
      <c r="U1000" s="65" t="str">
        <f t="shared" si="187"/>
        <v/>
      </c>
      <c r="V1000" s="38"/>
      <c r="W1000" s="38"/>
      <c r="X1000" s="85" t="str">
        <f t="shared" si="188"/>
        <v/>
      </c>
      <c r="Y1000" s="85" t="str">
        <f t="shared" si="189"/>
        <v/>
      </c>
      <c r="Z1000" s="89" t="str">
        <f t="shared" si="191"/>
        <v/>
      </c>
      <c r="AA1000" s="90" t="str">
        <f>IFERROR(IF(ISNUMBER('Opsparede løndele mar21-apr21'!K998),Z1000+'Opsparede løndele mar21-apr21'!K998,Z1000),"")</f>
        <v/>
      </c>
    </row>
    <row r="1001" spans="1:27" x14ac:dyDescent="0.25">
      <c r="A1001" s="52" t="str">
        <f t="shared" si="192"/>
        <v/>
      </c>
      <c r="B1001" s="5"/>
      <c r="C1001" s="6"/>
      <c r="D1001" s="7"/>
      <c r="E1001" s="8"/>
      <c r="F1001" s="8"/>
      <c r="G1001" s="60" t="str">
        <f t="shared" si="193"/>
        <v/>
      </c>
      <c r="H1001" s="60" t="str">
        <f t="shared" si="193"/>
        <v/>
      </c>
      <c r="J1001" s="115" t="str">
        <f t="shared" si="190"/>
        <v/>
      </c>
      <c r="Q1001" s="116"/>
      <c r="R1001" s="65" t="str">
        <f t="shared" si="184"/>
        <v/>
      </c>
      <c r="S1001" s="65" t="str">
        <f t="shared" si="185"/>
        <v/>
      </c>
      <c r="T1001" s="65" t="str">
        <f t="shared" si="186"/>
        <v/>
      </c>
      <c r="U1001" s="65" t="str">
        <f t="shared" si="187"/>
        <v/>
      </c>
      <c r="V1001" s="38"/>
      <c r="W1001" s="38"/>
      <c r="X1001" s="85" t="str">
        <f t="shared" si="188"/>
        <v/>
      </c>
      <c r="Y1001" s="85" t="str">
        <f t="shared" si="189"/>
        <v/>
      </c>
      <c r="Z1001" s="89" t="str">
        <f t="shared" si="191"/>
        <v/>
      </c>
      <c r="AA1001" s="90" t="str">
        <f>IFERROR(IF(ISNUMBER('Opsparede løndele mar21-apr21'!K999),Z1001+'Opsparede løndele mar21-apr21'!K999,Z1001),"")</f>
        <v/>
      </c>
    </row>
    <row r="1002" spans="1:27" x14ac:dyDescent="0.25">
      <c r="A1002" s="52" t="str">
        <f t="shared" si="192"/>
        <v/>
      </c>
      <c r="B1002" s="5"/>
      <c r="C1002" s="6"/>
      <c r="D1002" s="7"/>
      <c r="E1002" s="8"/>
      <c r="F1002" s="8"/>
      <c r="G1002" s="60" t="str">
        <f t="shared" si="193"/>
        <v/>
      </c>
      <c r="H1002" s="60" t="str">
        <f t="shared" si="193"/>
        <v/>
      </c>
      <c r="J1002" s="115" t="str">
        <f t="shared" si="190"/>
        <v/>
      </c>
      <c r="Q1002" s="116"/>
      <c r="R1002" s="65" t="str">
        <f t="shared" si="184"/>
        <v/>
      </c>
      <c r="S1002" s="65" t="str">
        <f t="shared" si="185"/>
        <v/>
      </c>
      <c r="T1002" s="65" t="str">
        <f t="shared" si="186"/>
        <v/>
      </c>
      <c r="U1002" s="65" t="str">
        <f t="shared" si="187"/>
        <v/>
      </c>
      <c r="V1002" s="38"/>
      <c r="W1002" s="38"/>
      <c r="X1002" s="85" t="str">
        <f t="shared" si="188"/>
        <v/>
      </c>
      <c r="Y1002" s="85" t="str">
        <f t="shared" si="189"/>
        <v/>
      </c>
      <c r="Z1002" s="89" t="str">
        <f t="shared" si="191"/>
        <v/>
      </c>
      <c r="AA1002" s="90" t="str">
        <f>IFERROR(IF(ISNUMBER('Opsparede løndele mar21-apr21'!K1000),Z1002+'Opsparede løndele mar21-apr21'!K1000,Z1002),"")</f>
        <v/>
      </c>
    </row>
    <row r="1003" spans="1:27" x14ac:dyDescent="0.25">
      <c r="A1003" s="52" t="str">
        <f t="shared" si="192"/>
        <v/>
      </c>
      <c r="B1003" s="5"/>
      <c r="C1003" s="6"/>
      <c r="D1003" s="7"/>
      <c r="E1003" s="8"/>
      <c r="F1003" s="8"/>
      <c r="G1003" s="60" t="str">
        <f t="shared" si="193"/>
        <v/>
      </c>
      <c r="H1003" s="60" t="str">
        <f t="shared" si="193"/>
        <v/>
      </c>
      <c r="J1003" s="115" t="str">
        <f t="shared" si="190"/>
        <v/>
      </c>
      <c r="Q1003" s="116"/>
      <c r="R1003" s="65" t="str">
        <f t="shared" si="184"/>
        <v/>
      </c>
      <c r="S1003" s="65" t="str">
        <f t="shared" si="185"/>
        <v/>
      </c>
      <c r="T1003" s="65" t="str">
        <f t="shared" si="186"/>
        <v/>
      </c>
      <c r="U1003" s="65" t="str">
        <f t="shared" si="187"/>
        <v/>
      </c>
      <c r="V1003" s="38"/>
      <c r="W1003" s="38"/>
      <c r="X1003" s="85" t="str">
        <f t="shared" si="188"/>
        <v/>
      </c>
      <c r="Y1003" s="85" t="str">
        <f t="shared" si="189"/>
        <v/>
      </c>
      <c r="Z1003" s="89" t="str">
        <f t="shared" si="191"/>
        <v/>
      </c>
      <c r="AA1003" s="90" t="str">
        <f>IFERROR(IF(ISNUMBER('Opsparede løndele mar21-apr21'!K1001),Z1003+'Opsparede løndele mar21-apr21'!K1001,Z1003),"")</f>
        <v/>
      </c>
    </row>
    <row r="1004" spans="1:27" x14ac:dyDescent="0.25">
      <c r="A1004" s="52" t="str">
        <f t="shared" si="192"/>
        <v/>
      </c>
      <c r="B1004" s="5"/>
      <c r="C1004" s="6"/>
      <c r="D1004" s="7"/>
      <c r="E1004" s="8"/>
      <c r="F1004" s="8"/>
      <c r="G1004" s="60" t="str">
        <f t="shared" si="193"/>
        <v/>
      </c>
      <c r="H1004" s="60" t="str">
        <f t="shared" si="193"/>
        <v/>
      </c>
      <c r="J1004" s="115" t="str">
        <f t="shared" si="190"/>
        <v/>
      </c>
      <c r="Q1004" s="116"/>
      <c r="R1004" s="65" t="str">
        <f t="shared" si="184"/>
        <v/>
      </c>
      <c r="S1004" s="65" t="str">
        <f t="shared" si="185"/>
        <v/>
      </c>
      <c r="T1004" s="65" t="str">
        <f t="shared" si="186"/>
        <v/>
      </c>
      <c r="U1004" s="65" t="str">
        <f t="shared" si="187"/>
        <v/>
      </c>
      <c r="V1004" s="38"/>
      <c r="W1004" s="38"/>
      <c r="X1004" s="85" t="str">
        <f t="shared" si="188"/>
        <v/>
      </c>
      <c r="Y1004" s="85" t="str">
        <f t="shared" si="189"/>
        <v/>
      </c>
      <c r="Z1004" s="89" t="str">
        <f t="shared" si="191"/>
        <v/>
      </c>
      <c r="AA1004" s="90" t="str">
        <f>IFERROR(IF(ISNUMBER('Opsparede løndele mar21-apr21'!K1002),Z1004+'Opsparede løndele mar21-apr21'!K1002,Z1004),"")</f>
        <v/>
      </c>
    </row>
    <row r="1005" spans="1:27" x14ac:dyDescent="0.25">
      <c r="A1005" s="52" t="str">
        <f t="shared" si="192"/>
        <v/>
      </c>
      <c r="B1005" s="5"/>
      <c r="C1005" s="6"/>
      <c r="D1005" s="7"/>
      <c r="E1005" s="8"/>
      <c r="F1005" s="8"/>
      <c r="G1005" s="60" t="str">
        <f t="shared" si="193"/>
        <v/>
      </c>
      <c r="H1005" s="60" t="str">
        <f t="shared" si="193"/>
        <v/>
      </c>
      <c r="J1005" s="115" t="str">
        <f t="shared" si="190"/>
        <v/>
      </c>
      <c r="Q1005" s="116"/>
      <c r="R1005" s="65" t="str">
        <f t="shared" si="184"/>
        <v/>
      </c>
      <c r="S1005" s="65" t="str">
        <f t="shared" si="185"/>
        <v/>
      </c>
      <c r="T1005" s="65" t="str">
        <f t="shared" si="186"/>
        <v/>
      </c>
      <c r="U1005" s="65" t="str">
        <f t="shared" si="187"/>
        <v/>
      </c>
      <c r="V1005" s="38"/>
      <c r="W1005" s="38"/>
      <c r="X1005" s="85" t="str">
        <f t="shared" si="188"/>
        <v/>
      </c>
      <c r="Y1005" s="85" t="str">
        <f t="shared" si="189"/>
        <v/>
      </c>
      <c r="Z1005" s="89" t="str">
        <f t="shared" si="191"/>
        <v/>
      </c>
      <c r="AA1005" s="90" t="str">
        <f>IFERROR(IF(ISNUMBER('Opsparede løndele mar21-apr21'!K1003),Z1005+'Opsparede løndele mar21-apr21'!K1003,Z1005),"")</f>
        <v/>
      </c>
    </row>
    <row r="1006" spans="1:27" x14ac:dyDescent="0.25">
      <c r="A1006" s="52" t="str">
        <f t="shared" si="192"/>
        <v/>
      </c>
      <c r="B1006" s="5"/>
      <c r="C1006" s="6"/>
      <c r="D1006" s="7"/>
      <c r="E1006" s="8"/>
      <c r="F1006" s="8"/>
      <c r="G1006" s="60" t="str">
        <f t="shared" si="193"/>
        <v/>
      </c>
      <c r="H1006" s="60" t="str">
        <f t="shared" si="193"/>
        <v/>
      </c>
      <c r="J1006" s="115" t="str">
        <f t="shared" si="190"/>
        <v/>
      </c>
      <c r="Q1006" s="116"/>
      <c r="R1006" s="65" t="str">
        <f t="shared" si="184"/>
        <v/>
      </c>
      <c r="S1006" s="65" t="str">
        <f t="shared" si="185"/>
        <v/>
      </c>
      <c r="T1006" s="65" t="str">
        <f t="shared" si="186"/>
        <v/>
      </c>
      <c r="U1006" s="65" t="str">
        <f t="shared" si="187"/>
        <v/>
      </c>
      <c r="V1006" s="38"/>
      <c r="W1006" s="38"/>
      <c r="X1006" s="85" t="str">
        <f t="shared" si="188"/>
        <v/>
      </c>
      <c r="Y1006" s="85" t="str">
        <f t="shared" si="189"/>
        <v/>
      </c>
      <c r="Z1006" s="89" t="str">
        <f t="shared" si="191"/>
        <v/>
      </c>
      <c r="AA1006" s="90" t="str">
        <f>IFERROR(IF(ISNUMBER('Opsparede løndele mar21-apr21'!K1004),Z1006+'Opsparede løndele mar21-apr21'!K1004,Z1006),"")</f>
        <v/>
      </c>
    </row>
    <row r="1007" spans="1:27" x14ac:dyDescent="0.25">
      <c r="A1007" s="52" t="str">
        <f t="shared" si="192"/>
        <v/>
      </c>
      <c r="B1007" s="5"/>
      <c r="C1007" s="6"/>
      <c r="D1007" s="7"/>
      <c r="E1007" s="8"/>
      <c r="F1007" s="8"/>
      <c r="G1007" s="60" t="str">
        <f t="shared" ref="G1007:H1026" si="194">IF(AND(ISNUMBER($E1007),ISNUMBER($F1007)),MAX(MIN(NETWORKDAYS(IF($E1007&lt;=VLOOKUP(G$6,Matrix_antal_dage,5,FALSE),VLOOKUP(G$6,Matrix_antal_dage,5,FALSE),$E1007),IF($F1007&gt;=VLOOKUP(G$6,Matrix_antal_dage,6,FALSE),VLOOKUP(G$6,Matrix_antal_dage,6,FALSE),$F1007),helligdage),VLOOKUP(G$6,Matrix_antal_dage,7,FALSE)),0),"")</f>
        <v/>
      </c>
      <c r="H1007" s="60" t="str">
        <f t="shared" si="194"/>
        <v/>
      </c>
      <c r="J1007" s="115" t="str">
        <f t="shared" si="190"/>
        <v/>
      </c>
      <c r="Q1007" s="116"/>
      <c r="R1007" s="65" t="str">
        <f t="shared" si="184"/>
        <v/>
      </c>
      <c r="S1007" s="65" t="str">
        <f t="shared" si="185"/>
        <v/>
      </c>
      <c r="T1007" s="65" t="str">
        <f t="shared" si="186"/>
        <v/>
      </c>
      <c r="U1007" s="65" t="str">
        <f t="shared" si="187"/>
        <v/>
      </c>
      <c r="V1007" s="38"/>
      <c r="W1007" s="38"/>
      <c r="X1007" s="85" t="str">
        <f t="shared" si="188"/>
        <v/>
      </c>
      <c r="Y1007" s="85" t="str">
        <f t="shared" si="189"/>
        <v/>
      </c>
      <c r="Z1007" s="89" t="str">
        <f t="shared" si="191"/>
        <v/>
      </c>
      <c r="AA1007" s="90" t="str">
        <f>IFERROR(IF(ISNUMBER('Opsparede løndele mar21-apr21'!K1005),Z1007+'Opsparede løndele mar21-apr21'!K1005,Z1007),"")</f>
        <v/>
      </c>
    </row>
    <row r="1008" spans="1:27" x14ac:dyDescent="0.25">
      <c r="A1008" s="52" t="str">
        <f t="shared" si="192"/>
        <v/>
      </c>
      <c r="B1008" s="5"/>
      <c r="C1008" s="6"/>
      <c r="D1008" s="7"/>
      <c r="E1008" s="8"/>
      <c r="F1008" s="8"/>
      <c r="G1008" s="60" t="str">
        <f t="shared" si="194"/>
        <v/>
      </c>
      <c r="H1008" s="60" t="str">
        <f t="shared" si="194"/>
        <v/>
      </c>
      <c r="J1008" s="115" t="str">
        <f t="shared" si="190"/>
        <v/>
      </c>
      <c r="Q1008" s="116"/>
      <c r="R1008" s="65" t="str">
        <f t="shared" si="184"/>
        <v/>
      </c>
      <c r="S1008" s="65" t="str">
        <f t="shared" si="185"/>
        <v/>
      </c>
      <c r="T1008" s="65" t="str">
        <f t="shared" si="186"/>
        <v/>
      </c>
      <c r="U1008" s="65" t="str">
        <f t="shared" si="187"/>
        <v/>
      </c>
      <c r="V1008" s="38"/>
      <c r="W1008" s="38"/>
      <c r="X1008" s="85" t="str">
        <f t="shared" si="188"/>
        <v/>
      </c>
      <c r="Y1008" s="85" t="str">
        <f t="shared" si="189"/>
        <v/>
      </c>
      <c r="Z1008" s="89" t="str">
        <f t="shared" si="191"/>
        <v/>
      </c>
      <c r="AA1008" s="90" t="str">
        <f>IFERROR(IF(ISNUMBER('Opsparede løndele mar21-apr21'!K1006),Z1008+'Opsparede løndele mar21-apr21'!K1006,Z1008),"")</f>
        <v/>
      </c>
    </row>
    <row r="1009" spans="1:27" x14ac:dyDescent="0.25">
      <c r="A1009" s="52" t="str">
        <f t="shared" si="192"/>
        <v/>
      </c>
      <c r="B1009" s="5"/>
      <c r="C1009" s="6"/>
      <c r="D1009" s="7"/>
      <c r="E1009" s="8"/>
      <c r="F1009" s="8"/>
      <c r="G1009" s="60" t="str">
        <f t="shared" si="194"/>
        <v/>
      </c>
      <c r="H1009" s="60" t="str">
        <f t="shared" si="194"/>
        <v/>
      </c>
      <c r="J1009" s="115" t="str">
        <f t="shared" si="190"/>
        <v/>
      </c>
      <c r="Q1009" s="116"/>
      <c r="R1009" s="65" t="str">
        <f t="shared" si="184"/>
        <v/>
      </c>
      <c r="S1009" s="65" t="str">
        <f t="shared" si="185"/>
        <v/>
      </c>
      <c r="T1009" s="65" t="str">
        <f t="shared" si="186"/>
        <v/>
      </c>
      <c r="U1009" s="65" t="str">
        <f t="shared" si="187"/>
        <v/>
      </c>
      <c r="V1009" s="38"/>
      <c r="W1009" s="38"/>
      <c r="X1009" s="85" t="str">
        <f t="shared" si="188"/>
        <v/>
      </c>
      <c r="Y1009" s="85" t="str">
        <f t="shared" si="189"/>
        <v/>
      </c>
      <c r="Z1009" s="89" t="str">
        <f t="shared" si="191"/>
        <v/>
      </c>
      <c r="AA1009" s="90" t="str">
        <f>IFERROR(IF(ISNUMBER('Opsparede løndele mar21-apr21'!K1007),Z1009+'Opsparede løndele mar21-apr21'!K1007,Z1009),"")</f>
        <v/>
      </c>
    </row>
    <row r="1010" spans="1:27" x14ac:dyDescent="0.25">
      <c r="A1010" s="52" t="str">
        <f t="shared" si="192"/>
        <v/>
      </c>
      <c r="B1010" s="5"/>
      <c r="C1010" s="6"/>
      <c r="D1010" s="7"/>
      <c r="E1010" s="8"/>
      <c r="F1010" s="8"/>
      <c r="G1010" s="60" t="str">
        <f t="shared" si="194"/>
        <v/>
      </c>
      <c r="H1010" s="60" t="str">
        <f t="shared" si="194"/>
        <v/>
      </c>
      <c r="J1010" s="115" t="str">
        <f t="shared" si="190"/>
        <v/>
      </c>
      <c r="Q1010" s="116"/>
      <c r="R1010" s="65" t="str">
        <f t="shared" si="184"/>
        <v/>
      </c>
      <c r="S1010" s="65" t="str">
        <f t="shared" si="185"/>
        <v/>
      </c>
      <c r="T1010" s="65" t="str">
        <f t="shared" si="186"/>
        <v/>
      </c>
      <c r="U1010" s="65" t="str">
        <f t="shared" si="187"/>
        <v/>
      </c>
      <c r="V1010" s="38"/>
      <c r="W1010" s="38"/>
      <c r="X1010" s="85" t="str">
        <f t="shared" si="188"/>
        <v/>
      </c>
      <c r="Y1010" s="85" t="str">
        <f t="shared" si="189"/>
        <v/>
      </c>
      <c r="Z1010" s="89" t="str">
        <f t="shared" si="191"/>
        <v/>
      </c>
      <c r="AA1010" s="90" t="str">
        <f>IFERROR(IF(ISNUMBER('Opsparede løndele mar21-apr21'!K1008),Z1010+'Opsparede løndele mar21-apr21'!K1008,Z1010),"")</f>
        <v/>
      </c>
    </row>
    <row r="1011" spans="1:27" x14ac:dyDescent="0.25">
      <c r="A1011" s="52" t="str">
        <f t="shared" si="192"/>
        <v/>
      </c>
      <c r="B1011" s="5"/>
      <c r="C1011" s="6"/>
      <c r="D1011" s="7"/>
      <c r="E1011" s="8"/>
      <c r="F1011" s="8"/>
      <c r="G1011" s="60" t="str">
        <f t="shared" si="194"/>
        <v/>
      </c>
      <c r="H1011" s="60" t="str">
        <f t="shared" si="194"/>
        <v/>
      </c>
      <c r="J1011" s="115" t="str">
        <f t="shared" si="190"/>
        <v/>
      </c>
      <c r="Q1011" s="116"/>
      <c r="R1011" s="65" t="str">
        <f t="shared" si="184"/>
        <v/>
      </c>
      <c r="S1011" s="65" t="str">
        <f t="shared" si="185"/>
        <v/>
      </c>
      <c r="T1011" s="65" t="str">
        <f t="shared" si="186"/>
        <v/>
      </c>
      <c r="U1011" s="65" t="str">
        <f t="shared" si="187"/>
        <v/>
      </c>
      <c r="V1011" s="38"/>
      <c r="W1011" s="38"/>
      <c r="X1011" s="85" t="str">
        <f t="shared" si="188"/>
        <v/>
      </c>
      <c r="Y1011" s="85" t="str">
        <f t="shared" si="189"/>
        <v/>
      </c>
      <c r="Z1011" s="89" t="str">
        <f t="shared" si="191"/>
        <v/>
      </c>
      <c r="AA1011" s="90" t="str">
        <f>IFERROR(IF(ISNUMBER('Opsparede løndele mar21-apr21'!K1009),Z1011+'Opsparede løndele mar21-apr21'!K1009,Z1011),"")</f>
        <v/>
      </c>
    </row>
    <row r="1012" spans="1:27" x14ac:dyDescent="0.25">
      <c r="A1012" s="52" t="str">
        <f t="shared" si="192"/>
        <v/>
      </c>
      <c r="B1012" s="5"/>
      <c r="C1012" s="6"/>
      <c r="D1012" s="7"/>
      <c r="E1012" s="8"/>
      <c r="F1012" s="8"/>
      <c r="G1012" s="60" t="str">
        <f t="shared" si="194"/>
        <v/>
      </c>
      <c r="H1012" s="60" t="str">
        <f t="shared" si="194"/>
        <v/>
      </c>
      <c r="J1012" s="115" t="str">
        <f t="shared" si="190"/>
        <v/>
      </c>
      <c r="Q1012" s="116"/>
      <c r="R1012" s="65" t="str">
        <f t="shared" si="184"/>
        <v/>
      </c>
      <c r="S1012" s="65" t="str">
        <f t="shared" si="185"/>
        <v/>
      </c>
      <c r="T1012" s="65" t="str">
        <f t="shared" si="186"/>
        <v/>
      </c>
      <c r="U1012" s="65" t="str">
        <f t="shared" si="187"/>
        <v/>
      </c>
      <c r="V1012" s="38"/>
      <c r="W1012" s="38"/>
      <c r="X1012" s="85" t="str">
        <f t="shared" si="188"/>
        <v/>
      </c>
      <c r="Y1012" s="85" t="str">
        <f t="shared" si="189"/>
        <v/>
      </c>
      <c r="Z1012" s="89" t="str">
        <f t="shared" si="191"/>
        <v/>
      </c>
      <c r="AA1012" s="90" t="str">
        <f>IFERROR(IF(ISNUMBER('Opsparede løndele mar21-apr21'!K1010),Z1012+'Opsparede løndele mar21-apr21'!K1010,Z1012),"")</f>
        <v/>
      </c>
    </row>
    <row r="1013" spans="1:27" x14ac:dyDescent="0.25">
      <c r="A1013" s="52" t="str">
        <f t="shared" si="192"/>
        <v/>
      </c>
      <c r="B1013" s="5"/>
      <c r="C1013" s="6"/>
      <c r="D1013" s="7"/>
      <c r="E1013" s="8"/>
      <c r="F1013" s="8"/>
      <c r="G1013" s="60" t="str">
        <f t="shared" si="194"/>
        <v/>
      </c>
      <c r="H1013" s="60" t="str">
        <f t="shared" si="194"/>
        <v/>
      </c>
      <c r="J1013" s="115" t="str">
        <f t="shared" si="190"/>
        <v/>
      </c>
      <c r="Q1013" s="116"/>
      <c r="R1013" s="65" t="str">
        <f t="shared" si="184"/>
        <v/>
      </c>
      <c r="S1013" s="65" t="str">
        <f t="shared" si="185"/>
        <v/>
      </c>
      <c r="T1013" s="65" t="str">
        <f t="shared" si="186"/>
        <v/>
      </c>
      <c r="U1013" s="65" t="str">
        <f t="shared" si="187"/>
        <v/>
      </c>
      <c r="V1013" s="38"/>
      <c r="W1013" s="38"/>
      <c r="X1013" s="85" t="str">
        <f t="shared" si="188"/>
        <v/>
      </c>
      <c r="Y1013" s="85" t="str">
        <f t="shared" si="189"/>
        <v/>
      </c>
      <c r="Z1013" s="89" t="str">
        <f t="shared" si="191"/>
        <v/>
      </c>
      <c r="AA1013" s="90" t="str">
        <f>IFERROR(IF(ISNUMBER('Opsparede løndele mar21-apr21'!K1011),Z1013+'Opsparede løndele mar21-apr21'!K1011,Z1013),"")</f>
        <v/>
      </c>
    </row>
    <row r="1014" spans="1:27" x14ac:dyDescent="0.25">
      <c r="A1014" s="52" t="str">
        <f t="shared" si="192"/>
        <v/>
      </c>
      <c r="B1014" s="5"/>
      <c r="C1014" s="6"/>
      <c r="D1014" s="7"/>
      <c r="E1014" s="8"/>
      <c r="F1014" s="8"/>
      <c r="G1014" s="60" t="str">
        <f t="shared" si="194"/>
        <v/>
      </c>
      <c r="H1014" s="60" t="str">
        <f t="shared" si="194"/>
        <v/>
      </c>
      <c r="J1014" s="115" t="str">
        <f t="shared" si="190"/>
        <v/>
      </c>
      <c r="Q1014" s="116"/>
      <c r="R1014" s="65" t="str">
        <f t="shared" si="184"/>
        <v/>
      </c>
      <c r="S1014" s="65" t="str">
        <f t="shared" si="185"/>
        <v/>
      </c>
      <c r="T1014" s="65" t="str">
        <f t="shared" si="186"/>
        <v/>
      </c>
      <c r="U1014" s="65" t="str">
        <f t="shared" si="187"/>
        <v/>
      </c>
      <c r="V1014" s="38"/>
      <c r="W1014" s="38"/>
      <c r="X1014" s="85" t="str">
        <f t="shared" si="188"/>
        <v/>
      </c>
      <c r="Y1014" s="85" t="str">
        <f t="shared" si="189"/>
        <v/>
      </c>
      <c r="Z1014" s="89" t="str">
        <f t="shared" si="191"/>
        <v/>
      </c>
      <c r="AA1014" s="90" t="str">
        <f>IFERROR(IF(ISNUMBER('Opsparede løndele mar21-apr21'!K1012),Z1014+'Opsparede løndele mar21-apr21'!K1012,Z1014),"")</f>
        <v/>
      </c>
    </row>
    <row r="1015" spans="1:27" x14ac:dyDescent="0.25">
      <c r="A1015" s="52" t="str">
        <f t="shared" si="192"/>
        <v/>
      </c>
      <c r="B1015" s="5"/>
      <c r="C1015" s="6"/>
      <c r="D1015" s="7"/>
      <c r="E1015" s="8"/>
      <c r="F1015" s="8"/>
      <c r="G1015" s="60" t="str">
        <f t="shared" si="194"/>
        <v/>
      </c>
      <c r="H1015" s="60" t="str">
        <f t="shared" si="194"/>
        <v/>
      </c>
      <c r="J1015" s="115" t="str">
        <f t="shared" si="190"/>
        <v/>
      </c>
      <c r="Q1015" s="116"/>
      <c r="R1015" s="65" t="str">
        <f t="shared" si="184"/>
        <v/>
      </c>
      <c r="S1015" s="65" t="str">
        <f t="shared" si="185"/>
        <v/>
      </c>
      <c r="T1015" s="65" t="str">
        <f t="shared" si="186"/>
        <v/>
      </c>
      <c r="U1015" s="65" t="str">
        <f t="shared" si="187"/>
        <v/>
      </c>
      <c r="V1015" s="38"/>
      <c r="W1015" s="38"/>
      <c r="X1015" s="85" t="str">
        <f t="shared" si="188"/>
        <v/>
      </c>
      <c r="Y1015" s="85" t="str">
        <f t="shared" si="189"/>
        <v/>
      </c>
      <c r="Z1015" s="89" t="str">
        <f t="shared" si="191"/>
        <v/>
      </c>
      <c r="AA1015" s="90" t="str">
        <f>IFERROR(IF(ISNUMBER('Opsparede løndele mar21-apr21'!K1013),Z1015+'Opsparede løndele mar21-apr21'!K1013,Z1015),"")</f>
        <v/>
      </c>
    </row>
    <row r="1016" spans="1:27" x14ac:dyDescent="0.25">
      <c r="A1016" s="52" t="str">
        <f t="shared" si="192"/>
        <v/>
      </c>
      <c r="B1016" s="5"/>
      <c r="C1016" s="6"/>
      <c r="D1016" s="7"/>
      <c r="E1016" s="8"/>
      <c r="F1016" s="8"/>
      <c r="G1016" s="60" t="str">
        <f t="shared" si="194"/>
        <v/>
      </c>
      <c r="H1016" s="60" t="str">
        <f t="shared" si="194"/>
        <v/>
      </c>
      <c r="J1016" s="115" t="str">
        <f t="shared" si="190"/>
        <v/>
      </c>
      <c r="Q1016" s="116"/>
      <c r="R1016" s="65" t="str">
        <f t="shared" si="184"/>
        <v/>
      </c>
      <c r="S1016" s="65" t="str">
        <f t="shared" si="185"/>
        <v/>
      </c>
      <c r="T1016" s="65" t="str">
        <f t="shared" si="186"/>
        <v/>
      </c>
      <c r="U1016" s="65" t="str">
        <f t="shared" si="187"/>
        <v/>
      </c>
      <c r="V1016" s="38"/>
      <c r="W1016" s="38"/>
      <c r="X1016" s="85" t="str">
        <f t="shared" si="188"/>
        <v/>
      </c>
      <c r="Y1016" s="85" t="str">
        <f t="shared" si="189"/>
        <v/>
      </c>
      <c r="Z1016" s="89" t="str">
        <f t="shared" si="191"/>
        <v/>
      </c>
      <c r="AA1016" s="90" t="str">
        <f>IFERROR(IF(ISNUMBER('Opsparede løndele mar21-apr21'!K1014),Z1016+'Opsparede løndele mar21-apr21'!K1014,Z1016),"")</f>
        <v/>
      </c>
    </row>
    <row r="1017" spans="1:27" x14ac:dyDescent="0.25">
      <c r="A1017" s="52" t="str">
        <f t="shared" si="192"/>
        <v/>
      </c>
      <c r="B1017" s="5"/>
      <c r="C1017" s="6"/>
      <c r="D1017" s="7"/>
      <c r="E1017" s="8"/>
      <c r="F1017" s="8"/>
      <c r="G1017" s="60" t="str">
        <f t="shared" si="194"/>
        <v/>
      </c>
      <c r="H1017" s="60" t="str">
        <f t="shared" si="194"/>
        <v/>
      </c>
      <c r="J1017" s="115" t="str">
        <f t="shared" si="190"/>
        <v/>
      </c>
      <c r="Q1017" s="116"/>
      <c r="R1017" s="65" t="str">
        <f t="shared" si="184"/>
        <v/>
      </c>
      <c r="S1017" s="65" t="str">
        <f t="shared" si="185"/>
        <v/>
      </c>
      <c r="T1017" s="65" t="str">
        <f t="shared" si="186"/>
        <v/>
      </c>
      <c r="U1017" s="65" t="str">
        <f t="shared" si="187"/>
        <v/>
      </c>
      <c r="V1017" s="38"/>
      <c r="W1017" s="38"/>
      <c r="X1017" s="85" t="str">
        <f t="shared" si="188"/>
        <v/>
      </c>
      <c r="Y1017" s="85" t="str">
        <f t="shared" si="189"/>
        <v/>
      </c>
      <c r="Z1017" s="89" t="str">
        <f t="shared" si="191"/>
        <v/>
      </c>
      <c r="AA1017" s="90" t="str">
        <f>IFERROR(IF(ISNUMBER('Opsparede løndele mar21-apr21'!K1015),Z1017+'Opsparede løndele mar21-apr21'!K1015,Z1017),"")</f>
        <v/>
      </c>
    </row>
    <row r="1018" spans="1:27" x14ac:dyDescent="0.25">
      <c r="A1018" s="52" t="str">
        <f t="shared" si="192"/>
        <v/>
      </c>
      <c r="B1018" s="5"/>
      <c r="C1018" s="6"/>
      <c r="D1018" s="7"/>
      <c r="E1018" s="8"/>
      <c r="F1018" s="8"/>
      <c r="G1018" s="60" t="str">
        <f t="shared" si="194"/>
        <v/>
      </c>
      <c r="H1018" s="60" t="str">
        <f t="shared" si="194"/>
        <v/>
      </c>
      <c r="J1018" s="115" t="str">
        <f t="shared" si="190"/>
        <v/>
      </c>
      <c r="Q1018" s="116"/>
      <c r="R1018" s="65" t="str">
        <f t="shared" si="184"/>
        <v/>
      </c>
      <c r="S1018" s="65" t="str">
        <f t="shared" si="185"/>
        <v/>
      </c>
      <c r="T1018" s="65" t="str">
        <f t="shared" si="186"/>
        <v/>
      </c>
      <c r="U1018" s="65" t="str">
        <f t="shared" si="187"/>
        <v/>
      </c>
      <c r="V1018" s="38"/>
      <c r="W1018" s="38"/>
      <c r="X1018" s="85" t="str">
        <f t="shared" si="188"/>
        <v/>
      </c>
      <c r="Y1018" s="85" t="str">
        <f t="shared" si="189"/>
        <v/>
      </c>
      <c r="Z1018" s="89" t="str">
        <f t="shared" si="191"/>
        <v/>
      </c>
      <c r="AA1018" s="90" t="str">
        <f>IFERROR(IF(ISNUMBER('Opsparede løndele mar21-apr21'!K1016),Z1018+'Opsparede løndele mar21-apr21'!K1016,Z1018),"")</f>
        <v/>
      </c>
    </row>
    <row r="1019" spans="1:27" x14ac:dyDescent="0.25">
      <c r="A1019" s="52" t="str">
        <f t="shared" si="192"/>
        <v/>
      </c>
      <c r="B1019" s="5"/>
      <c r="C1019" s="6"/>
      <c r="D1019" s="7"/>
      <c r="E1019" s="8"/>
      <c r="F1019" s="8"/>
      <c r="G1019" s="60" t="str">
        <f t="shared" si="194"/>
        <v/>
      </c>
      <c r="H1019" s="60" t="str">
        <f t="shared" si="194"/>
        <v/>
      </c>
      <c r="J1019" s="115" t="str">
        <f t="shared" si="190"/>
        <v/>
      </c>
      <c r="Q1019" s="116"/>
      <c r="R1019" s="65" t="str">
        <f t="shared" si="184"/>
        <v/>
      </c>
      <c r="S1019" s="65" t="str">
        <f t="shared" si="185"/>
        <v/>
      </c>
      <c r="T1019" s="65" t="str">
        <f t="shared" si="186"/>
        <v/>
      </c>
      <c r="U1019" s="65" t="str">
        <f t="shared" si="187"/>
        <v/>
      </c>
      <c r="V1019" s="38"/>
      <c r="W1019" s="38"/>
      <c r="X1019" s="85" t="str">
        <f t="shared" si="188"/>
        <v/>
      </c>
      <c r="Y1019" s="85" t="str">
        <f t="shared" si="189"/>
        <v/>
      </c>
      <c r="Z1019" s="89" t="str">
        <f t="shared" si="191"/>
        <v/>
      </c>
      <c r="AA1019" s="90" t="str">
        <f>IFERROR(IF(ISNUMBER('Opsparede løndele mar21-apr21'!K1017),Z1019+'Opsparede løndele mar21-apr21'!K1017,Z1019),"")</f>
        <v/>
      </c>
    </row>
    <row r="1020" spans="1:27" x14ac:dyDescent="0.25">
      <c r="A1020" s="52" t="str">
        <f t="shared" si="192"/>
        <v/>
      </c>
      <c r="B1020" s="5"/>
      <c r="C1020" s="6"/>
      <c r="D1020" s="7"/>
      <c r="E1020" s="8"/>
      <c r="F1020" s="8"/>
      <c r="G1020" s="60" t="str">
        <f t="shared" si="194"/>
        <v/>
      </c>
      <c r="H1020" s="60" t="str">
        <f t="shared" si="194"/>
        <v/>
      </c>
      <c r="J1020" s="115" t="str">
        <f t="shared" si="190"/>
        <v/>
      </c>
      <c r="Q1020" s="116"/>
      <c r="R1020" s="65" t="str">
        <f t="shared" si="184"/>
        <v/>
      </c>
      <c r="S1020" s="65" t="str">
        <f t="shared" si="185"/>
        <v/>
      </c>
      <c r="T1020" s="65" t="str">
        <f t="shared" si="186"/>
        <v/>
      </c>
      <c r="U1020" s="65" t="str">
        <f t="shared" si="187"/>
        <v/>
      </c>
      <c r="V1020" s="38"/>
      <c r="W1020" s="38"/>
      <c r="X1020" s="85" t="str">
        <f t="shared" si="188"/>
        <v/>
      </c>
      <c r="Y1020" s="85" t="str">
        <f t="shared" si="189"/>
        <v/>
      </c>
      <c r="Z1020" s="89" t="str">
        <f t="shared" si="191"/>
        <v/>
      </c>
      <c r="AA1020" s="90" t="str">
        <f>IFERROR(IF(ISNUMBER('Opsparede løndele mar21-apr21'!K1018),Z1020+'Opsparede løndele mar21-apr21'!K1018,Z1020),"")</f>
        <v/>
      </c>
    </row>
    <row r="1021" spans="1:27" x14ac:dyDescent="0.25">
      <c r="A1021" s="52" t="str">
        <f t="shared" si="192"/>
        <v/>
      </c>
      <c r="B1021" s="5"/>
      <c r="C1021" s="6"/>
      <c r="D1021" s="7"/>
      <c r="E1021" s="8"/>
      <c r="F1021" s="8"/>
      <c r="G1021" s="60" t="str">
        <f t="shared" si="194"/>
        <v/>
      </c>
      <c r="H1021" s="60" t="str">
        <f t="shared" si="194"/>
        <v/>
      </c>
      <c r="J1021" s="115" t="str">
        <f t="shared" si="190"/>
        <v/>
      </c>
      <c r="Q1021" s="116"/>
      <c r="R1021" s="65" t="str">
        <f t="shared" si="184"/>
        <v/>
      </c>
      <c r="S1021" s="65" t="str">
        <f t="shared" si="185"/>
        <v/>
      </c>
      <c r="T1021" s="65" t="str">
        <f t="shared" si="186"/>
        <v/>
      </c>
      <c r="U1021" s="65" t="str">
        <f t="shared" si="187"/>
        <v/>
      </c>
      <c r="V1021" s="38"/>
      <c r="W1021" s="38"/>
      <c r="X1021" s="85" t="str">
        <f t="shared" si="188"/>
        <v/>
      </c>
      <c r="Y1021" s="85" t="str">
        <f t="shared" si="189"/>
        <v/>
      </c>
      <c r="Z1021" s="89" t="str">
        <f t="shared" si="191"/>
        <v/>
      </c>
      <c r="AA1021" s="90" t="str">
        <f>IFERROR(IF(ISNUMBER('Opsparede løndele mar21-apr21'!K1019),Z1021+'Opsparede løndele mar21-apr21'!K1019,Z1021),"")</f>
        <v/>
      </c>
    </row>
    <row r="1022" spans="1:27" x14ac:dyDescent="0.25">
      <c r="A1022" s="52" t="str">
        <f t="shared" si="192"/>
        <v/>
      </c>
      <c r="B1022" s="5"/>
      <c r="C1022" s="6"/>
      <c r="D1022" s="7"/>
      <c r="E1022" s="8"/>
      <c r="F1022" s="8"/>
      <c r="G1022" s="60" t="str">
        <f t="shared" si="194"/>
        <v/>
      </c>
      <c r="H1022" s="60" t="str">
        <f t="shared" si="194"/>
        <v/>
      </c>
      <c r="J1022" s="115" t="str">
        <f t="shared" si="190"/>
        <v/>
      </c>
      <c r="Q1022" s="116"/>
      <c r="R1022" s="65" t="str">
        <f t="shared" si="184"/>
        <v/>
      </c>
      <c r="S1022" s="65" t="str">
        <f t="shared" si="185"/>
        <v/>
      </c>
      <c r="T1022" s="65" t="str">
        <f t="shared" si="186"/>
        <v/>
      </c>
      <c r="U1022" s="65" t="str">
        <f t="shared" si="187"/>
        <v/>
      </c>
      <c r="V1022" s="38"/>
      <c r="W1022" s="38"/>
      <c r="X1022" s="85" t="str">
        <f t="shared" si="188"/>
        <v/>
      </c>
      <c r="Y1022" s="85" t="str">
        <f t="shared" si="189"/>
        <v/>
      </c>
      <c r="Z1022" s="89" t="str">
        <f t="shared" si="191"/>
        <v/>
      </c>
      <c r="AA1022" s="90" t="str">
        <f>IFERROR(IF(ISNUMBER('Opsparede løndele mar21-apr21'!K1020),Z1022+'Opsparede løndele mar21-apr21'!K1020,Z1022),"")</f>
        <v/>
      </c>
    </row>
    <row r="1023" spans="1:27" x14ac:dyDescent="0.25">
      <c r="A1023" s="52" t="str">
        <f t="shared" si="192"/>
        <v/>
      </c>
      <c r="B1023" s="5"/>
      <c r="C1023" s="6"/>
      <c r="D1023" s="7"/>
      <c r="E1023" s="8"/>
      <c r="F1023" s="8"/>
      <c r="G1023" s="60" t="str">
        <f t="shared" si="194"/>
        <v/>
      </c>
      <c r="H1023" s="60" t="str">
        <f t="shared" si="194"/>
        <v/>
      </c>
      <c r="J1023" s="115" t="str">
        <f t="shared" si="190"/>
        <v/>
      </c>
      <c r="Q1023" s="116"/>
      <c r="R1023" s="65" t="str">
        <f t="shared" si="184"/>
        <v/>
      </c>
      <c r="S1023" s="65" t="str">
        <f t="shared" si="185"/>
        <v/>
      </c>
      <c r="T1023" s="65" t="str">
        <f t="shared" si="186"/>
        <v/>
      </c>
      <c r="U1023" s="65" t="str">
        <f t="shared" si="187"/>
        <v/>
      </c>
      <c r="V1023" s="38"/>
      <c r="W1023" s="38"/>
      <c r="X1023" s="85" t="str">
        <f t="shared" si="188"/>
        <v/>
      </c>
      <c r="Y1023" s="85" t="str">
        <f t="shared" si="189"/>
        <v/>
      </c>
      <c r="Z1023" s="89" t="str">
        <f t="shared" si="191"/>
        <v/>
      </c>
      <c r="AA1023" s="90" t="str">
        <f>IFERROR(IF(ISNUMBER('Opsparede løndele mar21-apr21'!K1021),Z1023+'Opsparede løndele mar21-apr21'!K1021,Z1023),"")</f>
        <v/>
      </c>
    </row>
    <row r="1024" spans="1:27" x14ac:dyDescent="0.25">
      <c r="A1024" s="52" t="str">
        <f t="shared" si="192"/>
        <v/>
      </c>
      <c r="B1024" s="5"/>
      <c r="C1024" s="6"/>
      <c r="D1024" s="7"/>
      <c r="E1024" s="8"/>
      <c r="F1024" s="8"/>
      <c r="G1024" s="60" t="str">
        <f t="shared" si="194"/>
        <v/>
      </c>
      <c r="H1024" s="60" t="str">
        <f t="shared" si="194"/>
        <v/>
      </c>
      <c r="J1024" s="115" t="str">
        <f t="shared" si="190"/>
        <v/>
      </c>
      <c r="Q1024" s="116"/>
      <c r="R1024" s="65" t="str">
        <f t="shared" si="184"/>
        <v/>
      </c>
      <c r="S1024" s="65" t="str">
        <f t="shared" si="185"/>
        <v/>
      </c>
      <c r="T1024" s="65" t="str">
        <f t="shared" si="186"/>
        <v/>
      </c>
      <c r="U1024" s="65" t="str">
        <f t="shared" si="187"/>
        <v/>
      </c>
      <c r="V1024" s="38"/>
      <c r="W1024" s="38"/>
      <c r="X1024" s="85" t="str">
        <f t="shared" si="188"/>
        <v/>
      </c>
      <c r="Y1024" s="85" t="str">
        <f t="shared" si="189"/>
        <v/>
      </c>
      <c r="Z1024" s="89" t="str">
        <f t="shared" si="191"/>
        <v/>
      </c>
      <c r="AA1024" s="90" t="str">
        <f>IFERROR(IF(ISNUMBER('Opsparede løndele mar21-apr21'!K1022),Z1024+'Opsparede løndele mar21-apr21'!K1022,Z1024),"")</f>
        <v/>
      </c>
    </row>
    <row r="1025" spans="1:27" x14ac:dyDescent="0.25">
      <c r="A1025" s="52" t="str">
        <f t="shared" si="192"/>
        <v/>
      </c>
      <c r="B1025" s="5"/>
      <c r="C1025" s="6"/>
      <c r="D1025" s="7"/>
      <c r="E1025" s="8"/>
      <c r="F1025" s="8"/>
      <c r="G1025" s="60" t="str">
        <f t="shared" si="194"/>
        <v/>
      </c>
      <c r="H1025" s="60" t="str">
        <f t="shared" si="194"/>
        <v/>
      </c>
      <c r="J1025" s="115" t="str">
        <f t="shared" si="190"/>
        <v/>
      </c>
      <c r="Q1025" s="116"/>
      <c r="R1025" s="65" t="str">
        <f t="shared" si="184"/>
        <v/>
      </c>
      <c r="S1025" s="65" t="str">
        <f t="shared" si="185"/>
        <v/>
      </c>
      <c r="T1025" s="65" t="str">
        <f t="shared" si="186"/>
        <v/>
      </c>
      <c r="U1025" s="65" t="str">
        <f t="shared" si="187"/>
        <v/>
      </c>
      <c r="V1025" s="38"/>
      <c r="W1025" s="38"/>
      <c r="X1025" s="85" t="str">
        <f t="shared" si="188"/>
        <v/>
      </c>
      <c r="Y1025" s="85" t="str">
        <f t="shared" si="189"/>
        <v/>
      </c>
      <c r="Z1025" s="89" t="str">
        <f t="shared" si="191"/>
        <v/>
      </c>
      <c r="AA1025" s="90" t="str">
        <f>IFERROR(IF(ISNUMBER('Opsparede løndele mar21-apr21'!K1023),Z1025+'Opsparede løndele mar21-apr21'!K1023,Z1025),"")</f>
        <v/>
      </c>
    </row>
    <row r="1026" spans="1:27" x14ac:dyDescent="0.25">
      <c r="A1026" s="52" t="str">
        <f t="shared" si="192"/>
        <v/>
      </c>
      <c r="B1026" s="5"/>
      <c r="C1026" s="6"/>
      <c r="D1026" s="7"/>
      <c r="E1026" s="8"/>
      <c r="F1026" s="8"/>
      <c r="G1026" s="60" t="str">
        <f t="shared" si="194"/>
        <v/>
      </c>
      <c r="H1026" s="60" t="str">
        <f t="shared" si="194"/>
        <v/>
      </c>
      <c r="J1026" s="115" t="str">
        <f t="shared" si="190"/>
        <v/>
      </c>
      <c r="Q1026" s="116"/>
      <c r="R1026" s="65" t="str">
        <f t="shared" si="184"/>
        <v/>
      </c>
      <c r="S1026" s="65" t="str">
        <f t="shared" si="185"/>
        <v/>
      </c>
      <c r="T1026" s="65" t="str">
        <f t="shared" si="186"/>
        <v/>
      </c>
      <c r="U1026" s="65" t="str">
        <f t="shared" si="187"/>
        <v/>
      </c>
      <c r="V1026" s="38"/>
      <c r="W1026" s="38"/>
      <c r="X1026" s="85" t="str">
        <f t="shared" si="188"/>
        <v/>
      </c>
      <c r="Y1026" s="85" t="str">
        <f t="shared" si="189"/>
        <v/>
      </c>
      <c r="Z1026" s="89" t="str">
        <f t="shared" si="191"/>
        <v/>
      </c>
      <c r="AA1026" s="90" t="str">
        <f>IFERROR(IF(ISNUMBER('Opsparede løndele mar21-apr21'!K1024),Z1026+'Opsparede løndele mar21-apr21'!K1024,Z1026),"")</f>
        <v/>
      </c>
    </row>
    <row r="1027" spans="1:27" x14ac:dyDescent="0.25">
      <c r="A1027" s="52" t="str">
        <f t="shared" si="192"/>
        <v/>
      </c>
      <c r="B1027" s="5"/>
      <c r="C1027" s="6"/>
      <c r="D1027" s="7"/>
      <c r="E1027" s="8"/>
      <c r="F1027" s="8"/>
      <c r="G1027" s="60" t="str">
        <f t="shared" ref="G1027:H1046" si="195">IF(AND(ISNUMBER($E1027),ISNUMBER($F1027)),MAX(MIN(NETWORKDAYS(IF($E1027&lt;=VLOOKUP(G$6,Matrix_antal_dage,5,FALSE),VLOOKUP(G$6,Matrix_antal_dage,5,FALSE),$E1027),IF($F1027&gt;=VLOOKUP(G$6,Matrix_antal_dage,6,FALSE),VLOOKUP(G$6,Matrix_antal_dage,6,FALSE),$F1027),helligdage),VLOOKUP(G$6,Matrix_antal_dage,7,FALSE)),0),"")</f>
        <v/>
      </c>
      <c r="H1027" s="60" t="str">
        <f t="shared" si="195"/>
        <v/>
      </c>
      <c r="J1027" s="115" t="str">
        <f t="shared" si="190"/>
        <v/>
      </c>
      <c r="Q1027" s="116"/>
      <c r="R1027" s="65" t="str">
        <f t="shared" si="184"/>
        <v/>
      </c>
      <c r="S1027" s="65" t="str">
        <f t="shared" si="185"/>
        <v/>
      </c>
      <c r="T1027" s="65" t="str">
        <f t="shared" si="186"/>
        <v/>
      </c>
      <c r="U1027" s="65" t="str">
        <f t="shared" si="187"/>
        <v/>
      </c>
      <c r="V1027" s="38"/>
      <c r="W1027" s="38"/>
      <c r="X1027" s="85" t="str">
        <f t="shared" si="188"/>
        <v/>
      </c>
      <c r="Y1027" s="85" t="str">
        <f t="shared" si="189"/>
        <v/>
      </c>
      <c r="Z1027" s="89" t="str">
        <f t="shared" si="191"/>
        <v/>
      </c>
      <c r="AA1027" s="90" t="str">
        <f>IFERROR(IF(ISNUMBER('Opsparede løndele mar21-apr21'!K1025),Z1027+'Opsparede løndele mar21-apr21'!K1025,Z1027),"")</f>
        <v/>
      </c>
    </row>
    <row r="1028" spans="1:27" x14ac:dyDescent="0.25">
      <c r="A1028" s="52" t="str">
        <f t="shared" si="192"/>
        <v/>
      </c>
      <c r="B1028" s="5"/>
      <c r="C1028" s="6"/>
      <c r="D1028" s="7"/>
      <c r="E1028" s="8"/>
      <c r="F1028" s="8"/>
      <c r="G1028" s="60" t="str">
        <f t="shared" si="195"/>
        <v/>
      </c>
      <c r="H1028" s="60" t="str">
        <f t="shared" si="195"/>
        <v/>
      </c>
      <c r="J1028" s="115" t="str">
        <f t="shared" si="190"/>
        <v/>
      </c>
      <c r="Q1028" s="116"/>
      <c r="R1028" s="65" t="str">
        <f t="shared" si="184"/>
        <v/>
      </c>
      <c r="S1028" s="65" t="str">
        <f t="shared" si="185"/>
        <v/>
      </c>
      <c r="T1028" s="65" t="str">
        <f t="shared" si="186"/>
        <v/>
      </c>
      <c r="U1028" s="65" t="str">
        <f t="shared" si="187"/>
        <v/>
      </c>
      <c r="V1028" s="38"/>
      <c r="W1028" s="38"/>
      <c r="X1028" s="85" t="str">
        <f t="shared" si="188"/>
        <v/>
      </c>
      <c r="Y1028" s="85" t="str">
        <f t="shared" si="189"/>
        <v/>
      </c>
      <c r="Z1028" s="89" t="str">
        <f t="shared" si="191"/>
        <v/>
      </c>
      <c r="AA1028" s="90" t="str">
        <f>IFERROR(IF(ISNUMBER('Opsparede løndele mar21-apr21'!K1026),Z1028+'Opsparede løndele mar21-apr21'!K1026,Z1028),"")</f>
        <v/>
      </c>
    </row>
    <row r="1029" spans="1:27" x14ac:dyDescent="0.25">
      <c r="A1029" s="52" t="str">
        <f t="shared" si="192"/>
        <v/>
      </c>
      <c r="B1029" s="5"/>
      <c r="C1029" s="6"/>
      <c r="D1029" s="7"/>
      <c r="E1029" s="8"/>
      <c r="F1029" s="8"/>
      <c r="G1029" s="60" t="str">
        <f t="shared" si="195"/>
        <v/>
      </c>
      <c r="H1029" s="60" t="str">
        <f t="shared" si="195"/>
        <v/>
      </c>
      <c r="J1029" s="115" t="str">
        <f t="shared" si="190"/>
        <v/>
      </c>
      <c r="Q1029" s="116"/>
      <c r="R1029" s="65" t="str">
        <f t="shared" si="184"/>
        <v/>
      </c>
      <c r="S1029" s="65" t="str">
        <f t="shared" si="185"/>
        <v/>
      </c>
      <c r="T1029" s="65" t="str">
        <f t="shared" si="186"/>
        <v/>
      </c>
      <c r="U1029" s="65" t="str">
        <f t="shared" si="187"/>
        <v/>
      </c>
      <c r="V1029" s="38"/>
      <c r="W1029" s="38"/>
      <c r="X1029" s="85" t="str">
        <f t="shared" si="188"/>
        <v/>
      </c>
      <c r="Y1029" s="85" t="str">
        <f t="shared" si="189"/>
        <v/>
      </c>
      <c r="Z1029" s="89" t="str">
        <f t="shared" si="191"/>
        <v/>
      </c>
      <c r="AA1029" s="90" t="str">
        <f>IFERROR(IF(ISNUMBER('Opsparede løndele mar21-apr21'!K1027),Z1029+'Opsparede løndele mar21-apr21'!K1027,Z1029),"")</f>
        <v/>
      </c>
    </row>
    <row r="1030" spans="1:27" x14ac:dyDescent="0.25">
      <c r="A1030" s="52" t="str">
        <f t="shared" si="192"/>
        <v/>
      </c>
      <c r="B1030" s="5"/>
      <c r="C1030" s="6"/>
      <c r="D1030" s="7"/>
      <c r="E1030" s="8"/>
      <c r="F1030" s="8"/>
      <c r="G1030" s="60" t="str">
        <f t="shared" si="195"/>
        <v/>
      </c>
      <c r="H1030" s="60" t="str">
        <f t="shared" si="195"/>
        <v/>
      </c>
      <c r="J1030" s="115" t="str">
        <f t="shared" si="190"/>
        <v/>
      </c>
      <c r="Q1030" s="116"/>
      <c r="R1030" s="65" t="str">
        <f t="shared" si="184"/>
        <v/>
      </c>
      <c r="S1030" s="65" t="str">
        <f t="shared" si="185"/>
        <v/>
      </c>
      <c r="T1030" s="65" t="str">
        <f t="shared" si="186"/>
        <v/>
      </c>
      <c r="U1030" s="65" t="str">
        <f t="shared" si="187"/>
        <v/>
      </c>
      <c r="V1030" s="38"/>
      <c r="W1030" s="38"/>
      <c r="X1030" s="85" t="str">
        <f t="shared" si="188"/>
        <v/>
      </c>
      <c r="Y1030" s="85" t="str">
        <f t="shared" si="189"/>
        <v/>
      </c>
      <c r="Z1030" s="89" t="str">
        <f t="shared" si="191"/>
        <v/>
      </c>
      <c r="AA1030" s="90" t="str">
        <f>IFERROR(IF(ISNUMBER('Opsparede løndele mar21-apr21'!K1028),Z1030+'Opsparede løndele mar21-apr21'!K1028,Z1030),"")</f>
        <v/>
      </c>
    </row>
    <row r="1031" spans="1:27" x14ac:dyDescent="0.25">
      <c r="A1031" s="52" t="str">
        <f t="shared" si="192"/>
        <v/>
      </c>
      <c r="B1031" s="5"/>
      <c r="C1031" s="6"/>
      <c r="D1031" s="7"/>
      <c r="E1031" s="8"/>
      <c r="F1031" s="8"/>
      <c r="G1031" s="60" t="str">
        <f t="shared" si="195"/>
        <v/>
      </c>
      <c r="H1031" s="60" t="str">
        <f t="shared" si="195"/>
        <v/>
      </c>
      <c r="J1031" s="115" t="str">
        <f t="shared" si="190"/>
        <v/>
      </c>
      <c r="Q1031" s="116"/>
      <c r="R1031" s="65" t="str">
        <f t="shared" ref="R1031:R1094" si="196">IF(AND(ISNUMBER($Q1031),ISNUMBER(K1031)),(IF($B1031="","",IF(MIN(K1031,M1031)*$J1031&gt;30000*IF($Q1031&gt;37,37,$Q1031)/37,30000*IF($Q1031&gt;37,37,$Q1031)/37,MIN(K1031,M1031)*$J1031))),"")</f>
        <v/>
      </c>
      <c r="S1031" s="65" t="str">
        <f t="shared" ref="S1031:S1094" si="197">IF(AND(ISNUMBER($Q1031),ISNUMBER(L1031)),(IF($B1031="","",IF(MIN(L1031,N1031)*$J1031&gt;30000*IF($Q1031&gt;37,37,$Q1031)/37,30000*IF($Q1031&gt;37,37,$Q1031)/37,MIN(L1031,N1031)*$J1031))),"")</f>
        <v/>
      </c>
      <c r="T1031" s="65" t="str">
        <f t="shared" ref="T1031:T1094" si="198">IF(ISNUMBER(R1031),(MIN(R1031,MIN(K1031,M1031)-O1031)),"")</f>
        <v/>
      </c>
      <c r="U1031" s="65" t="str">
        <f t="shared" ref="U1031:U1094" si="199">IF(ISNUMBER(S1031),(MIN(S1031,MIN(L1031,N1031)-P1031)),"")</f>
        <v/>
      </c>
      <c r="V1031" s="38"/>
      <c r="W1031" s="38"/>
      <c r="X1031" s="85" t="str">
        <f t="shared" ref="X1031:X1094" si="200">IF(ISNUMBER(V1031),MIN(T1031/VLOOKUP(G$6,Matrix_antal_dage,4,FALSE)*(G1031-V1031),30000),"")</f>
        <v/>
      </c>
      <c r="Y1031" s="85" t="str">
        <f t="shared" ref="Y1031:Y1094" si="201">IF(ISNUMBER(W1031),MIN(U1031/VLOOKUP(H$6,Matrix_antal_dage,4,FALSE)*(H1031-W1031),30000),"")</f>
        <v/>
      </c>
      <c r="Z1031" s="89" t="str">
        <f t="shared" si="191"/>
        <v/>
      </c>
      <c r="AA1031" s="90" t="str">
        <f>IFERROR(IF(ISNUMBER('Opsparede løndele mar21-apr21'!K1029),Z1031+'Opsparede løndele mar21-apr21'!K1029,Z1031),"")</f>
        <v/>
      </c>
    </row>
    <row r="1032" spans="1:27" x14ac:dyDescent="0.25">
      <c r="A1032" s="52" t="str">
        <f t="shared" si="192"/>
        <v/>
      </c>
      <c r="B1032" s="5"/>
      <c r="C1032" s="6"/>
      <c r="D1032" s="7"/>
      <c r="E1032" s="8"/>
      <c r="F1032" s="8"/>
      <c r="G1032" s="60" t="str">
        <f t="shared" si="195"/>
        <v/>
      </c>
      <c r="H1032" s="60" t="str">
        <f t="shared" si="195"/>
        <v/>
      </c>
      <c r="J1032" s="115" t="str">
        <f t="shared" ref="J1032:J1095" si="202">IF(I1032="","",IF(I1032="Funktionær",0.75,IF(I1032="Ikke-funktionær",0.9,IF(I1032="Elev/lærling",0.9))))</f>
        <v/>
      </c>
      <c r="Q1032" s="116"/>
      <c r="R1032" s="65" t="str">
        <f t="shared" si="196"/>
        <v/>
      </c>
      <c r="S1032" s="65" t="str">
        <f t="shared" si="197"/>
        <v/>
      </c>
      <c r="T1032" s="65" t="str">
        <f t="shared" si="198"/>
        <v/>
      </c>
      <c r="U1032" s="65" t="str">
        <f t="shared" si="199"/>
        <v/>
      </c>
      <c r="V1032" s="38"/>
      <c r="W1032" s="38"/>
      <c r="X1032" s="85" t="str">
        <f t="shared" si="200"/>
        <v/>
      </c>
      <c r="Y1032" s="85" t="str">
        <f t="shared" si="201"/>
        <v/>
      </c>
      <c r="Z1032" s="89" t="str">
        <f t="shared" ref="Z1032:Z1095" si="203">IF(OR(ISNUMBER(V1032),ISNUMBER(W1032)),SUM(X1032:Y1032),"")</f>
        <v/>
      </c>
      <c r="AA1032" s="90" t="str">
        <f>IFERROR(IF(ISNUMBER('Opsparede løndele mar21-apr21'!K1030),Z1032+'Opsparede løndele mar21-apr21'!K1030,Z1032),"")</f>
        <v/>
      </c>
    </row>
    <row r="1033" spans="1:27" x14ac:dyDescent="0.25">
      <c r="A1033" s="52" t="str">
        <f t="shared" ref="A1033:A1096" si="204">IF(B1033="","",A1032+1)</f>
        <v/>
      </c>
      <c r="B1033" s="5"/>
      <c r="C1033" s="6"/>
      <c r="D1033" s="7"/>
      <c r="E1033" s="8"/>
      <c r="F1033" s="8"/>
      <c r="G1033" s="60" t="str">
        <f t="shared" si="195"/>
        <v/>
      </c>
      <c r="H1033" s="60" t="str">
        <f t="shared" si="195"/>
        <v/>
      </c>
      <c r="J1033" s="115" t="str">
        <f t="shared" si="202"/>
        <v/>
      </c>
      <c r="Q1033" s="116"/>
      <c r="R1033" s="65" t="str">
        <f t="shared" si="196"/>
        <v/>
      </c>
      <c r="S1033" s="65" t="str">
        <f t="shared" si="197"/>
        <v/>
      </c>
      <c r="T1033" s="65" t="str">
        <f t="shared" si="198"/>
        <v/>
      </c>
      <c r="U1033" s="65" t="str">
        <f t="shared" si="199"/>
        <v/>
      </c>
      <c r="V1033" s="38"/>
      <c r="W1033" s="38"/>
      <c r="X1033" s="85" t="str">
        <f t="shared" si="200"/>
        <v/>
      </c>
      <c r="Y1033" s="85" t="str">
        <f t="shared" si="201"/>
        <v/>
      </c>
      <c r="Z1033" s="89" t="str">
        <f t="shared" si="203"/>
        <v/>
      </c>
      <c r="AA1033" s="90" t="str">
        <f>IFERROR(IF(ISNUMBER('Opsparede løndele mar21-apr21'!K1031),Z1033+'Opsparede løndele mar21-apr21'!K1031,Z1033),"")</f>
        <v/>
      </c>
    </row>
    <row r="1034" spans="1:27" x14ac:dyDescent="0.25">
      <c r="A1034" s="52" t="str">
        <f t="shared" si="204"/>
        <v/>
      </c>
      <c r="B1034" s="5"/>
      <c r="C1034" s="6"/>
      <c r="D1034" s="7"/>
      <c r="E1034" s="8"/>
      <c r="F1034" s="8"/>
      <c r="G1034" s="60" t="str">
        <f t="shared" si="195"/>
        <v/>
      </c>
      <c r="H1034" s="60" t="str">
        <f t="shared" si="195"/>
        <v/>
      </c>
      <c r="J1034" s="115" t="str">
        <f t="shared" si="202"/>
        <v/>
      </c>
      <c r="Q1034" s="116"/>
      <c r="R1034" s="65" t="str">
        <f t="shared" si="196"/>
        <v/>
      </c>
      <c r="S1034" s="65" t="str">
        <f t="shared" si="197"/>
        <v/>
      </c>
      <c r="T1034" s="65" t="str">
        <f t="shared" si="198"/>
        <v/>
      </c>
      <c r="U1034" s="65" t="str">
        <f t="shared" si="199"/>
        <v/>
      </c>
      <c r="V1034" s="38"/>
      <c r="W1034" s="38"/>
      <c r="X1034" s="85" t="str">
        <f t="shared" si="200"/>
        <v/>
      </c>
      <c r="Y1034" s="85" t="str">
        <f t="shared" si="201"/>
        <v/>
      </c>
      <c r="Z1034" s="89" t="str">
        <f t="shared" si="203"/>
        <v/>
      </c>
      <c r="AA1034" s="90" t="str">
        <f>IFERROR(IF(ISNUMBER('Opsparede løndele mar21-apr21'!K1032),Z1034+'Opsparede løndele mar21-apr21'!K1032,Z1034),"")</f>
        <v/>
      </c>
    </row>
    <row r="1035" spans="1:27" x14ac:dyDescent="0.25">
      <c r="A1035" s="52" t="str">
        <f t="shared" si="204"/>
        <v/>
      </c>
      <c r="B1035" s="5"/>
      <c r="C1035" s="6"/>
      <c r="D1035" s="7"/>
      <c r="E1035" s="8"/>
      <c r="F1035" s="8"/>
      <c r="G1035" s="60" t="str">
        <f t="shared" si="195"/>
        <v/>
      </c>
      <c r="H1035" s="60" t="str">
        <f t="shared" si="195"/>
        <v/>
      </c>
      <c r="J1035" s="115" t="str">
        <f t="shared" si="202"/>
        <v/>
      </c>
      <c r="Q1035" s="116"/>
      <c r="R1035" s="65" t="str">
        <f t="shared" si="196"/>
        <v/>
      </c>
      <c r="S1035" s="65" t="str">
        <f t="shared" si="197"/>
        <v/>
      </c>
      <c r="T1035" s="65" t="str">
        <f t="shared" si="198"/>
        <v/>
      </c>
      <c r="U1035" s="65" t="str">
        <f t="shared" si="199"/>
        <v/>
      </c>
      <c r="V1035" s="38"/>
      <c r="W1035" s="38"/>
      <c r="X1035" s="85" t="str">
        <f t="shared" si="200"/>
        <v/>
      </c>
      <c r="Y1035" s="85" t="str">
        <f t="shared" si="201"/>
        <v/>
      </c>
      <c r="Z1035" s="89" t="str">
        <f t="shared" si="203"/>
        <v/>
      </c>
      <c r="AA1035" s="90" t="str">
        <f>IFERROR(IF(ISNUMBER('Opsparede løndele mar21-apr21'!K1033),Z1035+'Opsparede løndele mar21-apr21'!K1033,Z1035),"")</f>
        <v/>
      </c>
    </row>
    <row r="1036" spans="1:27" x14ac:dyDescent="0.25">
      <c r="A1036" s="52" t="str">
        <f t="shared" si="204"/>
        <v/>
      </c>
      <c r="B1036" s="5"/>
      <c r="C1036" s="6"/>
      <c r="D1036" s="7"/>
      <c r="E1036" s="8"/>
      <c r="F1036" s="8"/>
      <c r="G1036" s="60" t="str">
        <f t="shared" si="195"/>
        <v/>
      </c>
      <c r="H1036" s="60" t="str">
        <f t="shared" si="195"/>
        <v/>
      </c>
      <c r="J1036" s="115" t="str">
        <f t="shared" si="202"/>
        <v/>
      </c>
      <c r="Q1036" s="116"/>
      <c r="R1036" s="65" t="str">
        <f t="shared" si="196"/>
        <v/>
      </c>
      <c r="S1036" s="65" t="str">
        <f t="shared" si="197"/>
        <v/>
      </c>
      <c r="T1036" s="65" t="str">
        <f t="shared" si="198"/>
        <v/>
      </c>
      <c r="U1036" s="65" t="str">
        <f t="shared" si="199"/>
        <v/>
      </c>
      <c r="V1036" s="38"/>
      <c r="W1036" s="38"/>
      <c r="X1036" s="85" t="str">
        <f t="shared" si="200"/>
        <v/>
      </c>
      <c r="Y1036" s="85" t="str">
        <f t="shared" si="201"/>
        <v/>
      </c>
      <c r="Z1036" s="89" t="str">
        <f t="shared" si="203"/>
        <v/>
      </c>
      <c r="AA1036" s="90" t="str">
        <f>IFERROR(IF(ISNUMBER('Opsparede løndele mar21-apr21'!K1034),Z1036+'Opsparede løndele mar21-apr21'!K1034,Z1036),"")</f>
        <v/>
      </c>
    </row>
    <row r="1037" spans="1:27" x14ac:dyDescent="0.25">
      <c r="A1037" s="52" t="str">
        <f t="shared" si="204"/>
        <v/>
      </c>
      <c r="B1037" s="5"/>
      <c r="C1037" s="6"/>
      <c r="D1037" s="7"/>
      <c r="E1037" s="8"/>
      <c r="F1037" s="8"/>
      <c r="G1037" s="60" t="str">
        <f t="shared" si="195"/>
        <v/>
      </c>
      <c r="H1037" s="60" t="str">
        <f t="shared" si="195"/>
        <v/>
      </c>
      <c r="J1037" s="115" t="str">
        <f t="shared" si="202"/>
        <v/>
      </c>
      <c r="Q1037" s="116"/>
      <c r="R1037" s="65" t="str">
        <f t="shared" si="196"/>
        <v/>
      </c>
      <c r="S1037" s="65" t="str">
        <f t="shared" si="197"/>
        <v/>
      </c>
      <c r="T1037" s="65" t="str">
        <f t="shared" si="198"/>
        <v/>
      </c>
      <c r="U1037" s="65" t="str">
        <f t="shared" si="199"/>
        <v/>
      </c>
      <c r="V1037" s="38"/>
      <c r="W1037" s="38"/>
      <c r="X1037" s="85" t="str">
        <f t="shared" si="200"/>
        <v/>
      </c>
      <c r="Y1037" s="85" t="str">
        <f t="shared" si="201"/>
        <v/>
      </c>
      <c r="Z1037" s="89" t="str">
        <f t="shared" si="203"/>
        <v/>
      </c>
      <c r="AA1037" s="90" t="str">
        <f>IFERROR(IF(ISNUMBER('Opsparede løndele mar21-apr21'!K1035),Z1037+'Opsparede løndele mar21-apr21'!K1035,Z1037),"")</f>
        <v/>
      </c>
    </row>
    <row r="1038" spans="1:27" x14ac:dyDescent="0.25">
      <c r="A1038" s="52" t="str">
        <f t="shared" si="204"/>
        <v/>
      </c>
      <c r="B1038" s="5"/>
      <c r="C1038" s="6"/>
      <c r="D1038" s="7"/>
      <c r="E1038" s="8"/>
      <c r="F1038" s="8"/>
      <c r="G1038" s="60" t="str">
        <f t="shared" si="195"/>
        <v/>
      </c>
      <c r="H1038" s="60" t="str">
        <f t="shared" si="195"/>
        <v/>
      </c>
      <c r="J1038" s="115" t="str">
        <f t="shared" si="202"/>
        <v/>
      </c>
      <c r="Q1038" s="116"/>
      <c r="R1038" s="65" t="str">
        <f t="shared" si="196"/>
        <v/>
      </c>
      <c r="S1038" s="65" t="str">
        <f t="shared" si="197"/>
        <v/>
      </c>
      <c r="T1038" s="65" t="str">
        <f t="shared" si="198"/>
        <v/>
      </c>
      <c r="U1038" s="65" t="str">
        <f t="shared" si="199"/>
        <v/>
      </c>
      <c r="V1038" s="38"/>
      <c r="W1038" s="38"/>
      <c r="X1038" s="85" t="str">
        <f t="shared" si="200"/>
        <v/>
      </c>
      <c r="Y1038" s="85" t="str">
        <f t="shared" si="201"/>
        <v/>
      </c>
      <c r="Z1038" s="89" t="str">
        <f t="shared" si="203"/>
        <v/>
      </c>
      <c r="AA1038" s="90" t="str">
        <f>IFERROR(IF(ISNUMBER('Opsparede løndele mar21-apr21'!K1036),Z1038+'Opsparede løndele mar21-apr21'!K1036,Z1038),"")</f>
        <v/>
      </c>
    </row>
    <row r="1039" spans="1:27" x14ac:dyDescent="0.25">
      <c r="A1039" s="52" t="str">
        <f t="shared" si="204"/>
        <v/>
      </c>
      <c r="B1039" s="5"/>
      <c r="C1039" s="6"/>
      <c r="D1039" s="7"/>
      <c r="E1039" s="8"/>
      <c r="F1039" s="8"/>
      <c r="G1039" s="60" t="str">
        <f t="shared" si="195"/>
        <v/>
      </c>
      <c r="H1039" s="60" t="str">
        <f t="shared" si="195"/>
        <v/>
      </c>
      <c r="J1039" s="115" t="str">
        <f t="shared" si="202"/>
        <v/>
      </c>
      <c r="Q1039" s="116"/>
      <c r="R1039" s="65" t="str">
        <f t="shared" si="196"/>
        <v/>
      </c>
      <c r="S1039" s="65" t="str">
        <f t="shared" si="197"/>
        <v/>
      </c>
      <c r="T1039" s="65" t="str">
        <f t="shared" si="198"/>
        <v/>
      </c>
      <c r="U1039" s="65" t="str">
        <f t="shared" si="199"/>
        <v/>
      </c>
      <c r="V1039" s="38"/>
      <c r="W1039" s="38"/>
      <c r="X1039" s="85" t="str">
        <f t="shared" si="200"/>
        <v/>
      </c>
      <c r="Y1039" s="85" t="str">
        <f t="shared" si="201"/>
        <v/>
      </c>
      <c r="Z1039" s="89" t="str">
        <f t="shared" si="203"/>
        <v/>
      </c>
      <c r="AA1039" s="90" t="str">
        <f>IFERROR(IF(ISNUMBER('Opsparede løndele mar21-apr21'!K1037),Z1039+'Opsparede løndele mar21-apr21'!K1037,Z1039),"")</f>
        <v/>
      </c>
    </row>
    <row r="1040" spans="1:27" x14ac:dyDescent="0.25">
      <c r="A1040" s="52" t="str">
        <f t="shared" si="204"/>
        <v/>
      </c>
      <c r="B1040" s="5"/>
      <c r="C1040" s="6"/>
      <c r="D1040" s="7"/>
      <c r="E1040" s="8"/>
      <c r="F1040" s="8"/>
      <c r="G1040" s="60" t="str">
        <f t="shared" si="195"/>
        <v/>
      </c>
      <c r="H1040" s="60" t="str">
        <f t="shared" si="195"/>
        <v/>
      </c>
      <c r="J1040" s="115" t="str">
        <f t="shared" si="202"/>
        <v/>
      </c>
      <c r="Q1040" s="116"/>
      <c r="R1040" s="65" t="str">
        <f t="shared" si="196"/>
        <v/>
      </c>
      <c r="S1040" s="65" t="str">
        <f t="shared" si="197"/>
        <v/>
      </c>
      <c r="T1040" s="65" t="str">
        <f t="shared" si="198"/>
        <v/>
      </c>
      <c r="U1040" s="65" t="str">
        <f t="shared" si="199"/>
        <v/>
      </c>
      <c r="V1040" s="38"/>
      <c r="W1040" s="38"/>
      <c r="X1040" s="85" t="str">
        <f t="shared" si="200"/>
        <v/>
      </c>
      <c r="Y1040" s="85" t="str">
        <f t="shared" si="201"/>
        <v/>
      </c>
      <c r="Z1040" s="89" t="str">
        <f t="shared" si="203"/>
        <v/>
      </c>
      <c r="AA1040" s="90" t="str">
        <f>IFERROR(IF(ISNUMBER('Opsparede løndele mar21-apr21'!K1038),Z1040+'Opsparede løndele mar21-apr21'!K1038,Z1040),"")</f>
        <v/>
      </c>
    </row>
    <row r="1041" spans="1:27" x14ac:dyDescent="0.25">
      <c r="A1041" s="52" t="str">
        <f t="shared" si="204"/>
        <v/>
      </c>
      <c r="B1041" s="5"/>
      <c r="C1041" s="6"/>
      <c r="D1041" s="7"/>
      <c r="E1041" s="8"/>
      <c r="F1041" s="8"/>
      <c r="G1041" s="60" t="str">
        <f t="shared" si="195"/>
        <v/>
      </c>
      <c r="H1041" s="60" t="str">
        <f t="shared" si="195"/>
        <v/>
      </c>
      <c r="J1041" s="115" t="str">
        <f t="shared" si="202"/>
        <v/>
      </c>
      <c r="Q1041" s="116"/>
      <c r="R1041" s="65" t="str">
        <f t="shared" si="196"/>
        <v/>
      </c>
      <c r="S1041" s="65" t="str">
        <f t="shared" si="197"/>
        <v/>
      </c>
      <c r="T1041" s="65" t="str">
        <f t="shared" si="198"/>
        <v/>
      </c>
      <c r="U1041" s="65" t="str">
        <f t="shared" si="199"/>
        <v/>
      </c>
      <c r="V1041" s="38"/>
      <c r="W1041" s="38"/>
      <c r="X1041" s="85" t="str">
        <f t="shared" si="200"/>
        <v/>
      </c>
      <c r="Y1041" s="85" t="str">
        <f t="shared" si="201"/>
        <v/>
      </c>
      <c r="Z1041" s="89" t="str">
        <f t="shared" si="203"/>
        <v/>
      </c>
      <c r="AA1041" s="90" t="str">
        <f>IFERROR(IF(ISNUMBER('Opsparede løndele mar21-apr21'!K1039),Z1041+'Opsparede løndele mar21-apr21'!K1039,Z1041),"")</f>
        <v/>
      </c>
    </row>
    <row r="1042" spans="1:27" x14ac:dyDescent="0.25">
      <c r="A1042" s="52" t="str">
        <f t="shared" si="204"/>
        <v/>
      </c>
      <c r="B1042" s="5"/>
      <c r="C1042" s="6"/>
      <c r="D1042" s="7"/>
      <c r="E1042" s="8"/>
      <c r="F1042" s="8"/>
      <c r="G1042" s="60" t="str">
        <f t="shared" si="195"/>
        <v/>
      </c>
      <c r="H1042" s="60" t="str">
        <f t="shared" si="195"/>
        <v/>
      </c>
      <c r="J1042" s="115" t="str">
        <f t="shared" si="202"/>
        <v/>
      </c>
      <c r="Q1042" s="116"/>
      <c r="R1042" s="65" t="str">
        <f t="shared" si="196"/>
        <v/>
      </c>
      <c r="S1042" s="65" t="str">
        <f t="shared" si="197"/>
        <v/>
      </c>
      <c r="T1042" s="65" t="str">
        <f t="shared" si="198"/>
        <v/>
      </c>
      <c r="U1042" s="65" t="str">
        <f t="shared" si="199"/>
        <v/>
      </c>
      <c r="V1042" s="38"/>
      <c r="W1042" s="38"/>
      <c r="X1042" s="85" t="str">
        <f t="shared" si="200"/>
        <v/>
      </c>
      <c r="Y1042" s="85" t="str">
        <f t="shared" si="201"/>
        <v/>
      </c>
      <c r="Z1042" s="89" t="str">
        <f t="shared" si="203"/>
        <v/>
      </c>
      <c r="AA1042" s="90" t="str">
        <f>IFERROR(IF(ISNUMBER('Opsparede løndele mar21-apr21'!K1040),Z1042+'Opsparede løndele mar21-apr21'!K1040,Z1042),"")</f>
        <v/>
      </c>
    </row>
    <row r="1043" spans="1:27" x14ac:dyDescent="0.25">
      <c r="A1043" s="52" t="str">
        <f t="shared" si="204"/>
        <v/>
      </c>
      <c r="B1043" s="5"/>
      <c r="C1043" s="6"/>
      <c r="D1043" s="7"/>
      <c r="E1043" s="8"/>
      <c r="F1043" s="8"/>
      <c r="G1043" s="60" t="str">
        <f t="shared" si="195"/>
        <v/>
      </c>
      <c r="H1043" s="60" t="str">
        <f t="shared" si="195"/>
        <v/>
      </c>
      <c r="J1043" s="115" t="str">
        <f t="shared" si="202"/>
        <v/>
      </c>
      <c r="Q1043" s="116"/>
      <c r="R1043" s="65" t="str">
        <f t="shared" si="196"/>
        <v/>
      </c>
      <c r="S1043" s="65" t="str">
        <f t="shared" si="197"/>
        <v/>
      </c>
      <c r="T1043" s="65" t="str">
        <f t="shared" si="198"/>
        <v/>
      </c>
      <c r="U1043" s="65" t="str">
        <f t="shared" si="199"/>
        <v/>
      </c>
      <c r="V1043" s="38"/>
      <c r="W1043" s="38"/>
      <c r="X1043" s="85" t="str">
        <f t="shared" si="200"/>
        <v/>
      </c>
      <c r="Y1043" s="85" t="str">
        <f t="shared" si="201"/>
        <v/>
      </c>
      <c r="Z1043" s="89" t="str">
        <f t="shared" si="203"/>
        <v/>
      </c>
      <c r="AA1043" s="90" t="str">
        <f>IFERROR(IF(ISNUMBER('Opsparede løndele mar21-apr21'!K1041),Z1043+'Opsparede løndele mar21-apr21'!K1041,Z1043),"")</f>
        <v/>
      </c>
    </row>
    <row r="1044" spans="1:27" x14ac:dyDescent="0.25">
      <c r="A1044" s="52" t="str">
        <f t="shared" si="204"/>
        <v/>
      </c>
      <c r="B1044" s="5"/>
      <c r="C1044" s="6"/>
      <c r="D1044" s="7"/>
      <c r="E1044" s="8"/>
      <c r="F1044" s="8"/>
      <c r="G1044" s="60" t="str">
        <f t="shared" si="195"/>
        <v/>
      </c>
      <c r="H1044" s="60" t="str">
        <f t="shared" si="195"/>
        <v/>
      </c>
      <c r="J1044" s="115" t="str">
        <f t="shared" si="202"/>
        <v/>
      </c>
      <c r="Q1044" s="116"/>
      <c r="R1044" s="65" t="str">
        <f t="shared" si="196"/>
        <v/>
      </c>
      <c r="S1044" s="65" t="str">
        <f t="shared" si="197"/>
        <v/>
      </c>
      <c r="T1044" s="65" t="str">
        <f t="shared" si="198"/>
        <v/>
      </c>
      <c r="U1044" s="65" t="str">
        <f t="shared" si="199"/>
        <v/>
      </c>
      <c r="V1044" s="38"/>
      <c r="W1044" s="38"/>
      <c r="X1044" s="85" t="str">
        <f t="shared" si="200"/>
        <v/>
      </c>
      <c r="Y1044" s="85" t="str">
        <f t="shared" si="201"/>
        <v/>
      </c>
      <c r="Z1044" s="89" t="str">
        <f t="shared" si="203"/>
        <v/>
      </c>
      <c r="AA1044" s="90" t="str">
        <f>IFERROR(IF(ISNUMBER('Opsparede løndele mar21-apr21'!K1042),Z1044+'Opsparede løndele mar21-apr21'!K1042,Z1044),"")</f>
        <v/>
      </c>
    </row>
    <row r="1045" spans="1:27" x14ac:dyDescent="0.25">
      <c r="A1045" s="52" t="str">
        <f t="shared" si="204"/>
        <v/>
      </c>
      <c r="B1045" s="5"/>
      <c r="C1045" s="6"/>
      <c r="D1045" s="7"/>
      <c r="E1045" s="8"/>
      <c r="F1045" s="8"/>
      <c r="G1045" s="60" t="str">
        <f t="shared" si="195"/>
        <v/>
      </c>
      <c r="H1045" s="60" t="str">
        <f t="shared" si="195"/>
        <v/>
      </c>
      <c r="J1045" s="115" t="str">
        <f t="shared" si="202"/>
        <v/>
      </c>
      <c r="Q1045" s="116"/>
      <c r="R1045" s="65" t="str">
        <f t="shared" si="196"/>
        <v/>
      </c>
      <c r="S1045" s="65" t="str">
        <f t="shared" si="197"/>
        <v/>
      </c>
      <c r="T1045" s="65" t="str">
        <f t="shared" si="198"/>
        <v/>
      </c>
      <c r="U1045" s="65" t="str">
        <f t="shared" si="199"/>
        <v/>
      </c>
      <c r="V1045" s="38"/>
      <c r="W1045" s="38"/>
      <c r="X1045" s="85" t="str">
        <f t="shared" si="200"/>
        <v/>
      </c>
      <c r="Y1045" s="85" t="str">
        <f t="shared" si="201"/>
        <v/>
      </c>
      <c r="Z1045" s="89" t="str">
        <f t="shared" si="203"/>
        <v/>
      </c>
      <c r="AA1045" s="90" t="str">
        <f>IFERROR(IF(ISNUMBER('Opsparede løndele mar21-apr21'!K1043),Z1045+'Opsparede løndele mar21-apr21'!K1043,Z1045),"")</f>
        <v/>
      </c>
    </row>
    <row r="1046" spans="1:27" x14ac:dyDescent="0.25">
      <c r="A1046" s="52" t="str">
        <f t="shared" si="204"/>
        <v/>
      </c>
      <c r="B1046" s="5"/>
      <c r="C1046" s="6"/>
      <c r="D1046" s="7"/>
      <c r="E1046" s="8"/>
      <c r="F1046" s="8"/>
      <c r="G1046" s="60" t="str">
        <f t="shared" si="195"/>
        <v/>
      </c>
      <c r="H1046" s="60" t="str">
        <f t="shared" si="195"/>
        <v/>
      </c>
      <c r="J1046" s="115" t="str">
        <f t="shared" si="202"/>
        <v/>
      </c>
      <c r="Q1046" s="116"/>
      <c r="R1046" s="65" t="str">
        <f t="shared" si="196"/>
        <v/>
      </c>
      <c r="S1046" s="65" t="str">
        <f t="shared" si="197"/>
        <v/>
      </c>
      <c r="T1046" s="65" t="str">
        <f t="shared" si="198"/>
        <v/>
      </c>
      <c r="U1046" s="65" t="str">
        <f t="shared" si="199"/>
        <v/>
      </c>
      <c r="V1046" s="38"/>
      <c r="W1046" s="38"/>
      <c r="X1046" s="85" t="str">
        <f t="shared" si="200"/>
        <v/>
      </c>
      <c r="Y1046" s="85" t="str">
        <f t="shared" si="201"/>
        <v/>
      </c>
      <c r="Z1046" s="89" t="str">
        <f t="shared" si="203"/>
        <v/>
      </c>
      <c r="AA1046" s="90" t="str">
        <f>IFERROR(IF(ISNUMBER('Opsparede løndele mar21-apr21'!K1044),Z1046+'Opsparede løndele mar21-apr21'!K1044,Z1046),"")</f>
        <v/>
      </c>
    </row>
    <row r="1047" spans="1:27" x14ac:dyDescent="0.25">
      <c r="A1047" s="52" t="str">
        <f t="shared" si="204"/>
        <v/>
      </c>
      <c r="B1047" s="5"/>
      <c r="C1047" s="6"/>
      <c r="D1047" s="7"/>
      <c r="E1047" s="8"/>
      <c r="F1047" s="8"/>
      <c r="G1047" s="60" t="str">
        <f t="shared" ref="G1047:H1066" si="205">IF(AND(ISNUMBER($E1047),ISNUMBER($F1047)),MAX(MIN(NETWORKDAYS(IF($E1047&lt;=VLOOKUP(G$6,Matrix_antal_dage,5,FALSE),VLOOKUP(G$6,Matrix_antal_dage,5,FALSE),$E1047),IF($F1047&gt;=VLOOKUP(G$6,Matrix_antal_dage,6,FALSE),VLOOKUP(G$6,Matrix_antal_dage,6,FALSE),$F1047),helligdage),VLOOKUP(G$6,Matrix_antal_dage,7,FALSE)),0),"")</f>
        <v/>
      </c>
      <c r="H1047" s="60" t="str">
        <f t="shared" si="205"/>
        <v/>
      </c>
      <c r="J1047" s="115" t="str">
        <f t="shared" si="202"/>
        <v/>
      </c>
      <c r="Q1047" s="116"/>
      <c r="R1047" s="65" t="str">
        <f t="shared" si="196"/>
        <v/>
      </c>
      <c r="S1047" s="65" t="str">
        <f t="shared" si="197"/>
        <v/>
      </c>
      <c r="T1047" s="65" t="str">
        <f t="shared" si="198"/>
        <v/>
      </c>
      <c r="U1047" s="65" t="str">
        <f t="shared" si="199"/>
        <v/>
      </c>
      <c r="V1047" s="38"/>
      <c r="W1047" s="38"/>
      <c r="X1047" s="85" t="str">
        <f t="shared" si="200"/>
        <v/>
      </c>
      <c r="Y1047" s="85" t="str">
        <f t="shared" si="201"/>
        <v/>
      </c>
      <c r="Z1047" s="89" t="str">
        <f t="shared" si="203"/>
        <v/>
      </c>
      <c r="AA1047" s="90" t="str">
        <f>IFERROR(IF(ISNUMBER('Opsparede løndele mar21-apr21'!K1045),Z1047+'Opsparede løndele mar21-apr21'!K1045,Z1047),"")</f>
        <v/>
      </c>
    </row>
    <row r="1048" spans="1:27" x14ac:dyDescent="0.25">
      <c r="A1048" s="52" t="str">
        <f t="shared" si="204"/>
        <v/>
      </c>
      <c r="B1048" s="5"/>
      <c r="C1048" s="6"/>
      <c r="D1048" s="7"/>
      <c r="E1048" s="8"/>
      <c r="F1048" s="8"/>
      <c r="G1048" s="60" t="str">
        <f t="shared" si="205"/>
        <v/>
      </c>
      <c r="H1048" s="60" t="str">
        <f t="shared" si="205"/>
        <v/>
      </c>
      <c r="J1048" s="115" t="str">
        <f t="shared" si="202"/>
        <v/>
      </c>
      <c r="Q1048" s="116"/>
      <c r="R1048" s="65" t="str">
        <f t="shared" si="196"/>
        <v/>
      </c>
      <c r="S1048" s="65" t="str">
        <f t="shared" si="197"/>
        <v/>
      </c>
      <c r="T1048" s="65" t="str">
        <f t="shared" si="198"/>
        <v/>
      </c>
      <c r="U1048" s="65" t="str">
        <f t="shared" si="199"/>
        <v/>
      </c>
      <c r="V1048" s="38"/>
      <c r="W1048" s="38"/>
      <c r="X1048" s="85" t="str">
        <f t="shared" si="200"/>
        <v/>
      </c>
      <c r="Y1048" s="85" t="str">
        <f t="shared" si="201"/>
        <v/>
      </c>
      <c r="Z1048" s="89" t="str">
        <f t="shared" si="203"/>
        <v/>
      </c>
      <c r="AA1048" s="90" t="str">
        <f>IFERROR(IF(ISNUMBER('Opsparede løndele mar21-apr21'!K1046),Z1048+'Opsparede løndele mar21-apr21'!K1046,Z1048),"")</f>
        <v/>
      </c>
    </row>
    <row r="1049" spans="1:27" x14ac:dyDescent="0.25">
      <c r="A1049" s="52" t="str">
        <f t="shared" si="204"/>
        <v/>
      </c>
      <c r="B1049" s="5"/>
      <c r="C1049" s="6"/>
      <c r="D1049" s="7"/>
      <c r="E1049" s="8"/>
      <c r="F1049" s="8"/>
      <c r="G1049" s="60" t="str">
        <f t="shared" si="205"/>
        <v/>
      </c>
      <c r="H1049" s="60" t="str">
        <f t="shared" si="205"/>
        <v/>
      </c>
      <c r="J1049" s="115" t="str">
        <f t="shared" si="202"/>
        <v/>
      </c>
      <c r="Q1049" s="116"/>
      <c r="R1049" s="65" t="str">
        <f t="shared" si="196"/>
        <v/>
      </c>
      <c r="S1049" s="65" t="str">
        <f t="shared" si="197"/>
        <v/>
      </c>
      <c r="T1049" s="65" t="str">
        <f t="shared" si="198"/>
        <v/>
      </c>
      <c r="U1049" s="65" t="str">
        <f t="shared" si="199"/>
        <v/>
      </c>
      <c r="V1049" s="38"/>
      <c r="W1049" s="38"/>
      <c r="X1049" s="85" t="str">
        <f t="shared" si="200"/>
        <v/>
      </c>
      <c r="Y1049" s="85" t="str">
        <f t="shared" si="201"/>
        <v/>
      </c>
      <c r="Z1049" s="89" t="str">
        <f t="shared" si="203"/>
        <v/>
      </c>
      <c r="AA1049" s="90" t="str">
        <f>IFERROR(IF(ISNUMBER('Opsparede løndele mar21-apr21'!K1047),Z1049+'Opsparede løndele mar21-apr21'!K1047,Z1049),"")</f>
        <v/>
      </c>
    </row>
    <row r="1050" spans="1:27" x14ac:dyDescent="0.25">
      <c r="A1050" s="52" t="str">
        <f t="shared" si="204"/>
        <v/>
      </c>
      <c r="B1050" s="5"/>
      <c r="C1050" s="6"/>
      <c r="D1050" s="7"/>
      <c r="E1050" s="8"/>
      <c r="F1050" s="8"/>
      <c r="G1050" s="60" t="str">
        <f t="shared" si="205"/>
        <v/>
      </c>
      <c r="H1050" s="60" t="str">
        <f t="shared" si="205"/>
        <v/>
      </c>
      <c r="J1050" s="115" t="str">
        <f t="shared" si="202"/>
        <v/>
      </c>
      <c r="Q1050" s="116"/>
      <c r="R1050" s="65" t="str">
        <f t="shared" si="196"/>
        <v/>
      </c>
      <c r="S1050" s="65" t="str">
        <f t="shared" si="197"/>
        <v/>
      </c>
      <c r="T1050" s="65" t="str">
        <f t="shared" si="198"/>
        <v/>
      </c>
      <c r="U1050" s="65" t="str">
        <f t="shared" si="199"/>
        <v/>
      </c>
      <c r="V1050" s="38"/>
      <c r="W1050" s="38"/>
      <c r="X1050" s="85" t="str">
        <f t="shared" si="200"/>
        <v/>
      </c>
      <c r="Y1050" s="85" t="str">
        <f t="shared" si="201"/>
        <v/>
      </c>
      <c r="Z1050" s="89" t="str">
        <f t="shared" si="203"/>
        <v/>
      </c>
      <c r="AA1050" s="90" t="str">
        <f>IFERROR(IF(ISNUMBER('Opsparede løndele mar21-apr21'!K1048),Z1050+'Opsparede løndele mar21-apr21'!K1048,Z1050),"")</f>
        <v/>
      </c>
    </row>
    <row r="1051" spans="1:27" x14ac:dyDescent="0.25">
      <c r="A1051" s="52" t="str">
        <f t="shared" si="204"/>
        <v/>
      </c>
      <c r="B1051" s="5"/>
      <c r="C1051" s="6"/>
      <c r="D1051" s="7"/>
      <c r="E1051" s="8"/>
      <c r="F1051" s="8"/>
      <c r="G1051" s="60" t="str">
        <f t="shared" si="205"/>
        <v/>
      </c>
      <c r="H1051" s="60" t="str">
        <f t="shared" si="205"/>
        <v/>
      </c>
      <c r="J1051" s="115" t="str">
        <f t="shared" si="202"/>
        <v/>
      </c>
      <c r="Q1051" s="116"/>
      <c r="R1051" s="65" t="str">
        <f t="shared" si="196"/>
        <v/>
      </c>
      <c r="S1051" s="65" t="str">
        <f t="shared" si="197"/>
        <v/>
      </c>
      <c r="T1051" s="65" t="str">
        <f t="shared" si="198"/>
        <v/>
      </c>
      <c r="U1051" s="65" t="str">
        <f t="shared" si="199"/>
        <v/>
      </c>
      <c r="V1051" s="38"/>
      <c r="W1051" s="38"/>
      <c r="X1051" s="85" t="str">
        <f t="shared" si="200"/>
        <v/>
      </c>
      <c r="Y1051" s="85" t="str">
        <f t="shared" si="201"/>
        <v/>
      </c>
      <c r="Z1051" s="89" t="str">
        <f t="shared" si="203"/>
        <v/>
      </c>
      <c r="AA1051" s="90" t="str">
        <f>IFERROR(IF(ISNUMBER('Opsparede løndele mar21-apr21'!K1049),Z1051+'Opsparede løndele mar21-apr21'!K1049,Z1051),"")</f>
        <v/>
      </c>
    </row>
    <row r="1052" spans="1:27" x14ac:dyDescent="0.25">
      <c r="A1052" s="52" t="str">
        <f t="shared" si="204"/>
        <v/>
      </c>
      <c r="B1052" s="5"/>
      <c r="C1052" s="6"/>
      <c r="D1052" s="7"/>
      <c r="E1052" s="8"/>
      <c r="F1052" s="8"/>
      <c r="G1052" s="60" t="str">
        <f t="shared" si="205"/>
        <v/>
      </c>
      <c r="H1052" s="60" t="str">
        <f t="shared" si="205"/>
        <v/>
      </c>
      <c r="J1052" s="115" t="str">
        <f t="shared" si="202"/>
        <v/>
      </c>
      <c r="Q1052" s="116"/>
      <c r="R1052" s="65" t="str">
        <f t="shared" si="196"/>
        <v/>
      </c>
      <c r="S1052" s="65" t="str">
        <f t="shared" si="197"/>
        <v/>
      </c>
      <c r="T1052" s="65" t="str">
        <f t="shared" si="198"/>
        <v/>
      </c>
      <c r="U1052" s="65" t="str">
        <f t="shared" si="199"/>
        <v/>
      </c>
      <c r="V1052" s="38"/>
      <c r="W1052" s="38"/>
      <c r="X1052" s="85" t="str">
        <f t="shared" si="200"/>
        <v/>
      </c>
      <c r="Y1052" s="85" t="str">
        <f t="shared" si="201"/>
        <v/>
      </c>
      <c r="Z1052" s="89" t="str">
        <f t="shared" si="203"/>
        <v/>
      </c>
      <c r="AA1052" s="90" t="str">
        <f>IFERROR(IF(ISNUMBER('Opsparede løndele mar21-apr21'!K1050),Z1052+'Opsparede løndele mar21-apr21'!K1050,Z1052),"")</f>
        <v/>
      </c>
    </row>
    <row r="1053" spans="1:27" x14ac:dyDescent="0.25">
      <c r="A1053" s="52" t="str">
        <f t="shared" si="204"/>
        <v/>
      </c>
      <c r="B1053" s="5"/>
      <c r="C1053" s="6"/>
      <c r="D1053" s="7"/>
      <c r="E1053" s="8"/>
      <c r="F1053" s="8"/>
      <c r="G1053" s="60" t="str">
        <f t="shared" si="205"/>
        <v/>
      </c>
      <c r="H1053" s="60" t="str">
        <f t="shared" si="205"/>
        <v/>
      </c>
      <c r="J1053" s="115" t="str">
        <f t="shared" si="202"/>
        <v/>
      </c>
      <c r="Q1053" s="116"/>
      <c r="R1053" s="65" t="str">
        <f t="shared" si="196"/>
        <v/>
      </c>
      <c r="S1053" s="65" t="str">
        <f t="shared" si="197"/>
        <v/>
      </c>
      <c r="T1053" s="65" t="str">
        <f t="shared" si="198"/>
        <v/>
      </c>
      <c r="U1053" s="65" t="str">
        <f t="shared" si="199"/>
        <v/>
      </c>
      <c r="V1053" s="38"/>
      <c r="W1053" s="38"/>
      <c r="X1053" s="85" t="str">
        <f t="shared" si="200"/>
        <v/>
      </c>
      <c r="Y1053" s="85" t="str">
        <f t="shared" si="201"/>
        <v/>
      </c>
      <c r="Z1053" s="89" t="str">
        <f t="shared" si="203"/>
        <v/>
      </c>
      <c r="AA1053" s="90" t="str">
        <f>IFERROR(IF(ISNUMBER('Opsparede løndele mar21-apr21'!K1051),Z1053+'Opsparede løndele mar21-apr21'!K1051,Z1053),"")</f>
        <v/>
      </c>
    </row>
    <row r="1054" spans="1:27" x14ac:dyDescent="0.25">
      <c r="A1054" s="52" t="str">
        <f t="shared" si="204"/>
        <v/>
      </c>
      <c r="B1054" s="5"/>
      <c r="C1054" s="6"/>
      <c r="D1054" s="7"/>
      <c r="E1054" s="8"/>
      <c r="F1054" s="8"/>
      <c r="G1054" s="60" t="str">
        <f t="shared" si="205"/>
        <v/>
      </c>
      <c r="H1054" s="60" t="str">
        <f t="shared" si="205"/>
        <v/>
      </c>
      <c r="J1054" s="115" t="str">
        <f t="shared" si="202"/>
        <v/>
      </c>
      <c r="Q1054" s="116"/>
      <c r="R1054" s="65" t="str">
        <f t="shared" si="196"/>
        <v/>
      </c>
      <c r="S1054" s="65" t="str">
        <f t="shared" si="197"/>
        <v/>
      </c>
      <c r="T1054" s="65" t="str">
        <f t="shared" si="198"/>
        <v/>
      </c>
      <c r="U1054" s="65" t="str">
        <f t="shared" si="199"/>
        <v/>
      </c>
      <c r="V1054" s="38"/>
      <c r="W1054" s="38"/>
      <c r="X1054" s="85" t="str">
        <f t="shared" si="200"/>
        <v/>
      </c>
      <c r="Y1054" s="85" t="str">
        <f t="shared" si="201"/>
        <v/>
      </c>
      <c r="Z1054" s="89" t="str">
        <f t="shared" si="203"/>
        <v/>
      </c>
      <c r="AA1054" s="90" t="str">
        <f>IFERROR(IF(ISNUMBER('Opsparede løndele mar21-apr21'!K1052),Z1054+'Opsparede løndele mar21-apr21'!K1052,Z1054),"")</f>
        <v/>
      </c>
    </row>
    <row r="1055" spans="1:27" x14ac:dyDescent="0.25">
      <c r="A1055" s="52" t="str">
        <f t="shared" si="204"/>
        <v/>
      </c>
      <c r="B1055" s="5"/>
      <c r="C1055" s="6"/>
      <c r="D1055" s="7"/>
      <c r="E1055" s="8"/>
      <c r="F1055" s="8"/>
      <c r="G1055" s="60" t="str">
        <f t="shared" si="205"/>
        <v/>
      </c>
      <c r="H1055" s="60" t="str">
        <f t="shared" si="205"/>
        <v/>
      </c>
      <c r="J1055" s="115" t="str">
        <f t="shared" si="202"/>
        <v/>
      </c>
      <c r="Q1055" s="116"/>
      <c r="R1055" s="65" t="str">
        <f t="shared" si="196"/>
        <v/>
      </c>
      <c r="S1055" s="65" t="str">
        <f t="shared" si="197"/>
        <v/>
      </c>
      <c r="T1055" s="65" t="str">
        <f t="shared" si="198"/>
        <v/>
      </c>
      <c r="U1055" s="65" t="str">
        <f t="shared" si="199"/>
        <v/>
      </c>
      <c r="V1055" s="38"/>
      <c r="W1055" s="38"/>
      <c r="X1055" s="85" t="str">
        <f t="shared" si="200"/>
        <v/>
      </c>
      <c r="Y1055" s="85" t="str">
        <f t="shared" si="201"/>
        <v/>
      </c>
      <c r="Z1055" s="89" t="str">
        <f t="shared" si="203"/>
        <v/>
      </c>
      <c r="AA1055" s="90" t="str">
        <f>IFERROR(IF(ISNUMBER('Opsparede løndele mar21-apr21'!K1053),Z1055+'Opsparede løndele mar21-apr21'!K1053,Z1055),"")</f>
        <v/>
      </c>
    </row>
    <row r="1056" spans="1:27" x14ac:dyDescent="0.25">
      <c r="A1056" s="52" t="str">
        <f t="shared" si="204"/>
        <v/>
      </c>
      <c r="B1056" s="5"/>
      <c r="C1056" s="6"/>
      <c r="D1056" s="7"/>
      <c r="E1056" s="8"/>
      <c r="F1056" s="8"/>
      <c r="G1056" s="60" t="str">
        <f t="shared" si="205"/>
        <v/>
      </c>
      <c r="H1056" s="60" t="str">
        <f t="shared" si="205"/>
        <v/>
      </c>
      <c r="J1056" s="115" t="str">
        <f t="shared" si="202"/>
        <v/>
      </c>
      <c r="Q1056" s="116"/>
      <c r="R1056" s="65" t="str">
        <f t="shared" si="196"/>
        <v/>
      </c>
      <c r="S1056" s="65" t="str">
        <f t="shared" si="197"/>
        <v/>
      </c>
      <c r="T1056" s="65" t="str">
        <f t="shared" si="198"/>
        <v/>
      </c>
      <c r="U1056" s="65" t="str">
        <f t="shared" si="199"/>
        <v/>
      </c>
      <c r="V1056" s="38"/>
      <c r="W1056" s="38"/>
      <c r="X1056" s="85" t="str">
        <f t="shared" si="200"/>
        <v/>
      </c>
      <c r="Y1056" s="85" t="str">
        <f t="shared" si="201"/>
        <v/>
      </c>
      <c r="Z1056" s="89" t="str">
        <f t="shared" si="203"/>
        <v/>
      </c>
      <c r="AA1056" s="90" t="str">
        <f>IFERROR(IF(ISNUMBER('Opsparede løndele mar21-apr21'!K1054),Z1056+'Opsparede løndele mar21-apr21'!K1054,Z1056),"")</f>
        <v/>
      </c>
    </row>
    <row r="1057" spans="1:27" x14ac:dyDescent="0.25">
      <c r="A1057" s="52" t="str">
        <f t="shared" si="204"/>
        <v/>
      </c>
      <c r="B1057" s="5"/>
      <c r="C1057" s="6"/>
      <c r="D1057" s="7"/>
      <c r="E1057" s="8"/>
      <c r="F1057" s="8"/>
      <c r="G1057" s="60" t="str">
        <f t="shared" si="205"/>
        <v/>
      </c>
      <c r="H1057" s="60" t="str">
        <f t="shared" si="205"/>
        <v/>
      </c>
      <c r="J1057" s="115" t="str">
        <f t="shared" si="202"/>
        <v/>
      </c>
      <c r="Q1057" s="116"/>
      <c r="R1057" s="65" t="str">
        <f t="shared" si="196"/>
        <v/>
      </c>
      <c r="S1057" s="65" t="str">
        <f t="shared" si="197"/>
        <v/>
      </c>
      <c r="T1057" s="65" t="str">
        <f t="shared" si="198"/>
        <v/>
      </c>
      <c r="U1057" s="65" t="str">
        <f t="shared" si="199"/>
        <v/>
      </c>
      <c r="V1057" s="38"/>
      <c r="W1057" s="38"/>
      <c r="X1057" s="85" t="str">
        <f t="shared" si="200"/>
        <v/>
      </c>
      <c r="Y1057" s="85" t="str">
        <f t="shared" si="201"/>
        <v/>
      </c>
      <c r="Z1057" s="89" t="str">
        <f t="shared" si="203"/>
        <v/>
      </c>
      <c r="AA1057" s="90" t="str">
        <f>IFERROR(IF(ISNUMBER('Opsparede løndele mar21-apr21'!K1055),Z1057+'Opsparede løndele mar21-apr21'!K1055,Z1057),"")</f>
        <v/>
      </c>
    </row>
    <row r="1058" spans="1:27" x14ac:dyDescent="0.25">
      <c r="A1058" s="52" t="str">
        <f t="shared" si="204"/>
        <v/>
      </c>
      <c r="B1058" s="5"/>
      <c r="C1058" s="6"/>
      <c r="D1058" s="7"/>
      <c r="E1058" s="8"/>
      <c r="F1058" s="8"/>
      <c r="G1058" s="60" t="str">
        <f t="shared" si="205"/>
        <v/>
      </c>
      <c r="H1058" s="60" t="str">
        <f t="shared" si="205"/>
        <v/>
      </c>
      <c r="J1058" s="115" t="str">
        <f t="shared" si="202"/>
        <v/>
      </c>
      <c r="Q1058" s="116"/>
      <c r="R1058" s="65" t="str">
        <f t="shared" si="196"/>
        <v/>
      </c>
      <c r="S1058" s="65" t="str">
        <f t="shared" si="197"/>
        <v/>
      </c>
      <c r="T1058" s="65" t="str">
        <f t="shared" si="198"/>
        <v/>
      </c>
      <c r="U1058" s="65" t="str">
        <f t="shared" si="199"/>
        <v/>
      </c>
      <c r="V1058" s="38"/>
      <c r="W1058" s="38"/>
      <c r="X1058" s="85" t="str">
        <f t="shared" si="200"/>
        <v/>
      </c>
      <c r="Y1058" s="85" t="str">
        <f t="shared" si="201"/>
        <v/>
      </c>
      <c r="Z1058" s="89" t="str">
        <f t="shared" si="203"/>
        <v/>
      </c>
      <c r="AA1058" s="90" t="str">
        <f>IFERROR(IF(ISNUMBER('Opsparede løndele mar21-apr21'!K1056),Z1058+'Opsparede løndele mar21-apr21'!K1056,Z1058),"")</f>
        <v/>
      </c>
    </row>
    <row r="1059" spans="1:27" x14ac:dyDescent="0.25">
      <c r="A1059" s="52" t="str">
        <f t="shared" si="204"/>
        <v/>
      </c>
      <c r="B1059" s="5"/>
      <c r="C1059" s="6"/>
      <c r="D1059" s="7"/>
      <c r="E1059" s="8"/>
      <c r="F1059" s="8"/>
      <c r="G1059" s="60" t="str">
        <f t="shared" si="205"/>
        <v/>
      </c>
      <c r="H1059" s="60" t="str">
        <f t="shared" si="205"/>
        <v/>
      </c>
      <c r="J1059" s="115" t="str">
        <f t="shared" si="202"/>
        <v/>
      </c>
      <c r="Q1059" s="116"/>
      <c r="R1059" s="65" t="str">
        <f t="shared" si="196"/>
        <v/>
      </c>
      <c r="S1059" s="65" t="str">
        <f t="shared" si="197"/>
        <v/>
      </c>
      <c r="T1059" s="65" t="str">
        <f t="shared" si="198"/>
        <v/>
      </c>
      <c r="U1059" s="65" t="str">
        <f t="shared" si="199"/>
        <v/>
      </c>
      <c r="V1059" s="38"/>
      <c r="W1059" s="38"/>
      <c r="X1059" s="85" t="str">
        <f t="shared" si="200"/>
        <v/>
      </c>
      <c r="Y1059" s="85" t="str">
        <f t="shared" si="201"/>
        <v/>
      </c>
      <c r="Z1059" s="89" t="str">
        <f t="shared" si="203"/>
        <v/>
      </c>
      <c r="AA1059" s="90" t="str">
        <f>IFERROR(IF(ISNUMBER('Opsparede løndele mar21-apr21'!K1057),Z1059+'Opsparede løndele mar21-apr21'!K1057,Z1059),"")</f>
        <v/>
      </c>
    </row>
    <row r="1060" spans="1:27" x14ac:dyDescent="0.25">
      <c r="A1060" s="52" t="str">
        <f t="shared" si="204"/>
        <v/>
      </c>
      <c r="B1060" s="5"/>
      <c r="C1060" s="6"/>
      <c r="D1060" s="7"/>
      <c r="E1060" s="8"/>
      <c r="F1060" s="8"/>
      <c r="G1060" s="60" t="str">
        <f t="shared" si="205"/>
        <v/>
      </c>
      <c r="H1060" s="60" t="str">
        <f t="shared" si="205"/>
        <v/>
      </c>
      <c r="J1060" s="115" t="str">
        <f t="shared" si="202"/>
        <v/>
      </c>
      <c r="Q1060" s="116"/>
      <c r="R1060" s="65" t="str">
        <f t="shared" si="196"/>
        <v/>
      </c>
      <c r="S1060" s="65" t="str">
        <f t="shared" si="197"/>
        <v/>
      </c>
      <c r="T1060" s="65" t="str">
        <f t="shared" si="198"/>
        <v/>
      </c>
      <c r="U1060" s="65" t="str">
        <f t="shared" si="199"/>
        <v/>
      </c>
      <c r="V1060" s="38"/>
      <c r="W1060" s="38"/>
      <c r="X1060" s="85" t="str">
        <f t="shared" si="200"/>
        <v/>
      </c>
      <c r="Y1060" s="85" t="str">
        <f t="shared" si="201"/>
        <v/>
      </c>
      <c r="Z1060" s="89" t="str">
        <f t="shared" si="203"/>
        <v/>
      </c>
      <c r="AA1060" s="90" t="str">
        <f>IFERROR(IF(ISNUMBER('Opsparede løndele mar21-apr21'!K1058),Z1060+'Opsparede løndele mar21-apr21'!K1058,Z1060),"")</f>
        <v/>
      </c>
    </row>
    <row r="1061" spans="1:27" x14ac:dyDescent="0.25">
      <c r="A1061" s="52" t="str">
        <f t="shared" si="204"/>
        <v/>
      </c>
      <c r="B1061" s="5"/>
      <c r="C1061" s="6"/>
      <c r="D1061" s="7"/>
      <c r="E1061" s="8"/>
      <c r="F1061" s="8"/>
      <c r="G1061" s="60" t="str">
        <f t="shared" si="205"/>
        <v/>
      </c>
      <c r="H1061" s="60" t="str">
        <f t="shared" si="205"/>
        <v/>
      </c>
      <c r="J1061" s="115" t="str">
        <f t="shared" si="202"/>
        <v/>
      </c>
      <c r="Q1061" s="116"/>
      <c r="R1061" s="65" t="str">
        <f t="shared" si="196"/>
        <v/>
      </c>
      <c r="S1061" s="65" t="str">
        <f t="shared" si="197"/>
        <v/>
      </c>
      <c r="T1061" s="65" t="str">
        <f t="shared" si="198"/>
        <v/>
      </c>
      <c r="U1061" s="65" t="str">
        <f t="shared" si="199"/>
        <v/>
      </c>
      <c r="V1061" s="38"/>
      <c r="W1061" s="38"/>
      <c r="X1061" s="85" t="str">
        <f t="shared" si="200"/>
        <v/>
      </c>
      <c r="Y1061" s="85" t="str">
        <f t="shared" si="201"/>
        <v/>
      </c>
      <c r="Z1061" s="89" t="str">
        <f t="shared" si="203"/>
        <v/>
      </c>
      <c r="AA1061" s="90" t="str">
        <f>IFERROR(IF(ISNUMBER('Opsparede løndele mar21-apr21'!K1059),Z1061+'Opsparede løndele mar21-apr21'!K1059,Z1061),"")</f>
        <v/>
      </c>
    </row>
    <row r="1062" spans="1:27" x14ac:dyDescent="0.25">
      <c r="A1062" s="52" t="str">
        <f t="shared" si="204"/>
        <v/>
      </c>
      <c r="B1062" s="5"/>
      <c r="C1062" s="6"/>
      <c r="D1062" s="7"/>
      <c r="E1062" s="8"/>
      <c r="F1062" s="8"/>
      <c r="G1062" s="60" t="str">
        <f t="shared" si="205"/>
        <v/>
      </c>
      <c r="H1062" s="60" t="str">
        <f t="shared" si="205"/>
        <v/>
      </c>
      <c r="J1062" s="115" t="str">
        <f t="shared" si="202"/>
        <v/>
      </c>
      <c r="Q1062" s="116"/>
      <c r="R1062" s="65" t="str">
        <f t="shared" si="196"/>
        <v/>
      </c>
      <c r="S1062" s="65" t="str">
        <f t="shared" si="197"/>
        <v/>
      </c>
      <c r="T1062" s="65" t="str">
        <f t="shared" si="198"/>
        <v/>
      </c>
      <c r="U1062" s="65" t="str">
        <f t="shared" si="199"/>
        <v/>
      </c>
      <c r="V1062" s="38"/>
      <c r="W1062" s="38"/>
      <c r="X1062" s="85" t="str">
        <f t="shared" si="200"/>
        <v/>
      </c>
      <c r="Y1062" s="85" t="str">
        <f t="shared" si="201"/>
        <v/>
      </c>
      <c r="Z1062" s="89" t="str">
        <f t="shared" si="203"/>
        <v/>
      </c>
      <c r="AA1062" s="90" t="str">
        <f>IFERROR(IF(ISNUMBER('Opsparede løndele mar21-apr21'!K1060),Z1062+'Opsparede løndele mar21-apr21'!K1060,Z1062),"")</f>
        <v/>
      </c>
    </row>
    <row r="1063" spans="1:27" x14ac:dyDescent="0.25">
      <c r="A1063" s="52" t="str">
        <f t="shared" si="204"/>
        <v/>
      </c>
      <c r="B1063" s="5"/>
      <c r="C1063" s="6"/>
      <c r="D1063" s="7"/>
      <c r="E1063" s="8"/>
      <c r="F1063" s="8"/>
      <c r="G1063" s="60" t="str">
        <f t="shared" si="205"/>
        <v/>
      </c>
      <c r="H1063" s="60" t="str">
        <f t="shared" si="205"/>
        <v/>
      </c>
      <c r="J1063" s="115" t="str">
        <f t="shared" si="202"/>
        <v/>
      </c>
      <c r="Q1063" s="116"/>
      <c r="R1063" s="65" t="str">
        <f t="shared" si="196"/>
        <v/>
      </c>
      <c r="S1063" s="65" t="str">
        <f t="shared" si="197"/>
        <v/>
      </c>
      <c r="T1063" s="65" t="str">
        <f t="shared" si="198"/>
        <v/>
      </c>
      <c r="U1063" s="65" t="str">
        <f t="shared" si="199"/>
        <v/>
      </c>
      <c r="V1063" s="38"/>
      <c r="W1063" s="38"/>
      <c r="X1063" s="85" t="str">
        <f t="shared" si="200"/>
        <v/>
      </c>
      <c r="Y1063" s="85" t="str">
        <f t="shared" si="201"/>
        <v/>
      </c>
      <c r="Z1063" s="89" t="str">
        <f t="shared" si="203"/>
        <v/>
      </c>
      <c r="AA1063" s="90" t="str">
        <f>IFERROR(IF(ISNUMBER('Opsparede løndele mar21-apr21'!K1061),Z1063+'Opsparede løndele mar21-apr21'!K1061,Z1063),"")</f>
        <v/>
      </c>
    </row>
    <row r="1064" spans="1:27" x14ac:dyDescent="0.25">
      <c r="A1064" s="52" t="str">
        <f t="shared" si="204"/>
        <v/>
      </c>
      <c r="B1064" s="5"/>
      <c r="C1064" s="6"/>
      <c r="D1064" s="7"/>
      <c r="E1064" s="8"/>
      <c r="F1064" s="8"/>
      <c r="G1064" s="60" t="str">
        <f t="shared" si="205"/>
        <v/>
      </c>
      <c r="H1064" s="60" t="str">
        <f t="shared" si="205"/>
        <v/>
      </c>
      <c r="J1064" s="115" t="str">
        <f t="shared" si="202"/>
        <v/>
      </c>
      <c r="Q1064" s="116"/>
      <c r="R1064" s="65" t="str">
        <f t="shared" si="196"/>
        <v/>
      </c>
      <c r="S1064" s="65" t="str">
        <f t="shared" si="197"/>
        <v/>
      </c>
      <c r="T1064" s="65" t="str">
        <f t="shared" si="198"/>
        <v/>
      </c>
      <c r="U1064" s="65" t="str">
        <f t="shared" si="199"/>
        <v/>
      </c>
      <c r="V1064" s="38"/>
      <c r="W1064" s="38"/>
      <c r="X1064" s="85" t="str">
        <f t="shared" si="200"/>
        <v/>
      </c>
      <c r="Y1064" s="85" t="str">
        <f t="shared" si="201"/>
        <v/>
      </c>
      <c r="Z1064" s="89" t="str">
        <f t="shared" si="203"/>
        <v/>
      </c>
      <c r="AA1064" s="90" t="str">
        <f>IFERROR(IF(ISNUMBER('Opsparede løndele mar21-apr21'!K1062),Z1064+'Opsparede løndele mar21-apr21'!K1062,Z1064),"")</f>
        <v/>
      </c>
    </row>
    <row r="1065" spans="1:27" x14ac:dyDescent="0.25">
      <c r="A1065" s="52" t="str">
        <f t="shared" si="204"/>
        <v/>
      </c>
      <c r="B1065" s="5"/>
      <c r="C1065" s="6"/>
      <c r="D1065" s="7"/>
      <c r="E1065" s="8"/>
      <c r="F1065" s="8"/>
      <c r="G1065" s="60" t="str">
        <f t="shared" si="205"/>
        <v/>
      </c>
      <c r="H1065" s="60" t="str">
        <f t="shared" si="205"/>
        <v/>
      </c>
      <c r="J1065" s="115" t="str">
        <f t="shared" si="202"/>
        <v/>
      </c>
      <c r="Q1065" s="116"/>
      <c r="R1065" s="65" t="str">
        <f t="shared" si="196"/>
        <v/>
      </c>
      <c r="S1065" s="65" t="str">
        <f t="shared" si="197"/>
        <v/>
      </c>
      <c r="T1065" s="65" t="str">
        <f t="shared" si="198"/>
        <v/>
      </c>
      <c r="U1065" s="65" t="str">
        <f t="shared" si="199"/>
        <v/>
      </c>
      <c r="V1065" s="38"/>
      <c r="W1065" s="38"/>
      <c r="X1065" s="85" t="str">
        <f t="shared" si="200"/>
        <v/>
      </c>
      <c r="Y1065" s="85" t="str">
        <f t="shared" si="201"/>
        <v/>
      </c>
      <c r="Z1065" s="89" t="str">
        <f t="shared" si="203"/>
        <v/>
      </c>
      <c r="AA1065" s="90" t="str">
        <f>IFERROR(IF(ISNUMBER('Opsparede løndele mar21-apr21'!K1063),Z1065+'Opsparede løndele mar21-apr21'!K1063,Z1065),"")</f>
        <v/>
      </c>
    </row>
    <row r="1066" spans="1:27" x14ac:dyDescent="0.25">
      <c r="A1066" s="52" t="str">
        <f t="shared" si="204"/>
        <v/>
      </c>
      <c r="B1066" s="5"/>
      <c r="C1066" s="6"/>
      <c r="D1066" s="7"/>
      <c r="E1066" s="8"/>
      <c r="F1066" s="8"/>
      <c r="G1066" s="60" t="str">
        <f t="shared" si="205"/>
        <v/>
      </c>
      <c r="H1066" s="60" t="str">
        <f t="shared" si="205"/>
        <v/>
      </c>
      <c r="J1066" s="115" t="str">
        <f t="shared" si="202"/>
        <v/>
      </c>
      <c r="Q1066" s="116"/>
      <c r="R1066" s="65" t="str">
        <f t="shared" si="196"/>
        <v/>
      </c>
      <c r="S1066" s="65" t="str">
        <f t="shared" si="197"/>
        <v/>
      </c>
      <c r="T1066" s="65" t="str">
        <f t="shared" si="198"/>
        <v/>
      </c>
      <c r="U1066" s="65" t="str">
        <f t="shared" si="199"/>
        <v/>
      </c>
      <c r="V1066" s="38"/>
      <c r="W1066" s="38"/>
      <c r="X1066" s="85" t="str">
        <f t="shared" si="200"/>
        <v/>
      </c>
      <c r="Y1066" s="85" t="str">
        <f t="shared" si="201"/>
        <v/>
      </c>
      <c r="Z1066" s="89" t="str">
        <f t="shared" si="203"/>
        <v/>
      </c>
      <c r="AA1066" s="90" t="str">
        <f>IFERROR(IF(ISNUMBER('Opsparede løndele mar21-apr21'!K1064),Z1066+'Opsparede løndele mar21-apr21'!K1064,Z1066),"")</f>
        <v/>
      </c>
    </row>
    <row r="1067" spans="1:27" x14ac:dyDescent="0.25">
      <c r="A1067" s="52" t="str">
        <f t="shared" si="204"/>
        <v/>
      </c>
      <c r="B1067" s="5"/>
      <c r="C1067" s="6"/>
      <c r="D1067" s="7"/>
      <c r="E1067" s="8"/>
      <c r="F1067" s="8"/>
      <c r="G1067" s="60" t="str">
        <f t="shared" ref="G1067:H1086" si="206">IF(AND(ISNUMBER($E1067),ISNUMBER($F1067)),MAX(MIN(NETWORKDAYS(IF($E1067&lt;=VLOOKUP(G$6,Matrix_antal_dage,5,FALSE),VLOOKUP(G$6,Matrix_antal_dage,5,FALSE),$E1067),IF($F1067&gt;=VLOOKUP(G$6,Matrix_antal_dage,6,FALSE),VLOOKUP(G$6,Matrix_antal_dage,6,FALSE),$F1067),helligdage),VLOOKUP(G$6,Matrix_antal_dage,7,FALSE)),0),"")</f>
        <v/>
      </c>
      <c r="H1067" s="60" t="str">
        <f t="shared" si="206"/>
        <v/>
      </c>
      <c r="J1067" s="115" t="str">
        <f t="shared" si="202"/>
        <v/>
      </c>
      <c r="Q1067" s="116"/>
      <c r="R1067" s="65" t="str">
        <f t="shared" si="196"/>
        <v/>
      </c>
      <c r="S1067" s="65" t="str">
        <f t="shared" si="197"/>
        <v/>
      </c>
      <c r="T1067" s="65" t="str">
        <f t="shared" si="198"/>
        <v/>
      </c>
      <c r="U1067" s="65" t="str">
        <f t="shared" si="199"/>
        <v/>
      </c>
      <c r="V1067" s="38"/>
      <c r="W1067" s="38"/>
      <c r="X1067" s="85" t="str">
        <f t="shared" si="200"/>
        <v/>
      </c>
      <c r="Y1067" s="85" t="str">
        <f t="shared" si="201"/>
        <v/>
      </c>
      <c r="Z1067" s="89" t="str">
        <f t="shared" si="203"/>
        <v/>
      </c>
      <c r="AA1067" s="90" t="str">
        <f>IFERROR(IF(ISNUMBER('Opsparede løndele mar21-apr21'!K1065),Z1067+'Opsparede løndele mar21-apr21'!K1065,Z1067),"")</f>
        <v/>
      </c>
    </row>
    <row r="1068" spans="1:27" x14ac:dyDescent="0.25">
      <c r="A1068" s="52" t="str">
        <f t="shared" si="204"/>
        <v/>
      </c>
      <c r="B1068" s="5"/>
      <c r="C1068" s="6"/>
      <c r="D1068" s="7"/>
      <c r="E1068" s="8"/>
      <c r="F1068" s="8"/>
      <c r="G1068" s="60" t="str">
        <f t="shared" si="206"/>
        <v/>
      </c>
      <c r="H1068" s="60" t="str">
        <f t="shared" si="206"/>
        <v/>
      </c>
      <c r="J1068" s="115" t="str">
        <f t="shared" si="202"/>
        <v/>
      </c>
      <c r="Q1068" s="116"/>
      <c r="R1068" s="65" t="str">
        <f t="shared" si="196"/>
        <v/>
      </c>
      <c r="S1068" s="65" t="str">
        <f t="shared" si="197"/>
        <v/>
      </c>
      <c r="T1068" s="65" t="str">
        <f t="shared" si="198"/>
        <v/>
      </c>
      <c r="U1068" s="65" t="str">
        <f t="shared" si="199"/>
        <v/>
      </c>
      <c r="V1068" s="38"/>
      <c r="W1068" s="38"/>
      <c r="X1068" s="85" t="str">
        <f t="shared" si="200"/>
        <v/>
      </c>
      <c r="Y1068" s="85" t="str">
        <f t="shared" si="201"/>
        <v/>
      </c>
      <c r="Z1068" s="89" t="str">
        <f t="shared" si="203"/>
        <v/>
      </c>
      <c r="AA1068" s="90" t="str">
        <f>IFERROR(IF(ISNUMBER('Opsparede løndele mar21-apr21'!K1066),Z1068+'Opsparede løndele mar21-apr21'!K1066,Z1068),"")</f>
        <v/>
      </c>
    </row>
    <row r="1069" spans="1:27" x14ac:dyDescent="0.25">
      <c r="A1069" s="52" t="str">
        <f t="shared" si="204"/>
        <v/>
      </c>
      <c r="B1069" s="5"/>
      <c r="C1069" s="6"/>
      <c r="D1069" s="7"/>
      <c r="E1069" s="8"/>
      <c r="F1069" s="8"/>
      <c r="G1069" s="60" t="str">
        <f t="shared" si="206"/>
        <v/>
      </c>
      <c r="H1069" s="60" t="str">
        <f t="shared" si="206"/>
        <v/>
      </c>
      <c r="J1069" s="115" t="str">
        <f t="shared" si="202"/>
        <v/>
      </c>
      <c r="Q1069" s="116"/>
      <c r="R1069" s="65" t="str">
        <f t="shared" si="196"/>
        <v/>
      </c>
      <c r="S1069" s="65" t="str">
        <f t="shared" si="197"/>
        <v/>
      </c>
      <c r="T1069" s="65" t="str">
        <f t="shared" si="198"/>
        <v/>
      </c>
      <c r="U1069" s="65" t="str">
        <f t="shared" si="199"/>
        <v/>
      </c>
      <c r="V1069" s="38"/>
      <c r="W1069" s="38"/>
      <c r="X1069" s="85" t="str">
        <f t="shared" si="200"/>
        <v/>
      </c>
      <c r="Y1069" s="85" t="str">
        <f t="shared" si="201"/>
        <v/>
      </c>
      <c r="Z1069" s="89" t="str">
        <f t="shared" si="203"/>
        <v/>
      </c>
      <c r="AA1069" s="90" t="str">
        <f>IFERROR(IF(ISNUMBER('Opsparede løndele mar21-apr21'!K1067),Z1069+'Opsparede løndele mar21-apr21'!K1067,Z1069),"")</f>
        <v/>
      </c>
    </row>
    <row r="1070" spans="1:27" x14ac:dyDescent="0.25">
      <c r="A1070" s="52" t="str">
        <f t="shared" si="204"/>
        <v/>
      </c>
      <c r="B1070" s="5"/>
      <c r="C1070" s="6"/>
      <c r="D1070" s="7"/>
      <c r="E1070" s="8"/>
      <c r="F1070" s="8"/>
      <c r="G1070" s="60" t="str">
        <f t="shared" si="206"/>
        <v/>
      </c>
      <c r="H1070" s="60" t="str">
        <f t="shared" si="206"/>
        <v/>
      </c>
      <c r="J1070" s="115" t="str">
        <f t="shared" si="202"/>
        <v/>
      </c>
      <c r="Q1070" s="116"/>
      <c r="R1070" s="65" t="str">
        <f t="shared" si="196"/>
        <v/>
      </c>
      <c r="S1070" s="65" t="str">
        <f t="shared" si="197"/>
        <v/>
      </c>
      <c r="T1070" s="65" t="str">
        <f t="shared" si="198"/>
        <v/>
      </c>
      <c r="U1070" s="65" t="str">
        <f t="shared" si="199"/>
        <v/>
      </c>
      <c r="V1070" s="38"/>
      <c r="W1070" s="38"/>
      <c r="X1070" s="85" t="str">
        <f t="shared" si="200"/>
        <v/>
      </c>
      <c r="Y1070" s="85" t="str">
        <f t="shared" si="201"/>
        <v/>
      </c>
      <c r="Z1070" s="89" t="str">
        <f t="shared" si="203"/>
        <v/>
      </c>
      <c r="AA1070" s="90" t="str">
        <f>IFERROR(IF(ISNUMBER('Opsparede løndele mar21-apr21'!K1068),Z1070+'Opsparede løndele mar21-apr21'!K1068,Z1070),"")</f>
        <v/>
      </c>
    </row>
    <row r="1071" spans="1:27" x14ac:dyDescent="0.25">
      <c r="A1071" s="52" t="str">
        <f t="shared" si="204"/>
        <v/>
      </c>
      <c r="B1071" s="5"/>
      <c r="C1071" s="6"/>
      <c r="D1071" s="7"/>
      <c r="E1071" s="8"/>
      <c r="F1071" s="8"/>
      <c r="G1071" s="60" t="str">
        <f t="shared" si="206"/>
        <v/>
      </c>
      <c r="H1071" s="60" t="str">
        <f t="shared" si="206"/>
        <v/>
      </c>
      <c r="J1071" s="115" t="str">
        <f t="shared" si="202"/>
        <v/>
      </c>
      <c r="Q1071" s="116"/>
      <c r="R1071" s="65" t="str">
        <f t="shared" si="196"/>
        <v/>
      </c>
      <c r="S1071" s="65" t="str">
        <f t="shared" si="197"/>
        <v/>
      </c>
      <c r="T1071" s="65" t="str">
        <f t="shared" si="198"/>
        <v/>
      </c>
      <c r="U1071" s="65" t="str">
        <f t="shared" si="199"/>
        <v/>
      </c>
      <c r="V1071" s="38"/>
      <c r="W1071" s="38"/>
      <c r="X1071" s="85" t="str">
        <f t="shared" si="200"/>
        <v/>
      </c>
      <c r="Y1071" s="85" t="str">
        <f t="shared" si="201"/>
        <v/>
      </c>
      <c r="Z1071" s="89" t="str">
        <f t="shared" si="203"/>
        <v/>
      </c>
      <c r="AA1071" s="90" t="str">
        <f>IFERROR(IF(ISNUMBER('Opsparede løndele mar21-apr21'!K1069),Z1071+'Opsparede løndele mar21-apr21'!K1069,Z1071),"")</f>
        <v/>
      </c>
    </row>
    <row r="1072" spans="1:27" x14ac:dyDescent="0.25">
      <c r="A1072" s="52" t="str">
        <f t="shared" si="204"/>
        <v/>
      </c>
      <c r="B1072" s="5"/>
      <c r="C1072" s="6"/>
      <c r="D1072" s="7"/>
      <c r="E1072" s="8"/>
      <c r="F1072" s="8"/>
      <c r="G1072" s="60" t="str">
        <f t="shared" si="206"/>
        <v/>
      </c>
      <c r="H1072" s="60" t="str">
        <f t="shared" si="206"/>
        <v/>
      </c>
      <c r="J1072" s="115" t="str">
        <f t="shared" si="202"/>
        <v/>
      </c>
      <c r="Q1072" s="116"/>
      <c r="R1072" s="65" t="str">
        <f t="shared" si="196"/>
        <v/>
      </c>
      <c r="S1072" s="65" t="str">
        <f t="shared" si="197"/>
        <v/>
      </c>
      <c r="T1072" s="65" t="str">
        <f t="shared" si="198"/>
        <v/>
      </c>
      <c r="U1072" s="65" t="str">
        <f t="shared" si="199"/>
        <v/>
      </c>
      <c r="V1072" s="38"/>
      <c r="W1072" s="38"/>
      <c r="X1072" s="85" t="str">
        <f t="shared" si="200"/>
        <v/>
      </c>
      <c r="Y1072" s="85" t="str">
        <f t="shared" si="201"/>
        <v/>
      </c>
      <c r="Z1072" s="89" t="str">
        <f t="shared" si="203"/>
        <v/>
      </c>
      <c r="AA1072" s="90" t="str">
        <f>IFERROR(IF(ISNUMBER('Opsparede løndele mar21-apr21'!K1070),Z1072+'Opsparede løndele mar21-apr21'!K1070,Z1072),"")</f>
        <v/>
      </c>
    </row>
    <row r="1073" spans="1:27" x14ac:dyDescent="0.25">
      <c r="A1073" s="52" t="str">
        <f t="shared" si="204"/>
        <v/>
      </c>
      <c r="B1073" s="5"/>
      <c r="C1073" s="6"/>
      <c r="D1073" s="7"/>
      <c r="E1073" s="8"/>
      <c r="F1073" s="8"/>
      <c r="G1073" s="60" t="str">
        <f t="shared" si="206"/>
        <v/>
      </c>
      <c r="H1073" s="60" t="str">
        <f t="shared" si="206"/>
        <v/>
      </c>
      <c r="J1073" s="115" t="str">
        <f t="shared" si="202"/>
        <v/>
      </c>
      <c r="Q1073" s="116"/>
      <c r="R1073" s="65" t="str">
        <f t="shared" si="196"/>
        <v/>
      </c>
      <c r="S1073" s="65" t="str">
        <f t="shared" si="197"/>
        <v/>
      </c>
      <c r="T1073" s="65" t="str">
        <f t="shared" si="198"/>
        <v/>
      </c>
      <c r="U1073" s="65" t="str">
        <f t="shared" si="199"/>
        <v/>
      </c>
      <c r="V1073" s="38"/>
      <c r="W1073" s="38"/>
      <c r="X1073" s="85" t="str">
        <f t="shared" si="200"/>
        <v/>
      </c>
      <c r="Y1073" s="85" t="str">
        <f t="shared" si="201"/>
        <v/>
      </c>
      <c r="Z1073" s="89" t="str">
        <f t="shared" si="203"/>
        <v/>
      </c>
      <c r="AA1073" s="90" t="str">
        <f>IFERROR(IF(ISNUMBER('Opsparede løndele mar21-apr21'!K1071),Z1073+'Opsparede løndele mar21-apr21'!K1071,Z1073),"")</f>
        <v/>
      </c>
    </row>
    <row r="1074" spans="1:27" x14ac:dyDescent="0.25">
      <c r="A1074" s="52" t="str">
        <f t="shared" si="204"/>
        <v/>
      </c>
      <c r="B1074" s="5"/>
      <c r="C1074" s="6"/>
      <c r="D1074" s="7"/>
      <c r="E1074" s="8"/>
      <c r="F1074" s="8"/>
      <c r="G1074" s="60" t="str">
        <f t="shared" si="206"/>
        <v/>
      </c>
      <c r="H1074" s="60" t="str">
        <f t="shared" si="206"/>
        <v/>
      </c>
      <c r="J1074" s="115" t="str">
        <f t="shared" si="202"/>
        <v/>
      </c>
      <c r="Q1074" s="116"/>
      <c r="R1074" s="65" t="str">
        <f t="shared" si="196"/>
        <v/>
      </c>
      <c r="S1074" s="65" t="str">
        <f t="shared" si="197"/>
        <v/>
      </c>
      <c r="T1074" s="65" t="str">
        <f t="shared" si="198"/>
        <v/>
      </c>
      <c r="U1074" s="65" t="str">
        <f t="shared" si="199"/>
        <v/>
      </c>
      <c r="V1074" s="38"/>
      <c r="W1074" s="38"/>
      <c r="X1074" s="85" t="str">
        <f t="shared" si="200"/>
        <v/>
      </c>
      <c r="Y1074" s="85" t="str">
        <f t="shared" si="201"/>
        <v/>
      </c>
      <c r="Z1074" s="89" t="str">
        <f t="shared" si="203"/>
        <v/>
      </c>
      <c r="AA1074" s="90" t="str">
        <f>IFERROR(IF(ISNUMBER('Opsparede løndele mar21-apr21'!K1072),Z1074+'Opsparede løndele mar21-apr21'!K1072,Z1074),"")</f>
        <v/>
      </c>
    </row>
    <row r="1075" spans="1:27" x14ac:dyDescent="0.25">
      <c r="A1075" s="52" t="str">
        <f t="shared" si="204"/>
        <v/>
      </c>
      <c r="B1075" s="5"/>
      <c r="C1075" s="6"/>
      <c r="D1075" s="7"/>
      <c r="E1075" s="8"/>
      <c r="F1075" s="8"/>
      <c r="G1075" s="60" t="str">
        <f t="shared" si="206"/>
        <v/>
      </c>
      <c r="H1075" s="60" t="str">
        <f t="shared" si="206"/>
        <v/>
      </c>
      <c r="J1075" s="115" t="str">
        <f t="shared" si="202"/>
        <v/>
      </c>
      <c r="Q1075" s="116"/>
      <c r="R1075" s="65" t="str">
        <f t="shared" si="196"/>
        <v/>
      </c>
      <c r="S1075" s="65" t="str">
        <f t="shared" si="197"/>
        <v/>
      </c>
      <c r="T1075" s="65" t="str">
        <f t="shared" si="198"/>
        <v/>
      </c>
      <c r="U1075" s="65" t="str">
        <f t="shared" si="199"/>
        <v/>
      </c>
      <c r="V1075" s="38"/>
      <c r="W1075" s="38"/>
      <c r="X1075" s="85" t="str">
        <f t="shared" si="200"/>
        <v/>
      </c>
      <c r="Y1075" s="85" t="str">
        <f t="shared" si="201"/>
        <v/>
      </c>
      <c r="Z1075" s="89" t="str">
        <f t="shared" si="203"/>
        <v/>
      </c>
      <c r="AA1075" s="90" t="str">
        <f>IFERROR(IF(ISNUMBER('Opsparede løndele mar21-apr21'!K1073),Z1075+'Opsparede løndele mar21-apr21'!K1073,Z1075),"")</f>
        <v/>
      </c>
    </row>
    <row r="1076" spans="1:27" x14ac:dyDescent="0.25">
      <c r="A1076" s="52" t="str">
        <f t="shared" si="204"/>
        <v/>
      </c>
      <c r="B1076" s="5"/>
      <c r="C1076" s="6"/>
      <c r="D1076" s="7"/>
      <c r="E1076" s="8"/>
      <c r="F1076" s="8"/>
      <c r="G1076" s="60" t="str">
        <f t="shared" si="206"/>
        <v/>
      </c>
      <c r="H1076" s="60" t="str">
        <f t="shared" si="206"/>
        <v/>
      </c>
      <c r="J1076" s="115" t="str">
        <f t="shared" si="202"/>
        <v/>
      </c>
      <c r="Q1076" s="116"/>
      <c r="R1076" s="65" t="str">
        <f t="shared" si="196"/>
        <v/>
      </c>
      <c r="S1076" s="65" t="str">
        <f t="shared" si="197"/>
        <v/>
      </c>
      <c r="T1076" s="65" t="str">
        <f t="shared" si="198"/>
        <v/>
      </c>
      <c r="U1076" s="65" t="str">
        <f t="shared" si="199"/>
        <v/>
      </c>
      <c r="V1076" s="38"/>
      <c r="W1076" s="38"/>
      <c r="X1076" s="85" t="str">
        <f t="shared" si="200"/>
        <v/>
      </c>
      <c r="Y1076" s="85" t="str">
        <f t="shared" si="201"/>
        <v/>
      </c>
      <c r="Z1076" s="89" t="str">
        <f t="shared" si="203"/>
        <v/>
      </c>
      <c r="AA1076" s="90" t="str">
        <f>IFERROR(IF(ISNUMBER('Opsparede løndele mar21-apr21'!K1074),Z1076+'Opsparede løndele mar21-apr21'!K1074,Z1076),"")</f>
        <v/>
      </c>
    </row>
    <row r="1077" spans="1:27" x14ac:dyDescent="0.25">
      <c r="A1077" s="52" t="str">
        <f t="shared" si="204"/>
        <v/>
      </c>
      <c r="B1077" s="5"/>
      <c r="C1077" s="6"/>
      <c r="D1077" s="7"/>
      <c r="E1077" s="8"/>
      <c r="F1077" s="8"/>
      <c r="G1077" s="60" t="str">
        <f t="shared" si="206"/>
        <v/>
      </c>
      <c r="H1077" s="60" t="str">
        <f t="shared" si="206"/>
        <v/>
      </c>
      <c r="J1077" s="115" t="str">
        <f t="shared" si="202"/>
        <v/>
      </c>
      <c r="Q1077" s="116"/>
      <c r="R1077" s="65" t="str">
        <f t="shared" si="196"/>
        <v/>
      </c>
      <c r="S1077" s="65" t="str">
        <f t="shared" si="197"/>
        <v/>
      </c>
      <c r="T1077" s="65" t="str">
        <f t="shared" si="198"/>
        <v/>
      </c>
      <c r="U1077" s="65" t="str">
        <f t="shared" si="199"/>
        <v/>
      </c>
      <c r="V1077" s="38"/>
      <c r="W1077" s="38"/>
      <c r="X1077" s="85" t="str">
        <f t="shared" si="200"/>
        <v/>
      </c>
      <c r="Y1077" s="85" t="str">
        <f t="shared" si="201"/>
        <v/>
      </c>
      <c r="Z1077" s="89" t="str">
        <f t="shared" si="203"/>
        <v/>
      </c>
      <c r="AA1077" s="90" t="str">
        <f>IFERROR(IF(ISNUMBER('Opsparede løndele mar21-apr21'!K1075),Z1077+'Opsparede løndele mar21-apr21'!K1075,Z1077),"")</f>
        <v/>
      </c>
    </row>
    <row r="1078" spans="1:27" x14ac:dyDescent="0.25">
      <c r="A1078" s="52" t="str">
        <f t="shared" si="204"/>
        <v/>
      </c>
      <c r="B1078" s="5"/>
      <c r="C1078" s="6"/>
      <c r="D1078" s="7"/>
      <c r="E1078" s="8"/>
      <c r="F1078" s="8"/>
      <c r="G1078" s="60" t="str">
        <f t="shared" si="206"/>
        <v/>
      </c>
      <c r="H1078" s="60" t="str">
        <f t="shared" si="206"/>
        <v/>
      </c>
      <c r="J1078" s="115" t="str">
        <f t="shared" si="202"/>
        <v/>
      </c>
      <c r="Q1078" s="116"/>
      <c r="R1078" s="65" t="str">
        <f t="shared" si="196"/>
        <v/>
      </c>
      <c r="S1078" s="65" t="str">
        <f t="shared" si="197"/>
        <v/>
      </c>
      <c r="T1078" s="65" t="str">
        <f t="shared" si="198"/>
        <v/>
      </c>
      <c r="U1078" s="65" t="str">
        <f t="shared" si="199"/>
        <v/>
      </c>
      <c r="V1078" s="38"/>
      <c r="W1078" s="38"/>
      <c r="X1078" s="85" t="str">
        <f t="shared" si="200"/>
        <v/>
      </c>
      <c r="Y1078" s="85" t="str">
        <f t="shared" si="201"/>
        <v/>
      </c>
      <c r="Z1078" s="89" t="str">
        <f t="shared" si="203"/>
        <v/>
      </c>
      <c r="AA1078" s="90" t="str">
        <f>IFERROR(IF(ISNUMBER('Opsparede løndele mar21-apr21'!K1076),Z1078+'Opsparede løndele mar21-apr21'!K1076,Z1078),"")</f>
        <v/>
      </c>
    </row>
    <row r="1079" spans="1:27" x14ac:dyDescent="0.25">
      <c r="A1079" s="52" t="str">
        <f t="shared" si="204"/>
        <v/>
      </c>
      <c r="B1079" s="5"/>
      <c r="C1079" s="6"/>
      <c r="D1079" s="7"/>
      <c r="E1079" s="8"/>
      <c r="F1079" s="8"/>
      <c r="G1079" s="60" t="str">
        <f t="shared" si="206"/>
        <v/>
      </c>
      <c r="H1079" s="60" t="str">
        <f t="shared" si="206"/>
        <v/>
      </c>
      <c r="J1079" s="115" t="str">
        <f t="shared" si="202"/>
        <v/>
      </c>
      <c r="Q1079" s="116"/>
      <c r="R1079" s="65" t="str">
        <f t="shared" si="196"/>
        <v/>
      </c>
      <c r="S1079" s="65" t="str">
        <f t="shared" si="197"/>
        <v/>
      </c>
      <c r="T1079" s="65" t="str">
        <f t="shared" si="198"/>
        <v/>
      </c>
      <c r="U1079" s="65" t="str">
        <f t="shared" si="199"/>
        <v/>
      </c>
      <c r="V1079" s="38"/>
      <c r="W1079" s="38"/>
      <c r="X1079" s="85" t="str">
        <f t="shared" si="200"/>
        <v/>
      </c>
      <c r="Y1079" s="85" t="str">
        <f t="shared" si="201"/>
        <v/>
      </c>
      <c r="Z1079" s="89" t="str">
        <f t="shared" si="203"/>
        <v/>
      </c>
      <c r="AA1079" s="90" t="str">
        <f>IFERROR(IF(ISNUMBER('Opsparede løndele mar21-apr21'!K1077),Z1079+'Opsparede løndele mar21-apr21'!K1077,Z1079),"")</f>
        <v/>
      </c>
    </row>
    <row r="1080" spans="1:27" x14ac:dyDescent="0.25">
      <c r="A1080" s="52" t="str">
        <f t="shared" si="204"/>
        <v/>
      </c>
      <c r="B1080" s="5"/>
      <c r="C1080" s="6"/>
      <c r="D1080" s="7"/>
      <c r="E1080" s="8"/>
      <c r="F1080" s="8"/>
      <c r="G1080" s="60" t="str">
        <f t="shared" si="206"/>
        <v/>
      </c>
      <c r="H1080" s="60" t="str">
        <f t="shared" si="206"/>
        <v/>
      </c>
      <c r="J1080" s="115" t="str">
        <f t="shared" si="202"/>
        <v/>
      </c>
      <c r="Q1080" s="116"/>
      <c r="R1080" s="65" t="str">
        <f t="shared" si="196"/>
        <v/>
      </c>
      <c r="S1080" s="65" t="str">
        <f t="shared" si="197"/>
        <v/>
      </c>
      <c r="T1080" s="65" t="str">
        <f t="shared" si="198"/>
        <v/>
      </c>
      <c r="U1080" s="65" t="str">
        <f t="shared" si="199"/>
        <v/>
      </c>
      <c r="V1080" s="38"/>
      <c r="W1080" s="38"/>
      <c r="X1080" s="85" t="str">
        <f t="shared" si="200"/>
        <v/>
      </c>
      <c r="Y1080" s="85" t="str">
        <f t="shared" si="201"/>
        <v/>
      </c>
      <c r="Z1080" s="89" t="str">
        <f t="shared" si="203"/>
        <v/>
      </c>
      <c r="AA1080" s="90" t="str">
        <f>IFERROR(IF(ISNUMBER('Opsparede løndele mar21-apr21'!K1078),Z1080+'Opsparede løndele mar21-apr21'!K1078,Z1080),"")</f>
        <v/>
      </c>
    </row>
    <row r="1081" spans="1:27" x14ac:dyDescent="0.25">
      <c r="A1081" s="52" t="str">
        <f t="shared" si="204"/>
        <v/>
      </c>
      <c r="B1081" s="5"/>
      <c r="C1081" s="6"/>
      <c r="D1081" s="7"/>
      <c r="E1081" s="8"/>
      <c r="F1081" s="8"/>
      <c r="G1081" s="60" t="str">
        <f t="shared" si="206"/>
        <v/>
      </c>
      <c r="H1081" s="60" t="str">
        <f t="shared" si="206"/>
        <v/>
      </c>
      <c r="J1081" s="115" t="str">
        <f t="shared" si="202"/>
        <v/>
      </c>
      <c r="Q1081" s="116"/>
      <c r="R1081" s="65" t="str">
        <f t="shared" si="196"/>
        <v/>
      </c>
      <c r="S1081" s="65" t="str">
        <f t="shared" si="197"/>
        <v/>
      </c>
      <c r="T1081" s="65" t="str">
        <f t="shared" si="198"/>
        <v/>
      </c>
      <c r="U1081" s="65" t="str">
        <f t="shared" si="199"/>
        <v/>
      </c>
      <c r="V1081" s="38"/>
      <c r="W1081" s="38"/>
      <c r="X1081" s="85" t="str">
        <f t="shared" si="200"/>
        <v/>
      </c>
      <c r="Y1081" s="85" t="str">
        <f t="shared" si="201"/>
        <v/>
      </c>
      <c r="Z1081" s="89" t="str">
        <f t="shared" si="203"/>
        <v/>
      </c>
      <c r="AA1081" s="90" t="str">
        <f>IFERROR(IF(ISNUMBER('Opsparede løndele mar21-apr21'!K1079),Z1081+'Opsparede løndele mar21-apr21'!K1079,Z1081),"")</f>
        <v/>
      </c>
    </row>
    <row r="1082" spans="1:27" x14ac:dyDescent="0.25">
      <c r="A1082" s="52" t="str">
        <f t="shared" si="204"/>
        <v/>
      </c>
      <c r="B1082" s="5"/>
      <c r="C1082" s="6"/>
      <c r="D1082" s="7"/>
      <c r="E1082" s="8"/>
      <c r="F1082" s="8"/>
      <c r="G1082" s="60" t="str">
        <f t="shared" si="206"/>
        <v/>
      </c>
      <c r="H1082" s="60" t="str">
        <f t="shared" si="206"/>
        <v/>
      </c>
      <c r="J1082" s="115" t="str">
        <f t="shared" si="202"/>
        <v/>
      </c>
      <c r="Q1082" s="116"/>
      <c r="R1082" s="65" t="str">
        <f t="shared" si="196"/>
        <v/>
      </c>
      <c r="S1082" s="65" t="str">
        <f t="shared" si="197"/>
        <v/>
      </c>
      <c r="T1082" s="65" t="str">
        <f t="shared" si="198"/>
        <v/>
      </c>
      <c r="U1082" s="65" t="str">
        <f t="shared" si="199"/>
        <v/>
      </c>
      <c r="V1082" s="38"/>
      <c r="W1082" s="38"/>
      <c r="X1082" s="85" t="str">
        <f t="shared" si="200"/>
        <v/>
      </c>
      <c r="Y1082" s="85" t="str">
        <f t="shared" si="201"/>
        <v/>
      </c>
      <c r="Z1082" s="89" t="str">
        <f t="shared" si="203"/>
        <v/>
      </c>
      <c r="AA1082" s="90" t="str">
        <f>IFERROR(IF(ISNUMBER('Opsparede løndele mar21-apr21'!K1080),Z1082+'Opsparede løndele mar21-apr21'!K1080,Z1082),"")</f>
        <v/>
      </c>
    </row>
    <row r="1083" spans="1:27" x14ac:dyDescent="0.25">
      <c r="A1083" s="52" t="str">
        <f t="shared" si="204"/>
        <v/>
      </c>
      <c r="B1083" s="5"/>
      <c r="C1083" s="6"/>
      <c r="D1083" s="7"/>
      <c r="E1083" s="8"/>
      <c r="F1083" s="8"/>
      <c r="G1083" s="60" t="str">
        <f t="shared" si="206"/>
        <v/>
      </c>
      <c r="H1083" s="60" t="str">
        <f t="shared" si="206"/>
        <v/>
      </c>
      <c r="J1083" s="115" t="str">
        <f t="shared" si="202"/>
        <v/>
      </c>
      <c r="Q1083" s="116"/>
      <c r="R1083" s="65" t="str">
        <f t="shared" si="196"/>
        <v/>
      </c>
      <c r="S1083" s="65" t="str">
        <f t="shared" si="197"/>
        <v/>
      </c>
      <c r="T1083" s="65" t="str">
        <f t="shared" si="198"/>
        <v/>
      </c>
      <c r="U1083" s="65" t="str">
        <f t="shared" si="199"/>
        <v/>
      </c>
      <c r="V1083" s="38"/>
      <c r="W1083" s="38"/>
      <c r="X1083" s="85" t="str">
        <f t="shared" si="200"/>
        <v/>
      </c>
      <c r="Y1083" s="85" t="str">
        <f t="shared" si="201"/>
        <v/>
      </c>
      <c r="Z1083" s="89" t="str">
        <f t="shared" si="203"/>
        <v/>
      </c>
      <c r="AA1083" s="90" t="str">
        <f>IFERROR(IF(ISNUMBER('Opsparede løndele mar21-apr21'!K1081),Z1083+'Opsparede løndele mar21-apr21'!K1081,Z1083),"")</f>
        <v/>
      </c>
    </row>
    <row r="1084" spans="1:27" x14ac:dyDescent="0.25">
      <c r="A1084" s="52" t="str">
        <f t="shared" si="204"/>
        <v/>
      </c>
      <c r="B1084" s="5"/>
      <c r="C1084" s="6"/>
      <c r="D1084" s="7"/>
      <c r="E1084" s="8"/>
      <c r="F1084" s="8"/>
      <c r="G1084" s="60" t="str">
        <f t="shared" si="206"/>
        <v/>
      </c>
      <c r="H1084" s="60" t="str">
        <f t="shared" si="206"/>
        <v/>
      </c>
      <c r="J1084" s="115" t="str">
        <f t="shared" si="202"/>
        <v/>
      </c>
      <c r="Q1084" s="116"/>
      <c r="R1084" s="65" t="str">
        <f t="shared" si="196"/>
        <v/>
      </c>
      <c r="S1084" s="65" t="str">
        <f t="shared" si="197"/>
        <v/>
      </c>
      <c r="T1084" s="65" t="str">
        <f t="shared" si="198"/>
        <v/>
      </c>
      <c r="U1084" s="65" t="str">
        <f t="shared" si="199"/>
        <v/>
      </c>
      <c r="V1084" s="38"/>
      <c r="W1084" s="38"/>
      <c r="X1084" s="85" t="str">
        <f t="shared" si="200"/>
        <v/>
      </c>
      <c r="Y1084" s="85" t="str">
        <f t="shared" si="201"/>
        <v/>
      </c>
      <c r="Z1084" s="89" t="str">
        <f t="shared" si="203"/>
        <v/>
      </c>
      <c r="AA1084" s="90" t="str">
        <f>IFERROR(IF(ISNUMBER('Opsparede løndele mar21-apr21'!K1082),Z1084+'Opsparede løndele mar21-apr21'!K1082,Z1084),"")</f>
        <v/>
      </c>
    </row>
    <row r="1085" spans="1:27" x14ac:dyDescent="0.25">
      <c r="A1085" s="52" t="str">
        <f t="shared" si="204"/>
        <v/>
      </c>
      <c r="B1085" s="5"/>
      <c r="C1085" s="6"/>
      <c r="D1085" s="7"/>
      <c r="E1085" s="8"/>
      <c r="F1085" s="8"/>
      <c r="G1085" s="60" t="str">
        <f t="shared" si="206"/>
        <v/>
      </c>
      <c r="H1085" s="60" t="str">
        <f t="shared" si="206"/>
        <v/>
      </c>
      <c r="J1085" s="115" t="str">
        <f t="shared" si="202"/>
        <v/>
      </c>
      <c r="Q1085" s="116"/>
      <c r="R1085" s="65" t="str">
        <f t="shared" si="196"/>
        <v/>
      </c>
      <c r="S1085" s="65" t="str">
        <f t="shared" si="197"/>
        <v/>
      </c>
      <c r="T1085" s="65" t="str">
        <f t="shared" si="198"/>
        <v/>
      </c>
      <c r="U1085" s="65" t="str">
        <f t="shared" si="199"/>
        <v/>
      </c>
      <c r="V1085" s="38"/>
      <c r="W1085" s="38"/>
      <c r="X1085" s="85" t="str">
        <f t="shared" si="200"/>
        <v/>
      </c>
      <c r="Y1085" s="85" t="str">
        <f t="shared" si="201"/>
        <v/>
      </c>
      <c r="Z1085" s="89" t="str">
        <f t="shared" si="203"/>
        <v/>
      </c>
      <c r="AA1085" s="90" t="str">
        <f>IFERROR(IF(ISNUMBER('Opsparede løndele mar21-apr21'!K1083),Z1085+'Opsparede løndele mar21-apr21'!K1083,Z1085),"")</f>
        <v/>
      </c>
    </row>
    <row r="1086" spans="1:27" x14ac:dyDescent="0.25">
      <c r="A1086" s="52" t="str">
        <f t="shared" si="204"/>
        <v/>
      </c>
      <c r="B1086" s="5"/>
      <c r="C1086" s="6"/>
      <c r="D1086" s="7"/>
      <c r="E1086" s="8"/>
      <c r="F1086" s="8"/>
      <c r="G1086" s="60" t="str">
        <f t="shared" si="206"/>
        <v/>
      </c>
      <c r="H1086" s="60" t="str">
        <f t="shared" si="206"/>
        <v/>
      </c>
      <c r="J1086" s="115" t="str">
        <f t="shared" si="202"/>
        <v/>
      </c>
      <c r="Q1086" s="116"/>
      <c r="R1086" s="65" t="str">
        <f t="shared" si="196"/>
        <v/>
      </c>
      <c r="S1086" s="65" t="str">
        <f t="shared" si="197"/>
        <v/>
      </c>
      <c r="T1086" s="65" t="str">
        <f t="shared" si="198"/>
        <v/>
      </c>
      <c r="U1086" s="65" t="str">
        <f t="shared" si="199"/>
        <v/>
      </c>
      <c r="V1086" s="38"/>
      <c r="W1086" s="38"/>
      <c r="X1086" s="85" t="str">
        <f t="shared" si="200"/>
        <v/>
      </c>
      <c r="Y1086" s="85" t="str">
        <f t="shared" si="201"/>
        <v/>
      </c>
      <c r="Z1086" s="89" t="str">
        <f t="shared" si="203"/>
        <v/>
      </c>
      <c r="AA1086" s="90" t="str">
        <f>IFERROR(IF(ISNUMBER('Opsparede løndele mar21-apr21'!K1084),Z1086+'Opsparede løndele mar21-apr21'!K1084,Z1086),"")</f>
        <v/>
      </c>
    </row>
    <row r="1087" spans="1:27" x14ac:dyDescent="0.25">
      <c r="A1087" s="52" t="str">
        <f t="shared" si="204"/>
        <v/>
      </c>
      <c r="B1087" s="5"/>
      <c r="C1087" s="6"/>
      <c r="D1087" s="7"/>
      <c r="E1087" s="8"/>
      <c r="F1087" s="8"/>
      <c r="G1087" s="60" t="str">
        <f t="shared" ref="G1087:H1106" si="207">IF(AND(ISNUMBER($E1087),ISNUMBER($F1087)),MAX(MIN(NETWORKDAYS(IF($E1087&lt;=VLOOKUP(G$6,Matrix_antal_dage,5,FALSE),VLOOKUP(G$6,Matrix_antal_dage,5,FALSE),$E1087),IF($F1087&gt;=VLOOKUP(G$6,Matrix_antal_dage,6,FALSE),VLOOKUP(G$6,Matrix_antal_dage,6,FALSE),$F1087),helligdage),VLOOKUP(G$6,Matrix_antal_dage,7,FALSE)),0),"")</f>
        <v/>
      </c>
      <c r="H1087" s="60" t="str">
        <f t="shared" si="207"/>
        <v/>
      </c>
      <c r="J1087" s="115" t="str">
        <f t="shared" si="202"/>
        <v/>
      </c>
      <c r="Q1087" s="116"/>
      <c r="R1087" s="65" t="str">
        <f t="shared" si="196"/>
        <v/>
      </c>
      <c r="S1087" s="65" t="str">
        <f t="shared" si="197"/>
        <v/>
      </c>
      <c r="T1087" s="65" t="str">
        <f t="shared" si="198"/>
        <v/>
      </c>
      <c r="U1087" s="65" t="str">
        <f t="shared" si="199"/>
        <v/>
      </c>
      <c r="V1087" s="38"/>
      <c r="W1087" s="38"/>
      <c r="X1087" s="85" t="str">
        <f t="shared" si="200"/>
        <v/>
      </c>
      <c r="Y1087" s="85" t="str">
        <f t="shared" si="201"/>
        <v/>
      </c>
      <c r="Z1087" s="89" t="str">
        <f t="shared" si="203"/>
        <v/>
      </c>
      <c r="AA1087" s="90" t="str">
        <f>IFERROR(IF(ISNUMBER('Opsparede løndele mar21-apr21'!K1085),Z1087+'Opsparede løndele mar21-apr21'!K1085,Z1087),"")</f>
        <v/>
      </c>
    </row>
    <row r="1088" spans="1:27" x14ac:dyDescent="0.25">
      <c r="A1088" s="52" t="str">
        <f t="shared" si="204"/>
        <v/>
      </c>
      <c r="B1088" s="5"/>
      <c r="C1088" s="6"/>
      <c r="D1088" s="7"/>
      <c r="E1088" s="8"/>
      <c r="F1088" s="8"/>
      <c r="G1088" s="60" t="str">
        <f t="shared" si="207"/>
        <v/>
      </c>
      <c r="H1088" s="60" t="str">
        <f t="shared" si="207"/>
        <v/>
      </c>
      <c r="J1088" s="115" t="str">
        <f t="shared" si="202"/>
        <v/>
      </c>
      <c r="Q1088" s="116"/>
      <c r="R1088" s="65" t="str">
        <f t="shared" si="196"/>
        <v/>
      </c>
      <c r="S1088" s="65" t="str">
        <f t="shared" si="197"/>
        <v/>
      </c>
      <c r="T1088" s="65" t="str">
        <f t="shared" si="198"/>
        <v/>
      </c>
      <c r="U1088" s="65" t="str">
        <f t="shared" si="199"/>
        <v/>
      </c>
      <c r="V1088" s="38"/>
      <c r="W1088" s="38"/>
      <c r="X1088" s="85" t="str">
        <f t="shared" si="200"/>
        <v/>
      </c>
      <c r="Y1088" s="85" t="str">
        <f t="shared" si="201"/>
        <v/>
      </c>
      <c r="Z1088" s="89" t="str">
        <f t="shared" si="203"/>
        <v/>
      </c>
      <c r="AA1088" s="90" t="str">
        <f>IFERROR(IF(ISNUMBER('Opsparede løndele mar21-apr21'!K1086),Z1088+'Opsparede løndele mar21-apr21'!K1086,Z1088),"")</f>
        <v/>
      </c>
    </row>
    <row r="1089" spans="1:27" x14ac:dyDescent="0.25">
      <c r="A1089" s="52" t="str">
        <f t="shared" si="204"/>
        <v/>
      </c>
      <c r="B1089" s="5"/>
      <c r="C1089" s="6"/>
      <c r="D1089" s="7"/>
      <c r="E1089" s="8"/>
      <c r="F1089" s="8"/>
      <c r="G1089" s="60" t="str">
        <f t="shared" si="207"/>
        <v/>
      </c>
      <c r="H1089" s="60" t="str">
        <f t="shared" si="207"/>
        <v/>
      </c>
      <c r="J1089" s="115" t="str">
        <f t="shared" si="202"/>
        <v/>
      </c>
      <c r="Q1089" s="116"/>
      <c r="R1089" s="65" t="str">
        <f t="shared" si="196"/>
        <v/>
      </c>
      <c r="S1089" s="65" t="str">
        <f t="shared" si="197"/>
        <v/>
      </c>
      <c r="T1089" s="65" t="str">
        <f t="shared" si="198"/>
        <v/>
      </c>
      <c r="U1089" s="65" t="str">
        <f t="shared" si="199"/>
        <v/>
      </c>
      <c r="V1089" s="38"/>
      <c r="W1089" s="38"/>
      <c r="X1089" s="85" t="str">
        <f t="shared" si="200"/>
        <v/>
      </c>
      <c r="Y1089" s="85" t="str">
        <f t="shared" si="201"/>
        <v/>
      </c>
      <c r="Z1089" s="89" t="str">
        <f t="shared" si="203"/>
        <v/>
      </c>
      <c r="AA1089" s="90" t="str">
        <f>IFERROR(IF(ISNUMBER('Opsparede løndele mar21-apr21'!K1087),Z1089+'Opsparede løndele mar21-apr21'!K1087,Z1089),"")</f>
        <v/>
      </c>
    </row>
    <row r="1090" spans="1:27" x14ac:dyDescent="0.25">
      <c r="A1090" s="52" t="str">
        <f t="shared" si="204"/>
        <v/>
      </c>
      <c r="B1090" s="5"/>
      <c r="C1090" s="6"/>
      <c r="D1090" s="7"/>
      <c r="E1090" s="8"/>
      <c r="F1090" s="8"/>
      <c r="G1090" s="60" t="str">
        <f t="shared" si="207"/>
        <v/>
      </c>
      <c r="H1090" s="60" t="str">
        <f t="shared" si="207"/>
        <v/>
      </c>
      <c r="J1090" s="115" t="str">
        <f t="shared" si="202"/>
        <v/>
      </c>
      <c r="Q1090" s="116"/>
      <c r="R1090" s="65" t="str">
        <f t="shared" si="196"/>
        <v/>
      </c>
      <c r="S1090" s="65" t="str">
        <f t="shared" si="197"/>
        <v/>
      </c>
      <c r="T1090" s="65" t="str">
        <f t="shared" si="198"/>
        <v/>
      </c>
      <c r="U1090" s="65" t="str">
        <f t="shared" si="199"/>
        <v/>
      </c>
      <c r="V1090" s="38"/>
      <c r="W1090" s="38"/>
      <c r="X1090" s="85" t="str">
        <f t="shared" si="200"/>
        <v/>
      </c>
      <c r="Y1090" s="85" t="str">
        <f t="shared" si="201"/>
        <v/>
      </c>
      <c r="Z1090" s="89" t="str">
        <f t="shared" si="203"/>
        <v/>
      </c>
      <c r="AA1090" s="90" t="str">
        <f>IFERROR(IF(ISNUMBER('Opsparede løndele mar21-apr21'!K1088),Z1090+'Opsparede løndele mar21-apr21'!K1088,Z1090),"")</f>
        <v/>
      </c>
    </row>
    <row r="1091" spans="1:27" x14ac:dyDescent="0.25">
      <c r="A1091" s="52" t="str">
        <f t="shared" si="204"/>
        <v/>
      </c>
      <c r="B1091" s="5"/>
      <c r="C1091" s="6"/>
      <c r="D1091" s="7"/>
      <c r="E1091" s="8"/>
      <c r="F1091" s="8"/>
      <c r="G1091" s="60" t="str">
        <f t="shared" si="207"/>
        <v/>
      </c>
      <c r="H1091" s="60" t="str">
        <f t="shared" si="207"/>
        <v/>
      </c>
      <c r="J1091" s="115" t="str">
        <f t="shared" si="202"/>
        <v/>
      </c>
      <c r="Q1091" s="116"/>
      <c r="R1091" s="65" t="str">
        <f t="shared" si="196"/>
        <v/>
      </c>
      <c r="S1091" s="65" t="str">
        <f t="shared" si="197"/>
        <v/>
      </c>
      <c r="T1091" s="65" t="str">
        <f t="shared" si="198"/>
        <v/>
      </c>
      <c r="U1091" s="65" t="str">
        <f t="shared" si="199"/>
        <v/>
      </c>
      <c r="V1091" s="38"/>
      <c r="W1091" s="38"/>
      <c r="X1091" s="85" t="str">
        <f t="shared" si="200"/>
        <v/>
      </c>
      <c r="Y1091" s="85" t="str">
        <f t="shared" si="201"/>
        <v/>
      </c>
      <c r="Z1091" s="89" t="str">
        <f t="shared" si="203"/>
        <v/>
      </c>
      <c r="AA1091" s="90" t="str">
        <f>IFERROR(IF(ISNUMBER('Opsparede løndele mar21-apr21'!K1089),Z1091+'Opsparede løndele mar21-apr21'!K1089,Z1091),"")</f>
        <v/>
      </c>
    </row>
    <row r="1092" spans="1:27" x14ac:dyDescent="0.25">
      <c r="A1092" s="52" t="str">
        <f t="shared" si="204"/>
        <v/>
      </c>
      <c r="B1092" s="5"/>
      <c r="C1092" s="6"/>
      <c r="D1092" s="7"/>
      <c r="E1092" s="8"/>
      <c r="F1092" s="8"/>
      <c r="G1092" s="60" t="str">
        <f t="shared" si="207"/>
        <v/>
      </c>
      <c r="H1092" s="60" t="str">
        <f t="shared" si="207"/>
        <v/>
      </c>
      <c r="J1092" s="115" t="str">
        <f t="shared" si="202"/>
        <v/>
      </c>
      <c r="Q1092" s="116"/>
      <c r="R1092" s="65" t="str">
        <f t="shared" si="196"/>
        <v/>
      </c>
      <c r="S1092" s="65" t="str">
        <f t="shared" si="197"/>
        <v/>
      </c>
      <c r="T1092" s="65" t="str">
        <f t="shared" si="198"/>
        <v/>
      </c>
      <c r="U1092" s="65" t="str">
        <f t="shared" si="199"/>
        <v/>
      </c>
      <c r="V1092" s="38"/>
      <c r="W1092" s="38"/>
      <c r="X1092" s="85" t="str">
        <f t="shared" si="200"/>
        <v/>
      </c>
      <c r="Y1092" s="85" t="str">
        <f t="shared" si="201"/>
        <v/>
      </c>
      <c r="Z1092" s="89" t="str">
        <f t="shared" si="203"/>
        <v/>
      </c>
      <c r="AA1092" s="90" t="str">
        <f>IFERROR(IF(ISNUMBER('Opsparede løndele mar21-apr21'!K1090),Z1092+'Opsparede løndele mar21-apr21'!K1090,Z1092),"")</f>
        <v/>
      </c>
    </row>
    <row r="1093" spans="1:27" x14ac:dyDescent="0.25">
      <c r="A1093" s="52" t="str">
        <f t="shared" si="204"/>
        <v/>
      </c>
      <c r="B1093" s="5"/>
      <c r="C1093" s="6"/>
      <c r="D1093" s="7"/>
      <c r="E1093" s="8"/>
      <c r="F1093" s="8"/>
      <c r="G1093" s="60" t="str">
        <f t="shared" si="207"/>
        <v/>
      </c>
      <c r="H1093" s="60" t="str">
        <f t="shared" si="207"/>
        <v/>
      </c>
      <c r="J1093" s="115" t="str">
        <f t="shared" si="202"/>
        <v/>
      </c>
      <c r="Q1093" s="116"/>
      <c r="R1093" s="65" t="str">
        <f t="shared" si="196"/>
        <v/>
      </c>
      <c r="S1093" s="65" t="str">
        <f t="shared" si="197"/>
        <v/>
      </c>
      <c r="T1093" s="65" t="str">
        <f t="shared" si="198"/>
        <v/>
      </c>
      <c r="U1093" s="65" t="str">
        <f t="shared" si="199"/>
        <v/>
      </c>
      <c r="V1093" s="38"/>
      <c r="W1093" s="38"/>
      <c r="X1093" s="85" t="str">
        <f t="shared" si="200"/>
        <v/>
      </c>
      <c r="Y1093" s="85" t="str">
        <f t="shared" si="201"/>
        <v/>
      </c>
      <c r="Z1093" s="89" t="str">
        <f t="shared" si="203"/>
        <v/>
      </c>
      <c r="AA1093" s="90" t="str">
        <f>IFERROR(IF(ISNUMBER('Opsparede løndele mar21-apr21'!K1091),Z1093+'Opsparede løndele mar21-apr21'!K1091,Z1093),"")</f>
        <v/>
      </c>
    </row>
    <row r="1094" spans="1:27" x14ac:dyDescent="0.25">
      <c r="A1094" s="52" t="str">
        <f t="shared" si="204"/>
        <v/>
      </c>
      <c r="B1094" s="5"/>
      <c r="C1094" s="6"/>
      <c r="D1094" s="7"/>
      <c r="E1094" s="8"/>
      <c r="F1094" s="8"/>
      <c r="G1094" s="60" t="str">
        <f t="shared" si="207"/>
        <v/>
      </c>
      <c r="H1094" s="60" t="str">
        <f t="shared" si="207"/>
        <v/>
      </c>
      <c r="J1094" s="115" t="str">
        <f t="shared" si="202"/>
        <v/>
      </c>
      <c r="Q1094" s="116"/>
      <c r="R1094" s="65" t="str">
        <f t="shared" si="196"/>
        <v/>
      </c>
      <c r="S1094" s="65" t="str">
        <f t="shared" si="197"/>
        <v/>
      </c>
      <c r="T1094" s="65" t="str">
        <f t="shared" si="198"/>
        <v/>
      </c>
      <c r="U1094" s="65" t="str">
        <f t="shared" si="199"/>
        <v/>
      </c>
      <c r="V1094" s="38"/>
      <c r="W1094" s="38"/>
      <c r="X1094" s="85" t="str">
        <f t="shared" si="200"/>
        <v/>
      </c>
      <c r="Y1094" s="85" t="str">
        <f t="shared" si="201"/>
        <v/>
      </c>
      <c r="Z1094" s="89" t="str">
        <f t="shared" si="203"/>
        <v/>
      </c>
      <c r="AA1094" s="90" t="str">
        <f>IFERROR(IF(ISNUMBER('Opsparede løndele mar21-apr21'!K1092),Z1094+'Opsparede løndele mar21-apr21'!K1092,Z1094),"")</f>
        <v/>
      </c>
    </row>
    <row r="1095" spans="1:27" x14ac:dyDescent="0.25">
      <c r="A1095" s="52" t="str">
        <f t="shared" si="204"/>
        <v/>
      </c>
      <c r="B1095" s="5"/>
      <c r="C1095" s="6"/>
      <c r="D1095" s="7"/>
      <c r="E1095" s="8"/>
      <c r="F1095" s="8"/>
      <c r="G1095" s="60" t="str">
        <f t="shared" si="207"/>
        <v/>
      </c>
      <c r="H1095" s="60" t="str">
        <f t="shared" si="207"/>
        <v/>
      </c>
      <c r="J1095" s="115" t="str">
        <f t="shared" si="202"/>
        <v/>
      </c>
      <c r="Q1095" s="116"/>
      <c r="R1095" s="65" t="str">
        <f t="shared" ref="R1095:R1158" si="208">IF(AND(ISNUMBER($Q1095),ISNUMBER(K1095)),(IF($B1095="","",IF(MIN(K1095,M1095)*$J1095&gt;30000*IF($Q1095&gt;37,37,$Q1095)/37,30000*IF($Q1095&gt;37,37,$Q1095)/37,MIN(K1095,M1095)*$J1095))),"")</f>
        <v/>
      </c>
      <c r="S1095" s="65" t="str">
        <f t="shared" ref="S1095:S1158" si="209">IF(AND(ISNUMBER($Q1095),ISNUMBER(L1095)),(IF($B1095="","",IF(MIN(L1095,N1095)*$J1095&gt;30000*IF($Q1095&gt;37,37,$Q1095)/37,30000*IF($Q1095&gt;37,37,$Q1095)/37,MIN(L1095,N1095)*$J1095))),"")</f>
        <v/>
      </c>
      <c r="T1095" s="65" t="str">
        <f t="shared" ref="T1095:T1158" si="210">IF(ISNUMBER(R1095),(MIN(R1095,MIN(K1095,M1095)-O1095)),"")</f>
        <v/>
      </c>
      <c r="U1095" s="65" t="str">
        <f t="shared" ref="U1095:U1158" si="211">IF(ISNUMBER(S1095),(MIN(S1095,MIN(L1095,N1095)-P1095)),"")</f>
        <v/>
      </c>
      <c r="V1095" s="38"/>
      <c r="W1095" s="38"/>
      <c r="X1095" s="85" t="str">
        <f t="shared" ref="X1095:X1158" si="212">IF(ISNUMBER(V1095),MIN(T1095/VLOOKUP(G$6,Matrix_antal_dage,4,FALSE)*(G1095-V1095),30000),"")</f>
        <v/>
      </c>
      <c r="Y1095" s="85" t="str">
        <f t="shared" ref="Y1095:Y1158" si="213">IF(ISNUMBER(W1095),MIN(U1095/VLOOKUP(H$6,Matrix_antal_dage,4,FALSE)*(H1095-W1095),30000),"")</f>
        <v/>
      </c>
      <c r="Z1095" s="89" t="str">
        <f t="shared" si="203"/>
        <v/>
      </c>
      <c r="AA1095" s="90" t="str">
        <f>IFERROR(IF(ISNUMBER('Opsparede løndele mar21-apr21'!K1093),Z1095+'Opsparede løndele mar21-apr21'!K1093,Z1095),"")</f>
        <v/>
      </c>
    </row>
    <row r="1096" spans="1:27" x14ac:dyDescent="0.25">
      <c r="A1096" s="52" t="str">
        <f t="shared" si="204"/>
        <v/>
      </c>
      <c r="B1096" s="5"/>
      <c r="C1096" s="6"/>
      <c r="D1096" s="7"/>
      <c r="E1096" s="8"/>
      <c r="F1096" s="8"/>
      <c r="G1096" s="60" t="str">
        <f t="shared" si="207"/>
        <v/>
      </c>
      <c r="H1096" s="60" t="str">
        <f t="shared" si="207"/>
        <v/>
      </c>
      <c r="J1096" s="115" t="str">
        <f t="shared" ref="J1096:J1159" si="214">IF(I1096="","",IF(I1096="Funktionær",0.75,IF(I1096="Ikke-funktionær",0.9,IF(I1096="Elev/lærling",0.9))))</f>
        <v/>
      </c>
      <c r="Q1096" s="116"/>
      <c r="R1096" s="65" t="str">
        <f t="shared" si="208"/>
        <v/>
      </c>
      <c r="S1096" s="65" t="str">
        <f t="shared" si="209"/>
        <v/>
      </c>
      <c r="T1096" s="65" t="str">
        <f t="shared" si="210"/>
        <v/>
      </c>
      <c r="U1096" s="65" t="str">
        <f t="shared" si="211"/>
        <v/>
      </c>
      <c r="V1096" s="38"/>
      <c r="W1096" s="38"/>
      <c r="X1096" s="85" t="str">
        <f t="shared" si="212"/>
        <v/>
      </c>
      <c r="Y1096" s="85" t="str">
        <f t="shared" si="213"/>
        <v/>
      </c>
      <c r="Z1096" s="89" t="str">
        <f t="shared" ref="Z1096:Z1159" si="215">IF(OR(ISNUMBER(V1096),ISNUMBER(W1096)),SUM(X1096:Y1096),"")</f>
        <v/>
      </c>
      <c r="AA1096" s="90" t="str">
        <f>IFERROR(IF(ISNUMBER('Opsparede løndele mar21-apr21'!K1094),Z1096+'Opsparede løndele mar21-apr21'!K1094,Z1096),"")</f>
        <v/>
      </c>
    </row>
    <row r="1097" spans="1:27" x14ac:dyDescent="0.25">
      <c r="A1097" s="52" t="str">
        <f t="shared" ref="A1097:A1160" si="216">IF(B1097="","",A1096+1)</f>
        <v/>
      </c>
      <c r="B1097" s="5"/>
      <c r="C1097" s="6"/>
      <c r="D1097" s="7"/>
      <c r="E1097" s="8"/>
      <c r="F1097" s="8"/>
      <c r="G1097" s="60" t="str">
        <f t="shared" si="207"/>
        <v/>
      </c>
      <c r="H1097" s="60" t="str">
        <f t="shared" si="207"/>
        <v/>
      </c>
      <c r="J1097" s="115" t="str">
        <f t="shared" si="214"/>
        <v/>
      </c>
      <c r="Q1097" s="116"/>
      <c r="R1097" s="65" t="str">
        <f t="shared" si="208"/>
        <v/>
      </c>
      <c r="S1097" s="65" t="str">
        <f t="shared" si="209"/>
        <v/>
      </c>
      <c r="T1097" s="65" t="str">
        <f t="shared" si="210"/>
        <v/>
      </c>
      <c r="U1097" s="65" t="str">
        <f t="shared" si="211"/>
        <v/>
      </c>
      <c r="V1097" s="38"/>
      <c r="W1097" s="38"/>
      <c r="X1097" s="85" t="str">
        <f t="shared" si="212"/>
        <v/>
      </c>
      <c r="Y1097" s="85" t="str">
        <f t="shared" si="213"/>
        <v/>
      </c>
      <c r="Z1097" s="89" t="str">
        <f t="shared" si="215"/>
        <v/>
      </c>
      <c r="AA1097" s="90" t="str">
        <f>IFERROR(IF(ISNUMBER('Opsparede løndele mar21-apr21'!K1095),Z1097+'Opsparede løndele mar21-apr21'!K1095,Z1097),"")</f>
        <v/>
      </c>
    </row>
    <row r="1098" spans="1:27" x14ac:dyDescent="0.25">
      <c r="A1098" s="52" t="str">
        <f t="shared" si="216"/>
        <v/>
      </c>
      <c r="B1098" s="5"/>
      <c r="C1098" s="6"/>
      <c r="D1098" s="7"/>
      <c r="E1098" s="8"/>
      <c r="F1098" s="8"/>
      <c r="G1098" s="60" t="str">
        <f t="shared" si="207"/>
        <v/>
      </c>
      <c r="H1098" s="60" t="str">
        <f t="shared" si="207"/>
        <v/>
      </c>
      <c r="J1098" s="115" t="str">
        <f t="shared" si="214"/>
        <v/>
      </c>
      <c r="Q1098" s="116"/>
      <c r="R1098" s="65" t="str">
        <f t="shared" si="208"/>
        <v/>
      </c>
      <c r="S1098" s="65" t="str">
        <f t="shared" si="209"/>
        <v/>
      </c>
      <c r="T1098" s="65" t="str">
        <f t="shared" si="210"/>
        <v/>
      </c>
      <c r="U1098" s="65" t="str">
        <f t="shared" si="211"/>
        <v/>
      </c>
      <c r="V1098" s="38"/>
      <c r="W1098" s="38"/>
      <c r="X1098" s="85" t="str">
        <f t="shared" si="212"/>
        <v/>
      </c>
      <c r="Y1098" s="85" t="str">
        <f t="shared" si="213"/>
        <v/>
      </c>
      <c r="Z1098" s="89" t="str">
        <f t="shared" si="215"/>
        <v/>
      </c>
      <c r="AA1098" s="90" t="str">
        <f>IFERROR(IF(ISNUMBER('Opsparede løndele mar21-apr21'!K1096),Z1098+'Opsparede løndele mar21-apr21'!K1096,Z1098),"")</f>
        <v/>
      </c>
    </row>
    <row r="1099" spans="1:27" x14ac:dyDescent="0.25">
      <c r="A1099" s="52" t="str">
        <f t="shared" si="216"/>
        <v/>
      </c>
      <c r="B1099" s="5"/>
      <c r="C1099" s="6"/>
      <c r="D1099" s="7"/>
      <c r="E1099" s="8"/>
      <c r="F1099" s="8"/>
      <c r="G1099" s="60" t="str">
        <f t="shared" si="207"/>
        <v/>
      </c>
      <c r="H1099" s="60" t="str">
        <f t="shared" si="207"/>
        <v/>
      </c>
      <c r="J1099" s="115" t="str">
        <f t="shared" si="214"/>
        <v/>
      </c>
      <c r="Q1099" s="116"/>
      <c r="R1099" s="65" t="str">
        <f t="shared" si="208"/>
        <v/>
      </c>
      <c r="S1099" s="65" t="str">
        <f t="shared" si="209"/>
        <v/>
      </c>
      <c r="T1099" s="65" t="str">
        <f t="shared" si="210"/>
        <v/>
      </c>
      <c r="U1099" s="65" t="str">
        <f t="shared" si="211"/>
        <v/>
      </c>
      <c r="V1099" s="38"/>
      <c r="W1099" s="38"/>
      <c r="X1099" s="85" t="str">
        <f t="shared" si="212"/>
        <v/>
      </c>
      <c r="Y1099" s="85" t="str">
        <f t="shared" si="213"/>
        <v/>
      </c>
      <c r="Z1099" s="89" t="str">
        <f t="shared" si="215"/>
        <v/>
      </c>
      <c r="AA1099" s="90" t="str">
        <f>IFERROR(IF(ISNUMBER('Opsparede løndele mar21-apr21'!K1097),Z1099+'Opsparede løndele mar21-apr21'!K1097,Z1099),"")</f>
        <v/>
      </c>
    </row>
    <row r="1100" spans="1:27" x14ac:dyDescent="0.25">
      <c r="A1100" s="52" t="str">
        <f t="shared" si="216"/>
        <v/>
      </c>
      <c r="B1100" s="5"/>
      <c r="C1100" s="6"/>
      <c r="D1100" s="7"/>
      <c r="E1100" s="8"/>
      <c r="F1100" s="8"/>
      <c r="G1100" s="60" t="str">
        <f t="shared" si="207"/>
        <v/>
      </c>
      <c r="H1100" s="60" t="str">
        <f t="shared" si="207"/>
        <v/>
      </c>
      <c r="J1100" s="115" t="str">
        <f t="shared" si="214"/>
        <v/>
      </c>
      <c r="Q1100" s="116"/>
      <c r="R1100" s="65" t="str">
        <f t="shared" si="208"/>
        <v/>
      </c>
      <c r="S1100" s="65" t="str">
        <f t="shared" si="209"/>
        <v/>
      </c>
      <c r="T1100" s="65" t="str">
        <f t="shared" si="210"/>
        <v/>
      </c>
      <c r="U1100" s="65" t="str">
        <f t="shared" si="211"/>
        <v/>
      </c>
      <c r="V1100" s="38"/>
      <c r="W1100" s="38"/>
      <c r="X1100" s="85" t="str">
        <f t="shared" si="212"/>
        <v/>
      </c>
      <c r="Y1100" s="85" t="str">
        <f t="shared" si="213"/>
        <v/>
      </c>
      <c r="Z1100" s="89" t="str">
        <f t="shared" si="215"/>
        <v/>
      </c>
      <c r="AA1100" s="90" t="str">
        <f>IFERROR(IF(ISNUMBER('Opsparede løndele mar21-apr21'!K1098),Z1100+'Opsparede løndele mar21-apr21'!K1098,Z1100),"")</f>
        <v/>
      </c>
    </row>
    <row r="1101" spans="1:27" x14ac:dyDescent="0.25">
      <c r="A1101" s="52" t="str">
        <f t="shared" si="216"/>
        <v/>
      </c>
      <c r="B1101" s="5"/>
      <c r="C1101" s="6"/>
      <c r="D1101" s="7"/>
      <c r="E1101" s="8"/>
      <c r="F1101" s="8"/>
      <c r="G1101" s="60" t="str">
        <f t="shared" si="207"/>
        <v/>
      </c>
      <c r="H1101" s="60" t="str">
        <f t="shared" si="207"/>
        <v/>
      </c>
      <c r="J1101" s="115" t="str">
        <f t="shared" si="214"/>
        <v/>
      </c>
      <c r="Q1101" s="116"/>
      <c r="R1101" s="65" t="str">
        <f t="shared" si="208"/>
        <v/>
      </c>
      <c r="S1101" s="65" t="str">
        <f t="shared" si="209"/>
        <v/>
      </c>
      <c r="T1101" s="65" t="str">
        <f t="shared" si="210"/>
        <v/>
      </c>
      <c r="U1101" s="65" t="str">
        <f t="shared" si="211"/>
        <v/>
      </c>
      <c r="V1101" s="38"/>
      <c r="W1101" s="38"/>
      <c r="X1101" s="85" t="str">
        <f t="shared" si="212"/>
        <v/>
      </c>
      <c r="Y1101" s="85" t="str">
        <f t="shared" si="213"/>
        <v/>
      </c>
      <c r="Z1101" s="89" t="str">
        <f t="shared" si="215"/>
        <v/>
      </c>
      <c r="AA1101" s="90" t="str">
        <f>IFERROR(IF(ISNUMBER('Opsparede løndele mar21-apr21'!K1099),Z1101+'Opsparede løndele mar21-apr21'!K1099,Z1101),"")</f>
        <v/>
      </c>
    </row>
    <row r="1102" spans="1:27" x14ac:dyDescent="0.25">
      <c r="A1102" s="52" t="str">
        <f t="shared" si="216"/>
        <v/>
      </c>
      <c r="B1102" s="5"/>
      <c r="C1102" s="6"/>
      <c r="D1102" s="7"/>
      <c r="E1102" s="8"/>
      <c r="F1102" s="8"/>
      <c r="G1102" s="60" t="str">
        <f t="shared" si="207"/>
        <v/>
      </c>
      <c r="H1102" s="60" t="str">
        <f t="shared" si="207"/>
        <v/>
      </c>
      <c r="J1102" s="115" t="str">
        <f t="shared" si="214"/>
        <v/>
      </c>
      <c r="Q1102" s="116"/>
      <c r="R1102" s="65" t="str">
        <f t="shared" si="208"/>
        <v/>
      </c>
      <c r="S1102" s="65" t="str">
        <f t="shared" si="209"/>
        <v/>
      </c>
      <c r="T1102" s="65" t="str">
        <f t="shared" si="210"/>
        <v/>
      </c>
      <c r="U1102" s="65" t="str">
        <f t="shared" si="211"/>
        <v/>
      </c>
      <c r="V1102" s="38"/>
      <c r="W1102" s="38"/>
      <c r="X1102" s="85" t="str">
        <f t="shared" si="212"/>
        <v/>
      </c>
      <c r="Y1102" s="85" t="str">
        <f t="shared" si="213"/>
        <v/>
      </c>
      <c r="Z1102" s="89" t="str">
        <f t="shared" si="215"/>
        <v/>
      </c>
      <c r="AA1102" s="90" t="str">
        <f>IFERROR(IF(ISNUMBER('Opsparede løndele mar21-apr21'!K1100),Z1102+'Opsparede løndele mar21-apr21'!K1100,Z1102),"")</f>
        <v/>
      </c>
    </row>
    <row r="1103" spans="1:27" x14ac:dyDescent="0.25">
      <c r="A1103" s="52" t="str">
        <f t="shared" si="216"/>
        <v/>
      </c>
      <c r="B1103" s="5"/>
      <c r="C1103" s="6"/>
      <c r="D1103" s="7"/>
      <c r="E1103" s="8"/>
      <c r="F1103" s="8"/>
      <c r="G1103" s="60" t="str">
        <f t="shared" si="207"/>
        <v/>
      </c>
      <c r="H1103" s="60" t="str">
        <f t="shared" si="207"/>
        <v/>
      </c>
      <c r="J1103" s="115" t="str">
        <f t="shared" si="214"/>
        <v/>
      </c>
      <c r="Q1103" s="116"/>
      <c r="R1103" s="65" t="str">
        <f t="shared" si="208"/>
        <v/>
      </c>
      <c r="S1103" s="65" t="str">
        <f t="shared" si="209"/>
        <v/>
      </c>
      <c r="T1103" s="65" t="str">
        <f t="shared" si="210"/>
        <v/>
      </c>
      <c r="U1103" s="65" t="str">
        <f t="shared" si="211"/>
        <v/>
      </c>
      <c r="V1103" s="38"/>
      <c r="W1103" s="38"/>
      <c r="X1103" s="85" t="str">
        <f t="shared" si="212"/>
        <v/>
      </c>
      <c r="Y1103" s="85" t="str">
        <f t="shared" si="213"/>
        <v/>
      </c>
      <c r="Z1103" s="89" t="str">
        <f t="shared" si="215"/>
        <v/>
      </c>
      <c r="AA1103" s="90" t="str">
        <f>IFERROR(IF(ISNUMBER('Opsparede løndele mar21-apr21'!K1101),Z1103+'Opsparede løndele mar21-apr21'!K1101,Z1103),"")</f>
        <v/>
      </c>
    </row>
    <row r="1104" spans="1:27" x14ac:dyDescent="0.25">
      <c r="A1104" s="52" t="str">
        <f t="shared" si="216"/>
        <v/>
      </c>
      <c r="B1104" s="5"/>
      <c r="C1104" s="6"/>
      <c r="D1104" s="7"/>
      <c r="E1104" s="8"/>
      <c r="F1104" s="8"/>
      <c r="G1104" s="60" t="str">
        <f t="shared" si="207"/>
        <v/>
      </c>
      <c r="H1104" s="60" t="str">
        <f t="shared" si="207"/>
        <v/>
      </c>
      <c r="J1104" s="115" t="str">
        <f t="shared" si="214"/>
        <v/>
      </c>
      <c r="Q1104" s="116"/>
      <c r="R1104" s="65" t="str">
        <f t="shared" si="208"/>
        <v/>
      </c>
      <c r="S1104" s="65" t="str">
        <f t="shared" si="209"/>
        <v/>
      </c>
      <c r="T1104" s="65" t="str">
        <f t="shared" si="210"/>
        <v/>
      </c>
      <c r="U1104" s="65" t="str">
        <f t="shared" si="211"/>
        <v/>
      </c>
      <c r="V1104" s="38"/>
      <c r="W1104" s="38"/>
      <c r="X1104" s="85" t="str">
        <f t="shared" si="212"/>
        <v/>
      </c>
      <c r="Y1104" s="85" t="str">
        <f t="shared" si="213"/>
        <v/>
      </c>
      <c r="Z1104" s="89" t="str">
        <f t="shared" si="215"/>
        <v/>
      </c>
      <c r="AA1104" s="90" t="str">
        <f>IFERROR(IF(ISNUMBER('Opsparede løndele mar21-apr21'!K1102),Z1104+'Opsparede løndele mar21-apr21'!K1102,Z1104),"")</f>
        <v/>
      </c>
    </row>
    <row r="1105" spans="1:27" x14ac:dyDescent="0.25">
      <c r="A1105" s="52" t="str">
        <f t="shared" si="216"/>
        <v/>
      </c>
      <c r="B1105" s="5"/>
      <c r="C1105" s="6"/>
      <c r="D1105" s="7"/>
      <c r="E1105" s="8"/>
      <c r="F1105" s="8"/>
      <c r="G1105" s="60" t="str">
        <f t="shared" si="207"/>
        <v/>
      </c>
      <c r="H1105" s="60" t="str">
        <f t="shared" si="207"/>
        <v/>
      </c>
      <c r="J1105" s="115" t="str">
        <f t="shared" si="214"/>
        <v/>
      </c>
      <c r="Q1105" s="116"/>
      <c r="R1105" s="65" t="str">
        <f t="shared" si="208"/>
        <v/>
      </c>
      <c r="S1105" s="65" t="str">
        <f t="shared" si="209"/>
        <v/>
      </c>
      <c r="T1105" s="65" t="str">
        <f t="shared" si="210"/>
        <v/>
      </c>
      <c r="U1105" s="65" t="str">
        <f t="shared" si="211"/>
        <v/>
      </c>
      <c r="V1105" s="38"/>
      <c r="W1105" s="38"/>
      <c r="X1105" s="85" t="str">
        <f t="shared" si="212"/>
        <v/>
      </c>
      <c r="Y1105" s="85" t="str">
        <f t="shared" si="213"/>
        <v/>
      </c>
      <c r="Z1105" s="89" t="str">
        <f t="shared" si="215"/>
        <v/>
      </c>
      <c r="AA1105" s="90" t="str">
        <f>IFERROR(IF(ISNUMBER('Opsparede løndele mar21-apr21'!K1103),Z1105+'Opsparede løndele mar21-apr21'!K1103,Z1105),"")</f>
        <v/>
      </c>
    </row>
    <row r="1106" spans="1:27" x14ac:dyDescent="0.25">
      <c r="A1106" s="52" t="str">
        <f t="shared" si="216"/>
        <v/>
      </c>
      <c r="B1106" s="5"/>
      <c r="C1106" s="6"/>
      <c r="D1106" s="7"/>
      <c r="E1106" s="8"/>
      <c r="F1106" s="8"/>
      <c r="G1106" s="60" t="str">
        <f t="shared" si="207"/>
        <v/>
      </c>
      <c r="H1106" s="60" t="str">
        <f t="shared" si="207"/>
        <v/>
      </c>
      <c r="J1106" s="115" t="str">
        <f t="shared" si="214"/>
        <v/>
      </c>
      <c r="Q1106" s="116"/>
      <c r="R1106" s="65" t="str">
        <f t="shared" si="208"/>
        <v/>
      </c>
      <c r="S1106" s="65" t="str">
        <f t="shared" si="209"/>
        <v/>
      </c>
      <c r="T1106" s="65" t="str">
        <f t="shared" si="210"/>
        <v/>
      </c>
      <c r="U1106" s="65" t="str">
        <f t="shared" si="211"/>
        <v/>
      </c>
      <c r="V1106" s="38"/>
      <c r="W1106" s="38"/>
      <c r="X1106" s="85" t="str">
        <f t="shared" si="212"/>
        <v/>
      </c>
      <c r="Y1106" s="85" t="str">
        <f t="shared" si="213"/>
        <v/>
      </c>
      <c r="Z1106" s="89" t="str">
        <f t="shared" si="215"/>
        <v/>
      </c>
      <c r="AA1106" s="90" t="str">
        <f>IFERROR(IF(ISNUMBER('Opsparede løndele mar21-apr21'!K1104),Z1106+'Opsparede løndele mar21-apr21'!K1104,Z1106),"")</f>
        <v/>
      </c>
    </row>
    <row r="1107" spans="1:27" x14ac:dyDescent="0.25">
      <c r="A1107" s="52" t="str">
        <f t="shared" si="216"/>
        <v/>
      </c>
      <c r="B1107" s="5"/>
      <c r="C1107" s="6"/>
      <c r="D1107" s="7"/>
      <c r="E1107" s="8"/>
      <c r="F1107" s="8"/>
      <c r="G1107" s="60" t="str">
        <f t="shared" ref="G1107:H1126" si="217">IF(AND(ISNUMBER($E1107),ISNUMBER($F1107)),MAX(MIN(NETWORKDAYS(IF($E1107&lt;=VLOOKUP(G$6,Matrix_antal_dage,5,FALSE),VLOOKUP(G$6,Matrix_antal_dage,5,FALSE),$E1107),IF($F1107&gt;=VLOOKUP(G$6,Matrix_antal_dage,6,FALSE),VLOOKUP(G$6,Matrix_antal_dage,6,FALSE),$F1107),helligdage),VLOOKUP(G$6,Matrix_antal_dage,7,FALSE)),0),"")</f>
        <v/>
      </c>
      <c r="H1107" s="60" t="str">
        <f t="shared" si="217"/>
        <v/>
      </c>
      <c r="J1107" s="115" t="str">
        <f t="shared" si="214"/>
        <v/>
      </c>
      <c r="Q1107" s="116"/>
      <c r="R1107" s="65" t="str">
        <f t="shared" si="208"/>
        <v/>
      </c>
      <c r="S1107" s="65" t="str">
        <f t="shared" si="209"/>
        <v/>
      </c>
      <c r="T1107" s="65" t="str">
        <f t="shared" si="210"/>
        <v/>
      </c>
      <c r="U1107" s="65" t="str">
        <f t="shared" si="211"/>
        <v/>
      </c>
      <c r="V1107" s="38"/>
      <c r="W1107" s="38"/>
      <c r="X1107" s="85" t="str">
        <f t="shared" si="212"/>
        <v/>
      </c>
      <c r="Y1107" s="85" t="str">
        <f t="shared" si="213"/>
        <v/>
      </c>
      <c r="Z1107" s="89" t="str">
        <f t="shared" si="215"/>
        <v/>
      </c>
      <c r="AA1107" s="90" t="str">
        <f>IFERROR(IF(ISNUMBER('Opsparede løndele mar21-apr21'!K1105),Z1107+'Opsparede løndele mar21-apr21'!K1105,Z1107),"")</f>
        <v/>
      </c>
    </row>
    <row r="1108" spans="1:27" x14ac:dyDescent="0.25">
      <c r="A1108" s="52" t="str">
        <f t="shared" si="216"/>
        <v/>
      </c>
      <c r="B1108" s="5"/>
      <c r="C1108" s="6"/>
      <c r="D1108" s="7"/>
      <c r="E1108" s="8"/>
      <c r="F1108" s="8"/>
      <c r="G1108" s="60" t="str">
        <f t="shared" si="217"/>
        <v/>
      </c>
      <c r="H1108" s="60" t="str">
        <f t="shared" si="217"/>
        <v/>
      </c>
      <c r="J1108" s="115" t="str">
        <f t="shared" si="214"/>
        <v/>
      </c>
      <c r="Q1108" s="116"/>
      <c r="R1108" s="65" t="str">
        <f t="shared" si="208"/>
        <v/>
      </c>
      <c r="S1108" s="65" t="str">
        <f t="shared" si="209"/>
        <v/>
      </c>
      <c r="T1108" s="65" t="str">
        <f t="shared" si="210"/>
        <v/>
      </c>
      <c r="U1108" s="65" t="str">
        <f t="shared" si="211"/>
        <v/>
      </c>
      <c r="V1108" s="38"/>
      <c r="W1108" s="38"/>
      <c r="X1108" s="85" t="str">
        <f t="shared" si="212"/>
        <v/>
      </c>
      <c r="Y1108" s="85" t="str">
        <f t="shared" si="213"/>
        <v/>
      </c>
      <c r="Z1108" s="89" t="str">
        <f t="shared" si="215"/>
        <v/>
      </c>
      <c r="AA1108" s="90" t="str">
        <f>IFERROR(IF(ISNUMBER('Opsparede løndele mar21-apr21'!K1106),Z1108+'Opsparede løndele mar21-apr21'!K1106,Z1108),"")</f>
        <v/>
      </c>
    </row>
    <row r="1109" spans="1:27" x14ac:dyDescent="0.25">
      <c r="A1109" s="52" t="str">
        <f t="shared" si="216"/>
        <v/>
      </c>
      <c r="B1109" s="5"/>
      <c r="C1109" s="6"/>
      <c r="D1109" s="7"/>
      <c r="E1109" s="8"/>
      <c r="F1109" s="8"/>
      <c r="G1109" s="60" t="str">
        <f t="shared" si="217"/>
        <v/>
      </c>
      <c r="H1109" s="60" t="str">
        <f t="shared" si="217"/>
        <v/>
      </c>
      <c r="J1109" s="115" t="str">
        <f t="shared" si="214"/>
        <v/>
      </c>
      <c r="Q1109" s="116"/>
      <c r="R1109" s="65" t="str">
        <f t="shared" si="208"/>
        <v/>
      </c>
      <c r="S1109" s="65" t="str">
        <f t="shared" si="209"/>
        <v/>
      </c>
      <c r="T1109" s="65" t="str">
        <f t="shared" si="210"/>
        <v/>
      </c>
      <c r="U1109" s="65" t="str">
        <f t="shared" si="211"/>
        <v/>
      </c>
      <c r="V1109" s="38"/>
      <c r="W1109" s="38"/>
      <c r="X1109" s="85" t="str">
        <f t="shared" si="212"/>
        <v/>
      </c>
      <c r="Y1109" s="85" t="str">
        <f t="shared" si="213"/>
        <v/>
      </c>
      <c r="Z1109" s="89" t="str">
        <f t="shared" si="215"/>
        <v/>
      </c>
      <c r="AA1109" s="90" t="str">
        <f>IFERROR(IF(ISNUMBER('Opsparede løndele mar21-apr21'!K1107),Z1109+'Opsparede løndele mar21-apr21'!K1107,Z1109),"")</f>
        <v/>
      </c>
    </row>
    <row r="1110" spans="1:27" x14ac:dyDescent="0.25">
      <c r="A1110" s="52" t="str">
        <f t="shared" si="216"/>
        <v/>
      </c>
      <c r="B1110" s="5"/>
      <c r="C1110" s="6"/>
      <c r="D1110" s="7"/>
      <c r="E1110" s="8"/>
      <c r="F1110" s="8"/>
      <c r="G1110" s="60" t="str">
        <f t="shared" si="217"/>
        <v/>
      </c>
      <c r="H1110" s="60" t="str">
        <f t="shared" si="217"/>
        <v/>
      </c>
      <c r="J1110" s="115" t="str">
        <f t="shared" si="214"/>
        <v/>
      </c>
      <c r="Q1110" s="116"/>
      <c r="R1110" s="65" t="str">
        <f t="shared" si="208"/>
        <v/>
      </c>
      <c r="S1110" s="65" t="str">
        <f t="shared" si="209"/>
        <v/>
      </c>
      <c r="T1110" s="65" t="str">
        <f t="shared" si="210"/>
        <v/>
      </c>
      <c r="U1110" s="65" t="str">
        <f t="shared" si="211"/>
        <v/>
      </c>
      <c r="V1110" s="38"/>
      <c r="W1110" s="38"/>
      <c r="X1110" s="85" t="str">
        <f t="shared" si="212"/>
        <v/>
      </c>
      <c r="Y1110" s="85" t="str">
        <f t="shared" si="213"/>
        <v/>
      </c>
      <c r="Z1110" s="89" t="str">
        <f t="shared" si="215"/>
        <v/>
      </c>
      <c r="AA1110" s="90" t="str">
        <f>IFERROR(IF(ISNUMBER('Opsparede løndele mar21-apr21'!K1108),Z1110+'Opsparede løndele mar21-apr21'!K1108,Z1110),"")</f>
        <v/>
      </c>
    </row>
    <row r="1111" spans="1:27" x14ac:dyDescent="0.25">
      <c r="A1111" s="52" t="str">
        <f t="shared" si="216"/>
        <v/>
      </c>
      <c r="B1111" s="5"/>
      <c r="C1111" s="6"/>
      <c r="D1111" s="7"/>
      <c r="E1111" s="8"/>
      <c r="F1111" s="8"/>
      <c r="G1111" s="60" t="str">
        <f t="shared" si="217"/>
        <v/>
      </c>
      <c r="H1111" s="60" t="str">
        <f t="shared" si="217"/>
        <v/>
      </c>
      <c r="J1111" s="115" t="str">
        <f t="shared" si="214"/>
        <v/>
      </c>
      <c r="Q1111" s="116"/>
      <c r="R1111" s="65" t="str">
        <f t="shared" si="208"/>
        <v/>
      </c>
      <c r="S1111" s="65" t="str">
        <f t="shared" si="209"/>
        <v/>
      </c>
      <c r="T1111" s="65" t="str">
        <f t="shared" si="210"/>
        <v/>
      </c>
      <c r="U1111" s="65" t="str">
        <f t="shared" si="211"/>
        <v/>
      </c>
      <c r="V1111" s="38"/>
      <c r="W1111" s="38"/>
      <c r="X1111" s="85" t="str">
        <f t="shared" si="212"/>
        <v/>
      </c>
      <c r="Y1111" s="85" t="str">
        <f t="shared" si="213"/>
        <v/>
      </c>
      <c r="Z1111" s="89" t="str">
        <f t="shared" si="215"/>
        <v/>
      </c>
      <c r="AA1111" s="90" t="str">
        <f>IFERROR(IF(ISNUMBER('Opsparede løndele mar21-apr21'!K1109),Z1111+'Opsparede løndele mar21-apr21'!K1109,Z1111),"")</f>
        <v/>
      </c>
    </row>
    <row r="1112" spans="1:27" x14ac:dyDescent="0.25">
      <c r="A1112" s="52" t="str">
        <f t="shared" si="216"/>
        <v/>
      </c>
      <c r="B1112" s="5"/>
      <c r="C1112" s="6"/>
      <c r="D1112" s="7"/>
      <c r="E1112" s="8"/>
      <c r="F1112" s="8"/>
      <c r="G1112" s="60" t="str">
        <f t="shared" si="217"/>
        <v/>
      </c>
      <c r="H1112" s="60" t="str">
        <f t="shared" si="217"/>
        <v/>
      </c>
      <c r="J1112" s="115" t="str">
        <f t="shared" si="214"/>
        <v/>
      </c>
      <c r="Q1112" s="116"/>
      <c r="R1112" s="65" t="str">
        <f t="shared" si="208"/>
        <v/>
      </c>
      <c r="S1112" s="65" t="str">
        <f t="shared" si="209"/>
        <v/>
      </c>
      <c r="T1112" s="65" t="str">
        <f t="shared" si="210"/>
        <v/>
      </c>
      <c r="U1112" s="65" t="str">
        <f t="shared" si="211"/>
        <v/>
      </c>
      <c r="V1112" s="38"/>
      <c r="W1112" s="38"/>
      <c r="X1112" s="85" t="str">
        <f t="shared" si="212"/>
        <v/>
      </c>
      <c r="Y1112" s="85" t="str">
        <f t="shared" si="213"/>
        <v/>
      </c>
      <c r="Z1112" s="89" t="str">
        <f t="shared" si="215"/>
        <v/>
      </c>
      <c r="AA1112" s="90" t="str">
        <f>IFERROR(IF(ISNUMBER('Opsparede løndele mar21-apr21'!K1110),Z1112+'Opsparede løndele mar21-apr21'!K1110,Z1112),"")</f>
        <v/>
      </c>
    </row>
    <row r="1113" spans="1:27" x14ac:dyDescent="0.25">
      <c r="A1113" s="52" t="str">
        <f t="shared" si="216"/>
        <v/>
      </c>
      <c r="B1113" s="5"/>
      <c r="C1113" s="6"/>
      <c r="D1113" s="7"/>
      <c r="E1113" s="8"/>
      <c r="F1113" s="8"/>
      <c r="G1113" s="60" t="str">
        <f t="shared" si="217"/>
        <v/>
      </c>
      <c r="H1113" s="60" t="str">
        <f t="shared" si="217"/>
        <v/>
      </c>
      <c r="J1113" s="115" t="str">
        <f t="shared" si="214"/>
        <v/>
      </c>
      <c r="Q1113" s="116"/>
      <c r="R1113" s="65" t="str">
        <f t="shared" si="208"/>
        <v/>
      </c>
      <c r="S1113" s="65" t="str">
        <f t="shared" si="209"/>
        <v/>
      </c>
      <c r="T1113" s="65" t="str">
        <f t="shared" si="210"/>
        <v/>
      </c>
      <c r="U1113" s="65" t="str">
        <f t="shared" si="211"/>
        <v/>
      </c>
      <c r="V1113" s="38"/>
      <c r="W1113" s="38"/>
      <c r="X1113" s="85" t="str">
        <f t="shared" si="212"/>
        <v/>
      </c>
      <c r="Y1113" s="85" t="str">
        <f t="shared" si="213"/>
        <v/>
      </c>
      <c r="Z1113" s="89" t="str">
        <f t="shared" si="215"/>
        <v/>
      </c>
      <c r="AA1113" s="90" t="str">
        <f>IFERROR(IF(ISNUMBER('Opsparede løndele mar21-apr21'!K1111),Z1113+'Opsparede løndele mar21-apr21'!K1111,Z1113),"")</f>
        <v/>
      </c>
    </row>
    <row r="1114" spans="1:27" x14ac:dyDescent="0.25">
      <c r="A1114" s="52" t="str">
        <f t="shared" si="216"/>
        <v/>
      </c>
      <c r="B1114" s="5"/>
      <c r="C1114" s="6"/>
      <c r="D1114" s="7"/>
      <c r="E1114" s="8"/>
      <c r="F1114" s="8"/>
      <c r="G1114" s="60" t="str">
        <f t="shared" si="217"/>
        <v/>
      </c>
      <c r="H1114" s="60" t="str">
        <f t="shared" si="217"/>
        <v/>
      </c>
      <c r="J1114" s="115" t="str">
        <f t="shared" si="214"/>
        <v/>
      </c>
      <c r="Q1114" s="116"/>
      <c r="R1114" s="65" t="str">
        <f t="shared" si="208"/>
        <v/>
      </c>
      <c r="S1114" s="65" t="str">
        <f t="shared" si="209"/>
        <v/>
      </c>
      <c r="T1114" s="65" t="str">
        <f t="shared" si="210"/>
        <v/>
      </c>
      <c r="U1114" s="65" t="str">
        <f t="shared" si="211"/>
        <v/>
      </c>
      <c r="V1114" s="38"/>
      <c r="W1114" s="38"/>
      <c r="X1114" s="85" t="str">
        <f t="shared" si="212"/>
        <v/>
      </c>
      <c r="Y1114" s="85" t="str">
        <f t="shared" si="213"/>
        <v/>
      </c>
      <c r="Z1114" s="89" t="str">
        <f t="shared" si="215"/>
        <v/>
      </c>
      <c r="AA1114" s="90" t="str">
        <f>IFERROR(IF(ISNUMBER('Opsparede løndele mar21-apr21'!K1112),Z1114+'Opsparede løndele mar21-apr21'!K1112,Z1114),"")</f>
        <v/>
      </c>
    </row>
    <row r="1115" spans="1:27" x14ac:dyDescent="0.25">
      <c r="A1115" s="52" t="str">
        <f t="shared" si="216"/>
        <v/>
      </c>
      <c r="B1115" s="5"/>
      <c r="C1115" s="6"/>
      <c r="D1115" s="7"/>
      <c r="E1115" s="8"/>
      <c r="F1115" s="8"/>
      <c r="G1115" s="60" t="str">
        <f t="shared" si="217"/>
        <v/>
      </c>
      <c r="H1115" s="60" t="str">
        <f t="shared" si="217"/>
        <v/>
      </c>
      <c r="J1115" s="115" t="str">
        <f t="shared" si="214"/>
        <v/>
      </c>
      <c r="Q1115" s="116"/>
      <c r="R1115" s="65" t="str">
        <f t="shared" si="208"/>
        <v/>
      </c>
      <c r="S1115" s="65" t="str">
        <f t="shared" si="209"/>
        <v/>
      </c>
      <c r="T1115" s="65" t="str">
        <f t="shared" si="210"/>
        <v/>
      </c>
      <c r="U1115" s="65" t="str">
        <f t="shared" si="211"/>
        <v/>
      </c>
      <c r="V1115" s="38"/>
      <c r="W1115" s="38"/>
      <c r="X1115" s="85" t="str">
        <f t="shared" si="212"/>
        <v/>
      </c>
      <c r="Y1115" s="85" t="str">
        <f t="shared" si="213"/>
        <v/>
      </c>
      <c r="Z1115" s="89" t="str">
        <f t="shared" si="215"/>
        <v/>
      </c>
      <c r="AA1115" s="90" t="str">
        <f>IFERROR(IF(ISNUMBER('Opsparede løndele mar21-apr21'!K1113),Z1115+'Opsparede løndele mar21-apr21'!K1113,Z1115),"")</f>
        <v/>
      </c>
    </row>
    <row r="1116" spans="1:27" x14ac:dyDescent="0.25">
      <c r="A1116" s="52" t="str">
        <f t="shared" si="216"/>
        <v/>
      </c>
      <c r="B1116" s="5"/>
      <c r="C1116" s="6"/>
      <c r="D1116" s="7"/>
      <c r="E1116" s="8"/>
      <c r="F1116" s="8"/>
      <c r="G1116" s="60" t="str">
        <f t="shared" si="217"/>
        <v/>
      </c>
      <c r="H1116" s="60" t="str">
        <f t="shared" si="217"/>
        <v/>
      </c>
      <c r="J1116" s="115" t="str">
        <f t="shared" si="214"/>
        <v/>
      </c>
      <c r="Q1116" s="116"/>
      <c r="R1116" s="65" t="str">
        <f t="shared" si="208"/>
        <v/>
      </c>
      <c r="S1116" s="65" t="str">
        <f t="shared" si="209"/>
        <v/>
      </c>
      <c r="T1116" s="65" t="str">
        <f t="shared" si="210"/>
        <v/>
      </c>
      <c r="U1116" s="65" t="str">
        <f t="shared" si="211"/>
        <v/>
      </c>
      <c r="V1116" s="38"/>
      <c r="W1116" s="38"/>
      <c r="X1116" s="85" t="str">
        <f t="shared" si="212"/>
        <v/>
      </c>
      <c r="Y1116" s="85" t="str">
        <f t="shared" si="213"/>
        <v/>
      </c>
      <c r="Z1116" s="89" t="str">
        <f t="shared" si="215"/>
        <v/>
      </c>
      <c r="AA1116" s="90" t="str">
        <f>IFERROR(IF(ISNUMBER('Opsparede løndele mar21-apr21'!K1114),Z1116+'Opsparede løndele mar21-apr21'!K1114,Z1116),"")</f>
        <v/>
      </c>
    </row>
    <row r="1117" spans="1:27" x14ac:dyDescent="0.25">
      <c r="A1117" s="52" t="str">
        <f t="shared" si="216"/>
        <v/>
      </c>
      <c r="B1117" s="5"/>
      <c r="C1117" s="6"/>
      <c r="D1117" s="7"/>
      <c r="E1117" s="8"/>
      <c r="F1117" s="8"/>
      <c r="G1117" s="60" t="str">
        <f t="shared" si="217"/>
        <v/>
      </c>
      <c r="H1117" s="60" t="str">
        <f t="shared" si="217"/>
        <v/>
      </c>
      <c r="J1117" s="115" t="str">
        <f t="shared" si="214"/>
        <v/>
      </c>
      <c r="Q1117" s="116"/>
      <c r="R1117" s="65" t="str">
        <f t="shared" si="208"/>
        <v/>
      </c>
      <c r="S1117" s="65" t="str">
        <f t="shared" si="209"/>
        <v/>
      </c>
      <c r="T1117" s="65" t="str">
        <f t="shared" si="210"/>
        <v/>
      </c>
      <c r="U1117" s="65" t="str">
        <f t="shared" si="211"/>
        <v/>
      </c>
      <c r="V1117" s="38"/>
      <c r="W1117" s="38"/>
      <c r="X1117" s="85" t="str">
        <f t="shared" si="212"/>
        <v/>
      </c>
      <c r="Y1117" s="85" t="str">
        <f t="shared" si="213"/>
        <v/>
      </c>
      <c r="Z1117" s="89" t="str">
        <f t="shared" si="215"/>
        <v/>
      </c>
      <c r="AA1117" s="90" t="str">
        <f>IFERROR(IF(ISNUMBER('Opsparede løndele mar21-apr21'!K1115),Z1117+'Opsparede løndele mar21-apr21'!K1115,Z1117),"")</f>
        <v/>
      </c>
    </row>
    <row r="1118" spans="1:27" x14ac:dyDescent="0.25">
      <c r="A1118" s="52" t="str">
        <f t="shared" si="216"/>
        <v/>
      </c>
      <c r="B1118" s="5"/>
      <c r="C1118" s="6"/>
      <c r="D1118" s="7"/>
      <c r="E1118" s="8"/>
      <c r="F1118" s="8"/>
      <c r="G1118" s="60" t="str">
        <f t="shared" si="217"/>
        <v/>
      </c>
      <c r="H1118" s="60" t="str">
        <f t="shared" si="217"/>
        <v/>
      </c>
      <c r="J1118" s="115" t="str">
        <f t="shared" si="214"/>
        <v/>
      </c>
      <c r="Q1118" s="116"/>
      <c r="R1118" s="65" t="str">
        <f t="shared" si="208"/>
        <v/>
      </c>
      <c r="S1118" s="65" t="str">
        <f t="shared" si="209"/>
        <v/>
      </c>
      <c r="T1118" s="65" t="str">
        <f t="shared" si="210"/>
        <v/>
      </c>
      <c r="U1118" s="65" t="str">
        <f t="shared" si="211"/>
        <v/>
      </c>
      <c r="V1118" s="38"/>
      <c r="W1118" s="38"/>
      <c r="X1118" s="85" t="str">
        <f t="shared" si="212"/>
        <v/>
      </c>
      <c r="Y1118" s="85" t="str">
        <f t="shared" si="213"/>
        <v/>
      </c>
      <c r="Z1118" s="89" t="str">
        <f t="shared" si="215"/>
        <v/>
      </c>
      <c r="AA1118" s="90" t="str">
        <f>IFERROR(IF(ISNUMBER('Opsparede løndele mar21-apr21'!K1116),Z1118+'Opsparede løndele mar21-apr21'!K1116,Z1118),"")</f>
        <v/>
      </c>
    </row>
    <row r="1119" spans="1:27" x14ac:dyDescent="0.25">
      <c r="A1119" s="52" t="str">
        <f t="shared" si="216"/>
        <v/>
      </c>
      <c r="B1119" s="5"/>
      <c r="C1119" s="6"/>
      <c r="D1119" s="7"/>
      <c r="E1119" s="8"/>
      <c r="F1119" s="8"/>
      <c r="G1119" s="60" t="str">
        <f t="shared" si="217"/>
        <v/>
      </c>
      <c r="H1119" s="60" t="str">
        <f t="shared" si="217"/>
        <v/>
      </c>
      <c r="J1119" s="115" t="str">
        <f t="shared" si="214"/>
        <v/>
      </c>
      <c r="Q1119" s="116"/>
      <c r="R1119" s="65" t="str">
        <f t="shared" si="208"/>
        <v/>
      </c>
      <c r="S1119" s="65" t="str">
        <f t="shared" si="209"/>
        <v/>
      </c>
      <c r="T1119" s="65" t="str">
        <f t="shared" si="210"/>
        <v/>
      </c>
      <c r="U1119" s="65" t="str">
        <f t="shared" si="211"/>
        <v/>
      </c>
      <c r="V1119" s="38"/>
      <c r="W1119" s="38"/>
      <c r="X1119" s="85" t="str">
        <f t="shared" si="212"/>
        <v/>
      </c>
      <c r="Y1119" s="85" t="str">
        <f t="shared" si="213"/>
        <v/>
      </c>
      <c r="Z1119" s="89" t="str">
        <f t="shared" si="215"/>
        <v/>
      </c>
      <c r="AA1119" s="90" t="str">
        <f>IFERROR(IF(ISNUMBER('Opsparede løndele mar21-apr21'!K1117),Z1119+'Opsparede løndele mar21-apr21'!K1117,Z1119),"")</f>
        <v/>
      </c>
    </row>
    <row r="1120" spans="1:27" x14ac:dyDescent="0.25">
      <c r="A1120" s="52" t="str">
        <f t="shared" si="216"/>
        <v/>
      </c>
      <c r="B1120" s="5"/>
      <c r="C1120" s="6"/>
      <c r="D1120" s="7"/>
      <c r="E1120" s="8"/>
      <c r="F1120" s="8"/>
      <c r="G1120" s="60" t="str">
        <f t="shared" si="217"/>
        <v/>
      </c>
      <c r="H1120" s="60" t="str">
        <f t="shared" si="217"/>
        <v/>
      </c>
      <c r="J1120" s="115" t="str">
        <f t="shared" si="214"/>
        <v/>
      </c>
      <c r="Q1120" s="116"/>
      <c r="R1120" s="65" t="str">
        <f t="shared" si="208"/>
        <v/>
      </c>
      <c r="S1120" s="65" t="str">
        <f t="shared" si="209"/>
        <v/>
      </c>
      <c r="T1120" s="65" t="str">
        <f t="shared" si="210"/>
        <v/>
      </c>
      <c r="U1120" s="65" t="str">
        <f t="shared" si="211"/>
        <v/>
      </c>
      <c r="V1120" s="38"/>
      <c r="W1120" s="38"/>
      <c r="X1120" s="85" t="str">
        <f t="shared" si="212"/>
        <v/>
      </c>
      <c r="Y1120" s="85" t="str">
        <f t="shared" si="213"/>
        <v/>
      </c>
      <c r="Z1120" s="89" t="str">
        <f t="shared" si="215"/>
        <v/>
      </c>
      <c r="AA1120" s="90" t="str">
        <f>IFERROR(IF(ISNUMBER('Opsparede løndele mar21-apr21'!K1118),Z1120+'Opsparede løndele mar21-apr21'!K1118,Z1120),"")</f>
        <v/>
      </c>
    </row>
    <row r="1121" spans="1:27" x14ac:dyDescent="0.25">
      <c r="A1121" s="52" t="str">
        <f t="shared" si="216"/>
        <v/>
      </c>
      <c r="B1121" s="5"/>
      <c r="C1121" s="6"/>
      <c r="D1121" s="7"/>
      <c r="E1121" s="8"/>
      <c r="F1121" s="8"/>
      <c r="G1121" s="60" t="str">
        <f t="shared" si="217"/>
        <v/>
      </c>
      <c r="H1121" s="60" t="str">
        <f t="shared" si="217"/>
        <v/>
      </c>
      <c r="J1121" s="115" t="str">
        <f t="shared" si="214"/>
        <v/>
      </c>
      <c r="Q1121" s="116"/>
      <c r="R1121" s="65" t="str">
        <f t="shared" si="208"/>
        <v/>
      </c>
      <c r="S1121" s="65" t="str">
        <f t="shared" si="209"/>
        <v/>
      </c>
      <c r="T1121" s="65" t="str">
        <f t="shared" si="210"/>
        <v/>
      </c>
      <c r="U1121" s="65" t="str">
        <f t="shared" si="211"/>
        <v/>
      </c>
      <c r="V1121" s="38"/>
      <c r="W1121" s="38"/>
      <c r="X1121" s="85" t="str">
        <f t="shared" si="212"/>
        <v/>
      </c>
      <c r="Y1121" s="85" t="str">
        <f t="shared" si="213"/>
        <v/>
      </c>
      <c r="Z1121" s="89" t="str">
        <f t="shared" si="215"/>
        <v/>
      </c>
      <c r="AA1121" s="90" t="str">
        <f>IFERROR(IF(ISNUMBER('Opsparede løndele mar21-apr21'!K1119),Z1121+'Opsparede løndele mar21-apr21'!K1119,Z1121),"")</f>
        <v/>
      </c>
    </row>
    <row r="1122" spans="1:27" x14ac:dyDescent="0.25">
      <c r="A1122" s="52" t="str">
        <f t="shared" si="216"/>
        <v/>
      </c>
      <c r="B1122" s="5"/>
      <c r="C1122" s="6"/>
      <c r="D1122" s="7"/>
      <c r="E1122" s="8"/>
      <c r="F1122" s="8"/>
      <c r="G1122" s="60" t="str">
        <f t="shared" si="217"/>
        <v/>
      </c>
      <c r="H1122" s="60" t="str">
        <f t="shared" si="217"/>
        <v/>
      </c>
      <c r="J1122" s="115" t="str">
        <f t="shared" si="214"/>
        <v/>
      </c>
      <c r="Q1122" s="116"/>
      <c r="R1122" s="65" t="str">
        <f t="shared" si="208"/>
        <v/>
      </c>
      <c r="S1122" s="65" t="str">
        <f t="shared" si="209"/>
        <v/>
      </c>
      <c r="T1122" s="65" t="str">
        <f t="shared" si="210"/>
        <v/>
      </c>
      <c r="U1122" s="65" t="str">
        <f t="shared" si="211"/>
        <v/>
      </c>
      <c r="V1122" s="38"/>
      <c r="W1122" s="38"/>
      <c r="X1122" s="85" t="str">
        <f t="shared" si="212"/>
        <v/>
      </c>
      <c r="Y1122" s="85" t="str">
        <f t="shared" si="213"/>
        <v/>
      </c>
      <c r="Z1122" s="89" t="str">
        <f t="shared" si="215"/>
        <v/>
      </c>
      <c r="AA1122" s="90" t="str">
        <f>IFERROR(IF(ISNUMBER('Opsparede løndele mar21-apr21'!K1120),Z1122+'Opsparede løndele mar21-apr21'!K1120,Z1122),"")</f>
        <v/>
      </c>
    </row>
    <row r="1123" spans="1:27" x14ac:dyDescent="0.25">
      <c r="A1123" s="52" t="str">
        <f t="shared" si="216"/>
        <v/>
      </c>
      <c r="B1123" s="5"/>
      <c r="C1123" s="6"/>
      <c r="D1123" s="7"/>
      <c r="E1123" s="8"/>
      <c r="F1123" s="8"/>
      <c r="G1123" s="60" t="str">
        <f t="shared" si="217"/>
        <v/>
      </c>
      <c r="H1123" s="60" t="str">
        <f t="shared" si="217"/>
        <v/>
      </c>
      <c r="J1123" s="115" t="str">
        <f t="shared" si="214"/>
        <v/>
      </c>
      <c r="Q1123" s="116"/>
      <c r="R1123" s="65" t="str">
        <f t="shared" si="208"/>
        <v/>
      </c>
      <c r="S1123" s="65" t="str">
        <f t="shared" si="209"/>
        <v/>
      </c>
      <c r="T1123" s="65" t="str">
        <f t="shared" si="210"/>
        <v/>
      </c>
      <c r="U1123" s="65" t="str">
        <f t="shared" si="211"/>
        <v/>
      </c>
      <c r="V1123" s="38"/>
      <c r="W1123" s="38"/>
      <c r="X1123" s="85" t="str">
        <f t="shared" si="212"/>
        <v/>
      </c>
      <c r="Y1123" s="85" t="str">
        <f t="shared" si="213"/>
        <v/>
      </c>
      <c r="Z1123" s="89" t="str">
        <f t="shared" si="215"/>
        <v/>
      </c>
      <c r="AA1123" s="90" t="str">
        <f>IFERROR(IF(ISNUMBER('Opsparede løndele mar21-apr21'!K1121),Z1123+'Opsparede løndele mar21-apr21'!K1121,Z1123),"")</f>
        <v/>
      </c>
    </row>
    <row r="1124" spans="1:27" x14ac:dyDescent="0.25">
      <c r="A1124" s="52" t="str">
        <f t="shared" si="216"/>
        <v/>
      </c>
      <c r="B1124" s="5"/>
      <c r="C1124" s="6"/>
      <c r="D1124" s="7"/>
      <c r="E1124" s="8"/>
      <c r="F1124" s="8"/>
      <c r="G1124" s="60" t="str">
        <f t="shared" si="217"/>
        <v/>
      </c>
      <c r="H1124" s="60" t="str">
        <f t="shared" si="217"/>
        <v/>
      </c>
      <c r="J1124" s="115" t="str">
        <f t="shared" si="214"/>
        <v/>
      </c>
      <c r="Q1124" s="116"/>
      <c r="R1124" s="65" t="str">
        <f t="shared" si="208"/>
        <v/>
      </c>
      <c r="S1124" s="65" t="str">
        <f t="shared" si="209"/>
        <v/>
      </c>
      <c r="T1124" s="65" t="str">
        <f t="shared" si="210"/>
        <v/>
      </c>
      <c r="U1124" s="65" t="str">
        <f t="shared" si="211"/>
        <v/>
      </c>
      <c r="V1124" s="38"/>
      <c r="W1124" s="38"/>
      <c r="X1124" s="85" t="str">
        <f t="shared" si="212"/>
        <v/>
      </c>
      <c r="Y1124" s="85" t="str">
        <f t="shared" si="213"/>
        <v/>
      </c>
      <c r="Z1124" s="89" t="str">
        <f t="shared" si="215"/>
        <v/>
      </c>
      <c r="AA1124" s="90" t="str">
        <f>IFERROR(IF(ISNUMBER('Opsparede løndele mar21-apr21'!K1122),Z1124+'Opsparede løndele mar21-apr21'!K1122,Z1124),"")</f>
        <v/>
      </c>
    </row>
    <row r="1125" spans="1:27" x14ac:dyDescent="0.25">
      <c r="A1125" s="52" t="str">
        <f t="shared" si="216"/>
        <v/>
      </c>
      <c r="B1125" s="5"/>
      <c r="C1125" s="6"/>
      <c r="D1125" s="7"/>
      <c r="E1125" s="8"/>
      <c r="F1125" s="8"/>
      <c r="G1125" s="60" t="str">
        <f t="shared" si="217"/>
        <v/>
      </c>
      <c r="H1125" s="60" t="str">
        <f t="shared" si="217"/>
        <v/>
      </c>
      <c r="J1125" s="115" t="str">
        <f t="shared" si="214"/>
        <v/>
      </c>
      <c r="Q1125" s="116"/>
      <c r="R1125" s="65" t="str">
        <f t="shared" si="208"/>
        <v/>
      </c>
      <c r="S1125" s="65" t="str">
        <f t="shared" si="209"/>
        <v/>
      </c>
      <c r="T1125" s="65" t="str">
        <f t="shared" si="210"/>
        <v/>
      </c>
      <c r="U1125" s="65" t="str">
        <f t="shared" si="211"/>
        <v/>
      </c>
      <c r="V1125" s="38"/>
      <c r="W1125" s="38"/>
      <c r="X1125" s="85" t="str">
        <f t="shared" si="212"/>
        <v/>
      </c>
      <c r="Y1125" s="85" t="str">
        <f t="shared" si="213"/>
        <v/>
      </c>
      <c r="Z1125" s="89" t="str">
        <f t="shared" si="215"/>
        <v/>
      </c>
      <c r="AA1125" s="90" t="str">
        <f>IFERROR(IF(ISNUMBER('Opsparede løndele mar21-apr21'!K1123),Z1125+'Opsparede løndele mar21-apr21'!K1123,Z1125),"")</f>
        <v/>
      </c>
    </row>
    <row r="1126" spans="1:27" x14ac:dyDescent="0.25">
      <c r="A1126" s="52" t="str">
        <f t="shared" si="216"/>
        <v/>
      </c>
      <c r="B1126" s="5"/>
      <c r="C1126" s="6"/>
      <c r="D1126" s="7"/>
      <c r="E1126" s="8"/>
      <c r="F1126" s="8"/>
      <c r="G1126" s="60" t="str">
        <f t="shared" si="217"/>
        <v/>
      </c>
      <c r="H1126" s="60" t="str">
        <f t="shared" si="217"/>
        <v/>
      </c>
      <c r="J1126" s="115" t="str">
        <f t="shared" si="214"/>
        <v/>
      </c>
      <c r="Q1126" s="116"/>
      <c r="R1126" s="65" t="str">
        <f t="shared" si="208"/>
        <v/>
      </c>
      <c r="S1126" s="65" t="str">
        <f t="shared" si="209"/>
        <v/>
      </c>
      <c r="T1126" s="65" t="str">
        <f t="shared" si="210"/>
        <v/>
      </c>
      <c r="U1126" s="65" t="str">
        <f t="shared" si="211"/>
        <v/>
      </c>
      <c r="V1126" s="38"/>
      <c r="W1126" s="38"/>
      <c r="X1126" s="85" t="str">
        <f t="shared" si="212"/>
        <v/>
      </c>
      <c r="Y1126" s="85" t="str">
        <f t="shared" si="213"/>
        <v/>
      </c>
      <c r="Z1126" s="89" t="str">
        <f t="shared" si="215"/>
        <v/>
      </c>
      <c r="AA1126" s="90" t="str">
        <f>IFERROR(IF(ISNUMBER('Opsparede løndele mar21-apr21'!K1124),Z1126+'Opsparede løndele mar21-apr21'!K1124,Z1126),"")</f>
        <v/>
      </c>
    </row>
    <row r="1127" spans="1:27" x14ac:dyDescent="0.25">
      <c r="A1127" s="52" t="str">
        <f t="shared" si="216"/>
        <v/>
      </c>
      <c r="B1127" s="5"/>
      <c r="C1127" s="6"/>
      <c r="D1127" s="7"/>
      <c r="E1127" s="8"/>
      <c r="F1127" s="8"/>
      <c r="G1127" s="60" t="str">
        <f t="shared" ref="G1127:H1146" si="218">IF(AND(ISNUMBER($E1127),ISNUMBER($F1127)),MAX(MIN(NETWORKDAYS(IF($E1127&lt;=VLOOKUP(G$6,Matrix_antal_dage,5,FALSE),VLOOKUP(G$6,Matrix_antal_dage,5,FALSE),$E1127),IF($F1127&gt;=VLOOKUP(G$6,Matrix_antal_dage,6,FALSE),VLOOKUP(G$6,Matrix_antal_dage,6,FALSE),$F1127),helligdage),VLOOKUP(G$6,Matrix_antal_dage,7,FALSE)),0),"")</f>
        <v/>
      </c>
      <c r="H1127" s="60" t="str">
        <f t="shared" si="218"/>
        <v/>
      </c>
      <c r="J1127" s="115" t="str">
        <f t="shared" si="214"/>
        <v/>
      </c>
      <c r="Q1127" s="116"/>
      <c r="R1127" s="65" t="str">
        <f t="shared" si="208"/>
        <v/>
      </c>
      <c r="S1127" s="65" t="str">
        <f t="shared" si="209"/>
        <v/>
      </c>
      <c r="T1127" s="65" t="str">
        <f t="shared" si="210"/>
        <v/>
      </c>
      <c r="U1127" s="65" t="str">
        <f t="shared" si="211"/>
        <v/>
      </c>
      <c r="V1127" s="38"/>
      <c r="W1127" s="38"/>
      <c r="X1127" s="85" t="str">
        <f t="shared" si="212"/>
        <v/>
      </c>
      <c r="Y1127" s="85" t="str">
        <f t="shared" si="213"/>
        <v/>
      </c>
      <c r="Z1127" s="89" t="str">
        <f t="shared" si="215"/>
        <v/>
      </c>
      <c r="AA1127" s="90" t="str">
        <f>IFERROR(IF(ISNUMBER('Opsparede løndele mar21-apr21'!K1125),Z1127+'Opsparede løndele mar21-apr21'!K1125,Z1127),"")</f>
        <v/>
      </c>
    </row>
    <row r="1128" spans="1:27" x14ac:dyDescent="0.25">
      <c r="A1128" s="52" t="str">
        <f t="shared" si="216"/>
        <v/>
      </c>
      <c r="B1128" s="5"/>
      <c r="C1128" s="6"/>
      <c r="D1128" s="7"/>
      <c r="E1128" s="8"/>
      <c r="F1128" s="8"/>
      <c r="G1128" s="60" t="str">
        <f t="shared" si="218"/>
        <v/>
      </c>
      <c r="H1128" s="60" t="str">
        <f t="shared" si="218"/>
        <v/>
      </c>
      <c r="J1128" s="115" t="str">
        <f t="shared" si="214"/>
        <v/>
      </c>
      <c r="Q1128" s="116"/>
      <c r="R1128" s="65" t="str">
        <f t="shared" si="208"/>
        <v/>
      </c>
      <c r="S1128" s="65" t="str">
        <f t="shared" si="209"/>
        <v/>
      </c>
      <c r="T1128" s="65" t="str">
        <f t="shared" si="210"/>
        <v/>
      </c>
      <c r="U1128" s="65" t="str">
        <f t="shared" si="211"/>
        <v/>
      </c>
      <c r="V1128" s="38"/>
      <c r="W1128" s="38"/>
      <c r="X1128" s="85" t="str">
        <f t="shared" si="212"/>
        <v/>
      </c>
      <c r="Y1128" s="85" t="str">
        <f t="shared" si="213"/>
        <v/>
      </c>
      <c r="Z1128" s="89" t="str">
        <f t="shared" si="215"/>
        <v/>
      </c>
      <c r="AA1128" s="90" t="str">
        <f>IFERROR(IF(ISNUMBER('Opsparede løndele mar21-apr21'!K1126),Z1128+'Opsparede løndele mar21-apr21'!K1126,Z1128),"")</f>
        <v/>
      </c>
    </row>
    <row r="1129" spans="1:27" x14ac:dyDescent="0.25">
      <c r="A1129" s="52" t="str">
        <f t="shared" si="216"/>
        <v/>
      </c>
      <c r="B1129" s="5"/>
      <c r="C1129" s="6"/>
      <c r="D1129" s="7"/>
      <c r="E1129" s="8"/>
      <c r="F1129" s="8"/>
      <c r="G1129" s="60" t="str">
        <f t="shared" si="218"/>
        <v/>
      </c>
      <c r="H1129" s="60" t="str">
        <f t="shared" si="218"/>
        <v/>
      </c>
      <c r="J1129" s="115" t="str">
        <f t="shared" si="214"/>
        <v/>
      </c>
      <c r="Q1129" s="116"/>
      <c r="R1129" s="65" t="str">
        <f t="shared" si="208"/>
        <v/>
      </c>
      <c r="S1129" s="65" t="str">
        <f t="shared" si="209"/>
        <v/>
      </c>
      <c r="T1129" s="65" t="str">
        <f t="shared" si="210"/>
        <v/>
      </c>
      <c r="U1129" s="65" t="str">
        <f t="shared" si="211"/>
        <v/>
      </c>
      <c r="V1129" s="38"/>
      <c r="W1129" s="38"/>
      <c r="X1129" s="85" t="str">
        <f t="shared" si="212"/>
        <v/>
      </c>
      <c r="Y1129" s="85" t="str">
        <f t="shared" si="213"/>
        <v/>
      </c>
      <c r="Z1129" s="89" t="str">
        <f t="shared" si="215"/>
        <v/>
      </c>
      <c r="AA1129" s="90" t="str">
        <f>IFERROR(IF(ISNUMBER('Opsparede løndele mar21-apr21'!K1127),Z1129+'Opsparede løndele mar21-apr21'!K1127,Z1129),"")</f>
        <v/>
      </c>
    </row>
    <row r="1130" spans="1:27" x14ac:dyDescent="0.25">
      <c r="A1130" s="52" t="str">
        <f t="shared" si="216"/>
        <v/>
      </c>
      <c r="B1130" s="5"/>
      <c r="C1130" s="6"/>
      <c r="D1130" s="7"/>
      <c r="E1130" s="8"/>
      <c r="F1130" s="8"/>
      <c r="G1130" s="60" t="str">
        <f t="shared" si="218"/>
        <v/>
      </c>
      <c r="H1130" s="60" t="str">
        <f t="shared" si="218"/>
        <v/>
      </c>
      <c r="J1130" s="115" t="str">
        <f t="shared" si="214"/>
        <v/>
      </c>
      <c r="Q1130" s="116"/>
      <c r="R1130" s="65" t="str">
        <f t="shared" si="208"/>
        <v/>
      </c>
      <c r="S1130" s="65" t="str">
        <f t="shared" si="209"/>
        <v/>
      </c>
      <c r="T1130" s="65" t="str">
        <f t="shared" si="210"/>
        <v/>
      </c>
      <c r="U1130" s="65" t="str">
        <f t="shared" si="211"/>
        <v/>
      </c>
      <c r="V1130" s="38"/>
      <c r="W1130" s="38"/>
      <c r="X1130" s="85" t="str">
        <f t="shared" si="212"/>
        <v/>
      </c>
      <c r="Y1130" s="85" t="str">
        <f t="shared" si="213"/>
        <v/>
      </c>
      <c r="Z1130" s="89" t="str">
        <f t="shared" si="215"/>
        <v/>
      </c>
      <c r="AA1130" s="90" t="str">
        <f>IFERROR(IF(ISNUMBER('Opsparede løndele mar21-apr21'!K1128),Z1130+'Opsparede løndele mar21-apr21'!K1128,Z1130),"")</f>
        <v/>
      </c>
    </row>
    <row r="1131" spans="1:27" x14ac:dyDescent="0.25">
      <c r="A1131" s="52" t="str">
        <f t="shared" si="216"/>
        <v/>
      </c>
      <c r="B1131" s="5"/>
      <c r="C1131" s="6"/>
      <c r="D1131" s="7"/>
      <c r="E1131" s="8"/>
      <c r="F1131" s="8"/>
      <c r="G1131" s="60" t="str">
        <f t="shared" si="218"/>
        <v/>
      </c>
      <c r="H1131" s="60" t="str">
        <f t="shared" si="218"/>
        <v/>
      </c>
      <c r="J1131" s="115" t="str">
        <f t="shared" si="214"/>
        <v/>
      </c>
      <c r="Q1131" s="116"/>
      <c r="R1131" s="65" t="str">
        <f t="shared" si="208"/>
        <v/>
      </c>
      <c r="S1131" s="65" t="str">
        <f t="shared" si="209"/>
        <v/>
      </c>
      <c r="T1131" s="65" t="str">
        <f t="shared" si="210"/>
        <v/>
      </c>
      <c r="U1131" s="65" t="str">
        <f t="shared" si="211"/>
        <v/>
      </c>
      <c r="V1131" s="38"/>
      <c r="W1131" s="38"/>
      <c r="X1131" s="85" t="str">
        <f t="shared" si="212"/>
        <v/>
      </c>
      <c r="Y1131" s="85" t="str">
        <f t="shared" si="213"/>
        <v/>
      </c>
      <c r="Z1131" s="89" t="str">
        <f t="shared" si="215"/>
        <v/>
      </c>
      <c r="AA1131" s="90" t="str">
        <f>IFERROR(IF(ISNUMBER('Opsparede løndele mar21-apr21'!K1129),Z1131+'Opsparede løndele mar21-apr21'!K1129,Z1131),"")</f>
        <v/>
      </c>
    </row>
    <row r="1132" spans="1:27" x14ac:dyDescent="0.25">
      <c r="A1132" s="52" t="str">
        <f t="shared" si="216"/>
        <v/>
      </c>
      <c r="B1132" s="5"/>
      <c r="C1132" s="6"/>
      <c r="D1132" s="7"/>
      <c r="E1132" s="8"/>
      <c r="F1132" s="8"/>
      <c r="G1132" s="60" t="str">
        <f t="shared" si="218"/>
        <v/>
      </c>
      <c r="H1132" s="60" t="str">
        <f t="shared" si="218"/>
        <v/>
      </c>
      <c r="J1132" s="115" t="str">
        <f t="shared" si="214"/>
        <v/>
      </c>
      <c r="Q1132" s="116"/>
      <c r="R1132" s="65" t="str">
        <f t="shared" si="208"/>
        <v/>
      </c>
      <c r="S1132" s="65" t="str">
        <f t="shared" si="209"/>
        <v/>
      </c>
      <c r="T1132" s="65" t="str">
        <f t="shared" si="210"/>
        <v/>
      </c>
      <c r="U1132" s="65" t="str">
        <f t="shared" si="211"/>
        <v/>
      </c>
      <c r="V1132" s="38"/>
      <c r="W1132" s="38"/>
      <c r="X1132" s="85" t="str">
        <f t="shared" si="212"/>
        <v/>
      </c>
      <c r="Y1132" s="85" t="str">
        <f t="shared" si="213"/>
        <v/>
      </c>
      <c r="Z1132" s="89" t="str">
        <f t="shared" si="215"/>
        <v/>
      </c>
      <c r="AA1132" s="90" t="str">
        <f>IFERROR(IF(ISNUMBER('Opsparede løndele mar21-apr21'!K1130),Z1132+'Opsparede løndele mar21-apr21'!K1130,Z1132),"")</f>
        <v/>
      </c>
    </row>
    <row r="1133" spans="1:27" x14ac:dyDescent="0.25">
      <c r="A1133" s="52" t="str">
        <f t="shared" si="216"/>
        <v/>
      </c>
      <c r="B1133" s="5"/>
      <c r="C1133" s="6"/>
      <c r="D1133" s="7"/>
      <c r="E1133" s="8"/>
      <c r="F1133" s="8"/>
      <c r="G1133" s="60" t="str">
        <f t="shared" si="218"/>
        <v/>
      </c>
      <c r="H1133" s="60" t="str">
        <f t="shared" si="218"/>
        <v/>
      </c>
      <c r="J1133" s="115" t="str">
        <f t="shared" si="214"/>
        <v/>
      </c>
      <c r="Q1133" s="116"/>
      <c r="R1133" s="65" t="str">
        <f t="shared" si="208"/>
        <v/>
      </c>
      <c r="S1133" s="65" t="str">
        <f t="shared" si="209"/>
        <v/>
      </c>
      <c r="T1133" s="65" t="str">
        <f t="shared" si="210"/>
        <v/>
      </c>
      <c r="U1133" s="65" t="str">
        <f t="shared" si="211"/>
        <v/>
      </c>
      <c r="V1133" s="38"/>
      <c r="W1133" s="38"/>
      <c r="X1133" s="85" t="str">
        <f t="shared" si="212"/>
        <v/>
      </c>
      <c r="Y1133" s="85" t="str">
        <f t="shared" si="213"/>
        <v/>
      </c>
      <c r="Z1133" s="89" t="str">
        <f t="shared" si="215"/>
        <v/>
      </c>
      <c r="AA1133" s="90" t="str">
        <f>IFERROR(IF(ISNUMBER('Opsparede løndele mar21-apr21'!K1131),Z1133+'Opsparede løndele mar21-apr21'!K1131,Z1133),"")</f>
        <v/>
      </c>
    </row>
    <row r="1134" spans="1:27" x14ac:dyDescent="0.25">
      <c r="A1134" s="52" t="str">
        <f t="shared" si="216"/>
        <v/>
      </c>
      <c r="B1134" s="5"/>
      <c r="C1134" s="6"/>
      <c r="D1134" s="7"/>
      <c r="E1134" s="8"/>
      <c r="F1134" s="8"/>
      <c r="G1134" s="60" t="str">
        <f t="shared" si="218"/>
        <v/>
      </c>
      <c r="H1134" s="60" t="str">
        <f t="shared" si="218"/>
        <v/>
      </c>
      <c r="J1134" s="115" t="str">
        <f t="shared" si="214"/>
        <v/>
      </c>
      <c r="Q1134" s="116"/>
      <c r="R1134" s="65" t="str">
        <f t="shared" si="208"/>
        <v/>
      </c>
      <c r="S1134" s="65" t="str">
        <f t="shared" si="209"/>
        <v/>
      </c>
      <c r="T1134" s="65" t="str">
        <f t="shared" si="210"/>
        <v/>
      </c>
      <c r="U1134" s="65" t="str">
        <f t="shared" si="211"/>
        <v/>
      </c>
      <c r="V1134" s="38"/>
      <c r="W1134" s="38"/>
      <c r="X1134" s="85" t="str">
        <f t="shared" si="212"/>
        <v/>
      </c>
      <c r="Y1134" s="85" t="str">
        <f t="shared" si="213"/>
        <v/>
      </c>
      <c r="Z1134" s="89" t="str">
        <f t="shared" si="215"/>
        <v/>
      </c>
      <c r="AA1134" s="90" t="str">
        <f>IFERROR(IF(ISNUMBER('Opsparede løndele mar21-apr21'!K1132),Z1134+'Opsparede løndele mar21-apr21'!K1132,Z1134),"")</f>
        <v/>
      </c>
    </row>
    <row r="1135" spans="1:27" x14ac:dyDescent="0.25">
      <c r="A1135" s="52" t="str">
        <f t="shared" si="216"/>
        <v/>
      </c>
      <c r="B1135" s="5"/>
      <c r="C1135" s="6"/>
      <c r="D1135" s="7"/>
      <c r="E1135" s="8"/>
      <c r="F1135" s="8"/>
      <c r="G1135" s="60" t="str">
        <f t="shared" si="218"/>
        <v/>
      </c>
      <c r="H1135" s="60" t="str">
        <f t="shared" si="218"/>
        <v/>
      </c>
      <c r="J1135" s="115" t="str">
        <f t="shared" si="214"/>
        <v/>
      </c>
      <c r="Q1135" s="116"/>
      <c r="R1135" s="65" t="str">
        <f t="shared" si="208"/>
        <v/>
      </c>
      <c r="S1135" s="65" t="str">
        <f t="shared" si="209"/>
        <v/>
      </c>
      <c r="T1135" s="65" t="str">
        <f t="shared" si="210"/>
        <v/>
      </c>
      <c r="U1135" s="65" t="str">
        <f t="shared" si="211"/>
        <v/>
      </c>
      <c r="V1135" s="38"/>
      <c r="W1135" s="38"/>
      <c r="X1135" s="85" t="str">
        <f t="shared" si="212"/>
        <v/>
      </c>
      <c r="Y1135" s="85" t="str">
        <f t="shared" si="213"/>
        <v/>
      </c>
      <c r="Z1135" s="89" t="str">
        <f t="shared" si="215"/>
        <v/>
      </c>
      <c r="AA1135" s="90" t="str">
        <f>IFERROR(IF(ISNUMBER('Opsparede løndele mar21-apr21'!K1133),Z1135+'Opsparede løndele mar21-apr21'!K1133,Z1135),"")</f>
        <v/>
      </c>
    </row>
    <row r="1136" spans="1:27" x14ac:dyDescent="0.25">
      <c r="A1136" s="52" t="str">
        <f t="shared" si="216"/>
        <v/>
      </c>
      <c r="B1136" s="5"/>
      <c r="C1136" s="6"/>
      <c r="D1136" s="7"/>
      <c r="E1136" s="8"/>
      <c r="F1136" s="8"/>
      <c r="G1136" s="60" t="str">
        <f t="shared" si="218"/>
        <v/>
      </c>
      <c r="H1136" s="60" t="str">
        <f t="shared" si="218"/>
        <v/>
      </c>
      <c r="J1136" s="115" t="str">
        <f t="shared" si="214"/>
        <v/>
      </c>
      <c r="Q1136" s="116"/>
      <c r="R1136" s="65" t="str">
        <f t="shared" si="208"/>
        <v/>
      </c>
      <c r="S1136" s="65" t="str">
        <f t="shared" si="209"/>
        <v/>
      </c>
      <c r="T1136" s="65" t="str">
        <f t="shared" si="210"/>
        <v/>
      </c>
      <c r="U1136" s="65" t="str">
        <f t="shared" si="211"/>
        <v/>
      </c>
      <c r="V1136" s="38"/>
      <c r="W1136" s="38"/>
      <c r="X1136" s="85" t="str">
        <f t="shared" si="212"/>
        <v/>
      </c>
      <c r="Y1136" s="85" t="str">
        <f t="shared" si="213"/>
        <v/>
      </c>
      <c r="Z1136" s="89" t="str">
        <f t="shared" si="215"/>
        <v/>
      </c>
      <c r="AA1136" s="90" t="str">
        <f>IFERROR(IF(ISNUMBER('Opsparede løndele mar21-apr21'!K1134),Z1136+'Opsparede løndele mar21-apr21'!K1134,Z1136),"")</f>
        <v/>
      </c>
    </row>
    <row r="1137" spans="1:27" x14ac:dyDescent="0.25">
      <c r="A1137" s="52" t="str">
        <f t="shared" si="216"/>
        <v/>
      </c>
      <c r="B1137" s="5"/>
      <c r="C1137" s="6"/>
      <c r="D1137" s="7"/>
      <c r="E1137" s="8"/>
      <c r="F1137" s="8"/>
      <c r="G1137" s="60" t="str">
        <f t="shared" si="218"/>
        <v/>
      </c>
      <c r="H1137" s="60" t="str">
        <f t="shared" si="218"/>
        <v/>
      </c>
      <c r="J1137" s="115" t="str">
        <f t="shared" si="214"/>
        <v/>
      </c>
      <c r="Q1137" s="116"/>
      <c r="R1137" s="65" t="str">
        <f t="shared" si="208"/>
        <v/>
      </c>
      <c r="S1137" s="65" t="str">
        <f t="shared" si="209"/>
        <v/>
      </c>
      <c r="T1137" s="65" t="str">
        <f t="shared" si="210"/>
        <v/>
      </c>
      <c r="U1137" s="65" t="str">
        <f t="shared" si="211"/>
        <v/>
      </c>
      <c r="V1137" s="38"/>
      <c r="W1137" s="38"/>
      <c r="X1137" s="85" t="str">
        <f t="shared" si="212"/>
        <v/>
      </c>
      <c r="Y1137" s="85" t="str">
        <f t="shared" si="213"/>
        <v/>
      </c>
      <c r="Z1137" s="89" t="str">
        <f t="shared" si="215"/>
        <v/>
      </c>
      <c r="AA1137" s="90" t="str">
        <f>IFERROR(IF(ISNUMBER('Opsparede løndele mar21-apr21'!K1135),Z1137+'Opsparede løndele mar21-apr21'!K1135,Z1137),"")</f>
        <v/>
      </c>
    </row>
    <row r="1138" spans="1:27" x14ac:dyDescent="0.25">
      <c r="A1138" s="52" t="str">
        <f t="shared" si="216"/>
        <v/>
      </c>
      <c r="B1138" s="5"/>
      <c r="C1138" s="6"/>
      <c r="D1138" s="7"/>
      <c r="E1138" s="8"/>
      <c r="F1138" s="8"/>
      <c r="G1138" s="60" t="str">
        <f t="shared" si="218"/>
        <v/>
      </c>
      <c r="H1138" s="60" t="str">
        <f t="shared" si="218"/>
        <v/>
      </c>
      <c r="J1138" s="115" t="str">
        <f t="shared" si="214"/>
        <v/>
      </c>
      <c r="Q1138" s="116"/>
      <c r="R1138" s="65" t="str">
        <f t="shared" si="208"/>
        <v/>
      </c>
      <c r="S1138" s="65" t="str">
        <f t="shared" si="209"/>
        <v/>
      </c>
      <c r="T1138" s="65" t="str">
        <f t="shared" si="210"/>
        <v/>
      </c>
      <c r="U1138" s="65" t="str">
        <f t="shared" si="211"/>
        <v/>
      </c>
      <c r="V1138" s="38"/>
      <c r="W1138" s="38"/>
      <c r="X1138" s="85" t="str">
        <f t="shared" si="212"/>
        <v/>
      </c>
      <c r="Y1138" s="85" t="str">
        <f t="shared" si="213"/>
        <v/>
      </c>
      <c r="Z1138" s="89" t="str">
        <f t="shared" si="215"/>
        <v/>
      </c>
      <c r="AA1138" s="90" t="str">
        <f>IFERROR(IF(ISNUMBER('Opsparede løndele mar21-apr21'!K1136),Z1138+'Opsparede løndele mar21-apr21'!K1136,Z1138),"")</f>
        <v/>
      </c>
    </row>
    <row r="1139" spans="1:27" x14ac:dyDescent="0.25">
      <c r="A1139" s="52" t="str">
        <f t="shared" si="216"/>
        <v/>
      </c>
      <c r="B1139" s="5"/>
      <c r="C1139" s="6"/>
      <c r="D1139" s="7"/>
      <c r="E1139" s="8"/>
      <c r="F1139" s="8"/>
      <c r="G1139" s="60" t="str">
        <f t="shared" si="218"/>
        <v/>
      </c>
      <c r="H1139" s="60" t="str">
        <f t="shared" si="218"/>
        <v/>
      </c>
      <c r="J1139" s="115" t="str">
        <f t="shared" si="214"/>
        <v/>
      </c>
      <c r="Q1139" s="116"/>
      <c r="R1139" s="65" t="str">
        <f t="shared" si="208"/>
        <v/>
      </c>
      <c r="S1139" s="65" t="str">
        <f t="shared" si="209"/>
        <v/>
      </c>
      <c r="T1139" s="65" t="str">
        <f t="shared" si="210"/>
        <v/>
      </c>
      <c r="U1139" s="65" t="str">
        <f t="shared" si="211"/>
        <v/>
      </c>
      <c r="V1139" s="38"/>
      <c r="W1139" s="38"/>
      <c r="X1139" s="85" t="str">
        <f t="shared" si="212"/>
        <v/>
      </c>
      <c r="Y1139" s="85" t="str">
        <f t="shared" si="213"/>
        <v/>
      </c>
      <c r="Z1139" s="89" t="str">
        <f t="shared" si="215"/>
        <v/>
      </c>
      <c r="AA1139" s="90" t="str">
        <f>IFERROR(IF(ISNUMBER('Opsparede løndele mar21-apr21'!K1137),Z1139+'Opsparede løndele mar21-apr21'!K1137,Z1139),"")</f>
        <v/>
      </c>
    </row>
    <row r="1140" spans="1:27" x14ac:dyDescent="0.25">
      <c r="A1140" s="52" t="str">
        <f t="shared" si="216"/>
        <v/>
      </c>
      <c r="B1140" s="5"/>
      <c r="C1140" s="6"/>
      <c r="D1140" s="7"/>
      <c r="E1140" s="8"/>
      <c r="F1140" s="8"/>
      <c r="G1140" s="60" t="str">
        <f t="shared" si="218"/>
        <v/>
      </c>
      <c r="H1140" s="60" t="str">
        <f t="shared" si="218"/>
        <v/>
      </c>
      <c r="J1140" s="115" t="str">
        <f t="shared" si="214"/>
        <v/>
      </c>
      <c r="Q1140" s="116"/>
      <c r="R1140" s="65" t="str">
        <f t="shared" si="208"/>
        <v/>
      </c>
      <c r="S1140" s="65" t="str">
        <f t="shared" si="209"/>
        <v/>
      </c>
      <c r="T1140" s="65" t="str">
        <f t="shared" si="210"/>
        <v/>
      </c>
      <c r="U1140" s="65" t="str">
        <f t="shared" si="211"/>
        <v/>
      </c>
      <c r="V1140" s="38"/>
      <c r="W1140" s="38"/>
      <c r="X1140" s="85" t="str">
        <f t="shared" si="212"/>
        <v/>
      </c>
      <c r="Y1140" s="85" t="str">
        <f t="shared" si="213"/>
        <v/>
      </c>
      <c r="Z1140" s="89" t="str">
        <f t="shared" si="215"/>
        <v/>
      </c>
      <c r="AA1140" s="90" t="str">
        <f>IFERROR(IF(ISNUMBER('Opsparede løndele mar21-apr21'!K1138),Z1140+'Opsparede løndele mar21-apr21'!K1138,Z1140),"")</f>
        <v/>
      </c>
    </row>
    <row r="1141" spans="1:27" x14ac:dyDescent="0.25">
      <c r="A1141" s="52" t="str">
        <f t="shared" si="216"/>
        <v/>
      </c>
      <c r="B1141" s="5"/>
      <c r="C1141" s="6"/>
      <c r="D1141" s="7"/>
      <c r="E1141" s="8"/>
      <c r="F1141" s="8"/>
      <c r="G1141" s="60" t="str">
        <f t="shared" si="218"/>
        <v/>
      </c>
      <c r="H1141" s="60" t="str">
        <f t="shared" si="218"/>
        <v/>
      </c>
      <c r="J1141" s="115" t="str">
        <f t="shared" si="214"/>
        <v/>
      </c>
      <c r="Q1141" s="116"/>
      <c r="R1141" s="65" t="str">
        <f t="shared" si="208"/>
        <v/>
      </c>
      <c r="S1141" s="65" t="str">
        <f t="shared" si="209"/>
        <v/>
      </c>
      <c r="T1141" s="65" t="str">
        <f t="shared" si="210"/>
        <v/>
      </c>
      <c r="U1141" s="65" t="str">
        <f t="shared" si="211"/>
        <v/>
      </c>
      <c r="V1141" s="38"/>
      <c r="W1141" s="38"/>
      <c r="X1141" s="85" t="str">
        <f t="shared" si="212"/>
        <v/>
      </c>
      <c r="Y1141" s="85" t="str">
        <f t="shared" si="213"/>
        <v/>
      </c>
      <c r="Z1141" s="89" t="str">
        <f t="shared" si="215"/>
        <v/>
      </c>
      <c r="AA1141" s="90" t="str">
        <f>IFERROR(IF(ISNUMBER('Opsparede løndele mar21-apr21'!K1139),Z1141+'Opsparede løndele mar21-apr21'!K1139,Z1141),"")</f>
        <v/>
      </c>
    </row>
    <row r="1142" spans="1:27" x14ac:dyDescent="0.25">
      <c r="A1142" s="52" t="str">
        <f t="shared" si="216"/>
        <v/>
      </c>
      <c r="B1142" s="5"/>
      <c r="C1142" s="6"/>
      <c r="D1142" s="7"/>
      <c r="E1142" s="8"/>
      <c r="F1142" s="8"/>
      <c r="G1142" s="60" t="str">
        <f t="shared" si="218"/>
        <v/>
      </c>
      <c r="H1142" s="60" t="str">
        <f t="shared" si="218"/>
        <v/>
      </c>
      <c r="J1142" s="115" t="str">
        <f t="shared" si="214"/>
        <v/>
      </c>
      <c r="Q1142" s="116"/>
      <c r="R1142" s="65" t="str">
        <f t="shared" si="208"/>
        <v/>
      </c>
      <c r="S1142" s="65" t="str">
        <f t="shared" si="209"/>
        <v/>
      </c>
      <c r="T1142" s="65" t="str">
        <f t="shared" si="210"/>
        <v/>
      </c>
      <c r="U1142" s="65" t="str">
        <f t="shared" si="211"/>
        <v/>
      </c>
      <c r="V1142" s="38"/>
      <c r="W1142" s="38"/>
      <c r="X1142" s="85" t="str">
        <f t="shared" si="212"/>
        <v/>
      </c>
      <c r="Y1142" s="85" t="str">
        <f t="shared" si="213"/>
        <v/>
      </c>
      <c r="Z1142" s="89" t="str">
        <f t="shared" si="215"/>
        <v/>
      </c>
      <c r="AA1142" s="90" t="str">
        <f>IFERROR(IF(ISNUMBER('Opsparede løndele mar21-apr21'!K1140),Z1142+'Opsparede løndele mar21-apr21'!K1140,Z1142),"")</f>
        <v/>
      </c>
    </row>
    <row r="1143" spans="1:27" x14ac:dyDescent="0.25">
      <c r="A1143" s="52" t="str">
        <f t="shared" si="216"/>
        <v/>
      </c>
      <c r="B1143" s="5"/>
      <c r="C1143" s="6"/>
      <c r="D1143" s="7"/>
      <c r="E1143" s="8"/>
      <c r="F1143" s="8"/>
      <c r="G1143" s="60" t="str">
        <f t="shared" si="218"/>
        <v/>
      </c>
      <c r="H1143" s="60" t="str">
        <f t="shared" si="218"/>
        <v/>
      </c>
      <c r="J1143" s="115" t="str">
        <f t="shared" si="214"/>
        <v/>
      </c>
      <c r="Q1143" s="116"/>
      <c r="R1143" s="65" t="str">
        <f t="shared" si="208"/>
        <v/>
      </c>
      <c r="S1143" s="65" t="str">
        <f t="shared" si="209"/>
        <v/>
      </c>
      <c r="T1143" s="65" t="str">
        <f t="shared" si="210"/>
        <v/>
      </c>
      <c r="U1143" s="65" t="str">
        <f t="shared" si="211"/>
        <v/>
      </c>
      <c r="V1143" s="38"/>
      <c r="W1143" s="38"/>
      <c r="X1143" s="85" t="str">
        <f t="shared" si="212"/>
        <v/>
      </c>
      <c r="Y1143" s="85" t="str">
        <f t="shared" si="213"/>
        <v/>
      </c>
      <c r="Z1143" s="89" t="str">
        <f t="shared" si="215"/>
        <v/>
      </c>
      <c r="AA1143" s="90" t="str">
        <f>IFERROR(IF(ISNUMBER('Opsparede løndele mar21-apr21'!K1141),Z1143+'Opsparede løndele mar21-apr21'!K1141,Z1143),"")</f>
        <v/>
      </c>
    </row>
    <row r="1144" spans="1:27" x14ac:dyDescent="0.25">
      <c r="A1144" s="52" t="str">
        <f t="shared" si="216"/>
        <v/>
      </c>
      <c r="B1144" s="5"/>
      <c r="C1144" s="6"/>
      <c r="D1144" s="7"/>
      <c r="E1144" s="8"/>
      <c r="F1144" s="8"/>
      <c r="G1144" s="60" t="str">
        <f t="shared" si="218"/>
        <v/>
      </c>
      <c r="H1144" s="60" t="str">
        <f t="shared" si="218"/>
        <v/>
      </c>
      <c r="J1144" s="115" t="str">
        <f t="shared" si="214"/>
        <v/>
      </c>
      <c r="Q1144" s="116"/>
      <c r="R1144" s="65" t="str">
        <f t="shared" si="208"/>
        <v/>
      </c>
      <c r="S1144" s="65" t="str">
        <f t="shared" si="209"/>
        <v/>
      </c>
      <c r="T1144" s="65" t="str">
        <f t="shared" si="210"/>
        <v/>
      </c>
      <c r="U1144" s="65" t="str">
        <f t="shared" si="211"/>
        <v/>
      </c>
      <c r="V1144" s="38"/>
      <c r="W1144" s="38"/>
      <c r="X1144" s="85" t="str">
        <f t="shared" si="212"/>
        <v/>
      </c>
      <c r="Y1144" s="85" t="str">
        <f t="shared" si="213"/>
        <v/>
      </c>
      <c r="Z1144" s="89" t="str">
        <f t="shared" si="215"/>
        <v/>
      </c>
      <c r="AA1144" s="90" t="str">
        <f>IFERROR(IF(ISNUMBER('Opsparede løndele mar21-apr21'!K1142),Z1144+'Opsparede løndele mar21-apr21'!K1142,Z1144),"")</f>
        <v/>
      </c>
    </row>
    <row r="1145" spans="1:27" x14ac:dyDescent="0.25">
      <c r="A1145" s="52" t="str">
        <f t="shared" si="216"/>
        <v/>
      </c>
      <c r="B1145" s="5"/>
      <c r="C1145" s="6"/>
      <c r="D1145" s="7"/>
      <c r="E1145" s="8"/>
      <c r="F1145" s="8"/>
      <c r="G1145" s="60" t="str">
        <f t="shared" si="218"/>
        <v/>
      </c>
      <c r="H1145" s="60" t="str">
        <f t="shared" si="218"/>
        <v/>
      </c>
      <c r="J1145" s="115" t="str">
        <f t="shared" si="214"/>
        <v/>
      </c>
      <c r="Q1145" s="116"/>
      <c r="R1145" s="65" t="str">
        <f t="shared" si="208"/>
        <v/>
      </c>
      <c r="S1145" s="65" t="str">
        <f t="shared" si="209"/>
        <v/>
      </c>
      <c r="T1145" s="65" t="str">
        <f t="shared" si="210"/>
        <v/>
      </c>
      <c r="U1145" s="65" t="str">
        <f t="shared" si="211"/>
        <v/>
      </c>
      <c r="V1145" s="38"/>
      <c r="W1145" s="38"/>
      <c r="X1145" s="85" t="str">
        <f t="shared" si="212"/>
        <v/>
      </c>
      <c r="Y1145" s="85" t="str">
        <f t="shared" si="213"/>
        <v/>
      </c>
      <c r="Z1145" s="89" t="str">
        <f t="shared" si="215"/>
        <v/>
      </c>
      <c r="AA1145" s="90" t="str">
        <f>IFERROR(IF(ISNUMBER('Opsparede løndele mar21-apr21'!K1143),Z1145+'Opsparede løndele mar21-apr21'!K1143,Z1145),"")</f>
        <v/>
      </c>
    </row>
    <row r="1146" spans="1:27" x14ac:dyDescent="0.25">
      <c r="A1146" s="52" t="str">
        <f t="shared" si="216"/>
        <v/>
      </c>
      <c r="B1146" s="5"/>
      <c r="C1146" s="6"/>
      <c r="D1146" s="7"/>
      <c r="E1146" s="8"/>
      <c r="F1146" s="8"/>
      <c r="G1146" s="60" t="str">
        <f t="shared" si="218"/>
        <v/>
      </c>
      <c r="H1146" s="60" t="str">
        <f t="shared" si="218"/>
        <v/>
      </c>
      <c r="J1146" s="115" t="str">
        <f t="shared" si="214"/>
        <v/>
      </c>
      <c r="Q1146" s="116"/>
      <c r="R1146" s="65" t="str">
        <f t="shared" si="208"/>
        <v/>
      </c>
      <c r="S1146" s="65" t="str">
        <f t="shared" si="209"/>
        <v/>
      </c>
      <c r="T1146" s="65" t="str">
        <f t="shared" si="210"/>
        <v/>
      </c>
      <c r="U1146" s="65" t="str">
        <f t="shared" si="211"/>
        <v/>
      </c>
      <c r="V1146" s="38"/>
      <c r="W1146" s="38"/>
      <c r="X1146" s="85" t="str">
        <f t="shared" si="212"/>
        <v/>
      </c>
      <c r="Y1146" s="85" t="str">
        <f t="shared" si="213"/>
        <v/>
      </c>
      <c r="Z1146" s="89" t="str">
        <f t="shared" si="215"/>
        <v/>
      </c>
      <c r="AA1146" s="90" t="str">
        <f>IFERROR(IF(ISNUMBER('Opsparede løndele mar21-apr21'!K1144),Z1146+'Opsparede løndele mar21-apr21'!K1144,Z1146),"")</f>
        <v/>
      </c>
    </row>
    <row r="1147" spans="1:27" x14ac:dyDescent="0.25">
      <c r="A1147" s="52" t="str">
        <f t="shared" si="216"/>
        <v/>
      </c>
      <c r="B1147" s="5"/>
      <c r="C1147" s="6"/>
      <c r="D1147" s="7"/>
      <c r="E1147" s="8"/>
      <c r="F1147" s="8"/>
      <c r="G1147" s="60" t="str">
        <f t="shared" ref="G1147:H1166" si="219">IF(AND(ISNUMBER($E1147),ISNUMBER($F1147)),MAX(MIN(NETWORKDAYS(IF($E1147&lt;=VLOOKUP(G$6,Matrix_antal_dage,5,FALSE),VLOOKUP(G$6,Matrix_antal_dage,5,FALSE),$E1147),IF($F1147&gt;=VLOOKUP(G$6,Matrix_antal_dage,6,FALSE),VLOOKUP(G$6,Matrix_antal_dage,6,FALSE),$F1147),helligdage),VLOOKUP(G$6,Matrix_antal_dage,7,FALSE)),0),"")</f>
        <v/>
      </c>
      <c r="H1147" s="60" t="str">
        <f t="shared" si="219"/>
        <v/>
      </c>
      <c r="J1147" s="115" t="str">
        <f t="shared" si="214"/>
        <v/>
      </c>
      <c r="Q1147" s="116"/>
      <c r="R1147" s="65" t="str">
        <f t="shared" si="208"/>
        <v/>
      </c>
      <c r="S1147" s="65" t="str">
        <f t="shared" si="209"/>
        <v/>
      </c>
      <c r="T1147" s="65" t="str">
        <f t="shared" si="210"/>
        <v/>
      </c>
      <c r="U1147" s="65" t="str">
        <f t="shared" si="211"/>
        <v/>
      </c>
      <c r="V1147" s="38"/>
      <c r="W1147" s="38"/>
      <c r="X1147" s="85" t="str">
        <f t="shared" si="212"/>
        <v/>
      </c>
      <c r="Y1147" s="85" t="str">
        <f t="shared" si="213"/>
        <v/>
      </c>
      <c r="Z1147" s="89" t="str">
        <f t="shared" si="215"/>
        <v/>
      </c>
      <c r="AA1147" s="90" t="str">
        <f>IFERROR(IF(ISNUMBER('Opsparede løndele mar21-apr21'!K1145),Z1147+'Opsparede løndele mar21-apr21'!K1145,Z1147),"")</f>
        <v/>
      </c>
    </row>
    <row r="1148" spans="1:27" x14ac:dyDescent="0.25">
      <c r="A1148" s="52" t="str">
        <f t="shared" si="216"/>
        <v/>
      </c>
      <c r="B1148" s="5"/>
      <c r="C1148" s="6"/>
      <c r="D1148" s="7"/>
      <c r="E1148" s="8"/>
      <c r="F1148" s="8"/>
      <c r="G1148" s="60" t="str">
        <f t="shared" si="219"/>
        <v/>
      </c>
      <c r="H1148" s="60" t="str">
        <f t="shared" si="219"/>
        <v/>
      </c>
      <c r="J1148" s="115" t="str">
        <f t="shared" si="214"/>
        <v/>
      </c>
      <c r="Q1148" s="116"/>
      <c r="R1148" s="65" t="str">
        <f t="shared" si="208"/>
        <v/>
      </c>
      <c r="S1148" s="65" t="str">
        <f t="shared" si="209"/>
        <v/>
      </c>
      <c r="T1148" s="65" t="str">
        <f t="shared" si="210"/>
        <v/>
      </c>
      <c r="U1148" s="65" t="str">
        <f t="shared" si="211"/>
        <v/>
      </c>
      <c r="V1148" s="38"/>
      <c r="W1148" s="38"/>
      <c r="X1148" s="85" t="str">
        <f t="shared" si="212"/>
        <v/>
      </c>
      <c r="Y1148" s="85" t="str">
        <f t="shared" si="213"/>
        <v/>
      </c>
      <c r="Z1148" s="89" t="str">
        <f t="shared" si="215"/>
        <v/>
      </c>
      <c r="AA1148" s="90" t="str">
        <f>IFERROR(IF(ISNUMBER('Opsparede løndele mar21-apr21'!K1146),Z1148+'Opsparede løndele mar21-apr21'!K1146,Z1148),"")</f>
        <v/>
      </c>
    </row>
    <row r="1149" spans="1:27" x14ac:dyDescent="0.25">
      <c r="A1149" s="52" t="str">
        <f t="shared" si="216"/>
        <v/>
      </c>
      <c r="B1149" s="5"/>
      <c r="C1149" s="6"/>
      <c r="D1149" s="7"/>
      <c r="E1149" s="8"/>
      <c r="F1149" s="8"/>
      <c r="G1149" s="60" t="str">
        <f t="shared" si="219"/>
        <v/>
      </c>
      <c r="H1149" s="60" t="str">
        <f t="shared" si="219"/>
        <v/>
      </c>
      <c r="J1149" s="115" t="str">
        <f t="shared" si="214"/>
        <v/>
      </c>
      <c r="Q1149" s="116"/>
      <c r="R1149" s="65" t="str">
        <f t="shared" si="208"/>
        <v/>
      </c>
      <c r="S1149" s="65" t="str">
        <f t="shared" si="209"/>
        <v/>
      </c>
      <c r="T1149" s="65" t="str">
        <f t="shared" si="210"/>
        <v/>
      </c>
      <c r="U1149" s="65" t="str">
        <f t="shared" si="211"/>
        <v/>
      </c>
      <c r="V1149" s="38"/>
      <c r="W1149" s="38"/>
      <c r="X1149" s="85" t="str">
        <f t="shared" si="212"/>
        <v/>
      </c>
      <c r="Y1149" s="85" t="str">
        <f t="shared" si="213"/>
        <v/>
      </c>
      <c r="Z1149" s="89" t="str">
        <f t="shared" si="215"/>
        <v/>
      </c>
      <c r="AA1149" s="90" t="str">
        <f>IFERROR(IF(ISNUMBER('Opsparede løndele mar21-apr21'!K1147),Z1149+'Opsparede løndele mar21-apr21'!K1147,Z1149),"")</f>
        <v/>
      </c>
    </row>
    <row r="1150" spans="1:27" x14ac:dyDescent="0.25">
      <c r="A1150" s="52" t="str">
        <f t="shared" si="216"/>
        <v/>
      </c>
      <c r="B1150" s="5"/>
      <c r="C1150" s="6"/>
      <c r="D1150" s="7"/>
      <c r="E1150" s="8"/>
      <c r="F1150" s="8"/>
      <c r="G1150" s="60" t="str">
        <f t="shared" si="219"/>
        <v/>
      </c>
      <c r="H1150" s="60" t="str">
        <f t="shared" si="219"/>
        <v/>
      </c>
      <c r="J1150" s="115" t="str">
        <f t="shared" si="214"/>
        <v/>
      </c>
      <c r="Q1150" s="116"/>
      <c r="R1150" s="65" t="str">
        <f t="shared" si="208"/>
        <v/>
      </c>
      <c r="S1150" s="65" t="str">
        <f t="shared" si="209"/>
        <v/>
      </c>
      <c r="T1150" s="65" t="str">
        <f t="shared" si="210"/>
        <v/>
      </c>
      <c r="U1150" s="65" t="str">
        <f t="shared" si="211"/>
        <v/>
      </c>
      <c r="V1150" s="38"/>
      <c r="W1150" s="38"/>
      <c r="X1150" s="85" t="str">
        <f t="shared" si="212"/>
        <v/>
      </c>
      <c r="Y1150" s="85" t="str">
        <f t="shared" si="213"/>
        <v/>
      </c>
      <c r="Z1150" s="89" t="str">
        <f t="shared" si="215"/>
        <v/>
      </c>
      <c r="AA1150" s="90" t="str">
        <f>IFERROR(IF(ISNUMBER('Opsparede løndele mar21-apr21'!K1148),Z1150+'Opsparede løndele mar21-apr21'!K1148,Z1150),"")</f>
        <v/>
      </c>
    </row>
    <row r="1151" spans="1:27" x14ac:dyDescent="0.25">
      <c r="A1151" s="52" t="str">
        <f t="shared" si="216"/>
        <v/>
      </c>
      <c r="B1151" s="5"/>
      <c r="C1151" s="6"/>
      <c r="D1151" s="7"/>
      <c r="E1151" s="8"/>
      <c r="F1151" s="8"/>
      <c r="G1151" s="60" t="str">
        <f t="shared" si="219"/>
        <v/>
      </c>
      <c r="H1151" s="60" t="str">
        <f t="shared" si="219"/>
        <v/>
      </c>
      <c r="J1151" s="115" t="str">
        <f t="shared" si="214"/>
        <v/>
      </c>
      <c r="Q1151" s="116"/>
      <c r="R1151" s="65" t="str">
        <f t="shared" si="208"/>
        <v/>
      </c>
      <c r="S1151" s="65" t="str">
        <f t="shared" si="209"/>
        <v/>
      </c>
      <c r="T1151" s="65" t="str">
        <f t="shared" si="210"/>
        <v/>
      </c>
      <c r="U1151" s="65" t="str">
        <f t="shared" si="211"/>
        <v/>
      </c>
      <c r="V1151" s="38"/>
      <c r="W1151" s="38"/>
      <c r="X1151" s="85" t="str">
        <f t="shared" si="212"/>
        <v/>
      </c>
      <c r="Y1151" s="85" t="str">
        <f t="shared" si="213"/>
        <v/>
      </c>
      <c r="Z1151" s="89" t="str">
        <f t="shared" si="215"/>
        <v/>
      </c>
      <c r="AA1151" s="90" t="str">
        <f>IFERROR(IF(ISNUMBER('Opsparede løndele mar21-apr21'!K1149),Z1151+'Opsparede løndele mar21-apr21'!K1149,Z1151),"")</f>
        <v/>
      </c>
    </row>
    <row r="1152" spans="1:27" x14ac:dyDescent="0.25">
      <c r="A1152" s="52" t="str">
        <f t="shared" si="216"/>
        <v/>
      </c>
      <c r="B1152" s="5"/>
      <c r="C1152" s="6"/>
      <c r="D1152" s="7"/>
      <c r="E1152" s="8"/>
      <c r="F1152" s="8"/>
      <c r="G1152" s="60" t="str">
        <f t="shared" si="219"/>
        <v/>
      </c>
      <c r="H1152" s="60" t="str">
        <f t="shared" si="219"/>
        <v/>
      </c>
      <c r="J1152" s="115" t="str">
        <f t="shared" si="214"/>
        <v/>
      </c>
      <c r="Q1152" s="116"/>
      <c r="R1152" s="65" t="str">
        <f t="shared" si="208"/>
        <v/>
      </c>
      <c r="S1152" s="65" t="str">
        <f t="shared" si="209"/>
        <v/>
      </c>
      <c r="T1152" s="65" t="str">
        <f t="shared" si="210"/>
        <v/>
      </c>
      <c r="U1152" s="65" t="str">
        <f t="shared" si="211"/>
        <v/>
      </c>
      <c r="V1152" s="38"/>
      <c r="W1152" s="38"/>
      <c r="X1152" s="85" t="str">
        <f t="shared" si="212"/>
        <v/>
      </c>
      <c r="Y1152" s="85" t="str">
        <f t="shared" si="213"/>
        <v/>
      </c>
      <c r="Z1152" s="89" t="str">
        <f t="shared" si="215"/>
        <v/>
      </c>
      <c r="AA1152" s="90" t="str">
        <f>IFERROR(IF(ISNUMBER('Opsparede løndele mar21-apr21'!K1150),Z1152+'Opsparede løndele mar21-apr21'!K1150,Z1152),"")</f>
        <v/>
      </c>
    </row>
    <row r="1153" spans="1:27" x14ac:dyDescent="0.25">
      <c r="A1153" s="52" t="str">
        <f t="shared" si="216"/>
        <v/>
      </c>
      <c r="B1153" s="5"/>
      <c r="C1153" s="6"/>
      <c r="D1153" s="7"/>
      <c r="E1153" s="8"/>
      <c r="F1153" s="8"/>
      <c r="G1153" s="60" t="str">
        <f t="shared" si="219"/>
        <v/>
      </c>
      <c r="H1153" s="60" t="str">
        <f t="shared" si="219"/>
        <v/>
      </c>
      <c r="J1153" s="115" t="str">
        <f t="shared" si="214"/>
        <v/>
      </c>
      <c r="Q1153" s="116"/>
      <c r="R1153" s="65" t="str">
        <f t="shared" si="208"/>
        <v/>
      </c>
      <c r="S1153" s="65" t="str">
        <f t="shared" si="209"/>
        <v/>
      </c>
      <c r="T1153" s="65" t="str">
        <f t="shared" si="210"/>
        <v/>
      </c>
      <c r="U1153" s="65" t="str">
        <f t="shared" si="211"/>
        <v/>
      </c>
      <c r="V1153" s="38"/>
      <c r="W1153" s="38"/>
      <c r="X1153" s="85" t="str">
        <f t="shared" si="212"/>
        <v/>
      </c>
      <c r="Y1153" s="85" t="str">
        <f t="shared" si="213"/>
        <v/>
      </c>
      <c r="Z1153" s="89" t="str">
        <f t="shared" si="215"/>
        <v/>
      </c>
      <c r="AA1153" s="90" t="str">
        <f>IFERROR(IF(ISNUMBER('Opsparede løndele mar21-apr21'!K1151),Z1153+'Opsparede løndele mar21-apr21'!K1151,Z1153),"")</f>
        <v/>
      </c>
    </row>
    <row r="1154" spans="1:27" x14ac:dyDescent="0.25">
      <c r="A1154" s="52" t="str">
        <f t="shared" si="216"/>
        <v/>
      </c>
      <c r="B1154" s="5"/>
      <c r="C1154" s="6"/>
      <c r="D1154" s="7"/>
      <c r="E1154" s="8"/>
      <c r="F1154" s="8"/>
      <c r="G1154" s="60" t="str">
        <f t="shared" si="219"/>
        <v/>
      </c>
      <c r="H1154" s="60" t="str">
        <f t="shared" si="219"/>
        <v/>
      </c>
      <c r="J1154" s="115" t="str">
        <f t="shared" si="214"/>
        <v/>
      </c>
      <c r="Q1154" s="116"/>
      <c r="R1154" s="65" t="str">
        <f t="shared" si="208"/>
        <v/>
      </c>
      <c r="S1154" s="65" t="str">
        <f t="shared" si="209"/>
        <v/>
      </c>
      <c r="T1154" s="65" t="str">
        <f t="shared" si="210"/>
        <v/>
      </c>
      <c r="U1154" s="65" t="str">
        <f t="shared" si="211"/>
        <v/>
      </c>
      <c r="V1154" s="38"/>
      <c r="W1154" s="38"/>
      <c r="X1154" s="85" t="str">
        <f t="shared" si="212"/>
        <v/>
      </c>
      <c r="Y1154" s="85" t="str">
        <f t="shared" si="213"/>
        <v/>
      </c>
      <c r="Z1154" s="89" t="str">
        <f t="shared" si="215"/>
        <v/>
      </c>
      <c r="AA1154" s="90" t="str">
        <f>IFERROR(IF(ISNUMBER('Opsparede løndele mar21-apr21'!K1152),Z1154+'Opsparede løndele mar21-apr21'!K1152,Z1154),"")</f>
        <v/>
      </c>
    </row>
    <row r="1155" spans="1:27" x14ac:dyDescent="0.25">
      <c r="A1155" s="52" t="str">
        <f t="shared" si="216"/>
        <v/>
      </c>
      <c r="B1155" s="5"/>
      <c r="C1155" s="6"/>
      <c r="D1155" s="7"/>
      <c r="E1155" s="8"/>
      <c r="F1155" s="8"/>
      <c r="G1155" s="60" t="str">
        <f t="shared" si="219"/>
        <v/>
      </c>
      <c r="H1155" s="60" t="str">
        <f t="shared" si="219"/>
        <v/>
      </c>
      <c r="J1155" s="115" t="str">
        <f t="shared" si="214"/>
        <v/>
      </c>
      <c r="Q1155" s="116"/>
      <c r="R1155" s="65" t="str">
        <f t="shared" si="208"/>
        <v/>
      </c>
      <c r="S1155" s="65" t="str">
        <f t="shared" si="209"/>
        <v/>
      </c>
      <c r="T1155" s="65" t="str">
        <f t="shared" si="210"/>
        <v/>
      </c>
      <c r="U1155" s="65" t="str">
        <f t="shared" si="211"/>
        <v/>
      </c>
      <c r="V1155" s="38"/>
      <c r="W1155" s="38"/>
      <c r="X1155" s="85" t="str">
        <f t="shared" si="212"/>
        <v/>
      </c>
      <c r="Y1155" s="85" t="str">
        <f t="shared" si="213"/>
        <v/>
      </c>
      <c r="Z1155" s="89" t="str">
        <f t="shared" si="215"/>
        <v/>
      </c>
      <c r="AA1155" s="90" t="str">
        <f>IFERROR(IF(ISNUMBER('Opsparede løndele mar21-apr21'!K1153),Z1155+'Opsparede løndele mar21-apr21'!K1153,Z1155),"")</f>
        <v/>
      </c>
    </row>
    <row r="1156" spans="1:27" x14ac:dyDescent="0.25">
      <c r="A1156" s="52" t="str">
        <f t="shared" si="216"/>
        <v/>
      </c>
      <c r="B1156" s="5"/>
      <c r="C1156" s="6"/>
      <c r="D1156" s="7"/>
      <c r="E1156" s="8"/>
      <c r="F1156" s="8"/>
      <c r="G1156" s="60" t="str">
        <f t="shared" si="219"/>
        <v/>
      </c>
      <c r="H1156" s="60" t="str">
        <f t="shared" si="219"/>
        <v/>
      </c>
      <c r="J1156" s="115" t="str">
        <f t="shared" si="214"/>
        <v/>
      </c>
      <c r="Q1156" s="116"/>
      <c r="R1156" s="65" t="str">
        <f t="shared" si="208"/>
        <v/>
      </c>
      <c r="S1156" s="65" t="str">
        <f t="shared" si="209"/>
        <v/>
      </c>
      <c r="T1156" s="65" t="str">
        <f t="shared" si="210"/>
        <v/>
      </c>
      <c r="U1156" s="65" t="str">
        <f t="shared" si="211"/>
        <v/>
      </c>
      <c r="V1156" s="38"/>
      <c r="W1156" s="38"/>
      <c r="X1156" s="85" t="str">
        <f t="shared" si="212"/>
        <v/>
      </c>
      <c r="Y1156" s="85" t="str">
        <f t="shared" si="213"/>
        <v/>
      </c>
      <c r="Z1156" s="89" t="str">
        <f t="shared" si="215"/>
        <v/>
      </c>
      <c r="AA1156" s="90" t="str">
        <f>IFERROR(IF(ISNUMBER('Opsparede løndele mar21-apr21'!K1154),Z1156+'Opsparede løndele mar21-apr21'!K1154,Z1156),"")</f>
        <v/>
      </c>
    </row>
    <row r="1157" spans="1:27" x14ac:dyDescent="0.25">
      <c r="A1157" s="52" t="str">
        <f t="shared" si="216"/>
        <v/>
      </c>
      <c r="B1157" s="5"/>
      <c r="C1157" s="6"/>
      <c r="D1157" s="7"/>
      <c r="E1157" s="8"/>
      <c r="F1157" s="8"/>
      <c r="G1157" s="60" t="str">
        <f t="shared" si="219"/>
        <v/>
      </c>
      <c r="H1157" s="60" t="str">
        <f t="shared" si="219"/>
        <v/>
      </c>
      <c r="J1157" s="115" t="str">
        <f t="shared" si="214"/>
        <v/>
      </c>
      <c r="Q1157" s="116"/>
      <c r="R1157" s="65" t="str">
        <f t="shared" si="208"/>
        <v/>
      </c>
      <c r="S1157" s="65" t="str">
        <f t="shared" si="209"/>
        <v/>
      </c>
      <c r="T1157" s="65" t="str">
        <f t="shared" si="210"/>
        <v/>
      </c>
      <c r="U1157" s="65" t="str">
        <f t="shared" si="211"/>
        <v/>
      </c>
      <c r="V1157" s="38"/>
      <c r="W1157" s="38"/>
      <c r="X1157" s="85" t="str">
        <f t="shared" si="212"/>
        <v/>
      </c>
      <c r="Y1157" s="85" t="str">
        <f t="shared" si="213"/>
        <v/>
      </c>
      <c r="Z1157" s="89" t="str">
        <f t="shared" si="215"/>
        <v/>
      </c>
      <c r="AA1157" s="90" t="str">
        <f>IFERROR(IF(ISNUMBER('Opsparede løndele mar21-apr21'!K1155),Z1157+'Opsparede løndele mar21-apr21'!K1155,Z1157),"")</f>
        <v/>
      </c>
    </row>
    <row r="1158" spans="1:27" x14ac:dyDescent="0.25">
      <c r="A1158" s="52" t="str">
        <f t="shared" si="216"/>
        <v/>
      </c>
      <c r="B1158" s="5"/>
      <c r="C1158" s="6"/>
      <c r="D1158" s="7"/>
      <c r="E1158" s="8"/>
      <c r="F1158" s="8"/>
      <c r="G1158" s="60" t="str">
        <f t="shared" si="219"/>
        <v/>
      </c>
      <c r="H1158" s="60" t="str">
        <f t="shared" si="219"/>
        <v/>
      </c>
      <c r="J1158" s="115" t="str">
        <f t="shared" si="214"/>
        <v/>
      </c>
      <c r="Q1158" s="116"/>
      <c r="R1158" s="65" t="str">
        <f t="shared" si="208"/>
        <v/>
      </c>
      <c r="S1158" s="65" t="str">
        <f t="shared" si="209"/>
        <v/>
      </c>
      <c r="T1158" s="65" t="str">
        <f t="shared" si="210"/>
        <v/>
      </c>
      <c r="U1158" s="65" t="str">
        <f t="shared" si="211"/>
        <v/>
      </c>
      <c r="V1158" s="38"/>
      <c r="W1158" s="38"/>
      <c r="X1158" s="85" t="str">
        <f t="shared" si="212"/>
        <v/>
      </c>
      <c r="Y1158" s="85" t="str">
        <f t="shared" si="213"/>
        <v/>
      </c>
      <c r="Z1158" s="89" t="str">
        <f t="shared" si="215"/>
        <v/>
      </c>
      <c r="AA1158" s="90" t="str">
        <f>IFERROR(IF(ISNUMBER('Opsparede løndele mar21-apr21'!K1156),Z1158+'Opsparede løndele mar21-apr21'!K1156,Z1158),"")</f>
        <v/>
      </c>
    </row>
    <row r="1159" spans="1:27" x14ac:dyDescent="0.25">
      <c r="A1159" s="52" t="str">
        <f t="shared" si="216"/>
        <v/>
      </c>
      <c r="B1159" s="5"/>
      <c r="C1159" s="6"/>
      <c r="D1159" s="7"/>
      <c r="E1159" s="8"/>
      <c r="F1159" s="8"/>
      <c r="G1159" s="60" t="str">
        <f t="shared" si="219"/>
        <v/>
      </c>
      <c r="H1159" s="60" t="str">
        <f t="shared" si="219"/>
        <v/>
      </c>
      <c r="J1159" s="115" t="str">
        <f t="shared" si="214"/>
        <v/>
      </c>
      <c r="Q1159" s="116"/>
      <c r="R1159" s="65" t="str">
        <f t="shared" ref="R1159:R1222" si="220">IF(AND(ISNUMBER($Q1159),ISNUMBER(K1159)),(IF($B1159="","",IF(MIN(K1159,M1159)*$J1159&gt;30000*IF($Q1159&gt;37,37,$Q1159)/37,30000*IF($Q1159&gt;37,37,$Q1159)/37,MIN(K1159,M1159)*$J1159))),"")</f>
        <v/>
      </c>
      <c r="S1159" s="65" t="str">
        <f t="shared" ref="S1159:S1222" si="221">IF(AND(ISNUMBER($Q1159),ISNUMBER(L1159)),(IF($B1159="","",IF(MIN(L1159,N1159)*$J1159&gt;30000*IF($Q1159&gt;37,37,$Q1159)/37,30000*IF($Q1159&gt;37,37,$Q1159)/37,MIN(L1159,N1159)*$J1159))),"")</f>
        <v/>
      </c>
      <c r="T1159" s="65" t="str">
        <f t="shared" ref="T1159:T1222" si="222">IF(ISNUMBER(R1159),(MIN(R1159,MIN(K1159,M1159)-O1159)),"")</f>
        <v/>
      </c>
      <c r="U1159" s="65" t="str">
        <f t="shared" ref="U1159:U1222" si="223">IF(ISNUMBER(S1159),(MIN(S1159,MIN(L1159,N1159)-P1159)),"")</f>
        <v/>
      </c>
      <c r="V1159" s="38"/>
      <c r="W1159" s="38"/>
      <c r="X1159" s="85" t="str">
        <f t="shared" ref="X1159:X1222" si="224">IF(ISNUMBER(V1159),MIN(T1159/VLOOKUP(G$6,Matrix_antal_dage,4,FALSE)*(G1159-V1159),30000),"")</f>
        <v/>
      </c>
      <c r="Y1159" s="85" t="str">
        <f t="shared" ref="Y1159:Y1222" si="225">IF(ISNUMBER(W1159),MIN(U1159/VLOOKUP(H$6,Matrix_antal_dage,4,FALSE)*(H1159-W1159),30000),"")</f>
        <v/>
      </c>
      <c r="Z1159" s="89" t="str">
        <f t="shared" si="215"/>
        <v/>
      </c>
      <c r="AA1159" s="90" t="str">
        <f>IFERROR(IF(ISNUMBER('Opsparede løndele mar21-apr21'!K1157),Z1159+'Opsparede løndele mar21-apr21'!K1157,Z1159),"")</f>
        <v/>
      </c>
    </row>
    <row r="1160" spans="1:27" x14ac:dyDescent="0.25">
      <c r="A1160" s="52" t="str">
        <f t="shared" si="216"/>
        <v/>
      </c>
      <c r="B1160" s="5"/>
      <c r="C1160" s="6"/>
      <c r="D1160" s="7"/>
      <c r="E1160" s="8"/>
      <c r="F1160" s="8"/>
      <c r="G1160" s="60" t="str">
        <f t="shared" si="219"/>
        <v/>
      </c>
      <c r="H1160" s="60" t="str">
        <f t="shared" si="219"/>
        <v/>
      </c>
      <c r="J1160" s="115" t="str">
        <f t="shared" ref="J1160:J1223" si="226">IF(I1160="","",IF(I1160="Funktionær",0.75,IF(I1160="Ikke-funktionær",0.9,IF(I1160="Elev/lærling",0.9))))</f>
        <v/>
      </c>
      <c r="Q1160" s="116"/>
      <c r="R1160" s="65" t="str">
        <f t="shared" si="220"/>
        <v/>
      </c>
      <c r="S1160" s="65" t="str">
        <f t="shared" si="221"/>
        <v/>
      </c>
      <c r="T1160" s="65" t="str">
        <f t="shared" si="222"/>
        <v/>
      </c>
      <c r="U1160" s="65" t="str">
        <f t="shared" si="223"/>
        <v/>
      </c>
      <c r="V1160" s="38"/>
      <c r="W1160" s="38"/>
      <c r="X1160" s="85" t="str">
        <f t="shared" si="224"/>
        <v/>
      </c>
      <c r="Y1160" s="85" t="str">
        <f t="shared" si="225"/>
        <v/>
      </c>
      <c r="Z1160" s="89" t="str">
        <f t="shared" ref="Z1160:Z1223" si="227">IF(OR(ISNUMBER(V1160),ISNUMBER(W1160)),SUM(X1160:Y1160),"")</f>
        <v/>
      </c>
      <c r="AA1160" s="90" t="str">
        <f>IFERROR(IF(ISNUMBER('Opsparede løndele mar21-apr21'!K1158),Z1160+'Opsparede løndele mar21-apr21'!K1158,Z1160),"")</f>
        <v/>
      </c>
    </row>
    <row r="1161" spans="1:27" x14ac:dyDescent="0.25">
      <c r="A1161" s="52" t="str">
        <f t="shared" ref="A1161:A1224" si="228">IF(B1161="","",A1160+1)</f>
        <v/>
      </c>
      <c r="B1161" s="5"/>
      <c r="C1161" s="6"/>
      <c r="D1161" s="7"/>
      <c r="E1161" s="8"/>
      <c r="F1161" s="8"/>
      <c r="G1161" s="60" t="str">
        <f t="shared" si="219"/>
        <v/>
      </c>
      <c r="H1161" s="60" t="str">
        <f t="shared" si="219"/>
        <v/>
      </c>
      <c r="J1161" s="115" t="str">
        <f t="shared" si="226"/>
        <v/>
      </c>
      <c r="Q1161" s="116"/>
      <c r="R1161" s="65" t="str">
        <f t="shared" si="220"/>
        <v/>
      </c>
      <c r="S1161" s="65" t="str">
        <f t="shared" si="221"/>
        <v/>
      </c>
      <c r="T1161" s="65" t="str">
        <f t="shared" si="222"/>
        <v/>
      </c>
      <c r="U1161" s="65" t="str">
        <f t="shared" si="223"/>
        <v/>
      </c>
      <c r="V1161" s="38"/>
      <c r="W1161" s="38"/>
      <c r="X1161" s="85" t="str">
        <f t="shared" si="224"/>
        <v/>
      </c>
      <c r="Y1161" s="85" t="str">
        <f t="shared" si="225"/>
        <v/>
      </c>
      <c r="Z1161" s="89" t="str">
        <f t="shared" si="227"/>
        <v/>
      </c>
      <c r="AA1161" s="90" t="str">
        <f>IFERROR(IF(ISNUMBER('Opsparede løndele mar21-apr21'!K1159),Z1161+'Opsparede løndele mar21-apr21'!K1159,Z1161),"")</f>
        <v/>
      </c>
    </row>
    <row r="1162" spans="1:27" x14ac:dyDescent="0.25">
      <c r="A1162" s="52" t="str">
        <f t="shared" si="228"/>
        <v/>
      </c>
      <c r="B1162" s="5"/>
      <c r="C1162" s="6"/>
      <c r="D1162" s="7"/>
      <c r="E1162" s="8"/>
      <c r="F1162" s="8"/>
      <c r="G1162" s="60" t="str">
        <f t="shared" si="219"/>
        <v/>
      </c>
      <c r="H1162" s="60" t="str">
        <f t="shared" si="219"/>
        <v/>
      </c>
      <c r="J1162" s="115" t="str">
        <f t="shared" si="226"/>
        <v/>
      </c>
      <c r="Q1162" s="116"/>
      <c r="R1162" s="65" t="str">
        <f t="shared" si="220"/>
        <v/>
      </c>
      <c r="S1162" s="65" t="str">
        <f t="shared" si="221"/>
        <v/>
      </c>
      <c r="T1162" s="65" t="str">
        <f t="shared" si="222"/>
        <v/>
      </c>
      <c r="U1162" s="65" t="str">
        <f t="shared" si="223"/>
        <v/>
      </c>
      <c r="V1162" s="38"/>
      <c r="W1162" s="38"/>
      <c r="X1162" s="85" t="str">
        <f t="shared" si="224"/>
        <v/>
      </c>
      <c r="Y1162" s="85" t="str">
        <f t="shared" si="225"/>
        <v/>
      </c>
      <c r="Z1162" s="89" t="str">
        <f t="shared" si="227"/>
        <v/>
      </c>
      <c r="AA1162" s="90" t="str">
        <f>IFERROR(IF(ISNUMBER('Opsparede løndele mar21-apr21'!K1160),Z1162+'Opsparede løndele mar21-apr21'!K1160,Z1162),"")</f>
        <v/>
      </c>
    </row>
    <row r="1163" spans="1:27" x14ac:dyDescent="0.25">
      <c r="A1163" s="52" t="str">
        <f t="shared" si="228"/>
        <v/>
      </c>
      <c r="B1163" s="5"/>
      <c r="C1163" s="6"/>
      <c r="D1163" s="7"/>
      <c r="E1163" s="8"/>
      <c r="F1163" s="8"/>
      <c r="G1163" s="60" t="str">
        <f t="shared" si="219"/>
        <v/>
      </c>
      <c r="H1163" s="60" t="str">
        <f t="shared" si="219"/>
        <v/>
      </c>
      <c r="J1163" s="115" t="str">
        <f t="shared" si="226"/>
        <v/>
      </c>
      <c r="Q1163" s="116"/>
      <c r="R1163" s="65" t="str">
        <f t="shared" si="220"/>
        <v/>
      </c>
      <c r="S1163" s="65" t="str">
        <f t="shared" si="221"/>
        <v/>
      </c>
      <c r="T1163" s="65" t="str">
        <f t="shared" si="222"/>
        <v/>
      </c>
      <c r="U1163" s="65" t="str">
        <f t="shared" si="223"/>
        <v/>
      </c>
      <c r="V1163" s="38"/>
      <c r="W1163" s="38"/>
      <c r="X1163" s="85" t="str">
        <f t="shared" si="224"/>
        <v/>
      </c>
      <c r="Y1163" s="85" t="str">
        <f t="shared" si="225"/>
        <v/>
      </c>
      <c r="Z1163" s="89" t="str">
        <f t="shared" si="227"/>
        <v/>
      </c>
      <c r="AA1163" s="90" t="str">
        <f>IFERROR(IF(ISNUMBER('Opsparede løndele mar21-apr21'!K1161),Z1163+'Opsparede løndele mar21-apr21'!K1161,Z1163),"")</f>
        <v/>
      </c>
    </row>
    <row r="1164" spans="1:27" x14ac:dyDescent="0.25">
      <c r="A1164" s="52" t="str">
        <f t="shared" si="228"/>
        <v/>
      </c>
      <c r="B1164" s="5"/>
      <c r="C1164" s="6"/>
      <c r="D1164" s="7"/>
      <c r="E1164" s="8"/>
      <c r="F1164" s="8"/>
      <c r="G1164" s="60" t="str">
        <f t="shared" si="219"/>
        <v/>
      </c>
      <c r="H1164" s="60" t="str">
        <f t="shared" si="219"/>
        <v/>
      </c>
      <c r="J1164" s="115" t="str">
        <f t="shared" si="226"/>
        <v/>
      </c>
      <c r="Q1164" s="116"/>
      <c r="R1164" s="65" t="str">
        <f t="shared" si="220"/>
        <v/>
      </c>
      <c r="S1164" s="65" t="str">
        <f t="shared" si="221"/>
        <v/>
      </c>
      <c r="T1164" s="65" t="str">
        <f t="shared" si="222"/>
        <v/>
      </c>
      <c r="U1164" s="65" t="str">
        <f t="shared" si="223"/>
        <v/>
      </c>
      <c r="V1164" s="38"/>
      <c r="W1164" s="38"/>
      <c r="X1164" s="85" t="str">
        <f t="shared" si="224"/>
        <v/>
      </c>
      <c r="Y1164" s="85" t="str">
        <f t="shared" si="225"/>
        <v/>
      </c>
      <c r="Z1164" s="89" t="str">
        <f t="shared" si="227"/>
        <v/>
      </c>
      <c r="AA1164" s="90" t="str">
        <f>IFERROR(IF(ISNUMBER('Opsparede løndele mar21-apr21'!K1162),Z1164+'Opsparede løndele mar21-apr21'!K1162,Z1164),"")</f>
        <v/>
      </c>
    </row>
    <row r="1165" spans="1:27" x14ac:dyDescent="0.25">
      <c r="A1165" s="52" t="str">
        <f t="shared" si="228"/>
        <v/>
      </c>
      <c r="B1165" s="5"/>
      <c r="C1165" s="6"/>
      <c r="D1165" s="7"/>
      <c r="E1165" s="8"/>
      <c r="F1165" s="8"/>
      <c r="G1165" s="60" t="str">
        <f t="shared" si="219"/>
        <v/>
      </c>
      <c r="H1165" s="60" t="str">
        <f t="shared" si="219"/>
        <v/>
      </c>
      <c r="J1165" s="115" t="str">
        <f t="shared" si="226"/>
        <v/>
      </c>
      <c r="Q1165" s="116"/>
      <c r="R1165" s="65" t="str">
        <f t="shared" si="220"/>
        <v/>
      </c>
      <c r="S1165" s="65" t="str">
        <f t="shared" si="221"/>
        <v/>
      </c>
      <c r="T1165" s="65" t="str">
        <f t="shared" si="222"/>
        <v/>
      </c>
      <c r="U1165" s="65" t="str">
        <f t="shared" si="223"/>
        <v/>
      </c>
      <c r="V1165" s="38"/>
      <c r="W1165" s="38"/>
      <c r="X1165" s="85" t="str">
        <f t="shared" si="224"/>
        <v/>
      </c>
      <c r="Y1165" s="85" t="str">
        <f t="shared" si="225"/>
        <v/>
      </c>
      <c r="Z1165" s="89" t="str">
        <f t="shared" si="227"/>
        <v/>
      </c>
      <c r="AA1165" s="90" t="str">
        <f>IFERROR(IF(ISNUMBER('Opsparede løndele mar21-apr21'!K1163),Z1165+'Opsparede løndele mar21-apr21'!K1163,Z1165),"")</f>
        <v/>
      </c>
    </row>
    <row r="1166" spans="1:27" x14ac:dyDescent="0.25">
      <c r="A1166" s="52" t="str">
        <f t="shared" si="228"/>
        <v/>
      </c>
      <c r="B1166" s="5"/>
      <c r="C1166" s="6"/>
      <c r="D1166" s="7"/>
      <c r="E1166" s="8"/>
      <c r="F1166" s="8"/>
      <c r="G1166" s="60" t="str">
        <f t="shared" si="219"/>
        <v/>
      </c>
      <c r="H1166" s="60" t="str">
        <f t="shared" si="219"/>
        <v/>
      </c>
      <c r="J1166" s="115" t="str">
        <f t="shared" si="226"/>
        <v/>
      </c>
      <c r="Q1166" s="116"/>
      <c r="R1166" s="65" t="str">
        <f t="shared" si="220"/>
        <v/>
      </c>
      <c r="S1166" s="65" t="str">
        <f t="shared" si="221"/>
        <v/>
      </c>
      <c r="T1166" s="65" t="str">
        <f t="shared" si="222"/>
        <v/>
      </c>
      <c r="U1166" s="65" t="str">
        <f t="shared" si="223"/>
        <v/>
      </c>
      <c r="V1166" s="38"/>
      <c r="W1166" s="38"/>
      <c r="X1166" s="85" t="str">
        <f t="shared" si="224"/>
        <v/>
      </c>
      <c r="Y1166" s="85" t="str">
        <f t="shared" si="225"/>
        <v/>
      </c>
      <c r="Z1166" s="89" t="str">
        <f t="shared" si="227"/>
        <v/>
      </c>
      <c r="AA1166" s="90" t="str">
        <f>IFERROR(IF(ISNUMBER('Opsparede løndele mar21-apr21'!K1164),Z1166+'Opsparede løndele mar21-apr21'!K1164,Z1166),"")</f>
        <v/>
      </c>
    </row>
    <row r="1167" spans="1:27" x14ac:dyDescent="0.25">
      <c r="A1167" s="52" t="str">
        <f t="shared" si="228"/>
        <v/>
      </c>
      <c r="B1167" s="5"/>
      <c r="C1167" s="6"/>
      <c r="D1167" s="7"/>
      <c r="E1167" s="8"/>
      <c r="F1167" s="8"/>
      <c r="G1167" s="60" t="str">
        <f t="shared" ref="G1167:H1186" si="229">IF(AND(ISNUMBER($E1167),ISNUMBER($F1167)),MAX(MIN(NETWORKDAYS(IF($E1167&lt;=VLOOKUP(G$6,Matrix_antal_dage,5,FALSE),VLOOKUP(G$6,Matrix_antal_dage,5,FALSE),$E1167),IF($F1167&gt;=VLOOKUP(G$6,Matrix_antal_dage,6,FALSE),VLOOKUP(G$6,Matrix_antal_dage,6,FALSE),$F1167),helligdage),VLOOKUP(G$6,Matrix_antal_dage,7,FALSE)),0),"")</f>
        <v/>
      </c>
      <c r="H1167" s="60" t="str">
        <f t="shared" si="229"/>
        <v/>
      </c>
      <c r="J1167" s="115" t="str">
        <f t="shared" si="226"/>
        <v/>
      </c>
      <c r="Q1167" s="116"/>
      <c r="R1167" s="65" t="str">
        <f t="shared" si="220"/>
        <v/>
      </c>
      <c r="S1167" s="65" t="str">
        <f t="shared" si="221"/>
        <v/>
      </c>
      <c r="T1167" s="65" t="str">
        <f t="shared" si="222"/>
        <v/>
      </c>
      <c r="U1167" s="65" t="str">
        <f t="shared" si="223"/>
        <v/>
      </c>
      <c r="V1167" s="38"/>
      <c r="W1167" s="38"/>
      <c r="X1167" s="85" t="str">
        <f t="shared" si="224"/>
        <v/>
      </c>
      <c r="Y1167" s="85" t="str">
        <f t="shared" si="225"/>
        <v/>
      </c>
      <c r="Z1167" s="89" t="str">
        <f t="shared" si="227"/>
        <v/>
      </c>
      <c r="AA1167" s="90" t="str">
        <f>IFERROR(IF(ISNUMBER('Opsparede løndele mar21-apr21'!K1165),Z1167+'Opsparede løndele mar21-apr21'!K1165,Z1167),"")</f>
        <v/>
      </c>
    </row>
    <row r="1168" spans="1:27" x14ac:dyDescent="0.25">
      <c r="A1168" s="52" t="str">
        <f t="shared" si="228"/>
        <v/>
      </c>
      <c r="B1168" s="5"/>
      <c r="C1168" s="6"/>
      <c r="D1168" s="7"/>
      <c r="E1168" s="8"/>
      <c r="F1168" s="8"/>
      <c r="G1168" s="60" t="str">
        <f t="shared" si="229"/>
        <v/>
      </c>
      <c r="H1168" s="60" t="str">
        <f t="shared" si="229"/>
        <v/>
      </c>
      <c r="J1168" s="115" t="str">
        <f t="shared" si="226"/>
        <v/>
      </c>
      <c r="Q1168" s="116"/>
      <c r="R1168" s="65" t="str">
        <f t="shared" si="220"/>
        <v/>
      </c>
      <c r="S1168" s="65" t="str">
        <f t="shared" si="221"/>
        <v/>
      </c>
      <c r="T1168" s="65" t="str">
        <f t="shared" si="222"/>
        <v/>
      </c>
      <c r="U1168" s="65" t="str">
        <f t="shared" si="223"/>
        <v/>
      </c>
      <c r="V1168" s="38"/>
      <c r="W1168" s="38"/>
      <c r="X1168" s="85" t="str">
        <f t="shared" si="224"/>
        <v/>
      </c>
      <c r="Y1168" s="85" t="str">
        <f t="shared" si="225"/>
        <v/>
      </c>
      <c r="Z1168" s="89" t="str">
        <f t="shared" si="227"/>
        <v/>
      </c>
      <c r="AA1168" s="90" t="str">
        <f>IFERROR(IF(ISNUMBER('Opsparede løndele mar21-apr21'!K1166),Z1168+'Opsparede løndele mar21-apr21'!K1166,Z1168),"")</f>
        <v/>
      </c>
    </row>
    <row r="1169" spans="1:27" x14ac:dyDescent="0.25">
      <c r="A1169" s="52" t="str">
        <f t="shared" si="228"/>
        <v/>
      </c>
      <c r="B1169" s="5"/>
      <c r="C1169" s="6"/>
      <c r="D1169" s="7"/>
      <c r="E1169" s="8"/>
      <c r="F1169" s="8"/>
      <c r="G1169" s="60" t="str">
        <f t="shared" si="229"/>
        <v/>
      </c>
      <c r="H1169" s="60" t="str">
        <f t="shared" si="229"/>
        <v/>
      </c>
      <c r="J1169" s="115" t="str">
        <f t="shared" si="226"/>
        <v/>
      </c>
      <c r="Q1169" s="116"/>
      <c r="R1169" s="65" t="str">
        <f t="shared" si="220"/>
        <v/>
      </c>
      <c r="S1169" s="65" t="str">
        <f t="shared" si="221"/>
        <v/>
      </c>
      <c r="T1169" s="65" t="str">
        <f t="shared" si="222"/>
        <v/>
      </c>
      <c r="U1169" s="65" t="str">
        <f t="shared" si="223"/>
        <v/>
      </c>
      <c r="V1169" s="38"/>
      <c r="W1169" s="38"/>
      <c r="X1169" s="85" t="str">
        <f t="shared" si="224"/>
        <v/>
      </c>
      <c r="Y1169" s="85" t="str">
        <f t="shared" si="225"/>
        <v/>
      </c>
      <c r="Z1169" s="89" t="str">
        <f t="shared" si="227"/>
        <v/>
      </c>
      <c r="AA1169" s="90" t="str">
        <f>IFERROR(IF(ISNUMBER('Opsparede løndele mar21-apr21'!K1167),Z1169+'Opsparede løndele mar21-apr21'!K1167,Z1169),"")</f>
        <v/>
      </c>
    </row>
    <row r="1170" spans="1:27" x14ac:dyDescent="0.25">
      <c r="A1170" s="52" t="str">
        <f t="shared" si="228"/>
        <v/>
      </c>
      <c r="B1170" s="5"/>
      <c r="C1170" s="6"/>
      <c r="D1170" s="7"/>
      <c r="E1170" s="8"/>
      <c r="F1170" s="8"/>
      <c r="G1170" s="60" t="str">
        <f t="shared" si="229"/>
        <v/>
      </c>
      <c r="H1170" s="60" t="str">
        <f t="shared" si="229"/>
        <v/>
      </c>
      <c r="J1170" s="115" t="str">
        <f t="shared" si="226"/>
        <v/>
      </c>
      <c r="Q1170" s="116"/>
      <c r="R1170" s="65" t="str">
        <f t="shared" si="220"/>
        <v/>
      </c>
      <c r="S1170" s="65" t="str">
        <f t="shared" si="221"/>
        <v/>
      </c>
      <c r="T1170" s="65" t="str">
        <f t="shared" si="222"/>
        <v/>
      </c>
      <c r="U1170" s="65" t="str">
        <f t="shared" si="223"/>
        <v/>
      </c>
      <c r="V1170" s="38"/>
      <c r="W1170" s="38"/>
      <c r="X1170" s="85" t="str">
        <f t="shared" si="224"/>
        <v/>
      </c>
      <c r="Y1170" s="85" t="str">
        <f t="shared" si="225"/>
        <v/>
      </c>
      <c r="Z1170" s="89" t="str">
        <f t="shared" si="227"/>
        <v/>
      </c>
      <c r="AA1170" s="90" t="str">
        <f>IFERROR(IF(ISNUMBER('Opsparede løndele mar21-apr21'!K1168),Z1170+'Opsparede løndele mar21-apr21'!K1168,Z1170),"")</f>
        <v/>
      </c>
    </row>
    <row r="1171" spans="1:27" x14ac:dyDescent="0.25">
      <c r="A1171" s="52" t="str">
        <f t="shared" si="228"/>
        <v/>
      </c>
      <c r="B1171" s="5"/>
      <c r="C1171" s="6"/>
      <c r="D1171" s="7"/>
      <c r="E1171" s="8"/>
      <c r="F1171" s="8"/>
      <c r="G1171" s="60" t="str">
        <f t="shared" si="229"/>
        <v/>
      </c>
      <c r="H1171" s="60" t="str">
        <f t="shared" si="229"/>
        <v/>
      </c>
      <c r="J1171" s="115" t="str">
        <f t="shared" si="226"/>
        <v/>
      </c>
      <c r="Q1171" s="116"/>
      <c r="R1171" s="65" t="str">
        <f t="shared" si="220"/>
        <v/>
      </c>
      <c r="S1171" s="65" t="str">
        <f t="shared" si="221"/>
        <v/>
      </c>
      <c r="T1171" s="65" t="str">
        <f t="shared" si="222"/>
        <v/>
      </c>
      <c r="U1171" s="65" t="str">
        <f t="shared" si="223"/>
        <v/>
      </c>
      <c r="V1171" s="38"/>
      <c r="W1171" s="38"/>
      <c r="X1171" s="85" t="str">
        <f t="shared" si="224"/>
        <v/>
      </c>
      <c r="Y1171" s="85" t="str">
        <f t="shared" si="225"/>
        <v/>
      </c>
      <c r="Z1171" s="89" t="str">
        <f t="shared" si="227"/>
        <v/>
      </c>
      <c r="AA1171" s="90" t="str">
        <f>IFERROR(IF(ISNUMBER('Opsparede løndele mar21-apr21'!K1169),Z1171+'Opsparede løndele mar21-apr21'!K1169,Z1171),"")</f>
        <v/>
      </c>
    </row>
    <row r="1172" spans="1:27" x14ac:dyDescent="0.25">
      <c r="A1172" s="52" t="str">
        <f t="shared" si="228"/>
        <v/>
      </c>
      <c r="B1172" s="5"/>
      <c r="C1172" s="6"/>
      <c r="D1172" s="7"/>
      <c r="E1172" s="8"/>
      <c r="F1172" s="8"/>
      <c r="G1172" s="60" t="str">
        <f t="shared" si="229"/>
        <v/>
      </c>
      <c r="H1172" s="60" t="str">
        <f t="shared" si="229"/>
        <v/>
      </c>
      <c r="J1172" s="115" t="str">
        <f t="shared" si="226"/>
        <v/>
      </c>
      <c r="Q1172" s="116"/>
      <c r="R1172" s="65" t="str">
        <f t="shared" si="220"/>
        <v/>
      </c>
      <c r="S1172" s="65" t="str">
        <f t="shared" si="221"/>
        <v/>
      </c>
      <c r="T1172" s="65" t="str">
        <f t="shared" si="222"/>
        <v/>
      </c>
      <c r="U1172" s="65" t="str">
        <f t="shared" si="223"/>
        <v/>
      </c>
      <c r="V1172" s="38"/>
      <c r="W1172" s="38"/>
      <c r="X1172" s="85" t="str">
        <f t="shared" si="224"/>
        <v/>
      </c>
      <c r="Y1172" s="85" t="str">
        <f t="shared" si="225"/>
        <v/>
      </c>
      <c r="Z1172" s="89" t="str">
        <f t="shared" si="227"/>
        <v/>
      </c>
      <c r="AA1172" s="90" t="str">
        <f>IFERROR(IF(ISNUMBER('Opsparede løndele mar21-apr21'!K1170),Z1172+'Opsparede løndele mar21-apr21'!K1170,Z1172),"")</f>
        <v/>
      </c>
    </row>
    <row r="1173" spans="1:27" x14ac:dyDescent="0.25">
      <c r="A1173" s="52" t="str">
        <f t="shared" si="228"/>
        <v/>
      </c>
      <c r="B1173" s="5"/>
      <c r="C1173" s="6"/>
      <c r="D1173" s="7"/>
      <c r="E1173" s="8"/>
      <c r="F1173" s="8"/>
      <c r="G1173" s="60" t="str">
        <f t="shared" si="229"/>
        <v/>
      </c>
      <c r="H1173" s="60" t="str">
        <f t="shared" si="229"/>
        <v/>
      </c>
      <c r="J1173" s="115" t="str">
        <f t="shared" si="226"/>
        <v/>
      </c>
      <c r="Q1173" s="116"/>
      <c r="R1173" s="65" t="str">
        <f t="shared" si="220"/>
        <v/>
      </c>
      <c r="S1173" s="65" t="str">
        <f t="shared" si="221"/>
        <v/>
      </c>
      <c r="T1173" s="65" t="str">
        <f t="shared" si="222"/>
        <v/>
      </c>
      <c r="U1173" s="65" t="str">
        <f t="shared" si="223"/>
        <v/>
      </c>
      <c r="V1173" s="38"/>
      <c r="W1173" s="38"/>
      <c r="X1173" s="85" t="str">
        <f t="shared" si="224"/>
        <v/>
      </c>
      <c r="Y1173" s="85" t="str">
        <f t="shared" si="225"/>
        <v/>
      </c>
      <c r="Z1173" s="89" t="str">
        <f t="shared" si="227"/>
        <v/>
      </c>
      <c r="AA1173" s="90" t="str">
        <f>IFERROR(IF(ISNUMBER('Opsparede løndele mar21-apr21'!K1171),Z1173+'Opsparede løndele mar21-apr21'!K1171,Z1173),"")</f>
        <v/>
      </c>
    </row>
    <row r="1174" spans="1:27" x14ac:dyDescent="0.25">
      <c r="A1174" s="52" t="str">
        <f t="shared" si="228"/>
        <v/>
      </c>
      <c r="B1174" s="5"/>
      <c r="C1174" s="6"/>
      <c r="D1174" s="7"/>
      <c r="E1174" s="8"/>
      <c r="F1174" s="8"/>
      <c r="G1174" s="60" t="str">
        <f t="shared" si="229"/>
        <v/>
      </c>
      <c r="H1174" s="60" t="str">
        <f t="shared" si="229"/>
        <v/>
      </c>
      <c r="J1174" s="115" t="str">
        <f t="shared" si="226"/>
        <v/>
      </c>
      <c r="Q1174" s="116"/>
      <c r="R1174" s="65" t="str">
        <f t="shared" si="220"/>
        <v/>
      </c>
      <c r="S1174" s="65" t="str">
        <f t="shared" si="221"/>
        <v/>
      </c>
      <c r="T1174" s="65" t="str">
        <f t="shared" si="222"/>
        <v/>
      </c>
      <c r="U1174" s="65" t="str">
        <f t="shared" si="223"/>
        <v/>
      </c>
      <c r="V1174" s="38"/>
      <c r="W1174" s="38"/>
      <c r="X1174" s="85" t="str">
        <f t="shared" si="224"/>
        <v/>
      </c>
      <c r="Y1174" s="85" t="str">
        <f t="shared" si="225"/>
        <v/>
      </c>
      <c r="Z1174" s="89" t="str">
        <f t="shared" si="227"/>
        <v/>
      </c>
      <c r="AA1174" s="90" t="str">
        <f>IFERROR(IF(ISNUMBER('Opsparede løndele mar21-apr21'!K1172),Z1174+'Opsparede løndele mar21-apr21'!K1172,Z1174),"")</f>
        <v/>
      </c>
    </row>
    <row r="1175" spans="1:27" x14ac:dyDescent="0.25">
      <c r="A1175" s="52" t="str">
        <f t="shared" si="228"/>
        <v/>
      </c>
      <c r="B1175" s="5"/>
      <c r="C1175" s="6"/>
      <c r="D1175" s="7"/>
      <c r="E1175" s="8"/>
      <c r="F1175" s="8"/>
      <c r="G1175" s="60" t="str">
        <f t="shared" si="229"/>
        <v/>
      </c>
      <c r="H1175" s="60" t="str">
        <f t="shared" si="229"/>
        <v/>
      </c>
      <c r="J1175" s="115" t="str">
        <f t="shared" si="226"/>
        <v/>
      </c>
      <c r="Q1175" s="116"/>
      <c r="R1175" s="65" t="str">
        <f t="shared" si="220"/>
        <v/>
      </c>
      <c r="S1175" s="65" t="str">
        <f t="shared" si="221"/>
        <v/>
      </c>
      <c r="T1175" s="65" t="str">
        <f t="shared" si="222"/>
        <v/>
      </c>
      <c r="U1175" s="65" t="str">
        <f t="shared" si="223"/>
        <v/>
      </c>
      <c r="V1175" s="38"/>
      <c r="W1175" s="38"/>
      <c r="X1175" s="85" t="str">
        <f t="shared" si="224"/>
        <v/>
      </c>
      <c r="Y1175" s="85" t="str">
        <f t="shared" si="225"/>
        <v/>
      </c>
      <c r="Z1175" s="89" t="str">
        <f t="shared" si="227"/>
        <v/>
      </c>
      <c r="AA1175" s="90" t="str">
        <f>IFERROR(IF(ISNUMBER('Opsparede løndele mar21-apr21'!K1173),Z1175+'Opsparede løndele mar21-apr21'!K1173,Z1175),"")</f>
        <v/>
      </c>
    </row>
    <row r="1176" spans="1:27" x14ac:dyDescent="0.25">
      <c r="A1176" s="52" t="str">
        <f t="shared" si="228"/>
        <v/>
      </c>
      <c r="B1176" s="5"/>
      <c r="C1176" s="6"/>
      <c r="D1176" s="7"/>
      <c r="E1176" s="8"/>
      <c r="F1176" s="8"/>
      <c r="G1176" s="60" t="str">
        <f t="shared" si="229"/>
        <v/>
      </c>
      <c r="H1176" s="60" t="str">
        <f t="shared" si="229"/>
        <v/>
      </c>
      <c r="J1176" s="115" t="str">
        <f t="shared" si="226"/>
        <v/>
      </c>
      <c r="Q1176" s="116"/>
      <c r="R1176" s="65" t="str">
        <f t="shared" si="220"/>
        <v/>
      </c>
      <c r="S1176" s="65" t="str">
        <f t="shared" si="221"/>
        <v/>
      </c>
      <c r="T1176" s="65" t="str">
        <f t="shared" si="222"/>
        <v/>
      </c>
      <c r="U1176" s="65" t="str">
        <f t="shared" si="223"/>
        <v/>
      </c>
      <c r="V1176" s="38"/>
      <c r="W1176" s="38"/>
      <c r="X1176" s="85" t="str">
        <f t="shared" si="224"/>
        <v/>
      </c>
      <c r="Y1176" s="85" t="str">
        <f t="shared" si="225"/>
        <v/>
      </c>
      <c r="Z1176" s="89" t="str">
        <f t="shared" si="227"/>
        <v/>
      </c>
      <c r="AA1176" s="90" t="str">
        <f>IFERROR(IF(ISNUMBER('Opsparede løndele mar21-apr21'!K1174),Z1176+'Opsparede løndele mar21-apr21'!K1174,Z1176),"")</f>
        <v/>
      </c>
    </row>
    <row r="1177" spans="1:27" x14ac:dyDescent="0.25">
      <c r="A1177" s="52" t="str">
        <f t="shared" si="228"/>
        <v/>
      </c>
      <c r="B1177" s="5"/>
      <c r="C1177" s="6"/>
      <c r="D1177" s="7"/>
      <c r="E1177" s="8"/>
      <c r="F1177" s="8"/>
      <c r="G1177" s="60" t="str">
        <f t="shared" si="229"/>
        <v/>
      </c>
      <c r="H1177" s="60" t="str">
        <f t="shared" si="229"/>
        <v/>
      </c>
      <c r="J1177" s="115" t="str">
        <f t="shared" si="226"/>
        <v/>
      </c>
      <c r="Q1177" s="116"/>
      <c r="R1177" s="65" t="str">
        <f t="shared" si="220"/>
        <v/>
      </c>
      <c r="S1177" s="65" t="str">
        <f t="shared" si="221"/>
        <v/>
      </c>
      <c r="T1177" s="65" t="str">
        <f t="shared" si="222"/>
        <v/>
      </c>
      <c r="U1177" s="65" t="str">
        <f t="shared" si="223"/>
        <v/>
      </c>
      <c r="V1177" s="38"/>
      <c r="W1177" s="38"/>
      <c r="X1177" s="85" t="str">
        <f t="shared" si="224"/>
        <v/>
      </c>
      <c r="Y1177" s="85" t="str">
        <f t="shared" si="225"/>
        <v/>
      </c>
      <c r="Z1177" s="89" t="str">
        <f t="shared" si="227"/>
        <v/>
      </c>
      <c r="AA1177" s="90" t="str">
        <f>IFERROR(IF(ISNUMBER('Opsparede løndele mar21-apr21'!K1175),Z1177+'Opsparede løndele mar21-apr21'!K1175,Z1177),"")</f>
        <v/>
      </c>
    </row>
    <row r="1178" spans="1:27" x14ac:dyDescent="0.25">
      <c r="A1178" s="52" t="str">
        <f t="shared" si="228"/>
        <v/>
      </c>
      <c r="B1178" s="5"/>
      <c r="C1178" s="6"/>
      <c r="D1178" s="7"/>
      <c r="E1178" s="8"/>
      <c r="F1178" s="8"/>
      <c r="G1178" s="60" t="str">
        <f t="shared" si="229"/>
        <v/>
      </c>
      <c r="H1178" s="60" t="str">
        <f t="shared" si="229"/>
        <v/>
      </c>
      <c r="J1178" s="115" t="str">
        <f t="shared" si="226"/>
        <v/>
      </c>
      <c r="Q1178" s="116"/>
      <c r="R1178" s="65" t="str">
        <f t="shared" si="220"/>
        <v/>
      </c>
      <c r="S1178" s="65" t="str">
        <f t="shared" si="221"/>
        <v/>
      </c>
      <c r="T1178" s="65" t="str">
        <f t="shared" si="222"/>
        <v/>
      </c>
      <c r="U1178" s="65" t="str">
        <f t="shared" si="223"/>
        <v/>
      </c>
      <c r="V1178" s="38"/>
      <c r="W1178" s="38"/>
      <c r="X1178" s="85" t="str">
        <f t="shared" si="224"/>
        <v/>
      </c>
      <c r="Y1178" s="85" t="str">
        <f t="shared" si="225"/>
        <v/>
      </c>
      <c r="Z1178" s="89" t="str">
        <f t="shared" si="227"/>
        <v/>
      </c>
      <c r="AA1178" s="90" t="str">
        <f>IFERROR(IF(ISNUMBER('Opsparede løndele mar21-apr21'!K1176),Z1178+'Opsparede løndele mar21-apr21'!K1176,Z1178),"")</f>
        <v/>
      </c>
    </row>
    <row r="1179" spans="1:27" x14ac:dyDescent="0.25">
      <c r="A1179" s="52" t="str">
        <f t="shared" si="228"/>
        <v/>
      </c>
      <c r="B1179" s="5"/>
      <c r="C1179" s="6"/>
      <c r="D1179" s="7"/>
      <c r="E1179" s="8"/>
      <c r="F1179" s="8"/>
      <c r="G1179" s="60" t="str">
        <f t="shared" si="229"/>
        <v/>
      </c>
      <c r="H1179" s="60" t="str">
        <f t="shared" si="229"/>
        <v/>
      </c>
      <c r="J1179" s="115" t="str">
        <f t="shared" si="226"/>
        <v/>
      </c>
      <c r="Q1179" s="116"/>
      <c r="R1179" s="65" t="str">
        <f t="shared" si="220"/>
        <v/>
      </c>
      <c r="S1179" s="65" t="str">
        <f t="shared" si="221"/>
        <v/>
      </c>
      <c r="T1179" s="65" t="str">
        <f t="shared" si="222"/>
        <v/>
      </c>
      <c r="U1179" s="65" t="str">
        <f t="shared" si="223"/>
        <v/>
      </c>
      <c r="V1179" s="38"/>
      <c r="W1179" s="38"/>
      <c r="X1179" s="85" t="str">
        <f t="shared" si="224"/>
        <v/>
      </c>
      <c r="Y1179" s="85" t="str">
        <f t="shared" si="225"/>
        <v/>
      </c>
      <c r="Z1179" s="89" t="str">
        <f t="shared" si="227"/>
        <v/>
      </c>
      <c r="AA1179" s="90" t="str">
        <f>IFERROR(IF(ISNUMBER('Opsparede løndele mar21-apr21'!K1177),Z1179+'Opsparede løndele mar21-apr21'!K1177,Z1179),"")</f>
        <v/>
      </c>
    </row>
    <row r="1180" spans="1:27" x14ac:dyDescent="0.25">
      <c r="A1180" s="52" t="str">
        <f t="shared" si="228"/>
        <v/>
      </c>
      <c r="B1180" s="5"/>
      <c r="C1180" s="6"/>
      <c r="D1180" s="7"/>
      <c r="E1180" s="8"/>
      <c r="F1180" s="8"/>
      <c r="G1180" s="60" t="str">
        <f t="shared" si="229"/>
        <v/>
      </c>
      <c r="H1180" s="60" t="str">
        <f t="shared" si="229"/>
        <v/>
      </c>
      <c r="J1180" s="115" t="str">
        <f t="shared" si="226"/>
        <v/>
      </c>
      <c r="Q1180" s="116"/>
      <c r="R1180" s="65" t="str">
        <f t="shared" si="220"/>
        <v/>
      </c>
      <c r="S1180" s="65" t="str">
        <f t="shared" si="221"/>
        <v/>
      </c>
      <c r="T1180" s="65" t="str">
        <f t="shared" si="222"/>
        <v/>
      </c>
      <c r="U1180" s="65" t="str">
        <f t="shared" si="223"/>
        <v/>
      </c>
      <c r="V1180" s="38"/>
      <c r="W1180" s="38"/>
      <c r="X1180" s="85" t="str">
        <f t="shared" si="224"/>
        <v/>
      </c>
      <c r="Y1180" s="85" t="str">
        <f t="shared" si="225"/>
        <v/>
      </c>
      <c r="Z1180" s="89" t="str">
        <f t="shared" si="227"/>
        <v/>
      </c>
      <c r="AA1180" s="90" t="str">
        <f>IFERROR(IF(ISNUMBER('Opsparede løndele mar21-apr21'!K1178),Z1180+'Opsparede løndele mar21-apr21'!K1178,Z1180),"")</f>
        <v/>
      </c>
    </row>
    <row r="1181" spans="1:27" x14ac:dyDescent="0.25">
      <c r="A1181" s="52" t="str">
        <f t="shared" si="228"/>
        <v/>
      </c>
      <c r="B1181" s="5"/>
      <c r="C1181" s="6"/>
      <c r="D1181" s="7"/>
      <c r="E1181" s="8"/>
      <c r="F1181" s="8"/>
      <c r="G1181" s="60" t="str">
        <f t="shared" si="229"/>
        <v/>
      </c>
      <c r="H1181" s="60" t="str">
        <f t="shared" si="229"/>
        <v/>
      </c>
      <c r="J1181" s="115" t="str">
        <f t="shared" si="226"/>
        <v/>
      </c>
      <c r="Q1181" s="116"/>
      <c r="R1181" s="65" t="str">
        <f t="shared" si="220"/>
        <v/>
      </c>
      <c r="S1181" s="65" t="str">
        <f t="shared" si="221"/>
        <v/>
      </c>
      <c r="T1181" s="65" t="str">
        <f t="shared" si="222"/>
        <v/>
      </c>
      <c r="U1181" s="65" t="str">
        <f t="shared" si="223"/>
        <v/>
      </c>
      <c r="V1181" s="38"/>
      <c r="W1181" s="38"/>
      <c r="X1181" s="85" t="str">
        <f t="shared" si="224"/>
        <v/>
      </c>
      <c r="Y1181" s="85" t="str">
        <f t="shared" si="225"/>
        <v/>
      </c>
      <c r="Z1181" s="89" t="str">
        <f t="shared" si="227"/>
        <v/>
      </c>
      <c r="AA1181" s="90" t="str">
        <f>IFERROR(IF(ISNUMBER('Opsparede løndele mar21-apr21'!K1179),Z1181+'Opsparede løndele mar21-apr21'!K1179,Z1181),"")</f>
        <v/>
      </c>
    </row>
    <row r="1182" spans="1:27" x14ac:dyDescent="0.25">
      <c r="A1182" s="52" t="str">
        <f t="shared" si="228"/>
        <v/>
      </c>
      <c r="B1182" s="5"/>
      <c r="C1182" s="6"/>
      <c r="D1182" s="7"/>
      <c r="E1182" s="8"/>
      <c r="F1182" s="8"/>
      <c r="G1182" s="60" t="str">
        <f t="shared" si="229"/>
        <v/>
      </c>
      <c r="H1182" s="60" t="str">
        <f t="shared" si="229"/>
        <v/>
      </c>
      <c r="J1182" s="115" t="str">
        <f t="shared" si="226"/>
        <v/>
      </c>
      <c r="Q1182" s="116"/>
      <c r="R1182" s="65" t="str">
        <f t="shared" si="220"/>
        <v/>
      </c>
      <c r="S1182" s="65" t="str">
        <f t="shared" si="221"/>
        <v/>
      </c>
      <c r="T1182" s="65" t="str">
        <f t="shared" si="222"/>
        <v/>
      </c>
      <c r="U1182" s="65" t="str">
        <f t="shared" si="223"/>
        <v/>
      </c>
      <c r="V1182" s="38"/>
      <c r="W1182" s="38"/>
      <c r="X1182" s="85" t="str">
        <f t="shared" si="224"/>
        <v/>
      </c>
      <c r="Y1182" s="85" t="str">
        <f t="shared" si="225"/>
        <v/>
      </c>
      <c r="Z1182" s="89" t="str">
        <f t="shared" si="227"/>
        <v/>
      </c>
      <c r="AA1182" s="90" t="str">
        <f>IFERROR(IF(ISNUMBER('Opsparede løndele mar21-apr21'!K1180),Z1182+'Opsparede løndele mar21-apr21'!K1180,Z1182),"")</f>
        <v/>
      </c>
    </row>
    <row r="1183" spans="1:27" x14ac:dyDescent="0.25">
      <c r="A1183" s="52" t="str">
        <f t="shared" si="228"/>
        <v/>
      </c>
      <c r="B1183" s="5"/>
      <c r="C1183" s="6"/>
      <c r="D1183" s="7"/>
      <c r="E1183" s="8"/>
      <c r="F1183" s="8"/>
      <c r="G1183" s="60" t="str">
        <f t="shared" si="229"/>
        <v/>
      </c>
      <c r="H1183" s="60" t="str">
        <f t="shared" si="229"/>
        <v/>
      </c>
      <c r="J1183" s="115" t="str">
        <f t="shared" si="226"/>
        <v/>
      </c>
      <c r="Q1183" s="116"/>
      <c r="R1183" s="65" t="str">
        <f t="shared" si="220"/>
        <v/>
      </c>
      <c r="S1183" s="65" t="str">
        <f t="shared" si="221"/>
        <v/>
      </c>
      <c r="T1183" s="65" t="str">
        <f t="shared" si="222"/>
        <v/>
      </c>
      <c r="U1183" s="65" t="str">
        <f t="shared" si="223"/>
        <v/>
      </c>
      <c r="V1183" s="38"/>
      <c r="W1183" s="38"/>
      <c r="X1183" s="85" t="str">
        <f t="shared" si="224"/>
        <v/>
      </c>
      <c r="Y1183" s="85" t="str">
        <f t="shared" si="225"/>
        <v/>
      </c>
      <c r="Z1183" s="89" t="str">
        <f t="shared" si="227"/>
        <v/>
      </c>
      <c r="AA1183" s="90" t="str">
        <f>IFERROR(IF(ISNUMBER('Opsparede løndele mar21-apr21'!K1181),Z1183+'Opsparede løndele mar21-apr21'!K1181,Z1183),"")</f>
        <v/>
      </c>
    </row>
    <row r="1184" spans="1:27" x14ac:dyDescent="0.25">
      <c r="A1184" s="52" t="str">
        <f t="shared" si="228"/>
        <v/>
      </c>
      <c r="B1184" s="5"/>
      <c r="C1184" s="6"/>
      <c r="D1184" s="7"/>
      <c r="E1184" s="8"/>
      <c r="F1184" s="8"/>
      <c r="G1184" s="60" t="str">
        <f t="shared" si="229"/>
        <v/>
      </c>
      <c r="H1184" s="60" t="str">
        <f t="shared" si="229"/>
        <v/>
      </c>
      <c r="J1184" s="115" t="str">
        <f t="shared" si="226"/>
        <v/>
      </c>
      <c r="Q1184" s="116"/>
      <c r="R1184" s="65" t="str">
        <f t="shared" si="220"/>
        <v/>
      </c>
      <c r="S1184" s="65" t="str">
        <f t="shared" si="221"/>
        <v/>
      </c>
      <c r="T1184" s="65" t="str">
        <f t="shared" si="222"/>
        <v/>
      </c>
      <c r="U1184" s="65" t="str">
        <f t="shared" si="223"/>
        <v/>
      </c>
      <c r="V1184" s="38"/>
      <c r="W1184" s="38"/>
      <c r="X1184" s="85" t="str">
        <f t="shared" si="224"/>
        <v/>
      </c>
      <c r="Y1184" s="85" t="str">
        <f t="shared" si="225"/>
        <v/>
      </c>
      <c r="Z1184" s="89" t="str">
        <f t="shared" si="227"/>
        <v/>
      </c>
      <c r="AA1184" s="90" t="str">
        <f>IFERROR(IF(ISNUMBER('Opsparede løndele mar21-apr21'!K1182),Z1184+'Opsparede løndele mar21-apr21'!K1182,Z1184),"")</f>
        <v/>
      </c>
    </row>
    <row r="1185" spans="1:27" x14ac:dyDescent="0.25">
      <c r="A1185" s="52" t="str">
        <f t="shared" si="228"/>
        <v/>
      </c>
      <c r="B1185" s="5"/>
      <c r="C1185" s="6"/>
      <c r="D1185" s="7"/>
      <c r="E1185" s="8"/>
      <c r="F1185" s="8"/>
      <c r="G1185" s="60" t="str">
        <f t="shared" si="229"/>
        <v/>
      </c>
      <c r="H1185" s="60" t="str">
        <f t="shared" si="229"/>
        <v/>
      </c>
      <c r="J1185" s="115" t="str">
        <f t="shared" si="226"/>
        <v/>
      </c>
      <c r="Q1185" s="116"/>
      <c r="R1185" s="65" t="str">
        <f t="shared" si="220"/>
        <v/>
      </c>
      <c r="S1185" s="65" t="str">
        <f t="shared" si="221"/>
        <v/>
      </c>
      <c r="T1185" s="65" t="str">
        <f t="shared" si="222"/>
        <v/>
      </c>
      <c r="U1185" s="65" t="str">
        <f t="shared" si="223"/>
        <v/>
      </c>
      <c r="V1185" s="38"/>
      <c r="W1185" s="38"/>
      <c r="X1185" s="85" t="str">
        <f t="shared" si="224"/>
        <v/>
      </c>
      <c r="Y1185" s="85" t="str">
        <f t="shared" si="225"/>
        <v/>
      </c>
      <c r="Z1185" s="89" t="str">
        <f t="shared" si="227"/>
        <v/>
      </c>
      <c r="AA1185" s="90" t="str">
        <f>IFERROR(IF(ISNUMBER('Opsparede løndele mar21-apr21'!K1183),Z1185+'Opsparede løndele mar21-apr21'!K1183,Z1185),"")</f>
        <v/>
      </c>
    </row>
    <row r="1186" spans="1:27" x14ac:dyDescent="0.25">
      <c r="A1186" s="52" t="str">
        <f t="shared" si="228"/>
        <v/>
      </c>
      <c r="B1186" s="5"/>
      <c r="C1186" s="6"/>
      <c r="D1186" s="7"/>
      <c r="E1186" s="8"/>
      <c r="F1186" s="8"/>
      <c r="G1186" s="60" t="str">
        <f t="shared" si="229"/>
        <v/>
      </c>
      <c r="H1186" s="60" t="str">
        <f t="shared" si="229"/>
        <v/>
      </c>
      <c r="J1186" s="115" t="str">
        <f t="shared" si="226"/>
        <v/>
      </c>
      <c r="Q1186" s="116"/>
      <c r="R1186" s="65" t="str">
        <f t="shared" si="220"/>
        <v/>
      </c>
      <c r="S1186" s="65" t="str">
        <f t="shared" si="221"/>
        <v/>
      </c>
      <c r="T1186" s="65" t="str">
        <f t="shared" si="222"/>
        <v/>
      </c>
      <c r="U1186" s="65" t="str">
        <f t="shared" si="223"/>
        <v/>
      </c>
      <c r="V1186" s="38"/>
      <c r="W1186" s="38"/>
      <c r="X1186" s="85" t="str">
        <f t="shared" si="224"/>
        <v/>
      </c>
      <c r="Y1186" s="85" t="str">
        <f t="shared" si="225"/>
        <v/>
      </c>
      <c r="Z1186" s="89" t="str">
        <f t="shared" si="227"/>
        <v/>
      </c>
      <c r="AA1186" s="90" t="str">
        <f>IFERROR(IF(ISNUMBER('Opsparede løndele mar21-apr21'!K1184),Z1186+'Opsparede løndele mar21-apr21'!K1184,Z1186),"")</f>
        <v/>
      </c>
    </row>
    <row r="1187" spans="1:27" x14ac:dyDescent="0.25">
      <c r="A1187" s="52" t="str">
        <f t="shared" si="228"/>
        <v/>
      </c>
      <c r="B1187" s="5"/>
      <c r="C1187" s="6"/>
      <c r="D1187" s="7"/>
      <c r="E1187" s="8"/>
      <c r="F1187" s="8"/>
      <c r="G1187" s="60" t="str">
        <f t="shared" ref="G1187:H1206" si="230">IF(AND(ISNUMBER($E1187),ISNUMBER($F1187)),MAX(MIN(NETWORKDAYS(IF($E1187&lt;=VLOOKUP(G$6,Matrix_antal_dage,5,FALSE),VLOOKUP(G$6,Matrix_antal_dage,5,FALSE),$E1187),IF($F1187&gt;=VLOOKUP(G$6,Matrix_antal_dage,6,FALSE),VLOOKUP(G$6,Matrix_antal_dage,6,FALSE),$F1187),helligdage),VLOOKUP(G$6,Matrix_antal_dage,7,FALSE)),0),"")</f>
        <v/>
      </c>
      <c r="H1187" s="60" t="str">
        <f t="shared" si="230"/>
        <v/>
      </c>
      <c r="J1187" s="115" t="str">
        <f t="shared" si="226"/>
        <v/>
      </c>
      <c r="Q1187" s="116"/>
      <c r="R1187" s="65" t="str">
        <f t="shared" si="220"/>
        <v/>
      </c>
      <c r="S1187" s="65" t="str">
        <f t="shared" si="221"/>
        <v/>
      </c>
      <c r="T1187" s="65" t="str">
        <f t="shared" si="222"/>
        <v/>
      </c>
      <c r="U1187" s="65" t="str">
        <f t="shared" si="223"/>
        <v/>
      </c>
      <c r="V1187" s="38"/>
      <c r="W1187" s="38"/>
      <c r="X1187" s="85" t="str">
        <f t="shared" si="224"/>
        <v/>
      </c>
      <c r="Y1187" s="85" t="str">
        <f t="shared" si="225"/>
        <v/>
      </c>
      <c r="Z1187" s="89" t="str">
        <f t="shared" si="227"/>
        <v/>
      </c>
      <c r="AA1187" s="90" t="str">
        <f>IFERROR(IF(ISNUMBER('Opsparede løndele mar21-apr21'!K1185),Z1187+'Opsparede løndele mar21-apr21'!K1185,Z1187),"")</f>
        <v/>
      </c>
    </row>
    <row r="1188" spans="1:27" x14ac:dyDescent="0.25">
      <c r="A1188" s="52" t="str">
        <f t="shared" si="228"/>
        <v/>
      </c>
      <c r="B1188" s="5"/>
      <c r="C1188" s="6"/>
      <c r="D1188" s="7"/>
      <c r="E1188" s="8"/>
      <c r="F1188" s="8"/>
      <c r="G1188" s="60" t="str">
        <f t="shared" si="230"/>
        <v/>
      </c>
      <c r="H1188" s="60" t="str">
        <f t="shared" si="230"/>
        <v/>
      </c>
      <c r="J1188" s="115" t="str">
        <f t="shared" si="226"/>
        <v/>
      </c>
      <c r="Q1188" s="116"/>
      <c r="R1188" s="65" t="str">
        <f t="shared" si="220"/>
        <v/>
      </c>
      <c r="S1188" s="65" t="str">
        <f t="shared" si="221"/>
        <v/>
      </c>
      <c r="T1188" s="65" t="str">
        <f t="shared" si="222"/>
        <v/>
      </c>
      <c r="U1188" s="65" t="str">
        <f t="shared" si="223"/>
        <v/>
      </c>
      <c r="V1188" s="38"/>
      <c r="W1188" s="38"/>
      <c r="X1188" s="85" t="str">
        <f t="shared" si="224"/>
        <v/>
      </c>
      <c r="Y1188" s="85" t="str">
        <f t="shared" si="225"/>
        <v/>
      </c>
      <c r="Z1188" s="89" t="str">
        <f t="shared" si="227"/>
        <v/>
      </c>
      <c r="AA1188" s="90" t="str">
        <f>IFERROR(IF(ISNUMBER('Opsparede løndele mar21-apr21'!K1186),Z1188+'Opsparede løndele mar21-apr21'!K1186,Z1188),"")</f>
        <v/>
      </c>
    </row>
    <row r="1189" spans="1:27" x14ac:dyDescent="0.25">
      <c r="A1189" s="52" t="str">
        <f t="shared" si="228"/>
        <v/>
      </c>
      <c r="B1189" s="5"/>
      <c r="C1189" s="6"/>
      <c r="D1189" s="7"/>
      <c r="E1189" s="8"/>
      <c r="F1189" s="8"/>
      <c r="G1189" s="60" t="str">
        <f t="shared" si="230"/>
        <v/>
      </c>
      <c r="H1189" s="60" t="str">
        <f t="shared" si="230"/>
        <v/>
      </c>
      <c r="J1189" s="115" t="str">
        <f t="shared" si="226"/>
        <v/>
      </c>
      <c r="Q1189" s="116"/>
      <c r="R1189" s="65" t="str">
        <f t="shared" si="220"/>
        <v/>
      </c>
      <c r="S1189" s="65" t="str">
        <f t="shared" si="221"/>
        <v/>
      </c>
      <c r="T1189" s="65" t="str">
        <f t="shared" si="222"/>
        <v/>
      </c>
      <c r="U1189" s="65" t="str">
        <f t="shared" si="223"/>
        <v/>
      </c>
      <c r="V1189" s="38"/>
      <c r="W1189" s="38"/>
      <c r="X1189" s="85" t="str">
        <f t="shared" si="224"/>
        <v/>
      </c>
      <c r="Y1189" s="85" t="str">
        <f t="shared" si="225"/>
        <v/>
      </c>
      <c r="Z1189" s="89" t="str">
        <f t="shared" si="227"/>
        <v/>
      </c>
      <c r="AA1189" s="90" t="str">
        <f>IFERROR(IF(ISNUMBER('Opsparede løndele mar21-apr21'!K1187),Z1189+'Opsparede løndele mar21-apr21'!K1187,Z1189),"")</f>
        <v/>
      </c>
    </row>
    <row r="1190" spans="1:27" x14ac:dyDescent="0.25">
      <c r="A1190" s="52" t="str">
        <f t="shared" si="228"/>
        <v/>
      </c>
      <c r="B1190" s="5"/>
      <c r="C1190" s="6"/>
      <c r="D1190" s="7"/>
      <c r="E1190" s="8"/>
      <c r="F1190" s="8"/>
      <c r="G1190" s="60" t="str">
        <f t="shared" si="230"/>
        <v/>
      </c>
      <c r="H1190" s="60" t="str">
        <f t="shared" si="230"/>
        <v/>
      </c>
      <c r="J1190" s="115" t="str">
        <f t="shared" si="226"/>
        <v/>
      </c>
      <c r="Q1190" s="116"/>
      <c r="R1190" s="65" t="str">
        <f t="shared" si="220"/>
        <v/>
      </c>
      <c r="S1190" s="65" t="str">
        <f t="shared" si="221"/>
        <v/>
      </c>
      <c r="T1190" s="65" t="str">
        <f t="shared" si="222"/>
        <v/>
      </c>
      <c r="U1190" s="65" t="str">
        <f t="shared" si="223"/>
        <v/>
      </c>
      <c r="V1190" s="38"/>
      <c r="W1190" s="38"/>
      <c r="X1190" s="85" t="str">
        <f t="shared" si="224"/>
        <v/>
      </c>
      <c r="Y1190" s="85" t="str">
        <f t="shared" si="225"/>
        <v/>
      </c>
      <c r="Z1190" s="89" t="str">
        <f t="shared" si="227"/>
        <v/>
      </c>
      <c r="AA1190" s="90" t="str">
        <f>IFERROR(IF(ISNUMBER('Opsparede løndele mar21-apr21'!K1188),Z1190+'Opsparede løndele mar21-apr21'!K1188,Z1190),"")</f>
        <v/>
      </c>
    </row>
    <row r="1191" spans="1:27" x14ac:dyDescent="0.25">
      <c r="A1191" s="52" t="str">
        <f t="shared" si="228"/>
        <v/>
      </c>
      <c r="B1191" s="5"/>
      <c r="C1191" s="6"/>
      <c r="D1191" s="7"/>
      <c r="E1191" s="8"/>
      <c r="F1191" s="8"/>
      <c r="G1191" s="60" t="str">
        <f t="shared" si="230"/>
        <v/>
      </c>
      <c r="H1191" s="60" t="str">
        <f t="shared" si="230"/>
        <v/>
      </c>
      <c r="J1191" s="115" t="str">
        <f t="shared" si="226"/>
        <v/>
      </c>
      <c r="Q1191" s="116"/>
      <c r="R1191" s="65" t="str">
        <f t="shared" si="220"/>
        <v/>
      </c>
      <c r="S1191" s="65" t="str">
        <f t="shared" si="221"/>
        <v/>
      </c>
      <c r="T1191" s="65" t="str">
        <f t="shared" si="222"/>
        <v/>
      </c>
      <c r="U1191" s="65" t="str">
        <f t="shared" si="223"/>
        <v/>
      </c>
      <c r="V1191" s="38"/>
      <c r="W1191" s="38"/>
      <c r="X1191" s="85" t="str">
        <f t="shared" si="224"/>
        <v/>
      </c>
      <c r="Y1191" s="85" t="str">
        <f t="shared" si="225"/>
        <v/>
      </c>
      <c r="Z1191" s="89" t="str">
        <f t="shared" si="227"/>
        <v/>
      </c>
      <c r="AA1191" s="90" t="str">
        <f>IFERROR(IF(ISNUMBER('Opsparede løndele mar21-apr21'!K1189),Z1191+'Opsparede løndele mar21-apr21'!K1189,Z1191),"")</f>
        <v/>
      </c>
    </row>
    <row r="1192" spans="1:27" x14ac:dyDescent="0.25">
      <c r="A1192" s="52" t="str">
        <f t="shared" si="228"/>
        <v/>
      </c>
      <c r="B1192" s="5"/>
      <c r="C1192" s="6"/>
      <c r="D1192" s="7"/>
      <c r="E1192" s="8"/>
      <c r="F1192" s="8"/>
      <c r="G1192" s="60" t="str">
        <f t="shared" si="230"/>
        <v/>
      </c>
      <c r="H1192" s="60" t="str">
        <f t="shared" si="230"/>
        <v/>
      </c>
      <c r="J1192" s="115" t="str">
        <f t="shared" si="226"/>
        <v/>
      </c>
      <c r="Q1192" s="116"/>
      <c r="R1192" s="65" t="str">
        <f t="shared" si="220"/>
        <v/>
      </c>
      <c r="S1192" s="65" t="str">
        <f t="shared" si="221"/>
        <v/>
      </c>
      <c r="T1192" s="65" t="str">
        <f t="shared" si="222"/>
        <v/>
      </c>
      <c r="U1192" s="65" t="str">
        <f t="shared" si="223"/>
        <v/>
      </c>
      <c r="V1192" s="38"/>
      <c r="W1192" s="38"/>
      <c r="X1192" s="85" t="str">
        <f t="shared" si="224"/>
        <v/>
      </c>
      <c r="Y1192" s="85" t="str">
        <f t="shared" si="225"/>
        <v/>
      </c>
      <c r="Z1192" s="89" t="str">
        <f t="shared" si="227"/>
        <v/>
      </c>
      <c r="AA1192" s="90" t="str">
        <f>IFERROR(IF(ISNUMBER('Opsparede løndele mar21-apr21'!K1190),Z1192+'Opsparede løndele mar21-apr21'!K1190,Z1192),"")</f>
        <v/>
      </c>
    </row>
    <row r="1193" spans="1:27" x14ac:dyDescent="0.25">
      <c r="A1193" s="52" t="str">
        <f t="shared" si="228"/>
        <v/>
      </c>
      <c r="B1193" s="5"/>
      <c r="C1193" s="6"/>
      <c r="D1193" s="7"/>
      <c r="E1193" s="8"/>
      <c r="F1193" s="8"/>
      <c r="G1193" s="60" t="str">
        <f t="shared" si="230"/>
        <v/>
      </c>
      <c r="H1193" s="60" t="str">
        <f t="shared" si="230"/>
        <v/>
      </c>
      <c r="J1193" s="115" t="str">
        <f t="shared" si="226"/>
        <v/>
      </c>
      <c r="Q1193" s="116"/>
      <c r="R1193" s="65" t="str">
        <f t="shared" si="220"/>
        <v/>
      </c>
      <c r="S1193" s="65" t="str">
        <f t="shared" si="221"/>
        <v/>
      </c>
      <c r="T1193" s="65" t="str">
        <f t="shared" si="222"/>
        <v/>
      </c>
      <c r="U1193" s="65" t="str">
        <f t="shared" si="223"/>
        <v/>
      </c>
      <c r="V1193" s="38"/>
      <c r="W1193" s="38"/>
      <c r="X1193" s="85" t="str">
        <f t="shared" si="224"/>
        <v/>
      </c>
      <c r="Y1193" s="85" t="str">
        <f t="shared" si="225"/>
        <v/>
      </c>
      <c r="Z1193" s="89" t="str">
        <f t="shared" si="227"/>
        <v/>
      </c>
      <c r="AA1193" s="90" t="str">
        <f>IFERROR(IF(ISNUMBER('Opsparede løndele mar21-apr21'!K1191),Z1193+'Opsparede løndele mar21-apr21'!K1191,Z1193),"")</f>
        <v/>
      </c>
    </row>
    <row r="1194" spans="1:27" x14ac:dyDescent="0.25">
      <c r="A1194" s="52" t="str">
        <f t="shared" si="228"/>
        <v/>
      </c>
      <c r="B1194" s="5"/>
      <c r="C1194" s="6"/>
      <c r="D1194" s="7"/>
      <c r="E1194" s="8"/>
      <c r="F1194" s="8"/>
      <c r="G1194" s="60" t="str">
        <f t="shared" si="230"/>
        <v/>
      </c>
      <c r="H1194" s="60" t="str">
        <f t="shared" si="230"/>
        <v/>
      </c>
      <c r="J1194" s="115" t="str">
        <f t="shared" si="226"/>
        <v/>
      </c>
      <c r="Q1194" s="116"/>
      <c r="R1194" s="65" t="str">
        <f t="shared" si="220"/>
        <v/>
      </c>
      <c r="S1194" s="65" t="str">
        <f t="shared" si="221"/>
        <v/>
      </c>
      <c r="T1194" s="65" t="str">
        <f t="shared" si="222"/>
        <v/>
      </c>
      <c r="U1194" s="65" t="str">
        <f t="shared" si="223"/>
        <v/>
      </c>
      <c r="V1194" s="38"/>
      <c r="W1194" s="38"/>
      <c r="X1194" s="85" t="str">
        <f t="shared" si="224"/>
        <v/>
      </c>
      <c r="Y1194" s="85" t="str">
        <f t="shared" si="225"/>
        <v/>
      </c>
      <c r="Z1194" s="89" t="str">
        <f t="shared" si="227"/>
        <v/>
      </c>
      <c r="AA1194" s="90" t="str">
        <f>IFERROR(IF(ISNUMBER('Opsparede løndele mar21-apr21'!K1192),Z1194+'Opsparede løndele mar21-apr21'!K1192,Z1194),"")</f>
        <v/>
      </c>
    </row>
    <row r="1195" spans="1:27" x14ac:dyDescent="0.25">
      <c r="A1195" s="52" t="str">
        <f t="shared" si="228"/>
        <v/>
      </c>
      <c r="B1195" s="5"/>
      <c r="C1195" s="6"/>
      <c r="D1195" s="7"/>
      <c r="E1195" s="8"/>
      <c r="F1195" s="8"/>
      <c r="G1195" s="60" t="str">
        <f t="shared" si="230"/>
        <v/>
      </c>
      <c r="H1195" s="60" t="str">
        <f t="shared" si="230"/>
        <v/>
      </c>
      <c r="J1195" s="115" t="str">
        <f t="shared" si="226"/>
        <v/>
      </c>
      <c r="Q1195" s="116"/>
      <c r="R1195" s="65" t="str">
        <f t="shared" si="220"/>
        <v/>
      </c>
      <c r="S1195" s="65" t="str">
        <f t="shared" si="221"/>
        <v/>
      </c>
      <c r="T1195" s="65" t="str">
        <f t="shared" si="222"/>
        <v/>
      </c>
      <c r="U1195" s="65" t="str">
        <f t="shared" si="223"/>
        <v/>
      </c>
      <c r="V1195" s="38"/>
      <c r="W1195" s="38"/>
      <c r="X1195" s="85" t="str">
        <f t="shared" si="224"/>
        <v/>
      </c>
      <c r="Y1195" s="85" t="str">
        <f t="shared" si="225"/>
        <v/>
      </c>
      <c r="Z1195" s="89" t="str">
        <f t="shared" si="227"/>
        <v/>
      </c>
      <c r="AA1195" s="90" t="str">
        <f>IFERROR(IF(ISNUMBER('Opsparede løndele mar21-apr21'!K1193),Z1195+'Opsparede løndele mar21-apr21'!K1193,Z1195),"")</f>
        <v/>
      </c>
    </row>
    <row r="1196" spans="1:27" x14ac:dyDescent="0.25">
      <c r="A1196" s="52" t="str">
        <f t="shared" si="228"/>
        <v/>
      </c>
      <c r="B1196" s="5"/>
      <c r="C1196" s="6"/>
      <c r="D1196" s="7"/>
      <c r="E1196" s="8"/>
      <c r="F1196" s="8"/>
      <c r="G1196" s="60" t="str">
        <f t="shared" si="230"/>
        <v/>
      </c>
      <c r="H1196" s="60" t="str">
        <f t="shared" si="230"/>
        <v/>
      </c>
      <c r="J1196" s="115" t="str">
        <f t="shared" si="226"/>
        <v/>
      </c>
      <c r="Q1196" s="116"/>
      <c r="R1196" s="65" t="str">
        <f t="shared" si="220"/>
        <v/>
      </c>
      <c r="S1196" s="65" t="str">
        <f t="shared" si="221"/>
        <v/>
      </c>
      <c r="T1196" s="65" t="str">
        <f t="shared" si="222"/>
        <v/>
      </c>
      <c r="U1196" s="65" t="str">
        <f t="shared" si="223"/>
        <v/>
      </c>
      <c r="V1196" s="38"/>
      <c r="W1196" s="38"/>
      <c r="X1196" s="85" t="str">
        <f t="shared" si="224"/>
        <v/>
      </c>
      <c r="Y1196" s="85" t="str">
        <f t="shared" si="225"/>
        <v/>
      </c>
      <c r="Z1196" s="89" t="str">
        <f t="shared" si="227"/>
        <v/>
      </c>
      <c r="AA1196" s="90" t="str">
        <f>IFERROR(IF(ISNUMBER('Opsparede løndele mar21-apr21'!K1194),Z1196+'Opsparede løndele mar21-apr21'!K1194,Z1196),"")</f>
        <v/>
      </c>
    </row>
    <row r="1197" spans="1:27" x14ac:dyDescent="0.25">
      <c r="A1197" s="52" t="str">
        <f t="shared" si="228"/>
        <v/>
      </c>
      <c r="B1197" s="5"/>
      <c r="C1197" s="6"/>
      <c r="D1197" s="7"/>
      <c r="E1197" s="8"/>
      <c r="F1197" s="8"/>
      <c r="G1197" s="60" t="str">
        <f t="shared" si="230"/>
        <v/>
      </c>
      <c r="H1197" s="60" t="str">
        <f t="shared" si="230"/>
        <v/>
      </c>
      <c r="J1197" s="115" t="str">
        <f t="shared" si="226"/>
        <v/>
      </c>
      <c r="Q1197" s="116"/>
      <c r="R1197" s="65" t="str">
        <f t="shared" si="220"/>
        <v/>
      </c>
      <c r="S1197" s="65" t="str">
        <f t="shared" si="221"/>
        <v/>
      </c>
      <c r="T1197" s="65" t="str">
        <f t="shared" si="222"/>
        <v/>
      </c>
      <c r="U1197" s="65" t="str">
        <f t="shared" si="223"/>
        <v/>
      </c>
      <c r="V1197" s="38"/>
      <c r="W1197" s="38"/>
      <c r="X1197" s="85" t="str">
        <f t="shared" si="224"/>
        <v/>
      </c>
      <c r="Y1197" s="85" t="str">
        <f t="shared" si="225"/>
        <v/>
      </c>
      <c r="Z1197" s="89" t="str">
        <f t="shared" si="227"/>
        <v/>
      </c>
      <c r="AA1197" s="90" t="str">
        <f>IFERROR(IF(ISNUMBER('Opsparede løndele mar21-apr21'!K1195),Z1197+'Opsparede løndele mar21-apr21'!K1195,Z1197),"")</f>
        <v/>
      </c>
    </row>
    <row r="1198" spans="1:27" x14ac:dyDescent="0.25">
      <c r="A1198" s="52" t="str">
        <f t="shared" si="228"/>
        <v/>
      </c>
      <c r="B1198" s="5"/>
      <c r="C1198" s="6"/>
      <c r="D1198" s="7"/>
      <c r="E1198" s="8"/>
      <c r="F1198" s="8"/>
      <c r="G1198" s="60" t="str">
        <f t="shared" si="230"/>
        <v/>
      </c>
      <c r="H1198" s="60" t="str">
        <f t="shared" si="230"/>
        <v/>
      </c>
      <c r="J1198" s="115" t="str">
        <f t="shared" si="226"/>
        <v/>
      </c>
      <c r="Q1198" s="116"/>
      <c r="R1198" s="65" t="str">
        <f t="shared" si="220"/>
        <v/>
      </c>
      <c r="S1198" s="65" t="str">
        <f t="shared" si="221"/>
        <v/>
      </c>
      <c r="T1198" s="65" t="str">
        <f t="shared" si="222"/>
        <v/>
      </c>
      <c r="U1198" s="65" t="str">
        <f t="shared" si="223"/>
        <v/>
      </c>
      <c r="V1198" s="38"/>
      <c r="W1198" s="38"/>
      <c r="X1198" s="85" t="str">
        <f t="shared" si="224"/>
        <v/>
      </c>
      <c r="Y1198" s="85" t="str">
        <f t="shared" si="225"/>
        <v/>
      </c>
      <c r="Z1198" s="89" t="str">
        <f t="shared" si="227"/>
        <v/>
      </c>
      <c r="AA1198" s="90" t="str">
        <f>IFERROR(IF(ISNUMBER('Opsparede løndele mar21-apr21'!K1196),Z1198+'Opsparede løndele mar21-apr21'!K1196,Z1198),"")</f>
        <v/>
      </c>
    </row>
    <row r="1199" spans="1:27" x14ac:dyDescent="0.25">
      <c r="A1199" s="52" t="str">
        <f t="shared" si="228"/>
        <v/>
      </c>
      <c r="B1199" s="5"/>
      <c r="C1199" s="6"/>
      <c r="D1199" s="7"/>
      <c r="E1199" s="8"/>
      <c r="F1199" s="8"/>
      <c r="G1199" s="60" t="str">
        <f t="shared" si="230"/>
        <v/>
      </c>
      <c r="H1199" s="60" t="str">
        <f t="shared" si="230"/>
        <v/>
      </c>
      <c r="J1199" s="115" t="str">
        <f t="shared" si="226"/>
        <v/>
      </c>
      <c r="Q1199" s="116"/>
      <c r="R1199" s="65" t="str">
        <f t="shared" si="220"/>
        <v/>
      </c>
      <c r="S1199" s="65" t="str">
        <f t="shared" si="221"/>
        <v/>
      </c>
      <c r="T1199" s="65" t="str">
        <f t="shared" si="222"/>
        <v/>
      </c>
      <c r="U1199" s="65" t="str">
        <f t="shared" si="223"/>
        <v/>
      </c>
      <c r="V1199" s="38"/>
      <c r="W1199" s="38"/>
      <c r="X1199" s="85" t="str">
        <f t="shared" si="224"/>
        <v/>
      </c>
      <c r="Y1199" s="85" t="str">
        <f t="shared" si="225"/>
        <v/>
      </c>
      <c r="Z1199" s="89" t="str">
        <f t="shared" si="227"/>
        <v/>
      </c>
      <c r="AA1199" s="90" t="str">
        <f>IFERROR(IF(ISNUMBER('Opsparede løndele mar21-apr21'!K1197),Z1199+'Opsparede løndele mar21-apr21'!K1197,Z1199),"")</f>
        <v/>
      </c>
    </row>
    <row r="1200" spans="1:27" x14ac:dyDescent="0.25">
      <c r="A1200" s="52" t="str">
        <f t="shared" si="228"/>
        <v/>
      </c>
      <c r="B1200" s="5"/>
      <c r="C1200" s="6"/>
      <c r="D1200" s="7"/>
      <c r="E1200" s="8"/>
      <c r="F1200" s="8"/>
      <c r="G1200" s="60" t="str">
        <f t="shared" si="230"/>
        <v/>
      </c>
      <c r="H1200" s="60" t="str">
        <f t="shared" si="230"/>
        <v/>
      </c>
      <c r="J1200" s="115" t="str">
        <f t="shared" si="226"/>
        <v/>
      </c>
      <c r="Q1200" s="116"/>
      <c r="R1200" s="65" t="str">
        <f t="shared" si="220"/>
        <v/>
      </c>
      <c r="S1200" s="65" t="str">
        <f t="shared" si="221"/>
        <v/>
      </c>
      <c r="T1200" s="65" t="str">
        <f t="shared" si="222"/>
        <v/>
      </c>
      <c r="U1200" s="65" t="str">
        <f t="shared" si="223"/>
        <v/>
      </c>
      <c r="V1200" s="38"/>
      <c r="W1200" s="38"/>
      <c r="X1200" s="85" t="str">
        <f t="shared" si="224"/>
        <v/>
      </c>
      <c r="Y1200" s="85" t="str">
        <f t="shared" si="225"/>
        <v/>
      </c>
      <c r="Z1200" s="89" t="str">
        <f t="shared" si="227"/>
        <v/>
      </c>
      <c r="AA1200" s="90" t="str">
        <f>IFERROR(IF(ISNUMBER('Opsparede løndele mar21-apr21'!K1198),Z1200+'Opsparede løndele mar21-apr21'!K1198,Z1200),"")</f>
        <v/>
      </c>
    </row>
    <row r="1201" spans="1:27" x14ac:dyDescent="0.25">
      <c r="A1201" s="52" t="str">
        <f t="shared" si="228"/>
        <v/>
      </c>
      <c r="B1201" s="5"/>
      <c r="C1201" s="6"/>
      <c r="D1201" s="7"/>
      <c r="E1201" s="8"/>
      <c r="F1201" s="8"/>
      <c r="G1201" s="60" t="str">
        <f t="shared" si="230"/>
        <v/>
      </c>
      <c r="H1201" s="60" t="str">
        <f t="shared" si="230"/>
        <v/>
      </c>
      <c r="J1201" s="115" t="str">
        <f t="shared" si="226"/>
        <v/>
      </c>
      <c r="Q1201" s="116"/>
      <c r="R1201" s="65" t="str">
        <f t="shared" si="220"/>
        <v/>
      </c>
      <c r="S1201" s="65" t="str">
        <f t="shared" si="221"/>
        <v/>
      </c>
      <c r="T1201" s="65" t="str">
        <f t="shared" si="222"/>
        <v/>
      </c>
      <c r="U1201" s="65" t="str">
        <f t="shared" si="223"/>
        <v/>
      </c>
      <c r="V1201" s="38"/>
      <c r="W1201" s="38"/>
      <c r="X1201" s="85" t="str">
        <f t="shared" si="224"/>
        <v/>
      </c>
      <c r="Y1201" s="85" t="str">
        <f t="shared" si="225"/>
        <v/>
      </c>
      <c r="Z1201" s="89" t="str">
        <f t="shared" si="227"/>
        <v/>
      </c>
      <c r="AA1201" s="90" t="str">
        <f>IFERROR(IF(ISNUMBER('Opsparede løndele mar21-apr21'!K1199),Z1201+'Opsparede løndele mar21-apr21'!K1199,Z1201),"")</f>
        <v/>
      </c>
    </row>
    <row r="1202" spans="1:27" x14ac:dyDescent="0.25">
      <c r="A1202" s="52" t="str">
        <f t="shared" si="228"/>
        <v/>
      </c>
      <c r="B1202" s="5"/>
      <c r="C1202" s="6"/>
      <c r="D1202" s="7"/>
      <c r="E1202" s="8"/>
      <c r="F1202" s="8"/>
      <c r="G1202" s="60" t="str">
        <f t="shared" si="230"/>
        <v/>
      </c>
      <c r="H1202" s="60" t="str">
        <f t="shared" si="230"/>
        <v/>
      </c>
      <c r="J1202" s="115" t="str">
        <f t="shared" si="226"/>
        <v/>
      </c>
      <c r="Q1202" s="116"/>
      <c r="R1202" s="65" t="str">
        <f t="shared" si="220"/>
        <v/>
      </c>
      <c r="S1202" s="65" t="str">
        <f t="shared" si="221"/>
        <v/>
      </c>
      <c r="T1202" s="65" t="str">
        <f t="shared" si="222"/>
        <v/>
      </c>
      <c r="U1202" s="65" t="str">
        <f t="shared" si="223"/>
        <v/>
      </c>
      <c r="V1202" s="38"/>
      <c r="W1202" s="38"/>
      <c r="X1202" s="85" t="str">
        <f t="shared" si="224"/>
        <v/>
      </c>
      <c r="Y1202" s="85" t="str">
        <f t="shared" si="225"/>
        <v/>
      </c>
      <c r="Z1202" s="89" t="str">
        <f t="shared" si="227"/>
        <v/>
      </c>
      <c r="AA1202" s="90" t="str">
        <f>IFERROR(IF(ISNUMBER('Opsparede løndele mar21-apr21'!K1200),Z1202+'Opsparede løndele mar21-apr21'!K1200,Z1202),"")</f>
        <v/>
      </c>
    </row>
    <row r="1203" spans="1:27" x14ac:dyDescent="0.25">
      <c r="A1203" s="52" t="str">
        <f t="shared" si="228"/>
        <v/>
      </c>
      <c r="B1203" s="5"/>
      <c r="C1203" s="6"/>
      <c r="D1203" s="7"/>
      <c r="E1203" s="8"/>
      <c r="F1203" s="8"/>
      <c r="G1203" s="60" t="str">
        <f t="shared" si="230"/>
        <v/>
      </c>
      <c r="H1203" s="60" t="str">
        <f t="shared" si="230"/>
        <v/>
      </c>
      <c r="J1203" s="115" t="str">
        <f t="shared" si="226"/>
        <v/>
      </c>
      <c r="Q1203" s="116"/>
      <c r="R1203" s="65" t="str">
        <f t="shared" si="220"/>
        <v/>
      </c>
      <c r="S1203" s="65" t="str">
        <f t="shared" si="221"/>
        <v/>
      </c>
      <c r="T1203" s="65" t="str">
        <f t="shared" si="222"/>
        <v/>
      </c>
      <c r="U1203" s="65" t="str">
        <f t="shared" si="223"/>
        <v/>
      </c>
      <c r="V1203" s="38"/>
      <c r="W1203" s="38"/>
      <c r="X1203" s="85" t="str">
        <f t="shared" si="224"/>
        <v/>
      </c>
      <c r="Y1203" s="85" t="str">
        <f t="shared" si="225"/>
        <v/>
      </c>
      <c r="Z1203" s="89" t="str">
        <f t="shared" si="227"/>
        <v/>
      </c>
      <c r="AA1203" s="90" t="str">
        <f>IFERROR(IF(ISNUMBER('Opsparede løndele mar21-apr21'!K1201),Z1203+'Opsparede løndele mar21-apr21'!K1201,Z1203),"")</f>
        <v/>
      </c>
    </row>
    <row r="1204" spans="1:27" x14ac:dyDescent="0.25">
      <c r="A1204" s="52" t="str">
        <f t="shared" si="228"/>
        <v/>
      </c>
      <c r="B1204" s="5"/>
      <c r="C1204" s="6"/>
      <c r="D1204" s="7"/>
      <c r="E1204" s="8"/>
      <c r="F1204" s="8"/>
      <c r="G1204" s="60" t="str">
        <f t="shared" si="230"/>
        <v/>
      </c>
      <c r="H1204" s="60" t="str">
        <f t="shared" si="230"/>
        <v/>
      </c>
      <c r="J1204" s="115" t="str">
        <f t="shared" si="226"/>
        <v/>
      </c>
      <c r="Q1204" s="116"/>
      <c r="R1204" s="65" t="str">
        <f t="shared" si="220"/>
        <v/>
      </c>
      <c r="S1204" s="65" t="str">
        <f t="shared" si="221"/>
        <v/>
      </c>
      <c r="T1204" s="65" t="str">
        <f t="shared" si="222"/>
        <v/>
      </c>
      <c r="U1204" s="65" t="str">
        <f t="shared" si="223"/>
        <v/>
      </c>
      <c r="V1204" s="38"/>
      <c r="W1204" s="38"/>
      <c r="X1204" s="85" t="str">
        <f t="shared" si="224"/>
        <v/>
      </c>
      <c r="Y1204" s="85" t="str">
        <f t="shared" si="225"/>
        <v/>
      </c>
      <c r="Z1204" s="89" t="str">
        <f t="shared" si="227"/>
        <v/>
      </c>
      <c r="AA1204" s="90" t="str">
        <f>IFERROR(IF(ISNUMBER('Opsparede løndele mar21-apr21'!K1202),Z1204+'Opsparede løndele mar21-apr21'!K1202,Z1204),"")</f>
        <v/>
      </c>
    </row>
    <row r="1205" spans="1:27" x14ac:dyDescent="0.25">
      <c r="A1205" s="52" t="str">
        <f t="shared" si="228"/>
        <v/>
      </c>
      <c r="B1205" s="5"/>
      <c r="C1205" s="6"/>
      <c r="D1205" s="7"/>
      <c r="E1205" s="8"/>
      <c r="F1205" s="8"/>
      <c r="G1205" s="60" t="str">
        <f t="shared" si="230"/>
        <v/>
      </c>
      <c r="H1205" s="60" t="str">
        <f t="shared" si="230"/>
        <v/>
      </c>
      <c r="J1205" s="115" t="str">
        <f t="shared" si="226"/>
        <v/>
      </c>
      <c r="Q1205" s="116"/>
      <c r="R1205" s="65" t="str">
        <f t="shared" si="220"/>
        <v/>
      </c>
      <c r="S1205" s="65" t="str">
        <f t="shared" si="221"/>
        <v/>
      </c>
      <c r="T1205" s="65" t="str">
        <f t="shared" si="222"/>
        <v/>
      </c>
      <c r="U1205" s="65" t="str">
        <f t="shared" si="223"/>
        <v/>
      </c>
      <c r="V1205" s="38"/>
      <c r="W1205" s="38"/>
      <c r="X1205" s="85" t="str">
        <f t="shared" si="224"/>
        <v/>
      </c>
      <c r="Y1205" s="85" t="str">
        <f t="shared" si="225"/>
        <v/>
      </c>
      <c r="Z1205" s="89" t="str">
        <f t="shared" si="227"/>
        <v/>
      </c>
      <c r="AA1205" s="90" t="str">
        <f>IFERROR(IF(ISNUMBER('Opsparede løndele mar21-apr21'!K1203),Z1205+'Opsparede løndele mar21-apr21'!K1203,Z1205),"")</f>
        <v/>
      </c>
    </row>
    <row r="1206" spans="1:27" x14ac:dyDescent="0.25">
      <c r="A1206" s="52" t="str">
        <f t="shared" si="228"/>
        <v/>
      </c>
      <c r="B1206" s="5"/>
      <c r="C1206" s="6"/>
      <c r="D1206" s="7"/>
      <c r="E1206" s="8"/>
      <c r="F1206" s="8"/>
      <c r="G1206" s="60" t="str">
        <f t="shared" si="230"/>
        <v/>
      </c>
      <c r="H1206" s="60" t="str">
        <f t="shared" si="230"/>
        <v/>
      </c>
      <c r="J1206" s="115" t="str">
        <f t="shared" si="226"/>
        <v/>
      </c>
      <c r="Q1206" s="116"/>
      <c r="R1206" s="65" t="str">
        <f t="shared" si="220"/>
        <v/>
      </c>
      <c r="S1206" s="65" t="str">
        <f t="shared" si="221"/>
        <v/>
      </c>
      <c r="T1206" s="65" t="str">
        <f t="shared" si="222"/>
        <v/>
      </c>
      <c r="U1206" s="65" t="str">
        <f t="shared" si="223"/>
        <v/>
      </c>
      <c r="V1206" s="38"/>
      <c r="W1206" s="38"/>
      <c r="X1206" s="85" t="str">
        <f t="shared" si="224"/>
        <v/>
      </c>
      <c r="Y1206" s="85" t="str">
        <f t="shared" si="225"/>
        <v/>
      </c>
      <c r="Z1206" s="89" t="str">
        <f t="shared" si="227"/>
        <v/>
      </c>
      <c r="AA1206" s="90" t="str">
        <f>IFERROR(IF(ISNUMBER('Opsparede løndele mar21-apr21'!K1204),Z1206+'Opsparede løndele mar21-apr21'!K1204,Z1206),"")</f>
        <v/>
      </c>
    </row>
    <row r="1207" spans="1:27" x14ac:dyDescent="0.25">
      <c r="A1207" s="52" t="str">
        <f t="shared" si="228"/>
        <v/>
      </c>
      <c r="B1207" s="5"/>
      <c r="C1207" s="6"/>
      <c r="D1207" s="7"/>
      <c r="E1207" s="8"/>
      <c r="F1207" s="8"/>
      <c r="G1207" s="60" t="str">
        <f t="shared" ref="G1207:H1226" si="231">IF(AND(ISNUMBER($E1207),ISNUMBER($F1207)),MAX(MIN(NETWORKDAYS(IF($E1207&lt;=VLOOKUP(G$6,Matrix_antal_dage,5,FALSE),VLOOKUP(G$6,Matrix_antal_dage,5,FALSE),$E1207),IF($F1207&gt;=VLOOKUP(G$6,Matrix_antal_dage,6,FALSE),VLOOKUP(G$6,Matrix_antal_dage,6,FALSE),$F1207),helligdage),VLOOKUP(G$6,Matrix_antal_dage,7,FALSE)),0),"")</f>
        <v/>
      </c>
      <c r="H1207" s="60" t="str">
        <f t="shared" si="231"/>
        <v/>
      </c>
      <c r="J1207" s="115" t="str">
        <f t="shared" si="226"/>
        <v/>
      </c>
      <c r="Q1207" s="116"/>
      <c r="R1207" s="65" t="str">
        <f t="shared" si="220"/>
        <v/>
      </c>
      <c r="S1207" s="65" t="str">
        <f t="shared" si="221"/>
        <v/>
      </c>
      <c r="T1207" s="65" t="str">
        <f t="shared" si="222"/>
        <v/>
      </c>
      <c r="U1207" s="65" t="str">
        <f t="shared" si="223"/>
        <v/>
      </c>
      <c r="V1207" s="38"/>
      <c r="W1207" s="38"/>
      <c r="X1207" s="85" t="str">
        <f t="shared" si="224"/>
        <v/>
      </c>
      <c r="Y1207" s="85" t="str">
        <f t="shared" si="225"/>
        <v/>
      </c>
      <c r="Z1207" s="89" t="str">
        <f t="shared" si="227"/>
        <v/>
      </c>
      <c r="AA1207" s="90" t="str">
        <f>IFERROR(IF(ISNUMBER('Opsparede løndele mar21-apr21'!K1205),Z1207+'Opsparede løndele mar21-apr21'!K1205,Z1207),"")</f>
        <v/>
      </c>
    </row>
    <row r="1208" spans="1:27" x14ac:dyDescent="0.25">
      <c r="A1208" s="52" t="str">
        <f t="shared" si="228"/>
        <v/>
      </c>
      <c r="B1208" s="5"/>
      <c r="C1208" s="6"/>
      <c r="D1208" s="7"/>
      <c r="E1208" s="8"/>
      <c r="F1208" s="8"/>
      <c r="G1208" s="60" t="str">
        <f t="shared" si="231"/>
        <v/>
      </c>
      <c r="H1208" s="60" t="str">
        <f t="shared" si="231"/>
        <v/>
      </c>
      <c r="J1208" s="115" t="str">
        <f t="shared" si="226"/>
        <v/>
      </c>
      <c r="Q1208" s="116"/>
      <c r="R1208" s="65" t="str">
        <f t="shared" si="220"/>
        <v/>
      </c>
      <c r="S1208" s="65" t="str">
        <f t="shared" si="221"/>
        <v/>
      </c>
      <c r="T1208" s="65" t="str">
        <f t="shared" si="222"/>
        <v/>
      </c>
      <c r="U1208" s="65" t="str">
        <f t="shared" si="223"/>
        <v/>
      </c>
      <c r="V1208" s="38"/>
      <c r="W1208" s="38"/>
      <c r="X1208" s="85" t="str">
        <f t="shared" si="224"/>
        <v/>
      </c>
      <c r="Y1208" s="85" t="str">
        <f t="shared" si="225"/>
        <v/>
      </c>
      <c r="Z1208" s="89" t="str">
        <f t="shared" si="227"/>
        <v/>
      </c>
      <c r="AA1208" s="90" t="str">
        <f>IFERROR(IF(ISNUMBER('Opsparede løndele mar21-apr21'!K1206),Z1208+'Opsparede løndele mar21-apr21'!K1206,Z1208),"")</f>
        <v/>
      </c>
    </row>
    <row r="1209" spans="1:27" x14ac:dyDescent="0.25">
      <c r="A1209" s="52" t="str">
        <f t="shared" si="228"/>
        <v/>
      </c>
      <c r="B1209" s="5"/>
      <c r="C1209" s="6"/>
      <c r="D1209" s="7"/>
      <c r="E1209" s="8"/>
      <c r="F1209" s="8"/>
      <c r="G1209" s="60" t="str">
        <f t="shared" si="231"/>
        <v/>
      </c>
      <c r="H1209" s="60" t="str">
        <f t="shared" si="231"/>
        <v/>
      </c>
      <c r="J1209" s="115" t="str">
        <f t="shared" si="226"/>
        <v/>
      </c>
      <c r="Q1209" s="116"/>
      <c r="R1209" s="65" t="str">
        <f t="shared" si="220"/>
        <v/>
      </c>
      <c r="S1209" s="65" t="str">
        <f t="shared" si="221"/>
        <v/>
      </c>
      <c r="T1209" s="65" t="str">
        <f t="shared" si="222"/>
        <v/>
      </c>
      <c r="U1209" s="65" t="str">
        <f t="shared" si="223"/>
        <v/>
      </c>
      <c r="V1209" s="38"/>
      <c r="W1209" s="38"/>
      <c r="X1209" s="85" t="str">
        <f t="shared" si="224"/>
        <v/>
      </c>
      <c r="Y1209" s="85" t="str">
        <f t="shared" si="225"/>
        <v/>
      </c>
      <c r="Z1209" s="89" t="str">
        <f t="shared" si="227"/>
        <v/>
      </c>
      <c r="AA1209" s="90" t="str">
        <f>IFERROR(IF(ISNUMBER('Opsparede løndele mar21-apr21'!K1207),Z1209+'Opsparede løndele mar21-apr21'!K1207,Z1209),"")</f>
        <v/>
      </c>
    </row>
    <row r="1210" spans="1:27" x14ac:dyDescent="0.25">
      <c r="A1210" s="52" t="str">
        <f t="shared" si="228"/>
        <v/>
      </c>
      <c r="B1210" s="5"/>
      <c r="C1210" s="6"/>
      <c r="D1210" s="7"/>
      <c r="E1210" s="8"/>
      <c r="F1210" s="8"/>
      <c r="G1210" s="60" t="str">
        <f t="shared" si="231"/>
        <v/>
      </c>
      <c r="H1210" s="60" t="str">
        <f t="shared" si="231"/>
        <v/>
      </c>
      <c r="J1210" s="115" t="str">
        <f t="shared" si="226"/>
        <v/>
      </c>
      <c r="Q1210" s="116"/>
      <c r="R1210" s="65" t="str">
        <f t="shared" si="220"/>
        <v/>
      </c>
      <c r="S1210" s="65" t="str">
        <f t="shared" si="221"/>
        <v/>
      </c>
      <c r="T1210" s="65" t="str">
        <f t="shared" si="222"/>
        <v/>
      </c>
      <c r="U1210" s="65" t="str">
        <f t="shared" si="223"/>
        <v/>
      </c>
      <c r="V1210" s="38"/>
      <c r="W1210" s="38"/>
      <c r="X1210" s="85" t="str">
        <f t="shared" si="224"/>
        <v/>
      </c>
      <c r="Y1210" s="85" t="str">
        <f t="shared" si="225"/>
        <v/>
      </c>
      <c r="Z1210" s="89" t="str">
        <f t="shared" si="227"/>
        <v/>
      </c>
      <c r="AA1210" s="90" t="str">
        <f>IFERROR(IF(ISNUMBER('Opsparede løndele mar21-apr21'!K1208),Z1210+'Opsparede løndele mar21-apr21'!K1208,Z1210),"")</f>
        <v/>
      </c>
    </row>
    <row r="1211" spans="1:27" x14ac:dyDescent="0.25">
      <c r="A1211" s="52" t="str">
        <f t="shared" si="228"/>
        <v/>
      </c>
      <c r="B1211" s="5"/>
      <c r="C1211" s="6"/>
      <c r="D1211" s="7"/>
      <c r="E1211" s="8"/>
      <c r="F1211" s="8"/>
      <c r="G1211" s="60" t="str">
        <f t="shared" si="231"/>
        <v/>
      </c>
      <c r="H1211" s="60" t="str">
        <f t="shared" si="231"/>
        <v/>
      </c>
      <c r="J1211" s="115" t="str">
        <f t="shared" si="226"/>
        <v/>
      </c>
      <c r="Q1211" s="116"/>
      <c r="R1211" s="65" t="str">
        <f t="shared" si="220"/>
        <v/>
      </c>
      <c r="S1211" s="65" t="str">
        <f t="shared" si="221"/>
        <v/>
      </c>
      <c r="T1211" s="65" t="str">
        <f t="shared" si="222"/>
        <v/>
      </c>
      <c r="U1211" s="65" t="str">
        <f t="shared" si="223"/>
        <v/>
      </c>
      <c r="V1211" s="38"/>
      <c r="W1211" s="38"/>
      <c r="X1211" s="85" t="str">
        <f t="shared" si="224"/>
        <v/>
      </c>
      <c r="Y1211" s="85" t="str">
        <f t="shared" si="225"/>
        <v/>
      </c>
      <c r="Z1211" s="89" t="str">
        <f t="shared" si="227"/>
        <v/>
      </c>
      <c r="AA1211" s="90" t="str">
        <f>IFERROR(IF(ISNUMBER('Opsparede løndele mar21-apr21'!K1209),Z1211+'Opsparede løndele mar21-apr21'!K1209,Z1211),"")</f>
        <v/>
      </c>
    </row>
    <row r="1212" spans="1:27" x14ac:dyDescent="0.25">
      <c r="A1212" s="52" t="str">
        <f t="shared" si="228"/>
        <v/>
      </c>
      <c r="B1212" s="5"/>
      <c r="C1212" s="6"/>
      <c r="D1212" s="7"/>
      <c r="E1212" s="8"/>
      <c r="F1212" s="8"/>
      <c r="G1212" s="60" t="str">
        <f t="shared" si="231"/>
        <v/>
      </c>
      <c r="H1212" s="60" t="str">
        <f t="shared" si="231"/>
        <v/>
      </c>
      <c r="J1212" s="115" t="str">
        <f t="shared" si="226"/>
        <v/>
      </c>
      <c r="Q1212" s="116"/>
      <c r="R1212" s="65" t="str">
        <f t="shared" si="220"/>
        <v/>
      </c>
      <c r="S1212" s="65" t="str">
        <f t="shared" si="221"/>
        <v/>
      </c>
      <c r="T1212" s="65" t="str">
        <f t="shared" si="222"/>
        <v/>
      </c>
      <c r="U1212" s="65" t="str">
        <f t="shared" si="223"/>
        <v/>
      </c>
      <c r="V1212" s="38"/>
      <c r="W1212" s="38"/>
      <c r="X1212" s="85" t="str">
        <f t="shared" si="224"/>
        <v/>
      </c>
      <c r="Y1212" s="85" t="str">
        <f t="shared" si="225"/>
        <v/>
      </c>
      <c r="Z1212" s="89" t="str">
        <f t="shared" si="227"/>
        <v/>
      </c>
      <c r="AA1212" s="90" t="str">
        <f>IFERROR(IF(ISNUMBER('Opsparede løndele mar21-apr21'!K1210),Z1212+'Opsparede løndele mar21-apr21'!K1210,Z1212),"")</f>
        <v/>
      </c>
    </row>
    <row r="1213" spans="1:27" x14ac:dyDescent="0.25">
      <c r="A1213" s="52" t="str">
        <f t="shared" si="228"/>
        <v/>
      </c>
      <c r="B1213" s="5"/>
      <c r="C1213" s="6"/>
      <c r="D1213" s="7"/>
      <c r="E1213" s="8"/>
      <c r="F1213" s="8"/>
      <c r="G1213" s="60" t="str">
        <f t="shared" si="231"/>
        <v/>
      </c>
      <c r="H1213" s="60" t="str">
        <f t="shared" si="231"/>
        <v/>
      </c>
      <c r="J1213" s="115" t="str">
        <f t="shared" si="226"/>
        <v/>
      </c>
      <c r="Q1213" s="116"/>
      <c r="R1213" s="65" t="str">
        <f t="shared" si="220"/>
        <v/>
      </c>
      <c r="S1213" s="65" t="str">
        <f t="shared" si="221"/>
        <v/>
      </c>
      <c r="T1213" s="65" t="str">
        <f t="shared" si="222"/>
        <v/>
      </c>
      <c r="U1213" s="65" t="str">
        <f t="shared" si="223"/>
        <v/>
      </c>
      <c r="V1213" s="38"/>
      <c r="W1213" s="38"/>
      <c r="X1213" s="85" t="str">
        <f t="shared" si="224"/>
        <v/>
      </c>
      <c r="Y1213" s="85" t="str">
        <f t="shared" si="225"/>
        <v/>
      </c>
      <c r="Z1213" s="89" t="str">
        <f t="shared" si="227"/>
        <v/>
      </c>
      <c r="AA1213" s="90" t="str">
        <f>IFERROR(IF(ISNUMBER('Opsparede løndele mar21-apr21'!K1211),Z1213+'Opsparede løndele mar21-apr21'!K1211,Z1213),"")</f>
        <v/>
      </c>
    </row>
    <row r="1214" spans="1:27" x14ac:dyDescent="0.25">
      <c r="A1214" s="52" t="str">
        <f t="shared" si="228"/>
        <v/>
      </c>
      <c r="B1214" s="5"/>
      <c r="C1214" s="6"/>
      <c r="D1214" s="7"/>
      <c r="E1214" s="8"/>
      <c r="F1214" s="8"/>
      <c r="G1214" s="60" t="str">
        <f t="shared" si="231"/>
        <v/>
      </c>
      <c r="H1214" s="60" t="str">
        <f t="shared" si="231"/>
        <v/>
      </c>
      <c r="J1214" s="115" t="str">
        <f t="shared" si="226"/>
        <v/>
      </c>
      <c r="Q1214" s="116"/>
      <c r="R1214" s="65" t="str">
        <f t="shared" si="220"/>
        <v/>
      </c>
      <c r="S1214" s="65" t="str">
        <f t="shared" si="221"/>
        <v/>
      </c>
      <c r="T1214" s="65" t="str">
        <f t="shared" si="222"/>
        <v/>
      </c>
      <c r="U1214" s="65" t="str">
        <f t="shared" si="223"/>
        <v/>
      </c>
      <c r="V1214" s="38"/>
      <c r="W1214" s="38"/>
      <c r="X1214" s="85" t="str">
        <f t="shared" si="224"/>
        <v/>
      </c>
      <c r="Y1214" s="85" t="str">
        <f t="shared" si="225"/>
        <v/>
      </c>
      <c r="Z1214" s="89" t="str">
        <f t="shared" si="227"/>
        <v/>
      </c>
      <c r="AA1214" s="90" t="str">
        <f>IFERROR(IF(ISNUMBER('Opsparede løndele mar21-apr21'!K1212),Z1214+'Opsparede løndele mar21-apr21'!K1212,Z1214),"")</f>
        <v/>
      </c>
    </row>
    <row r="1215" spans="1:27" x14ac:dyDescent="0.25">
      <c r="A1215" s="52" t="str">
        <f t="shared" si="228"/>
        <v/>
      </c>
      <c r="B1215" s="5"/>
      <c r="C1215" s="6"/>
      <c r="D1215" s="7"/>
      <c r="E1215" s="8"/>
      <c r="F1215" s="8"/>
      <c r="G1215" s="60" t="str">
        <f t="shared" si="231"/>
        <v/>
      </c>
      <c r="H1215" s="60" t="str">
        <f t="shared" si="231"/>
        <v/>
      </c>
      <c r="J1215" s="115" t="str">
        <f t="shared" si="226"/>
        <v/>
      </c>
      <c r="Q1215" s="116"/>
      <c r="R1215" s="65" t="str">
        <f t="shared" si="220"/>
        <v/>
      </c>
      <c r="S1215" s="65" t="str">
        <f t="shared" si="221"/>
        <v/>
      </c>
      <c r="T1215" s="65" t="str">
        <f t="shared" si="222"/>
        <v/>
      </c>
      <c r="U1215" s="65" t="str">
        <f t="shared" si="223"/>
        <v/>
      </c>
      <c r="V1215" s="38"/>
      <c r="W1215" s="38"/>
      <c r="X1215" s="85" t="str">
        <f t="shared" si="224"/>
        <v/>
      </c>
      <c r="Y1215" s="85" t="str">
        <f t="shared" si="225"/>
        <v/>
      </c>
      <c r="Z1215" s="89" t="str">
        <f t="shared" si="227"/>
        <v/>
      </c>
      <c r="AA1215" s="90" t="str">
        <f>IFERROR(IF(ISNUMBER('Opsparede løndele mar21-apr21'!K1213),Z1215+'Opsparede løndele mar21-apr21'!K1213,Z1215),"")</f>
        <v/>
      </c>
    </row>
    <row r="1216" spans="1:27" x14ac:dyDescent="0.25">
      <c r="A1216" s="52" t="str">
        <f t="shared" si="228"/>
        <v/>
      </c>
      <c r="B1216" s="5"/>
      <c r="C1216" s="6"/>
      <c r="D1216" s="7"/>
      <c r="E1216" s="8"/>
      <c r="F1216" s="8"/>
      <c r="G1216" s="60" t="str">
        <f t="shared" si="231"/>
        <v/>
      </c>
      <c r="H1216" s="60" t="str">
        <f t="shared" si="231"/>
        <v/>
      </c>
      <c r="J1216" s="115" t="str">
        <f t="shared" si="226"/>
        <v/>
      </c>
      <c r="Q1216" s="116"/>
      <c r="R1216" s="65" t="str">
        <f t="shared" si="220"/>
        <v/>
      </c>
      <c r="S1216" s="65" t="str">
        <f t="shared" si="221"/>
        <v/>
      </c>
      <c r="T1216" s="65" t="str">
        <f t="shared" si="222"/>
        <v/>
      </c>
      <c r="U1216" s="65" t="str">
        <f t="shared" si="223"/>
        <v/>
      </c>
      <c r="V1216" s="38"/>
      <c r="W1216" s="38"/>
      <c r="X1216" s="85" t="str">
        <f t="shared" si="224"/>
        <v/>
      </c>
      <c r="Y1216" s="85" t="str">
        <f t="shared" si="225"/>
        <v/>
      </c>
      <c r="Z1216" s="89" t="str">
        <f t="shared" si="227"/>
        <v/>
      </c>
      <c r="AA1216" s="90" t="str">
        <f>IFERROR(IF(ISNUMBER('Opsparede løndele mar21-apr21'!K1214),Z1216+'Opsparede løndele mar21-apr21'!K1214,Z1216),"")</f>
        <v/>
      </c>
    </row>
    <row r="1217" spans="1:27" x14ac:dyDescent="0.25">
      <c r="A1217" s="52" t="str">
        <f t="shared" si="228"/>
        <v/>
      </c>
      <c r="B1217" s="5"/>
      <c r="C1217" s="6"/>
      <c r="D1217" s="7"/>
      <c r="E1217" s="8"/>
      <c r="F1217" s="8"/>
      <c r="G1217" s="60" t="str">
        <f t="shared" si="231"/>
        <v/>
      </c>
      <c r="H1217" s="60" t="str">
        <f t="shared" si="231"/>
        <v/>
      </c>
      <c r="J1217" s="115" t="str">
        <f t="shared" si="226"/>
        <v/>
      </c>
      <c r="Q1217" s="116"/>
      <c r="R1217" s="65" t="str">
        <f t="shared" si="220"/>
        <v/>
      </c>
      <c r="S1217" s="65" t="str">
        <f t="shared" si="221"/>
        <v/>
      </c>
      <c r="T1217" s="65" t="str">
        <f t="shared" si="222"/>
        <v/>
      </c>
      <c r="U1217" s="65" t="str">
        <f t="shared" si="223"/>
        <v/>
      </c>
      <c r="V1217" s="38"/>
      <c r="W1217" s="38"/>
      <c r="X1217" s="85" t="str">
        <f t="shared" si="224"/>
        <v/>
      </c>
      <c r="Y1217" s="85" t="str">
        <f t="shared" si="225"/>
        <v/>
      </c>
      <c r="Z1217" s="89" t="str">
        <f t="shared" si="227"/>
        <v/>
      </c>
      <c r="AA1217" s="90" t="str">
        <f>IFERROR(IF(ISNUMBER('Opsparede løndele mar21-apr21'!K1215),Z1217+'Opsparede løndele mar21-apr21'!K1215,Z1217),"")</f>
        <v/>
      </c>
    </row>
    <row r="1218" spans="1:27" x14ac:dyDescent="0.25">
      <c r="A1218" s="52" t="str">
        <f t="shared" si="228"/>
        <v/>
      </c>
      <c r="B1218" s="5"/>
      <c r="C1218" s="6"/>
      <c r="D1218" s="7"/>
      <c r="E1218" s="8"/>
      <c r="F1218" s="8"/>
      <c r="G1218" s="60" t="str">
        <f t="shared" si="231"/>
        <v/>
      </c>
      <c r="H1218" s="60" t="str">
        <f t="shared" si="231"/>
        <v/>
      </c>
      <c r="J1218" s="115" t="str">
        <f t="shared" si="226"/>
        <v/>
      </c>
      <c r="Q1218" s="116"/>
      <c r="R1218" s="65" t="str">
        <f t="shared" si="220"/>
        <v/>
      </c>
      <c r="S1218" s="65" t="str">
        <f t="shared" si="221"/>
        <v/>
      </c>
      <c r="T1218" s="65" t="str">
        <f t="shared" si="222"/>
        <v/>
      </c>
      <c r="U1218" s="65" t="str">
        <f t="shared" si="223"/>
        <v/>
      </c>
      <c r="V1218" s="38"/>
      <c r="W1218" s="38"/>
      <c r="X1218" s="85" t="str">
        <f t="shared" si="224"/>
        <v/>
      </c>
      <c r="Y1218" s="85" t="str">
        <f t="shared" si="225"/>
        <v/>
      </c>
      <c r="Z1218" s="89" t="str">
        <f t="shared" si="227"/>
        <v/>
      </c>
      <c r="AA1218" s="90" t="str">
        <f>IFERROR(IF(ISNUMBER('Opsparede løndele mar21-apr21'!K1216),Z1218+'Opsparede løndele mar21-apr21'!K1216,Z1218),"")</f>
        <v/>
      </c>
    </row>
    <row r="1219" spans="1:27" x14ac:dyDescent="0.25">
      <c r="A1219" s="52" t="str">
        <f t="shared" si="228"/>
        <v/>
      </c>
      <c r="B1219" s="5"/>
      <c r="C1219" s="6"/>
      <c r="D1219" s="7"/>
      <c r="E1219" s="8"/>
      <c r="F1219" s="8"/>
      <c r="G1219" s="60" t="str">
        <f t="shared" si="231"/>
        <v/>
      </c>
      <c r="H1219" s="60" t="str">
        <f t="shared" si="231"/>
        <v/>
      </c>
      <c r="J1219" s="115" t="str">
        <f t="shared" si="226"/>
        <v/>
      </c>
      <c r="Q1219" s="116"/>
      <c r="R1219" s="65" t="str">
        <f t="shared" si="220"/>
        <v/>
      </c>
      <c r="S1219" s="65" t="str">
        <f t="shared" si="221"/>
        <v/>
      </c>
      <c r="T1219" s="65" t="str">
        <f t="shared" si="222"/>
        <v/>
      </c>
      <c r="U1219" s="65" t="str">
        <f t="shared" si="223"/>
        <v/>
      </c>
      <c r="V1219" s="38"/>
      <c r="W1219" s="38"/>
      <c r="X1219" s="85" t="str">
        <f t="shared" si="224"/>
        <v/>
      </c>
      <c r="Y1219" s="85" t="str">
        <f t="shared" si="225"/>
        <v/>
      </c>
      <c r="Z1219" s="89" t="str">
        <f t="shared" si="227"/>
        <v/>
      </c>
      <c r="AA1219" s="90" t="str">
        <f>IFERROR(IF(ISNUMBER('Opsparede løndele mar21-apr21'!K1217),Z1219+'Opsparede løndele mar21-apr21'!K1217,Z1219),"")</f>
        <v/>
      </c>
    </row>
    <row r="1220" spans="1:27" x14ac:dyDescent="0.25">
      <c r="A1220" s="52" t="str">
        <f t="shared" si="228"/>
        <v/>
      </c>
      <c r="B1220" s="5"/>
      <c r="C1220" s="6"/>
      <c r="D1220" s="7"/>
      <c r="E1220" s="8"/>
      <c r="F1220" s="8"/>
      <c r="G1220" s="60" t="str">
        <f t="shared" si="231"/>
        <v/>
      </c>
      <c r="H1220" s="60" t="str">
        <f t="shared" si="231"/>
        <v/>
      </c>
      <c r="J1220" s="115" t="str">
        <f t="shared" si="226"/>
        <v/>
      </c>
      <c r="Q1220" s="116"/>
      <c r="R1220" s="65" t="str">
        <f t="shared" si="220"/>
        <v/>
      </c>
      <c r="S1220" s="65" t="str">
        <f t="shared" si="221"/>
        <v/>
      </c>
      <c r="T1220" s="65" t="str">
        <f t="shared" si="222"/>
        <v/>
      </c>
      <c r="U1220" s="65" t="str">
        <f t="shared" si="223"/>
        <v/>
      </c>
      <c r="V1220" s="38"/>
      <c r="W1220" s="38"/>
      <c r="X1220" s="85" t="str">
        <f t="shared" si="224"/>
        <v/>
      </c>
      <c r="Y1220" s="85" t="str">
        <f t="shared" si="225"/>
        <v/>
      </c>
      <c r="Z1220" s="89" t="str">
        <f t="shared" si="227"/>
        <v/>
      </c>
      <c r="AA1220" s="90" t="str">
        <f>IFERROR(IF(ISNUMBER('Opsparede løndele mar21-apr21'!K1218),Z1220+'Opsparede løndele mar21-apr21'!K1218,Z1220),"")</f>
        <v/>
      </c>
    </row>
    <row r="1221" spans="1:27" x14ac:dyDescent="0.25">
      <c r="A1221" s="52" t="str">
        <f t="shared" si="228"/>
        <v/>
      </c>
      <c r="B1221" s="5"/>
      <c r="C1221" s="6"/>
      <c r="D1221" s="7"/>
      <c r="E1221" s="8"/>
      <c r="F1221" s="8"/>
      <c r="G1221" s="60" t="str">
        <f t="shared" si="231"/>
        <v/>
      </c>
      <c r="H1221" s="60" t="str">
        <f t="shared" si="231"/>
        <v/>
      </c>
      <c r="J1221" s="115" t="str">
        <f t="shared" si="226"/>
        <v/>
      </c>
      <c r="Q1221" s="116"/>
      <c r="R1221" s="65" t="str">
        <f t="shared" si="220"/>
        <v/>
      </c>
      <c r="S1221" s="65" t="str">
        <f t="shared" si="221"/>
        <v/>
      </c>
      <c r="T1221" s="65" t="str">
        <f t="shared" si="222"/>
        <v/>
      </c>
      <c r="U1221" s="65" t="str">
        <f t="shared" si="223"/>
        <v/>
      </c>
      <c r="V1221" s="38"/>
      <c r="W1221" s="38"/>
      <c r="X1221" s="85" t="str">
        <f t="shared" si="224"/>
        <v/>
      </c>
      <c r="Y1221" s="85" t="str">
        <f t="shared" si="225"/>
        <v/>
      </c>
      <c r="Z1221" s="89" t="str">
        <f t="shared" si="227"/>
        <v/>
      </c>
      <c r="AA1221" s="90" t="str">
        <f>IFERROR(IF(ISNUMBER('Opsparede løndele mar21-apr21'!K1219),Z1221+'Opsparede løndele mar21-apr21'!K1219,Z1221),"")</f>
        <v/>
      </c>
    </row>
    <row r="1222" spans="1:27" x14ac:dyDescent="0.25">
      <c r="A1222" s="52" t="str">
        <f t="shared" si="228"/>
        <v/>
      </c>
      <c r="B1222" s="5"/>
      <c r="C1222" s="6"/>
      <c r="D1222" s="7"/>
      <c r="E1222" s="8"/>
      <c r="F1222" s="8"/>
      <c r="G1222" s="60" t="str">
        <f t="shared" si="231"/>
        <v/>
      </c>
      <c r="H1222" s="60" t="str">
        <f t="shared" si="231"/>
        <v/>
      </c>
      <c r="J1222" s="115" t="str">
        <f t="shared" si="226"/>
        <v/>
      </c>
      <c r="Q1222" s="116"/>
      <c r="R1222" s="65" t="str">
        <f t="shared" si="220"/>
        <v/>
      </c>
      <c r="S1222" s="65" t="str">
        <f t="shared" si="221"/>
        <v/>
      </c>
      <c r="T1222" s="65" t="str">
        <f t="shared" si="222"/>
        <v/>
      </c>
      <c r="U1222" s="65" t="str">
        <f t="shared" si="223"/>
        <v/>
      </c>
      <c r="V1222" s="38"/>
      <c r="W1222" s="38"/>
      <c r="X1222" s="85" t="str">
        <f t="shared" si="224"/>
        <v/>
      </c>
      <c r="Y1222" s="85" t="str">
        <f t="shared" si="225"/>
        <v/>
      </c>
      <c r="Z1222" s="89" t="str">
        <f t="shared" si="227"/>
        <v/>
      </c>
      <c r="AA1222" s="90" t="str">
        <f>IFERROR(IF(ISNUMBER('Opsparede løndele mar21-apr21'!K1220),Z1222+'Opsparede løndele mar21-apr21'!K1220,Z1222),"")</f>
        <v/>
      </c>
    </row>
    <row r="1223" spans="1:27" x14ac:dyDescent="0.25">
      <c r="A1223" s="52" t="str">
        <f t="shared" si="228"/>
        <v/>
      </c>
      <c r="B1223" s="5"/>
      <c r="C1223" s="6"/>
      <c r="D1223" s="7"/>
      <c r="E1223" s="8"/>
      <c r="F1223" s="8"/>
      <c r="G1223" s="60" t="str">
        <f t="shared" si="231"/>
        <v/>
      </c>
      <c r="H1223" s="60" t="str">
        <f t="shared" si="231"/>
        <v/>
      </c>
      <c r="J1223" s="115" t="str">
        <f t="shared" si="226"/>
        <v/>
      </c>
      <c r="Q1223" s="116"/>
      <c r="R1223" s="65" t="str">
        <f t="shared" ref="R1223:R1286" si="232">IF(AND(ISNUMBER($Q1223),ISNUMBER(K1223)),(IF($B1223="","",IF(MIN(K1223,M1223)*$J1223&gt;30000*IF($Q1223&gt;37,37,$Q1223)/37,30000*IF($Q1223&gt;37,37,$Q1223)/37,MIN(K1223,M1223)*$J1223))),"")</f>
        <v/>
      </c>
      <c r="S1223" s="65" t="str">
        <f t="shared" ref="S1223:S1286" si="233">IF(AND(ISNUMBER($Q1223),ISNUMBER(L1223)),(IF($B1223="","",IF(MIN(L1223,N1223)*$J1223&gt;30000*IF($Q1223&gt;37,37,$Q1223)/37,30000*IF($Q1223&gt;37,37,$Q1223)/37,MIN(L1223,N1223)*$J1223))),"")</f>
        <v/>
      </c>
      <c r="T1223" s="65" t="str">
        <f t="shared" ref="T1223:T1286" si="234">IF(ISNUMBER(R1223),(MIN(R1223,MIN(K1223,M1223)-O1223)),"")</f>
        <v/>
      </c>
      <c r="U1223" s="65" t="str">
        <f t="shared" ref="U1223:U1286" si="235">IF(ISNUMBER(S1223),(MIN(S1223,MIN(L1223,N1223)-P1223)),"")</f>
        <v/>
      </c>
      <c r="V1223" s="38"/>
      <c r="W1223" s="38"/>
      <c r="X1223" s="85" t="str">
        <f t="shared" ref="X1223:X1286" si="236">IF(ISNUMBER(V1223),MIN(T1223/VLOOKUP(G$6,Matrix_antal_dage,4,FALSE)*(G1223-V1223),30000),"")</f>
        <v/>
      </c>
      <c r="Y1223" s="85" t="str">
        <f t="shared" ref="Y1223:Y1286" si="237">IF(ISNUMBER(W1223),MIN(U1223/VLOOKUP(H$6,Matrix_antal_dage,4,FALSE)*(H1223-W1223),30000),"")</f>
        <v/>
      </c>
      <c r="Z1223" s="89" t="str">
        <f t="shared" si="227"/>
        <v/>
      </c>
      <c r="AA1223" s="90" t="str">
        <f>IFERROR(IF(ISNUMBER('Opsparede løndele mar21-apr21'!K1221),Z1223+'Opsparede løndele mar21-apr21'!K1221,Z1223),"")</f>
        <v/>
      </c>
    </row>
    <row r="1224" spans="1:27" x14ac:dyDescent="0.25">
      <c r="A1224" s="52" t="str">
        <f t="shared" si="228"/>
        <v/>
      </c>
      <c r="B1224" s="5"/>
      <c r="C1224" s="6"/>
      <c r="D1224" s="7"/>
      <c r="E1224" s="8"/>
      <c r="F1224" s="8"/>
      <c r="G1224" s="60" t="str">
        <f t="shared" si="231"/>
        <v/>
      </c>
      <c r="H1224" s="60" t="str">
        <f t="shared" si="231"/>
        <v/>
      </c>
      <c r="J1224" s="115" t="str">
        <f t="shared" ref="J1224:J1287" si="238">IF(I1224="","",IF(I1224="Funktionær",0.75,IF(I1224="Ikke-funktionær",0.9,IF(I1224="Elev/lærling",0.9))))</f>
        <v/>
      </c>
      <c r="Q1224" s="116"/>
      <c r="R1224" s="65" t="str">
        <f t="shared" si="232"/>
        <v/>
      </c>
      <c r="S1224" s="65" t="str">
        <f t="shared" si="233"/>
        <v/>
      </c>
      <c r="T1224" s="65" t="str">
        <f t="shared" si="234"/>
        <v/>
      </c>
      <c r="U1224" s="65" t="str">
        <f t="shared" si="235"/>
        <v/>
      </c>
      <c r="V1224" s="38"/>
      <c r="W1224" s="38"/>
      <c r="X1224" s="85" t="str">
        <f t="shared" si="236"/>
        <v/>
      </c>
      <c r="Y1224" s="85" t="str">
        <f t="shared" si="237"/>
        <v/>
      </c>
      <c r="Z1224" s="89" t="str">
        <f t="shared" ref="Z1224:Z1287" si="239">IF(OR(ISNUMBER(V1224),ISNUMBER(W1224)),SUM(X1224:Y1224),"")</f>
        <v/>
      </c>
      <c r="AA1224" s="90" t="str">
        <f>IFERROR(IF(ISNUMBER('Opsparede løndele mar21-apr21'!K1222),Z1224+'Opsparede løndele mar21-apr21'!K1222,Z1224),"")</f>
        <v/>
      </c>
    </row>
    <row r="1225" spans="1:27" x14ac:dyDescent="0.25">
      <c r="A1225" s="52" t="str">
        <f t="shared" ref="A1225:A1288" si="240">IF(B1225="","",A1224+1)</f>
        <v/>
      </c>
      <c r="B1225" s="5"/>
      <c r="C1225" s="6"/>
      <c r="D1225" s="7"/>
      <c r="E1225" s="8"/>
      <c r="F1225" s="8"/>
      <c r="G1225" s="60" t="str">
        <f t="shared" si="231"/>
        <v/>
      </c>
      <c r="H1225" s="60" t="str">
        <f t="shared" si="231"/>
        <v/>
      </c>
      <c r="J1225" s="115" t="str">
        <f t="shared" si="238"/>
        <v/>
      </c>
      <c r="Q1225" s="116"/>
      <c r="R1225" s="65" t="str">
        <f t="shared" si="232"/>
        <v/>
      </c>
      <c r="S1225" s="65" t="str">
        <f t="shared" si="233"/>
        <v/>
      </c>
      <c r="T1225" s="65" t="str">
        <f t="shared" si="234"/>
        <v/>
      </c>
      <c r="U1225" s="65" t="str">
        <f t="shared" si="235"/>
        <v/>
      </c>
      <c r="V1225" s="38"/>
      <c r="W1225" s="38"/>
      <c r="X1225" s="85" t="str">
        <f t="shared" si="236"/>
        <v/>
      </c>
      <c r="Y1225" s="85" t="str">
        <f t="shared" si="237"/>
        <v/>
      </c>
      <c r="Z1225" s="89" t="str">
        <f t="shared" si="239"/>
        <v/>
      </c>
      <c r="AA1225" s="90" t="str">
        <f>IFERROR(IF(ISNUMBER('Opsparede løndele mar21-apr21'!K1223),Z1225+'Opsparede løndele mar21-apr21'!K1223,Z1225),"")</f>
        <v/>
      </c>
    </row>
    <row r="1226" spans="1:27" x14ac:dyDescent="0.25">
      <c r="A1226" s="52" t="str">
        <f t="shared" si="240"/>
        <v/>
      </c>
      <c r="B1226" s="5"/>
      <c r="C1226" s="6"/>
      <c r="D1226" s="7"/>
      <c r="E1226" s="8"/>
      <c r="F1226" s="8"/>
      <c r="G1226" s="60" t="str">
        <f t="shared" si="231"/>
        <v/>
      </c>
      <c r="H1226" s="60" t="str">
        <f t="shared" si="231"/>
        <v/>
      </c>
      <c r="J1226" s="115" t="str">
        <f t="shared" si="238"/>
        <v/>
      </c>
      <c r="Q1226" s="116"/>
      <c r="R1226" s="65" t="str">
        <f t="shared" si="232"/>
        <v/>
      </c>
      <c r="S1226" s="65" t="str">
        <f t="shared" si="233"/>
        <v/>
      </c>
      <c r="T1226" s="65" t="str">
        <f t="shared" si="234"/>
        <v/>
      </c>
      <c r="U1226" s="65" t="str">
        <f t="shared" si="235"/>
        <v/>
      </c>
      <c r="V1226" s="38"/>
      <c r="W1226" s="38"/>
      <c r="X1226" s="85" t="str">
        <f t="shared" si="236"/>
        <v/>
      </c>
      <c r="Y1226" s="85" t="str">
        <f t="shared" si="237"/>
        <v/>
      </c>
      <c r="Z1226" s="89" t="str">
        <f t="shared" si="239"/>
        <v/>
      </c>
      <c r="AA1226" s="90" t="str">
        <f>IFERROR(IF(ISNUMBER('Opsparede løndele mar21-apr21'!K1224),Z1226+'Opsparede løndele mar21-apr21'!K1224,Z1226),"")</f>
        <v/>
      </c>
    </row>
    <row r="1227" spans="1:27" x14ac:dyDescent="0.25">
      <c r="A1227" s="52" t="str">
        <f t="shared" si="240"/>
        <v/>
      </c>
      <c r="B1227" s="5"/>
      <c r="C1227" s="6"/>
      <c r="D1227" s="7"/>
      <c r="E1227" s="8"/>
      <c r="F1227" s="8"/>
      <c r="G1227" s="60" t="str">
        <f t="shared" ref="G1227:H1246" si="241">IF(AND(ISNUMBER($E1227),ISNUMBER($F1227)),MAX(MIN(NETWORKDAYS(IF($E1227&lt;=VLOOKUP(G$6,Matrix_antal_dage,5,FALSE),VLOOKUP(G$6,Matrix_antal_dage,5,FALSE),$E1227),IF($F1227&gt;=VLOOKUP(G$6,Matrix_antal_dage,6,FALSE),VLOOKUP(G$6,Matrix_antal_dage,6,FALSE),$F1227),helligdage),VLOOKUP(G$6,Matrix_antal_dage,7,FALSE)),0),"")</f>
        <v/>
      </c>
      <c r="H1227" s="60" t="str">
        <f t="shared" si="241"/>
        <v/>
      </c>
      <c r="J1227" s="115" t="str">
        <f t="shared" si="238"/>
        <v/>
      </c>
      <c r="Q1227" s="116"/>
      <c r="R1227" s="65" t="str">
        <f t="shared" si="232"/>
        <v/>
      </c>
      <c r="S1227" s="65" t="str">
        <f t="shared" si="233"/>
        <v/>
      </c>
      <c r="T1227" s="65" t="str">
        <f t="shared" si="234"/>
        <v/>
      </c>
      <c r="U1227" s="65" t="str">
        <f t="shared" si="235"/>
        <v/>
      </c>
      <c r="V1227" s="38"/>
      <c r="W1227" s="38"/>
      <c r="X1227" s="85" t="str">
        <f t="shared" si="236"/>
        <v/>
      </c>
      <c r="Y1227" s="85" t="str">
        <f t="shared" si="237"/>
        <v/>
      </c>
      <c r="Z1227" s="89" t="str">
        <f t="shared" si="239"/>
        <v/>
      </c>
      <c r="AA1227" s="90" t="str">
        <f>IFERROR(IF(ISNUMBER('Opsparede løndele mar21-apr21'!K1225),Z1227+'Opsparede løndele mar21-apr21'!K1225,Z1227),"")</f>
        <v/>
      </c>
    </row>
    <row r="1228" spans="1:27" x14ac:dyDescent="0.25">
      <c r="A1228" s="52" t="str">
        <f t="shared" si="240"/>
        <v/>
      </c>
      <c r="B1228" s="5"/>
      <c r="C1228" s="6"/>
      <c r="D1228" s="7"/>
      <c r="E1228" s="8"/>
      <c r="F1228" s="8"/>
      <c r="G1228" s="60" t="str">
        <f t="shared" si="241"/>
        <v/>
      </c>
      <c r="H1228" s="60" t="str">
        <f t="shared" si="241"/>
        <v/>
      </c>
      <c r="J1228" s="115" t="str">
        <f t="shared" si="238"/>
        <v/>
      </c>
      <c r="Q1228" s="116"/>
      <c r="R1228" s="65" t="str">
        <f t="shared" si="232"/>
        <v/>
      </c>
      <c r="S1228" s="65" t="str">
        <f t="shared" si="233"/>
        <v/>
      </c>
      <c r="T1228" s="65" t="str">
        <f t="shared" si="234"/>
        <v/>
      </c>
      <c r="U1228" s="65" t="str">
        <f t="shared" si="235"/>
        <v/>
      </c>
      <c r="V1228" s="38"/>
      <c r="W1228" s="38"/>
      <c r="X1228" s="85" t="str">
        <f t="shared" si="236"/>
        <v/>
      </c>
      <c r="Y1228" s="85" t="str">
        <f t="shared" si="237"/>
        <v/>
      </c>
      <c r="Z1228" s="89" t="str">
        <f t="shared" si="239"/>
        <v/>
      </c>
      <c r="AA1228" s="90" t="str">
        <f>IFERROR(IF(ISNUMBER('Opsparede løndele mar21-apr21'!K1226),Z1228+'Opsparede løndele mar21-apr21'!K1226,Z1228),"")</f>
        <v/>
      </c>
    </row>
    <row r="1229" spans="1:27" x14ac:dyDescent="0.25">
      <c r="A1229" s="52" t="str">
        <f t="shared" si="240"/>
        <v/>
      </c>
      <c r="B1229" s="5"/>
      <c r="C1229" s="6"/>
      <c r="D1229" s="7"/>
      <c r="E1229" s="8"/>
      <c r="F1229" s="8"/>
      <c r="G1229" s="60" t="str">
        <f t="shared" si="241"/>
        <v/>
      </c>
      <c r="H1229" s="60" t="str">
        <f t="shared" si="241"/>
        <v/>
      </c>
      <c r="J1229" s="115" t="str">
        <f t="shared" si="238"/>
        <v/>
      </c>
      <c r="Q1229" s="116"/>
      <c r="R1229" s="65" t="str">
        <f t="shared" si="232"/>
        <v/>
      </c>
      <c r="S1229" s="65" t="str">
        <f t="shared" si="233"/>
        <v/>
      </c>
      <c r="T1229" s="65" t="str">
        <f t="shared" si="234"/>
        <v/>
      </c>
      <c r="U1229" s="65" t="str">
        <f t="shared" si="235"/>
        <v/>
      </c>
      <c r="V1229" s="38"/>
      <c r="W1229" s="38"/>
      <c r="X1229" s="85" t="str">
        <f t="shared" si="236"/>
        <v/>
      </c>
      <c r="Y1229" s="85" t="str">
        <f t="shared" si="237"/>
        <v/>
      </c>
      <c r="Z1229" s="89" t="str">
        <f t="shared" si="239"/>
        <v/>
      </c>
      <c r="AA1229" s="90" t="str">
        <f>IFERROR(IF(ISNUMBER('Opsparede løndele mar21-apr21'!K1227),Z1229+'Opsparede løndele mar21-apr21'!K1227,Z1229),"")</f>
        <v/>
      </c>
    </row>
    <row r="1230" spans="1:27" x14ac:dyDescent="0.25">
      <c r="A1230" s="52" t="str">
        <f t="shared" si="240"/>
        <v/>
      </c>
      <c r="B1230" s="5"/>
      <c r="C1230" s="6"/>
      <c r="D1230" s="7"/>
      <c r="E1230" s="8"/>
      <c r="F1230" s="8"/>
      <c r="G1230" s="60" t="str">
        <f t="shared" si="241"/>
        <v/>
      </c>
      <c r="H1230" s="60" t="str">
        <f t="shared" si="241"/>
        <v/>
      </c>
      <c r="J1230" s="115" t="str">
        <f t="shared" si="238"/>
        <v/>
      </c>
      <c r="Q1230" s="116"/>
      <c r="R1230" s="65" t="str">
        <f t="shared" si="232"/>
        <v/>
      </c>
      <c r="S1230" s="65" t="str">
        <f t="shared" si="233"/>
        <v/>
      </c>
      <c r="T1230" s="65" t="str">
        <f t="shared" si="234"/>
        <v/>
      </c>
      <c r="U1230" s="65" t="str">
        <f t="shared" si="235"/>
        <v/>
      </c>
      <c r="V1230" s="38"/>
      <c r="W1230" s="38"/>
      <c r="X1230" s="85" t="str">
        <f t="shared" si="236"/>
        <v/>
      </c>
      <c r="Y1230" s="85" t="str">
        <f t="shared" si="237"/>
        <v/>
      </c>
      <c r="Z1230" s="89" t="str">
        <f t="shared" si="239"/>
        <v/>
      </c>
      <c r="AA1230" s="90" t="str">
        <f>IFERROR(IF(ISNUMBER('Opsparede løndele mar21-apr21'!K1228),Z1230+'Opsparede løndele mar21-apr21'!K1228,Z1230),"")</f>
        <v/>
      </c>
    </row>
    <row r="1231" spans="1:27" x14ac:dyDescent="0.25">
      <c r="A1231" s="52" t="str">
        <f t="shared" si="240"/>
        <v/>
      </c>
      <c r="B1231" s="5"/>
      <c r="C1231" s="6"/>
      <c r="D1231" s="7"/>
      <c r="E1231" s="8"/>
      <c r="F1231" s="8"/>
      <c r="G1231" s="60" t="str">
        <f t="shared" si="241"/>
        <v/>
      </c>
      <c r="H1231" s="60" t="str">
        <f t="shared" si="241"/>
        <v/>
      </c>
      <c r="J1231" s="115" t="str">
        <f t="shared" si="238"/>
        <v/>
      </c>
      <c r="Q1231" s="116"/>
      <c r="R1231" s="65" t="str">
        <f t="shared" si="232"/>
        <v/>
      </c>
      <c r="S1231" s="65" t="str">
        <f t="shared" si="233"/>
        <v/>
      </c>
      <c r="T1231" s="65" t="str">
        <f t="shared" si="234"/>
        <v/>
      </c>
      <c r="U1231" s="65" t="str">
        <f t="shared" si="235"/>
        <v/>
      </c>
      <c r="V1231" s="38"/>
      <c r="W1231" s="38"/>
      <c r="X1231" s="85" t="str">
        <f t="shared" si="236"/>
        <v/>
      </c>
      <c r="Y1231" s="85" t="str">
        <f t="shared" si="237"/>
        <v/>
      </c>
      <c r="Z1231" s="89" t="str">
        <f t="shared" si="239"/>
        <v/>
      </c>
      <c r="AA1231" s="90" t="str">
        <f>IFERROR(IF(ISNUMBER('Opsparede løndele mar21-apr21'!K1229),Z1231+'Opsparede løndele mar21-apr21'!K1229,Z1231),"")</f>
        <v/>
      </c>
    </row>
    <row r="1232" spans="1:27" x14ac:dyDescent="0.25">
      <c r="A1232" s="52" t="str">
        <f t="shared" si="240"/>
        <v/>
      </c>
      <c r="B1232" s="5"/>
      <c r="C1232" s="6"/>
      <c r="D1232" s="7"/>
      <c r="E1232" s="8"/>
      <c r="F1232" s="8"/>
      <c r="G1232" s="60" t="str">
        <f t="shared" si="241"/>
        <v/>
      </c>
      <c r="H1232" s="60" t="str">
        <f t="shared" si="241"/>
        <v/>
      </c>
      <c r="J1232" s="115" t="str">
        <f t="shared" si="238"/>
        <v/>
      </c>
      <c r="Q1232" s="116"/>
      <c r="R1232" s="65" t="str">
        <f t="shared" si="232"/>
        <v/>
      </c>
      <c r="S1232" s="65" t="str">
        <f t="shared" si="233"/>
        <v/>
      </c>
      <c r="T1232" s="65" t="str">
        <f t="shared" si="234"/>
        <v/>
      </c>
      <c r="U1232" s="65" t="str">
        <f t="shared" si="235"/>
        <v/>
      </c>
      <c r="V1232" s="38"/>
      <c r="W1232" s="38"/>
      <c r="X1232" s="85" t="str">
        <f t="shared" si="236"/>
        <v/>
      </c>
      <c r="Y1232" s="85" t="str">
        <f t="shared" si="237"/>
        <v/>
      </c>
      <c r="Z1232" s="89" t="str">
        <f t="shared" si="239"/>
        <v/>
      </c>
      <c r="AA1232" s="90" t="str">
        <f>IFERROR(IF(ISNUMBER('Opsparede løndele mar21-apr21'!K1230),Z1232+'Opsparede løndele mar21-apr21'!K1230,Z1232),"")</f>
        <v/>
      </c>
    </row>
    <row r="1233" spans="1:27" x14ac:dyDescent="0.25">
      <c r="A1233" s="52" t="str">
        <f t="shared" si="240"/>
        <v/>
      </c>
      <c r="B1233" s="5"/>
      <c r="C1233" s="6"/>
      <c r="D1233" s="7"/>
      <c r="E1233" s="8"/>
      <c r="F1233" s="8"/>
      <c r="G1233" s="60" t="str">
        <f t="shared" si="241"/>
        <v/>
      </c>
      <c r="H1233" s="60" t="str">
        <f t="shared" si="241"/>
        <v/>
      </c>
      <c r="J1233" s="115" t="str">
        <f t="shared" si="238"/>
        <v/>
      </c>
      <c r="Q1233" s="116"/>
      <c r="R1233" s="65" t="str">
        <f t="shared" si="232"/>
        <v/>
      </c>
      <c r="S1233" s="65" t="str">
        <f t="shared" si="233"/>
        <v/>
      </c>
      <c r="T1233" s="65" t="str">
        <f t="shared" si="234"/>
        <v/>
      </c>
      <c r="U1233" s="65" t="str">
        <f t="shared" si="235"/>
        <v/>
      </c>
      <c r="V1233" s="38"/>
      <c r="W1233" s="38"/>
      <c r="X1233" s="85" t="str">
        <f t="shared" si="236"/>
        <v/>
      </c>
      <c r="Y1233" s="85" t="str">
        <f t="shared" si="237"/>
        <v/>
      </c>
      <c r="Z1233" s="89" t="str">
        <f t="shared" si="239"/>
        <v/>
      </c>
      <c r="AA1233" s="90" t="str">
        <f>IFERROR(IF(ISNUMBER('Opsparede løndele mar21-apr21'!K1231),Z1233+'Opsparede løndele mar21-apr21'!K1231,Z1233),"")</f>
        <v/>
      </c>
    </row>
    <row r="1234" spans="1:27" x14ac:dyDescent="0.25">
      <c r="A1234" s="52" t="str">
        <f t="shared" si="240"/>
        <v/>
      </c>
      <c r="B1234" s="5"/>
      <c r="C1234" s="6"/>
      <c r="D1234" s="7"/>
      <c r="E1234" s="8"/>
      <c r="F1234" s="8"/>
      <c r="G1234" s="60" t="str">
        <f t="shared" si="241"/>
        <v/>
      </c>
      <c r="H1234" s="60" t="str">
        <f t="shared" si="241"/>
        <v/>
      </c>
      <c r="J1234" s="115" t="str">
        <f t="shared" si="238"/>
        <v/>
      </c>
      <c r="Q1234" s="116"/>
      <c r="R1234" s="65" t="str">
        <f t="shared" si="232"/>
        <v/>
      </c>
      <c r="S1234" s="65" t="str">
        <f t="shared" si="233"/>
        <v/>
      </c>
      <c r="T1234" s="65" t="str">
        <f t="shared" si="234"/>
        <v/>
      </c>
      <c r="U1234" s="65" t="str">
        <f t="shared" si="235"/>
        <v/>
      </c>
      <c r="V1234" s="38"/>
      <c r="W1234" s="38"/>
      <c r="X1234" s="85" t="str">
        <f t="shared" si="236"/>
        <v/>
      </c>
      <c r="Y1234" s="85" t="str">
        <f t="shared" si="237"/>
        <v/>
      </c>
      <c r="Z1234" s="89" t="str">
        <f t="shared" si="239"/>
        <v/>
      </c>
      <c r="AA1234" s="90" t="str">
        <f>IFERROR(IF(ISNUMBER('Opsparede løndele mar21-apr21'!K1232),Z1234+'Opsparede løndele mar21-apr21'!K1232,Z1234),"")</f>
        <v/>
      </c>
    </row>
    <row r="1235" spans="1:27" x14ac:dyDescent="0.25">
      <c r="A1235" s="52" t="str">
        <f t="shared" si="240"/>
        <v/>
      </c>
      <c r="B1235" s="5"/>
      <c r="C1235" s="6"/>
      <c r="D1235" s="7"/>
      <c r="E1235" s="8"/>
      <c r="F1235" s="8"/>
      <c r="G1235" s="60" t="str">
        <f t="shared" si="241"/>
        <v/>
      </c>
      <c r="H1235" s="60" t="str">
        <f t="shared" si="241"/>
        <v/>
      </c>
      <c r="J1235" s="115" t="str">
        <f t="shared" si="238"/>
        <v/>
      </c>
      <c r="Q1235" s="116"/>
      <c r="R1235" s="65" t="str">
        <f t="shared" si="232"/>
        <v/>
      </c>
      <c r="S1235" s="65" t="str">
        <f t="shared" si="233"/>
        <v/>
      </c>
      <c r="T1235" s="65" t="str">
        <f t="shared" si="234"/>
        <v/>
      </c>
      <c r="U1235" s="65" t="str">
        <f t="shared" si="235"/>
        <v/>
      </c>
      <c r="V1235" s="38"/>
      <c r="W1235" s="38"/>
      <c r="X1235" s="85" t="str">
        <f t="shared" si="236"/>
        <v/>
      </c>
      <c r="Y1235" s="85" t="str">
        <f t="shared" si="237"/>
        <v/>
      </c>
      <c r="Z1235" s="89" t="str">
        <f t="shared" si="239"/>
        <v/>
      </c>
      <c r="AA1235" s="90" t="str">
        <f>IFERROR(IF(ISNUMBER('Opsparede løndele mar21-apr21'!K1233),Z1235+'Opsparede løndele mar21-apr21'!K1233,Z1235),"")</f>
        <v/>
      </c>
    </row>
    <row r="1236" spans="1:27" x14ac:dyDescent="0.25">
      <c r="A1236" s="52" t="str">
        <f t="shared" si="240"/>
        <v/>
      </c>
      <c r="B1236" s="5"/>
      <c r="C1236" s="6"/>
      <c r="D1236" s="7"/>
      <c r="E1236" s="8"/>
      <c r="F1236" s="8"/>
      <c r="G1236" s="60" t="str">
        <f t="shared" si="241"/>
        <v/>
      </c>
      <c r="H1236" s="60" t="str">
        <f t="shared" si="241"/>
        <v/>
      </c>
      <c r="J1236" s="115" t="str">
        <f t="shared" si="238"/>
        <v/>
      </c>
      <c r="Q1236" s="116"/>
      <c r="R1236" s="65" t="str">
        <f t="shared" si="232"/>
        <v/>
      </c>
      <c r="S1236" s="65" t="str">
        <f t="shared" si="233"/>
        <v/>
      </c>
      <c r="T1236" s="65" t="str">
        <f t="shared" si="234"/>
        <v/>
      </c>
      <c r="U1236" s="65" t="str">
        <f t="shared" si="235"/>
        <v/>
      </c>
      <c r="V1236" s="38"/>
      <c r="W1236" s="38"/>
      <c r="X1236" s="85" t="str">
        <f t="shared" si="236"/>
        <v/>
      </c>
      <c r="Y1236" s="85" t="str">
        <f t="shared" si="237"/>
        <v/>
      </c>
      <c r="Z1236" s="89" t="str">
        <f t="shared" si="239"/>
        <v/>
      </c>
      <c r="AA1236" s="90" t="str">
        <f>IFERROR(IF(ISNUMBER('Opsparede løndele mar21-apr21'!K1234),Z1236+'Opsparede løndele mar21-apr21'!K1234,Z1236),"")</f>
        <v/>
      </c>
    </row>
    <row r="1237" spans="1:27" x14ac:dyDescent="0.25">
      <c r="A1237" s="52" t="str">
        <f t="shared" si="240"/>
        <v/>
      </c>
      <c r="B1237" s="5"/>
      <c r="C1237" s="6"/>
      <c r="D1237" s="7"/>
      <c r="E1237" s="8"/>
      <c r="F1237" s="8"/>
      <c r="G1237" s="60" t="str">
        <f t="shared" si="241"/>
        <v/>
      </c>
      <c r="H1237" s="60" t="str">
        <f t="shared" si="241"/>
        <v/>
      </c>
      <c r="J1237" s="115" t="str">
        <f t="shared" si="238"/>
        <v/>
      </c>
      <c r="Q1237" s="116"/>
      <c r="R1237" s="65" t="str">
        <f t="shared" si="232"/>
        <v/>
      </c>
      <c r="S1237" s="65" t="str">
        <f t="shared" si="233"/>
        <v/>
      </c>
      <c r="T1237" s="65" t="str">
        <f t="shared" si="234"/>
        <v/>
      </c>
      <c r="U1237" s="65" t="str">
        <f t="shared" si="235"/>
        <v/>
      </c>
      <c r="V1237" s="38"/>
      <c r="W1237" s="38"/>
      <c r="X1237" s="85" t="str">
        <f t="shared" si="236"/>
        <v/>
      </c>
      <c r="Y1237" s="85" t="str">
        <f t="shared" si="237"/>
        <v/>
      </c>
      <c r="Z1237" s="89" t="str">
        <f t="shared" si="239"/>
        <v/>
      </c>
      <c r="AA1237" s="90" t="str">
        <f>IFERROR(IF(ISNUMBER('Opsparede løndele mar21-apr21'!K1235),Z1237+'Opsparede løndele mar21-apr21'!K1235,Z1237),"")</f>
        <v/>
      </c>
    </row>
    <row r="1238" spans="1:27" x14ac:dyDescent="0.25">
      <c r="A1238" s="52" t="str">
        <f t="shared" si="240"/>
        <v/>
      </c>
      <c r="B1238" s="5"/>
      <c r="C1238" s="6"/>
      <c r="D1238" s="7"/>
      <c r="E1238" s="8"/>
      <c r="F1238" s="8"/>
      <c r="G1238" s="60" t="str">
        <f t="shared" si="241"/>
        <v/>
      </c>
      <c r="H1238" s="60" t="str">
        <f t="shared" si="241"/>
        <v/>
      </c>
      <c r="J1238" s="115" t="str">
        <f t="shared" si="238"/>
        <v/>
      </c>
      <c r="Q1238" s="116"/>
      <c r="R1238" s="65" t="str">
        <f t="shared" si="232"/>
        <v/>
      </c>
      <c r="S1238" s="65" t="str">
        <f t="shared" si="233"/>
        <v/>
      </c>
      <c r="T1238" s="65" t="str">
        <f t="shared" si="234"/>
        <v/>
      </c>
      <c r="U1238" s="65" t="str">
        <f t="shared" si="235"/>
        <v/>
      </c>
      <c r="V1238" s="38"/>
      <c r="W1238" s="38"/>
      <c r="X1238" s="85" t="str">
        <f t="shared" si="236"/>
        <v/>
      </c>
      <c r="Y1238" s="85" t="str">
        <f t="shared" si="237"/>
        <v/>
      </c>
      <c r="Z1238" s="89" t="str">
        <f t="shared" si="239"/>
        <v/>
      </c>
      <c r="AA1238" s="90" t="str">
        <f>IFERROR(IF(ISNUMBER('Opsparede løndele mar21-apr21'!K1236),Z1238+'Opsparede løndele mar21-apr21'!K1236,Z1238),"")</f>
        <v/>
      </c>
    </row>
    <row r="1239" spans="1:27" x14ac:dyDescent="0.25">
      <c r="A1239" s="52" t="str">
        <f t="shared" si="240"/>
        <v/>
      </c>
      <c r="B1239" s="5"/>
      <c r="C1239" s="6"/>
      <c r="D1239" s="7"/>
      <c r="E1239" s="8"/>
      <c r="F1239" s="8"/>
      <c r="G1239" s="60" t="str">
        <f t="shared" si="241"/>
        <v/>
      </c>
      <c r="H1239" s="60" t="str">
        <f t="shared" si="241"/>
        <v/>
      </c>
      <c r="J1239" s="115" t="str">
        <f t="shared" si="238"/>
        <v/>
      </c>
      <c r="Q1239" s="116"/>
      <c r="R1239" s="65" t="str">
        <f t="shared" si="232"/>
        <v/>
      </c>
      <c r="S1239" s="65" t="str">
        <f t="shared" si="233"/>
        <v/>
      </c>
      <c r="T1239" s="65" t="str">
        <f t="shared" si="234"/>
        <v/>
      </c>
      <c r="U1239" s="65" t="str">
        <f t="shared" si="235"/>
        <v/>
      </c>
      <c r="V1239" s="38"/>
      <c r="W1239" s="38"/>
      <c r="X1239" s="85" t="str">
        <f t="shared" si="236"/>
        <v/>
      </c>
      <c r="Y1239" s="85" t="str">
        <f t="shared" si="237"/>
        <v/>
      </c>
      <c r="Z1239" s="89" t="str">
        <f t="shared" si="239"/>
        <v/>
      </c>
      <c r="AA1239" s="90" t="str">
        <f>IFERROR(IF(ISNUMBER('Opsparede løndele mar21-apr21'!K1237),Z1239+'Opsparede løndele mar21-apr21'!K1237,Z1239),"")</f>
        <v/>
      </c>
    </row>
    <row r="1240" spans="1:27" x14ac:dyDescent="0.25">
      <c r="A1240" s="52" t="str">
        <f t="shared" si="240"/>
        <v/>
      </c>
      <c r="B1240" s="5"/>
      <c r="C1240" s="6"/>
      <c r="D1240" s="7"/>
      <c r="E1240" s="8"/>
      <c r="F1240" s="8"/>
      <c r="G1240" s="60" t="str">
        <f t="shared" si="241"/>
        <v/>
      </c>
      <c r="H1240" s="60" t="str">
        <f t="shared" si="241"/>
        <v/>
      </c>
      <c r="J1240" s="115" t="str">
        <f t="shared" si="238"/>
        <v/>
      </c>
      <c r="Q1240" s="116"/>
      <c r="R1240" s="65" t="str">
        <f t="shared" si="232"/>
        <v/>
      </c>
      <c r="S1240" s="65" t="str">
        <f t="shared" si="233"/>
        <v/>
      </c>
      <c r="T1240" s="65" t="str">
        <f t="shared" si="234"/>
        <v/>
      </c>
      <c r="U1240" s="65" t="str">
        <f t="shared" si="235"/>
        <v/>
      </c>
      <c r="V1240" s="38"/>
      <c r="W1240" s="38"/>
      <c r="X1240" s="85" t="str">
        <f t="shared" si="236"/>
        <v/>
      </c>
      <c r="Y1240" s="85" t="str">
        <f t="shared" si="237"/>
        <v/>
      </c>
      <c r="Z1240" s="89" t="str">
        <f t="shared" si="239"/>
        <v/>
      </c>
      <c r="AA1240" s="90" t="str">
        <f>IFERROR(IF(ISNUMBER('Opsparede løndele mar21-apr21'!K1238),Z1240+'Opsparede løndele mar21-apr21'!K1238,Z1240),"")</f>
        <v/>
      </c>
    </row>
    <row r="1241" spans="1:27" x14ac:dyDescent="0.25">
      <c r="A1241" s="52" t="str">
        <f t="shared" si="240"/>
        <v/>
      </c>
      <c r="B1241" s="5"/>
      <c r="C1241" s="6"/>
      <c r="D1241" s="7"/>
      <c r="E1241" s="8"/>
      <c r="F1241" s="8"/>
      <c r="G1241" s="60" t="str">
        <f t="shared" si="241"/>
        <v/>
      </c>
      <c r="H1241" s="60" t="str">
        <f t="shared" si="241"/>
        <v/>
      </c>
      <c r="J1241" s="115" t="str">
        <f t="shared" si="238"/>
        <v/>
      </c>
      <c r="Q1241" s="116"/>
      <c r="R1241" s="65" t="str">
        <f t="shared" si="232"/>
        <v/>
      </c>
      <c r="S1241" s="65" t="str">
        <f t="shared" si="233"/>
        <v/>
      </c>
      <c r="T1241" s="65" t="str">
        <f t="shared" si="234"/>
        <v/>
      </c>
      <c r="U1241" s="65" t="str">
        <f t="shared" si="235"/>
        <v/>
      </c>
      <c r="V1241" s="38"/>
      <c r="W1241" s="38"/>
      <c r="X1241" s="85" t="str">
        <f t="shared" si="236"/>
        <v/>
      </c>
      <c r="Y1241" s="85" t="str">
        <f t="shared" si="237"/>
        <v/>
      </c>
      <c r="Z1241" s="89" t="str">
        <f t="shared" si="239"/>
        <v/>
      </c>
      <c r="AA1241" s="90" t="str">
        <f>IFERROR(IF(ISNUMBER('Opsparede løndele mar21-apr21'!K1239),Z1241+'Opsparede løndele mar21-apr21'!K1239,Z1241),"")</f>
        <v/>
      </c>
    </row>
    <row r="1242" spans="1:27" x14ac:dyDescent="0.25">
      <c r="A1242" s="52" t="str">
        <f t="shared" si="240"/>
        <v/>
      </c>
      <c r="B1242" s="5"/>
      <c r="C1242" s="6"/>
      <c r="D1242" s="7"/>
      <c r="E1242" s="8"/>
      <c r="F1242" s="8"/>
      <c r="G1242" s="60" t="str">
        <f t="shared" si="241"/>
        <v/>
      </c>
      <c r="H1242" s="60" t="str">
        <f t="shared" si="241"/>
        <v/>
      </c>
      <c r="J1242" s="115" t="str">
        <f t="shared" si="238"/>
        <v/>
      </c>
      <c r="Q1242" s="116"/>
      <c r="R1242" s="65" t="str">
        <f t="shared" si="232"/>
        <v/>
      </c>
      <c r="S1242" s="65" t="str">
        <f t="shared" si="233"/>
        <v/>
      </c>
      <c r="T1242" s="65" t="str">
        <f t="shared" si="234"/>
        <v/>
      </c>
      <c r="U1242" s="65" t="str">
        <f t="shared" si="235"/>
        <v/>
      </c>
      <c r="V1242" s="38"/>
      <c r="W1242" s="38"/>
      <c r="X1242" s="85" t="str">
        <f t="shared" si="236"/>
        <v/>
      </c>
      <c r="Y1242" s="85" t="str">
        <f t="shared" si="237"/>
        <v/>
      </c>
      <c r="Z1242" s="89" t="str">
        <f t="shared" si="239"/>
        <v/>
      </c>
      <c r="AA1242" s="90" t="str">
        <f>IFERROR(IF(ISNUMBER('Opsparede løndele mar21-apr21'!K1240),Z1242+'Opsparede løndele mar21-apr21'!K1240,Z1242),"")</f>
        <v/>
      </c>
    </row>
    <row r="1243" spans="1:27" x14ac:dyDescent="0.25">
      <c r="A1243" s="52" t="str">
        <f t="shared" si="240"/>
        <v/>
      </c>
      <c r="B1243" s="5"/>
      <c r="C1243" s="6"/>
      <c r="D1243" s="7"/>
      <c r="E1243" s="8"/>
      <c r="F1243" s="8"/>
      <c r="G1243" s="60" t="str">
        <f t="shared" si="241"/>
        <v/>
      </c>
      <c r="H1243" s="60" t="str">
        <f t="shared" si="241"/>
        <v/>
      </c>
      <c r="J1243" s="115" t="str">
        <f t="shared" si="238"/>
        <v/>
      </c>
      <c r="Q1243" s="116"/>
      <c r="R1243" s="65" t="str">
        <f t="shared" si="232"/>
        <v/>
      </c>
      <c r="S1243" s="65" t="str">
        <f t="shared" si="233"/>
        <v/>
      </c>
      <c r="T1243" s="65" t="str">
        <f t="shared" si="234"/>
        <v/>
      </c>
      <c r="U1243" s="65" t="str">
        <f t="shared" si="235"/>
        <v/>
      </c>
      <c r="V1243" s="38"/>
      <c r="W1243" s="38"/>
      <c r="X1243" s="85" t="str">
        <f t="shared" si="236"/>
        <v/>
      </c>
      <c r="Y1243" s="85" t="str">
        <f t="shared" si="237"/>
        <v/>
      </c>
      <c r="Z1243" s="89" t="str">
        <f t="shared" si="239"/>
        <v/>
      </c>
      <c r="AA1243" s="90" t="str">
        <f>IFERROR(IF(ISNUMBER('Opsparede løndele mar21-apr21'!K1241),Z1243+'Opsparede løndele mar21-apr21'!K1241,Z1243),"")</f>
        <v/>
      </c>
    </row>
    <row r="1244" spans="1:27" x14ac:dyDescent="0.25">
      <c r="A1244" s="52" t="str">
        <f t="shared" si="240"/>
        <v/>
      </c>
      <c r="B1244" s="5"/>
      <c r="C1244" s="6"/>
      <c r="D1244" s="7"/>
      <c r="E1244" s="8"/>
      <c r="F1244" s="8"/>
      <c r="G1244" s="60" t="str">
        <f t="shared" si="241"/>
        <v/>
      </c>
      <c r="H1244" s="60" t="str">
        <f t="shared" si="241"/>
        <v/>
      </c>
      <c r="J1244" s="115" t="str">
        <f t="shared" si="238"/>
        <v/>
      </c>
      <c r="Q1244" s="116"/>
      <c r="R1244" s="65" t="str">
        <f t="shared" si="232"/>
        <v/>
      </c>
      <c r="S1244" s="65" t="str">
        <f t="shared" si="233"/>
        <v/>
      </c>
      <c r="T1244" s="65" t="str">
        <f t="shared" si="234"/>
        <v/>
      </c>
      <c r="U1244" s="65" t="str">
        <f t="shared" si="235"/>
        <v/>
      </c>
      <c r="V1244" s="38"/>
      <c r="W1244" s="38"/>
      <c r="X1244" s="85" t="str">
        <f t="shared" si="236"/>
        <v/>
      </c>
      <c r="Y1244" s="85" t="str">
        <f t="shared" si="237"/>
        <v/>
      </c>
      <c r="Z1244" s="89" t="str">
        <f t="shared" si="239"/>
        <v/>
      </c>
      <c r="AA1244" s="90" t="str">
        <f>IFERROR(IF(ISNUMBER('Opsparede løndele mar21-apr21'!K1242),Z1244+'Opsparede løndele mar21-apr21'!K1242,Z1244),"")</f>
        <v/>
      </c>
    </row>
    <row r="1245" spans="1:27" x14ac:dyDescent="0.25">
      <c r="A1245" s="52" t="str">
        <f t="shared" si="240"/>
        <v/>
      </c>
      <c r="B1245" s="5"/>
      <c r="C1245" s="6"/>
      <c r="D1245" s="7"/>
      <c r="E1245" s="8"/>
      <c r="F1245" s="8"/>
      <c r="G1245" s="60" t="str">
        <f t="shared" si="241"/>
        <v/>
      </c>
      <c r="H1245" s="60" t="str">
        <f t="shared" si="241"/>
        <v/>
      </c>
      <c r="J1245" s="115" t="str">
        <f t="shared" si="238"/>
        <v/>
      </c>
      <c r="Q1245" s="116"/>
      <c r="R1245" s="65" t="str">
        <f t="shared" si="232"/>
        <v/>
      </c>
      <c r="S1245" s="65" t="str">
        <f t="shared" si="233"/>
        <v/>
      </c>
      <c r="T1245" s="65" t="str">
        <f t="shared" si="234"/>
        <v/>
      </c>
      <c r="U1245" s="65" t="str">
        <f t="shared" si="235"/>
        <v/>
      </c>
      <c r="V1245" s="38"/>
      <c r="W1245" s="38"/>
      <c r="X1245" s="85" t="str">
        <f t="shared" si="236"/>
        <v/>
      </c>
      <c r="Y1245" s="85" t="str">
        <f t="shared" si="237"/>
        <v/>
      </c>
      <c r="Z1245" s="89" t="str">
        <f t="shared" si="239"/>
        <v/>
      </c>
      <c r="AA1245" s="90" t="str">
        <f>IFERROR(IF(ISNUMBER('Opsparede løndele mar21-apr21'!K1243),Z1245+'Opsparede løndele mar21-apr21'!K1243,Z1245),"")</f>
        <v/>
      </c>
    </row>
    <row r="1246" spans="1:27" x14ac:dyDescent="0.25">
      <c r="A1246" s="52" t="str">
        <f t="shared" si="240"/>
        <v/>
      </c>
      <c r="B1246" s="5"/>
      <c r="C1246" s="6"/>
      <c r="D1246" s="7"/>
      <c r="E1246" s="8"/>
      <c r="F1246" s="8"/>
      <c r="G1246" s="60" t="str">
        <f t="shared" si="241"/>
        <v/>
      </c>
      <c r="H1246" s="60" t="str">
        <f t="shared" si="241"/>
        <v/>
      </c>
      <c r="J1246" s="115" t="str">
        <f t="shared" si="238"/>
        <v/>
      </c>
      <c r="Q1246" s="116"/>
      <c r="R1246" s="65" t="str">
        <f t="shared" si="232"/>
        <v/>
      </c>
      <c r="S1246" s="65" t="str">
        <f t="shared" si="233"/>
        <v/>
      </c>
      <c r="T1246" s="65" t="str">
        <f t="shared" si="234"/>
        <v/>
      </c>
      <c r="U1246" s="65" t="str">
        <f t="shared" si="235"/>
        <v/>
      </c>
      <c r="V1246" s="38"/>
      <c r="W1246" s="38"/>
      <c r="X1246" s="85" t="str">
        <f t="shared" si="236"/>
        <v/>
      </c>
      <c r="Y1246" s="85" t="str">
        <f t="shared" si="237"/>
        <v/>
      </c>
      <c r="Z1246" s="89" t="str">
        <f t="shared" si="239"/>
        <v/>
      </c>
      <c r="AA1246" s="90" t="str">
        <f>IFERROR(IF(ISNUMBER('Opsparede løndele mar21-apr21'!K1244),Z1246+'Opsparede løndele mar21-apr21'!K1244,Z1246),"")</f>
        <v/>
      </c>
    </row>
    <row r="1247" spans="1:27" x14ac:dyDescent="0.25">
      <c r="A1247" s="52" t="str">
        <f t="shared" si="240"/>
        <v/>
      </c>
      <c r="B1247" s="5"/>
      <c r="C1247" s="6"/>
      <c r="D1247" s="7"/>
      <c r="E1247" s="8"/>
      <c r="F1247" s="8"/>
      <c r="G1247" s="60" t="str">
        <f t="shared" ref="G1247:H1266" si="242">IF(AND(ISNUMBER($E1247),ISNUMBER($F1247)),MAX(MIN(NETWORKDAYS(IF($E1247&lt;=VLOOKUP(G$6,Matrix_antal_dage,5,FALSE),VLOOKUP(G$6,Matrix_antal_dage,5,FALSE),$E1247),IF($F1247&gt;=VLOOKUP(G$6,Matrix_antal_dage,6,FALSE),VLOOKUP(G$6,Matrix_antal_dage,6,FALSE),$F1247),helligdage),VLOOKUP(G$6,Matrix_antal_dage,7,FALSE)),0),"")</f>
        <v/>
      </c>
      <c r="H1247" s="60" t="str">
        <f t="shared" si="242"/>
        <v/>
      </c>
      <c r="J1247" s="115" t="str">
        <f t="shared" si="238"/>
        <v/>
      </c>
      <c r="Q1247" s="116"/>
      <c r="R1247" s="65" t="str">
        <f t="shared" si="232"/>
        <v/>
      </c>
      <c r="S1247" s="65" t="str">
        <f t="shared" si="233"/>
        <v/>
      </c>
      <c r="T1247" s="65" t="str">
        <f t="shared" si="234"/>
        <v/>
      </c>
      <c r="U1247" s="65" t="str">
        <f t="shared" si="235"/>
        <v/>
      </c>
      <c r="V1247" s="38"/>
      <c r="W1247" s="38"/>
      <c r="X1247" s="85" t="str">
        <f t="shared" si="236"/>
        <v/>
      </c>
      <c r="Y1247" s="85" t="str">
        <f t="shared" si="237"/>
        <v/>
      </c>
      <c r="Z1247" s="89" t="str">
        <f t="shared" si="239"/>
        <v/>
      </c>
      <c r="AA1247" s="90" t="str">
        <f>IFERROR(IF(ISNUMBER('Opsparede løndele mar21-apr21'!K1245),Z1247+'Opsparede løndele mar21-apr21'!K1245,Z1247),"")</f>
        <v/>
      </c>
    </row>
    <row r="1248" spans="1:27" x14ac:dyDescent="0.25">
      <c r="A1248" s="52" t="str">
        <f t="shared" si="240"/>
        <v/>
      </c>
      <c r="B1248" s="5"/>
      <c r="C1248" s="6"/>
      <c r="D1248" s="7"/>
      <c r="E1248" s="8"/>
      <c r="F1248" s="8"/>
      <c r="G1248" s="60" t="str">
        <f t="shared" si="242"/>
        <v/>
      </c>
      <c r="H1248" s="60" t="str">
        <f t="shared" si="242"/>
        <v/>
      </c>
      <c r="J1248" s="115" t="str">
        <f t="shared" si="238"/>
        <v/>
      </c>
      <c r="Q1248" s="116"/>
      <c r="R1248" s="65" t="str">
        <f t="shared" si="232"/>
        <v/>
      </c>
      <c r="S1248" s="65" t="str">
        <f t="shared" si="233"/>
        <v/>
      </c>
      <c r="T1248" s="65" t="str">
        <f t="shared" si="234"/>
        <v/>
      </c>
      <c r="U1248" s="65" t="str">
        <f t="shared" si="235"/>
        <v/>
      </c>
      <c r="V1248" s="38"/>
      <c r="W1248" s="38"/>
      <c r="X1248" s="85" t="str">
        <f t="shared" si="236"/>
        <v/>
      </c>
      <c r="Y1248" s="85" t="str">
        <f t="shared" si="237"/>
        <v/>
      </c>
      <c r="Z1248" s="89" t="str">
        <f t="shared" si="239"/>
        <v/>
      </c>
      <c r="AA1248" s="90" t="str">
        <f>IFERROR(IF(ISNUMBER('Opsparede løndele mar21-apr21'!K1246),Z1248+'Opsparede løndele mar21-apr21'!K1246,Z1248),"")</f>
        <v/>
      </c>
    </row>
    <row r="1249" spans="1:27" x14ac:dyDescent="0.25">
      <c r="A1249" s="52" t="str">
        <f t="shared" si="240"/>
        <v/>
      </c>
      <c r="B1249" s="5"/>
      <c r="C1249" s="6"/>
      <c r="D1249" s="7"/>
      <c r="E1249" s="8"/>
      <c r="F1249" s="8"/>
      <c r="G1249" s="60" t="str">
        <f t="shared" si="242"/>
        <v/>
      </c>
      <c r="H1249" s="60" t="str">
        <f t="shared" si="242"/>
        <v/>
      </c>
      <c r="J1249" s="115" t="str">
        <f t="shared" si="238"/>
        <v/>
      </c>
      <c r="Q1249" s="116"/>
      <c r="R1249" s="65" t="str">
        <f t="shared" si="232"/>
        <v/>
      </c>
      <c r="S1249" s="65" t="str">
        <f t="shared" si="233"/>
        <v/>
      </c>
      <c r="T1249" s="65" t="str">
        <f t="shared" si="234"/>
        <v/>
      </c>
      <c r="U1249" s="65" t="str">
        <f t="shared" si="235"/>
        <v/>
      </c>
      <c r="V1249" s="38"/>
      <c r="W1249" s="38"/>
      <c r="X1249" s="85" t="str">
        <f t="shared" si="236"/>
        <v/>
      </c>
      <c r="Y1249" s="85" t="str">
        <f t="shared" si="237"/>
        <v/>
      </c>
      <c r="Z1249" s="89" t="str">
        <f t="shared" si="239"/>
        <v/>
      </c>
      <c r="AA1249" s="90" t="str">
        <f>IFERROR(IF(ISNUMBER('Opsparede løndele mar21-apr21'!K1247),Z1249+'Opsparede løndele mar21-apr21'!K1247,Z1249),"")</f>
        <v/>
      </c>
    </row>
    <row r="1250" spans="1:27" x14ac:dyDescent="0.25">
      <c r="A1250" s="52" t="str">
        <f t="shared" si="240"/>
        <v/>
      </c>
      <c r="B1250" s="5"/>
      <c r="C1250" s="6"/>
      <c r="D1250" s="7"/>
      <c r="E1250" s="8"/>
      <c r="F1250" s="8"/>
      <c r="G1250" s="60" t="str">
        <f t="shared" si="242"/>
        <v/>
      </c>
      <c r="H1250" s="60" t="str">
        <f t="shared" si="242"/>
        <v/>
      </c>
      <c r="J1250" s="115" t="str">
        <f t="shared" si="238"/>
        <v/>
      </c>
      <c r="Q1250" s="116"/>
      <c r="R1250" s="65" t="str">
        <f t="shared" si="232"/>
        <v/>
      </c>
      <c r="S1250" s="65" t="str">
        <f t="shared" si="233"/>
        <v/>
      </c>
      <c r="T1250" s="65" t="str">
        <f t="shared" si="234"/>
        <v/>
      </c>
      <c r="U1250" s="65" t="str">
        <f t="shared" si="235"/>
        <v/>
      </c>
      <c r="V1250" s="38"/>
      <c r="W1250" s="38"/>
      <c r="X1250" s="85" t="str">
        <f t="shared" si="236"/>
        <v/>
      </c>
      <c r="Y1250" s="85" t="str">
        <f t="shared" si="237"/>
        <v/>
      </c>
      <c r="Z1250" s="89" t="str">
        <f t="shared" si="239"/>
        <v/>
      </c>
      <c r="AA1250" s="90" t="str">
        <f>IFERROR(IF(ISNUMBER('Opsparede løndele mar21-apr21'!K1248),Z1250+'Opsparede løndele mar21-apr21'!K1248,Z1250),"")</f>
        <v/>
      </c>
    </row>
    <row r="1251" spans="1:27" x14ac:dyDescent="0.25">
      <c r="A1251" s="52" t="str">
        <f t="shared" si="240"/>
        <v/>
      </c>
      <c r="B1251" s="5"/>
      <c r="C1251" s="6"/>
      <c r="D1251" s="7"/>
      <c r="E1251" s="8"/>
      <c r="F1251" s="8"/>
      <c r="G1251" s="60" t="str">
        <f t="shared" si="242"/>
        <v/>
      </c>
      <c r="H1251" s="60" t="str">
        <f t="shared" si="242"/>
        <v/>
      </c>
      <c r="J1251" s="115" t="str">
        <f t="shared" si="238"/>
        <v/>
      </c>
      <c r="Q1251" s="116"/>
      <c r="R1251" s="65" t="str">
        <f t="shared" si="232"/>
        <v/>
      </c>
      <c r="S1251" s="65" t="str">
        <f t="shared" si="233"/>
        <v/>
      </c>
      <c r="T1251" s="65" t="str">
        <f t="shared" si="234"/>
        <v/>
      </c>
      <c r="U1251" s="65" t="str">
        <f t="shared" si="235"/>
        <v/>
      </c>
      <c r="V1251" s="38"/>
      <c r="W1251" s="38"/>
      <c r="X1251" s="85" t="str">
        <f t="shared" si="236"/>
        <v/>
      </c>
      <c r="Y1251" s="85" t="str">
        <f t="shared" si="237"/>
        <v/>
      </c>
      <c r="Z1251" s="89" t="str">
        <f t="shared" si="239"/>
        <v/>
      </c>
      <c r="AA1251" s="90" t="str">
        <f>IFERROR(IF(ISNUMBER('Opsparede løndele mar21-apr21'!K1249),Z1251+'Opsparede løndele mar21-apr21'!K1249,Z1251),"")</f>
        <v/>
      </c>
    </row>
    <row r="1252" spans="1:27" x14ac:dyDescent="0.25">
      <c r="A1252" s="52" t="str">
        <f t="shared" si="240"/>
        <v/>
      </c>
      <c r="B1252" s="5"/>
      <c r="C1252" s="6"/>
      <c r="D1252" s="7"/>
      <c r="E1252" s="8"/>
      <c r="F1252" s="8"/>
      <c r="G1252" s="60" t="str">
        <f t="shared" si="242"/>
        <v/>
      </c>
      <c r="H1252" s="60" t="str">
        <f t="shared" si="242"/>
        <v/>
      </c>
      <c r="J1252" s="115" t="str">
        <f t="shared" si="238"/>
        <v/>
      </c>
      <c r="Q1252" s="116"/>
      <c r="R1252" s="65" t="str">
        <f t="shared" si="232"/>
        <v/>
      </c>
      <c r="S1252" s="65" t="str">
        <f t="shared" si="233"/>
        <v/>
      </c>
      <c r="T1252" s="65" t="str">
        <f t="shared" si="234"/>
        <v/>
      </c>
      <c r="U1252" s="65" t="str">
        <f t="shared" si="235"/>
        <v/>
      </c>
      <c r="V1252" s="38"/>
      <c r="W1252" s="38"/>
      <c r="X1252" s="85" t="str">
        <f t="shared" si="236"/>
        <v/>
      </c>
      <c r="Y1252" s="85" t="str">
        <f t="shared" si="237"/>
        <v/>
      </c>
      <c r="Z1252" s="89" t="str">
        <f t="shared" si="239"/>
        <v/>
      </c>
      <c r="AA1252" s="90" t="str">
        <f>IFERROR(IF(ISNUMBER('Opsparede løndele mar21-apr21'!K1250),Z1252+'Opsparede løndele mar21-apr21'!K1250,Z1252),"")</f>
        <v/>
      </c>
    </row>
    <row r="1253" spans="1:27" x14ac:dyDescent="0.25">
      <c r="A1253" s="52" t="str">
        <f t="shared" si="240"/>
        <v/>
      </c>
      <c r="B1253" s="5"/>
      <c r="C1253" s="6"/>
      <c r="D1253" s="7"/>
      <c r="E1253" s="8"/>
      <c r="F1253" s="8"/>
      <c r="G1253" s="60" t="str">
        <f t="shared" si="242"/>
        <v/>
      </c>
      <c r="H1253" s="60" t="str">
        <f t="shared" si="242"/>
        <v/>
      </c>
      <c r="J1253" s="115" t="str">
        <f t="shared" si="238"/>
        <v/>
      </c>
      <c r="Q1253" s="116"/>
      <c r="R1253" s="65" t="str">
        <f t="shared" si="232"/>
        <v/>
      </c>
      <c r="S1253" s="65" t="str">
        <f t="shared" si="233"/>
        <v/>
      </c>
      <c r="T1253" s="65" t="str">
        <f t="shared" si="234"/>
        <v/>
      </c>
      <c r="U1253" s="65" t="str">
        <f t="shared" si="235"/>
        <v/>
      </c>
      <c r="V1253" s="38"/>
      <c r="W1253" s="38"/>
      <c r="X1253" s="85" t="str">
        <f t="shared" si="236"/>
        <v/>
      </c>
      <c r="Y1253" s="85" t="str">
        <f t="shared" si="237"/>
        <v/>
      </c>
      <c r="Z1253" s="89" t="str">
        <f t="shared" si="239"/>
        <v/>
      </c>
      <c r="AA1253" s="90" t="str">
        <f>IFERROR(IF(ISNUMBER('Opsparede løndele mar21-apr21'!K1251),Z1253+'Opsparede løndele mar21-apr21'!K1251,Z1253),"")</f>
        <v/>
      </c>
    </row>
    <row r="1254" spans="1:27" x14ac:dyDescent="0.25">
      <c r="A1254" s="52" t="str">
        <f t="shared" si="240"/>
        <v/>
      </c>
      <c r="B1254" s="5"/>
      <c r="C1254" s="6"/>
      <c r="D1254" s="7"/>
      <c r="E1254" s="8"/>
      <c r="F1254" s="8"/>
      <c r="G1254" s="60" t="str">
        <f t="shared" si="242"/>
        <v/>
      </c>
      <c r="H1254" s="60" t="str">
        <f t="shared" si="242"/>
        <v/>
      </c>
      <c r="J1254" s="115" t="str">
        <f t="shared" si="238"/>
        <v/>
      </c>
      <c r="Q1254" s="116"/>
      <c r="R1254" s="65" t="str">
        <f t="shared" si="232"/>
        <v/>
      </c>
      <c r="S1254" s="65" t="str">
        <f t="shared" si="233"/>
        <v/>
      </c>
      <c r="T1254" s="65" t="str">
        <f t="shared" si="234"/>
        <v/>
      </c>
      <c r="U1254" s="65" t="str">
        <f t="shared" si="235"/>
        <v/>
      </c>
      <c r="V1254" s="38"/>
      <c r="W1254" s="38"/>
      <c r="X1254" s="85" t="str">
        <f t="shared" si="236"/>
        <v/>
      </c>
      <c r="Y1254" s="85" t="str">
        <f t="shared" si="237"/>
        <v/>
      </c>
      <c r="Z1254" s="89" t="str">
        <f t="shared" si="239"/>
        <v/>
      </c>
      <c r="AA1254" s="90" t="str">
        <f>IFERROR(IF(ISNUMBER('Opsparede løndele mar21-apr21'!K1252),Z1254+'Opsparede løndele mar21-apr21'!K1252,Z1254),"")</f>
        <v/>
      </c>
    </row>
    <row r="1255" spans="1:27" x14ac:dyDescent="0.25">
      <c r="A1255" s="52" t="str">
        <f t="shared" si="240"/>
        <v/>
      </c>
      <c r="B1255" s="5"/>
      <c r="C1255" s="6"/>
      <c r="D1255" s="7"/>
      <c r="E1255" s="8"/>
      <c r="F1255" s="8"/>
      <c r="G1255" s="60" t="str">
        <f t="shared" si="242"/>
        <v/>
      </c>
      <c r="H1255" s="60" t="str">
        <f t="shared" si="242"/>
        <v/>
      </c>
      <c r="J1255" s="115" t="str">
        <f t="shared" si="238"/>
        <v/>
      </c>
      <c r="Q1255" s="116"/>
      <c r="R1255" s="65" t="str">
        <f t="shared" si="232"/>
        <v/>
      </c>
      <c r="S1255" s="65" t="str">
        <f t="shared" si="233"/>
        <v/>
      </c>
      <c r="T1255" s="65" t="str">
        <f t="shared" si="234"/>
        <v/>
      </c>
      <c r="U1255" s="65" t="str">
        <f t="shared" si="235"/>
        <v/>
      </c>
      <c r="V1255" s="38"/>
      <c r="W1255" s="38"/>
      <c r="X1255" s="85" t="str">
        <f t="shared" si="236"/>
        <v/>
      </c>
      <c r="Y1255" s="85" t="str">
        <f t="shared" si="237"/>
        <v/>
      </c>
      <c r="Z1255" s="89" t="str">
        <f t="shared" si="239"/>
        <v/>
      </c>
      <c r="AA1255" s="90" t="str">
        <f>IFERROR(IF(ISNUMBER('Opsparede løndele mar21-apr21'!K1253),Z1255+'Opsparede løndele mar21-apr21'!K1253,Z1255),"")</f>
        <v/>
      </c>
    </row>
    <row r="1256" spans="1:27" x14ac:dyDescent="0.25">
      <c r="A1256" s="52" t="str">
        <f t="shared" si="240"/>
        <v/>
      </c>
      <c r="B1256" s="5"/>
      <c r="C1256" s="6"/>
      <c r="D1256" s="7"/>
      <c r="E1256" s="8"/>
      <c r="F1256" s="8"/>
      <c r="G1256" s="60" t="str">
        <f t="shared" si="242"/>
        <v/>
      </c>
      <c r="H1256" s="60" t="str">
        <f t="shared" si="242"/>
        <v/>
      </c>
      <c r="J1256" s="115" t="str">
        <f t="shared" si="238"/>
        <v/>
      </c>
      <c r="Q1256" s="116"/>
      <c r="R1256" s="65" t="str">
        <f t="shared" si="232"/>
        <v/>
      </c>
      <c r="S1256" s="65" t="str">
        <f t="shared" si="233"/>
        <v/>
      </c>
      <c r="T1256" s="65" t="str">
        <f t="shared" si="234"/>
        <v/>
      </c>
      <c r="U1256" s="65" t="str">
        <f t="shared" si="235"/>
        <v/>
      </c>
      <c r="V1256" s="38"/>
      <c r="W1256" s="38"/>
      <c r="X1256" s="85" t="str">
        <f t="shared" si="236"/>
        <v/>
      </c>
      <c r="Y1256" s="85" t="str">
        <f t="shared" si="237"/>
        <v/>
      </c>
      <c r="Z1256" s="89" t="str">
        <f t="shared" si="239"/>
        <v/>
      </c>
      <c r="AA1256" s="90" t="str">
        <f>IFERROR(IF(ISNUMBER('Opsparede løndele mar21-apr21'!K1254),Z1256+'Opsparede løndele mar21-apr21'!K1254,Z1256),"")</f>
        <v/>
      </c>
    </row>
    <row r="1257" spans="1:27" x14ac:dyDescent="0.25">
      <c r="A1257" s="52" t="str">
        <f t="shared" si="240"/>
        <v/>
      </c>
      <c r="B1257" s="5"/>
      <c r="C1257" s="6"/>
      <c r="D1257" s="7"/>
      <c r="E1257" s="8"/>
      <c r="F1257" s="8"/>
      <c r="G1257" s="60" t="str">
        <f t="shared" si="242"/>
        <v/>
      </c>
      <c r="H1257" s="60" t="str">
        <f t="shared" si="242"/>
        <v/>
      </c>
      <c r="J1257" s="115" t="str">
        <f t="shared" si="238"/>
        <v/>
      </c>
      <c r="Q1257" s="116"/>
      <c r="R1257" s="65" t="str">
        <f t="shared" si="232"/>
        <v/>
      </c>
      <c r="S1257" s="65" t="str">
        <f t="shared" si="233"/>
        <v/>
      </c>
      <c r="T1257" s="65" t="str">
        <f t="shared" si="234"/>
        <v/>
      </c>
      <c r="U1257" s="65" t="str">
        <f t="shared" si="235"/>
        <v/>
      </c>
      <c r="V1257" s="38"/>
      <c r="W1257" s="38"/>
      <c r="X1257" s="85" t="str">
        <f t="shared" si="236"/>
        <v/>
      </c>
      <c r="Y1257" s="85" t="str">
        <f t="shared" si="237"/>
        <v/>
      </c>
      <c r="Z1257" s="89" t="str">
        <f t="shared" si="239"/>
        <v/>
      </c>
      <c r="AA1257" s="90" t="str">
        <f>IFERROR(IF(ISNUMBER('Opsparede løndele mar21-apr21'!K1255),Z1257+'Opsparede løndele mar21-apr21'!K1255,Z1257),"")</f>
        <v/>
      </c>
    </row>
    <row r="1258" spans="1:27" x14ac:dyDescent="0.25">
      <c r="A1258" s="52" t="str">
        <f t="shared" si="240"/>
        <v/>
      </c>
      <c r="B1258" s="5"/>
      <c r="C1258" s="6"/>
      <c r="D1258" s="7"/>
      <c r="E1258" s="8"/>
      <c r="F1258" s="8"/>
      <c r="G1258" s="60" t="str">
        <f t="shared" si="242"/>
        <v/>
      </c>
      <c r="H1258" s="60" t="str">
        <f t="shared" si="242"/>
        <v/>
      </c>
      <c r="J1258" s="115" t="str">
        <f t="shared" si="238"/>
        <v/>
      </c>
      <c r="Q1258" s="116"/>
      <c r="R1258" s="65" t="str">
        <f t="shared" si="232"/>
        <v/>
      </c>
      <c r="S1258" s="65" t="str">
        <f t="shared" si="233"/>
        <v/>
      </c>
      <c r="T1258" s="65" t="str">
        <f t="shared" si="234"/>
        <v/>
      </c>
      <c r="U1258" s="65" t="str">
        <f t="shared" si="235"/>
        <v/>
      </c>
      <c r="V1258" s="38"/>
      <c r="W1258" s="38"/>
      <c r="X1258" s="85" t="str">
        <f t="shared" si="236"/>
        <v/>
      </c>
      <c r="Y1258" s="85" t="str">
        <f t="shared" si="237"/>
        <v/>
      </c>
      <c r="Z1258" s="89" t="str">
        <f t="shared" si="239"/>
        <v/>
      </c>
      <c r="AA1258" s="90" t="str">
        <f>IFERROR(IF(ISNUMBER('Opsparede løndele mar21-apr21'!K1256),Z1258+'Opsparede løndele mar21-apr21'!K1256,Z1258),"")</f>
        <v/>
      </c>
    </row>
    <row r="1259" spans="1:27" x14ac:dyDescent="0.25">
      <c r="A1259" s="52" t="str">
        <f t="shared" si="240"/>
        <v/>
      </c>
      <c r="B1259" s="5"/>
      <c r="C1259" s="6"/>
      <c r="D1259" s="7"/>
      <c r="E1259" s="8"/>
      <c r="F1259" s="8"/>
      <c r="G1259" s="60" t="str">
        <f t="shared" si="242"/>
        <v/>
      </c>
      <c r="H1259" s="60" t="str">
        <f t="shared" si="242"/>
        <v/>
      </c>
      <c r="J1259" s="115" t="str">
        <f t="shared" si="238"/>
        <v/>
      </c>
      <c r="Q1259" s="116"/>
      <c r="R1259" s="65" t="str">
        <f t="shared" si="232"/>
        <v/>
      </c>
      <c r="S1259" s="65" t="str">
        <f t="shared" si="233"/>
        <v/>
      </c>
      <c r="T1259" s="65" t="str">
        <f t="shared" si="234"/>
        <v/>
      </c>
      <c r="U1259" s="65" t="str">
        <f t="shared" si="235"/>
        <v/>
      </c>
      <c r="V1259" s="38"/>
      <c r="W1259" s="38"/>
      <c r="X1259" s="85" t="str">
        <f t="shared" si="236"/>
        <v/>
      </c>
      <c r="Y1259" s="85" t="str">
        <f t="shared" si="237"/>
        <v/>
      </c>
      <c r="Z1259" s="89" t="str">
        <f t="shared" si="239"/>
        <v/>
      </c>
      <c r="AA1259" s="90" t="str">
        <f>IFERROR(IF(ISNUMBER('Opsparede løndele mar21-apr21'!K1257),Z1259+'Opsparede løndele mar21-apr21'!K1257,Z1259),"")</f>
        <v/>
      </c>
    </row>
    <row r="1260" spans="1:27" x14ac:dyDescent="0.25">
      <c r="A1260" s="52" t="str">
        <f t="shared" si="240"/>
        <v/>
      </c>
      <c r="B1260" s="5"/>
      <c r="C1260" s="6"/>
      <c r="D1260" s="7"/>
      <c r="E1260" s="8"/>
      <c r="F1260" s="8"/>
      <c r="G1260" s="60" t="str">
        <f t="shared" si="242"/>
        <v/>
      </c>
      <c r="H1260" s="60" t="str">
        <f t="shared" si="242"/>
        <v/>
      </c>
      <c r="J1260" s="115" t="str">
        <f t="shared" si="238"/>
        <v/>
      </c>
      <c r="Q1260" s="116"/>
      <c r="R1260" s="65" t="str">
        <f t="shared" si="232"/>
        <v/>
      </c>
      <c r="S1260" s="65" t="str">
        <f t="shared" si="233"/>
        <v/>
      </c>
      <c r="T1260" s="65" t="str">
        <f t="shared" si="234"/>
        <v/>
      </c>
      <c r="U1260" s="65" t="str">
        <f t="shared" si="235"/>
        <v/>
      </c>
      <c r="V1260" s="38"/>
      <c r="W1260" s="38"/>
      <c r="X1260" s="85" t="str">
        <f t="shared" si="236"/>
        <v/>
      </c>
      <c r="Y1260" s="85" t="str">
        <f t="shared" si="237"/>
        <v/>
      </c>
      <c r="Z1260" s="89" t="str">
        <f t="shared" si="239"/>
        <v/>
      </c>
      <c r="AA1260" s="90" t="str">
        <f>IFERROR(IF(ISNUMBER('Opsparede løndele mar21-apr21'!K1258),Z1260+'Opsparede løndele mar21-apr21'!K1258,Z1260),"")</f>
        <v/>
      </c>
    </row>
    <row r="1261" spans="1:27" x14ac:dyDescent="0.25">
      <c r="A1261" s="52" t="str">
        <f t="shared" si="240"/>
        <v/>
      </c>
      <c r="B1261" s="5"/>
      <c r="C1261" s="6"/>
      <c r="D1261" s="7"/>
      <c r="E1261" s="8"/>
      <c r="F1261" s="8"/>
      <c r="G1261" s="60" t="str">
        <f t="shared" si="242"/>
        <v/>
      </c>
      <c r="H1261" s="60" t="str">
        <f t="shared" si="242"/>
        <v/>
      </c>
      <c r="J1261" s="115" t="str">
        <f t="shared" si="238"/>
        <v/>
      </c>
      <c r="Q1261" s="116"/>
      <c r="R1261" s="65" t="str">
        <f t="shared" si="232"/>
        <v/>
      </c>
      <c r="S1261" s="65" t="str">
        <f t="shared" si="233"/>
        <v/>
      </c>
      <c r="T1261" s="65" t="str">
        <f t="shared" si="234"/>
        <v/>
      </c>
      <c r="U1261" s="65" t="str">
        <f t="shared" si="235"/>
        <v/>
      </c>
      <c r="V1261" s="38"/>
      <c r="W1261" s="38"/>
      <c r="X1261" s="85" t="str">
        <f t="shared" si="236"/>
        <v/>
      </c>
      <c r="Y1261" s="85" t="str">
        <f t="shared" si="237"/>
        <v/>
      </c>
      <c r="Z1261" s="89" t="str">
        <f t="shared" si="239"/>
        <v/>
      </c>
      <c r="AA1261" s="90" t="str">
        <f>IFERROR(IF(ISNUMBER('Opsparede løndele mar21-apr21'!K1259),Z1261+'Opsparede løndele mar21-apr21'!K1259,Z1261),"")</f>
        <v/>
      </c>
    </row>
    <row r="1262" spans="1:27" x14ac:dyDescent="0.25">
      <c r="A1262" s="52" t="str">
        <f t="shared" si="240"/>
        <v/>
      </c>
      <c r="B1262" s="5"/>
      <c r="C1262" s="6"/>
      <c r="D1262" s="7"/>
      <c r="E1262" s="8"/>
      <c r="F1262" s="8"/>
      <c r="G1262" s="60" t="str">
        <f t="shared" si="242"/>
        <v/>
      </c>
      <c r="H1262" s="60" t="str">
        <f t="shared" si="242"/>
        <v/>
      </c>
      <c r="J1262" s="115" t="str">
        <f t="shared" si="238"/>
        <v/>
      </c>
      <c r="Q1262" s="116"/>
      <c r="R1262" s="65" t="str">
        <f t="shared" si="232"/>
        <v/>
      </c>
      <c r="S1262" s="65" t="str">
        <f t="shared" si="233"/>
        <v/>
      </c>
      <c r="T1262" s="65" t="str">
        <f t="shared" si="234"/>
        <v/>
      </c>
      <c r="U1262" s="65" t="str">
        <f t="shared" si="235"/>
        <v/>
      </c>
      <c r="V1262" s="38"/>
      <c r="W1262" s="38"/>
      <c r="X1262" s="85" t="str">
        <f t="shared" si="236"/>
        <v/>
      </c>
      <c r="Y1262" s="85" t="str">
        <f t="shared" si="237"/>
        <v/>
      </c>
      <c r="Z1262" s="89" t="str">
        <f t="shared" si="239"/>
        <v/>
      </c>
      <c r="AA1262" s="90" t="str">
        <f>IFERROR(IF(ISNUMBER('Opsparede løndele mar21-apr21'!K1260),Z1262+'Opsparede løndele mar21-apr21'!K1260,Z1262),"")</f>
        <v/>
      </c>
    </row>
    <row r="1263" spans="1:27" x14ac:dyDescent="0.25">
      <c r="A1263" s="52" t="str">
        <f t="shared" si="240"/>
        <v/>
      </c>
      <c r="B1263" s="5"/>
      <c r="C1263" s="6"/>
      <c r="D1263" s="7"/>
      <c r="E1263" s="8"/>
      <c r="F1263" s="8"/>
      <c r="G1263" s="60" t="str">
        <f t="shared" si="242"/>
        <v/>
      </c>
      <c r="H1263" s="60" t="str">
        <f t="shared" si="242"/>
        <v/>
      </c>
      <c r="J1263" s="115" t="str">
        <f t="shared" si="238"/>
        <v/>
      </c>
      <c r="Q1263" s="116"/>
      <c r="R1263" s="65" t="str">
        <f t="shared" si="232"/>
        <v/>
      </c>
      <c r="S1263" s="65" t="str">
        <f t="shared" si="233"/>
        <v/>
      </c>
      <c r="T1263" s="65" t="str">
        <f t="shared" si="234"/>
        <v/>
      </c>
      <c r="U1263" s="65" t="str">
        <f t="shared" si="235"/>
        <v/>
      </c>
      <c r="V1263" s="38"/>
      <c r="W1263" s="38"/>
      <c r="X1263" s="85" t="str">
        <f t="shared" si="236"/>
        <v/>
      </c>
      <c r="Y1263" s="85" t="str">
        <f t="shared" si="237"/>
        <v/>
      </c>
      <c r="Z1263" s="89" t="str">
        <f t="shared" si="239"/>
        <v/>
      </c>
      <c r="AA1263" s="90" t="str">
        <f>IFERROR(IF(ISNUMBER('Opsparede løndele mar21-apr21'!K1261),Z1263+'Opsparede løndele mar21-apr21'!K1261,Z1263),"")</f>
        <v/>
      </c>
    </row>
    <row r="1264" spans="1:27" x14ac:dyDescent="0.25">
      <c r="A1264" s="52" t="str">
        <f t="shared" si="240"/>
        <v/>
      </c>
      <c r="B1264" s="5"/>
      <c r="C1264" s="6"/>
      <c r="D1264" s="7"/>
      <c r="E1264" s="8"/>
      <c r="F1264" s="8"/>
      <c r="G1264" s="60" t="str">
        <f t="shared" si="242"/>
        <v/>
      </c>
      <c r="H1264" s="60" t="str">
        <f t="shared" si="242"/>
        <v/>
      </c>
      <c r="J1264" s="115" t="str">
        <f t="shared" si="238"/>
        <v/>
      </c>
      <c r="Q1264" s="116"/>
      <c r="R1264" s="65" t="str">
        <f t="shared" si="232"/>
        <v/>
      </c>
      <c r="S1264" s="65" t="str">
        <f t="shared" si="233"/>
        <v/>
      </c>
      <c r="T1264" s="65" t="str">
        <f t="shared" si="234"/>
        <v/>
      </c>
      <c r="U1264" s="65" t="str">
        <f t="shared" si="235"/>
        <v/>
      </c>
      <c r="V1264" s="38"/>
      <c r="W1264" s="38"/>
      <c r="X1264" s="85" t="str">
        <f t="shared" si="236"/>
        <v/>
      </c>
      <c r="Y1264" s="85" t="str">
        <f t="shared" si="237"/>
        <v/>
      </c>
      <c r="Z1264" s="89" t="str">
        <f t="shared" si="239"/>
        <v/>
      </c>
      <c r="AA1264" s="90" t="str">
        <f>IFERROR(IF(ISNUMBER('Opsparede løndele mar21-apr21'!K1262),Z1264+'Opsparede løndele mar21-apr21'!K1262,Z1264),"")</f>
        <v/>
      </c>
    </row>
    <row r="1265" spans="1:27" x14ac:dyDescent="0.25">
      <c r="A1265" s="52" t="str">
        <f t="shared" si="240"/>
        <v/>
      </c>
      <c r="B1265" s="5"/>
      <c r="C1265" s="6"/>
      <c r="D1265" s="7"/>
      <c r="E1265" s="8"/>
      <c r="F1265" s="8"/>
      <c r="G1265" s="60" t="str">
        <f t="shared" si="242"/>
        <v/>
      </c>
      <c r="H1265" s="60" t="str">
        <f t="shared" si="242"/>
        <v/>
      </c>
      <c r="J1265" s="115" t="str">
        <f t="shared" si="238"/>
        <v/>
      </c>
      <c r="Q1265" s="116"/>
      <c r="R1265" s="65" t="str">
        <f t="shared" si="232"/>
        <v/>
      </c>
      <c r="S1265" s="65" t="str">
        <f t="shared" si="233"/>
        <v/>
      </c>
      <c r="T1265" s="65" t="str">
        <f t="shared" si="234"/>
        <v/>
      </c>
      <c r="U1265" s="65" t="str">
        <f t="shared" si="235"/>
        <v/>
      </c>
      <c r="V1265" s="38"/>
      <c r="W1265" s="38"/>
      <c r="X1265" s="85" t="str">
        <f t="shared" si="236"/>
        <v/>
      </c>
      <c r="Y1265" s="85" t="str">
        <f t="shared" si="237"/>
        <v/>
      </c>
      <c r="Z1265" s="89" t="str">
        <f t="shared" si="239"/>
        <v/>
      </c>
      <c r="AA1265" s="90" t="str">
        <f>IFERROR(IF(ISNUMBER('Opsparede løndele mar21-apr21'!K1263),Z1265+'Opsparede løndele mar21-apr21'!K1263,Z1265),"")</f>
        <v/>
      </c>
    </row>
    <row r="1266" spans="1:27" x14ac:dyDescent="0.25">
      <c r="A1266" s="52" t="str">
        <f t="shared" si="240"/>
        <v/>
      </c>
      <c r="B1266" s="5"/>
      <c r="C1266" s="6"/>
      <c r="D1266" s="7"/>
      <c r="E1266" s="8"/>
      <c r="F1266" s="8"/>
      <c r="G1266" s="60" t="str">
        <f t="shared" si="242"/>
        <v/>
      </c>
      <c r="H1266" s="60" t="str">
        <f t="shared" si="242"/>
        <v/>
      </c>
      <c r="J1266" s="115" t="str">
        <f t="shared" si="238"/>
        <v/>
      </c>
      <c r="Q1266" s="116"/>
      <c r="R1266" s="65" t="str">
        <f t="shared" si="232"/>
        <v/>
      </c>
      <c r="S1266" s="65" t="str">
        <f t="shared" si="233"/>
        <v/>
      </c>
      <c r="T1266" s="65" t="str">
        <f t="shared" si="234"/>
        <v/>
      </c>
      <c r="U1266" s="65" t="str">
        <f t="shared" si="235"/>
        <v/>
      </c>
      <c r="V1266" s="38"/>
      <c r="W1266" s="38"/>
      <c r="X1266" s="85" t="str">
        <f t="shared" si="236"/>
        <v/>
      </c>
      <c r="Y1266" s="85" t="str">
        <f t="shared" si="237"/>
        <v/>
      </c>
      <c r="Z1266" s="89" t="str">
        <f t="shared" si="239"/>
        <v/>
      </c>
      <c r="AA1266" s="90" t="str">
        <f>IFERROR(IF(ISNUMBER('Opsparede løndele mar21-apr21'!K1264),Z1266+'Opsparede løndele mar21-apr21'!K1264,Z1266),"")</f>
        <v/>
      </c>
    </row>
    <row r="1267" spans="1:27" x14ac:dyDescent="0.25">
      <c r="A1267" s="52" t="str">
        <f t="shared" si="240"/>
        <v/>
      </c>
      <c r="B1267" s="5"/>
      <c r="C1267" s="6"/>
      <c r="D1267" s="7"/>
      <c r="E1267" s="8"/>
      <c r="F1267" s="8"/>
      <c r="G1267" s="60" t="str">
        <f t="shared" ref="G1267:H1286" si="243">IF(AND(ISNUMBER($E1267),ISNUMBER($F1267)),MAX(MIN(NETWORKDAYS(IF($E1267&lt;=VLOOKUP(G$6,Matrix_antal_dage,5,FALSE),VLOOKUP(G$6,Matrix_antal_dage,5,FALSE),$E1267),IF($F1267&gt;=VLOOKUP(G$6,Matrix_antal_dage,6,FALSE),VLOOKUP(G$6,Matrix_antal_dage,6,FALSE),$F1267),helligdage),VLOOKUP(G$6,Matrix_antal_dage,7,FALSE)),0),"")</f>
        <v/>
      </c>
      <c r="H1267" s="60" t="str">
        <f t="shared" si="243"/>
        <v/>
      </c>
      <c r="J1267" s="115" t="str">
        <f t="shared" si="238"/>
        <v/>
      </c>
      <c r="Q1267" s="116"/>
      <c r="R1267" s="65" t="str">
        <f t="shared" si="232"/>
        <v/>
      </c>
      <c r="S1267" s="65" t="str">
        <f t="shared" si="233"/>
        <v/>
      </c>
      <c r="T1267" s="65" t="str">
        <f t="shared" si="234"/>
        <v/>
      </c>
      <c r="U1267" s="65" t="str">
        <f t="shared" si="235"/>
        <v/>
      </c>
      <c r="V1267" s="38"/>
      <c r="W1267" s="38"/>
      <c r="X1267" s="85" t="str">
        <f t="shared" si="236"/>
        <v/>
      </c>
      <c r="Y1267" s="85" t="str">
        <f t="shared" si="237"/>
        <v/>
      </c>
      <c r="Z1267" s="89" t="str">
        <f t="shared" si="239"/>
        <v/>
      </c>
      <c r="AA1267" s="90" t="str">
        <f>IFERROR(IF(ISNUMBER('Opsparede løndele mar21-apr21'!K1265),Z1267+'Opsparede løndele mar21-apr21'!K1265,Z1267),"")</f>
        <v/>
      </c>
    </row>
    <row r="1268" spans="1:27" x14ac:dyDescent="0.25">
      <c r="A1268" s="52" t="str">
        <f t="shared" si="240"/>
        <v/>
      </c>
      <c r="B1268" s="5"/>
      <c r="C1268" s="6"/>
      <c r="D1268" s="7"/>
      <c r="E1268" s="8"/>
      <c r="F1268" s="8"/>
      <c r="G1268" s="60" t="str">
        <f t="shared" si="243"/>
        <v/>
      </c>
      <c r="H1268" s="60" t="str">
        <f t="shared" si="243"/>
        <v/>
      </c>
      <c r="J1268" s="115" t="str">
        <f t="shared" si="238"/>
        <v/>
      </c>
      <c r="Q1268" s="116"/>
      <c r="R1268" s="65" t="str">
        <f t="shared" si="232"/>
        <v/>
      </c>
      <c r="S1268" s="65" t="str">
        <f t="shared" si="233"/>
        <v/>
      </c>
      <c r="T1268" s="65" t="str">
        <f t="shared" si="234"/>
        <v/>
      </c>
      <c r="U1268" s="65" t="str">
        <f t="shared" si="235"/>
        <v/>
      </c>
      <c r="V1268" s="38"/>
      <c r="W1268" s="38"/>
      <c r="X1268" s="85" t="str">
        <f t="shared" si="236"/>
        <v/>
      </c>
      <c r="Y1268" s="85" t="str">
        <f t="shared" si="237"/>
        <v/>
      </c>
      <c r="Z1268" s="89" t="str">
        <f t="shared" si="239"/>
        <v/>
      </c>
      <c r="AA1268" s="90" t="str">
        <f>IFERROR(IF(ISNUMBER('Opsparede løndele mar21-apr21'!K1266),Z1268+'Opsparede løndele mar21-apr21'!K1266,Z1268),"")</f>
        <v/>
      </c>
    </row>
    <row r="1269" spans="1:27" x14ac:dyDescent="0.25">
      <c r="A1269" s="52" t="str">
        <f t="shared" si="240"/>
        <v/>
      </c>
      <c r="B1269" s="5"/>
      <c r="C1269" s="6"/>
      <c r="D1269" s="7"/>
      <c r="E1269" s="8"/>
      <c r="F1269" s="8"/>
      <c r="G1269" s="60" t="str">
        <f t="shared" si="243"/>
        <v/>
      </c>
      <c r="H1269" s="60" t="str">
        <f t="shared" si="243"/>
        <v/>
      </c>
      <c r="J1269" s="115" t="str">
        <f t="shared" si="238"/>
        <v/>
      </c>
      <c r="Q1269" s="116"/>
      <c r="R1269" s="65" t="str">
        <f t="shared" si="232"/>
        <v/>
      </c>
      <c r="S1269" s="65" t="str">
        <f t="shared" si="233"/>
        <v/>
      </c>
      <c r="T1269" s="65" t="str">
        <f t="shared" si="234"/>
        <v/>
      </c>
      <c r="U1269" s="65" t="str">
        <f t="shared" si="235"/>
        <v/>
      </c>
      <c r="V1269" s="38"/>
      <c r="W1269" s="38"/>
      <c r="X1269" s="85" t="str">
        <f t="shared" si="236"/>
        <v/>
      </c>
      <c r="Y1269" s="85" t="str">
        <f t="shared" si="237"/>
        <v/>
      </c>
      <c r="Z1269" s="89" t="str">
        <f t="shared" si="239"/>
        <v/>
      </c>
      <c r="AA1269" s="90" t="str">
        <f>IFERROR(IF(ISNUMBER('Opsparede løndele mar21-apr21'!K1267),Z1269+'Opsparede løndele mar21-apr21'!K1267,Z1269),"")</f>
        <v/>
      </c>
    </row>
    <row r="1270" spans="1:27" x14ac:dyDescent="0.25">
      <c r="A1270" s="52" t="str">
        <f t="shared" si="240"/>
        <v/>
      </c>
      <c r="B1270" s="5"/>
      <c r="C1270" s="6"/>
      <c r="D1270" s="7"/>
      <c r="E1270" s="8"/>
      <c r="F1270" s="8"/>
      <c r="G1270" s="60" t="str">
        <f t="shared" si="243"/>
        <v/>
      </c>
      <c r="H1270" s="60" t="str">
        <f t="shared" si="243"/>
        <v/>
      </c>
      <c r="J1270" s="115" t="str">
        <f t="shared" si="238"/>
        <v/>
      </c>
      <c r="Q1270" s="116"/>
      <c r="R1270" s="65" t="str">
        <f t="shared" si="232"/>
        <v/>
      </c>
      <c r="S1270" s="65" t="str">
        <f t="shared" si="233"/>
        <v/>
      </c>
      <c r="T1270" s="65" t="str">
        <f t="shared" si="234"/>
        <v/>
      </c>
      <c r="U1270" s="65" t="str">
        <f t="shared" si="235"/>
        <v/>
      </c>
      <c r="V1270" s="38"/>
      <c r="W1270" s="38"/>
      <c r="X1270" s="85" t="str">
        <f t="shared" si="236"/>
        <v/>
      </c>
      <c r="Y1270" s="85" t="str">
        <f t="shared" si="237"/>
        <v/>
      </c>
      <c r="Z1270" s="89" t="str">
        <f t="shared" si="239"/>
        <v/>
      </c>
      <c r="AA1270" s="90" t="str">
        <f>IFERROR(IF(ISNUMBER('Opsparede løndele mar21-apr21'!K1268),Z1270+'Opsparede løndele mar21-apr21'!K1268,Z1270),"")</f>
        <v/>
      </c>
    </row>
    <row r="1271" spans="1:27" x14ac:dyDescent="0.25">
      <c r="A1271" s="52" t="str">
        <f t="shared" si="240"/>
        <v/>
      </c>
      <c r="B1271" s="5"/>
      <c r="C1271" s="6"/>
      <c r="D1271" s="7"/>
      <c r="E1271" s="8"/>
      <c r="F1271" s="8"/>
      <c r="G1271" s="60" t="str">
        <f t="shared" si="243"/>
        <v/>
      </c>
      <c r="H1271" s="60" t="str">
        <f t="shared" si="243"/>
        <v/>
      </c>
      <c r="J1271" s="115" t="str">
        <f t="shared" si="238"/>
        <v/>
      </c>
      <c r="Q1271" s="116"/>
      <c r="R1271" s="65" t="str">
        <f t="shared" si="232"/>
        <v/>
      </c>
      <c r="S1271" s="65" t="str">
        <f t="shared" si="233"/>
        <v/>
      </c>
      <c r="T1271" s="65" t="str">
        <f t="shared" si="234"/>
        <v/>
      </c>
      <c r="U1271" s="65" t="str">
        <f t="shared" si="235"/>
        <v/>
      </c>
      <c r="V1271" s="38"/>
      <c r="W1271" s="38"/>
      <c r="X1271" s="85" t="str">
        <f t="shared" si="236"/>
        <v/>
      </c>
      <c r="Y1271" s="85" t="str">
        <f t="shared" si="237"/>
        <v/>
      </c>
      <c r="Z1271" s="89" t="str">
        <f t="shared" si="239"/>
        <v/>
      </c>
      <c r="AA1271" s="90" t="str">
        <f>IFERROR(IF(ISNUMBER('Opsparede løndele mar21-apr21'!K1269),Z1271+'Opsparede løndele mar21-apr21'!K1269,Z1271),"")</f>
        <v/>
      </c>
    </row>
    <row r="1272" spans="1:27" x14ac:dyDescent="0.25">
      <c r="A1272" s="52" t="str">
        <f t="shared" si="240"/>
        <v/>
      </c>
      <c r="B1272" s="5"/>
      <c r="C1272" s="6"/>
      <c r="D1272" s="7"/>
      <c r="E1272" s="8"/>
      <c r="F1272" s="8"/>
      <c r="G1272" s="60" t="str">
        <f t="shared" si="243"/>
        <v/>
      </c>
      <c r="H1272" s="60" t="str">
        <f t="shared" si="243"/>
        <v/>
      </c>
      <c r="J1272" s="115" t="str">
        <f t="shared" si="238"/>
        <v/>
      </c>
      <c r="Q1272" s="116"/>
      <c r="R1272" s="65" t="str">
        <f t="shared" si="232"/>
        <v/>
      </c>
      <c r="S1272" s="65" t="str">
        <f t="shared" si="233"/>
        <v/>
      </c>
      <c r="T1272" s="65" t="str">
        <f t="shared" si="234"/>
        <v/>
      </c>
      <c r="U1272" s="65" t="str">
        <f t="shared" si="235"/>
        <v/>
      </c>
      <c r="V1272" s="38"/>
      <c r="W1272" s="38"/>
      <c r="X1272" s="85" t="str">
        <f t="shared" si="236"/>
        <v/>
      </c>
      <c r="Y1272" s="85" t="str">
        <f t="shared" si="237"/>
        <v/>
      </c>
      <c r="Z1272" s="89" t="str">
        <f t="shared" si="239"/>
        <v/>
      </c>
      <c r="AA1272" s="90" t="str">
        <f>IFERROR(IF(ISNUMBER('Opsparede løndele mar21-apr21'!K1270),Z1272+'Opsparede løndele mar21-apr21'!K1270,Z1272),"")</f>
        <v/>
      </c>
    </row>
    <row r="1273" spans="1:27" x14ac:dyDescent="0.25">
      <c r="A1273" s="52" t="str">
        <f t="shared" si="240"/>
        <v/>
      </c>
      <c r="B1273" s="5"/>
      <c r="C1273" s="6"/>
      <c r="D1273" s="7"/>
      <c r="E1273" s="8"/>
      <c r="F1273" s="8"/>
      <c r="G1273" s="60" t="str">
        <f t="shared" si="243"/>
        <v/>
      </c>
      <c r="H1273" s="60" t="str">
        <f t="shared" si="243"/>
        <v/>
      </c>
      <c r="J1273" s="115" t="str">
        <f t="shared" si="238"/>
        <v/>
      </c>
      <c r="Q1273" s="116"/>
      <c r="R1273" s="65" t="str">
        <f t="shared" si="232"/>
        <v/>
      </c>
      <c r="S1273" s="65" t="str">
        <f t="shared" si="233"/>
        <v/>
      </c>
      <c r="T1273" s="65" t="str">
        <f t="shared" si="234"/>
        <v/>
      </c>
      <c r="U1273" s="65" t="str">
        <f t="shared" si="235"/>
        <v/>
      </c>
      <c r="V1273" s="38"/>
      <c r="W1273" s="38"/>
      <c r="X1273" s="85" t="str">
        <f t="shared" si="236"/>
        <v/>
      </c>
      <c r="Y1273" s="85" t="str">
        <f t="shared" si="237"/>
        <v/>
      </c>
      <c r="Z1273" s="89" t="str">
        <f t="shared" si="239"/>
        <v/>
      </c>
      <c r="AA1273" s="90" t="str">
        <f>IFERROR(IF(ISNUMBER('Opsparede løndele mar21-apr21'!K1271),Z1273+'Opsparede løndele mar21-apr21'!K1271,Z1273),"")</f>
        <v/>
      </c>
    </row>
    <row r="1274" spans="1:27" x14ac:dyDescent="0.25">
      <c r="A1274" s="52" t="str">
        <f t="shared" si="240"/>
        <v/>
      </c>
      <c r="B1274" s="5"/>
      <c r="C1274" s="6"/>
      <c r="D1274" s="7"/>
      <c r="E1274" s="8"/>
      <c r="F1274" s="8"/>
      <c r="G1274" s="60" t="str">
        <f t="shared" si="243"/>
        <v/>
      </c>
      <c r="H1274" s="60" t="str">
        <f t="shared" si="243"/>
        <v/>
      </c>
      <c r="J1274" s="115" t="str">
        <f t="shared" si="238"/>
        <v/>
      </c>
      <c r="Q1274" s="116"/>
      <c r="R1274" s="65" t="str">
        <f t="shared" si="232"/>
        <v/>
      </c>
      <c r="S1274" s="65" t="str">
        <f t="shared" si="233"/>
        <v/>
      </c>
      <c r="T1274" s="65" t="str">
        <f t="shared" si="234"/>
        <v/>
      </c>
      <c r="U1274" s="65" t="str">
        <f t="shared" si="235"/>
        <v/>
      </c>
      <c r="V1274" s="38"/>
      <c r="W1274" s="38"/>
      <c r="X1274" s="85" t="str">
        <f t="shared" si="236"/>
        <v/>
      </c>
      <c r="Y1274" s="85" t="str">
        <f t="shared" si="237"/>
        <v/>
      </c>
      <c r="Z1274" s="89" t="str">
        <f t="shared" si="239"/>
        <v/>
      </c>
      <c r="AA1274" s="90" t="str">
        <f>IFERROR(IF(ISNUMBER('Opsparede løndele mar21-apr21'!K1272),Z1274+'Opsparede løndele mar21-apr21'!K1272,Z1274),"")</f>
        <v/>
      </c>
    </row>
    <row r="1275" spans="1:27" x14ac:dyDescent="0.25">
      <c r="A1275" s="52" t="str">
        <f t="shared" si="240"/>
        <v/>
      </c>
      <c r="B1275" s="5"/>
      <c r="C1275" s="6"/>
      <c r="D1275" s="7"/>
      <c r="E1275" s="8"/>
      <c r="F1275" s="8"/>
      <c r="G1275" s="60" t="str">
        <f t="shared" si="243"/>
        <v/>
      </c>
      <c r="H1275" s="60" t="str">
        <f t="shared" si="243"/>
        <v/>
      </c>
      <c r="J1275" s="115" t="str">
        <f t="shared" si="238"/>
        <v/>
      </c>
      <c r="Q1275" s="116"/>
      <c r="R1275" s="65" t="str">
        <f t="shared" si="232"/>
        <v/>
      </c>
      <c r="S1275" s="65" t="str">
        <f t="shared" si="233"/>
        <v/>
      </c>
      <c r="T1275" s="65" t="str">
        <f t="shared" si="234"/>
        <v/>
      </c>
      <c r="U1275" s="65" t="str">
        <f t="shared" si="235"/>
        <v/>
      </c>
      <c r="V1275" s="38"/>
      <c r="W1275" s="38"/>
      <c r="X1275" s="85" t="str">
        <f t="shared" si="236"/>
        <v/>
      </c>
      <c r="Y1275" s="85" t="str">
        <f t="shared" si="237"/>
        <v/>
      </c>
      <c r="Z1275" s="89" t="str">
        <f t="shared" si="239"/>
        <v/>
      </c>
      <c r="AA1275" s="90" t="str">
        <f>IFERROR(IF(ISNUMBER('Opsparede løndele mar21-apr21'!K1273),Z1275+'Opsparede løndele mar21-apr21'!K1273,Z1275),"")</f>
        <v/>
      </c>
    </row>
    <row r="1276" spans="1:27" x14ac:dyDescent="0.25">
      <c r="A1276" s="52" t="str">
        <f t="shared" si="240"/>
        <v/>
      </c>
      <c r="B1276" s="5"/>
      <c r="C1276" s="6"/>
      <c r="D1276" s="7"/>
      <c r="E1276" s="8"/>
      <c r="F1276" s="8"/>
      <c r="G1276" s="60" t="str">
        <f t="shared" si="243"/>
        <v/>
      </c>
      <c r="H1276" s="60" t="str">
        <f t="shared" si="243"/>
        <v/>
      </c>
      <c r="J1276" s="115" t="str">
        <f t="shared" si="238"/>
        <v/>
      </c>
      <c r="Q1276" s="116"/>
      <c r="R1276" s="65" t="str">
        <f t="shared" si="232"/>
        <v/>
      </c>
      <c r="S1276" s="65" t="str">
        <f t="shared" si="233"/>
        <v/>
      </c>
      <c r="T1276" s="65" t="str">
        <f t="shared" si="234"/>
        <v/>
      </c>
      <c r="U1276" s="65" t="str">
        <f t="shared" si="235"/>
        <v/>
      </c>
      <c r="V1276" s="38"/>
      <c r="W1276" s="38"/>
      <c r="X1276" s="85" t="str">
        <f t="shared" si="236"/>
        <v/>
      </c>
      <c r="Y1276" s="85" t="str">
        <f t="shared" si="237"/>
        <v/>
      </c>
      <c r="Z1276" s="89" t="str">
        <f t="shared" si="239"/>
        <v/>
      </c>
      <c r="AA1276" s="90" t="str">
        <f>IFERROR(IF(ISNUMBER('Opsparede løndele mar21-apr21'!K1274),Z1276+'Opsparede løndele mar21-apr21'!K1274,Z1276),"")</f>
        <v/>
      </c>
    </row>
    <row r="1277" spans="1:27" x14ac:dyDescent="0.25">
      <c r="A1277" s="52" t="str">
        <f t="shared" si="240"/>
        <v/>
      </c>
      <c r="B1277" s="5"/>
      <c r="C1277" s="6"/>
      <c r="D1277" s="7"/>
      <c r="E1277" s="8"/>
      <c r="F1277" s="8"/>
      <c r="G1277" s="60" t="str">
        <f t="shared" si="243"/>
        <v/>
      </c>
      <c r="H1277" s="60" t="str">
        <f t="shared" si="243"/>
        <v/>
      </c>
      <c r="J1277" s="115" t="str">
        <f t="shared" si="238"/>
        <v/>
      </c>
      <c r="Q1277" s="116"/>
      <c r="R1277" s="65" t="str">
        <f t="shared" si="232"/>
        <v/>
      </c>
      <c r="S1277" s="65" t="str">
        <f t="shared" si="233"/>
        <v/>
      </c>
      <c r="T1277" s="65" t="str">
        <f t="shared" si="234"/>
        <v/>
      </c>
      <c r="U1277" s="65" t="str">
        <f t="shared" si="235"/>
        <v/>
      </c>
      <c r="V1277" s="38"/>
      <c r="W1277" s="38"/>
      <c r="X1277" s="85" t="str">
        <f t="shared" si="236"/>
        <v/>
      </c>
      <c r="Y1277" s="85" t="str">
        <f t="shared" si="237"/>
        <v/>
      </c>
      <c r="Z1277" s="89" t="str">
        <f t="shared" si="239"/>
        <v/>
      </c>
      <c r="AA1277" s="90" t="str">
        <f>IFERROR(IF(ISNUMBER('Opsparede løndele mar21-apr21'!K1275),Z1277+'Opsparede løndele mar21-apr21'!K1275,Z1277),"")</f>
        <v/>
      </c>
    </row>
    <row r="1278" spans="1:27" x14ac:dyDescent="0.25">
      <c r="A1278" s="52" t="str">
        <f t="shared" si="240"/>
        <v/>
      </c>
      <c r="B1278" s="5"/>
      <c r="C1278" s="6"/>
      <c r="D1278" s="7"/>
      <c r="E1278" s="8"/>
      <c r="F1278" s="8"/>
      <c r="G1278" s="60" t="str">
        <f t="shared" si="243"/>
        <v/>
      </c>
      <c r="H1278" s="60" t="str">
        <f t="shared" si="243"/>
        <v/>
      </c>
      <c r="J1278" s="115" t="str">
        <f t="shared" si="238"/>
        <v/>
      </c>
      <c r="Q1278" s="116"/>
      <c r="R1278" s="65" t="str">
        <f t="shared" si="232"/>
        <v/>
      </c>
      <c r="S1278" s="65" t="str">
        <f t="shared" si="233"/>
        <v/>
      </c>
      <c r="T1278" s="65" t="str">
        <f t="shared" si="234"/>
        <v/>
      </c>
      <c r="U1278" s="65" t="str">
        <f t="shared" si="235"/>
        <v/>
      </c>
      <c r="V1278" s="38"/>
      <c r="W1278" s="38"/>
      <c r="X1278" s="85" t="str">
        <f t="shared" si="236"/>
        <v/>
      </c>
      <c r="Y1278" s="85" t="str">
        <f t="shared" si="237"/>
        <v/>
      </c>
      <c r="Z1278" s="89" t="str">
        <f t="shared" si="239"/>
        <v/>
      </c>
      <c r="AA1278" s="90" t="str">
        <f>IFERROR(IF(ISNUMBER('Opsparede løndele mar21-apr21'!K1276),Z1278+'Opsparede løndele mar21-apr21'!K1276,Z1278),"")</f>
        <v/>
      </c>
    </row>
    <row r="1279" spans="1:27" x14ac:dyDescent="0.25">
      <c r="A1279" s="52" t="str">
        <f t="shared" si="240"/>
        <v/>
      </c>
      <c r="B1279" s="5"/>
      <c r="C1279" s="6"/>
      <c r="D1279" s="7"/>
      <c r="E1279" s="8"/>
      <c r="F1279" s="8"/>
      <c r="G1279" s="60" t="str">
        <f t="shared" si="243"/>
        <v/>
      </c>
      <c r="H1279" s="60" t="str">
        <f t="shared" si="243"/>
        <v/>
      </c>
      <c r="J1279" s="115" t="str">
        <f t="shared" si="238"/>
        <v/>
      </c>
      <c r="Q1279" s="116"/>
      <c r="R1279" s="65" t="str">
        <f t="shared" si="232"/>
        <v/>
      </c>
      <c r="S1279" s="65" t="str">
        <f t="shared" si="233"/>
        <v/>
      </c>
      <c r="T1279" s="65" t="str">
        <f t="shared" si="234"/>
        <v/>
      </c>
      <c r="U1279" s="65" t="str">
        <f t="shared" si="235"/>
        <v/>
      </c>
      <c r="V1279" s="38"/>
      <c r="W1279" s="38"/>
      <c r="X1279" s="85" t="str">
        <f t="shared" si="236"/>
        <v/>
      </c>
      <c r="Y1279" s="85" t="str">
        <f t="shared" si="237"/>
        <v/>
      </c>
      <c r="Z1279" s="89" t="str">
        <f t="shared" si="239"/>
        <v/>
      </c>
      <c r="AA1279" s="90" t="str">
        <f>IFERROR(IF(ISNUMBER('Opsparede løndele mar21-apr21'!K1277),Z1279+'Opsparede løndele mar21-apr21'!K1277,Z1279),"")</f>
        <v/>
      </c>
    </row>
    <row r="1280" spans="1:27" x14ac:dyDescent="0.25">
      <c r="A1280" s="52" t="str">
        <f t="shared" si="240"/>
        <v/>
      </c>
      <c r="B1280" s="5"/>
      <c r="C1280" s="6"/>
      <c r="D1280" s="7"/>
      <c r="E1280" s="8"/>
      <c r="F1280" s="8"/>
      <c r="G1280" s="60" t="str">
        <f t="shared" si="243"/>
        <v/>
      </c>
      <c r="H1280" s="60" t="str">
        <f t="shared" si="243"/>
        <v/>
      </c>
      <c r="J1280" s="115" t="str">
        <f t="shared" si="238"/>
        <v/>
      </c>
      <c r="Q1280" s="116"/>
      <c r="R1280" s="65" t="str">
        <f t="shared" si="232"/>
        <v/>
      </c>
      <c r="S1280" s="65" t="str">
        <f t="shared" si="233"/>
        <v/>
      </c>
      <c r="T1280" s="65" t="str">
        <f t="shared" si="234"/>
        <v/>
      </c>
      <c r="U1280" s="65" t="str">
        <f t="shared" si="235"/>
        <v/>
      </c>
      <c r="V1280" s="38"/>
      <c r="W1280" s="38"/>
      <c r="X1280" s="85" t="str">
        <f t="shared" si="236"/>
        <v/>
      </c>
      <c r="Y1280" s="85" t="str">
        <f t="shared" si="237"/>
        <v/>
      </c>
      <c r="Z1280" s="89" t="str">
        <f t="shared" si="239"/>
        <v/>
      </c>
      <c r="AA1280" s="90" t="str">
        <f>IFERROR(IF(ISNUMBER('Opsparede løndele mar21-apr21'!K1278),Z1280+'Opsparede løndele mar21-apr21'!K1278,Z1280),"")</f>
        <v/>
      </c>
    </row>
    <row r="1281" spans="1:27" x14ac:dyDescent="0.25">
      <c r="A1281" s="52" t="str">
        <f t="shared" si="240"/>
        <v/>
      </c>
      <c r="B1281" s="5"/>
      <c r="C1281" s="6"/>
      <c r="D1281" s="7"/>
      <c r="E1281" s="8"/>
      <c r="F1281" s="8"/>
      <c r="G1281" s="60" t="str">
        <f t="shared" si="243"/>
        <v/>
      </c>
      <c r="H1281" s="60" t="str">
        <f t="shared" si="243"/>
        <v/>
      </c>
      <c r="J1281" s="115" t="str">
        <f t="shared" si="238"/>
        <v/>
      </c>
      <c r="Q1281" s="116"/>
      <c r="R1281" s="65" t="str">
        <f t="shared" si="232"/>
        <v/>
      </c>
      <c r="S1281" s="65" t="str">
        <f t="shared" si="233"/>
        <v/>
      </c>
      <c r="T1281" s="65" t="str">
        <f t="shared" si="234"/>
        <v/>
      </c>
      <c r="U1281" s="65" t="str">
        <f t="shared" si="235"/>
        <v/>
      </c>
      <c r="V1281" s="38"/>
      <c r="W1281" s="38"/>
      <c r="X1281" s="85" t="str">
        <f t="shared" si="236"/>
        <v/>
      </c>
      <c r="Y1281" s="85" t="str">
        <f t="shared" si="237"/>
        <v/>
      </c>
      <c r="Z1281" s="89" t="str">
        <f t="shared" si="239"/>
        <v/>
      </c>
      <c r="AA1281" s="90" t="str">
        <f>IFERROR(IF(ISNUMBER('Opsparede løndele mar21-apr21'!K1279),Z1281+'Opsparede løndele mar21-apr21'!K1279,Z1281),"")</f>
        <v/>
      </c>
    </row>
    <row r="1282" spans="1:27" x14ac:dyDescent="0.25">
      <c r="A1282" s="52" t="str">
        <f t="shared" si="240"/>
        <v/>
      </c>
      <c r="B1282" s="5"/>
      <c r="C1282" s="6"/>
      <c r="D1282" s="7"/>
      <c r="E1282" s="8"/>
      <c r="F1282" s="8"/>
      <c r="G1282" s="60" t="str">
        <f t="shared" si="243"/>
        <v/>
      </c>
      <c r="H1282" s="60" t="str">
        <f t="shared" si="243"/>
        <v/>
      </c>
      <c r="J1282" s="115" t="str">
        <f t="shared" si="238"/>
        <v/>
      </c>
      <c r="Q1282" s="116"/>
      <c r="R1282" s="65" t="str">
        <f t="shared" si="232"/>
        <v/>
      </c>
      <c r="S1282" s="65" t="str">
        <f t="shared" si="233"/>
        <v/>
      </c>
      <c r="T1282" s="65" t="str">
        <f t="shared" si="234"/>
        <v/>
      </c>
      <c r="U1282" s="65" t="str">
        <f t="shared" si="235"/>
        <v/>
      </c>
      <c r="V1282" s="38"/>
      <c r="W1282" s="38"/>
      <c r="X1282" s="85" t="str">
        <f t="shared" si="236"/>
        <v/>
      </c>
      <c r="Y1282" s="85" t="str">
        <f t="shared" si="237"/>
        <v/>
      </c>
      <c r="Z1282" s="89" t="str">
        <f t="shared" si="239"/>
        <v/>
      </c>
      <c r="AA1282" s="90" t="str">
        <f>IFERROR(IF(ISNUMBER('Opsparede løndele mar21-apr21'!K1280),Z1282+'Opsparede løndele mar21-apr21'!K1280,Z1282),"")</f>
        <v/>
      </c>
    </row>
    <row r="1283" spans="1:27" x14ac:dyDescent="0.25">
      <c r="A1283" s="52" t="str">
        <f t="shared" si="240"/>
        <v/>
      </c>
      <c r="B1283" s="5"/>
      <c r="C1283" s="6"/>
      <c r="D1283" s="7"/>
      <c r="E1283" s="8"/>
      <c r="F1283" s="8"/>
      <c r="G1283" s="60" t="str">
        <f t="shared" si="243"/>
        <v/>
      </c>
      <c r="H1283" s="60" t="str">
        <f t="shared" si="243"/>
        <v/>
      </c>
      <c r="J1283" s="115" t="str">
        <f t="shared" si="238"/>
        <v/>
      </c>
      <c r="Q1283" s="116"/>
      <c r="R1283" s="65" t="str">
        <f t="shared" si="232"/>
        <v/>
      </c>
      <c r="S1283" s="65" t="str">
        <f t="shared" si="233"/>
        <v/>
      </c>
      <c r="T1283" s="65" t="str">
        <f t="shared" si="234"/>
        <v/>
      </c>
      <c r="U1283" s="65" t="str">
        <f t="shared" si="235"/>
        <v/>
      </c>
      <c r="V1283" s="38"/>
      <c r="W1283" s="38"/>
      <c r="X1283" s="85" t="str">
        <f t="shared" si="236"/>
        <v/>
      </c>
      <c r="Y1283" s="85" t="str">
        <f t="shared" si="237"/>
        <v/>
      </c>
      <c r="Z1283" s="89" t="str">
        <f t="shared" si="239"/>
        <v/>
      </c>
      <c r="AA1283" s="90" t="str">
        <f>IFERROR(IF(ISNUMBER('Opsparede løndele mar21-apr21'!K1281),Z1283+'Opsparede løndele mar21-apr21'!K1281,Z1283),"")</f>
        <v/>
      </c>
    </row>
    <row r="1284" spans="1:27" x14ac:dyDescent="0.25">
      <c r="A1284" s="52" t="str">
        <f t="shared" si="240"/>
        <v/>
      </c>
      <c r="B1284" s="5"/>
      <c r="C1284" s="6"/>
      <c r="D1284" s="7"/>
      <c r="E1284" s="8"/>
      <c r="F1284" s="8"/>
      <c r="G1284" s="60" t="str">
        <f t="shared" si="243"/>
        <v/>
      </c>
      <c r="H1284" s="60" t="str">
        <f t="shared" si="243"/>
        <v/>
      </c>
      <c r="J1284" s="115" t="str">
        <f t="shared" si="238"/>
        <v/>
      </c>
      <c r="Q1284" s="116"/>
      <c r="R1284" s="65" t="str">
        <f t="shared" si="232"/>
        <v/>
      </c>
      <c r="S1284" s="65" t="str">
        <f t="shared" si="233"/>
        <v/>
      </c>
      <c r="T1284" s="65" t="str">
        <f t="shared" si="234"/>
        <v/>
      </c>
      <c r="U1284" s="65" t="str">
        <f t="shared" si="235"/>
        <v/>
      </c>
      <c r="V1284" s="38"/>
      <c r="W1284" s="38"/>
      <c r="X1284" s="85" t="str">
        <f t="shared" si="236"/>
        <v/>
      </c>
      <c r="Y1284" s="85" t="str">
        <f t="shared" si="237"/>
        <v/>
      </c>
      <c r="Z1284" s="89" t="str">
        <f t="shared" si="239"/>
        <v/>
      </c>
      <c r="AA1284" s="90" t="str">
        <f>IFERROR(IF(ISNUMBER('Opsparede løndele mar21-apr21'!K1282),Z1284+'Opsparede løndele mar21-apr21'!K1282,Z1284),"")</f>
        <v/>
      </c>
    </row>
    <row r="1285" spans="1:27" x14ac:dyDescent="0.25">
      <c r="A1285" s="52" t="str">
        <f t="shared" si="240"/>
        <v/>
      </c>
      <c r="B1285" s="5"/>
      <c r="C1285" s="6"/>
      <c r="D1285" s="7"/>
      <c r="E1285" s="8"/>
      <c r="F1285" s="8"/>
      <c r="G1285" s="60" t="str">
        <f t="shared" si="243"/>
        <v/>
      </c>
      <c r="H1285" s="60" t="str">
        <f t="shared" si="243"/>
        <v/>
      </c>
      <c r="J1285" s="115" t="str">
        <f t="shared" si="238"/>
        <v/>
      </c>
      <c r="Q1285" s="116"/>
      <c r="R1285" s="65" t="str">
        <f t="shared" si="232"/>
        <v/>
      </c>
      <c r="S1285" s="65" t="str">
        <f t="shared" si="233"/>
        <v/>
      </c>
      <c r="T1285" s="65" t="str">
        <f t="shared" si="234"/>
        <v/>
      </c>
      <c r="U1285" s="65" t="str">
        <f t="shared" si="235"/>
        <v/>
      </c>
      <c r="V1285" s="38"/>
      <c r="W1285" s="38"/>
      <c r="X1285" s="85" t="str">
        <f t="shared" si="236"/>
        <v/>
      </c>
      <c r="Y1285" s="85" t="str">
        <f t="shared" si="237"/>
        <v/>
      </c>
      <c r="Z1285" s="89" t="str">
        <f t="shared" si="239"/>
        <v/>
      </c>
      <c r="AA1285" s="90" t="str">
        <f>IFERROR(IF(ISNUMBER('Opsparede løndele mar21-apr21'!K1283),Z1285+'Opsparede løndele mar21-apr21'!K1283,Z1285),"")</f>
        <v/>
      </c>
    </row>
    <row r="1286" spans="1:27" x14ac:dyDescent="0.25">
      <c r="A1286" s="52" t="str">
        <f t="shared" si="240"/>
        <v/>
      </c>
      <c r="B1286" s="5"/>
      <c r="C1286" s="6"/>
      <c r="D1286" s="7"/>
      <c r="E1286" s="8"/>
      <c r="F1286" s="8"/>
      <c r="G1286" s="60" t="str">
        <f t="shared" si="243"/>
        <v/>
      </c>
      <c r="H1286" s="60" t="str">
        <f t="shared" si="243"/>
        <v/>
      </c>
      <c r="J1286" s="115" t="str">
        <f t="shared" si="238"/>
        <v/>
      </c>
      <c r="Q1286" s="116"/>
      <c r="R1286" s="65" t="str">
        <f t="shared" si="232"/>
        <v/>
      </c>
      <c r="S1286" s="65" t="str">
        <f t="shared" si="233"/>
        <v/>
      </c>
      <c r="T1286" s="65" t="str">
        <f t="shared" si="234"/>
        <v/>
      </c>
      <c r="U1286" s="65" t="str">
        <f t="shared" si="235"/>
        <v/>
      </c>
      <c r="V1286" s="38"/>
      <c r="W1286" s="38"/>
      <c r="X1286" s="85" t="str">
        <f t="shared" si="236"/>
        <v/>
      </c>
      <c r="Y1286" s="85" t="str">
        <f t="shared" si="237"/>
        <v/>
      </c>
      <c r="Z1286" s="89" t="str">
        <f t="shared" si="239"/>
        <v/>
      </c>
      <c r="AA1286" s="90" t="str">
        <f>IFERROR(IF(ISNUMBER('Opsparede løndele mar21-apr21'!K1284),Z1286+'Opsparede løndele mar21-apr21'!K1284,Z1286),"")</f>
        <v/>
      </c>
    </row>
    <row r="1287" spans="1:27" x14ac:dyDescent="0.25">
      <c r="A1287" s="52" t="str">
        <f t="shared" si="240"/>
        <v/>
      </c>
      <c r="B1287" s="5"/>
      <c r="C1287" s="6"/>
      <c r="D1287" s="7"/>
      <c r="E1287" s="8"/>
      <c r="F1287" s="8"/>
      <c r="G1287" s="60" t="str">
        <f t="shared" ref="G1287:H1306" si="244">IF(AND(ISNUMBER($E1287),ISNUMBER($F1287)),MAX(MIN(NETWORKDAYS(IF($E1287&lt;=VLOOKUP(G$6,Matrix_antal_dage,5,FALSE),VLOOKUP(G$6,Matrix_antal_dage,5,FALSE),$E1287),IF($F1287&gt;=VLOOKUP(G$6,Matrix_antal_dage,6,FALSE),VLOOKUP(G$6,Matrix_antal_dage,6,FALSE),$F1287),helligdage),VLOOKUP(G$6,Matrix_antal_dage,7,FALSE)),0),"")</f>
        <v/>
      </c>
      <c r="H1287" s="60" t="str">
        <f t="shared" si="244"/>
        <v/>
      </c>
      <c r="J1287" s="115" t="str">
        <f t="shared" si="238"/>
        <v/>
      </c>
      <c r="Q1287" s="116"/>
      <c r="R1287" s="65" t="str">
        <f t="shared" ref="R1287:R1350" si="245">IF(AND(ISNUMBER($Q1287),ISNUMBER(K1287)),(IF($B1287="","",IF(MIN(K1287,M1287)*$J1287&gt;30000*IF($Q1287&gt;37,37,$Q1287)/37,30000*IF($Q1287&gt;37,37,$Q1287)/37,MIN(K1287,M1287)*$J1287))),"")</f>
        <v/>
      </c>
      <c r="S1287" s="65" t="str">
        <f t="shared" ref="S1287:S1350" si="246">IF(AND(ISNUMBER($Q1287),ISNUMBER(L1287)),(IF($B1287="","",IF(MIN(L1287,N1287)*$J1287&gt;30000*IF($Q1287&gt;37,37,$Q1287)/37,30000*IF($Q1287&gt;37,37,$Q1287)/37,MIN(L1287,N1287)*$J1287))),"")</f>
        <v/>
      </c>
      <c r="T1287" s="65" t="str">
        <f t="shared" ref="T1287:T1350" si="247">IF(ISNUMBER(R1287),(MIN(R1287,MIN(K1287,M1287)-O1287)),"")</f>
        <v/>
      </c>
      <c r="U1287" s="65" t="str">
        <f t="shared" ref="U1287:U1350" si="248">IF(ISNUMBER(S1287),(MIN(S1287,MIN(L1287,N1287)-P1287)),"")</f>
        <v/>
      </c>
      <c r="V1287" s="38"/>
      <c r="W1287" s="38"/>
      <c r="X1287" s="85" t="str">
        <f t="shared" ref="X1287:X1350" si="249">IF(ISNUMBER(V1287),MIN(T1287/VLOOKUP(G$6,Matrix_antal_dage,4,FALSE)*(G1287-V1287),30000),"")</f>
        <v/>
      </c>
      <c r="Y1287" s="85" t="str">
        <f t="shared" ref="Y1287:Y1350" si="250">IF(ISNUMBER(W1287),MIN(U1287/VLOOKUP(H$6,Matrix_antal_dage,4,FALSE)*(H1287-W1287),30000),"")</f>
        <v/>
      </c>
      <c r="Z1287" s="89" t="str">
        <f t="shared" si="239"/>
        <v/>
      </c>
      <c r="AA1287" s="90" t="str">
        <f>IFERROR(IF(ISNUMBER('Opsparede løndele mar21-apr21'!K1285),Z1287+'Opsparede løndele mar21-apr21'!K1285,Z1287),"")</f>
        <v/>
      </c>
    </row>
    <row r="1288" spans="1:27" x14ac:dyDescent="0.25">
      <c r="A1288" s="52" t="str">
        <f t="shared" si="240"/>
        <v/>
      </c>
      <c r="B1288" s="5"/>
      <c r="C1288" s="6"/>
      <c r="D1288" s="7"/>
      <c r="E1288" s="8"/>
      <c r="F1288" s="8"/>
      <c r="G1288" s="60" t="str">
        <f t="shared" si="244"/>
        <v/>
      </c>
      <c r="H1288" s="60" t="str">
        <f t="shared" si="244"/>
        <v/>
      </c>
      <c r="J1288" s="115" t="str">
        <f t="shared" ref="J1288:J1351" si="251">IF(I1288="","",IF(I1288="Funktionær",0.75,IF(I1288="Ikke-funktionær",0.9,IF(I1288="Elev/lærling",0.9))))</f>
        <v/>
      </c>
      <c r="Q1288" s="116"/>
      <c r="R1288" s="65" t="str">
        <f t="shared" si="245"/>
        <v/>
      </c>
      <c r="S1288" s="65" t="str">
        <f t="shared" si="246"/>
        <v/>
      </c>
      <c r="T1288" s="65" t="str">
        <f t="shared" si="247"/>
        <v/>
      </c>
      <c r="U1288" s="65" t="str">
        <f t="shared" si="248"/>
        <v/>
      </c>
      <c r="V1288" s="38"/>
      <c r="W1288" s="38"/>
      <c r="X1288" s="85" t="str">
        <f t="shared" si="249"/>
        <v/>
      </c>
      <c r="Y1288" s="85" t="str">
        <f t="shared" si="250"/>
        <v/>
      </c>
      <c r="Z1288" s="89" t="str">
        <f t="shared" ref="Z1288:Z1351" si="252">IF(OR(ISNUMBER(V1288),ISNUMBER(W1288)),SUM(X1288:Y1288),"")</f>
        <v/>
      </c>
      <c r="AA1288" s="90" t="str">
        <f>IFERROR(IF(ISNUMBER('Opsparede løndele mar21-apr21'!K1286),Z1288+'Opsparede løndele mar21-apr21'!K1286,Z1288),"")</f>
        <v/>
      </c>
    </row>
    <row r="1289" spans="1:27" x14ac:dyDescent="0.25">
      <c r="A1289" s="52" t="str">
        <f t="shared" ref="A1289:A1352" si="253">IF(B1289="","",A1288+1)</f>
        <v/>
      </c>
      <c r="B1289" s="5"/>
      <c r="C1289" s="6"/>
      <c r="D1289" s="7"/>
      <c r="E1289" s="8"/>
      <c r="F1289" s="8"/>
      <c r="G1289" s="60" t="str">
        <f t="shared" si="244"/>
        <v/>
      </c>
      <c r="H1289" s="60" t="str">
        <f t="shared" si="244"/>
        <v/>
      </c>
      <c r="J1289" s="115" t="str">
        <f t="shared" si="251"/>
        <v/>
      </c>
      <c r="Q1289" s="116"/>
      <c r="R1289" s="65" t="str">
        <f t="shared" si="245"/>
        <v/>
      </c>
      <c r="S1289" s="65" t="str">
        <f t="shared" si="246"/>
        <v/>
      </c>
      <c r="T1289" s="65" t="str">
        <f t="shared" si="247"/>
        <v/>
      </c>
      <c r="U1289" s="65" t="str">
        <f t="shared" si="248"/>
        <v/>
      </c>
      <c r="V1289" s="38"/>
      <c r="W1289" s="38"/>
      <c r="X1289" s="85" t="str">
        <f t="shared" si="249"/>
        <v/>
      </c>
      <c r="Y1289" s="85" t="str">
        <f t="shared" si="250"/>
        <v/>
      </c>
      <c r="Z1289" s="89" t="str">
        <f t="shared" si="252"/>
        <v/>
      </c>
      <c r="AA1289" s="90" t="str">
        <f>IFERROR(IF(ISNUMBER('Opsparede løndele mar21-apr21'!K1287),Z1289+'Opsparede løndele mar21-apr21'!K1287,Z1289),"")</f>
        <v/>
      </c>
    </row>
    <row r="1290" spans="1:27" x14ac:dyDescent="0.25">
      <c r="A1290" s="52" t="str">
        <f t="shared" si="253"/>
        <v/>
      </c>
      <c r="B1290" s="5"/>
      <c r="C1290" s="6"/>
      <c r="D1290" s="7"/>
      <c r="E1290" s="8"/>
      <c r="F1290" s="8"/>
      <c r="G1290" s="60" t="str">
        <f t="shared" si="244"/>
        <v/>
      </c>
      <c r="H1290" s="60" t="str">
        <f t="shared" si="244"/>
        <v/>
      </c>
      <c r="J1290" s="115" t="str">
        <f t="shared" si="251"/>
        <v/>
      </c>
      <c r="Q1290" s="116"/>
      <c r="R1290" s="65" t="str">
        <f t="shared" si="245"/>
        <v/>
      </c>
      <c r="S1290" s="65" t="str">
        <f t="shared" si="246"/>
        <v/>
      </c>
      <c r="T1290" s="65" t="str">
        <f t="shared" si="247"/>
        <v/>
      </c>
      <c r="U1290" s="65" t="str">
        <f t="shared" si="248"/>
        <v/>
      </c>
      <c r="V1290" s="38"/>
      <c r="W1290" s="38"/>
      <c r="X1290" s="85" t="str">
        <f t="shared" si="249"/>
        <v/>
      </c>
      <c r="Y1290" s="85" t="str">
        <f t="shared" si="250"/>
        <v/>
      </c>
      <c r="Z1290" s="89" t="str">
        <f t="shared" si="252"/>
        <v/>
      </c>
      <c r="AA1290" s="90" t="str">
        <f>IFERROR(IF(ISNUMBER('Opsparede løndele mar21-apr21'!K1288),Z1290+'Opsparede løndele mar21-apr21'!K1288,Z1290),"")</f>
        <v/>
      </c>
    </row>
    <row r="1291" spans="1:27" x14ac:dyDescent="0.25">
      <c r="A1291" s="52" t="str">
        <f t="shared" si="253"/>
        <v/>
      </c>
      <c r="B1291" s="5"/>
      <c r="C1291" s="6"/>
      <c r="D1291" s="7"/>
      <c r="E1291" s="8"/>
      <c r="F1291" s="8"/>
      <c r="G1291" s="60" t="str">
        <f t="shared" si="244"/>
        <v/>
      </c>
      <c r="H1291" s="60" t="str">
        <f t="shared" si="244"/>
        <v/>
      </c>
      <c r="J1291" s="115" t="str">
        <f t="shared" si="251"/>
        <v/>
      </c>
      <c r="Q1291" s="116"/>
      <c r="R1291" s="65" t="str">
        <f t="shared" si="245"/>
        <v/>
      </c>
      <c r="S1291" s="65" t="str">
        <f t="shared" si="246"/>
        <v/>
      </c>
      <c r="T1291" s="65" t="str">
        <f t="shared" si="247"/>
        <v/>
      </c>
      <c r="U1291" s="65" t="str">
        <f t="shared" si="248"/>
        <v/>
      </c>
      <c r="V1291" s="38"/>
      <c r="W1291" s="38"/>
      <c r="X1291" s="85" t="str">
        <f t="shared" si="249"/>
        <v/>
      </c>
      <c r="Y1291" s="85" t="str">
        <f t="shared" si="250"/>
        <v/>
      </c>
      <c r="Z1291" s="89" t="str">
        <f t="shared" si="252"/>
        <v/>
      </c>
      <c r="AA1291" s="90" t="str">
        <f>IFERROR(IF(ISNUMBER('Opsparede løndele mar21-apr21'!K1289),Z1291+'Opsparede løndele mar21-apr21'!K1289,Z1291),"")</f>
        <v/>
      </c>
    </row>
    <row r="1292" spans="1:27" x14ac:dyDescent="0.25">
      <c r="A1292" s="52" t="str">
        <f t="shared" si="253"/>
        <v/>
      </c>
      <c r="B1292" s="5"/>
      <c r="C1292" s="6"/>
      <c r="D1292" s="7"/>
      <c r="E1292" s="8"/>
      <c r="F1292" s="8"/>
      <c r="G1292" s="60" t="str">
        <f t="shared" si="244"/>
        <v/>
      </c>
      <c r="H1292" s="60" t="str">
        <f t="shared" si="244"/>
        <v/>
      </c>
      <c r="J1292" s="115" t="str">
        <f t="shared" si="251"/>
        <v/>
      </c>
      <c r="Q1292" s="116"/>
      <c r="R1292" s="65" t="str">
        <f t="shared" si="245"/>
        <v/>
      </c>
      <c r="S1292" s="65" t="str">
        <f t="shared" si="246"/>
        <v/>
      </c>
      <c r="T1292" s="65" t="str">
        <f t="shared" si="247"/>
        <v/>
      </c>
      <c r="U1292" s="65" t="str">
        <f t="shared" si="248"/>
        <v/>
      </c>
      <c r="V1292" s="38"/>
      <c r="W1292" s="38"/>
      <c r="X1292" s="85" t="str">
        <f t="shared" si="249"/>
        <v/>
      </c>
      <c r="Y1292" s="85" t="str">
        <f t="shared" si="250"/>
        <v/>
      </c>
      <c r="Z1292" s="89" t="str">
        <f t="shared" si="252"/>
        <v/>
      </c>
      <c r="AA1292" s="90" t="str">
        <f>IFERROR(IF(ISNUMBER('Opsparede løndele mar21-apr21'!K1290),Z1292+'Opsparede løndele mar21-apr21'!K1290,Z1292),"")</f>
        <v/>
      </c>
    </row>
    <row r="1293" spans="1:27" x14ac:dyDescent="0.25">
      <c r="A1293" s="52" t="str">
        <f t="shared" si="253"/>
        <v/>
      </c>
      <c r="B1293" s="5"/>
      <c r="C1293" s="6"/>
      <c r="D1293" s="7"/>
      <c r="E1293" s="8"/>
      <c r="F1293" s="8"/>
      <c r="G1293" s="60" t="str">
        <f t="shared" si="244"/>
        <v/>
      </c>
      <c r="H1293" s="60" t="str">
        <f t="shared" si="244"/>
        <v/>
      </c>
      <c r="J1293" s="115" t="str">
        <f t="shared" si="251"/>
        <v/>
      </c>
      <c r="Q1293" s="116"/>
      <c r="R1293" s="65" t="str">
        <f t="shared" si="245"/>
        <v/>
      </c>
      <c r="S1293" s="65" t="str">
        <f t="shared" si="246"/>
        <v/>
      </c>
      <c r="T1293" s="65" t="str">
        <f t="shared" si="247"/>
        <v/>
      </c>
      <c r="U1293" s="65" t="str">
        <f t="shared" si="248"/>
        <v/>
      </c>
      <c r="V1293" s="38"/>
      <c r="W1293" s="38"/>
      <c r="X1293" s="85" t="str">
        <f t="shared" si="249"/>
        <v/>
      </c>
      <c r="Y1293" s="85" t="str">
        <f t="shared" si="250"/>
        <v/>
      </c>
      <c r="Z1293" s="89" t="str">
        <f t="shared" si="252"/>
        <v/>
      </c>
      <c r="AA1293" s="90" t="str">
        <f>IFERROR(IF(ISNUMBER('Opsparede løndele mar21-apr21'!K1291),Z1293+'Opsparede løndele mar21-apr21'!K1291,Z1293),"")</f>
        <v/>
      </c>
    </row>
    <row r="1294" spans="1:27" x14ac:dyDescent="0.25">
      <c r="A1294" s="52" t="str">
        <f t="shared" si="253"/>
        <v/>
      </c>
      <c r="B1294" s="5"/>
      <c r="C1294" s="6"/>
      <c r="D1294" s="7"/>
      <c r="E1294" s="8"/>
      <c r="F1294" s="8"/>
      <c r="G1294" s="60" t="str">
        <f t="shared" si="244"/>
        <v/>
      </c>
      <c r="H1294" s="60" t="str">
        <f t="shared" si="244"/>
        <v/>
      </c>
      <c r="J1294" s="115" t="str">
        <f t="shared" si="251"/>
        <v/>
      </c>
      <c r="Q1294" s="116"/>
      <c r="R1294" s="65" t="str">
        <f t="shared" si="245"/>
        <v/>
      </c>
      <c r="S1294" s="65" t="str">
        <f t="shared" si="246"/>
        <v/>
      </c>
      <c r="T1294" s="65" t="str">
        <f t="shared" si="247"/>
        <v/>
      </c>
      <c r="U1294" s="65" t="str">
        <f t="shared" si="248"/>
        <v/>
      </c>
      <c r="V1294" s="38"/>
      <c r="W1294" s="38"/>
      <c r="X1294" s="85" t="str">
        <f t="shared" si="249"/>
        <v/>
      </c>
      <c r="Y1294" s="85" t="str">
        <f t="shared" si="250"/>
        <v/>
      </c>
      <c r="Z1294" s="89" t="str">
        <f t="shared" si="252"/>
        <v/>
      </c>
      <c r="AA1294" s="90" t="str">
        <f>IFERROR(IF(ISNUMBER('Opsparede løndele mar21-apr21'!K1292),Z1294+'Opsparede løndele mar21-apr21'!K1292,Z1294),"")</f>
        <v/>
      </c>
    </row>
    <row r="1295" spans="1:27" x14ac:dyDescent="0.25">
      <c r="A1295" s="52" t="str">
        <f t="shared" si="253"/>
        <v/>
      </c>
      <c r="B1295" s="5"/>
      <c r="C1295" s="6"/>
      <c r="D1295" s="7"/>
      <c r="E1295" s="8"/>
      <c r="F1295" s="8"/>
      <c r="G1295" s="60" t="str">
        <f t="shared" si="244"/>
        <v/>
      </c>
      <c r="H1295" s="60" t="str">
        <f t="shared" si="244"/>
        <v/>
      </c>
      <c r="J1295" s="115" t="str">
        <f t="shared" si="251"/>
        <v/>
      </c>
      <c r="Q1295" s="116"/>
      <c r="R1295" s="65" t="str">
        <f t="shared" si="245"/>
        <v/>
      </c>
      <c r="S1295" s="65" t="str">
        <f t="shared" si="246"/>
        <v/>
      </c>
      <c r="T1295" s="65" t="str">
        <f t="shared" si="247"/>
        <v/>
      </c>
      <c r="U1295" s="65" t="str">
        <f t="shared" si="248"/>
        <v/>
      </c>
      <c r="V1295" s="38"/>
      <c r="W1295" s="38"/>
      <c r="X1295" s="85" t="str">
        <f t="shared" si="249"/>
        <v/>
      </c>
      <c r="Y1295" s="85" t="str">
        <f t="shared" si="250"/>
        <v/>
      </c>
      <c r="Z1295" s="89" t="str">
        <f t="shared" si="252"/>
        <v/>
      </c>
      <c r="AA1295" s="90" t="str">
        <f>IFERROR(IF(ISNUMBER('Opsparede løndele mar21-apr21'!K1293),Z1295+'Opsparede løndele mar21-apr21'!K1293,Z1295),"")</f>
        <v/>
      </c>
    </row>
    <row r="1296" spans="1:27" x14ac:dyDescent="0.25">
      <c r="A1296" s="52" t="str">
        <f t="shared" si="253"/>
        <v/>
      </c>
      <c r="B1296" s="5"/>
      <c r="C1296" s="6"/>
      <c r="D1296" s="7"/>
      <c r="E1296" s="8"/>
      <c r="F1296" s="8"/>
      <c r="G1296" s="60" t="str">
        <f t="shared" si="244"/>
        <v/>
      </c>
      <c r="H1296" s="60" t="str">
        <f t="shared" si="244"/>
        <v/>
      </c>
      <c r="J1296" s="115" t="str">
        <f t="shared" si="251"/>
        <v/>
      </c>
      <c r="Q1296" s="116"/>
      <c r="R1296" s="65" t="str">
        <f t="shared" si="245"/>
        <v/>
      </c>
      <c r="S1296" s="65" t="str">
        <f t="shared" si="246"/>
        <v/>
      </c>
      <c r="T1296" s="65" t="str">
        <f t="shared" si="247"/>
        <v/>
      </c>
      <c r="U1296" s="65" t="str">
        <f t="shared" si="248"/>
        <v/>
      </c>
      <c r="V1296" s="38"/>
      <c r="W1296" s="38"/>
      <c r="X1296" s="85" t="str">
        <f t="shared" si="249"/>
        <v/>
      </c>
      <c r="Y1296" s="85" t="str">
        <f t="shared" si="250"/>
        <v/>
      </c>
      <c r="Z1296" s="89" t="str">
        <f t="shared" si="252"/>
        <v/>
      </c>
      <c r="AA1296" s="90" t="str">
        <f>IFERROR(IF(ISNUMBER('Opsparede løndele mar21-apr21'!K1294),Z1296+'Opsparede løndele mar21-apr21'!K1294,Z1296),"")</f>
        <v/>
      </c>
    </row>
    <row r="1297" spans="1:27" x14ac:dyDescent="0.25">
      <c r="A1297" s="52" t="str">
        <f t="shared" si="253"/>
        <v/>
      </c>
      <c r="B1297" s="5"/>
      <c r="C1297" s="6"/>
      <c r="D1297" s="7"/>
      <c r="E1297" s="8"/>
      <c r="F1297" s="8"/>
      <c r="G1297" s="60" t="str">
        <f t="shared" si="244"/>
        <v/>
      </c>
      <c r="H1297" s="60" t="str">
        <f t="shared" si="244"/>
        <v/>
      </c>
      <c r="J1297" s="115" t="str">
        <f t="shared" si="251"/>
        <v/>
      </c>
      <c r="Q1297" s="116"/>
      <c r="R1297" s="65" t="str">
        <f t="shared" si="245"/>
        <v/>
      </c>
      <c r="S1297" s="65" t="str">
        <f t="shared" si="246"/>
        <v/>
      </c>
      <c r="T1297" s="65" t="str">
        <f t="shared" si="247"/>
        <v/>
      </c>
      <c r="U1297" s="65" t="str">
        <f t="shared" si="248"/>
        <v/>
      </c>
      <c r="V1297" s="38"/>
      <c r="W1297" s="38"/>
      <c r="X1297" s="85" t="str">
        <f t="shared" si="249"/>
        <v/>
      </c>
      <c r="Y1297" s="85" t="str">
        <f t="shared" si="250"/>
        <v/>
      </c>
      <c r="Z1297" s="89" t="str">
        <f t="shared" si="252"/>
        <v/>
      </c>
      <c r="AA1297" s="90" t="str">
        <f>IFERROR(IF(ISNUMBER('Opsparede løndele mar21-apr21'!K1295),Z1297+'Opsparede løndele mar21-apr21'!K1295,Z1297),"")</f>
        <v/>
      </c>
    </row>
    <row r="1298" spans="1:27" x14ac:dyDescent="0.25">
      <c r="A1298" s="52" t="str">
        <f t="shared" si="253"/>
        <v/>
      </c>
      <c r="B1298" s="5"/>
      <c r="C1298" s="6"/>
      <c r="D1298" s="7"/>
      <c r="E1298" s="8"/>
      <c r="F1298" s="8"/>
      <c r="G1298" s="60" t="str">
        <f t="shared" si="244"/>
        <v/>
      </c>
      <c r="H1298" s="60" t="str">
        <f t="shared" si="244"/>
        <v/>
      </c>
      <c r="J1298" s="115" t="str">
        <f t="shared" si="251"/>
        <v/>
      </c>
      <c r="Q1298" s="116"/>
      <c r="R1298" s="65" t="str">
        <f t="shared" si="245"/>
        <v/>
      </c>
      <c r="S1298" s="65" t="str">
        <f t="shared" si="246"/>
        <v/>
      </c>
      <c r="T1298" s="65" t="str">
        <f t="shared" si="247"/>
        <v/>
      </c>
      <c r="U1298" s="65" t="str">
        <f t="shared" si="248"/>
        <v/>
      </c>
      <c r="V1298" s="38"/>
      <c r="W1298" s="38"/>
      <c r="X1298" s="85" t="str">
        <f t="shared" si="249"/>
        <v/>
      </c>
      <c r="Y1298" s="85" t="str">
        <f t="shared" si="250"/>
        <v/>
      </c>
      <c r="Z1298" s="89" t="str">
        <f t="shared" si="252"/>
        <v/>
      </c>
      <c r="AA1298" s="90" t="str">
        <f>IFERROR(IF(ISNUMBER('Opsparede løndele mar21-apr21'!K1296),Z1298+'Opsparede løndele mar21-apr21'!K1296,Z1298),"")</f>
        <v/>
      </c>
    </row>
    <row r="1299" spans="1:27" x14ac:dyDescent="0.25">
      <c r="A1299" s="52" t="str">
        <f t="shared" si="253"/>
        <v/>
      </c>
      <c r="B1299" s="5"/>
      <c r="C1299" s="6"/>
      <c r="D1299" s="7"/>
      <c r="E1299" s="8"/>
      <c r="F1299" s="8"/>
      <c r="G1299" s="60" t="str">
        <f t="shared" si="244"/>
        <v/>
      </c>
      <c r="H1299" s="60" t="str">
        <f t="shared" si="244"/>
        <v/>
      </c>
      <c r="J1299" s="115" t="str">
        <f t="shared" si="251"/>
        <v/>
      </c>
      <c r="Q1299" s="116"/>
      <c r="R1299" s="65" t="str">
        <f t="shared" si="245"/>
        <v/>
      </c>
      <c r="S1299" s="65" t="str">
        <f t="shared" si="246"/>
        <v/>
      </c>
      <c r="T1299" s="65" t="str">
        <f t="shared" si="247"/>
        <v/>
      </c>
      <c r="U1299" s="65" t="str">
        <f t="shared" si="248"/>
        <v/>
      </c>
      <c r="V1299" s="38"/>
      <c r="W1299" s="38"/>
      <c r="X1299" s="85" t="str">
        <f t="shared" si="249"/>
        <v/>
      </c>
      <c r="Y1299" s="85" t="str">
        <f t="shared" si="250"/>
        <v/>
      </c>
      <c r="Z1299" s="89" t="str">
        <f t="shared" si="252"/>
        <v/>
      </c>
      <c r="AA1299" s="90" t="str">
        <f>IFERROR(IF(ISNUMBER('Opsparede løndele mar21-apr21'!K1297),Z1299+'Opsparede løndele mar21-apr21'!K1297,Z1299),"")</f>
        <v/>
      </c>
    </row>
    <row r="1300" spans="1:27" x14ac:dyDescent="0.25">
      <c r="A1300" s="52" t="str">
        <f t="shared" si="253"/>
        <v/>
      </c>
      <c r="B1300" s="5"/>
      <c r="C1300" s="6"/>
      <c r="D1300" s="7"/>
      <c r="E1300" s="8"/>
      <c r="F1300" s="8"/>
      <c r="G1300" s="60" t="str">
        <f t="shared" si="244"/>
        <v/>
      </c>
      <c r="H1300" s="60" t="str">
        <f t="shared" si="244"/>
        <v/>
      </c>
      <c r="J1300" s="115" t="str">
        <f t="shared" si="251"/>
        <v/>
      </c>
      <c r="Q1300" s="116"/>
      <c r="R1300" s="65" t="str">
        <f t="shared" si="245"/>
        <v/>
      </c>
      <c r="S1300" s="65" t="str">
        <f t="shared" si="246"/>
        <v/>
      </c>
      <c r="T1300" s="65" t="str">
        <f t="shared" si="247"/>
        <v/>
      </c>
      <c r="U1300" s="65" t="str">
        <f t="shared" si="248"/>
        <v/>
      </c>
      <c r="V1300" s="38"/>
      <c r="W1300" s="38"/>
      <c r="X1300" s="85" t="str">
        <f t="shared" si="249"/>
        <v/>
      </c>
      <c r="Y1300" s="85" t="str">
        <f t="shared" si="250"/>
        <v/>
      </c>
      <c r="Z1300" s="89" t="str">
        <f t="shared" si="252"/>
        <v/>
      </c>
      <c r="AA1300" s="90" t="str">
        <f>IFERROR(IF(ISNUMBER('Opsparede løndele mar21-apr21'!K1298),Z1300+'Opsparede løndele mar21-apr21'!K1298,Z1300),"")</f>
        <v/>
      </c>
    </row>
    <row r="1301" spans="1:27" x14ac:dyDescent="0.25">
      <c r="A1301" s="52" t="str">
        <f t="shared" si="253"/>
        <v/>
      </c>
      <c r="B1301" s="5"/>
      <c r="C1301" s="6"/>
      <c r="D1301" s="7"/>
      <c r="E1301" s="8"/>
      <c r="F1301" s="8"/>
      <c r="G1301" s="60" t="str">
        <f t="shared" si="244"/>
        <v/>
      </c>
      <c r="H1301" s="60" t="str">
        <f t="shared" si="244"/>
        <v/>
      </c>
      <c r="J1301" s="115" t="str">
        <f t="shared" si="251"/>
        <v/>
      </c>
      <c r="Q1301" s="116"/>
      <c r="R1301" s="65" t="str">
        <f t="shared" si="245"/>
        <v/>
      </c>
      <c r="S1301" s="65" t="str">
        <f t="shared" si="246"/>
        <v/>
      </c>
      <c r="T1301" s="65" t="str">
        <f t="shared" si="247"/>
        <v/>
      </c>
      <c r="U1301" s="65" t="str">
        <f t="shared" si="248"/>
        <v/>
      </c>
      <c r="V1301" s="38"/>
      <c r="W1301" s="38"/>
      <c r="X1301" s="85" t="str">
        <f t="shared" si="249"/>
        <v/>
      </c>
      <c r="Y1301" s="85" t="str">
        <f t="shared" si="250"/>
        <v/>
      </c>
      <c r="Z1301" s="89" t="str">
        <f t="shared" si="252"/>
        <v/>
      </c>
      <c r="AA1301" s="90" t="str">
        <f>IFERROR(IF(ISNUMBER('Opsparede løndele mar21-apr21'!K1299),Z1301+'Opsparede løndele mar21-apr21'!K1299,Z1301),"")</f>
        <v/>
      </c>
    </row>
    <row r="1302" spans="1:27" x14ac:dyDescent="0.25">
      <c r="A1302" s="52" t="str">
        <f t="shared" si="253"/>
        <v/>
      </c>
      <c r="B1302" s="5"/>
      <c r="C1302" s="6"/>
      <c r="D1302" s="7"/>
      <c r="E1302" s="8"/>
      <c r="F1302" s="8"/>
      <c r="G1302" s="60" t="str">
        <f t="shared" si="244"/>
        <v/>
      </c>
      <c r="H1302" s="60" t="str">
        <f t="shared" si="244"/>
        <v/>
      </c>
      <c r="J1302" s="115" t="str">
        <f t="shared" si="251"/>
        <v/>
      </c>
      <c r="Q1302" s="116"/>
      <c r="R1302" s="65" t="str">
        <f t="shared" si="245"/>
        <v/>
      </c>
      <c r="S1302" s="65" t="str">
        <f t="shared" si="246"/>
        <v/>
      </c>
      <c r="T1302" s="65" t="str">
        <f t="shared" si="247"/>
        <v/>
      </c>
      <c r="U1302" s="65" t="str">
        <f t="shared" si="248"/>
        <v/>
      </c>
      <c r="V1302" s="38"/>
      <c r="W1302" s="38"/>
      <c r="X1302" s="85" t="str">
        <f t="shared" si="249"/>
        <v/>
      </c>
      <c r="Y1302" s="85" t="str">
        <f t="shared" si="250"/>
        <v/>
      </c>
      <c r="Z1302" s="89" t="str">
        <f t="shared" si="252"/>
        <v/>
      </c>
      <c r="AA1302" s="90" t="str">
        <f>IFERROR(IF(ISNUMBER('Opsparede løndele mar21-apr21'!K1300),Z1302+'Opsparede løndele mar21-apr21'!K1300,Z1302),"")</f>
        <v/>
      </c>
    </row>
    <row r="1303" spans="1:27" x14ac:dyDescent="0.25">
      <c r="A1303" s="52" t="str">
        <f t="shared" si="253"/>
        <v/>
      </c>
      <c r="B1303" s="5"/>
      <c r="C1303" s="6"/>
      <c r="D1303" s="7"/>
      <c r="E1303" s="8"/>
      <c r="F1303" s="8"/>
      <c r="G1303" s="60" t="str">
        <f t="shared" si="244"/>
        <v/>
      </c>
      <c r="H1303" s="60" t="str">
        <f t="shared" si="244"/>
        <v/>
      </c>
      <c r="J1303" s="115" t="str">
        <f t="shared" si="251"/>
        <v/>
      </c>
      <c r="Q1303" s="116"/>
      <c r="R1303" s="65" t="str">
        <f t="shared" si="245"/>
        <v/>
      </c>
      <c r="S1303" s="65" t="str">
        <f t="shared" si="246"/>
        <v/>
      </c>
      <c r="T1303" s="65" t="str">
        <f t="shared" si="247"/>
        <v/>
      </c>
      <c r="U1303" s="65" t="str">
        <f t="shared" si="248"/>
        <v/>
      </c>
      <c r="V1303" s="38"/>
      <c r="W1303" s="38"/>
      <c r="X1303" s="85" t="str">
        <f t="shared" si="249"/>
        <v/>
      </c>
      <c r="Y1303" s="85" t="str">
        <f t="shared" si="250"/>
        <v/>
      </c>
      <c r="Z1303" s="89" t="str">
        <f t="shared" si="252"/>
        <v/>
      </c>
      <c r="AA1303" s="90" t="str">
        <f>IFERROR(IF(ISNUMBER('Opsparede løndele mar21-apr21'!K1301),Z1303+'Opsparede løndele mar21-apr21'!K1301,Z1303),"")</f>
        <v/>
      </c>
    </row>
    <row r="1304" spans="1:27" x14ac:dyDescent="0.25">
      <c r="A1304" s="52" t="str">
        <f t="shared" si="253"/>
        <v/>
      </c>
      <c r="B1304" s="5"/>
      <c r="C1304" s="6"/>
      <c r="D1304" s="7"/>
      <c r="E1304" s="8"/>
      <c r="F1304" s="8"/>
      <c r="G1304" s="60" t="str">
        <f t="shared" si="244"/>
        <v/>
      </c>
      <c r="H1304" s="60" t="str">
        <f t="shared" si="244"/>
        <v/>
      </c>
      <c r="J1304" s="115" t="str">
        <f t="shared" si="251"/>
        <v/>
      </c>
      <c r="Q1304" s="116"/>
      <c r="R1304" s="65" t="str">
        <f t="shared" si="245"/>
        <v/>
      </c>
      <c r="S1304" s="65" t="str">
        <f t="shared" si="246"/>
        <v/>
      </c>
      <c r="T1304" s="65" t="str">
        <f t="shared" si="247"/>
        <v/>
      </c>
      <c r="U1304" s="65" t="str">
        <f t="shared" si="248"/>
        <v/>
      </c>
      <c r="V1304" s="38"/>
      <c r="W1304" s="38"/>
      <c r="X1304" s="85" t="str">
        <f t="shared" si="249"/>
        <v/>
      </c>
      <c r="Y1304" s="85" t="str">
        <f t="shared" si="250"/>
        <v/>
      </c>
      <c r="Z1304" s="89" t="str">
        <f t="shared" si="252"/>
        <v/>
      </c>
      <c r="AA1304" s="90" t="str">
        <f>IFERROR(IF(ISNUMBER('Opsparede løndele mar21-apr21'!K1302),Z1304+'Opsparede løndele mar21-apr21'!K1302,Z1304),"")</f>
        <v/>
      </c>
    </row>
    <row r="1305" spans="1:27" x14ac:dyDescent="0.25">
      <c r="A1305" s="52" t="str">
        <f t="shared" si="253"/>
        <v/>
      </c>
      <c r="B1305" s="5"/>
      <c r="C1305" s="6"/>
      <c r="D1305" s="7"/>
      <c r="E1305" s="8"/>
      <c r="F1305" s="8"/>
      <c r="G1305" s="60" t="str">
        <f t="shared" si="244"/>
        <v/>
      </c>
      <c r="H1305" s="60" t="str">
        <f t="shared" si="244"/>
        <v/>
      </c>
      <c r="J1305" s="115" t="str">
        <f t="shared" si="251"/>
        <v/>
      </c>
      <c r="Q1305" s="116"/>
      <c r="R1305" s="65" t="str">
        <f t="shared" si="245"/>
        <v/>
      </c>
      <c r="S1305" s="65" t="str">
        <f t="shared" si="246"/>
        <v/>
      </c>
      <c r="T1305" s="65" t="str">
        <f t="shared" si="247"/>
        <v/>
      </c>
      <c r="U1305" s="65" t="str">
        <f t="shared" si="248"/>
        <v/>
      </c>
      <c r="V1305" s="38"/>
      <c r="W1305" s="38"/>
      <c r="X1305" s="85" t="str">
        <f t="shared" si="249"/>
        <v/>
      </c>
      <c r="Y1305" s="85" t="str">
        <f t="shared" si="250"/>
        <v/>
      </c>
      <c r="Z1305" s="89" t="str">
        <f t="shared" si="252"/>
        <v/>
      </c>
      <c r="AA1305" s="90" t="str">
        <f>IFERROR(IF(ISNUMBER('Opsparede løndele mar21-apr21'!K1303),Z1305+'Opsparede løndele mar21-apr21'!K1303,Z1305),"")</f>
        <v/>
      </c>
    </row>
    <row r="1306" spans="1:27" x14ac:dyDescent="0.25">
      <c r="A1306" s="52" t="str">
        <f t="shared" si="253"/>
        <v/>
      </c>
      <c r="B1306" s="5"/>
      <c r="C1306" s="6"/>
      <c r="D1306" s="7"/>
      <c r="E1306" s="8"/>
      <c r="F1306" s="8"/>
      <c r="G1306" s="60" t="str">
        <f t="shared" si="244"/>
        <v/>
      </c>
      <c r="H1306" s="60" t="str">
        <f t="shared" si="244"/>
        <v/>
      </c>
      <c r="J1306" s="115" t="str">
        <f t="shared" si="251"/>
        <v/>
      </c>
      <c r="Q1306" s="116"/>
      <c r="R1306" s="65" t="str">
        <f t="shared" si="245"/>
        <v/>
      </c>
      <c r="S1306" s="65" t="str">
        <f t="shared" si="246"/>
        <v/>
      </c>
      <c r="T1306" s="65" t="str">
        <f t="shared" si="247"/>
        <v/>
      </c>
      <c r="U1306" s="65" t="str">
        <f t="shared" si="248"/>
        <v/>
      </c>
      <c r="V1306" s="38"/>
      <c r="W1306" s="38"/>
      <c r="X1306" s="85" t="str">
        <f t="shared" si="249"/>
        <v/>
      </c>
      <c r="Y1306" s="85" t="str">
        <f t="shared" si="250"/>
        <v/>
      </c>
      <c r="Z1306" s="89" t="str">
        <f t="shared" si="252"/>
        <v/>
      </c>
      <c r="AA1306" s="90" t="str">
        <f>IFERROR(IF(ISNUMBER('Opsparede løndele mar21-apr21'!K1304),Z1306+'Opsparede løndele mar21-apr21'!K1304,Z1306),"")</f>
        <v/>
      </c>
    </row>
    <row r="1307" spans="1:27" x14ac:dyDescent="0.25">
      <c r="A1307" s="52" t="str">
        <f t="shared" si="253"/>
        <v/>
      </c>
      <c r="B1307" s="5"/>
      <c r="C1307" s="6"/>
      <c r="D1307" s="7"/>
      <c r="E1307" s="8"/>
      <c r="F1307" s="8"/>
      <c r="G1307" s="60" t="str">
        <f t="shared" ref="G1307:H1326" si="254">IF(AND(ISNUMBER($E1307),ISNUMBER($F1307)),MAX(MIN(NETWORKDAYS(IF($E1307&lt;=VLOOKUP(G$6,Matrix_antal_dage,5,FALSE),VLOOKUP(G$6,Matrix_antal_dage,5,FALSE),$E1307),IF($F1307&gt;=VLOOKUP(G$6,Matrix_antal_dage,6,FALSE),VLOOKUP(G$6,Matrix_antal_dage,6,FALSE),$F1307),helligdage),VLOOKUP(G$6,Matrix_antal_dage,7,FALSE)),0),"")</f>
        <v/>
      </c>
      <c r="H1307" s="60" t="str">
        <f t="shared" si="254"/>
        <v/>
      </c>
      <c r="J1307" s="115" t="str">
        <f t="shared" si="251"/>
        <v/>
      </c>
      <c r="Q1307" s="116"/>
      <c r="R1307" s="65" t="str">
        <f t="shared" si="245"/>
        <v/>
      </c>
      <c r="S1307" s="65" t="str">
        <f t="shared" si="246"/>
        <v/>
      </c>
      <c r="T1307" s="65" t="str">
        <f t="shared" si="247"/>
        <v/>
      </c>
      <c r="U1307" s="65" t="str">
        <f t="shared" si="248"/>
        <v/>
      </c>
      <c r="V1307" s="38"/>
      <c r="W1307" s="38"/>
      <c r="X1307" s="85" t="str">
        <f t="shared" si="249"/>
        <v/>
      </c>
      <c r="Y1307" s="85" t="str">
        <f t="shared" si="250"/>
        <v/>
      </c>
      <c r="Z1307" s="89" t="str">
        <f t="shared" si="252"/>
        <v/>
      </c>
      <c r="AA1307" s="90" t="str">
        <f>IFERROR(IF(ISNUMBER('Opsparede løndele mar21-apr21'!K1305),Z1307+'Opsparede løndele mar21-apr21'!K1305,Z1307),"")</f>
        <v/>
      </c>
    </row>
    <row r="1308" spans="1:27" x14ac:dyDescent="0.25">
      <c r="A1308" s="52" t="str">
        <f t="shared" si="253"/>
        <v/>
      </c>
      <c r="B1308" s="5"/>
      <c r="C1308" s="6"/>
      <c r="D1308" s="7"/>
      <c r="E1308" s="8"/>
      <c r="F1308" s="8"/>
      <c r="G1308" s="60" t="str">
        <f t="shared" si="254"/>
        <v/>
      </c>
      <c r="H1308" s="60" t="str">
        <f t="shared" si="254"/>
        <v/>
      </c>
      <c r="J1308" s="115" t="str">
        <f t="shared" si="251"/>
        <v/>
      </c>
      <c r="Q1308" s="116"/>
      <c r="R1308" s="65" t="str">
        <f t="shared" si="245"/>
        <v/>
      </c>
      <c r="S1308" s="65" t="str">
        <f t="shared" si="246"/>
        <v/>
      </c>
      <c r="T1308" s="65" t="str">
        <f t="shared" si="247"/>
        <v/>
      </c>
      <c r="U1308" s="65" t="str">
        <f t="shared" si="248"/>
        <v/>
      </c>
      <c r="V1308" s="38"/>
      <c r="W1308" s="38"/>
      <c r="X1308" s="85" t="str">
        <f t="shared" si="249"/>
        <v/>
      </c>
      <c r="Y1308" s="85" t="str">
        <f t="shared" si="250"/>
        <v/>
      </c>
      <c r="Z1308" s="89" t="str">
        <f t="shared" si="252"/>
        <v/>
      </c>
      <c r="AA1308" s="90" t="str">
        <f>IFERROR(IF(ISNUMBER('Opsparede løndele mar21-apr21'!K1306),Z1308+'Opsparede løndele mar21-apr21'!K1306,Z1308),"")</f>
        <v/>
      </c>
    </row>
    <row r="1309" spans="1:27" x14ac:dyDescent="0.25">
      <c r="A1309" s="52" t="str">
        <f t="shared" si="253"/>
        <v/>
      </c>
      <c r="B1309" s="5"/>
      <c r="C1309" s="6"/>
      <c r="D1309" s="7"/>
      <c r="E1309" s="8"/>
      <c r="F1309" s="8"/>
      <c r="G1309" s="60" t="str">
        <f t="shared" si="254"/>
        <v/>
      </c>
      <c r="H1309" s="60" t="str">
        <f t="shared" si="254"/>
        <v/>
      </c>
      <c r="J1309" s="115" t="str">
        <f t="shared" si="251"/>
        <v/>
      </c>
      <c r="Q1309" s="116"/>
      <c r="R1309" s="65" t="str">
        <f t="shared" si="245"/>
        <v/>
      </c>
      <c r="S1309" s="65" t="str">
        <f t="shared" si="246"/>
        <v/>
      </c>
      <c r="T1309" s="65" t="str">
        <f t="shared" si="247"/>
        <v/>
      </c>
      <c r="U1309" s="65" t="str">
        <f t="shared" si="248"/>
        <v/>
      </c>
      <c r="V1309" s="38"/>
      <c r="W1309" s="38"/>
      <c r="X1309" s="85" t="str">
        <f t="shared" si="249"/>
        <v/>
      </c>
      <c r="Y1309" s="85" t="str">
        <f t="shared" si="250"/>
        <v/>
      </c>
      <c r="Z1309" s="89" t="str">
        <f t="shared" si="252"/>
        <v/>
      </c>
      <c r="AA1309" s="90" t="str">
        <f>IFERROR(IF(ISNUMBER('Opsparede løndele mar21-apr21'!K1307),Z1309+'Opsparede løndele mar21-apr21'!K1307,Z1309),"")</f>
        <v/>
      </c>
    </row>
    <row r="1310" spans="1:27" x14ac:dyDescent="0.25">
      <c r="A1310" s="52" t="str">
        <f t="shared" si="253"/>
        <v/>
      </c>
      <c r="B1310" s="5"/>
      <c r="C1310" s="6"/>
      <c r="D1310" s="7"/>
      <c r="E1310" s="8"/>
      <c r="F1310" s="8"/>
      <c r="G1310" s="60" t="str">
        <f t="shared" si="254"/>
        <v/>
      </c>
      <c r="H1310" s="60" t="str">
        <f t="shared" si="254"/>
        <v/>
      </c>
      <c r="J1310" s="115" t="str">
        <f t="shared" si="251"/>
        <v/>
      </c>
      <c r="Q1310" s="116"/>
      <c r="R1310" s="65" t="str">
        <f t="shared" si="245"/>
        <v/>
      </c>
      <c r="S1310" s="65" t="str">
        <f t="shared" si="246"/>
        <v/>
      </c>
      <c r="T1310" s="65" t="str">
        <f t="shared" si="247"/>
        <v/>
      </c>
      <c r="U1310" s="65" t="str">
        <f t="shared" si="248"/>
        <v/>
      </c>
      <c r="V1310" s="38"/>
      <c r="W1310" s="38"/>
      <c r="X1310" s="85" t="str">
        <f t="shared" si="249"/>
        <v/>
      </c>
      <c r="Y1310" s="85" t="str">
        <f t="shared" si="250"/>
        <v/>
      </c>
      <c r="Z1310" s="89" t="str">
        <f t="shared" si="252"/>
        <v/>
      </c>
      <c r="AA1310" s="90" t="str">
        <f>IFERROR(IF(ISNUMBER('Opsparede løndele mar21-apr21'!K1308),Z1310+'Opsparede løndele mar21-apr21'!K1308,Z1310),"")</f>
        <v/>
      </c>
    </row>
    <row r="1311" spans="1:27" x14ac:dyDescent="0.25">
      <c r="A1311" s="52" t="str">
        <f t="shared" si="253"/>
        <v/>
      </c>
      <c r="B1311" s="5"/>
      <c r="C1311" s="6"/>
      <c r="D1311" s="7"/>
      <c r="E1311" s="8"/>
      <c r="F1311" s="8"/>
      <c r="G1311" s="60" t="str">
        <f t="shared" si="254"/>
        <v/>
      </c>
      <c r="H1311" s="60" t="str">
        <f t="shared" si="254"/>
        <v/>
      </c>
      <c r="J1311" s="115" t="str">
        <f t="shared" si="251"/>
        <v/>
      </c>
      <c r="Q1311" s="116"/>
      <c r="R1311" s="65" t="str">
        <f t="shared" si="245"/>
        <v/>
      </c>
      <c r="S1311" s="65" t="str">
        <f t="shared" si="246"/>
        <v/>
      </c>
      <c r="T1311" s="65" t="str">
        <f t="shared" si="247"/>
        <v/>
      </c>
      <c r="U1311" s="65" t="str">
        <f t="shared" si="248"/>
        <v/>
      </c>
      <c r="V1311" s="38"/>
      <c r="W1311" s="38"/>
      <c r="X1311" s="85" t="str">
        <f t="shared" si="249"/>
        <v/>
      </c>
      <c r="Y1311" s="85" t="str">
        <f t="shared" si="250"/>
        <v/>
      </c>
      <c r="Z1311" s="89" t="str">
        <f t="shared" si="252"/>
        <v/>
      </c>
      <c r="AA1311" s="90" t="str">
        <f>IFERROR(IF(ISNUMBER('Opsparede løndele mar21-apr21'!K1309),Z1311+'Opsparede løndele mar21-apr21'!K1309,Z1311),"")</f>
        <v/>
      </c>
    </row>
    <row r="1312" spans="1:27" x14ac:dyDescent="0.25">
      <c r="A1312" s="52" t="str">
        <f t="shared" si="253"/>
        <v/>
      </c>
      <c r="B1312" s="5"/>
      <c r="C1312" s="6"/>
      <c r="D1312" s="7"/>
      <c r="E1312" s="8"/>
      <c r="F1312" s="8"/>
      <c r="G1312" s="60" t="str">
        <f t="shared" si="254"/>
        <v/>
      </c>
      <c r="H1312" s="60" t="str">
        <f t="shared" si="254"/>
        <v/>
      </c>
      <c r="J1312" s="115" t="str">
        <f t="shared" si="251"/>
        <v/>
      </c>
      <c r="Q1312" s="116"/>
      <c r="R1312" s="65" t="str">
        <f t="shared" si="245"/>
        <v/>
      </c>
      <c r="S1312" s="65" t="str">
        <f t="shared" si="246"/>
        <v/>
      </c>
      <c r="T1312" s="65" t="str">
        <f t="shared" si="247"/>
        <v/>
      </c>
      <c r="U1312" s="65" t="str">
        <f t="shared" si="248"/>
        <v/>
      </c>
      <c r="V1312" s="38"/>
      <c r="W1312" s="38"/>
      <c r="X1312" s="85" t="str">
        <f t="shared" si="249"/>
        <v/>
      </c>
      <c r="Y1312" s="85" t="str">
        <f t="shared" si="250"/>
        <v/>
      </c>
      <c r="Z1312" s="89" t="str">
        <f t="shared" si="252"/>
        <v/>
      </c>
      <c r="AA1312" s="90" t="str">
        <f>IFERROR(IF(ISNUMBER('Opsparede løndele mar21-apr21'!K1310),Z1312+'Opsparede løndele mar21-apr21'!K1310,Z1312),"")</f>
        <v/>
      </c>
    </row>
    <row r="1313" spans="1:27" x14ac:dyDescent="0.25">
      <c r="A1313" s="52" t="str">
        <f t="shared" si="253"/>
        <v/>
      </c>
      <c r="B1313" s="5"/>
      <c r="C1313" s="6"/>
      <c r="D1313" s="7"/>
      <c r="E1313" s="8"/>
      <c r="F1313" s="8"/>
      <c r="G1313" s="60" t="str">
        <f t="shared" si="254"/>
        <v/>
      </c>
      <c r="H1313" s="60" t="str">
        <f t="shared" si="254"/>
        <v/>
      </c>
      <c r="J1313" s="115" t="str">
        <f t="shared" si="251"/>
        <v/>
      </c>
      <c r="Q1313" s="116"/>
      <c r="R1313" s="65" t="str">
        <f t="shared" si="245"/>
        <v/>
      </c>
      <c r="S1313" s="65" t="str">
        <f t="shared" si="246"/>
        <v/>
      </c>
      <c r="T1313" s="65" t="str">
        <f t="shared" si="247"/>
        <v/>
      </c>
      <c r="U1313" s="65" t="str">
        <f t="shared" si="248"/>
        <v/>
      </c>
      <c r="V1313" s="38"/>
      <c r="W1313" s="38"/>
      <c r="X1313" s="85" t="str">
        <f t="shared" si="249"/>
        <v/>
      </c>
      <c r="Y1313" s="85" t="str">
        <f t="shared" si="250"/>
        <v/>
      </c>
      <c r="Z1313" s="89" t="str">
        <f t="shared" si="252"/>
        <v/>
      </c>
      <c r="AA1313" s="90" t="str">
        <f>IFERROR(IF(ISNUMBER('Opsparede løndele mar21-apr21'!K1311),Z1313+'Opsparede løndele mar21-apr21'!K1311,Z1313),"")</f>
        <v/>
      </c>
    </row>
    <row r="1314" spans="1:27" x14ac:dyDescent="0.25">
      <c r="A1314" s="52" t="str">
        <f t="shared" si="253"/>
        <v/>
      </c>
      <c r="B1314" s="5"/>
      <c r="C1314" s="6"/>
      <c r="D1314" s="7"/>
      <c r="E1314" s="8"/>
      <c r="F1314" s="8"/>
      <c r="G1314" s="60" t="str">
        <f t="shared" si="254"/>
        <v/>
      </c>
      <c r="H1314" s="60" t="str">
        <f t="shared" si="254"/>
        <v/>
      </c>
      <c r="J1314" s="115" t="str">
        <f t="shared" si="251"/>
        <v/>
      </c>
      <c r="Q1314" s="116"/>
      <c r="R1314" s="65" t="str">
        <f t="shared" si="245"/>
        <v/>
      </c>
      <c r="S1314" s="65" t="str">
        <f t="shared" si="246"/>
        <v/>
      </c>
      <c r="T1314" s="65" t="str">
        <f t="shared" si="247"/>
        <v/>
      </c>
      <c r="U1314" s="65" t="str">
        <f t="shared" si="248"/>
        <v/>
      </c>
      <c r="V1314" s="38"/>
      <c r="W1314" s="38"/>
      <c r="X1314" s="85" t="str">
        <f t="shared" si="249"/>
        <v/>
      </c>
      <c r="Y1314" s="85" t="str">
        <f t="shared" si="250"/>
        <v/>
      </c>
      <c r="Z1314" s="89" t="str">
        <f t="shared" si="252"/>
        <v/>
      </c>
      <c r="AA1314" s="90" t="str">
        <f>IFERROR(IF(ISNUMBER('Opsparede løndele mar21-apr21'!K1312),Z1314+'Opsparede løndele mar21-apr21'!K1312,Z1314),"")</f>
        <v/>
      </c>
    </row>
    <row r="1315" spans="1:27" x14ac:dyDescent="0.25">
      <c r="A1315" s="52" t="str">
        <f t="shared" si="253"/>
        <v/>
      </c>
      <c r="B1315" s="5"/>
      <c r="C1315" s="6"/>
      <c r="D1315" s="7"/>
      <c r="E1315" s="8"/>
      <c r="F1315" s="8"/>
      <c r="G1315" s="60" t="str">
        <f t="shared" si="254"/>
        <v/>
      </c>
      <c r="H1315" s="60" t="str">
        <f t="shared" si="254"/>
        <v/>
      </c>
      <c r="J1315" s="115" t="str">
        <f t="shared" si="251"/>
        <v/>
      </c>
      <c r="Q1315" s="116"/>
      <c r="R1315" s="65" t="str">
        <f t="shared" si="245"/>
        <v/>
      </c>
      <c r="S1315" s="65" t="str">
        <f t="shared" si="246"/>
        <v/>
      </c>
      <c r="T1315" s="65" t="str">
        <f t="shared" si="247"/>
        <v/>
      </c>
      <c r="U1315" s="65" t="str">
        <f t="shared" si="248"/>
        <v/>
      </c>
      <c r="V1315" s="38"/>
      <c r="W1315" s="38"/>
      <c r="X1315" s="85" t="str">
        <f t="shared" si="249"/>
        <v/>
      </c>
      <c r="Y1315" s="85" t="str">
        <f t="shared" si="250"/>
        <v/>
      </c>
      <c r="Z1315" s="89" t="str">
        <f t="shared" si="252"/>
        <v/>
      </c>
      <c r="AA1315" s="90" t="str">
        <f>IFERROR(IF(ISNUMBER('Opsparede løndele mar21-apr21'!K1313),Z1315+'Opsparede løndele mar21-apr21'!K1313,Z1315),"")</f>
        <v/>
      </c>
    </row>
    <row r="1316" spans="1:27" x14ac:dyDescent="0.25">
      <c r="A1316" s="52" t="str">
        <f t="shared" si="253"/>
        <v/>
      </c>
      <c r="B1316" s="5"/>
      <c r="C1316" s="6"/>
      <c r="D1316" s="7"/>
      <c r="E1316" s="8"/>
      <c r="F1316" s="8"/>
      <c r="G1316" s="60" t="str">
        <f t="shared" si="254"/>
        <v/>
      </c>
      <c r="H1316" s="60" t="str">
        <f t="shared" si="254"/>
        <v/>
      </c>
      <c r="J1316" s="115" t="str">
        <f t="shared" si="251"/>
        <v/>
      </c>
      <c r="Q1316" s="116"/>
      <c r="R1316" s="65" t="str">
        <f t="shared" si="245"/>
        <v/>
      </c>
      <c r="S1316" s="65" t="str">
        <f t="shared" si="246"/>
        <v/>
      </c>
      <c r="T1316" s="65" t="str">
        <f t="shared" si="247"/>
        <v/>
      </c>
      <c r="U1316" s="65" t="str">
        <f t="shared" si="248"/>
        <v/>
      </c>
      <c r="V1316" s="38"/>
      <c r="W1316" s="38"/>
      <c r="X1316" s="85" t="str">
        <f t="shared" si="249"/>
        <v/>
      </c>
      <c r="Y1316" s="85" t="str">
        <f t="shared" si="250"/>
        <v/>
      </c>
      <c r="Z1316" s="89" t="str">
        <f t="shared" si="252"/>
        <v/>
      </c>
      <c r="AA1316" s="90" t="str">
        <f>IFERROR(IF(ISNUMBER('Opsparede løndele mar21-apr21'!K1314),Z1316+'Opsparede løndele mar21-apr21'!K1314,Z1316),"")</f>
        <v/>
      </c>
    </row>
    <row r="1317" spans="1:27" x14ac:dyDescent="0.25">
      <c r="A1317" s="52" t="str">
        <f t="shared" si="253"/>
        <v/>
      </c>
      <c r="B1317" s="5"/>
      <c r="C1317" s="6"/>
      <c r="D1317" s="7"/>
      <c r="E1317" s="8"/>
      <c r="F1317" s="8"/>
      <c r="G1317" s="60" t="str">
        <f t="shared" si="254"/>
        <v/>
      </c>
      <c r="H1317" s="60" t="str">
        <f t="shared" si="254"/>
        <v/>
      </c>
      <c r="J1317" s="115" t="str">
        <f t="shared" si="251"/>
        <v/>
      </c>
      <c r="Q1317" s="116"/>
      <c r="R1317" s="65" t="str">
        <f t="shared" si="245"/>
        <v/>
      </c>
      <c r="S1317" s="65" t="str">
        <f t="shared" si="246"/>
        <v/>
      </c>
      <c r="T1317" s="65" t="str">
        <f t="shared" si="247"/>
        <v/>
      </c>
      <c r="U1317" s="65" t="str">
        <f t="shared" si="248"/>
        <v/>
      </c>
      <c r="V1317" s="38"/>
      <c r="W1317" s="38"/>
      <c r="X1317" s="85" t="str">
        <f t="shared" si="249"/>
        <v/>
      </c>
      <c r="Y1317" s="85" t="str">
        <f t="shared" si="250"/>
        <v/>
      </c>
      <c r="Z1317" s="89" t="str">
        <f t="shared" si="252"/>
        <v/>
      </c>
      <c r="AA1317" s="90" t="str">
        <f>IFERROR(IF(ISNUMBER('Opsparede løndele mar21-apr21'!K1315),Z1317+'Opsparede løndele mar21-apr21'!K1315,Z1317),"")</f>
        <v/>
      </c>
    </row>
    <row r="1318" spans="1:27" x14ac:dyDescent="0.25">
      <c r="A1318" s="52" t="str">
        <f t="shared" si="253"/>
        <v/>
      </c>
      <c r="B1318" s="5"/>
      <c r="C1318" s="6"/>
      <c r="D1318" s="7"/>
      <c r="E1318" s="8"/>
      <c r="F1318" s="8"/>
      <c r="G1318" s="60" t="str">
        <f t="shared" si="254"/>
        <v/>
      </c>
      <c r="H1318" s="60" t="str">
        <f t="shared" si="254"/>
        <v/>
      </c>
      <c r="J1318" s="115" t="str">
        <f t="shared" si="251"/>
        <v/>
      </c>
      <c r="Q1318" s="116"/>
      <c r="R1318" s="65" t="str">
        <f t="shared" si="245"/>
        <v/>
      </c>
      <c r="S1318" s="65" t="str">
        <f t="shared" si="246"/>
        <v/>
      </c>
      <c r="T1318" s="65" t="str">
        <f t="shared" si="247"/>
        <v/>
      </c>
      <c r="U1318" s="65" t="str">
        <f t="shared" si="248"/>
        <v/>
      </c>
      <c r="V1318" s="38"/>
      <c r="W1318" s="38"/>
      <c r="X1318" s="85" t="str">
        <f t="shared" si="249"/>
        <v/>
      </c>
      <c r="Y1318" s="85" t="str">
        <f t="shared" si="250"/>
        <v/>
      </c>
      <c r="Z1318" s="89" t="str">
        <f t="shared" si="252"/>
        <v/>
      </c>
      <c r="AA1318" s="90" t="str">
        <f>IFERROR(IF(ISNUMBER('Opsparede løndele mar21-apr21'!K1316),Z1318+'Opsparede løndele mar21-apr21'!K1316,Z1318),"")</f>
        <v/>
      </c>
    </row>
    <row r="1319" spans="1:27" x14ac:dyDescent="0.25">
      <c r="A1319" s="52" t="str">
        <f t="shared" si="253"/>
        <v/>
      </c>
      <c r="B1319" s="5"/>
      <c r="C1319" s="6"/>
      <c r="D1319" s="7"/>
      <c r="E1319" s="8"/>
      <c r="F1319" s="8"/>
      <c r="G1319" s="60" t="str">
        <f t="shared" si="254"/>
        <v/>
      </c>
      <c r="H1319" s="60" t="str">
        <f t="shared" si="254"/>
        <v/>
      </c>
      <c r="J1319" s="115" t="str">
        <f t="shared" si="251"/>
        <v/>
      </c>
      <c r="Q1319" s="116"/>
      <c r="R1319" s="65" t="str">
        <f t="shared" si="245"/>
        <v/>
      </c>
      <c r="S1319" s="65" t="str">
        <f t="shared" si="246"/>
        <v/>
      </c>
      <c r="T1319" s="65" t="str">
        <f t="shared" si="247"/>
        <v/>
      </c>
      <c r="U1319" s="65" t="str">
        <f t="shared" si="248"/>
        <v/>
      </c>
      <c r="V1319" s="38"/>
      <c r="W1319" s="38"/>
      <c r="X1319" s="85" t="str">
        <f t="shared" si="249"/>
        <v/>
      </c>
      <c r="Y1319" s="85" t="str">
        <f t="shared" si="250"/>
        <v/>
      </c>
      <c r="Z1319" s="89" t="str">
        <f t="shared" si="252"/>
        <v/>
      </c>
      <c r="AA1319" s="90" t="str">
        <f>IFERROR(IF(ISNUMBER('Opsparede løndele mar21-apr21'!K1317),Z1319+'Opsparede løndele mar21-apr21'!K1317,Z1319),"")</f>
        <v/>
      </c>
    </row>
    <row r="1320" spans="1:27" x14ac:dyDescent="0.25">
      <c r="A1320" s="52" t="str">
        <f t="shared" si="253"/>
        <v/>
      </c>
      <c r="B1320" s="5"/>
      <c r="C1320" s="6"/>
      <c r="D1320" s="7"/>
      <c r="E1320" s="8"/>
      <c r="F1320" s="8"/>
      <c r="G1320" s="60" t="str">
        <f t="shared" si="254"/>
        <v/>
      </c>
      <c r="H1320" s="60" t="str">
        <f t="shared" si="254"/>
        <v/>
      </c>
      <c r="J1320" s="115" t="str">
        <f t="shared" si="251"/>
        <v/>
      </c>
      <c r="Q1320" s="116"/>
      <c r="R1320" s="65" t="str">
        <f t="shared" si="245"/>
        <v/>
      </c>
      <c r="S1320" s="65" t="str">
        <f t="shared" si="246"/>
        <v/>
      </c>
      <c r="T1320" s="65" t="str">
        <f t="shared" si="247"/>
        <v/>
      </c>
      <c r="U1320" s="65" t="str">
        <f t="shared" si="248"/>
        <v/>
      </c>
      <c r="V1320" s="38"/>
      <c r="W1320" s="38"/>
      <c r="X1320" s="85" t="str">
        <f t="shared" si="249"/>
        <v/>
      </c>
      <c r="Y1320" s="85" t="str">
        <f t="shared" si="250"/>
        <v/>
      </c>
      <c r="Z1320" s="89" t="str">
        <f t="shared" si="252"/>
        <v/>
      </c>
      <c r="AA1320" s="90" t="str">
        <f>IFERROR(IF(ISNUMBER('Opsparede løndele mar21-apr21'!K1318),Z1320+'Opsparede løndele mar21-apr21'!K1318,Z1320),"")</f>
        <v/>
      </c>
    </row>
    <row r="1321" spans="1:27" x14ac:dyDescent="0.25">
      <c r="A1321" s="52" t="str">
        <f t="shared" si="253"/>
        <v/>
      </c>
      <c r="B1321" s="5"/>
      <c r="C1321" s="6"/>
      <c r="D1321" s="7"/>
      <c r="E1321" s="8"/>
      <c r="F1321" s="8"/>
      <c r="G1321" s="60" t="str">
        <f t="shared" si="254"/>
        <v/>
      </c>
      <c r="H1321" s="60" t="str">
        <f t="shared" si="254"/>
        <v/>
      </c>
      <c r="J1321" s="115" t="str">
        <f t="shared" si="251"/>
        <v/>
      </c>
      <c r="Q1321" s="116"/>
      <c r="R1321" s="65" t="str">
        <f t="shared" si="245"/>
        <v/>
      </c>
      <c r="S1321" s="65" t="str">
        <f t="shared" si="246"/>
        <v/>
      </c>
      <c r="T1321" s="65" t="str">
        <f t="shared" si="247"/>
        <v/>
      </c>
      <c r="U1321" s="65" t="str">
        <f t="shared" si="248"/>
        <v/>
      </c>
      <c r="V1321" s="38"/>
      <c r="W1321" s="38"/>
      <c r="X1321" s="85" t="str">
        <f t="shared" si="249"/>
        <v/>
      </c>
      <c r="Y1321" s="85" t="str">
        <f t="shared" si="250"/>
        <v/>
      </c>
      <c r="Z1321" s="89" t="str">
        <f t="shared" si="252"/>
        <v/>
      </c>
      <c r="AA1321" s="90" t="str">
        <f>IFERROR(IF(ISNUMBER('Opsparede løndele mar21-apr21'!K1319),Z1321+'Opsparede løndele mar21-apr21'!K1319,Z1321),"")</f>
        <v/>
      </c>
    </row>
    <row r="1322" spans="1:27" x14ac:dyDescent="0.25">
      <c r="A1322" s="52" t="str">
        <f t="shared" si="253"/>
        <v/>
      </c>
      <c r="B1322" s="5"/>
      <c r="C1322" s="6"/>
      <c r="D1322" s="7"/>
      <c r="E1322" s="8"/>
      <c r="F1322" s="8"/>
      <c r="G1322" s="60" t="str">
        <f t="shared" si="254"/>
        <v/>
      </c>
      <c r="H1322" s="60" t="str">
        <f t="shared" si="254"/>
        <v/>
      </c>
      <c r="J1322" s="115" t="str">
        <f t="shared" si="251"/>
        <v/>
      </c>
      <c r="Q1322" s="116"/>
      <c r="R1322" s="65" t="str">
        <f t="shared" si="245"/>
        <v/>
      </c>
      <c r="S1322" s="65" t="str">
        <f t="shared" si="246"/>
        <v/>
      </c>
      <c r="T1322" s="65" t="str">
        <f t="shared" si="247"/>
        <v/>
      </c>
      <c r="U1322" s="65" t="str">
        <f t="shared" si="248"/>
        <v/>
      </c>
      <c r="V1322" s="38"/>
      <c r="W1322" s="38"/>
      <c r="X1322" s="85" t="str">
        <f t="shared" si="249"/>
        <v/>
      </c>
      <c r="Y1322" s="85" t="str">
        <f t="shared" si="250"/>
        <v/>
      </c>
      <c r="Z1322" s="89" t="str">
        <f t="shared" si="252"/>
        <v/>
      </c>
      <c r="AA1322" s="90" t="str">
        <f>IFERROR(IF(ISNUMBER('Opsparede løndele mar21-apr21'!K1320),Z1322+'Opsparede løndele mar21-apr21'!K1320,Z1322),"")</f>
        <v/>
      </c>
    </row>
    <row r="1323" spans="1:27" x14ac:dyDescent="0.25">
      <c r="A1323" s="52" t="str">
        <f t="shared" si="253"/>
        <v/>
      </c>
      <c r="B1323" s="5"/>
      <c r="C1323" s="6"/>
      <c r="D1323" s="7"/>
      <c r="E1323" s="8"/>
      <c r="F1323" s="8"/>
      <c r="G1323" s="60" t="str">
        <f t="shared" si="254"/>
        <v/>
      </c>
      <c r="H1323" s="60" t="str">
        <f t="shared" si="254"/>
        <v/>
      </c>
      <c r="J1323" s="115" t="str">
        <f t="shared" si="251"/>
        <v/>
      </c>
      <c r="Q1323" s="116"/>
      <c r="R1323" s="65" t="str">
        <f t="shared" si="245"/>
        <v/>
      </c>
      <c r="S1323" s="65" t="str">
        <f t="shared" si="246"/>
        <v/>
      </c>
      <c r="T1323" s="65" t="str">
        <f t="shared" si="247"/>
        <v/>
      </c>
      <c r="U1323" s="65" t="str">
        <f t="shared" si="248"/>
        <v/>
      </c>
      <c r="V1323" s="38"/>
      <c r="W1323" s="38"/>
      <c r="X1323" s="85" t="str">
        <f t="shared" si="249"/>
        <v/>
      </c>
      <c r="Y1323" s="85" t="str">
        <f t="shared" si="250"/>
        <v/>
      </c>
      <c r="Z1323" s="89" t="str">
        <f t="shared" si="252"/>
        <v/>
      </c>
      <c r="AA1323" s="90" t="str">
        <f>IFERROR(IF(ISNUMBER('Opsparede løndele mar21-apr21'!K1321),Z1323+'Opsparede løndele mar21-apr21'!K1321,Z1323),"")</f>
        <v/>
      </c>
    </row>
    <row r="1324" spans="1:27" x14ac:dyDescent="0.25">
      <c r="A1324" s="52" t="str">
        <f t="shared" si="253"/>
        <v/>
      </c>
      <c r="B1324" s="5"/>
      <c r="C1324" s="6"/>
      <c r="D1324" s="7"/>
      <c r="E1324" s="8"/>
      <c r="F1324" s="8"/>
      <c r="G1324" s="60" t="str">
        <f t="shared" si="254"/>
        <v/>
      </c>
      <c r="H1324" s="60" t="str">
        <f t="shared" si="254"/>
        <v/>
      </c>
      <c r="J1324" s="115" t="str">
        <f t="shared" si="251"/>
        <v/>
      </c>
      <c r="Q1324" s="116"/>
      <c r="R1324" s="65" t="str">
        <f t="shared" si="245"/>
        <v/>
      </c>
      <c r="S1324" s="65" t="str">
        <f t="shared" si="246"/>
        <v/>
      </c>
      <c r="T1324" s="65" t="str">
        <f t="shared" si="247"/>
        <v/>
      </c>
      <c r="U1324" s="65" t="str">
        <f t="shared" si="248"/>
        <v/>
      </c>
      <c r="V1324" s="38"/>
      <c r="W1324" s="38"/>
      <c r="X1324" s="85" t="str">
        <f t="shared" si="249"/>
        <v/>
      </c>
      <c r="Y1324" s="85" t="str">
        <f t="shared" si="250"/>
        <v/>
      </c>
      <c r="Z1324" s="89" t="str">
        <f t="shared" si="252"/>
        <v/>
      </c>
      <c r="AA1324" s="90" t="str">
        <f>IFERROR(IF(ISNUMBER('Opsparede løndele mar21-apr21'!K1322),Z1324+'Opsparede løndele mar21-apr21'!K1322,Z1324),"")</f>
        <v/>
      </c>
    </row>
    <row r="1325" spans="1:27" x14ac:dyDescent="0.25">
      <c r="A1325" s="52" t="str">
        <f t="shared" si="253"/>
        <v/>
      </c>
      <c r="B1325" s="5"/>
      <c r="C1325" s="6"/>
      <c r="D1325" s="7"/>
      <c r="E1325" s="8"/>
      <c r="F1325" s="8"/>
      <c r="G1325" s="60" t="str">
        <f t="shared" si="254"/>
        <v/>
      </c>
      <c r="H1325" s="60" t="str">
        <f t="shared" si="254"/>
        <v/>
      </c>
      <c r="J1325" s="115" t="str">
        <f t="shared" si="251"/>
        <v/>
      </c>
      <c r="Q1325" s="116"/>
      <c r="R1325" s="65" t="str">
        <f t="shared" si="245"/>
        <v/>
      </c>
      <c r="S1325" s="65" t="str">
        <f t="shared" si="246"/>
        <v/>
      </c>
      <c r="T1325" s="65" t="str">
        <f t="shared" si="247"/>
        <v/>
      </c>
      <c r="U1325" s="65" t="str">
        <f t="shared" si="248"/>
        <v/>
      </c>
      <c r="V1325" s="38"/>
      <c r="W1325" s="38"/>
      <c r="X1325" s="85" t="str">
        <f t="shared" si="249"/>
        <v/>
      </c>
      <c r="Y1325" s="85" t="str">
        <f t="shared" si="250"/>
        <v/>
      </c>
      <c r="Z1325" s="89" t="str">
        <f t="shared" si="252"/>
        <v/>
      </c>
      <c r="AA1325" s="90" t="str">
        <f>IFERROR(IF(ISNUMBER('Opsparede løndele mar21-apr21'!K1323),Z1325+'Opsparede løndele mar21-apr21'!K1323,Z1325),"")</f>
        <v/>
      </c>
    </row>
    <row r="1326" spans="1:27" x14ac:dyDescent="0.25">
      <c r="A1326" s="52" t="str">
        <f t="shared" si="253"/>
        <v/>
      </c>
      <c r="B1326" s="5"/>
      <c r="C1326" s="6"/>
      <c r="D1326" s="7"/>
      <c r="E1326" s="8"/>
      <c r="F1326" s="8"/>
      <c r="G1326" s="60" t="str">
        <f t="shared" si="254"/>
        <v/>
      </c>
      <c r="H1326" s="60" t="str">
        <f t="shared" si="254"/>
        <v/>
      </c>
      <c r="J1326" s="115" t="str">
        <f t="shared" si="251"/>
        <v/>
      </c>
      <c r="Q1326" s="116"/>
      <c r="R1326" s="65" t="str">
        <f t="shared" si="245"/>
        <v/>
      </c>
      <c r="S1326" s="65" t="str">
        <f t="shared" si="246"/>
        <v/>
      </c>
      <c r="T1326" s="65" t="str">
        <f t="shared" si="247"/>
        <v/>
      </c>
      <c r="U1326" s="65" t="str">
        <f t="shared" si="248"/>
        <v/>
      </c>
      <c r="V1326" s="38"/>
      <c r="W1326" s="38"/>
      <c r="X1326" s="85" t="str">
        <f t="shared" si="249"/>
        <v/>
      </c>
      <c r="Y1326" s="85" t="str">
        <f t="shared" si="250"/>
        <v/>
      </c>
      <c r="Z1326" s="89" t="str">
        <f t="shared" si="252"/>
        <v/>
      </c>
      <c r="AA1326" s="90" t="str">
        <f>IFERROR(IF(ISNUMBER('Opsparede løndele mar21-apr21'!K1324),Z1326+'Opsparede løndele mar21-apr21'!K1324,Z1326),"")</f>
        <v/>
      </c>
    </row>
    <row r="1327" spans="1:27" x14ac:dyDescent="0.25">
      <c r="A1327" s="52" t="str">
        <f t="shared" si="253"/>
        <v/>
      </c>
      <c r="B1327" s="5"/>
      <c r="C1327" s="6"/>
      <c r="D1327" s="7"/>
      <c r="E1327" s="8"/>
      <c r="F1327" s="8"/>
      <c r="G1327" s="60" t="str">
        <f t="shared" ref="G1327:H1346" si="255">IF(AND(ISNUMBER($E1327),ISNUMBER($F1327)),MAX(MIN(NETWORKDAYS(IF($E1327&lt;=VLOOKUP(G$6,Matrix_antal_dage,5,FALSE),VLOOKUP(G$6,Matrix_antal_dage,5,FALSE),$E1327),IF($F1327&gt;=VLOOKUP(G$6,Matrix_antal_dage,6,FALSE),VLOOKUP(G$6,Matrix_antal_dage,6,FALSE),$F1327),helligdage),VLOOKUP(G$6,Matrix_antal_dage,7,FALSE)),0),"")</f>
        <v/>
      </c>
      <c r="H1327" s="60" t="str">
        <f t="shared" si="255"/>
        <v/>
      </c>
      <c r="J1327" s="115" t="str">
        <f t="shared" si="251"/>
        <v/>
      </c>
      <c r="Q1327" s="116"/>
      <c r="R1327" s="65" t="str">
        <f t="shared" si="245"/>
        <v/>
      </c>
      <c r="S1327" s="65" t="str">
        <f t="shared" si="246"/>
        <v/>
      </c>
      <c r="T1327" s="65" t="str">
        <f t="shared" si="247"/>
        <v/>
      </c>
      <c r="U1327" s="65" t="str">
        <f t="shared" si="248"/>
        <v/>
      </c>
      <c r="V1327" s="38"/>
      <c r="W1327" s="38"/>
      <c r="X1327" s="85" t="str">
        <f t="shared" si="249"/>
        <v/>
      </c>
      <c r="Y1327" s="85" t="str">
        <f t="shared" si="250"/>
        <v/>
      </c>
      <c r="Z1327" s="89" t="str">
        <f t="shared" si="252"/>
        <v/>
      </c>
      <c r="AA1327" s="90" t="str">
        <f>IFERROR(IF(ISNUMBER('Opsparede løndele mar21-apr21'!K1325),Z1327+'Opsparede løndele mar21-apr21'!K1325,Z1327),"")</f>
        <v/>
      </c>
    </row>
    <row r="1328" spans="1:27" x14ac:dyDescent="0.25">
      <c r="A1328" s="52" t="str">
        <f t="shared" si="253"/>
        <v/>
      </c>
      <c r="B1328" s="5"/>
      <c r="C1328" s="6"/>
      <c r="D1328" s="7"/>
      <c r="E1328" s="8"/>
      <c r="F1328" s="8"/>
      <c r="G1328" s="60" t="str">
        <f t="shared" si="255"/>
        <v/>
      </c>
      <c r="H1328" s="60" t="str">
        <f t="shared" si="255"/>
        <v/>
      </c>
      <c r="J1328" s="115" t="str">
        <f t="shared" si="251"/>
        <v/>
      </c>
      <c r="Q1328" s="116"/>
      <c r="R1328" s="65" t="str">
        <f t="shared" si="245"/>
        <v/>
      </c>
      <c r="S1328" s="65" t="str">
        <f t="shared" si="246"/>
        <v/>
      </c>
      <c r="T1328" s="65" t="str">
        <f t="shared" si="247"/>
        <v/>
      </c>
      <c r="U1328" s="65" t="str">
        <f t="shared" si="248"/>
        <v/>
      </c>
      <c r="V1328" s="38"/>
      <c r="W1328" s="38"/>
      <c r="X1328" s="85" t="str">
        <f t="shared" si="249"/>
        <v/>
      </c>
      <c r="Y1328" s="85" t="str">
        <f t="shared" si="250"/>
        <v/>
      </c>
      <c r="Z1328" s="89" t="str">
        <f t="shared" si="252"/>
        <v/>
      </c>
      <c r="AA1328" s="90" t="str">
        <f>IFERROR(IF(ISNUMBER('Opsparede løndele mar21-apr21'!K1326),Z1328+'Opsparede løndele mar21-apr21'!K1326,Z1328),"")</f>
        <v/>
      </c>
    </row>
    <row r="1329" spans="1:27" x14ac:dyDescent="0.25">
      <c r="A1329" s="52" t="str">
        <f t="shared" si="253"/>
        <v/>
      </c>
      <c r="B1329" s="5"/>
      <c r="C1329" s="6"/>
      <c r="D1329" s="7"/>
      <c r="E1329" s="8"/>
      <c r="F1329" s="8"/>
      <c r="G1329" s="60" t="str">
        <f t="shared" si="255"/>
        <v/>
      </c>
      <c r="H1329" s="60" t="str">
        <f t="shared" si="255"/>
        <v/>
      </c>
      <c r="J1329" s="115" t="str">
        <f t="shared" si="251"/>
        <v/>
      </c>
      <c r="Q1329" s="116"/>
      <c r="R1329" s="65" t="str">
        <f t="shared" si="245"/>
        <v/>
      </c>
      <c r="S1329" s="65" t="str">
        <f t="shared" si="246"/>
        <v/>
      </c>
      <c r="T1329" s="65" t="str">
        <f t="shared" si="247"/>
        <v/>
      </c>
      <c r="U1329" s="65" t="str">
        <f t="shared" si="248"/>
        <v/>
      </c>
      <c r="V1329" s="38"/>
      <c r="W1329" s="38"/>
      <c r="X1329" s="85" t="str">
        <f t="shared" si="249"/>
        <v/>
      </c>
      <c r="Y1329" s="85" t="str">
        <f t="shared" si="250"/>
        <v/>
      </c>
      <c r="Z1329" s="89" t="str">
        <f t="shared" si="252"/>
        <v/>
      </c>
      <c r="AA1329" s="90" t="str">
        <f>IFERROR(IF(ISNUMBER('Opsparede løndele mar21-apr21'!K1327),Z1329+'Opsparede løndele mar21-apr21'!K1327,Z1329),"")</f>
        <v/>
      </c>
    </row>
    <row r="1330" spans="1:27" x14ac:dyDescent="0.25">
      <c r="A1330" s="52" t="str">
        <f t="shared" si="253"/>
        <v/>
      </c>
      <c r="B1330" s="5"/>
      <c r="C1330" s="6"/>
      <c r="D1330" s="7"/>
      <c r="E1330" s="8"/>
      <c r="F1330" s="8"/>
      <c r="G1330" s="60" t="str">
        <f t="shared" si="255"/>
        <v/>
      </c>
      <c r="H1330" s="60" t="str">
        <f t="shared" si="255"/>
        <v/>
      </c>
      <c r="J1330" s="115" t="str">
        <f t="shared" si="251"/>
        <v/>
      </c>
      <c r="Q1330" s="116"/>
      <c r="R1330" s="65" t="str">
        <f t="shared" si="245"/>
        <v/>
      </c>
      <c r="S1330" s="65" t="str">
        <f t="shared" si="246"/>
        <v/>
      </c>
      <c r="T1330" s="65" t="str">
        <f t="shared" si="247"/>
        <v/>
      </c>
      <c r="U1330" s="65" t="str">
        <f t="shared" si="248"/>
        <v/>
      </c>
      <c r="V1330" s="38"/>
      <c r="W1330" s="38"/>
      <c r="X1330" s="85" t="str">
        <f t="shared" si="249"/>
        <v/>
      </c>
      <c r="Y1330" s="85" t="str">
        <f t="shared" si="250"/>
        <v/>
      </c>
      <c r="Z1330" s="89" t="str">
        <f t="shared" si="252"/>
        <v/>
      </c>
      <c r="AA1330" s="90" t="str">
        <f>IFERROR(IF(ISNUMBER('Opsparede løndele mar21-apr21'!K1328),Z1330+'Opsparede løndele mar21-apr21'!K1328,Z1330),"")</f>
        <v/>
      </c>
    </row>
    <row r="1331" spans="1:27" x14ac:dyDescent="0.25">
      <c r="A1331" s="52" t="str">
        <f t="shared" si="253"/>
        <v/>
      </c>
      <c r="B1331" s="5"/>
      <c r="C1331" s="6"/>
      <c r="D1331" s="7"/>
      <c r="E1331" s="8"/>
      <c r="F1331" s="8"/>
      <c r="G1331" s="60" t="str">
        <f t="shared" si="255"/>
        <v/>
      </c>
      <c r="H1331" s="60" t="str">
        <f t="shared" si="255"/>
        <v/>
      </c>
      <c r="J1331" s="115" t="str">
        <f t="shared" si="251"/>
        <v/>
      </c>
      <c r="Q1331" s="116"/>
      <c r="R1331" s="65" t="str">
        <f t="shared" si="245"/>
        <v/>
      </c>
      <c r="S1331" s="65" t="str">
        <f t="shared" si="246"/>
        <v/>
      </c>
      <c r="T1331" s="65" t="str">
        <f t="shared" si="247"/>
        <v/>
      </c>
      <c r="U1331" s="65" t="str">
        <f t="shared" si="248"/>
        <v/>
      </c>
      <c r="V1331" s="38"/>
      <c r="W1331" s="38"/>
      <c r="X1331" s="85" t="str">
        <f t="shared" si="249"/>
        <v/>
      </c>
      <c r="Y1331" s="85" t="str">
        <f t="shared" si="250"/>
        <v/>
      </c>
      <c r="Z1331" s="89" t="str">
        <f t="shared" si="252"/>
        <v/>
      </c>
      <c r="AA1331" s="90" t="str">
        <f>IFERROR(IF(ISNUMBER('Opsparede løndele mar21-apr21'!K1329),Z1331+'Opsparede løndele mar21-apr21'!K1329,Z1331),"")</f>
        <v/>
      </c>
    </row>
    <row r="1332" spans="1:27" x14ac:dyDescent="0.25">
      <c r="A1332" s="52" t="str">
        <f t="shared" si="253"/>
        <v/>
      </c>
      <c r="B1332" s="5"/>
      <c r="C1332" s="6"/>
      <c r="D1332" s="7"/>
      <c r="E1332" s="8"/>
      <c r="F1332" s="8"/>
      <c r="G1332" s="60" t="str">
        <f t="shared" si="255"/>
        <v/>
      </c>
      <c r="H1332" s="60" t="str">
        <f t="shared" si="255"/>
        <v/>
      </c>
      <c r="J1332" s="115" t="str">
        <f t="shared" si="251"/>
        <v/>
      </c>
      <c r="Q1332" s="116"/>
      <c r="R1332" s="65" t="str">
        <f t="shared" si="245"/>
        <v/>
      </c>
      <c r="S1332" s="65" t="str">
        <f t="shared" si="246"/>
        <v/>
      </c>
      <c r="T1332" s="65" t="str">
        <f t="shared" si="247"/>
        <v/>
      </c>
      <c r="U1332" s="65" t="str">
        <f t="shared" si="248"/>
        <v/>
      </c>
      <c r="V1332" s="38"/>
      <c r="W1332" s="38"/>
      <c r="X1332" s="85" t="str">
        <f t="shared" si="249"/>
        <v/>
      </c>
      <c r="Y1332" s="85" t="str">
        <f t="shared" si="250"/>
        <v/>
      </c>
      <c r="Z1332" s="89" t="str">
        <f t="shared" si="252"/>
        <v/>
      </c>
      <c r="AA1332" s="90" t="str">
        <f>IFERROR(IF(ISNUMBER('Opsparede løndele mar21-apr21'!K1330),Z1332+'Opsparede løndele mar21-apr21'!K1330,Z1332),"")</f>
        <v/>
      </c>
    </row>
    <row r="1333" spans="1:27" x14ac:dyDescent="0.25">
      <c r="A1333" s="52" t="str">
        <f t="shared" si="253"/>
        <v/>
      </c>
      <c r="B1333" s="5"/>
      <c r="C1333" s="6"/>
      <c r="D1333" s="7"/>
      <c r="E1333" s="8"/>
      <c r="F1333" s="8"/>
      <c r="G1333" s="60" t="str">
        <f t="shared" si="255"/>
        <v/>
      </c>
      <c r="H1333" s="60" t="str">
        <f t="shared" si="255"/>
        <v/>
      </c>
      <c r="J1333" s="115" t="str">
        <f t="shared" si="251"/>
        <v/>
      </c>
      <c r="Q1333" s="116"/>
      <c r="R1333" s="65" t="str">
        <f t="shared" si="245"/>
        <v/>
      </c>
      <c r="S1333" s="65" t="str">
        <f t="shared" si="246"/>
        <v/>
      </c>
      <c r="T1333" s="65" t="str">
        <f t="shared" si="247"/>
        <v/>
      </c>
      <c r="U1333" s="65" t="str">
        <f t="shared" si="248"/>
        <v/>
      </c>
      <c r="V1333" s="38"/>
      <c r="W1333" s="38"/>
      <c r="X1333" s="85" t="str">
        <f t="shared" si="249"/>
        <v/>
      </c>
      <c r="Y1333" s="85" t="str">
        <f t="shared" si="250"/>
        <v/>
      </c>
      <c r="Z1333" s="89" t="str">
        <f t="shared" si="252"/>
        <v/>
      </c>
      <c r="AA1333" s="90" t="str">
        <f>IFERROR(IF(ISNUMBER('Opsparede løndele mar21-apr21'!K1331),Z1333+'Opsparede løndele mar21-apr21'!K1331,Z1333),"")</f>
        <v/>
      </c>
    </row>
    <row r="1334" spans="1:27" x14ac:dyDescent="0.25">
      <c r="A1334" s="52" t="str">
        <f t="shared" si="253"/>
        <v/>
      </c>
      <c r="B1334" s="5"/>
      <c r="C1334" s="6"/>
      <c r="D1334" s="7"/>
      <c r="E1334" s="8"/>
      <c r="F1334" s="8"/>
      <c r="G1334" s="60" t="str">
        <f t="shared" si="255"/>
        <v/>
      </c>
      <c r="H1334" s="60" t="str">
        <f t="shared" si="255"/>
        <v/>
      </c>
      <c r="J1334" s="115" t="str">
        <f t="shared" si="251"/>
        <v/>
      </c>
      <c r="Q1334" s="116"/>
      <c r="R1334" s="65" t="str">
        <f t="shared" si="245"/>
        <v/>
      </c>
      <c r="S1334" s="65" t="str">
        <f t="shared" si="246"/>
        <v/>
      </c>
      <c r="T1334" s="65" t="str">
        <f t="shared" si="247"/>
        <v/>
      </c>
      <c r="U1334" s="65" t="str">
        <f t="shared" si="248"/>
        <v/>
      </c>
      <c r="V1334" s="38"/>
      <c r="W1334" s="38"/>
      <c r="X1334" s="85" t="str">
        <f t="shared" si="249"/>
        <v/>
      </c>
      <c r="Y1334" s="85" t="str">
        <f t="shared" si="250"/>
        <v/>
      </c>
      <c r="Z1334" s="89" t="str">
        <f t="shared" si="252"/>
        <v/>
      </c>
      <c r="AA1334" s="90" t="str">
        <f>IFERROR(IF(ISNUMBER('Opsparede løndele mar21-apr21'!K1332),Z1334+'Opsparede løndele mar21-apr21'!K1332,Z1334),"")</f>
        <v/>
      </c>
    </row>
    <row r="1335" spans="1:27" x14ac:dyDescent="0.25">
      <c r="A1335" s="52" t="str">
        <f t="shared" si="253"/>
        <v/>
      </c>
      <c r="B1335" s="5"/>
      <c r="C1335" s="6"/>
      <c r="D1335" s="7"/>
      <c r="E1335" s="8"/>
      <c r="F1335" s="8"/>
      <c r="G1335" s="60" t="str">
        <f t="shared" si="255"/>
        <v/>
      </c>
      <c r="H1335" s="60" t="str">
        <f t="shared" si="255"/>
        <v/>
      </c>
      <c r="J1335" s="115" t="str">
        <f t="shared" si="251"/>
        <v/>
      </c>
      <c r="Q1335" s="116"/>
      <c r="R1335" s="65" t="str">
        <f t="shared" si="245"/>
        <v/>
      </c>
      <c r="S1335" s="65" t="str">
        <f t="shared" si="246"/>
        <v/>
      </c>
      <c r="T1335" s="65" t="str">
        <f t="shared" si="247"/>
        <v/>
      </c>
      <c r="U1335" s="65" t="str">
        <f t="shared" si="248"/>
        <v/>
      </c>
      <c r="V1335" s="38"/>
      <c r="W1335" s="38"/>
      <c r="X1335" s="85" t="str">
        <f t="shared" si="249"/>
        <v/>
      </c>
      <c r="Y1335" s="85" t="str">
        <f t="shared" si="250"/>
        <v/>
      </c>
      <c r="Z1335" s="89" t="str">
        <f t="shared" si="252"/>
        <v/>
      </c>
      <c r="AA1335" s="90" t="str">
        <f>IFERROR(IF(ISNUMBER('Opsparede løndele mar21-apr21'!K1333),Z1335+'Opsparede løndele mar21-apr21'!K1333,Z1335),"")</f>
        <v/>
      </c>
    </row>
    <row r="1336" spans="1:27" x14ac:dyDescent="0.25">
      <c r="A1336" s="52" t="str">
        <f t="shared" si="253"/>
        <v/>
      </c>
      <c r="B1336" s="5"/>
      <c r="C1336" s="6"/>
      <c r="D1336" s="7"/>
      <c r="E1336" s="8"/>
      <c r="F1336" s="8"/>
      <c r="G1336" s="60" t="str">
        <f t="shared" si="255"/>
        <v/>
      </c>
      <c r="H1336" s="60" t="str">
        <f t="shared" si="255"/>
        <v/>
      </c>
      <c r="J1336" s="115" t="str">
        <f t="shared" si="251"/>
        <v/>
      </c>
      <c r="Q1336" s="116"/>
      <c r="R1336" s="65" t="str">
        <f t="shared" si="245"/>
        <v/>
      </c>
      <c r="S1336" s="65" t="str">
        <f t="shared" si="246"/>
        <v/>
      </c>
      <c r="T1336" s="65" t="str">
        <f t="shared" si="247"/>
        <v/>
      </c>
      <c r="U1336" s="65" t="str">
        <f t="shared" si="248"/>
        <v/>
      </c>
      <c r="V1336" s="38"/>
      <c r="W1336" s="38"/>
      <c r="X1336" s="85" t="str">
        <f t="shared" si="249"/>
        <v/>
      </c>
      <c r="Y1336" s="85" t="str">
        <f t="shared" si="250"/>
        <v/>
      </c>
      <c r="Z1336" s="89" t="str">
        <f t="shared" si="252"/>
        <v/>
      </c>
      <c r="AA1336" s="90" t="str">
        <f>IFERROR(IF(ISNUMBER('Opsparede løndele mar21-apr21'!K1334),Z1336+'Opsparede løndele mar21-apr21'!K1334,Z1336),"")</f>
        <v/>
      </c>
    </row>
    <row r="1337" spans="1:27" x14ac:dyDescent="0.25">
      <c r="A1337" s="52" t="str">
        <f t="shared" si="253"/>
        <v/>
      </c>
      <c r="B1337" s="5"/>
      <c r="C1337" s="6"/>
      <c r="D1337" s="7"/>
      <c r="E1337" s="8"/>
      <c r="F1337" s="8"/>
      <c r="G1337" s="60" t="str">
        <f t="shared" si="255"/>
        <v/>
      </c>
      <c r="H1337" s="60" t="str">
        <f t="shared" si="255"/>
        <v/>
      </c>
      <c r="J1337" s="115" t="str">
        <f t="shared" si="251"/>
        <v/>
      </c>
      <c r="Q1337" s="116"/>
      <c r="R1337" s="65" t="str">
        <f t="shared" si="245"/>
        <v/>
      </c>
      <c r="S1337" s="65" t="str">
        <f t="shared" si="246"/>
        <v/>
      </c>
      <c r="T1337" s="65" t="str">
        <f t="shared" si="247"/>
        <v/>
      </c>
      <c r="U1337" s="65" t="str">
        <f t="shared" si="248"/>
        <v/>
      </c>
      <c r="V1337" s="38"/>
      <c r="W1337" s="38"/>
      <c r="X1337" s="85" t="str">
        <f t="shared" si="249"/>
        <v/>
      </c>
      <c r="Y1337" s="85" t="str">
        <f t="shared" si="250"/>
        <v/>
      </c>
      <c r="Z1337" s="89" t="str">
        <f t="shared" si="252"/>
        <v/>
      </c>
      <c r="AA1337" s="90" t="str">
        <f>IFERROR(IF(ISNUMBER('Opsparede løndele mar21-apr21'!K1335),Z1337+'Opsparede løndele mar21-apr21'!K1335,Z1337),"")</f>
        <v/>
      </c>
    </row>
    <row r="1338" spans="1:27" x14ac:dyDescent="0.25">
      <c r="A1338" s="52" t="str">
        <f t="shared" si="253"/>
        <v/>
      </c>
      <c r="B1338" s="5"/>
      <c r="C1338" s="6"/>
      <c r="D1338" s="7"/>
      <c r="E1338" s="8"/>
      <c r="F1338" s="8"/>
      <c r="G1338" s="60" t="str">
        <f t="shared" si="255"/>
        <v/>
      </c>
      <c r="H1338" s="60" t="str">
        <f t="shared" si="255"/>
        <v/>
      </c>
      <c r="J1338" s="115" t="str">
        <f t="shared" si="251"/>
        <v/>
      </c>
      <c r="Q1338" s="116"/>
      <c r="R1338" s="65" t="str">
        <f t="shared" si="245"/>
        <v/>
      </c>
      <c r="S1338" s="65" t="str">
        <f t="shared" si="246"/>
        <v/>
      </c>
      <c r="T1338" s="65" t="str">
        <f t="shared" si="247"/>
        <v/>
      </c>
      <c r="U1338" s="65" t="str">
        <f t="shared" si="248"/>
        <v/>
      </c>
      <c r="V1338" s="38"/>
      <c r="W1338" s="38"/>
      <c r="X1338" s="85" t="str">
        <f t="shared" si="249"/>
        <v/>
      </c>
      <c r="Y1338" s="85" t="str">
        <f t="shared" si="250"/>
        <v/>
      </c>
      <c r="Z1338" s="89" t="str">
        <f t="shared" si="252"/>
        <v/>
      </c>
      <c r="AA1338" s="90" t="str">
        <f>IFERROR(IF(ISNUMBER('Opsparede løndele mar21-apr21'!K1336),Z1338+'Opsparede løndele mar21-apr21'!K1336,Z1338),"")</f>
        <v/>
      </c>
    </row>
    <row r="1339" spans="1:27" x14ac:dyDescent="0.25">
      <c r="A1339" s="52" t="str">
        <f t="shared" si="253"/>
        <v/>
      </c>
      <c r="B1339" s="5"/>
      <c r="C1339" s="6"/>
      <c r="D1339" s="7"/>
      <c r="E1339" s="8"/>
      <c r="F1339" s="8"/>
      <c r="G1339" s="60" t="str">
        <f t="shared" si="255"/>
        <v/>
      </c>
      <c r="H1339" s="60" t="str">
        <f t="shared" si="255"/>
        <v/>
      </c>
      <c r="J1339" s="115" t="str">
        <f t="shared" si="251"/>
        <v/>
      </c>
      <c r="Q1339" s="116"/>
      <c r="R1339" s="65" t="str">
        <f t="shared" si="245"/>
        <v/>
      </c>
      <c r="S1339" s="65" t="str">
        <f t="shared" si="246"/>
        <v/>
      </c>
      <c r="T1339" s="65" t="str">
        <f t="shared" si="247"/>
        <v/>
      </c>
      <c r="U1339" s="65" t="str">
        <f t="shared" si="248"/>
        <v/>
      </c>
      <c r="V1339" s="38"/>
      <c r="W1339" s="38"/>
      <c r="X1339" s="85" t="str">
        <f t="shared" si="249"/>
        <v/>
      </c>
      <c r="Y1339" s="85" t="str">
        <f t="shared" si="250"/>
        <v/>
      </c>
      <c r="Z1339" s="89" t="str">
        <f t="shared" si="252"/>
        <v/>
      </c>
      <c r="AA1339" s="90" t="str">
        <f>IFERROR(IF(ISNUMBER('Opsparede løndele mar21-apr21'!K1337),Z1339+'Opsparede løndele mar21-apr21'!K1337,Z1339),"")</f>
        <v/>
      </c>
    </row>
    <row r="1340" spans="1:27" x14ac:dyDescent="0.25">
      <c r="A1340" s="52" t="str">
        <f t="shared" si="253"/>
        <v/>
      </c>
      <c r="B1340" s="5"/>
      <c r="C1340" s="6"/>
      <c r="D1340" s="7"/>
      <c r="E1340" s="8"/>
      <c r="F1340" s="8"/>
      <c r="G1340" s="60" t="str">
        <f t="shared" si="255"/>
        <v/>
      </c>
      <c r="H1340" s="60" t="str">
        <f t="shared" si="255"/>
        <v/>
      </c>
      <c r="J1340" s="115" t="str">
        <f t="shared" si="251"/>
        <v/>
      </c>
      <c r="Q1340" s="116"/>
      <c r="R1340" s="65" t="str">
        <f t="shared" si="245"/>
        <v/>
      </c>
      <c r="S1340" s="65" t="str">
        <f t="shared" si="246"/>
        <v/>
      </c>
      <c r="T1340" s="65" t="str">
        <f t="shared" si="247"/>
        <v/>
      </c>
      <c r="U1340" s="65" t="str">
        <f t="shared" si="248"/>
        <v/>
      </c>
      <c r="V1340" s="38"/>
      <c r="W1340" s="38"/>
      <c r="X1340" s="85" t="str">
        <f t="shared" si="249"/>
        <v/>
      </c>
      <c r="Y1340" s="85" t="str">
        <f t="shared" si="250"/>
        <v/>
      </c>
      <c r="Z1340" s="89" t="str">
        <f t="shared" si="252"/>
        <v/>
      </c>
      <c r="AA1340" s="90" t="str">
        <f>IFERROR(IF(ISNUMBER('Opsparede løndele mar21-apr21'!K1338),Z1340+'Opsparede løndele mar21-apr21'!K1338,Z1340),"")</f>
        <v/>
      </c>
    </row>
    <row r="1341" spans="1:27" x14ac:dyDescent="0.25">
      <c r="A1341" s="52" t="str">
        <f t="shared" si="253"/>
        <v/>
      </c>
      <c r="B1341" s="5"/>
      <c r="C1341" s="6"/>
      <c r="D1341" s="7"/>
      <c r="E1341" s="8"/>
      <c r="F1341" s="8"/>
      <c r="G1341" s="60" t="str">
        <f t="shared" si="255"/>
        <v/>
      </c>
      <c r="H1341" s="60" t="str">
        <f t="shared" si="255"/>
        <v/>
      </c>
      <c r="J1341" s="115" t="str">
        <f t="shared" si="251"/>
        <v/>
      </c>
      <c r="Q1341" s="116"/>
      <c r="R1341" s="65" t="str">
        <f t="shared" si="245"/>
        <v/>
      </c>
      <c r="S1341" s="65" t="str">
        <f t="shared" si="246"/>
        <v/>
      </c>
      <c r="T1341" s="65" t="str">
        <f t="shared" si="247"/>
        <v/>
      </c>
      <c r="U1341" s="65" t="str">
        <f t="shared" si="248"/>
        <v/>
      </c>
      <c r="V1341" s="38"/>
      <c r="W1341" s="38"/>
      <c r="X1341" s="85" t="str">
        <f t="shared" si="249"/>
        <v/>
      </c>
      <c r="Y1341" s="85" t="str">
        <f t="shared" si="250"/>
        <v/>
      </c>
      <c r="Z1341" s="89" t="str">
        <f t="shared" si="252"/>
        <v/>
      </c>
      <c r="AA1341" s="90" t="str">
        <f>IFERROR(IF(ISNUMBER('Opsparede løndele mar21-apr21'!K1339),Z1341+'Opsparede løndele mar21-apr21'!K1339,Z1341),"")</f>
        <v/>
      </c>
    </row>
    <row r="1342" spans="1:27" x14ac:dyDescent="0.25">
      <c r="A1342" s="52" t="str">
        <f t="shared" si="253"/>
        <v/>
      </c>
      <c r="B1342" s="5"/>
      <c r="C1342" s="6"/>
      <c r="D1342" s="7"/>
      <c r="E1342" s="8"/>
      <c r="F1342" s="8"/>
      <c r="G1342" s="60" t="str">
        <f t="shared" si="255"/>
        <v/>
      </c>
      <c r="H1342" s="60" t="str">
        <f t="shared" si="255"/>
        <v/>
      </c>
      <c r="J1342" s="115" t="str">
        <f t="shared" si="251"/>
        <v/>
      </c>
      <c r="Q1342" s="116"/>
      <c r="R1342" s="65" t="str">
        <f t="shared" si="245"/>
        <v/>
      </c>
      <c r="S1342" s="65" t="str">
        <f t="shared" si="246"/>
        <v/>
      </c>
      <c r="T1342" s="65" t="str">
        <f t="shared" si="247"/>
        <v/>
      </c>
      <c r="U1342" s="65" t="str">
        <f t="shared" si="248"/>
        <v/>
      </c>
      <c r="V1342" s="38"/>
      <c r="W1342" s="38"/>
      <c r="X1342" s="85" t="str">
        <f t="shared" si="249"/>
        <v/>
      </c>
      <c r="Y1342" s="85" t="str">
        <f t="shared" si="250"/>
        <v/>
      </c>
      <c r="Z1342" s="89" t="str">
        <f t="shared" si="252"/>
        <v/>
      </c>
      <c r="AA1342" s="90" t="str">
        <f>IFERROR(IF(ISNUMBER('Opsparede løndele mar21-apr21'!K1340),Z1342+'Opsparede løndele mar21-apr21'!K1340,Z1342),"")</f>
        <v/>
      </c>
    </row>
    <row r="1343" spans="1:27" x14ac:dyDescent="0.25">
      <c r="A1343" s="52" t="str">
        <f t="shared" si="253"/>
        <v/>
      </c>
      <c r="B1343" s="5"/>
      <c r="C1343" s="6"/>
      <c r="D1343" s="7"/>
      <c r="E1343" s="8"/>
      <c r="F1343" s="8"/>
      <c r="G1343" s="60" t="str">
        <f t="shared" si="255"/>
        <v/>
      </c>
      <c r="H1343" s="60" t="str">
        <f t="shared" si="255"/>
        <v/>
      </c>
      <c r="J1343" s="115" t="str">
        <f t="shared" si="251"/>
        <v/>
      </c>
      <c r="Q1343" s="116"/>
      <c r="R1343" s="65" t="str">
        <f t="shared" si="245"/>
        <v/>
      </c>
      <c r="S1343" s="65" t="str">
        <f t="shared" si="246"/>
        <v/>
      </c>
      <c r="T1343" s="65" t="str">
        <f t="shared" si="247"/>
        <v/>
      </c>
      <c r="U1343" s="65" t="str">
        <f t="shared" si="248"/>
        <v/>
      </c>
      <c r="V1343" s="38"/>
      <c r="W1343" s="38"/>
      <c r="X1343" s="85" t="str">
        <f t="shared" si="249"/>
        <v/>
      </c>
      <c r="Y1343" s="85" t="str">
        <f t="shared" si="250"/>
        <v/>
      </c>
      <c r="Z1343" s="89" t="str">
        <f t="shared" si="252"/>
        <v/>
      </c>
      <c r="AA1343" s="90" t="str">
        <f>IFERROR(IF(ISNUMBER('Opsparede løndele mar21-apr21'!K1341),Z1343+'Opsparede løndele mar21-apr21'!K1341,Z1343),"")</f>
        <v/>
      </c>
    </row>
    <row r="1344" spans="1:27" x14ac:dyDescent="0.25">
      <c r="A1344" s="52" t="str">
        <f t="shared" si="253"/>
        <v/>
      </c>
      <c r="B1344" s="5"/>
      <c r="C1344" s="6"/>
      <c r="D1344" s="7"/>
      <c r="E1344" s="8"/>
      <c r="F1344" s="8"/>
      <c r="G1344" s="60" t="str">
        <f t="shared" si="255"/>
        <v/>
      </c>
      <c r="H1344" s="60" t="str">
        <f t="shared" si="255"/>
        <v/>
      </c>
      <c r="J1344" s="115" t="str">
        <f t="shared" si="251"/>
        <v/>
      </c>
      <c r="Q1344" s="116"/>
      <c r="R1344" s="65" t="str">
        <f t="shared" si="245"/>
        <v/>
      </c>
      <c r="S1344" s="65" t="str">
        <f t="shared" si="246"/>
        <v/>
      </c>
      <c r="T1344" s="65" t="str">
        <f t="shared" si="247"/>
        <v/>
      </c>
      <c r="U1344" s="65" t="str">
        <f t="shared" si="248"/>
        <v/>
      </c>
      <c r="V1344" s="38"/>
      <c r="W1344" s="38"/>
      <c r="X1344" s="85" t="str">
        <f t="shared" si="249"/>
        <v/>
      </c>
      <c r="Y1344" s="85" t="str">
        <f t="shared" si="250"/>
        <v/>
      </c>
      <c r="Z1344" s="89" t="str">
        <f t="shared" si="252"/>
        <v/>
      </c>
      <c r="AA1344" s="90" t="str">
        <f>IFERROR(IF(ISNUMBER('Opsparede løndele mar21-apr21'!K1342),Z1344+'Opsparede løndele mar21-apr21'!K1342,Z1344),"")</f>
        <v/>
      </c>
    </row>
    <row r="1345" spans="1:27" x14ac:dyDescent="0.25">
      <c r="A1345" s="52" t="str">
        <f t="shared" si="253"/>
        <v/>
      </c>
      <c r="B1345" s="5"/>
      <c r="C1345" s="6"/>
      <c r="D1345" s="7"/>
      <c r="E1345" s="8"/>
      <c r="F1345" s="8"/>
      <c r="G1345" s="60" t="str">
        <f t="shared" si="255"/>
        <v/>
      </c>
      <c r="H1345" s="60" t="str">
        <f t="shared" si="255"/>
        <v/>
      </c>
      <c r="J1345" s="115" t="str">
        <f t="shared" si="251"/>
        <v/>
      </c>
      <c r="Q1345" s="116"/>
      <c r="R1345" s="65" t="str">
        <f t="shared" si="245"/>
        <v/>
      </c>
      <c r="S1345" s="65" t="str">
        <f t="shared" si="246"/>
        <v/>
      </c>
      <c r="T1345" s="65" t="str">
        <f t="shared" si="247"/>
        <v/>
      </c>
      <c r="U1345" s="65" t="str">
        <f t="shared" si="248"/>
        <v/>
      </c>
      <c r="V1345" s="38"/>
      <c r="W1345" s="38"/>
      <c r="X1345" s="85" t="str">
        <f t="shared" si="249"/>
        <v/>
      </c>
      <c r="Y1345" s="85" t="str">
        <f t="shared" si="250"/>
        <v/>
      </c>
      <c r="Z1345" s="89" t="str">
        <f t="shared" si="252"/>
        <v/>
      </c>
      <c r="AA1345" s="90" t="str">
        <f>IFERROR(IF(ISNUMBER('Opsparede løndele mar21-apr21'!K1343),Z1345+'Opsparede løndele mar21-apr21'!K1343,Z1345),"")</f>
        <v/>
      </c>
    </row>
    <row r="1346" spans="1:27" x14ac:dyDescent="0.25">
      <c r="A1346" s="52" t="str">
        <f t="shared" si="253"/>
        <v/>
      </c>
      <c r="B1346" s="5"/>
      <c r="C1346" s="6"/>
      <c r="D1346" s="7"/>
      <c r="E1346" s="8"/>
      <c r="F1346" s="8"/>
      <c r="G1346" s="60" t="str">
        <f t="shared" si="255"/>
        <v/>
      </c>
      <c r="H1346" s="60" t="str">
        <f t="shared" si="255"/>
        <v/>
      </c>
      <c r="J1346" s="115" t="str">
        <f t="shared" si="251"/>
        <v/>
      </c>
      <c r="Q1346" s="116"/>
      <c r="R1346" s="65" t="str">
        <f t="shared" si="245"/>
        <v/>
      </c>
      <c r="S1346" s="65" t="str">
        <f t="shared" si="246"/>
        <v/>
      </c>
      <c r="T1346" s="65" t="str">
        <f t="shared" si="247"/>
        <v/>
      </c>
      <c r="U1346" s="65" t="str">
        <f t="shared" si="248"/>
        <v/>
      </c>
      <c r="V1346" s="38"/>
      <c r="W1346" s="38"/>
      <c r="X1346" s="85" t="str">
        <f t="shared" si="249"/>
        <v/>
      </c>
      <c r="Y1346" s="85" t="str">
        <f t="shared" si="250"/>
        <v/>
      </c>
      <c r="Z1346" s="89" t="str">
        <f t="shared" si="252"/>
        <v/>
      </c>
      <c r="AA1346" s="90" t="str">
        <f>IFERROR(IF(ISNUMBER('Opsparede løndele mar21-apr21'!K1344),Z1346+'Opsparede løndele mar21-apr21'!K1344,Z1346),"")</f>
        <v/>
      </c>
    </row>
    <row r="1347" spans="1:27" x14ac:dyDescent="0.25">
      <c r="A1347" s="52" t="str">
        <f t="shared" si="253"/>
        <v/>
      </c>
      <c r="B1347" s="5"/>
      <c r="C1347" s="6"/>
      <c r="D1347" s="7"/>
      <c r="E1347" s="8"/>
      <c r="F1347" s="8"/>
      <c r="G1347" s="60" t="str">
        <f t="shared" ref="G1347:H1366" si="256">IF(AND(ISNUMBER($E1347),ISNUMBER($F1347)),MAX(MIN(NETWORKDAYS(IF($E1347&lt;=VLOOKUP(G$6,Matrix_antal_dage,5,FALSE),VLOOKUP(G$6,Matrix_antal_dage,5,FALSE),$E1347),IF($F1347&gt;=VLOOKUP(G$6,Matrix_antal_dage,6,FALSE),VLOOKUP(G$6,Matrix_antal_dage,6,FALSE),$F1347),helligdage),VLOOKUP(G$6,Matrix_antal_dage,7,FALSE)),0),"")</f>
        <v/>
      </c>
      <c r="H1347" s="60" t="str">
        <f t="shared" si="256"/>
        <v/>
      </c>
      <c r="J1347" s="115" t="str">
        <f t="shared" si="251"/>
        <v/>
      </c>
      <c r="Q1347" s="116"/>
      <c r="R1347" s="65" t="str">
        <f t="shared" si="245"/>
        <v/>
      </c>
      <c r="S1347" s="65" t="str">
        <f t="shared" si="246"/>
        <v/>
      </c>
      <c r="T1347" s="65" t="str">
        <f t="shared" si="247"/>
        <v/>
      </c>
      <c r="U1347" s="65" t="str">
        <f t="shared" si="248"/>
        <v/>
      </c>
      <c r="V1347" s="38"/>
      <c r="W1347" s="38"/>
      <c r="X1347" s="85" t="str">
        <f t="shared" si="249"/>
        <v/>
      </c>
      <c r="Y1347" s="85" t="str">
        <f t="shared" si="250"/>
        <v/>
      </c>
      <c r="Z1347" s="89" t="str">
        <f t="shared" si="252"/>
        <v/>
      </c>
      <c r="AA1347" s="90" t="str">
        <f>IFERROR(IF(ISNUMBER('Opsparede løndele mar21-apr21'!K1345),Z1347+'Opsparede løndele mar21-apr21'!K1345,Z1347),"")</f>
        <v/>
      </c>
    </row>
    <row r="1348" spans="1:27" x14ac:dyDescent="0.25">
      <c r="A1348" s="52" t="str">
        <f t="shared" si="253"/>
        <v/>
      </c>
      <c r="B1348" s="5"/>
      <c r="C1348" s="6"/>
      <c r="D1348" s="7"/>
      <c r="E1348" s="8"/>
      <c r="F1348" s="8"/>
      <c r="G1348" s="60" t="str">
        <f t="shared" si="256"/>
        <v/>
      </c>
      <c r="H1348" s="60" t="str">
        <f t="shared" si="256"/>
        <v/>
      </c>
      <c r="J1348" s="115" t="str">
        <f t="shared" si="251"/>
        <v/>
      </c>
      <c r="Q1348" s="116"/>
      <c r="R1348" s="65" t="str">
        <f t="shared" si="245"/>
        <v/>
      </c>
      <c r="S1348" s="65" t="str">
        <f t="shared" si="246"/>
        <v/>
      </c>
      <c r="T1348" s="65" t="str">
        <f t="shared" si="247"/>
        <v/>
      </c>
      <c r="U1348" s="65" t="str">
        <f t="shared" si="248"/>
        <v/>
      </c>
      <c r="V1348" s="38"/>
      <c r="W1348" s="38"/>
      <c r="X1348" s="85" t="str">
        <f t="shared" si="249"/>
        <v/>
      </c>
      <c r="Y1348" s="85" t="str">
        <f t="shared" si="250"/>
        <v/>
      </c>
      <c r="Z1348" s="89" t="str">
        <f t="shared" si="252"/>
        <v/>
      </c>
      <c r="AA1348" s="90" t="str">
        <f>IFERROR(IF(ISNUMBER('Opsparede løndele mar21-apr21'!K1346),Z1348+'Opsparede løndele mar21-apr21'!K1346,Z1348),"")</f>
        <v/>
      </c>
    </row>
    <row r="1349" spans="1:27" x14ac:dyDescent="0.25">
      <c r="A1349" s="52" t="str">
        <f t="shared" si="253"/>
        <v/>
      </c>
      <c r="B1349" s="5"/>
      <c r="C1349" s="6"/>
      <c r="D1349" s="7"/>
      <c r="E1349" s="8"/>
      <c r="F1349" s="8"/>
      <c r="G1349" s="60" t="str">
        <f t="shared" si="256"/>
        <v/>
      </c>
      <c r="H1349" s="60" t="str">
        <f t="shared" si="256"/>
        <v/>
      </c>
      <c r="J1349" s="115" t="str">
        <f t="shared" si="251"/>
        <v/>
      </c>
      <c r="Q1349" s="116"/>
      <c r="R1349" s="65" t="str">
        <f t="shared" si="245"/>
        <v/>
      </c>
      <c r="S1349" s="65" t="str">
        <f t="shared" si="246"/>
        <v/>
      </c>
      <c r="T1349" s="65" t="str">
        <f t="shared" si="247"/>
        <v/>
      </c>
      <c r="U1349" s="65" t="str">
        <f t="shared" si="248"/>
        <v/>
      </c>
      <c r="V1349" s="38"/>
      <c r="W1349" s="38"/>
      <c r="X1349" s="85" t="str">
        <f t="shared" si="249"/>
        <v/>
      </c>
      <c r="Y1349" s="85" t="str">
        <f t="shared" si="250"/>
        <v/>
      </c>
      <c r="Z1349" s="89" t="str">
        <f t="shared" si="252"/>
        <v/>
      </c>
      <c r="AA1349" s="90" t="str">
        <f>IFERROR(IF(ISNUMBER('Opsparede løndele mar21-apr21'!K1347),Z1349+'Opsparede løndele mar21-apr21'!K1347,Z1349),"")</f>
        <v/>
      </c>
    </row>
    <row r="1350" spans="1:27" x14ac:dyDescent="0.25">
      <c r="A1350" s="52" t="str">
        <f t="shared" si="253"/>
        <v/>
      </c>
      <c r="B1350" s="5"/>
      <c r="C1350" s="6"/>
      <c r="D1350" s="7"/>
      <c r="E1350" s="8"/>
      <c r="F1350" s="8"/>
      <c r="G1350" s="60" t="str">
        <f t="shared" si="256"/>
        <v/>
      </c>
      <c r="H1350" s="60" t="str">
        <f t="shared" si="256"/>
        <v/>
      </c>
      <c r="J1350" s="115" t="str">
        <f t="shared" si="251"/>
        <v/>
      </c>
      <c r="Q1350" s="116"/>
      <c r="R1350" s="65" t="str">
        <f t="shared" si="245"/>
        <v/>
      </c>
      <c r="S1350" s="65" t="str">
        <f t="shared" si="246"/>
        <v/>
      </c>
      <c r="T1350" s="65" t="str">
        <f t="shared" si="247"/>
        <v/>
      </c>
      <c r="U1350" s="65" t="str">
        <f t="shared" si="248"/>
        <v/>
      </c>
      <c r="V1350" s="38"/>
      <c r="W1350" s="38"/>
      <c r="X1350" s="85" t="str">
        <f t="shared" si="249"/>
        <v/>
      </c>
      <c r="Y1350" s="85" t="str">
        <f t="shared" si="250"/>
        <v/>
      </c>
      <c r="Z1350" s="89" t="str">
        <f t="shared" si="252"/>
        <v/>
      </c>
      <c r="AA1350" s="90" t="str">
        <f>IFERROR(IF(ISNUMBER('Opsparede løndele mar21-apr21'!K1348),Z1350+'Opsparede løndele mar21-apr21'!K1348,Z1350),"")</f>
        <v/>
      </c>
    </row>
    <row r="1351" spans="1:27" x14ac:dyDescent="0.25">
      <c r="A1351" s="52" t="str">
        <f t="shared" si="253"/>
        <v/>
      </c>
      <c r="B1351" s="5"/>
      <c r="C1351" s="6"/>
      <c r="D1351" s="7"/>
      <c r="E1351" s="8"/>
      <c r="F1351" s="8"/>
      <c r="G1351" s="60" t="str">
        <f t="shared" si="256"/>
        <v/>
      </c>
      <c r="H1351" s="60" t="str">
        <f t="shared" si="256"/>
        <v/>
      </c>
      <c r="J1351" s="115" t="str">
        <f t="shared" si="251"/>
        <v/>
      </c>
      <c r="Q1351" s="116"/>
      <c r="R1351" s="65" t="str">
        <f t="shared" ref="R1351:R1414" si="257">IF(AND(ISNUMBER($Q1351),ISNUMBER(K1351)),(IF($B1351="","",IF(MIN(K1351,M1351)*$J1351&gt;30000*IF($Q1351&gt;37,37,$Q1351)/37,30000*IF($Q1351&gt;37,37,$Q1351)/37,MIN(K1351,M1351)*$J1351))),"")</f>
        <v/>
      </c>
      <c r="S1351" s="65" t="str">
        <f t="shared" ref="S1351:S1414" si="258">IF(AND(ISNUMBER($Q1351),ISNUMBER(L1351)),(IF($B1351="","",IF(MIN(L1351,N1351)*$J1351&gt;30000*IF($Q1351&gt;37,37,$Q1351)/37,30000*IF($Q1351&gt;37,37,$Q1351)/37,MIN(L1351,N1351)*$J1351))),"")</f>
        <v/>
      </c>
      <c r="T1351" s="65" t="str">
        <f t="shared" ref="T1351:T1414" si="259">IF(ISNUMBER(R1351),(MIN(R1351,MIN(K1351,M1351)-O1351)),"")</f>
        <v/>
      </c>
      <c r="U1351" s="65" t="str">
        <f t="shared" ref="U1351:U1414" si="260">IF(ISNUMBER(S1351),(MIN(S1351,MIN(L1351,N1351)-P1351)),"")</f>
        <v/>
      </c>
      <c r="V1351" s="38"/>
      <c r="W1351" s="38"/>
      <c r="X1351" s="85" t="str">
        <f t="shared" ref="X1351:X1414" si="261">IF(ISNUMBER(V1351),MIN(T1351/VLOOKUP(G$6,Matrix_antal_dage,4,FALSE)*(G1351-V1351),30000),"")</f>
        <v/>
      </c>
      <c r="Y1351" s="85" t="str">
        <f t="shared" ref="Y1351:Y1414" si="262">IF(ISNUMBER(W1351),MIN(U1351/VLOOKUP(H$6,Matrix_antal_dage,4,FALSE)*(H1351-W1351),30000),"")</f>
        <v/>
      </c>
      <c r="Z1351" s="89" t="str">
        <f t="shared" si="252"/>
        <v/>
      </c>
      <c r="AA1351" s="90" t="str">
        <f>IFERROR(IF(ISNUMBER('Opsparede løndele mar21-apr21'!K1349),Z1351+'Opsparede løndele mar21-apr21'!K1349,Z1351),"")</f>
        <v/>
      </c>
    </row>
    <row r="1352" spans="1:27" x14ac:dyDescent="0.25">
      <c r="A1352" s="52" t="str">
        <f t="shared" si="253"/>
        <v/>
      </c>
      <c r="B1352" s="5"/>
      <c r="C1352" s="6"/>
      <c r="D1352" s="7"/>
      <c r="E1352" s="8"/>
      <c r="F1352" s="8"/>
      <c r="G1352" s="60" t="str">
        <f t="shared" si="256"/>
        <v/>
      </c>
      <c r="H1352" s="60" t="str">
        <f t="shared" si="256"/>
        <v/>
      </c>
      <c r="J1352" s="115" t="str">
        <f t="shared" ref="J1352:J1415" si="263">IF(I1352="","",IF(I1352="Funktionær",0.75,IF(I1352="Ikke-funktionær",0.9,IF(I1352="Elev/lærling",0.9))))</f>
        <v/>
      </c>
      <c r="Q1352" s="116"/>
      <c r="R1352" s="65" t="str">
        <f t="shared" si="257"/>
        <v/>
      </c>
      <c r="S1352" s="65" t="str">
        <f t="shared" si="258"/>
        <v/>
      </c>
      <c r="T1352" s="65" t="str">
        <f t="shared" si="259"/>
        <v/>
      </c>
      <c r="U1352" s="65" t="str">
        <f t="shared" si="260"/>
        <v/>
      </c>
      <c r="V1352" s="38"/>
      <c r="W1352" s="38"/>
      <c r="X1352" s="85" t="str">
        <f t="shared" si="261"/>
        <v/>
      </c>
      <c r="Y1352" s="85" t="str">
        <f t="shared" si="262"/>
        <v/>
      </c>
      <c r="Z1352" s="89" t="str">
        <f t="shared" ref="Z1352:Z1415" si="264">IF(OR(ISNUMBER(V1352),ISNUMBER(W1352)),SUM(X1352:Y1352),"")</f>
        <v/>
      </c>
      <c r="AA1352" s="90" t="str">
        <f>IFERROR(IF(ISNUMBER('Opsparede løndele mar21-apr21'!K1350),Z1352+'Opsparede løndele mar21-apr21'!K1350,Z1352),"")</f>
        <v/>
      </c>
    </row>
    <row r="1353" spans="1:27" x14ac:dyDescent="0.25">
      <c r="A1353" s="52" t="str">
        <f t="shared" ref="A1353:A1416" si="265">IF(B1353="","",A1352+1)</f>
        <v/>
      </c>
      <c r="B1353" s="5"/>
      <c r="C1353" s="6"/>
      <c r="D1353" s="7"/>
      <c r="E1353" s="8"/>
      <c r="F1353" s="8"/>
      <c r="G1353" s="60" t="str">
        <f t="shared" si="256"/>
        <v/>
      </c>
      <c r="H1353" s="60" t="str">
        <f t="shared" si="256"/>
        <v/>
      </c>
      <c r="J1353" s="115" t="str">
        <f t="shared" si="263"/>
        <v/>
      </c>
      <c r="Q1353" s="116"/>
      <c r="R1353" s="65" t="str">
        <f t="shared" si="257"/>
        <v/>
      </c>
      <c r="S1353" s="65" t="str">
        <f t="shared" si="258"/>
        <v/>
      </c>
      <c r="T1353" s="65" t="str">
        <f t="shared" si="259"/>
        <v/>
      </c>
      <c r="U1353" s="65" t="str">
        <f t="shared" si="260"/>
        <v/>
      </c>
      <c r="V1353" s="38"/>
      <c r="W1353" s="38"/>
      <c r="X1353" s="85" t="str">
        <f t="shared" si="261"/>
        <v/>
      </c>
      <c r="Y1353" s="85" t="str">
        <f t="shared" si="262"/>
        <v/>
      </c>
      <c r="Z1353" s="89" t="str">
        <f t="shared" si="264"/>
        <v/>
      </c>
      <c r="AA1353" s="90" t="str">
        <f>IFERROR(IF(ISNUMBER('Opsparede løndele mar21-apr21'!K1351),Z1353+'Opsparede løndele mar21-apr21'!K1351,Z1353),"")</f>
        <v/>
      </c>
    </row>
    <row r="1354" spans="1:27" x14ac:dyDescent="0.25">
      <c r="A1354" s="52" t="str">
        <f t="shared" si="265"/>
        <v/>
      </c>
      <c r="B1354" s="5"/>
      <c r="C1354" s="6"/>
      <c r="D1354" s="7"/>
      <c r="E1354" s="8"/>
      <c r="F1354" s="8"/>
      <c r="G1354" s="60" t="str">
        <f t="shared" si="256"/>
        <v/>
      </c>
      <c r="H1354" s="60" t="str">
        <f t="shared" si="256"/>
        <v/>
      </c>
      <c r="J1354" s="115" t="str">
        <f t="shared" si="263"/>
        <v/>
      </c>
      <c r="Q1354" s="116"/>
      <c r="R1354" s="65" t="str">
        <f t="shared" si="257"/>
        <v/>
      </c>
      <c r="S1354" s="65" t="str">
        <f t="shared" si="258"/>
        <v/>
      </c>
      <c r="T1354" s="65" t="str">
        <f t="shared" si="259"/>
        <v/>
      </c>
      <c r="U1354" s="65" t="str">
        <f t="shared" si="260"/>
        <v/>
      </c>
      <c r="V1354" s="38"/>
      <c r="W1354" s="38"/>
      <c r="X1354" s="85" t="str">
        <f t="shared" si="261"/>
        <v/>
      </c>
      <c r="Y1354" s="85" t="str">
        <f t="shared" si="262"/>
        <v/>
      </c>
      <c r="Z1354" s="89" t="str">
        <f t="shared" si="264"/>
        <v/>
      </c>
      <c r="AA1354" s="90" t="str">
        <f>IFERROR(IF(ISNUMBER('Opsparede løndele mar21-apr21'!K1352),Z1354+'Opsparede løndele mar21-apr21'!K1352,Z1354),"")</f>
        <v/>
      </c>
    </row>
    <row r="1355" spans="1:27" x14ac:dyDescent="0.25">
      <c r="A1355" s="52" t="str">
        <f t="shared" si="265"/>
        <v/>
      </c>
      <c r="B1355" s="5"/>
      <c r="C1355" s="6"/>
      <c r="D1355" s="7"/>
      <c r="E1355" s="8"/>
      <c r="F1355" s="8"/>
      <c r="G1355" s="60" t="str">
        <f t="shared" si="256"/>
        <v/>
      </c>
      <c r="H1355" s="60" t="str">
        <f t="shared" si="256"/>
        <v/>
      </c>
      <c r="J1355" s="115" t="str">
        <f t="shared" si="263"/>
        <v/>
      </c>
      <c r="Q1355" s="116"/>
      <c r="R1355" s="65" t="str">
        <f t="shared" si="257"/>
        <v/>
      </c>
      <c r="S1355" s="65" t="str">
        <f t="shared" si="258"/>
        <v/>
      </c>
      <c r="T1355" s="65" t="str">
        <f t="shared" si="259"/>
        <v/>
      </c>
      <c r="U1355" s="65" t="str">
        <f t="shared" si="260"/>
        <v/>
      </c>
      <c r="V1355" s="38"/>
      <c r="W1355" s="38"/>
      <c r="X1355" s="85" t="str">
        <f t="shared" si="261"/>
        <v/>
      </c>
      <c r="Y1355" s="85" t="str">
        <f t="shared" si="262"/>
        <v/>
      </c>
      <c r="Z1355" s="89" t="str">
        <f t="shared" si="264"/>
        <v/>
      </c>
      <c r="AA1355" s="90" t="str">
        <f>IFERROR(IF(ISNUMBER('Opsparede løndele mar21-apr21'!K1353),Z1355+'Opsparede løndele mar21-apr21'!K1353,Z1355),"")</f>
        <v/>
      </c>
    </row>
    <row r="1356" spans="1:27" x14ac:dyDescent="0.25">
      <c r="A1356" s="52" t="str">
        <f t="shared" si="265"/>
        <v/>
      </c>
      <c r="B1356" s="5"/>
      <c r="C1356" s="6"/>
      <c r="D1356" s="7"/>
      <c r="E1356" s="8"/>
      <c r="F1356" s="8"/>
      <c r="G1356" s="60" t="str">
        <f t="shared" si="256"/>
        <v/>
      </c>
      <c r="H1356" s="60" t="str">
        <f t="shared" si="256"/>
        <v/>
      </c>
      <c r="J1356" s="115" t="str">
        <f t="shared" si="263"/>
        <v/>
      </c>
      <c r="Q1356" s="116"/>
      <c r="R1356" s="65" t="str">
        <f t="shared" si="257"/>
        <v/>
      </c>
      <c r="S1356" s="65" t="str">
        <f t="shared" si="258"/>
        <v/>
      </c>
      <c r="T1356" s="65" t="str">
        <f t="shared" si="259"/>
        <v/>
      </c>
      <c r="U1356" s="65" t="str">
        <f t="shared" si="260"/>
        <v/>
      </c>
      <c r="V1356" s="38"/>
      <c r="W1356" s="38"/>
      <c r="X1356" s="85" t="str">
        <f t="shared" si="261"/>
        <v/>
      </c>
      <c r="Y1356" s="85" t="str">
        <f t="shared" si="262"/>
        <v/>
      </c>
      <c r="Z1356" s="89" t="str">
        <f t="shared" si="264"/>
        <v/>
      </c>
      <c r="AA1356" s="90" t="str">
        <f>IFERROR(IF(ISNUMBER('Opsparede løndele mar21-apr21'!K1354),Z1356+'Opsparede løndele mar21-apr21'!K1354,Z1356),"")</f>
        <v/>
      </c>
    </row>
    <row r="1357" spans="1:27" x14ac:dyDescent="0.25">
      <c r="A1357" s="52" t="str">
        <f t="shared" si="265"/>
        <v/>
      </c>
      <c r="B1357" s="5"/>
      <c r="C1357" s="6"/>
      <c r="D1357" s="7"/>
      <c r="E1357" s="8"/>
      <c r="F1357" s="8"/>
      <c r="G1357" s="60" t="str">
        <f t="shared" si="256"/>
        <v/>
      </c>
      <c r="H1357" s="60" t="str">
        <f t="shared" si="256"/>
        <v/>
      </c>
      <c r="J1357" s="115" t="str">
        <f t="shared" si="263"/>
        <v/>
      </c>
      <c r="Q1357" s="116"/>
      <c r="R1357" s="65" t="str">
        <f t="shared" si="257"/>
        <v/>
      </c>
      <c r="S1357" s="65" t="str">
        <f t="shared" si="258"/>
        <v/>
      </c>
      <c r="T1357" s="65" t="str">
        <f t="shared" si="259"/>
        <v/>
      </c>
      <c r="U1357" s="65" t="str">
        <f t="shared" si="260"/>
        <v/>
      </c>
      <c r="V1357" s="38"/>
      <c r="W1357" s="38"/>
      <c r="X1357" s="85" t="str">
        <f t="shared" si="261"/>
        <v/>
      </c>
      <c r="Y1357" s="85" t="str">
        <f t="shared" si="262"/>
        <v/>
      </c>
      <c r="Z1357" s="89" t="str">
        <f t="shared" si="264"/>
        <v/>
      </c>
      <c r="AA1357" s="90" t="str">
        <f>IFERROR(IF(ISNUMBER('Opsparede løndele mar21-apr21'!K1355),Z1357+'Opsparede løndele mar21-apr21'!K1355,Z1357),"")</f>
        <v/>
      </c>
    </row>
    <row r="1358" spans="1:27" x14ac:dyDescent="0.25">
      <c r="A1358" s="52" t="str">
        <f t="shared" si="265"/>
        <v/>
      </c>
      <c r="B1358" s="5"/>
      <c r="C1358" s="6"/>
      <c r="D1358" s="7"/>
      <c r="E1358" s="8"/>
      <c r="F1358" s="8"/>
      <c r="G1358" s="60" t="str">
        <f t="shared" si="256"/>
        <v/>
      </c>
      <c r="H1358" s="60" t="str">
        <f t="shared" si="256"/>
        <v/>
      </c>
      <c r="J1358" s="115" t="str">
        <f t="shared" si="263"/>
        <v/>
      </c>
      <c r="Q1358" s="116"/>
      <c r="R1358" s="65" t="str">
        <f t="shared" si="257"/>
        <v/>
      </c>
      <c r="S1358" s="65" t="str">
        <f t="shared" si="258"/>
        <v/>
      </c>
      <c r="T1358" s="65" t="str">
        <f t="shared" si="259"/>
        <v/>
      </c>
      <c r="U1358" s="65" t="str">
        <f t="shared" si="260"/>
        <v/>
      </c>
      <c r="V1358" s="38"/>
      <c r="W1358" s="38"/>
      <c r="X1358" s="85" t="str">
        <f t="shared" si="261"/>
        <v/>
      </c>
      <c r="Y1358" s="85" t="str">
        <f t="shared" si="262"/>
        <v/>
      </c>
      <c r="Z1358" s="89" t="str">
        <f t="shared" si="264"/>
        <v/>
      </c>
      <c r="AA1358" s="90" t="str">
        <f>IFERROR(IF(ISNUMBER('Opsparede løndele mar21-apr21'!K1356),Z1358+'Opsparede løndele mar21-apr21'!K1356,Z1358),"")</f>
        <v/>
      </c>
    </row>
    <row r="1359" spans="1:27" x14ac:dyDescent="0.25">
      <c r="A1359" s="52" t="str">
        <f t="shared" si="265"/>
        <v/>
      </c>
      <c r="B1359" s="5"/>
      <c r="C1359" s="6"/>
      <c r="D1359" s="7"/>
      <c r="E1359" s="8"/>
      <c r="F1359" s="8"/>
      <c r="G1359" s="60" t="str">
        <f t="shared" si="256"/>
        <v/>
      </c>
      <c r="H1359" s="60" t="str">
        <f t="shared" si="256"/>
        <v/>
      </c>
      <c r="J1359" s="115" t="str">
        <f t="shared" si="263"/>
        <v/>
      </c>
      <c r="Q1359" s="116"/>
      <c r="R1359" s="65" t="str">
        <f t="shared" si="257"/>
        <v/>
      </c>
      <c r="S1359" s="65" t="str">
        <f t="shared" si="258"/>
        <v/>
      </c>
      <c r="T1359" s="65" t="str">
        <f t="shared" si="259"/>
        <v/>
      </c>
      <c r="U1359" s="65" t="str">
        <f t="shared" si="260"/>
        <v/>
      </c>
      <c r="V1359" s="38"/>
      <c r="W1359" s="38"/>
      <c r="X1359" s="85" t="str">
        <f t="shared" si="261"/>
        <v/>
      </c>
      <c r="Y1359" s="85" t="str">
        <f t="shared" si="262"/>
        <v/>
      </c>
      <c r="Z1359" s="89" t="str">
        <f t="shared" si="264"/>
        <v/>
      </c>
      <c r="AA1359" s="90" t="str">
        <f>IFERROR(IF(ISNUMBER('Opsparede løndele mar21-apr21'!K1357),Z1359+'Opsparede løndele mar21-apr21'!K1357,Z1359),"")</f>
        <v/>
      </c>
    </row>
    <row r="1360" spans="1:27" x14ac:dyDescent="0.25">
      <c r="A1360" s="52" t="str">
        <f t="shared" si="265"/>
        <v/>
      </c>
      <c r="B1360" s="5"/>
      <c r="C1360" s="6"/>
      <c r="D1360" s="7"/>
      <c r="E1360" s="8"/>
      <c r="F1360" s="8"/>
      <c r="G1360" s="60" t="str">
        <f t="shared" si="256"/>
        <v/>
      </c>
      <c r="H1360" s="60" t="str">
        <f t="shared" si="256"/>
        <v/>
      </c>
      <c r="J1360" s="115" t="str">
        <f t="shared" si="263"/>
        <v/>
      </c>
      <c r="Q1360" s="116"/>
      <c r="R1360" s="65" t="str">
        <f t="shared" si="257"/>
        <v/>
      </c>
      <c r="S1360" s="65" t="str">
        <f t="shared" si="258"/>
        <v/>
      </c>
      <c r="T1360" s="65" t="str">
        <f t="shared" si="259"/>
        <v/>
      </c>
      <c r="U1360" s="65" t="str">
        <f t="shared" si="260"/>
        <v/>
      </c>
      <c r="V1360" s="38"/>
      <c r="W1360" s="38"/>
      <c r="X1360" s="85" t="str">
        <f t="shared" si="261"/>
        <v/>
      </c>
      <c r="Y1360" s="85" t="str">
        <f t="shared" si="262"/>
        <v/>
      </c>
      <c r="Z1360" s="89" t="str">
        <f t="shared" si="264"/>
        <v/>
      </c>
      <c r="AA1360" s="90" t="str">
        <f>IFERROR(IF(ISNUMBER('Opsparede løndele mar21-apr21'!K1358),Z1360+'Opsparede løndele mar21-apr21'!K1358,Z1360),"")</f>
        <v/>
      </c>
    </row>
    <row r="1361" spans="1:27" x14ac:dyDescent="0.25">
      <c r="A1361" s="52" t="str">
        <f t="shared" si="265"/>
        <v/>
      </c>
      <c r="B1361" s="5"/>
      <c r="C1361" s="6"/>
      <c r="D1361" s="7"/>
      <c r="E1361" s="8"/>
      <c r="F1361" s="8"/>
      <c r="G1361" s="60" t="str">
        <f t="shared" si="256"/>
        <v/>
      </c>
      <c r="H1361" s="60" t="str">
        <f t="shared" si="256"/>
        <v/>
      </c>
      <c r="J1361" s="115" t="str">
        <f t="shared" si="263"/>
        <v/>
      </c>
      <c r="Q1361" s="116"/>
      <c r="R1361" s="65" t="str">
        <f t="shared" si="257"/>
        <v/>
      </c>
      <c r="S1361" s="65" t="str">
        <f t="shared" si="258"/>
        <v/>
      </c>
      <c r="T1361" s="65" t="str">
        <f t="shared" si="259"/>
        <v/>
      </c>
      <c r="U1361" s="65" t="str">
        <f t="shared" si="260"/>
        <v/>
      </c>
      <c r="V1361" s="38"/>
      <c r="W1361" s="38"/>
      <c r="X1361" s="85" t="str">
        <f t="shared" si="261"/>
        <v/>
      </c>
      <c r="Y1361" s="85" t="str">
        <f t="shared" si="262"/>
        <v/>
      </c>
      <c r="Z1361" s="89" t="str">
        <f t="shared" si="264"/>
        <v/>
      </c>
      <c r="AA1361" s="90" t="str">
        <f>IFERROR(IF(ISNUMBER('Opsparede løndele mar21-apr21'!K1359),Z1361+'Opsparede løndele mar21-apr21'!K1359,Z1361),"")</f>
        <v/>
      </c>
    </row>
    <row r="1362" spans="1:27" x14ac:dyDescent="0.25">
      <c r="A1362" s="52" t="str">
        <f t="shared" si="265"/>
        <v/>
      </c>
      <c r="B1362" s="5"/>
      <c r="C1362" s="6"/>
      <c r="D1362" s="7"/>
      <c r="E1362" s="8"/>
      <c r="F1362" s="8"/>
      <c r="G1362" s="60" t="str">
        <f t="shared" si="256"/>
        <v/>
      </c>
      <c r="H1362" s="60" t="str">
        <f t="shared" si="256"/>
        <v/>
      </c>
      <c r="J1362" s="115" t="str">
        <f t="shared" si="263"/>
        <v/>
      </c>
      <c r="Q1362" s="116"/>
      <c r="R1362" s="65" t="str">
        <f t="shared" si="257"/>
        <v/>
      </c>
      <c r="S1362" s="65" t="str">
        <f t="shared" si="258"/>
        <v/>
      </c>
      <c r="T1362" s="65" t="str">
        <f t="shared" si="259"/>
        <v/>
      </c>
      <c r="U1362" s="65" t="str">
        <f t="shared" si="260"/>
        <v/>
      </c>
      <c r="V1362" s="38"/>
      <c r="W1362" s="38"/>
      <c r="X1362" s="85" t="str">
        <f t="shared" si="261"/>
        <v/>
      </c>
      <c r="Y1362" s="85" t="str">
        <f t="shared" si="262"/>
        <v/>
      </c>
      <c r="Z1362" s="89" t="str">
        <f t="shared" si="264"/>
        <v/>
      </c>
      <c r="AA1362" s="90" t="str">
        <f>IFERROR(IF(ISNUMBER('Opsparede løndele mar21-apr21'!K1360),Z1362+'Opsparede løndele mar21-apr21'!K1360,Z1362),"")</f>
        <v/>
      </c>
    </row>
    <row r="1363" spans="1:27" x14ac:dyDescent="0.25">
      <c r="A1363" s="52" t="str">
        <f t="shared" si="265"/>
        <v/>
      </c>
      <c r="B1363" s="5"/>
      <c r="C1363" s="6"/>
      <c r="D1363" s="7"/>
      <c r="E1363" s="8"/>
      <c r="F1363" s="8"/>
      <c r="G1363" s="60" t="str">
        <f t="shared" si="256"/>
        <v/>
      </c>
      <c r="H1363" s="60" t="str">
        <f t="shared" si="256"/>
        <v/>
      </c>
      <c r="J1363" s="115" t="str">
        <f t="shared" si="263"/>
        <v/>
      </c>
      <c r="Q1363" s="116"/>
      <c r="R1363" s="65" t="str">
        <f t="shared" si="257"/>
        <v/>
      </c>
      <c r="S1363" s="65" t="str">
        <f t="shared" si="258"/>
        <v/>
      </c>
      <c r="T1363" s="65" t="str">
        <f t="shared" si="259"/>
        <v/>
      </c>
      <c r="U1363" s="65" t="str">
        <f t="shared" si="260"/>
        <v/>
      </c>
      <c r="V1363" s="38"/>
      <c r="W1363" s="38"/>
      <c r="X1363" s="85" t="str">
        <f t="shared" si="261"/>
        <v/>
      </c>
      <c r="Y1363" s="85" t="str">
        <f t="shared" si="262"/>
        <v/>
      </c>
      <c r="Z1363" s="89" t="str">
        <f t="shared" si="264"/>
        <v/>
      </c>
      <c r="AA1363" s="90" t="str">
        <f>IFERROR(IF(ISNUMBER('Opsparede løndele mar21-apr21'!K1361),Z1363+'Opsparede løndele mar21-apr21'!K1361,Z1363),"")</f>
        <v/>
      </c>
    </row>
    <row r="1364" spans="1:27" x14ac:dyDescent="0.25">
      <c r="A1364" s="52" t="str">
        <f t="shared" si="265"/>
        <v/>
      </c>
      <c r="B1364" s="5"/>
      <c r="C1364" s="6"/>
      <c r="D1364" s="7"/>
      <c r="E1364" s="8"/>
      <c r="F1364" s="8"/>
      <c r="G1364" s="60" t="str">
        <f t="shared" si="256"/>
        <v/>
      </c>
      <c r="H1364" s="60" t="str">
        <f t="shared" si="256"/>
        <v/>
      </c>
      <c r="J1364" s="115" t="str">
        <f t="shared" si="263"/>
        <v/>
      </c>
      <c r="Q1364" s="116"/>
      <c r="R1364" s="65" t="str">
        <f t="shared" si="257"/>
        <v/>
      </c>
      <c r="S1364" s="65" t="str">
        <f t="shared" si="258"/>
        <v/>
      </c>
      <c r="T1364" s="65" t="str">
        <f t="shared" si="259"/>
        <v/>
      </c>
      <c r="U1364" s="65" t="str">
        <f t="shared" si="260"/>
        <v/>
      </c>
      <c r="V1364" s="38"/>
      <c r="W1364" s="38"/>
      <c r="X1364" s="85" t="str">
        <f t="shared" si="261"/>
        <v/>
      </c>
      <c r="Y1364" s="85" t="str">
        <f t="shared" si="262"/>
        <v/>
      </c>
      <c r="Z1364" s="89" t="str">
        <f t="shared" si="264"/>
        <v/>
      </c>
      <c r="AA1364" s="90" t="str">
        <f>IFERROR(IF(ISNUMBER('Opsparede løndele mar21-apr21'!K1362),Z1364+'Opsparede løndele mar21-apr21'!K1362,Z1364),"")</f>
        <v/>
      </c>
    </row>
    <row r="1365" spans="1:27" x14ac:dyDescent="0.25">
      <c r="A1365" s="52" t="str">
        <f t="shared" si="265"/>
        <v/>
      </c>
      <c r="B1365" s="5"/>
      <c r="C1365" s="6"/>
      <c r="D1365" s="7"/>
      <c r="E1365" s="8"/>
      <c r="F1365" s="8"/>
      <c r="G1365" s="60" t="str">
        <f t="shared" si="256"/>
        <v/>
      </c>
      <c r="H1365" s="60" t="str">
        <f t="shared" si="256"/>
        <v/>
      </c>
      <c r="J1365" s="115" t="str">
        <f t="shared" si="263"/>
        <v/>
      </c>
      <c r="Q1365" s="116"/>
      <c r="R1365" s="65" t="str">
        <f t="shared" si="257"/>
        <v/>
      </c>
      <c r="S1365" s="65" t="str">
        <f t="shared" si="258"/>
        <v/>
      </c>
      <c r="T1365" s="65" t="str">
        <f t="shared" si="259"/>
        <v/>
      </c>
      <c r="U1365" s="65" t="str">
        <f t="shared" si="260"/>
        <v/>
      </c>
      <c r="V1365" s="38"/>
      <c r="W1365" s="38"/>
      <c r="X1365" s="85" t="str">
        <f t="shared" si="261"/>
        <v/>
      </c>
      <c r="Y1365" s="85" t="str">
        <f t="shared" si="262"/>
        <v/>
      </c>
      <c r="Z1365" s="89" t="str">
        <f t="shared" si="264"/>
        <v/>
      </c>
      <c r="AA1365" s="90" t="str">
        <f>IFERROR(IF(ISNUMBER('Opsparede løndele mar21-apr21'!K1363),Z1365+'Opsparede løndele mar21-apr21'!K1363,Z1365),"")</f>
        <v/>
      </c>
    </row>
    <row r="1366" spans="1:27" x14ac:dyDescent="0.25">
      <c r="A1366" s="52" t="str">
        <f t="shared" si="265"/>
        <v/>
      </c>
      <c r="B1366" s="5"/>
      <c r="C1366" s="6"/>
      <c r="D1366" s="7"/>
      <c r="E1366" s="8"/>
      <c r="F1366" s="8"/>
      <c r="G1366" s="60" t="str">
        <f t="shared" si="256"/>
        <v/>
      </c>
      <c r="H1366" s="60" t="str">
        <f t="shared" si="256"/>
        <v/>
      </c>
      <c r="J1366" s="115" t="str">
        <f t="shared" si="263"/>
        <v/>
      </c>
      <c r="Q1366" s="116"/>
      <c r="R1366" s="65" t="str">
        <f t="shared" si="257"/>
        <v/>
      </c>
      <c r="S1366" s="65" t="str">
        <f t="shared" si="258"/>
        <v/>
      </c>
      <c r="T1366" s="65" t="str">
        <f t="shared" si="259"/>
        <v/>
      </c>
      <c r="U1366" s="65" t="str">
        <f t="shared" si="260"/>
        <v/>
      </c>
      <c r="V1366" s="38"/>
      <c r="W1366" s="38"/>
      <c r="X1366" s="85" t="str">
        <f t="shared" si="261"/>
        <v/>
      </c>
      <c r="Y1366" s="85" t="str">
        <f t="shared" si="262"/>
        <v/>
      </c>
      <c r="Z1366" s="89" t="str">
        <f t="shared" si="264"/>
        <v/>
      </c>
      <c r="AA1366" s="90" t="str">
        <f>IFERROR(IF(ISNUMBER('Opsparede løndele mar21-apr21'!K1364),Z1366+'Opsparede løndele mar21-apr21'!K1364,Z1366),"")</f>
        <v/>
      </c>
    </row>
    <row r="1367" spans="1:27" x14ac:dyDescent="0.25">
      <c r="A1367" s="52" t="str">
        <f t="shared" si="265"/>
        <v/>
      </c>
      <c r="B1367" s="5"/>
      <c r="C1367" s="6"/>
      <c r="D1367" s="7"/>
      <c r="E1367" s="8"/>
      <c r="F1367" s="8"/>
      <c r="G1367" s="60" t="str">
        <f t="shared" ref="G1367:H1386" si="266">IF(AND(ISNUMBER($E1367),ISNUMBER($F1367)),MAX(MIN(NETWORKDAYS(IF($E1367&lt;=VLOOKUP(G$6,Matrix_antal_dage,5,FALSE),VLOOKUP(G$6,Matrix_antal_dage,5,FALSE),$E1367),IF($F1367&gt;=VLOOKUP(G$6,Matrix_antal_dage,6,FALSE),VLOOKUP(G$6,Matrix_antal_dage,6,FALSE),$F1367),helligdage),VLOOKUP(G$6,Matrix_antal_dage,7,FALSE)),0),"")</f>
        <v/>
      </c>
      <c r="H1367" s="60" t="str">
        <f t="shared" si="266"/>
        <v/>
      </c>
      <c r="J1367" s="115" t="str">
        <f t="shared" si="263"/>
        <v/>
      </c>
      <c r="Q1367" s="116"/>
      <c r="R1367" s="65" t="str">
        <f t="shared" si="257"/>
        <v/>
      </c>
      <c r="S1367" s="65" t="str">
        <f t="shared" si="258"/>
        <v/>
      </c>
      <c r="T1367" s="65" t="str">
        <f t="shared" si="259"/>
        <v/>
      </c>
      <c r="U1367" s="65" t="str">
        <f t="shared" si="260"/>
        <v/>
      </c>
      <c r="V1367" s="38"/>
      <c r="W1367" s="38"/>
      <c r="X1367" s="85" t="str">
        <f t="shared" si="261"/>
        <v/>
      </c>
      <c r="Y1367" s="85" t="str">
        <f t="shared" si="262"/>
        <v/>
      </c>
      <c r="Z1367" s="89" t="str">
        <f t="shared" si="264"/>
        <v/>
      </c>
      <c r="AA1367" s="90" t="str">
        <f>IFERROR(IF(ISNUMBER('Opsparede løndele mar21-apr21'!K1365),Z1367+'Opsparede løndele mar21-apr21'!K1365,Z1367),"")</f>
        <v/>
      </c>
    </row>
    <row r="1368" spans="1:27" x14ac:dyDescent="0.25">
      <c r="A1368" s="52" t="str">
        <f t="shared" si="265"/>
        <v/>
      </c>
      <c r="B1368" s="5"/>
      <c r="C1368" s="6"/>
      <c r="D1368" s="7"/>
      <c r="E1368" s="8"/>
      <c r="F1368" s="8"/>
      <c r="G1368" s="60" t="str">
        <f t="shared" si="266"/>
        <v/>
      </c>
      <c r="H1368" s="60" t="str">
        <f t="shared" si="266"/>
        <v/>
      </c>
      <c r="J1368" s="115" t="str">
        <f t="shared" si="263"/>
        <v/>
      </c>
      <c r="Q1368" s="116"/>
      <c r="R1368" s="65" t="str">
        <f t="shared" si="257"/>
        <v/>
      </c>
      <c r="S1368" s="65" t="str">
        <f t="shared" si="258"/>
        <v/>
      </c>
      <c r="T1368" s="65" t="str">
        <f t="shared" si="259"/>
        <v/>
      </c>
      <c r="U1368" s="65" t="str">
        <f t="shared" si="260"/>
        <v/>
      </c>
      <c r="V1368" s="38"/>
      <c r="W1368" s="38"/>
      <c r="X1368" s="85" t="str">
        <f t="shared" si="261"/>
        <v/>
      </c>
      <c r="Y1368" s="85" t="str">
        <f t="shared" si="262"/>
        <v/>
      </c>
      <c r="Z1368" s="89" t="str">
        <f t="shared" si="264"/>
        <v/>
      </c>
      <c r="AA1368" s="90" t="str">
        <f>IFERROR(IF(ISNUMBER('Opsparede løndele mar21-apr21'!K1366),Z1368+'Opsparede løndele mar21-apr21'!K1366,Z1368),"")</f>
        <v/>
      </c>
    </row>
    <row r="1369" spans="1:27" x14ac:dyDescent="0.25">
      <c r="A1369" s="52" t="str">
        <f t="shared" si="265"/>
        <v/>
      </c>
      <c r="B1369" s="5"/>
      <c r="C1369" s="6"/>
      <c r="D1369" s="7"/>
      <c r="E1369" s="8"/>
      <c r="F1369" s="8"/>
      <c r="G1369" s="60" t="str">
        <f t="shared" si="266"/>
        <v/>
      </c>
      <c r="H1369" s="60" t="str">
        <f t="shared" si="266"/>
        <v/>
      </c>
      <c r="J1369" s="115" t="str">
        <f t="shared" si="263"/>
        <v/>
      </c>
      <c r="Q1369" s="116"/>
      <c r="R1369" s="65" t="str">
        <f t="shared" si="257"/>
        <v/>
      </c>
      <c r="S1369" s="65" t="str">
        <f t="shared" si="258"/>
        <v/>
      </c>
      <c r="T1369" s="65" t="str">
        <f t="shared" si="259"/>
        <v/>
      </c>
      <c r="U1369" s="65" t="str">
        <f t="shared" si="260"/>
        <v/>
      </c>
      <c r="V1369" s="38"/>
      <c r="W1369" s="38"/>
      <c r="X1369" s="85" t="str">
        <f t="shared" si="261"/>
        <v/>
      </c>
      <c r="Y1369" s="85" t="str">
        <f t="shared" si="262"/>
        <v/>
      </c>
      <c r="Z1369" s="89" t="str">
        <f t="shared" si="264"/>
        <v/>
      </c>
      <c r="AA1369" s="90" t="str">
        <f>IFERROR(IF(ISNUMBER('Opsparede løndele mar21-apr21'!K1367),Z1369+'Opsparede løndele mar21-apr21'!K1367,Z1369),"")</f>
        <v/>
      </c>
    </row>
    <row r="1370" spans="1:27" x14ac:dyDescent="0.25">
      <c r="A1370" s="52" t="str">
        <f t="shared" si="265"/>
        <v/>
      </c>
      <c r="B1370" s="5"/>
      <c r="C1370" s="6"/>
      <c r="D1370" s="7"/>
      <c r="E1370" s="8"/>
      <c r="F1370" s="8"/>
      <c r="G1370" s="60" t="str">
        <f t="shared" si="266"/>
        <v/>
      </c>
      <c r="H1370" s="60" t="str">
        <f t="shared" si="266"/>
        <v/>
      </c>
      <c r="J1370" s="115" t="str">
        <f t="shared" si="263"/>
        <v/>
      </c>
      <c r="Q1370" s="116"/>
      <c r="R1370" s="65" t="str">
        <f t="shared" si="257"/>
        <v/>
      </c>
      <c r="S1370" s="65" t="str">
        <f t="shared" si="258"/>
        <v/>
      </c>
      <c r="T1370" s="65" t="str">
        <f t="shared" si="259"/>
        <v/>
      </c>
      <c r="U1370" s="65" t="str">
        <f t="shared" si="260"/>
        <v/>
      </c>
      <c r="V1370" s="38"/>
      <c r="W1370" s="38"/>
      <c r="X1370" s="85" t="str">
        <f t="shared" si="261"/>
        <v/>
      </c>
      <c r="Y1370" s="85" t="str">
        <f t="shared" si="262"/>
        <v/>
      </c>
      <c r="Z1370" s="89" t="str">
        <f t="shared" si="264"/>
        <v/>
      </c>
      <c r="AA1370" s="90" t="str">
        <f>IFERROR(IF(ISNUMBER('Opsparede løndele mar21-apr21'!K1368),Z1370+'Opsparede løndele mar21-apr21'!K1368,Z1370),"")</f>
        <v/>
      </c>
    </row>
    <row r="1371" spans="1:27" x14ac:dyDescent="0.25">
      <c r="A1371" s="52" t="str">
        <f t="shared" si="265"/>
        <v/>
      </c>
      <c r="B1371" s="5"/>
      <c r="C1371" s="6"/>
      <c r="D1371" s="7"/>
      <c r="E1371" s="8"/>
      <c r="F1371" s="8"/>
      <c r="G1371" s="60" t="str">
        <f t="shared" si="266"/>
        <v/>
      </c>
      <c r="H1371" s="60" t="str">
        <f t="shared" si="266"/>
        <v/>
      </c>
      <c r="J1371" s="115" t="str">
        <f t="shared" si="263"/>
        <v/>
      </c>
      <c r="Q1371" s="116"/>
      <c r="R1371" s="65" t="str">
        <f t="shared" si="257"/>
        <v/>
      </c>
      <c r="S1371" s="65" t="str">
        <f t="shared" si="258"/>
        <v/>
      </c>
      <c r="T1371" s="65" t="str">
        <f t="shared" si="259"/>
        <v/>
      </c>
      <c r="U1371" s="65" t="str">
        <f t="shared" si="260"/>
        <v/>
      </c>
      <c r="V1371" s="38"/>
      <c r="W1371" s="38"/>
      <c r="X1371" s="85" t="str">
        <f t="shared" si="261"/>
        <v/>
      </c>
      <c r="Y1371" s="85" t="str">
        <f t="shared" si="262"/>
        <v/>
      </c>
      <c r="Z1371" s="89" t="str">
        <f t="shared" si="264"/>
        <v/>
      </c>
      <c r="AA1371" s="90" t="str">
        <f>IFERROR(IF(ISNUMBER('Opsparede løndele mar21-apr21'!K1369),Z1371+'Opsparede løndele mar21-apr21'!K1369,Z1371),"")</f>
        <v/>
      </c>
    </row>
    <row r="1372" spans="1:27" x14ac:dyDescent="0.25">
      <c r="A1372" s="52" t="str">
        <f t="shared" si="265"/>
        <v/>
      </c>
      <c r="B1372" s="5"/>
      <c r="C1372" s="6"/>
      <c r="D1372" s="7"/>
      <c r="E1372" s="8"/>
      <c r="F1372" s="8"/>
      <c r="G1372" s="60" t="str">
        <f t="shared" si="266"/>
        <v/>
      </c>
      <c r="H1372" s="60" t="str">
        <f t="shared" si="266"/>
        <v/>
      </c>
      <c r="J1372" s="115" t="str">
        <f t="shared" si="263"/>
        <v/>
      </c>
      <c r="Q1372" s="116"/>
      <c r="R1372" s="65" t="str">
        <f t="shared" si="257"/>
        <v/>
      </c>
      <c r="S1372" s="65" t="str">
        <f t="shared" si="258"/>
        <v/>
      </c>
      <c r="T1372" s="65" t="str">
        <f t="shared" si="259"/>
        <v/>
      </c>
      <c r="U1372" s="65" t="str">
        <f t="shared" si="260"/>
        <v/>
      </c>
      <c r="V1372" s="38"/>
      <c r="W1372" s="38"/>
      <c r="X1372" s="85" t="str">
        <f t="shared" si="261"/>
        <v/>
      </c>
      <c r="Y1372" s="85" t="str">
        <f t="shared" si="262"/>
        <v/>
      </c>
      <c r="Z1372" s="89" t="str">
        <f t="shared" si="264"/>
        <v/>
      </c>
      <c r="AA1372" s="90" t="str">
        <f>IFERROR(IF(ISNUMBER('Opsparede løndele mar21-apr21'!K1370),Z1372+'Opsparede løndele mar21-apr21'!K1370,Z1372),"")</f>
        <v/>
      </c>
    </row>
    <row r="1373" spans="1:27" x14ac:dyDescent="0.25">
      <c r="A1373" s="52" t="str">
        <f t="shared" si="265"/>
        <v/>
      </c>
      <c r="B1373" s="5"/>
      <c r="C1373" s="6"/>
      <c r="D1373" s="7"/>
      <c r="E1373" s="8"/>
      <c r="F1373" s="8"/>
      <c r="G1373" s="60" t="str">
        <f t="shared" si="266"/>
        <v/>
      </c>
      <c r="H1373" s="60" t="str">
        <f t="shared" si="266"/>
        <v/>
      </c>
      <c r="J1373" s="115" t="str">
        <f t="shared" si="263"/>
        <v/>
      </c>
      <c r="Q1373" s="116"/>
      <c r="R1373" s="65" t="str">
        <f t="shared" si="257"/>
        <v/>
      </c>
      <c r="S1373" s="65" t="str">
        <f t="shared" si="258"/>
        <v/>
      </c>
      <c r="T1373" s="65" t="str">
        <f t="shared" si="259"/>
        <v/>
      </c>
      <c r="U1373" s="65" t="str">
        <f t="shared" si="260"/>
        <v/>
      </c>
      <c r="V1373" s="38"/>
      <c r="W1373" s="38"/>
      <c r="X1373" s="85" t="str">
        <f t="shared" si="261"/>
        <v/>
      </c>
      <c r="Y1373" s="85" t="str">
        <f t="shared" si="262"/>
        <v/>
      </c>
      <c r="Z1373" s="89" t="str">
        <f t="shared" si="264"/>
        <v/>
      </c>
      <c r="AA1373" s="90" t="str">
        <f>IFERROR(IF(ISNUMBER('Opsparede løndele mar21-apr21'!K1371),Z1373+'Opsparede løndele mar21-apr21'!K1371,Z1373),"")</f>
        <v/>
      </c>
    </row>
    <row r="1374" spans="1:27" x14ac:dyDescent="0.25">
      <c r="A1374" s="52" t="str">
        <f t="shared" si="265"/>
        <v/>
      </c>
      <c r="B1374" s="5"/>
      <c r="C1374" s="6"/>
      <c r="D1374" s="7"/>
      <c r="E1374" s="8"/>
      <c r="F1374" s="8"/>
      <c r="G1374" s="60" t="str">
        <f t="shared" si="266"/>
        <v/>
      </c>
      <c r="H1374" s="60" t="str">
        <f t="shared" si="266"/>
        <v/>
      </c>
      <c r="J1374" s="115" t="str">
        <f t="shared" si="263"/>
        <v/>
      </c>
      <c r="Q1374" s="116"/>
      <c r="R1374" s="65" t="str">
        <f t="shared" si="257"/>
        <v/>
      </c>
      <c r="S1374" s="65" t="str">
        <f t="shared" si="258"/>
        <v/>
      </c>
      <c r="T1374" s="65" t="str">
        <f t="shared" si="259"/>
        <v/>
      </c>
      <c r="U1374" s="65" t="str">
        <f t="shared" si="260"/>
        <v/>
      </c>
      <c r="V1374" s="38"/>
      <c r="W1374" s="38"/>
      <c r="X1374" s="85" t="str">
        <f t="shared" si="261"/>
        <v/>
      </c>
      <c r="Y1374" s="85" t="str">
        <f t="shared" si="262"/>
        <v/>
      </c>
      <c r="Z1374" s="89" t="str">
        <f t="shared" si="264"/>
        <v/>
      </c>
      <c r="AA1374" s="90" t="str">
        <f>IFERROR(IF(ISNUMBER('Opsparede løndele mar21-apr21'!K1372),Z1374+'Opsparede løndele mar21-apr21'!K1372,Z1374),"")</f>
        <v/>
      </c>
    </row>
    <row r="1375" spans="1:27" x14ac:dyDescent="0.25">
      <c r="A1375" s="52" t="str">
        <f t="shared" si="265"/>
        <v/>
      </c>
      <c r="B1375" s="5"/>
      <c r="C1375" s="6"/>
      <c r="D1375" s="7"/>
      <c r="E1375" s="8"/>
      <c r="F1375" s="8"/>
      <c r="G1375" s="60" t="str">
        <f t="shared" si="266"/>
        <v/>
      </c>
      <c r="H1375" s="60" t="str">
        <f t="shared" si="266"/>
        <v/>
      </c>
      <c r="J1375" s="115" t="str">
        <f t="shared" si="263"/>
        <v/>
      </c>
      <c r="Q1375" s="116"/>
      <c r="R1375" s="65" t="str">
        <f t="shared" si="257"/>
        <v/>
      </c>
      <c r="S1375" s="65" t="str">
        <f t="shared" si="258"/>
        <v/>
      </c>
      <c r="T1375" s="65" t="str">
        <f t="shared" si="259"/>
        <v/>
      </c>
      <c r="U1375" s="65" t="str">
        <f t="shared" si="260"/>
        <v/>
      </c>
      <c r="V1375" s="38"/>
      <c r="W1375" s="38"/>
      <c r="X1375" s="85" t="str">
        <f t="shared" si="261"/>
        <v/>
      </c>
      <c r="Y1375" s="85" t="str">
        <f t="shared" si="262"/>
        <v/>
      </c>
      <c r="Z1375" s="89" t="str">
        <f t="shared" si="264"/>
        <v/>
      </c>
      <c r="AA1375" s="90" t="str">
        <f>IFERROR(IF(ISNUMBER('Opsparede løndele mar21-apr21'!K1373),Z1375+'Opsparede løndele mar21-apr21'!K1373,Z1375),"")</f>
        <v/>
      </c>
    </row>
    <row r="1376" spans="1:27" x14ac:dyDescent="0.25">
      <c r="A1376" s="52" t="str">
        <f t="shared" si="265"/>
        <v/>
      </c>
      <c r="B1376" s="5"/>
      <c r="C1376" s="6"/>
      <c r="D1376" s="7"/>
      <c r="E1376" s="8"/>
      <c r="F1376" s="8"/>
      <c r="G1376" s="60" t="str">
        <f t="shared" si="266"/>
        <v/>
      </c>
      <c r="H1376" s="60" t="str">
        <f t="shared" si="266"/>
        <v/>
      </c>
      <c r="J1376" s="115" t="str">
        <f t="shared" si="263"/>
        <v/>
      </c>
      <c r="Q1376" s="116"/>
      <c r="R1376" s="65" t="str">
        <f t="shared" si="257"/>
        <v/>
      </c>
      <c r="S1376" s="65" t="str">
        <f t="shared" si="258"/>
        <v/>
      </c>
      <c r="T1376" s="65" t="str">
        <f t="shared" si="259"/>
        <v/>
      </c>
      <c r="U1376" s="65" t="str">
        <f t="shared" si="260"/>
        <v/>
      </c>
      <c r="V1376" s="38"/>
      <c r="W1376" s="38"/>
      <c r="X1376" s="85" t="str">
        <f t="shared" si="261"/>
        <v/>
      </c>
      <c r="Y1376" s="85" t="str">
        <f t="shared" si="262"/>
        <v/>
      </c>
      <c r="Z1376" s="89" t="str">
        <f t="shared" si="264"/>
        <v/>
      </c>
      <c r="AA1376" s="90" t="str">
        <f>IFERROR(IF(ISNUMBER('Opsparede løndele mar21-apr21'!K1374),Z1376+'Opsparede løndele mar21-apr21'!K1374,Z1376),"")</f>
        <v/>
      </c>
    </row>
    <row r="1377" spans="1:27" x14ac:dyDescent="0.25">
      <c r="A1377" s="52" t="str">
        <f t="shared" si="265"/>
        <v/>
      </c>
      <c r="B1377" s="5"/>
      <c r="C1377" s="6"/>
      <c r="D1377" s="7"/>
      <c r="E1377" s="8"/>
      <c r="F1377" s="8"/>
      <c r="G1377" s="60" t="str">
        <f t="shared" si="266"/>
        <v/>
      </c>
      <c r="H1377" s="60" t="str">
        <f t="shared" si="266"/>
        <v/>
      </c>
      <c r="J1377" s="115" t="str">
        <f t="shared" si="263"/>
        <v/>
      </c>
      <c r="Q1377" s="116"/>
      <c r="R1377" s="65" t="str">
        <f t="shared" si="257"/>
        <v/>
      </c>
      <c r="S1377" s="65" t="str">
        <f t="shared" si="258"/>
        <v/>
      </c>
      <c r="T1377" s="65" t="str">
        <f t="shared" si="259"/>
        <v/>
      </c>
      <c r="U1377" s="65" t="str">
        <f t="shared" si="260"/>
        <v/>
      </c>
      <c r="V1377" s="38"/>
      <c r="W1377" s="38"/>
      <c r="X1377" s="85" t="str">
        <f t="shared" si="261"/>
        <v/>
      </c>
      <c r="Y1377" s="85" t="str">
        <f t="shared" si="262"/>
        <v/>
      </c>
      <c r="Z1377" s="89" t="str">
        <f t="shared" si="264"/>
        <v/>
      </c>
      <c r="AA1377" s="90" t="str">
        <f>IFERROR(IF(ISNUMBER('Opsparede løndele mar21-apr21'!K1375),Z1377+'Opsparede løndele mar21-apr21'!K1375,Z1377),"")</f>
        <v/>
      </c>
    </row>
    <row r="1378" spans="1:27" x14ac:dyDescent="0.25">
      <c r="A1378" s="52" t="str">
        <f t="shared" si="265"/>
        <v/>
      </c>
      <c r="B1378" s="5"/>
      <c r="C1378" s="6"/>
      <c r="D1378" s="7"/>
      <c r="E1378" s="8"/>
      <c r="F1378" s="8"/>
      <c r="G1378" s="60" t="str">
        <f t="shared" si="266"/>
        <v/>
      </c>
      <c r="H1378" s="60" t="str">
        <f t="shared" si="266"/>
        <v/>
      </c>
      <c r="J1378" s="115" t="str">
        <f t="shared" si="263"/>
        <v/>
      </c>
      <c r="Q1378" s="116"/>
      <c r="R1378" s="65" t="str">
        <f t="shared" si="257"/>
        <v/>
      </c>
      <c r="S1378" s="65" t="str">
        <f t="shared" si="258"/>
        <v/>
      </c>
      <c r="T1378" s="65" t="str">
        <f t="shared" si="259"/>
        <v/>
      </c>
      <c r="U1378" s="65" t="str">
        <f t="shared" si="260"/>
        <v/>
      </c>
      <c r="V1378" s="38"/>
      <c r="W1378" s="38"/>
      <c r="X1378" s="85" t="str">
        <f t="shared" si="261"/>
        <v/>
      </c>
      <c r="Y1378" s="85" t="str">
        <f t="shared" si="262"/>
        <v/>
      </c>
      <c r="Z1378" s="89" t="str">
        <f t="shared" si="264"/>
        <v/>
      </c>
      <c r="AA1378" s="90" t="str">
        <f>IFERROR(IF(ISNUMBER('Opsparede løndele mar21-apr21'!K1376),Z1378+'Opsparede løndele mar21-apr21'!K1376,Z1378),"")</f>
        <v/>
      </c>
    </row>
    <row r="1379" spans="1:27" x14ac:dyDescent="0.25">
      <c r="A1379" s="52" t="str">
        <f t="shared" si="265"/>
        <v/>
      </c>
      <c r="B1379" s="5"/>
      <c r="C1379" s="6"/>
      <c r="D1379" s="7"/>
      <c r="E1379" s="8"/>
      <c r="F1379" s="8"/>
      <c r="G1379" s="60" t="str">
        <f t="shared" si="266"/>
        <v/>
      </c>
      <c r="H1379" s="60" t="str">
        <f t="shared" si="266"/>
        <v/>
      </c>
      <c r="J1379" s="115" t="str">
        <f t="shared" si="263"/>
        <v/>
      </c>
      <c r="Q1379" s="116"/>
      <c r="R1379" s="65" t="str">
        <f t="shared" si="257"/>
        <v/>
      </c>
      <c r="S1379" s="65" t="str">
        <f t="shared" si="258"/>
        <v/>
      </c>
      <c r="T1379" s="65" t="str">
        <f t="shared" si="259"/>
        <v/>
      </c>
      <c r="U1379" s="65" t="str">
        <f t="shared" si="260"/>
        <v/>
      </c>
      <c r="V1379" s="38"/>
      <c r="W1379" s="38"/>
      <c r="X1379" s="85" t="str">
        <f t="shared" si="261"/>
        <v/>
      </c>
      <c r="Y1379" s="85" t="str">
        <f t="shared" si="262"/>
        <v/>
      </c>
      <c r="Z1379" s="89" t="str">
        <f t="shared" si="264"/>
        <v/>
      </c>
      <c r="AA1379" s="90" t="str">
        <f>IFERROR(IF(ISNUMBER('Opsparede løndele mar21-apr21'!K1377),Z1379+'Opsparede løndele mar21-apr21'!K1377,Z1379),"")</f>
        <v/>
      </c>
    </row>
    <row r="1380" spans="1:27" x14ac:dyDescent="0.25">
      <c r="A1380" s="52" t="str">
        <f t="shared" si="265"/>
        <v/>
      </c>
      <c r="B1380" s="5"/>
      <c r="C1380" s="6"/>
      <c r="D1380" s="7"/>
      <c r="E1380" s="8"/>
      <c r="F1380" s="8"/>
      <c r="G1380" s="60" t="str">
        <f t="shared" si="266"/>
        <v/>
      </c>
      <c r="H1380" s="60" t="str">
        <f t="shared" si="266"/>
        <v/>
      </c>
      <c r="J1380" s="115" t="str">
        <f t="shared" si="263"/>
        <v/>
      </c>
      <c r="Q1380" s="116"/>
      <c r="R1380" s="65" t="str">
        <f t="shared" si="257"/>
        <v/>
      </c>
      <c r="S1380" s="65" t="str">
        <f t="shared" si="258"/>
        <v/>
      </c>
      <c r="T1380" s="65" t="str">
        <f t="shared" si="259"/>
        <v/>
      </c>
      <c r="U1380" s="65" t="str">
        <f t="shared" si="260"/>
        <v/>
      </c>
      <c r="V1380" s="38"/>
      <c r="W1380" s="38"/>
      <c r="X1380" s="85" t="str">
        <f t="shared" si="261"/>
        <v/>
      </c>
      <c r="Y1380" s="85" t="str">
        <f t="shared" si="262"/>
        <v/>
      </c>
      <c r="Z1380" s="89" t="str">
        <f t="shared" si="264"/>
        <v/>
      </c>
      <c r="AA1380" s="90" t="str">
        <f>IFERROR(IF(ISNUMBER('Opsparede løndele mar21-apr21'!K1378),Z1380+'Opsparede løndele mar21-apr21'!K1378,Z1380),"")</f>
        <v/>
      </c>
    </row>
    <row r="1381" spans="1:27" x14ac:dyDescent="0.25">
      <c r="A1381" s="52" t="str">
        <f t="shared" si="265"/>
        <v/>
      </c>
      <c r="B1381" s="5"/>
      <c r="C1381" s="6"/>
      <c r="D1381" s="7"/>
      <c r="E1381" s="8"/>
      <c r="F1381" s="8"/>
      <c r="G1381" s="60" t="str">
        <f t="shared" si="266"/>
        <v/>
      </c>
      <c r="H1381" s="60" t="str">
        <f t="shared" si="266"/>
        <v/>
      </c>
      <c r="J1381" s="115" t="str">
        <f t="shared" si="263"/>
        <v/>
      </c>
      <c r="Q1381" s="116"/>
      <c r="R1381" s="65" t="str">
        <f t="shared" si="257"/>
        <v/>
      </c>
      <c r="S1381" s="65" t="str">
        <f t="shared" si="258"/>
        <v/>
      </c>
      <c r="T1381" s="65" t="str">
        <f t="shared" si="259"/>
        <v/>
      </c>
      <c r="U1381" s="65" t="str">
        <f t="shared" si="260"/>
        <v/>
      </c>
      <c r="V1381" s="38"/>
      <c r="W1381" s="38"/>
      <c r="X1381" s="85" t="str">
        <f t="shared" si="261"/>
        <v/>
      </c>
      <c r="Y1381" s="85" t="str">
        <f t="shared" si="262"/>
        <v/>
      </c>
      <c r="Z1381" s="89" t="str">
        <f t="shared" si="264"/>
        <v/>
      </c>
      <c r="AA1381" s="90" t="str">
        <f>IFERROR(IF(ISNUMBER('Opsparede løndele mar21-apr21'!K1379),Z1381+'Opsparede løndele mar21-apr21'!K1379,Z1381),"")</f>
        <v/>
      </c>
    </row>
    <row r="1382" spans="1:27" x14ac:dyDescent="0.25">
      <c r="A1382" s="52" t="str">
        <f t="shared" si="265"/>
        <v/>
      </c>
      <c r="B1382" s="5"/>
      <c r="C1382" s="6"/>
      <c r="D1382" s="7"/>
      <c r="E1382" s="8"/>
      <c r="F1382" s="8"/>
      <c r="G1382" s="60" t="str">
        <f t="shared" si="266"/>
        <v/>
      </c>
      <c r="H1382" s="60" t="str">
        <f t="shared" si="266"/>
        <v/>
      </c>
      <c r="J1382" s="115" t="str">
        <f t="shared" si="263"/>
        <v/>
      </c>
      <c r="Q1382" s="116"/>
      <c r="R1382" s="65" t="str">
        <f t="shared" si="257"/>
        <v/>
      </c>
      <c r="S1382" s="65" t="str">
        <f t="shared" si="258"/>
        <v/>
      </c>
      <c r="T1382" s="65" t="str">
        <f t="shared" si="259"/>
        <v/>
      </c>
      <c r="U1382" s="65" t="str">
        <f t="shared" si="260"/>
        <v/>
      </c>
      <c r="V1382" s="38"/>
      <c r="W1382" s="38"/>
      <c r="X1382" s="85" t="str">
        <f t="shared" si="261"/>
        <v/>
      </c>
      <c r="Y1382" s="85" t="str">
        <f t="shared" si="262"/>
        <v/>
      </c>
      <c r="Z1382" s="89" t="str">
        <f t="shared" si="264"/>
        <v/>
      </c>
      <c r="AA1382" s="90" t="str">
        <f>IFERROR(IF(ISNUMBER('Opsparede løndele mar21-apr21'!K1380),Z1382+'Opsparede løndele mar21-apr21'!K1380,Z1382),"")</f>
        <v/>
      </c>
    </row>
    <row r="1383" spans="1:27" x14ac:dyDescent="0.25">
      <c r="A1383" s="52" t="str">
        <f t="shared" si="265"/>
        <v/>
      </c>
      <c r="B1383" s="5"/>
      <c r="C1383" s="6"/>
      <c r="D1383" s="7"/>
      <c r="E1383" s="8"/>
      <c r="F1383" s="8"/>
      <c r="G1383" s="60" t="str">
        <f t="shared" si="266"/>
        <v/>
      </c>
      <c r="H1383" s="60" t="str">
        <f t="shared" si="266"/>
        <v/>
      </c>
      <c r="J1383" s="115" t="str">
        <f t="shared" si="263"/>
        <v/>
      </c>
      <c r="Q1383" s="116"/>
      <c r="R1383" s="65" t="str">
        <f t="shared" si="257"/>
        <v/>
      </c>
      <c r="S1383" s="65" t="str">
        <f t="shared" si="258"/>
        <v/>
      </c>
      <c r="T1383" s="65" t="str">
        <f t="shared" si="259"/>
        <v/>
      </c>
      <c r="U1383" s="65" t="str">
        <f t="shared" si="260"/>
        <v/>
      </c>
      <c r="V1383" s="38"/>
      <c r="W1383" s="38"/>
      <c r="X1383" s="85" t="str">
        <f t="shared" si="261"/>
        <v/>
      </c>
      <c r="Y1383" s="85" t="str">
        <f t="shared" si="262"/>
        <v/>
      </c>
      <c r="Z1383" s="89" t="str">
        <f t="shared" si="264"/>
        <v/>
      </c>
      <c r="AA1383" s="90" t="str">
        <f>IFERROR(IF(ISNUMBER('Opsparede løndele mar21-apr21'!K1381),Z1383+'Opsparede løndele mar21-apr21'!K1381,Z1383),"")</f>
        <v/>
      </c>
    </row>
    <row r="1384" spans="1:27" x14ac:dyDescent="0.25">
      <c r="A1384" s="52" t="str">
        <f t="shared" si="265"/>
        <v/>
      </c>
      <c r="B1384" s="5"/>
      <c r="C1384" s="6"/>
      <c r="D1384" s="7"/>
      <c r="E1384" s="8"/>
      <c r="F1384" s="8"/>
      <c r="G1384" s="60" t="str">
        <f t="shared" si="266"/>
        <v/>
      </c>
      <c r="H1384" s="60" t="str">
        <f t="shared" si="266"/>
        <v/>
      </c>
      <c r="J1384" s="115" t="str">
        <f t="shared" si="263"/>
        <v/>
      </c>
      <c r="Q1384" s="116"/>
      <c r="R1384" s="65" t="str">
        <f t="shared" si="257"/>
        <v/>
      </c>
      <c r="S1384" s="65" t="str">
        <f t="shared" si="258"/>
        <v/>
      </c>
      <c r="T1384" s="65" t="str">
        <f t="shared" si="259"/>
        <v/>
      </c>
      <c r="U1384" s="65" t="str">
        <f t="shared" si="260"/>
        <v/>
      </c>
      <c r="V1384" s="38"/>
      <c r="W1384" s="38"/>
      <c r="X1384" s="85" t="str">
        <f t="shared" si="261"/>
        <v/>
      </c>
      <c r="Y1384" s="85" t="str">
        <f t="shared" si="262"/>
        <v/>
      </c>
      <c r="Z1384" s="89" t="str">
        <f t="shared" si="264"/>
        <v/>
      </c>
      <c r="AA1384" s="90" t="str">
        <f>IFERROR(IF(ISNUMBER('Opsparede løndele mar21-apr21'!K1382),Z1384+'Opsparede løndele mar21-apr21'!K1382,Z1384),"")</f>
        <v/>
      </c>
    </row>
    <row r="1385" spans="1:27" x14ac:dyDescent="0.25">
      <c r="A1385" s="52" t="str">
        <f t="shared" si="265"/>
        <v/>
      </c>
      <c r="B1385" s="5"/>
      <c r="C1385" s="6"/>
      <c r="D1385" s="7"/>
      <c r="E1385" s="8"/>
      <c r="F1385" s="8"/>
      <c r="G1385" s="60" t="str">
        <f t="shared" si="266"/>
        <v/>
      </c>
      <c r="H1385" s="60" t="str">
        <f t="shared" si="266"/>
        <v/>
      </c>
      <c r="J1385" s="115" t="str">
        <f t="shared" si="263"/>
        <v/>
      </c>
      <c r="Q1385" s="116"/>
      <c r="R1385" s="65" t="str">
        <f t="shared" si="257"/>
        <v/>
      </c>
      <c r="S1385" s="65" t="str">
        <f t="shared" si="258"/>
        <v/>
      </c>
      <c r="T1385" s="65" t="str">
        <f t="shared" si="259"/>
        <v/>
      </c>
      <c r="U1385" s="65" t="str">
        <f t="shared" si="260"/>
        <v/>
      </c>
      <c r="V1385" s="38"/>
      <c r="W1385" s="38"/>
      <c r="X1385" s="85" t="str">
        <f t="shared" si="261"/>
        <v/>
      </c>
      <c r="Y1385" s="85" t="str">
        <f t="shared" si="262"/>
        <v/>
      </c>
      <c r="Z1385" s="89" t="str">
        <f t="shared" si="264"/>
        <v/>
      </c>
      <c r="AA1385" s="90" t="str">
        <f>IFERROR(IF(ISNUMBER('Opsparede løndele mar21-apr21'!K1383),Z1385+'Opsparede løndele mar21-apr21'!K1383,Z1385),"")</f>
        <v/>
      </c>
    </row>
    <row r="1386" spans="1:27" x14ac:dyDescent="0.25">
      <c r="A1386" s="52" t="str">
        <f t="shared" si="265"/>
        <v/>
      </c>
      <c r="B1386" s="5"/>
      <c r="C1386" s="6"/>
      <c r="D1386" s="7"/>
      <c r="E1386" s="8"/>
      <c r="F1386" s="8"/>
      <c r="G1386" s="60" t="str">
        <f t="shared" si="266"/>
        <v/>
      </c>
      <c r="H1386" s="60" t="str">
        <f t="shared" si="266"/>
        <v/>
      </c>
      <c r="J1386" s="115" t="str">
        <f t="shared" si="263"/>
        <v/>
      </c>
      <c r="Q1386" s="116"/>
      <c r="R1386" s="65" t="str">
        <f t="shared" si="257"/>
        <v/>
      </c>
      <c r="S1386" s="65" t="str">
        <f t="shared" si="258"/>
        <v/>
      </c>
      <c r="T1386" s="65" t="str">
        <f t="shared" si="259"/>
        <v/>
      </c>
      <c r="U1386" s="65" t="str">
        <f t="shared" si="260"/>
        <v/>
      </c>
      <c r="V1386" s="38"/>
      <c r="W1386" s="38"/>
      <c r="X1386" s="85" t="str">
        <f t="shared" si="261"/>
        <v/>
      </c>
      <c r="Y1386" s="85" t="str">
        <f t="shared" si="262"/>
        <v/>
      </c>
      <c r="Z1386" s="89" t="str">
        <f t="shared" si="264"/>
        <v/>
      </c>
      <c r="AA1386" s="90" t="str">
        <f>IFERROR(IF(ISNUMBER('Opsparede løndele mar21-apr21'!K1384),Z1386+'Opsparede løndele mar21-apr21'!K1384,Z1386),"")</f>
        <v/>
      </c>
    </row>
    <row r="1387" spans="1:27" x14ac:dyDescent="0.25">
      <c r="A1387" s="52" t="str">
        <f t="shared" si="265"/>
        <v/>
      </c>
      <c r="B1387" s="5"/>
      <c r="C1387" s="6"/>
      <c r="D1387" s="7"/>
      <c r="E1387" s="8"/>
      <c r="F1387" s="8"/>
      <c r="G1387" s="60" t="str">
        <f t="shared" ref="G1387:H1406" si="267">IF(AND(ISNUMBER($E1387),ISNUMBER($F1387)),MAX(MIN(NETWORKDAYS(IF($E1387&lt;=VLOOKUP(G$6,Matrix_antal_dage,5,FALSE),VLOOKUP(G$6,Matrix_antal_dage,5,FALSE),$E1387),IF($F1387&gt;=VLOOKUP(G$6,Matrix_antal_dage,6,FALSE),VLOOKUP(G$6,Matrix_antal_dage,6,FALSE),$F1387),helligdage),VLOOKUP(G$6,Matrix_antal_dage,7,FALSE)),0),"")</f>
        <v/>
      </c>
      <c r="H1387" s="60" t="str">
        <f t="shared" si="267"/>
        <v/>
      </c>
      <c r="J1387" s="115" t="str">
        <f t="shared" si="263"/>
        <v/>
      </c>
      <c r="Q1387" s="116"/>
      <c r="R1387" s="65" t="str">
        <f t="shared" si="257"/>
        <v/>
      </c>
      <c r="S1387" s="65" t="str">
        <f t="shared" si="258"/>
        <v/>
      </c>
      <c r="T1387" s="65" t="str">
        <f t="shared" si="259"/>
        <v/>
      </c>
      <c r="U1387" s="65" t="str">
        <f t="shared" si="260"/>
        <v/>
      </c>
      <c r="V1387" s="38"/>
      <c r="W1387" s="38"/>
      <c r="X1387" s="85" t="str">
        <f t="shared" si="261"/>
        <v/>
      </c>
      <c r="Y1387" s="85" t="str">
        <f t="shared" si="262"/>
        <v/>
      </c>
      <c r="Z1387" s="89" t="str">
        <f t="shared" si="264"/>
        <v/>
      </c>
      <c r="AA1387" s="90" t="str">
        <f>IFERROR(IF(ISNUMBER('Opsparede løndele mar21-apr21'!K1385),Z1387+'Opsparede løndele mar21-apr21'!K1385,Z1387),"")</f>
        <v/>
      </c>
    </row>
    <row r="1388" spans="1:27" x14ac:dyDescent="0.25">
      <c r="A1388" s="52" t="str">
        <f t="shared" si="265"/>
        <v/>
      </c>
      <c r="B1388" s="5"/>
      <c r="C1388" s="6"/>
      <c r="D1388" s="7"/>
      <c r="E1388" s="8"/>
      <c r="F1388" s="8"/>
      <c r="G1388" s="60" t="str">
        <f t="shared" si="267"/>
        <v/>
      </c>
      <c r="H1388" s="60" t="str">
        <f t="shared" si="267"/>
        <v/>
      </c>
      <c r="J1388" s="115" t="str">
        <f t="shared" si="263"/>
        <v/>
      </c>
      <c r="Q1388" s="116"/>
      <c r="R1388" s="65" t="str">
        <f t="shared" si="257"/>
        <v/>
      </c>
      <c r="S1388" s="65" t="str">
        <f t="shared" si="258"/>
        <v/>
      </c>
      <c r="T1388" s="65" t="str">
        <f t="shared" si="259"/>
        <v/>
      </c>
      <c r="U1388" s="65" t="str">
        <f t="shared" si="260"/>
        <v/>
      </c>
      <c r="V1388" s="38"/>
      <c r="W1388" s="38"/>
      <c r="X1388" s="85" t="str">
        <f t="shared" si="261"/>
        <v/>
      </c>
      <c r="Y1388" s="85" t="str">
        <f t="shared" si="262"/>
        <v/>
      </c>
      <c r="Z1388" s="89" t="str">
        <f t="shared" si="264"/>
        <v/>
      </c>
      <c r="AA1388" s="90" t="str">
        <f>IFERROR(IF(ISNUMBER('Opsparede løndele mar21-apr21'!K1386),Z1388+'Opsparede løndele mar21-apr21'!K1386,Z1388),"")</f>
        <v/>
      </c>
    </row>
    <row r="1389" spans="1:27" x14ac:dyDescent="0.25">
      <c r="A1389" s="52" t="str">
        <f t="shared" si="265"/>
        <v/>
      </c>
      <c r="B1389" s="5"/>
      <c r="C1389" s="6"/>
      <c r="D1389" s="7"/>
      <c r="E1389" s="8"/>
      <c r="F1389" s="8"/>
      <c r="G1389" s="60" t="str">
        <f t="shared" si="267"/>
        <v/>
      </c>
      <c r="H1389" s="60" t="str">
        <f t="shared" si="267"/>
        <v/>
      </c>
      <c r="J1389" s="115" t="str">
        <f t="shared" si="263"/>
        <v/>
      </c>
      <c r="Q1389" s="116"/>
      <c r="R1389" s="65" t="str">
        <f t="shared" si="257"/>
        <v/>
      </c>
      <c r="S1389" s="65" t="str">
        <f t="shared" si="258"/>
        <v/>
      </c>
      <c r="T1389" s="65" t="str">
        <f t="shared" si="259"/>
        <v/>
      </c>
      <c r="U1389" s="65" t="str">
        <f t="shared" si="260"/>
        <v/>
      </c>
      <c r="V1389" s="38"/>
      <c r="W1389" s="38"/>
      <c r="X1389" s="85" t="str">
        <f t="shared" si="261"/>
        <v/>
      </c>
      <c r="Y1389" s="85" t="str">
        <f t="shared" si="262"/>
        <v/>
      </c>
      <c r="Z1389" s="89" t="str">
        <f t="shared" si="264"/>
        <v/>
      </c>
      <c r="AA1389" s="90" t="str">
        <f>IFERROR(IF(ISNUMBER('Opsparede løndele mar21-apr21'!K1387),Z1389+'Opsparede løndele mar21-apr21'!K1387,Z1389),"")</f>
        <v/>
      </c>
    </row>
    <row r="1390" spans="1:27" x14ac:dyDescent="0.25">
      <c r="A1390" s="52" t="str">
        <f t="shared" si="265"/>
        <v/>
      </c>
      <c r="B1390" s="5"/>
      <c r="C1390" s="6"/>
      <c r="D1390" s="7"/>
      <c r="E1390" s="8"/>
      <c r="F1390" s="8"/>
      <c r="G1390" s="60" t="str">
        <f t="shared" si="267"/>
        <v/>
      </c>
      <c r="H1390" s="60" t="str">
        <f t="shared" si="267"/>
        <v/>
      </c>
      <c r="J1390" s="115" t="str">
        <f t="shared" si="263"/>
        <v/>
      </c>
      <c r="Q1390" s="116"/>
      <c r="R1390" s="65" t="str">
        <f t="shared" si="257"/>
        <v/>
      </c>
      <c r="S1390" s="65" t="str">
        <f t="shared" si="258"/>
        <v/>
      </c>
      <c r="T1390" s="65" t="str">
        <f t="shared" si="259"/>
        <v/>
      </c>
      <c r="U1390" s="65" t="str">
        <f t="shared" si="260"/>
        <v/>
      </c>
      <c r="V1390" s="38"/>
      <c r="W1390" s="38"/>
      <c r="X1390" s="85" t="str">
        <f t="shared" si="261"/>
        <v/>
      </c>
      <c r="Y1390" s="85" t="str">
        <f t="shared" si="262"/>
        <v/>
      </c>
      <c r="Z1390" s="89" t="str">
        <f t="shared" si="264"/>
        <v/>
      </c>
      <c r="AA1390" s="90" t="str">
        <f>IFERROR(IF(ISNUMBER('Opsparede løndele mar21-apr21'!K1388),Z1390+'Opsparede løndele mar21-apr21'!K1388,Z1390),"")</f>
        <v/>
      </c>
    </row>
    <row r="1391" spans="1:27" x14ac:dyDescent="0.25">
      <c r="A1391" s="52" t="str">
        <f t="shared" si="265"/>
        <v/>
      </c>
      <c r="B1391" s="5"/>
      <c r="C1391" s="6"/>
      <c r="D1391" s="7"/>
      <c r="E1391" s="8"/>
      <c r="F1391" s="8"/>
      <c r="G1391" s="60" t="str">
        <f t="shared" si="267"/>
        <v/>
      </c>
      <c r="H1391" s="60" t="str">
        <f t="shared" si="267"/>
        <v/>
      </c>
      <c r="J1391" s="115" t="str">
        <f t="shared" si="263"/>
        <v/>
      </c>
      <c r="Q1391" s="116"/>
      <c r="R1391" s="65" t="str">
        <f t="shared" si="257"/>
        <v/>
      </c>
      <c r="S1391" s="65" t="str">
        <f t="shared" si="258"/>
        <v/>
      </c>
      <c r="T1391" s="65" t="str">
        <f t="shared" si="259"/>
        <v/>
      </c>
      <c r="U1391" s="65" t="str">
        <f t="shared" si="260"/>
        <v/>
      </c>
      <c r="V1391" s="38"/>
      <c r="W1391" s="38"/>
      <c r="X1391" s="85" t="str">
        <f t="shared" si="261"/>
        <v/>
      </c>
      <c r="Y1391" s="85" t="str">
        <f t="shared" si="262"/>
        <v/>
      </c>
      <c r="Z1391" s="89" t="str">
        <f t="shared" si="264"/>
        <v/>
      </c>
      <c r="AA1391" s="90" t="str">
        <f>IFERROR(IF(ISNUMBER('Opsparede løndele mar21-apr21'!K1389),Z1391+'Opsparede løndele mar21-apr21'!K1389,Z1391),"")</f>
        <v/>
      </c>
    </row>
    <row r="1392" spans="1:27" x14ac:dyDescent="0.25">
      <c r="A1392" s="52" t="str">
        <f t="shared" si="265"/>
        <v/>
      </c>
      <c r="B1392" s="5"/>
      <c r="C1392" s="6"/>
      <c r="D1392" s="7"/>
      <c r="E1392" s="8"/>
      <c r="F1392" s="8"/>
      <c r="G1392" s="60" t="str">
        <f t="shared" si="267"/>
        <v/>
      </c>
      <c r="H1392" s="60" t="str">
        <f t="shared" si="267"/>
        <v/>
      </c>
      <c r="J1392" s="115" t="str">
        <f t="shared" si="263"/>
        <v/>
      </c>
      <c r="Q1392" s="116"/>
      <c r="R1392" s="65" t="str">
        <f t="shared" si="257"/>
        <v/>
      </c>
      <c r="S1392" s="65" t="str">
        <f t="shared" si="258"/>
        <v/>
      </c>
      <c r="T1392" s="65" t="str">
        <f t="shared" si="259"/>
        <v/>
      </c>
      <c r="U1392" s="65" t="str">
        <f t="shared" si="260"/>
        <v/>
      </c>
      <c r="V1392" s="38"/>
      <c r="W1392" s="38"/>
      <c r="X1392" s="85" t="str">
        <f t="shared" si="261"/>
        <v/>
      </c>
      <c r="Y1392" s="85" t="str">
        <f t="shared" si="262"/>
        <v/>
      </c>
      <c r="Z1392" s="89" t="str">
        <f t="shared" si="264"/>
        <v/>
      </c>
      <c r="AA1392" s="90" t="str">
        <f>IFERROR(IF(ISNUMBER('Opsparede løndele mar21-apr21'!K1390),Z1392+'Opsparede løndele mar21-apr21'!K1390,Z1392),"")</f>
        <v/>
      </c>
    </row>
    <row r="1393" spans="1:27" x14ac:dyDescent="0.25">
      <c r="A1393" s="52" t="str">
        <f t="shared" si="265"/>
        <v/>
      </c>
      <c r="B1393" s="5"/>
      <c r="C1393" s="6"/>
      <c r="D1393" s="7"/>
      <c r="E1393" s="8"/>
      <c r="F1393" s="8"/>
      <c r="G1393" s="60" t="str">
        <f t="shared" si="267"/>
        <v/>
      </c>
      <c r="H1393" s="60" t="str">
        <f t="shared" si="267"/>
        <v/>
      </c>
      <c r="J1393" s="115" t="str">
        <f t="shared" si="263"/>
        <v/>
      </c>
      <c r="Q1393" s="116"/>
      <c r="R1393" s="65" t="str">
        <f t="shared" si="257"/>
        <v/>
      </c>
      <c r="S1393" s="65" t="str">
        <f t="shared" si="258"/>
        <v/>
      </c>
      <c r="T1393" s="65" t="str">
        <f t="shared" si="259"/>
        <v/>
      </c>
      <c r="U1393" s="65" t="str">
        <f t="shared" si="260"/>
        <v/>
      </c>
      <c r="V1393" s="38"/>
      <c r="W1393" s="38"/>
      <c r="X1393" s="85" t="str">
        <f t="shared" si="261"/>
        <v/>
      </c>
      <c r="Y1393" s="85" t="str">
        <f t="shared" si="262"/>
        <v/>
      </c>
      <c r="Z1393" s="89" t="str">
        <f t="shared" si="264"/>
        <v/>
      </c>
      <c r="AA1393" s="90" t="str">
        <f>IFERROR(IF(ISNUMBER('Opsparede løndele mar21-apr21'!K1391),Z1393+'Opsparede løndele mar21-apr21'!K1391,Z1393),"")</f>
        <v/>
      </c>
    </row>
    <row r="1394" spans="1:27" x14ac:dyDescent="0.25">
      <c r="A1394" s="52" t="str">
        <f t="shared" si="265"/>
        <v/>
      </c>
      <c r="B1394" s="5"/>
      <c r="C1394" s="6"/>
      <c r="D1394" s="7"/>
      <c r="E1394" s="8"/>
      <c r="F1394" s="8"/>
      <c r="G1394" s="60" t="str">
        <f t="shared" si="267"/>
        <v/>
      </c>
      <c r="H1394" s="60" t="str">
        <f t="shared" si="267"/>
        <v/>
      </c>
      <c r="J1394" s="115" t="str">
        <f t="shared" si="263"/>
        <v/>
      </c>
      <c r="Q1394" s="116"/>
      <c r="R1394" s="65" t="str">
        <f t="shared" si="257"/>
        <v/>
      </c>
      <c r="S1394" s="65" t="str">
        <f t="shared" si="258"/>
        <v/>
      </c>
      <c r="T1394" s="65" t="str">
        <f t="shared" si="259"/>
        <v/>
      </c>
      <c r="U1394" s="65" t="str">
        <f t="shared" si="260"/>
        <v/>
      </c>
      <c r="V1394" s="38"/>
      <c r="W1394" s="38"/>
      <c r="X1394" s="85" t="str">
        <f t="shared" si="261"/>
        <v/>
      </c>
      <c r="Y1394" s="85" t="str">
        <f t="shared" si="262"/>
        <v/>
      </c>
      <c r="Z1394" s="89" t="str">
        <f t="shared" si="264"/>
        <v/>
      </c>
      <c r="AA1394" s="90" t="str">
        <f>IFERROR(IF(ISNUMBER('Opsparede løndele mar21-apr21'!K1392),Z1394+'Opsparede løndele mar21-apr21'!K1392,Z1394),"")</f>
        <v/>
      </c>
    </row>
    <row r="1395" spans="1:27" x14ac:dyDescent="0.25">
      <c r="A1395" s="52" t="str">
        <f t="shared" si="265"/>
        <v/>
      </c>
      <c r="B1395" s="5"/>
      <c r="C1395" s="6"/>
      <c r="D1395" s="7"/>
      <c r="E1395" s="8"/>
      <c r="F1395" s="8"/>
      <c r="G1395" s="60" t="str">
        <f t="shared" si="267"/>
        <v/>
      </c>
      <c r="H1395" s="60" t="str">
        <f t="shared" si="267"/>
        <v/>
      </c>
      <c r="J1395" s="115" t="str">
        <f t="shared" si="263"/>
        <v/>
      </c>
      <c r="Q1395" s="116"/>
      <c r="R1395" s="65" t="str">
        <f t="shared" si="257"/>
        <v/>
      </c>
      <c r="S1395" s="65" t="str">
        <f t="shared" si="258"/>
        <v/>
      </c>
      <c r="T1395" s="65" t="str">
        <f t="shared" si="259"/>
        <v/>
      </c>
      <c r="U1395" s="65" t="str">
        <f t="shared" si="260"/>
        <v/>
      </c>
      <c r="V1395" s="38"/>
      <c r="W1395" s="38"/>
      <c r="X1395" s="85" t="str">
        <f t="shared" si="261"/>
        <v/>
      </c>
      <c r="Y1395" s="85" t="str">
        <f t="shared" si="262"/>
        <v/>
      </c>
      <c r="Z1395" s="89" t="str">
        <f t="shared" si="264"/>
        <v/>
      </c>
      <c r="AA1395" s="90" t="str">
        <f>IFERROR(IF(ISNUMBER('Opsparede løndele mar21-apr21'!K1393),Z1395+'Opsparede løndele mar21-apr21'!K1393,Z1395),"")</f>
        <v/>
      </c>
    </row>
    <row r="1396" spans="1:27" x14ac:dyDescent="0.25">
      <c r="A1396" s="52" t="str">
        <f t="shared" si="265"/>
        <v/>
      </c>
      <c r="B1396" s="5"/>
      <c r="C1396" s="6"/>
      <c r="D1396" s="7"/>
      <c r="E1396" s="8"/>
      <c r="F1396" s="8"/>
      <c r="G1396" s="60" t="str">
        <f t="shared" si="267"/>
        <v/>
      </c>
      <c r="H1396" s="60" t="str">
        <f t="shared" si="267"/>
        <v/>
      </c>
      <c r="J1396" s="115" t="str">
        <f t="shared" si="263"/>
        <v/>
      </c>
      <c r="Q1396" s="116"/>
      <c r="R1396" s="65" t="str">
        <f t="shared" si="257"/>
        <v/>
      </c>
      <c r="S1396" s="65" t="str">
        <f t="shared" si="258"/>
        <v/>
      </c>
      <c r="T1396" s="65" t="str">
        <f t="shared" si="259"/>
        <v/>
      </c>
      <c r="U1396" s="65" t="str">
        <f t="shared" si="260"/>
        <v/>
      </c>
      <c r="V1396" s="38"/>
      <c r="W1396" s="38"/>
      <c r="X1396" s="85" t="str">
        <f t="shared" si="261"/>
        <v/>
      </c>
      <c r="Y1396" s="85" t="str">
        <f t="shared" si="262"/>
        <v/>
      </c>
      <c r="Z1396" s="89" t="str">
        <f t="shared" si="264"/>
        <v/>
      </c>
      <c r="AA1396" s="90" t="str">
        <f>IFERROR(IF(ISNUMBER('Opsparede løndele mar21-apr21'!K1394),Z1396+'Opsparede løndele mar21-apr21'!K1394,Z1396),"")</f>
        <v/>
      </c>
    </row>
    <row r="1397" spans="1:27" x14ac:dyDescent="0.25">
      <c r="A1397" s="52" t="str">
        <f t="shared" si="265"/>
        <v/>
      </c>
      <c r="B1397" s="5"/>
      <c r="C1397" s="6"/>
      <c r="D1397" s="7"/>
      <c r="E1397" s="8"/>
      <c r="F1397" s="8"/>
      <c r="G1397" s="60" t="str">
        <f t="shared" si="267"/>
        <v/>
      </c>
      <c r="H1397" s="60" t="str">
        <f t="shared" si="267"/>
        <v/>
      </c>
      <c r="J1397" s="115" t="str">
        <f t="shared" si="263"/>
        <v/>
      </c>
      <c r="Q1397" s="116"/>
      <c r="R1397" s="65" t="str">
        <f t="shared" si="257"/>
        <v/>
      </c>
      <c r="S1397" s="65" t="str">
        <f t="shared" si="258"/>
        <v/>
      </c>
      <c r="T1397" s="65" t="str">
        <f t="shared" si="259"/>
        <v/>
      </c>
      <c r="U1397" s="65" t="str">
        <f t="shared" si="260"/>
        <v/>
      </c>
      <c r="V1397" s="38"/>
      <c r="W1397" s="38"/>
      <c r="X1397" s="85" t="str">
        <f t="shared" si="261"/>
        <v/>
      </c>
      <c r="Y1397" s="85" t="str">
        <f t="shared" si="262"/>
        <v/>
      </c>
      <c r="Z1397" s="89" t="str">
        <f t="shared" si="264"/>
        <v/>
      </c>
      <c r="AA1397" s="90" t="str">
        <f>IFERROR(IF(ISNUMBER('Opsparede løndele mar21-apr21'!K1395),Z1397+'Opsparede løndele mar21-apr21'!K1395,Z1397),"")</f>
        <v/>
      </c>
    </row>
    <row r="1398" spans="1:27" x14ac:dyDescent="0.25">
      <c r="A1398" s="52" t="str">
        <f t="shared" si="265"/>
        <v/>
      </c>
      <c r="B1398" s="5"/>
      <c r="C1398" s="6"/>
      <c r="D1398" s="7"/>
      <c r="E1398" s="8"/>
      <c r="F1398" s="8"/>
      <c r="G1398" s="60" t="str">
        <f t="shared" si="267"/>
        <v/>
      </c>
      <c r="H1398" s="60" t="str">
        <f t="shared" si="267"/>
        <v/>
      </c>
      <c r="J1398" s="115" t="str">
        <f t="shared" si="263"/>
        <v/>
      </c>
      <c r="Q1398" s="116"/>
      <c r="R1398" s="65" t="str">
        <f t="shared" si="257"/>
        <v/>
      </c>
      <c r="S1398" s="65" t="str">
        <f t="shared" si="258"/>
        <v/>
      </c>
      <c r="T1398" s="65" t="str">
        <f t="shared" si="259"/>
        <v/>
      </c>
      <c r="U1398" s="65" t="str">
        <f t="shared" si="260"/>
        <v/>
      </c>
      <c r="V1398" s="38"/>
      <c r="W1398" s="38"/>
      <c r="X1398" s="85" t="str">
        <f t="shared" si="261"/>
        <v/>
      </c>
      <c r="Y1398" s="85" t="str">
        <f t="shared" si="262"/>
        <v/>
      </c>
      <c r="Z1398" s="89" t="str">
        <f t="shared" si="264"/>
        <v/>
      </c>
      <c r="AA1398" s="90" t="str">
        <f>IFERROR(IF(ISNUMBER('Opsparede løndele mar21-apr21'!K1396),Z1398+'Opsparede løndele mar21-apr21'!K1396,Z1398),"")</f>
        <v/>
      </c>
    </row>
    <row r="1399" spans="1:27" x14ac:dyDescent="0.25">
      <c r="A1399" s="52" t="str">
        <f t="shared" si="265"/>
        <v/>
      </c>
      <c r="B1399" s="5"/>
      <c r="C1399" s="6"/>
      <c r="D1399" s="7"/>
      <c r="E1399" s="8"/>
      <c r="F1399" s="8"/>
      <c r="G1399" s="60" t="str">
        <f t="shared" si="267"/>
        <v/>
      </c>
      <c r="H1399" s="60" t="str">
        <f t="shared" si="267"/>
        <v/>
      </c>
      <c r="J1399" s="115" t="str">
        <f t="shared" si="263"/>
        <v/>
      </c>
      <c r="Q1399" s="116"/>
      <c r="R1399" s="65" t="str">
        <f t="shared" si="257"/>
        <v/>
      </c>
      <c r="S1399" s="65" t="str">
        <f t="shared" si="258"/>
        <v/>
      </c>
      <c r="T1399" s="65" t="str">
        <f t="shared" si="259"/>
        <v/>
      </c>
      <c r="U1399" s="65" t="str">
        <f t="shared" si="260"/>
        <v/>
      </c>
      <c r="V1399" s="38"/>
      <c r="W1399" s="38"/>
      <c r="X1399" s="85" t="str">
        <f t="shared" si="261"/>
        <v/>
      </c>
      <c r="Y1399" s="85" t="str">
        <f t="shared" si="262"/>
        <v/>
      </c>
      <c r="Z1399" s="89" t="str">
        <f t="shared" si="264"/>
        <v/>
      </c>
      <c r="AA1399" s="90" t="str">
        <f>IFERROR(IF(ISNUMBER('Opsparede løndele mar21-apr21'!K1397),Z1399+'Opsparede løndele mar21-apr21'!K1397,Z1399),"")</f>
        <v/>
      </c>
    </row>
    <row r="1400" spans="1:27" x14ac:dyDescent="0.25">
      <c r="A1400" s="52" t="str">
        <f t="shared" si="265"/>
        <v/>
      </c>
      <c r="B1400" s="5"/>
      <c r="C1400" s="6"/>
      <c r="D1400" s="7"/>
      <c r="E1400" s="8"/>
      <c r="F1400" s="8"/>
      <c r="G1400" s="60" t="str">
        <f t="shared" si="267"/>
        <v/>
      </c>
      <c r="H1400" s="60" t="str">
        <f t="shared" si="267"/>
        <v/>
      </c>
      <c r="J1400" s="115" t="str">
        <f t="shared" si="263"/>
        <v/>
      </c>
      <c r="Q1400" s="116"/>
      <c r="R1400" s="65" t="str">
        <f t="shared" si="257"/>
        <v/>
      </c>
      <c r="S1400" s="65" t="str">
        <f t="shared" si="258"/>
        <v/>
      </c>
      <c r="T1400" s="65" t="str">
        <f t="shared" si="259"/>
        <v/>
      </c>
      <c r="U1400" s="65" t="str">
        <f t="shared" si="260"/>
        <v/>
      </c>
      <c r="V1400" s="38"/>
      <c r="W1400" s="38"/>
      <c r="X1400" s="85" t="str">
        <f t="shared" si="261"/>
        <v/>
      </c>
      <c r="Y1400" s="85" t="str">
        <f t="shared" si="262"/>
        <v/>
      </c>
      <c r="Z1400" s="89" t="str">
        <f t="shared" si="264"/>
        <v/>
      </c>
      <c r="AA1400" s="90" t="str">
        <f>IFERROR(IF(ISNUMBER('Opsparede løndele mar21-apr21'!K1398),Z1400+'Opsparede løndele mar21-apr21'!K1398,Z1400),"")</f>
        <v/>
      </c>
    </row>
    <row r="1401" spans="1:27" x14ac:dyDescent="0.25">
      <c r="A1401" s="52" t="str">
        <f t="shared" si="265"/>
        <v/>
      </c>
      <c r="B1401" s="5"/>
      <c r="C1401" s="6"/>
      <c r="D1401" s="7"/>
      <c r="E1401" s="8"/>
      <c r="F1401" s="8"/>
      <c r="G1401" s="60" t="str">
        <f t="shared" si="267"/>
        <v/>
      </c>
      <c r="H1401" s="60" t="str">
        <f t="shared" si="267"/>
        <v/>
      </c>
      <c r="J1401" s="115" t="str">
        <f t="shared" si="263"/>
        <v/>
      </c>
      <c r="Q1401" s="116"/>
      <c r="R1401" s="65" t="str">
        <f t="shared" si="257"/>
        <v/>
      </c>
      <c r="S1401" s="65" t="str">
        <f t="shared" si="258"/>
        <v/>
      </c>
      <c r="T1401" s="65" t="str">
        <f t="shared" si="259"/>
        <v/>
      </c>
      <c r="U1401" s="65" t="str">
        <f t="shared" si="260"/>
        <v/>
      </c>
      <c r="V1401" s="38"/>
      <c r="W1401" s="38"/>
      <c r="X1401" s="85" t="str">
        <f t="shared" si="261"/>
        <v/>
      </c>
      <c r="Y1401" s="85" t="str">
        <f t="shared" si="262"/>
        <v/>
      </c>
      <c r="Z1401" s="89" t="str">
        <f t="shared" si="264"/>
        <v/>
      </c>
      <c r="AA1401" s="90" t="str">
        <f>IFERROR(IF(ISNUMBER('Opsparede løndele mar21-apr21'!K1399),Z1401+'Opsparede løndele mar21-apr21'!K1399,Z1401),"")</f>
        <v/>
      </c>
    </row>
    <row r="1402" spans="1:27" x14ac:dyDescent="0.25">
      <c r="A1402" s="52" t="str">
        <f t="shared" si="265"/>
        <v/>
      </c>
      <c r="B1402" s="5"/>
      <c r="C1402" s="6"/>
      <c r="D1402" s="7"/>
      <c r="E1402" s="8"/>
      <c r="F1402" s="8"/>
      <c r="G1402" s="60" t="str">
        <f t="shared" si="267"/>
        <v/>
      </c>
      <c r="H1402" s="60" t="str">
        <f t="shared" si="267"/>
        <v/>
      </c>
      <c r="J1402" s="115" t="str">
        <f t="shared" si="263"/>
        <v/>
      </c>
      <c r="Q1402" s="116"/>
      <c r="R1402" s="65" t="str">
        <f t="shared" si="257"/>
        <v/>
      </c>
      <c r="S1402" s="65" t="str">
        <f t="shared" si="258"/>
        <v/>
      </c>
      <c r="T1402" s="65" t="str">
        <f t="shared" si="259"/>
        <v/>
      </c>
      <c r="U1402" s="65" t="str">
        <f t="shared" si="260"/>
        <v/>
      </c>
      <c r="V1402" s="38"/>
      <c r="W1402" s="38"/>
      <c r="X1402" s="85" t="str">
        <f t="shared" si="261"/>
        <v/>
      </c>
      <c r="Y1402" s="85" t="str">
        <f t="shared" si="262"/>
        <v/>
      </c>
      <c r="Z1402" s="89" t="str">
        <f t="shared" si="264"/>
        <v/>
      </c>
      <c r="AA1402" s="90" t="str">
        <f>IFERROR(IF(ISNUMBER('Opsparede løndele mar21-apr21'!K1400),Z1402+'Opsparede løndele mar21-apr21'!K1400,Z1402),"")</f>
        <v/>
      </c>
    </row>
    <row r="1403" spans="1:27" x14ac:dyDescent="0.25">
      <c r="A1403" s="52" t="str">
        <f t="shared" si="265"/>
        <v/>
      </c>
      <c r="B1403" s="5"/>
      <c r="C1403" s="6"/>
      <c r="D1403" s="7"/>
      <c r="E1403" s="8"/>
      <c r="F1403" s="8"/>
      <c r="G1403" s="60" t="str">
        <f t="shared" si="267"/>
        <v/>
      </c>
      <c r="H1403" s="60" t="str">
        <f t="shared" si="267"/>
        <v/>
      </c>
      <c r="J1403" s="115" t="str">
        <f t="shared" si="263"/>
        <v/>
      </c>
      <c r="Q1403" s="116"/>
      <c r="R1403" s="65" t="str">
        <f t="shared" si="257"/>
        <v/>
      </c>
      <c r="S1403" s="65" t="str">
        <f t="shared" si="258"/>
        <v/>
      </c>
      <c r="T1403" s="65" t="str">
        <f t="shared" si="259"/>
        <v/>
      </c>
      <c r="U1403" s="65" t="str">
        <f t="shared" si="260"/>
        <v/>
      </c>
      <c r="V1403" s="38"/>
      <c r="W1403" s="38"/>
      <c r="X1403" s="85" t="str">
        <f t="shared" si="261"/>
        <v/>
      </c>
      <c r="Y1403" s="85" t="str">
        <f t="shared" si="262"/>
        <v/>
      </c>
      <c r="Z1403" s="89" t="str">
        <f t="shared" si="264"/>
        <v/>
      </c>
      <c r="AA1403" s="90" t="str">
        <f>IFERROR(IF(ISNUMBER('Opsparede løndele mar21-apr21'!K1401),Z1403+'Opsparede løndele mar21-apr21'!K1401,Z1403),"")</f>
        <v/>
      </c>
    </row>
    <row r="1404" spans="1:27" x14ac:dyDescent="0.25">
      <c r="A1404" s="52" t="str">
        <f t="shared" si="265"/>
        <v/>
      </c>
      <c r="B1404" s="5"/>
      <c r="C1404" s="6"/>
      <c r="D1404" s="7"/>
      <c r="E1404" s="8"/>
      <c r="F1404" s="8"/>
      <c r="G1404" s="60" t="str">
        <f t="shared" si="267"/>
        <v/>
      </c>
      <c r="H1404" s="60" t="str">
        <f t="shared" si="267"/>
        <v/>
      </c>
      <c r="J1404" s="115" t="str">
        <f t="shared" si="263"/>
        <v/>
      </c>
      <c r="Q1404" s="116"/>
      <c r="R1404" s="65" t="str">
        <f t="shared" si="257"/>
        <v/>
      </c>
      <c r="S1404" s="65" t="str">
        <f t="shared" si="258"/>
        <v/>
      </c>
      <c r="T1404" s="65" t="str">
        <f t="shared" si="259"/>
        <v/>
      </c>
      <c r="U1404" s="65" t="str">
        <f t="shared" si="260"/>
        <v/>
      </c>
      <c r="V1404" s="38"/>
      <c r="W1404" s="38"/>
      <c r="X1404" s="85" t="str">
        <f t="shared" si="261"/>
        <v/>
      </c>
      <c r="Y1404" s="85" t="str">
        <f t="shared" si="262"/>
        <v/>
      </c>
      <c r="Z1404" s="89" t="str">
        <f t="shared" si="264"/>
        <v/>
      </c>
      <c r="AA1404" s="90" t="str">
        <f>IFERROR(IF(ISNUMBER('Opsparede løndele mar21-apr21'!K1402),Z1404+'Opsparede løndele mar21-apr21'!K1402,Z1404),"")</f>
        <v/>
      </c>
    </row>
    <row r="1405" spans="1:27" x14ac:dyDescent="0.25">
      <c r="A1405" s="52" t="str">
        <f t="shared" si="265"/>
        <v/>
      </c>
      <c r="B1405" s="5"/>
      <c r="C1405" s="6"/>
      <c r="D1405" s="7"/>
      <c r="E1405" s="8"/>
      <c r="F1405" s="8"/>
      <c r="G1405" s="60" t="str">
        <f t="shared" si="267"/>
        <v/>
      </c>
      <c r="H1405" s="60" t="str">
        <f t="shared" si="267"/>
        <v/>
      </c>
      <c r="J1405" s="115" t="str">
        <f t="shared" si="263"/>
        <v/>
      </c>
      <c r="Q1405" s="116"/>
      <c r="R1405" s="65" t="str">
        <f t="shared" si="257"/>
        <v/>
      </c>
      <c r="S1405" s="65" t="str">
        <f t="shared" si="258"/>
        <v/>
      </c>
      <c r="T1405" s="65" t="str">
        <f t="shared" si="259"/>
        <v/>
      </c>
      <c r="U1405" s="65" t="str">
        <f t="shared" si="260"/>
        <v/>
      </c>
      <c r="V1405" s="38"/>
      <c r="W1405" s="38"/>
      <c r="X1405" s="85" t="str">
        <f t="shared" si="261"/>
        <v/>
      </c>
      <c r="Y1405" s="85" t="str">
        <f t="shared" si="262"/>
        <v/>
      </c>
      <c r="Z1405" s="89" t="str">
        <f t="shared" si="264"/>
        <v/>
      </c>
      <c r="AA1405" s="90" t="str">
        <f>IFERROR(IF(ISNUMBER('Opsparede løndele mar21-apr21'!K1403),Z1405+'Opsparede løndele mar21-apr21'!K1403,Z1405),"")</f>
        <v/>
      </c>
    </row>
    <row r="1406" spans="1:27" x14ac:dyDescent="0.25">
      <c r="A1406" s="52" t="str">
        <f t="shared" si="265"/>
        <v/>
      </c>
      <c r="B1406" s="5"/>
      <c r="C1406" s="6"/>
      <c r="D1406" s="7"/>
      <c r="E1406" s="8"/>
      <c r="F1406" s="8"/>
      <c r="G1406" s="60" t="str">
        <f t="shared" si="267"/>
        <v/>
      </c>
      <c r="H1406" s="60" t="str">
        <f t="shared" si="267"/>
        <v/>
      </c>
      <c r="J1406" s="115" t="str">
        <f t="shared" si="263"/>
        <v/>
      </c>
      <c r="Q1406" s="116"/>
      <c r="R1406" s="65" t="str">
        <f t="shared" si="257"/>
        <v/>
      </c>
      <c r="S1406" s="65" t="str">
        <f t="shared" si="258"/>
        <v/>
      </c>
      <c r="T1406" s="65" t="str">
        <f t="shared" si="259"/>
        <v/>
      </c>
      <c r="U1406" s="65" t="str">
        <f t="shared" si="260"/>
        <v/>
      </c>
      <c r="V1406" s="38"/>
      <c r="W1406" s="38"/>
      <c r="X1406" s="85" t="str">
        <f t="shared" si="261"/>
        <v/>
      </c>
      <c r="Y1406" s="85" t="str">
        <f t="shared" si="262"/>
        <v/>
      </c>
      <c r="Z1406" s="89" t="str">
        <f t="shared" si="264"/>
        <v/>
      </c>
      <c r="AA1406" s="90" t="str">
        <f>IFERROR(IF(ISNUMBER('Opsparede løndele mar21-apr21'!K1404),Z1406+'Opsparede løndele mar21-apr21'!K1404,Z1406),"")</f>
        <v/>
      </c>
    </row>
    <row r="1407" spans="1:27" x14ac:dyDescent="0.25">
      <c r="A1407" s="52" t="str">
        <f t="shared" si="265"/>
        <v/>
      </c>
      <c r="B1407" s="5"/>
      <c r="C1407" s="6"/>
      <c r="D1407" s="7"/>
      <c r="E1407" s="8"/>
      <c r="F1407" s="8"/>
      <c r="G1407" s="60" t="str">
        <f t="shared" ref="G1407:H1426" si="268">IF(AND(ISNUMBER($E1407),ISNUMBER($F1407)),MAX(MIN(NETWORKDAYS(IF($E1407&lt;=VLOOKUP(G$6,Matrix_antal_dage,5,FALSE),VLOOKUP(G$6,Matrix_antal_dage,5,FALSE),$E1407),IF($F1407&gt;=VLOOKUP(G$6,Matrix_antal_dage,6,FALSE),VLOOKUP(G$6,Matrix_antal_dage,6,FALSE),$F1407),helligdage),VLOOKUP(G$6,Matrix_antal_dage,7,FALSE)),0),"")</f>
        <v/>
      </c>
      <c r="H1407" s="60" t="str">
        <f t="shared" si="268"/>
        <v/>
      </c>
      <c r="J1407" s="115" t="str">
        <f t="shared" si="263"/>
        <v/>
      </c>
      <c r="Q1407" s="116"/>
      <c r="R1407" s="65" t="str">
        <f t="shared" si="257"/>
        <v/>
      </c>
      <c r="S1407" s="65" t="str">
        <f t="shared" si="258"/>
        <v/>
      </c>
      <c r="T1407" s="65" t="str">
        <f t="shared" si="259"/>
        <v/>
      </c>
      <c r="U1407" s="65" t="str">
        <f t="shared" si="260"/>
        <v/>
      </c>
      <c r="V1407" s="38"/>
      <c r="W1407" s="38"/>
      <c r="X1407" s="85" t="str">
        <f t="shared" si="261"/>
        <v/>
      </c>
      <c r="Y1407" s="85" t="str">
        <f t="shared" si="262"/>
        <v/>
      </c>
      <c r="Z1407" s="89" t="str">
        <f t="shared" si="264"/>
        <v/>
      </c>
      <c r="AA1407" s="90" t="str">
        <f>IFERROR(IF(ISNUMBER('Opsparede løndele mar21-apr21'!K1405),Z1407+'Opsparede løndele mar21-apr21'!K1405,Z1407),"")</f>
        <v/>
      </c>
    </row>
    <row r="1408" spans="1:27" x14ac:dyDescent="0.25">
      <c r="A1408" s="52" t="str">
        <f t="shared" si="265"/>
        <v/>
      </c>
      <c r="B1408" s="5"/>
      <c r="C1408" s="6"/>
      <c r="D1408" s="7"/>
      <c r="E1408" s="8"/>
      <c r="F1408" s="8"/>
      <c r="G1408" s="60" t="str">
        <f t="shared" si="268"/>
        <v/>
      </c>
      <c r="H1408" s="60" t="str">
        <f t="shared" si="268"/>
        <v/>
      </c>
      <c r="J1408" s="115" t="str">
        <f t="shared" si="263"/>
        <v/>
      </c>
      <c r="Q1408" s="116"/>
      <c r="R1408" s="65" t="str">
        <f t="shared" si="257"/>
        <v/>
      </c>
      <c r="S1408" s="65" t="str">
        <f t="shared" si="258"/>
        <v/>
      </c>
      <c r="T1408" s="65" t="str">
        <f t="shared" si="259"/>
        <v/>
      </c>
      <c r="U1408" s="65" t="str">
        <f t="shared" si="260"/>
        <v/>
      </c>
      <c r="V1408" s="38"/>
      <c r="W1408" s="38"/>
      <c r="X1408" s="85" t="str">
        <f t="shared" si="261"/>
        <v/>
      </c>
      <c r="Y1408" s="85" t="str">
        <f t="shared" si="262"/>
        <v/>
      </c>
      <c r="Z1408" s="89" t="str">
        <f t="shared" si="264"/>
        <v/>
      </c>
      <c r="AA1408" s="90" t="str">
        <f>IFERROR(IF(ISNUMBER('Opsparede løndele mar21-apr21'!K1406),Z1408+'Opsparede løndele mar21-apr21'!K1406,Z1408),"")</f>
        <v/>
      </c>
    </row>
    <row r="1409" spans="1:27" x14ac:dyDescent="0.25">
      <c r="A1409" s="52" t="str">
        <f t="shared" si="265"/>
        <v/>
      </c>
      <c r="B1409" s="5"/>
      <c r="C1409" s="6"/>
      <c r="D1409" s="7"/>
      <c r="E1409" s="8"/>
      <c r="F1409" s="8"/>
      <c r="G1409" s="60" t="str">
        <f t="shared" si="268"/>
        <v/>
      </c>
      <c r="H1409" s="60" t="str">
        <f t="shared" si="268"/>
        <v/>
      </c>
      <c r="J1409" s="115" t="str">
        <f t="shared" si="263"/>
        <v/>
      </c>
      <c r="Q1409" s="116"/>
      <c r="R1409" s="65" t="str">
        <f t="shared" si="257"/>
        <v/>
      </c>
      <c r="S1409" s="65" t="str">
        <f t="shared" si="258"/>
        <v/>
      </c>
      <c r="T1409" s="65" t="str">
        <f t="shared" si="259"/>
        <v/>
      </c>
      <c r="U1409" s="65" t="str">
        <f t="shared" si="260"/>
        <v/>
      </c>
      <c r="V1409" s="38"/>
      <c r="W1409" s="38"/>
      <c r="X1409" s="85" t="str">
        <f t="shared" si="261"/>
        <v/>
      </c>
      <c r="Y1409" s="85" t="str">
        <f t="shared" si="262"/>
        <v/>
      </c>
      <c r="Z1409" s="89" t="str">
        <f t="shared" si="264"/>
        <v/>
      </c>
      <c r="AA1409" s="90" t="str">
        <f>IFERROR(IF(ISNUMBER('Opsparede løndele mar21-apr21'!K1407),Z1409+'Opsparede løndele mar21-apr21'!K1407,Z1409),"")</f>
        <v/>
      </c>
    </row>
    <row r="1410" spans="1:27" x14ac:dyDescent="0.25">
      <c r="A1410" s="52" t="str">
        <f t="shared" si="265"/>
        <v/>
      </c>
      <c r="B1410" s="5"/>
      <c r="C1410" s="6"/>
      <c r="D1410" s="7"/>
      <c r="E1410" s="8"/>
      <c r="F1410" s="8"/>
      <c r="G1410" s="60" t="str">
        <f t="shared" si="268"/>
        <v/>
      </c>
      <c r="H1410" s="60" t="str">
        <f t="shared" si="268"/>
        <v/>
      </c>
      <c r="J1410" s="115" t="str">
        <f t="shared" si="263"/>
        <v/>
      </c>
      <c r="Q1410" s="116"/>
      <c r="R1410" s="65" t="str">
        <f t="shared" si="257"/>
        <v/>
      </c>
      <c r="S1410" s="65" t="str">
        <f t="shared" si="258"/>
        <v/>
      </c>
      <c r="T1410" s="65" t="str">
        <f t="shared" si="259"/>
        <v/>
      </c>
      <c r="U1410" s="65" t="str">
        <f t="shared" si="260"/>
        <v/>
      </c>
      <c r="V1410" s="38"/>
      <c r="W1410" s="38"/>
      <c r="X1410" s="85" t="str">
        <f t="shared" si="261"/>
        <v/>
      </c>
      <c r="Y1410" s="85" t="str">
        <f t="shared" si="262"/>
        <v/>
      </c>
      <c r="Z1410" s="89" t="str">
        <f t="shared" si="264"/>
        <v/>
      </c>
      <c r="AA1410" s="90" t="str">
        <f>IFERROR(IF(ISNUMBER('Opsparede løndele mar21-apr21'!K1408),Z1410+'Opsparede løndele mar21-apr21'!K1408,Z1410),"")</f>
        <v/>
      </c>
    </row>
    <row r="1411" spans="1:27" x14ac:dyDescent="0.25">
      <c r="A1411" s="52" t="str">
        <f t="shared" si="265"/>
        <v/>
      </c>
      <c r="B1411" s="5"/>
      <c r="C1411" s="6"/>
      <c r="D1411" s="7"/>
      <c r="E1411" s="8"/>
      <c r="F1411" s="8"/>
      <c r="G1411" s="60" t="str">
        <f t="shared" si="268"/>
        <v/>
      </c>
      <c r="H1411" s="60" t="str">
        <f t="shared" si="268"/>
        <v/>
      </c>
      <c r="J1411" s="115" t="str">
        <f t="shared" si="263"/>
        <v/>
      </c>
      <c r="Q1411" s="116"/>
      <c r="R1411" s="65" t="str">
        <f t="shared" si="257"/>
        <v/>
      </c>
      <c r="S1411" s="65" t="str">
        <f t="shared" si="258"/>
        <v/>
      </c>
      <c r="T1411" s="65" t="str">
        <f t="shared" si="259"/>
        <v/>
      </c>
      <c r="U1411" s="65" t="str">
        <f t="shared" si="260"/>
        <v/>
      </c>
      <c r="V1411" s="38"/>
      <c r="W1411" s="38"/>
      <c r="X1411" s="85" t="str">
        <f t="shared" si="261"/>
        <v/>
      </c>
      <c r="Y1411" s="85" t="str">
        <f t="shared" si="262"/>
        <v/>
      </c>
      <c r="Z1411" s="89" t="str">
        <f t="shared" si="264"/>
        <v/>
      </c>
      <c r="AA1411" s="90" t="str">
        <f>IFERROR(IF(ISNUMBER('Opsparede løndele mar21-apr21'!K1409),Z1411+'Opsparede løndele mar21-apr21'!K1409,Z1411),"")</f>
        <v/>
      </c>
    </row>
    <row r="1412" spans="1:27" x14ac:dyDescent="0.25">
      <c r="A1412" s="52" t="str">
        <f t="shared" si="265"/>
        <v/>
      </c>
      <c r="B1412" s="5"/>
      <c r="C1412" s="6"/>
      <c r="D1412" s="7"/>
      <c r="E1412" s="8"/>
      <c r="F1412" s="8"/>
      <c r="G1412" s="60" t="str">
        <f t="shared" si="268"/>
        <v/>
      </c>
      <c r="H1412" s="60" t="str">
        <f t="shared" si="268"/>
        <v/>
      </c>
      <c r="J1412" s="115" t="str">
        <f t="shared" si="263"/>
        <v/>
      </c>
      <c r="Q1412" s="116"/>
      <c r="R1412" s="65" t="str">
        <f t="shared" si="257"/>
        <v/>
      </c>
      <c r="S1412" s="65" t="str">
        <f t="shared" si="258"/>
        <v/>
      </c>
      <c r="T1412" s="65" t="str">
        <f t="shared" si="259"/>
        <v/>
      </c>
      <c r="U1412" s="65" t="str">
        <f t="shared" si="260"/>
        <v/>
      </c>
      <c r="V1412" s="38"/>
      <c r="W1412" s="38"/>
      <c r="X1412" s="85" t="str">
        <f t="shared" si="261"/>
        <v/>
      </c>
      <c r="Y1412" s="85" t="str">
        <f t="shared" si="262"/>
        <v/>
      </c>
      <c r="Z1412" s="89" t="str">
        <f t="shared" si="264"/>
        <v/>
      </c>
      <c r="AA1412" s="90" t="str">
        <f>IFERROR(IF(ISNUMBER('Opsparede løndele mar21-apr21'!K1410),Z1412+'Opsparede løndele mar21-apr21'!K1410,Z1412),"")</f>
        <v/>
      </c>
    </row>
    <row r="1413" spans="1:27" x14ac:dyDescent="0.25">
      <c r="A1413" s="52" t="str">
        <f t="shared" si="265"/>
        <v/>
      </c>
      <c r="B1413" s="5"/>
      <c r="C1413" s="6"/>
      <c r="D1413" s="7"/>
      <c r="E1413" s="8"/>
      <c r="F1413" s="8"/>
      <c r="G1413" s="60" t="str">
        <f t="shared" si="268"/>
        <v/>
      </c>
      <c r="H1413" s="60" t="str">
        <f t="shared" si="268"/>
        <v/>
      </c>
      <c r="J1413" s="115" t="str">
        <f t="shared" si="263"/>
        <v/>
      </c>
      <c r="Q1413" s="116"/>
      <c r="R1413" s="65" t="str">
        <f t="shared" si="257"/>
        <v/>
      </c>
      <c r="S1413" s="65" t="str">
        <f t="shared" si="258"/>
        <v/>
      </c>
      <c r="T1413" s="65" t="str">
        <f t="shared" si="259"/>
        <v/>
      </c>
      <c r="U1413" s="65" t="str">
        <f t="shared" si="260"/>
        <v/>
      </c>
      <c r="V1413" s="38"/>
      <c r="W1413" s="38"/>
      <c r="X1413" s="85" t="str">
        <f t="shared" si="261"/>
        <v/>
      </c>
      <c r="Y1413" s="85" t="str">
        <f t="shared" si="262"/>
        <v/>
      </c>
      <c r="Z1413" s="89" t="str">
        <f t="shared" si="264"/>
        <v/>
      </c>
      <c r="AA1413" s="90" t="str">
        <f>IFERROR(IF(ISNUMBER('Opsparede løndele mar21-apr21'!K1411),Z1413+'Opsparede løndele mar21-apr21'!K1411,Z1413),"")</f>
        <v/>
      </c>
    </row>
    <row r="1414" spans="1:27" x14ac:dyDescent="0.25">
      <c r="A1414" s="52" t="str">
        <f t="shared" si="265"/>
        <v/>
      </c>
      <c r="B1414" s="5"/>
      <c r="C1414" s="6"/>
      <c r="D1414" s="7"/>
      <c r="E1414" s="8"/>
      <c r="F1414" s="8"/>
      <c r="G1414" s="60" t="str">
        <f t="shared" si="268"/>
        <v/>
      </c>
      <c r="H1414" s="60" t="str">
        <f t="shared" si="268"/>
        <v/>
      </c>
      <c r="J1414" s="115" t="str">
        <f t="shared" si="263"/>
        <v/>
      </c>
      <c r="Q1414" s="116"/>
      <c r="R1414" s="65" t="str">
        <f t="shared" si="257"/>
        <v/>
      </c>
      <c r="S1414" s="65" t="str">
        <f t="shared" si="258"/>
        <v/>
      </c>
      <c r="T1414" s="65" t="str">
        <f t="shared" si="259"/>
        <v/>
      </c>
      <c r="U1414" s="65" t="str">
        <f t="shared" si="260"/>
        <v/>
      </c>
      <c r="V1414" s="38"/>
      <c r="W1414" s="38"/>
      <c r="X1414" s="85" t="str">
        <f t="shared" si="261"/>
        <v/>
      </c>
      <c r="Y1414" s="85" t="str">
        <f t="shared" si="262"/>
        <v/>
      </c>
      <c r="Z1414" s="89" t="str">
        <f t="shared" si="264"/>
        <v/>
      </c>
      <c r="AA1414" s="90" t="str">
        <f>IFERROR(IF(ISNUMBER('Opsparede løndele mar21-apr21'!K1412),Z1414+'Opsparede løndele mar21-apr21'!K1412,Z1414),"")</f>
        <v/>
      </c>
    </row>
    <row r="1415" spans="1:27" x14ac:dyDescent="0.25">
      <c r="A1415" s="52" t="str">
        <f t="shared" si="265"/>
        <v/>
      </c>
      <c r="B1415" s="5"/>
      <c r="C1415" s="6"/>
      <c r="D1415" s="7"/>
      <c r="E1415" s="8"/>
      <c r="F1415" s="8"/>
      <c r="G1415" s="60" t="str">
        <f t="shared" si="268"/>
        <v/>
      </c>
      <c r="H1415" s="60" t="str">
        <f t="shared" si="268"/>
        <v/>
      </c>
      <c r="J1415" s="115" t="str">
        <f t="shared" si="263"/>
        <v/>
      </c>
      <c r="Q1415" s="116"/>
      <c r="R1415" s="65" t="str">
        <f t="shared" ref="R1415:R1478" si="269">IF(AND(ISNUMBER($Q1415),ISNUMBER(K1415)),(IF($B1415="","",IF(MIN(K1415,M1415)*$J1415&gt;30000*IF($Q1415&gt;37,37,$Q1415)/37,30000*IF($Q1415&gt;37,37,$Q1415)/37,MIN(K1415,M1415)*$J1415))),"")</f>
        <v/>
      </c>
      <c r="S1415" s="65" t="str">
        <f t="shared" ref="S1415:S1478" si="270">IF(AND(ISNUMBER($Q1415),ISNUMBER(L1415)),(IF($B1415="","",IF(MIN(L1415,N1415)*$J1415&gt;30000*IF($Q1415&gt;37,37,$Q1415)/37,30000*IF($Q1415&gt;37,37,$Q1415)/37,MIN(L1415,N1415)*$J1415))),"")</f>
        <v/>
      </c>
      <c r="T1415" s="65" t="str">
        <f t="shared" ref="T1415:T1478" si="271">IF(ISNUMBER(R1415),(MIN(R1415,MIN(K1415,M1415)-O1415)),"")</f>
        <v/>
      </c>
      <c r="U1415" s="65" t="str">
        <f t="shared" ref="U1415:U1478" si="272">IF(ISNUMBER(S1415),(MIN(S1415,MIN(L1415,N1415)-P1415)),"")</f>
        <v/>
      </c>
      <c r="V1415" s="38"/>
      <c r="W1415" s="38"/>
      <c r="X1415" s="85" t="str">
        <f t="shared" ref="X1415:X1478" si="273">IF(ISNUMBER(V1415),MIN(T1415/VLOOKUP(G$6,Matrix_antal_dage,4,FALSE)*(G1415-V1415),30000),"")</f>
        <v/>
      </c>
      <c r="Y1415" s="85" t="str">
        <f t="shared" ref="Y1415:Y1478" si="274">IF(ISNUMBER(W1415),MIN(U1415/VLOOKUP(H$6,Matrix_antal_dage,4,FALSE)*(H1415-W1415),30000),"")</f>
        <v/>
      </c>
      <c r="Z1415" s="89" t="str">
        <f t="shared" si="264"/>
        <v/>
      </c>
      <c r="AA1415" s="90" t="str">
        <f>IFERROR(IF(ISNUMBER('Opsparede løndele mar21-apr21'!K1413),Z1415+'Opsparede løndele mar21-apr21'!K1413,Z1415),"")</f>
        <v/>
      </c>
    </row>
    <row r="1416" spans="1:27" x14ac:dyDescent="0.25">
      <c r="A1416" s="52" t="str">
        <f t="shared" si="265"/>
        <v/>
      </c>
      <c r="B1416" s="5"/>
      <c r="C1416" s="6"/>
      <c r="D1416" s="7"/>
      <c r="E1416" s="8"/>
      <c r="F1416" s="8"/>
      <c r="G1416" s="60" t="str">
        <f t="shared" si="268"/>
        <v/>
      </c>
      <c r="H1416" s="60" t="str">
        <f t="shared" si="268"/>
        <v/>
      </c>
      <c r="J1416" s="115" t="str">
        <f t="shared" ref="J1416:J1479" si="275">IF(I1416="","",IF(I1416="Funktionær",0.75,IF(I1416="Ikke-funktionær",0.9,IF(I1416="Elev/lærling",0.9))))</f>
        <v/>
      </c>
      <c r="Q1416" s="116"/>
      <c r="R1416" s="65" t="str">
        <f t="shared" si="269"/>
        <v/>
      </c>
      <c r="S1416" s="65" t="str">
        <f t="shared" si="270"/>
        <v/>
      </c>
      <c r="T1416" s="65" t="str">
        <f t="shared" si="271"/>
        <v/>
      </c>
      <c r="U1416" s="65" t="str">
        <f t="shared" si="272"/>
        <v/>
      </c>
      <c r="V1416" s="38"/>
      <c r="W1416" s="38"/>
      <c r="X1416" s="85" t="str">
        <f t="shared" si="273"/>
        <v/>
      </c>
      <c r="Y1416" s="85" t="str">
        <f t="shared" si="274"/>
        <v/>
      </c>
      <c r="Z1416" s="89" t="str">
        <f t="shared" ref="Z1416:Z1479" si="276">IF(OR(ISNUMBER(V1416),ISNUMBER(W1416)),SUM(X1416:Y1416),"")</f>
        <v/>
      </c>
      <c r="AA1416" s="90" t="str">
        <f>IFERROR(IF(ISNUMBER('Opsparede løndele mar21-apr21'!K1414),Z1416+'Opsparede løndele mar21-apr21'!K1414,Z1416),"")</f>
        <v/>
      </c>
    </row>
    <row r="1417" spans="1:27" x14ac:dyDescent="0.25">
      <c r="A1417" s="52" t="str">
        <f t="shared" ref="A1417:A1480" si="277">IF(B1417="","",A1416+1)</f>
        <v/>
      </c>
      <c r="B1417" s="5"/>
      <c r="C1417" s="6"/>
      <c r="D1417" s="7"/>
      <c r="E1417" s="8"/>
      <c r="F1417" s="8"/>
      <c r="G1417" s="60" t="str">
        <f t="shared" si="268"/>
        <v/>
      </c>
      <c r="H1417" s="60" t="str">
        <f t="shared" si="268"/>
        <v/>
      </c>
      <c r="J1417" s="115" t="str">
        <f t="shared" si="275"/>
        <v/>
      </c>
      <c r="Q1417" s="116"/>
      <c r="R1417" s="65" t="str">
        <f t="shared" si="269"/>
        <v/>
      </c>
      <c r="S1417" s="65" t="str">
        <f t="shared" si="270"/>
        <v/>
      </c>
      <c r="T1417" s="65" t="str">
        <f t="shared" si="271"/>
        <v/>
      </c>
      <c r="U1417" s="65" t="str">
        <f t="shared" si="272"/>
        <v/>
      </c>
      <c r="V1417" s="38"/>
      <c r="W1417" s="38"/>
      <c r="X1417" s="85" t="str">
        <f t="shared" si="273"/>
        <v/>
      </c>
      <c r="Y1417" s="85" t="str">
        <f t="shared" si="274"/>
        <v/>
      </c>
      <c r="Z1417" s="89" t="str">
        <f t="shared" si="276"/>
        <v/>
      </c>
      <c r="AA1417" s="90" t="str">
        <f>IFERROR(IF(ISNUMBER('Opsparede løndele mar21-apr21'!K1415),Z1417+'Opsparede løndele mar21-apr21'!K1415,Z1417),"")</f>
        <v/>
      </c>
    </row>
    <row r="1418" spans="1:27" x14ac:dyDescent="0.25">
      <c r="A1418" s="52" t="str">
        <f t="shared" si="277"/>
        <v/>
      </c>
      <c r="B1418" s="5"/>
      <c r="C1418" s="6"/>
      <c r="D1418" s="7"/>
      <c r="E1418" s="8"/>
      <c r="F1418" s="8"/>
      <c r="G1418" s="60" t="str">
        <f t="shared" si="268"/>
        <v/>
      </c>
      <c r="H1418" s="60" t="str">
        <f t="shared" si="268"/>
        <v/>
      </c>
      <c r="J1418" s="115" t="str">
        <f t="shared" si="275"/>
        <v/>
      </c>
      <c r="Q1418" s="116"/>
      <c r="R1418" s="65" t="str">
        <f t="shared" si="269"/>
        <v/>
      </c>
      <c r="S1418" s="65" t="str">
        <f t="shared" si="270"/>
        <v/>
      </c>
      <c r="T1418" s="65" t="str">
        <f t="shared" si="271"/>
        <v/>
      </c>
      <c r="U1418" s="65" t="str">
        <f t="shared" si="272"/>
        <v/>
      </c>
      <c r="V1418" s="38"/>
      <c r="W1418" s="38"/>
      <c r="X1418" s="85" t="str">
        <f t="shared" si="273"/>
        <v/>
      </c>
      <c r="Y1418" s="85" t="str">
        <f t="shared" si="274"/>
        <v/>
      </c>
      <c r="Z1418" s="89" t="str">
        <f t="shared" si="276"/>
        <v/>
      </c>
      <c r="AA1418" s="90" t="str">
        <f>IFERROR(IF(ISNUMBER('Opsparede løndele mar21-apr21'!K1416),Z1418+'Opsparede løndele mar21-apr21'!K1416,Z1418),"")</f>
        <v/>
      </c>
    </row>
    <row r="1419" spans="1:27" x14ac:dyDescent="0.25">
      <c r="A1419" s="52" t="str">
        <f t="shared" si="277"/>
        <v/>
      </c>
      <c r="B1419" s="5"/>
      <c r="C1419" s="6"/>
      <c r="D1419" s="7"/>
      <c r="E1419" s="8"/>
      <c r="F1419" s="8"/>
      <c r="G1419" s="60" t="str">
        <f t="shared" si="268"/>
        <v/>
      </c>
      <c r="H1419" s="60" t="str">
        <f t="shared" si="268"/>
        <v/>
      </c>
      <c r="J1419" s="115" t="str">
        <f t="shared" si="275"/>
        <v/>
      </c>
      <c r="Q1419" s="116"/>
      <c r="R1419" s="65" t="str">
        <f t="shared" si="269"/>
        <v/>
      </c>
      <c r="S1419" s="65" t="str">
        <f t="shared" si="270"/>
        <v/>
      </c>
      <c r="T1419" s="65" t="str">
        <f t="shared" si="271"/>
        <v/>
      </c>
      <c r="U1419" s="65" t="str">
        <f t="shared" si="272"/>
        <v/>
      </c>
      <c r="V1419" s="38"/>
      <c r="W1419" s="38"/>
      <c r="X1419" s="85" t="str">
        <f t="shared" si="273"/>
        <v/>
      </c>
      <c r="Y1419" s="85" t="str">
        <f t="shared" si="274"/>
        <v/>
      </c>
      <c r="Z1419" s="89" t="str">
        <f t="shared" si="276"/>
        <v/>
      </c>
      <c r="AA1419" s="90" t="str">
        <f>IFERROR(IF(ISNUMBER('Opsparede løndele mar21-apr21'!K1417),Z1419+'Opsparede løndele mar21-apr21'!K1417,Z1419),"")</f>
        <v/>
      </c>
    </row>
    <row r="1420" spans="1:27" x14ac:dyDescent="0.25">
      <c r="A1420" s="52" t="str">
        <f t="shared" si="277"/>
        <v/>
      </c>
      <c r="B1420" s="5"/>
      <c r="C1420" s="6"/>
      <c r="D1420" s="7"/>
      <c r="E1420" s="8"/>
      <c r="F1420" s="8"/>
      <c r="G1420" s="60" t="str">
        <f t="shared" si="268"/>
        <v/>
      </c>
      <c r="H1420" s="60" t="str">
        <f t="shared" si="268"/>
        <v/>
      </c>
      <c r="J1420" s="115" t="str">
        <f t="shared" si="275"/>
        <v/>
      </c>
      <c r="Q1420" s="116"/>
      <c r="R1420" s="65" t="str">
        <f t="shared" si="269"/>
        <v/>
      </c>
      <c r="S1420" s="65" t="str">
        <f t="shared" si="270"/>
        <v/>
      </c>
      <c r="T1420" s="65" t="str">
        <f t="shared" si="271"/>
        <v/>
      </c>
      <c r="U1420" s="65" t="str">
        <f t="shared" si="272"/>
        <v/>
      </c>
      <c r="V1420" s="38"/>
      <c r="W1420" s="38"/>
      <c r="X1420" s="85" t="str">
        <f t="shared" si="273"/>
        <v/>
      </c>
      <c r="Y1420" s="85" t="str">
        <f t="shared" si="274"/>
        <v/>
      </c>
      <c r="Z1420" s="89" t="str">
        <f t="shared" si="276"/>
        <v/>
      </c>
      <c r="AA1420" s="90" t="str">
        <f>IFERROR(IF(ISNUMBER('Opsparede løndele mar21-apr21'!K1418),Z1420+'Opsparede løndele mar21-apr21'!K1418,Z1420),"")</f>
        <v/>
      </c>
    </row>
    <row r="1421" spans="1:27" x14ac:dyDescent="0.25">
      <c r="A1421" s="52" t="str">
        <f t="shared" si="277"/>
        <v/>
      </c>
      <c r="B1421" s="5"/>
      <c r="C1421" s="6"/>
      <c r="D1421" s="7"/>
      <c r="E1421" s="8"/>
      <c r="F1421" s="8"/>
      <c r="G1421" s="60" t="str">
        <f t="shared" si="268"/>
        <v/>
      </c>
      <c r="H1421" s="60" t="str">
        <f t="shared" si="268"/>
        <v/>
      </c>
      <c r="J1421" s="115" t="str">
        <f t="shared" si="275"/>
        <v/>
      </c>
      <c r="Q1421" s="116"/>
      <c r="R1421" s="65" t="str">
        <f t="shared" si="269"/>
        <v/>
      </c>
      <c r="S1421" s="65" t="str">
        <f t="shared" si="270"/>
        <v/>
      </c>
      <c r="T1421" s="65" t="str">
        <f t="shared" si="271"/>
        <v/>
      </c>
      <c r="U1421" s="65" t="str">
        <f t="shared" si="272"/>
        <v/>
      </c>
      <c r="V1421" s="38"/>
      <c r="W1421" s="38"/>
      <c r="X1421" s="85" t="str">
        <f t="shared" si="273"/>
        <v/>
      </c>
      <c r="Y1421" s="85" t="str">
        <f t="shared" si="274"/>
        <v/>
      </c>
      <c r="Z1421" s="89" t="str">
        <f t="shared" si="276"/>
        <v/>
      </c>
      <c r="AA1421" s="90" t="str">
        <f>IFERROR(IF(ISNUMBER('Opsparede løndele mar21-apr21'!K1419),Z1421+'Opsparede løndele mar21-apr21'!K1419,Z1421),"")</f>
        <v/>
      </c>
    </row>
    <row r="1422" spans="1:27" x14ac:dyDescent="0.25">
      <c r="A1422" s="52" t="str">
        <f t="shared" si="277"/>
        <v/>
      </c>
      <c r="B1422" s="5"/>
      <c r="C1422" s="6"/>
      <c r="D1422" s="7"/>
      <c r="E1422" s="8"/>
      <c r="F1422" s="8"/>
      <c r="G1422" s="60" t="str">
        <f t="shared" si="268"/>
        <v/>
      </c>
      <c r="H1422" s="60" t="str">
        <f t="shared" si="268"/>
        <v/>
      </c>
      <c r="J1422" s="115" t="str">
        <f t="shared" si="275"/>
        <v/>
      </c>
      <c r="Q1422" s="116"/>
      <c r="R1422" s="65" t="str">
        <f t="shared" si="269"/>
        <v/>
      </c>
      <c r="S1422" s="65" t="str">
        <f t="shared" si="270"/>
        <v/>
      </c>
      <c r="T1422" s="65" t="str">
        <f t="shared" si="271"/>
        <v/>
      </c>
      <c r="U1422" s="65" t="str">
        <f t="shared" si="272"/>
        <v/>
      </c>
      <c r="V1422" s="38"/>
      <c r="W1422" s="38"/>
      <c r="X1422" s="85" t="str">
        <f t="shared" si="273"/>
        <v/>
      </c>
      <c r="Y1422" s="85" t="str">
        <f t="shared" si="274"/>
        <v/>
      </c>
      <c r="Z1422" s="89" t="str">
        <f t="shared" si="276"/>
        <v/>
      </c>
      <c r="AA1422" s="90" t="str">
        <f>IFERROR(IF(ISNUMBER('Opsparede løndele mar21-apr21'!K1420),Z1422+'Opsparede løndele mar21-apr21'!K1420,Z1422),"")</f>
        <v/>
      </c>
    </row>
    <row r="1423" spans="1:27" x14ac:dyDescent="0.25">
      <c r="A1423" s="52" t="str">
        <f t="shared" si="277"/>
        <v/>
      </c>
      <c r="B1423" s="5"/>
      <c r="C1423" s="6"/>
      <c r="D1423" s="7"/>
      <c r="E1423" s="8"/>
      <c r="F1423" s="8"/>
      <c r="G1423" s="60" t="str">
        <f t="shared" si="268"/>
        <v/>
      </c>
      <c r="H1423" s="60" t="str">
        <f t="shared" si="268"/>
        <v/>
      </c>
      <c r="J1423" s="115" t="str">
        <f t="shared" si="275"/>
        <v/>
      </c>
      <c r="Q1423" s="116"/>
      <c r="R1423" s="65" t="str">
        <f t="shared" si="269"/>
        <v/>
      </c>
      <c r="S1423" s="65" t="str">
        <f t="shared" si="270"/>
        <v/>
      </c>
      <c r="T1423" s="65" t="str">
        <f t="shared" si="271"/>
        <v/>
      </c>
      <c r="U1423" s="65" t="str">
        <f t="shared" si="272"/>
        <v/>
      </c>
      <c r="V1423" s="38"/>
      <c r="W1423" s="38"/>
      <c r="X1423" s="85" t="str">
        <f t="shared" si="273"/>
        <v/>
      </c>
      <c r="Y1423" s="85" t="str">
        <f t="shared" si="274"/>
        <v/>
      </c>
      <c r="Z1423" s="89" t="str">
        <f t="shared" si="276"/>
        <v/>
      </c>
      <c r="AA1423" s="90" t="str">
        <f>IFERROR(IF(ISNUMBER('Opsparede løndele mar21-apr21'!K1421),Z1423+'Opsparede løndele mar21-apr21'!K1421,Z1423),"")</f>
        <v/>
      </c>
    </row>
    <row r="1424" spans="1:27" x14ac:dyDescent="0.25">
      <c r="A1424" s="52" t="str">
        <f t="shared" si="277"/>
        <v/>
      </c>
      <c r="B1424" s="5"/>
      <c r="C1424" s="6"/>
      <c r="D1424" s="7"/>
      <c r="E1424" s="8"/>
      <c r="F1424" s="8"/>
      <c r="G1424" s="60" t="str">
        <f t="shared" si="268"/>
        <v/>
      </c>
      <c r="H1424" s="60" t="str">
        <f t="shared" si="268"/>
        <v/>
      </c>
      <c r="J1424" s="115" t="str">
        <f t="shared" si="275"/>
        <v/>
      </c>
      <c r="Q1424" s="116"/>
      <c r="R1424" s="65" t="str">
        <f t="shared" si="269"/>
        <v/>
      </c>
      <c r="S1424" s="65" t="str">
        <f t="shared" si="270"/>
        <v/>
      </c>
      <c r="T1424" s="65" t="str">
        <f t="shared" si="271"/>
        <v/>
      </c>
      <c r="U1424" s="65" t="str">
        <f t="shared" si="272"/>
        <v/>
      </c>
      <c r="V1424" s="38"/>
      <c r="W1424" s="38"/>
      <c r="X1424" s="85" t="str">
        <f t="shared" si="273"/>
        <v/>
      </c>
      <c r="Y1424" s="85" t="str">
        <f t="shared" si="274"/>
        <v/>
      </c>
      <c r="Z1424" s="89" t="str">
        <f t="shared" si="276"/>
        <v/>
      </c>
      <c r="AA1424" s="90" t="str">
        <f>IFERROR(IF(ISNUMBER('Opsparede løndele mar21-apr21'!K1422),Z1424+'Opsparede løndele mar21-apr21'!K1422,Z1424),"")</f>
        <v/>
      </c>
    </row>
    <row r="1425" spans="1:27" x14ac:dyDescent="0.25">
      <c r="A1425" s="52" t="str">
        <f t="shared" si="277"/>
        <v/>
      </c>
      <c r="B1425" s="5"/>
      <c r="C1425" s="6"/>
      <c r="D1425" s="7"/>
      <c r="E1425" s="8"/>
      <c r="F1425" s="8"/>
      <c r="G1425" s="60" t="str">
        <f t="shared" si="268"/>
        <v/>
      </c>
      <c r="H1425" s="60" t="str">
        <f t="shared" si="268"/>
        <v/>
      </c>
      <c r="J1425" s="115" t="str">
        <f t="shared" si="275"/>
        <v/>
      </c>
      <c r="Q1425" s="116"/>
      <c r="R1425" s="65" t="str">
        <f t="shared" si="269"/>
        <v/>
      </c>
      <c r="S1425" s="65" t="str">
        <f t="shared" si="270"/>
        <v/>
      </c>
      <c r="T1425" s="65" t="str">
        <f t="shared" si="271"/>
        <v/>
      </c>
      <c r="U1425" s="65" t="str">
        <f t="shared" si="272"/>
        <v/>
      </c>
      <c r="V1425" s="38"/>
      <c r="W1425" s="38"/>
      <c r="X1425" s="85" t="str">
        <f t="shared" si="273"/>
        <v/>
      </c>
      <c r="Y1425" s="85" t="str">
        <f t="shared" si="274"/>
        <v/>
      </c>
      <c r="Z1425" s="89" t="str">
        <f t="shared" si="276"/>
        <v/>
      </c>
      <c r="AA1425" s="90" t="str">
        <f>IFERROR(IF(ISNUMBER('Opsparede løndele mar21-apr21'!K1423),Z1425+'Opsparede løndele mar21-apr21'!K1423,Z1425),"")</f>
        <v/>
      </c>
    </row>
    <row r="1426" spans="1:27" x14ac:dyDescent="0.25">
      <c r="A1426" s="52" t="str">
        <f t="shared" si="277"/>
        <v/>
      </c>
      <c r="B1426" s="5"/>
      <c r="C1426" s="6"/>
      <c r="D1426" s="7"/>
      <c r="E1426" s="8"/>
      <c r="F1426" s="8"/>
      <c r="G1426" s="60" t="str">
        <f t="shared" si="268"/>
        <v/>
      </c>
      <c r="H1426" s="60" t="str">
        <f t="shared" si="268"/>
        <v/>
      </c>
      <c r="J1426" s="115" t="str">
        <f t="shared" si="275"/>
        <v/>
      </c>
      <c r="Q1426" s="116"/>
      <c r="R1426" s="65" t="str">
        <f t="shared" si="269"/>
        <v/>
      </c>
      <c r="S1426" s="65" t="str">
        <f t="shared" si="270"/>
        <v/>
      </c>
      <c r="T1426" s="65" t="str">
        <f t="shared" si="271"/>
        <v/>
      </c>
      <c r="U1426" s="65" t="str">
        <f t="shared" si="272"/>
        <v/>
      </c>
      <c r="V1426" s="38"/>
      <c r="W1426" s="38"/>
      <c r="X1426" s="85" t="str">
        <f t="shared" si="273"/>
        <v/>
      </c>
      <c r="Y1426" s="85" t="str">
        <f t="shared" si="274"/>
        <v/>
      </c>
      <c r="Z1426" s="89" t="str">
        <f t="shared" si="276"/>
        <v/>
      </c>
      <c r="AA1426" s="90" t="str">
        <f>IFERROR(IF(ISNUMBER('Opsparede løndele mar21-apr21'!K1424),Z1426+'Opsparede løndele mar21-apr21'!K1424,Z1426),"")</f>
        <v/>
      </c>
    </row>
    <row r="1427" spans="1:27" x14ac:dyDescent="0.25">
      <c r="A1427" s="52" t="str">
        <f t="shared" si="277"/>
        <v/>
      </c>
      <c r="B1427" s="5"/>
      <c r="C1427" s="6"/>
      <c r="D1427" s="7"/>
      <c r="E1427" s="8"/>
      <c r="F1427" s="8"/>
      <c r="G1427" s="60" t="str">
        <f t="shared" ref="G1427:H1446" si="278">IF(AND(ISNUMBER($E1427),ISNUMBER($F1427)),MAX(MIN(NETWORKDAYS(IF($E1427&lt;=VLOOKUP(G$6,Matrix_antal_dage,5,FALSE),VLOOKUP(G$6,Matrix_antal_dage,5,FALSE),$E1427),IF($F1427&gt;=VLOOKUP(G$6,Matrix_antal_dage,6,FALSE),VLOOKUP(G$6,Matrix_antal_dage,6,FALSE),$F1427),helligdage),VLOOKUP(G$6,Matrix_antal_dage,7,FALSE)),0),"")</f>
        <v/>
      </c>
      <c r="H1427" s="60" t="str">
        <f t="shared" si="278"/>
        <v/>
      </c>
      <c r="J1427" s="115" t="str">
        <f t="shared" si="275"/>
        <v/>
      </c>
      <c r="Q1427" s="116"/>
      <c r="R1427" s="65" t="str">
        <f t="shared" si="269"/>
        <v/>
      </c>
      <c r="S1427" s="65" t="str">
        <f t="shared" si="270"/>
        <v/>
      </c>
      <c r="T1427" s="65" t="str">
        <f t="shared" si="271"/>
        <v/>
      </c>
      <c r="U1427" s="65" t="str">
        <f t="shared" si="272"/>
        <v/>
      </c>
      <c r="V1427" s="38"/>
      <c r="W1427" s="38"/>
      <c r="X1427" s="85" t="str">
        <f t="shared" si="273"/>
        <v/>
      </c>
      <c r="Y1427" s="85" t="str">
        <f t="shared" si="274"/>
        <v/>
      </c>
      <c r="Z1427" s="89" t="str">
        <f t="shared" si="276"/>
        <v/>
      </c>
      <c r="AA1427" s="90" t="str">
        <f>IFERROR(IF(ISNUMBER('Opsparede løndele mar21-apr21'!K1425),Z1427+'Opsparede løndele mar21-apr21'!K1425,Z1427),"")</f>
        <v/>
      </c>
    </row>
    <row r="1428" spans="1:27" x14ac:dyDescent="0.25">
      <c r="A1428" s="52" t="str">
        <f t="shared" si="277"/>
        <v/>
      </c>
      <c r="B1428" s="5"/>
      <c r="C1428" s="6"/>
      <c r="D1428" s="7"/>
      <c r="E1428" s="8"/>
      <c r="F1428" s="8"/>
      <c r="G1428" s="60" t="str">
        <f t="shared" si="278"/>
        <v/>
      </c>
      <c r="H1428" s="60" t="str">
        <f t="shared" si="278"/>
        <v/>
      </c>
      <c r="J1428" s="115" t="str">
        <f t="shared" si="275"/>
        <v/>
      </c>
      <c r="Q1428" s="116"/>
      <c r="R1428" s="65" t="str">
        <f t="shared" si="269"/>
        <v/>
      </c>
      <c r="S1428" s="65" t="str">
        <f t="shared" si="270"/>
        <v/>
      </c>
      <c r="T1428" s="65" t="str">
        <f t="shared" si="271"/>
        <v/>
      </c>
      <c r="U1428" s="65" t="str">
        <f t="shared" si="272"/>
        <v/>
      </c>
      <c r="V1428" s="38"/>
      <c r="W1428" s="38"/>
      <c r="X1428" s="85" t="str">
        <f t="shared" si="273"/>
        <v/>
      </c>
      <c r="Y1428" s="85" t="str">
        <f t="shared" si="274"/>
        <v/>
      </c>
      <c r="Z1428" s="89" t="str">
        <f t="shared" si="276"/>
        <v/>
      </c>
      <c r="AA1428" s="90" t="str">
        <f>IFERROR(IF(ISNUMBER('Opsparede løndele mar21-apr21'!K1426),Z1428+'Opsparede løndele mar21-apr21'!K1426,Z1428),"")</f>
        <v/>
      </c>
    </row>
    <row r="1429" spans="1:27" x14ac:dyDescent="0.25">
      <c r="A1429" s="52" t="str">
        <f t="shared" si="277"/>
        <v/>
      </c>
      <c r="B1429" s="5"/>
      <c r="C1429" s="6"/>
      <c r="D1429" s="7"/>
      <c r="E1429" s="8"/>
      <c r="F1429" s="8"/>
      <c r="G1429" s="60" t="str">
        <f t="shared" si="278"/>
        <v/>
      </c>
      <c r="H1429" s="60" t="str">
        <f t="shared" si="278"/>
        <v/>
      </c>
      <c r="J1429" s="115" t="str">
        <f t="shared" si="275"/>
        <v/>
      </c>
      <c r="Q1429" s="116"/>
      <c r="R1429" s="65" t="str">
        <f t="shared" si="269"/>
        <v/>
      </c>
      <c r="S1429" s="65" t="str">
        <f t="shared" si="270"/>
        <v/>
      </c>
      <c r="T1429" s="65" t="str">
        <f t="shared" si="271"/>
        <v/>
      </c>
      <c r="U1429" s="65" t="str">
        <f t="shared" si="272"/>
        <v/>
      </c>
      <c r="V1429" s="38"/>
      <c r="W1429" s="38"/>
      <c r="X1429" s="85" t="str">
        <f t="shared" si="273"/>
        <v/>
      </c>
      <c r="Y1429" s="85" t="str">
        <f t="shared" si="274"/>
        <v/>
      </c>
      <c r="Z1429" s="89" t="str">
        <f t="shared" si="276"/>
        <v/>
      </c>
      <c r="AA1429" s="90" t="str">
        <f>IFERROR(IF(ISNUMBER('Opsparede løndele mar21-apr21'!K1427),Z1429+'Opsparede løndele mar21-apr21'!K1427,Z1429),"")</f>
        <v/>
      </c>
    </row>
    <row r="1430" spans="1:27" x14ac:dyDescent="0.25">
      <c r="A1430" s="52" t="str">
        <f t="shared" si="277"/>
        <v/>
      </c>
      <c r="B1430" s="5"/>
      <c r="C1430" s="6"/>
      <c r="D1430" s="7"/>
      <c r="E1430" s="8"/>
      <c r="F1430" s="8"/>
      <c r="G1430" s="60" t="str">
        <f t="shared" si="278"/>
        <v/>
      </c>
      <c r="H1430" s="60" t="str">
        <f t="shared" si="278"/>
        <v/>
      </c>
      <c r="J1430" s="115" t="str">
        <f t="shared" si="275"/>
        <v/>
      </c>
      <c r="Q1430" s="116"/>
      <c r="R1430" s="65" t="str">
        <f t="shared" si="269"/>
        <v/>
      </c>
      <c r="S1430" s="65" t="str">
        <f t="shared" si="270"/>
        <v/>
      </c>
      <c r="T1430" s="65" t="str">
        <f t="shared" si="271"/>
        <v/>
      </c>
      <c r="U1430" s="65" t="str">
        <f t="shared" si="272"/>
        <v/>
      </c>
      <c r="V1430" s="38"/>
      <c r="W1430" s="38"/>
      <c r="X1430" s="85" t="str">
        <f t="shared" si="273"/>
        <v/>
      </c>
      <c r="Y1430" s="85" t="str">
        <f t="shared" si="274"/>
        <v/>
      </c>
      <c r="Z1430" s="89" t="str">
        <f t="shared" si="276"/>
        <v/>
      </c>
      <c r="AA1430" s="90" t="str">
        <f>IFERROR(IF(ISNUMBER('Opsparede løndele mar21-apr21'!K1428),Z1430+'Opsparede løndele mar21-apr21'!K1428,Z1430),"")</f>
        <v/>
      </c>
    </row>
    <row r="1431" spans="1:27" x14ac:dyDescent="0.25">
      <c r="A1431" s="52" t="str">
        <f t="shared" si="277"/>
        <v/>
      </c>
      <c r="B1431" s="5"/>
      <c r="C1431" s="6"/>
      <c r="D1431" s="7"/>
      <c r="E1431" s="8"/>
      <c r="F1431" s="8"/>
      <c r="G1431" s="60" t="str">
        <f t="shared" si="278"/>
        <v/>
      </c>
      <c r="H1431" s="60" t="str">
        <f t="shared" si="278"/>
        <v/>
      </c>
      <c r="J1431" s="115" t="str">
        <f t="shared" si="275"/>
        <v/>
      </c>
      <c r="Q1431" s="116"/>
      <c r="R1431" s="65" t="str">
        <f t="shared" si="269"/>
        <v/>
      </c>
      <c r="S1431" s="65" t="str">
        <f t="shared" si="270"/>
        <v/>
      </c>
      <c r="T1431" s="65" t="str">
        <f t="shared" si="271"/>
        <v/>
      </c>
      <c r="U1431" s="65" t="str">
        <f t="shared" si="272"/>
        <v/>
      </c>
      <c r="V1431" s="38"/>
      <c r="W1431" s="38"/>
      <c r="X1431" s="85" t="str">
        <f t="shared" si="273"/>
        <v/>
      </c>
      <c r="Y1431" s="85" t="str">
        <f t="shared" si="274"/>
        <v/>
      </c>
      <c r="Z1431" s="89" t="str">
        <f t="shared" si="276"/>
        <v/>
      </c>
      <c r="AA1431" s="90" t="str">
        <f>IFERROR(IF(ISNUMBER('Opsparede løndele mar21-apr21'!K1429),Z1431+'Opsparede løndele mar21-apr21'!K1429,Z1431),"")</f>
        <v/>
      </c>
    </row>
    <row r="1432" spans="1:27" x14ac:dyDescent="0.25">
      <c r="A1432" s="52" t="str">
        <f t="shared" si="277"/>
        <v/>
      </c>
      <c r="B1432" s="5"/>
      <c r="C1432" s="6"/>
      <c r="D1432" s="7"/>
      <c r="E1432" s="8"/>
      <c r="F1432" s="8"/>
      <c r="G1432" s="60" t="str">
        <f t="shared" si="278"/>
        <v/>
      </c>
      <c r="H1432" s="60" t="str">
        <f t="shared" si="278"/>
        <v/>
      </c>
      <c r="J1432" s="115" t="str">
        <f t="shared" si="275"/>
        <v/>
      </c>
      <c r="Q1432" s="116"/>
      <c r="R1432" s="65" t="str">
        <f t="shared" si="269"/>
        <v/>
      </c>
      <c r="S1432" s="65" t="str">
        <f t="shared" si="270"/>
        <v/>
      </c>
      <c r="T1432" s="65" t="str">
        <f t="shared" si="271"/>
        <v/>
      </c>
      <c r="U1432" s="65" t="str">
        <f t="shared" si="272"/>
        <v/>
      </c>
      <c r="V1432" s="38"/>
      <c r="W1432" s="38"/>
      <c r="X1432" s="85" t="str">
        <f t="shared" si="273"/>
        <v/>
      </c>
      <c r="Y1432" s="85" t="str">
        <f t="shared" si="274"/>
        <v/>
      </c>
      <c r="Z1432" s="89" t="str">
        <f t="shared" si="276"/>
        <v/>
      </c>
      <c r="AA1432" s="90" t="str">
        <f>IFERROR(IF(ISNUMBER('Opsparede løndele mar21-apr21'!K1430),Z1432+'Opsparede løndele mar21-apr21'!K1430,Z1432),"")</f>
        <v/>
      </c>
    </row>
    <row r="1433" spans="1:27" x14ac:dyDescent="0.25">
      <c r="A1433" s="52" t="str">
        <f t="shared" si="277"/>
        <v/>
      </c>
      <c r="B1433" s="5"/>
      <c r="C1433" s="6"/>
      <c r="D1433" s="7"/>
      <c r="E1433" s="8"/>
      <c r="F1433" s="8"/>
      <c r="G1433" s="60" t="str">
        <f t="shared" si="278"/>
        <v/>
      </c>
      <c r="H1433" s="60" t="str">
        <f t="shared" si="278"/>
        <v/>
      </c>
      <c r="J1433" s="115" t="str">
        <f t="shared" si="275"/>
        <v/>
      </c>
      <c r="Q1433" s="116"/>
      <c r="R1433" s="65" t="str">
        <f t="shared" si="269"/>
        <v/>
      </c>
      <c r="S1433" s="65" t="str">
        <f t="shared" si="270"/>
        <v/>
      </c>
      <c r="T1433" s="65" t="str">
        <f t="shared" si="271"/>
        <v/>
      </c>
      <c r="U1433" s="65" t="str">
        <f t="shared" si="272"/>
        <v/>
      </c>
      <c r="V1433" s="38"/>
      <c r="W1433" s="38"/>
      <c r="X1433" s="85" t="str">
        <f t="shared" si="273"/>
        <v/>
      </c>
      <c r="Y1433" s="85" t="str">
        <f t="shared" si="274"/>
        <v/>
      </c>
      <c r="Z1433" s="89" t="str">
        <f t="shared" si="276"/>
        <v/>
      </c>
      <c r="AA1433" s="90" t="str">
        <f>IFERROR(IF(ISNUMBER('Opsparede løndele mar21-apr21'!K1431),Z1433+'Opsparede løndele mar21-apr21'!K1431,Z1433),"")</f>
        <v/>
      </c>
    </row>
    <row r="1434" spans="1:27" x14ac:dyDescent="0.25">
      <c r="A1434" s="52" t="str">
        <f t="shared" si="277"/>
        <v/>
      </c>
      <c r="B1434" s="5"/>
      <c r="C1434" s="6"/>
      <c r="D1434" s="7"/>
      <c r="E1434" s="8"/>
      <c r="F1434" s="8"/>
      <c r="G1434" s="60" t="str">
        <f t="shared" si="278"/>
        <v/>
      </c>
      <c r="H1434" s="60" t="str">
        <f t="shared" si="278"/>
        <v/>
      </c>
      <c r="J1434" s="115" t="str">
        <f t="shared" si="275"/>
        <v/>
      </c>
      <c r="Q1434" s="116"/>
      <c r="R1434" s="65" t="str">
        <f t="shared" si="269"/>
        <v/>
      </c>
      <c r="S1434" s="65" t="str">
        <f t="shared" si="270"/>
        <v/>
      </c>
      <c r="T1434" s="65" t="str">
        <f t="shared" si="271"/>
        <v/>
      </c>
      <c r="U1434" s="65" t="str">
        <f t="shared" si="272"/>
        <v/>
      </c>
      <c r="V1434" s="38"/>
      <c r="W1434" s="38"/>
      <c r="X1434" s="85" t="str">
        <f t="shared" si="273"/>
        <v/>
      </c>
      <c r="Y1434" s="85" t="str">
        <f t="shared" si="274"/>
        <v/>
      </c>
      <c r="Z1434" s="89" t="str">
        <f t="shared" si="276"/>
        <v/>
      </c>
      <c r="AA1434" s="90" t="str">
        <f>IFERROR(IF(ISNUMBER('Opsparede løndele mar21-apr21'!K1432),Z1434+'Opsparede løndele mar21-apr21'!K1432,Z1434),"")</f>
        <v/>
      </c>
    </row>
    <row r="1435" spans="1:27" x14ac:dyDescent="0.25">
      <c r="A1435" s="52" t="str">
        <f t="shared" si="277"/>
        <v/>
      </c>
      <c r="B1435" s="5"/>
      <c r="C1435" s="6"/>
      <c r="D1435" s="7"/>
      <c r="E1435" s="8"/>
      <c r="F1435" s="8"/>
      <c r="G1435" s="60" t="str">
        <f t="shared" si="278"/>
        <v/>
      </c>
      <c r="H1435" s="60" t="str">
        <f t="shared" si="278"/>
        <v/>
      </c>
      <c r="J1435" s="115" t="str">
        <f t="shared" si="275"/>
        <v/>
      </c>
      <c r="Q1435" s="116"/>
      <c r="R1435" s="65" t="str">
        <f t="shared" si="269"/>
        <v/>
      </c>
      <c r="S1435" s="65" t="str">
        <f t="shared" si="270"/>
        <v/>
      </c>
      <c r="T1435" s="65" t="str">
        <f t="shared" si="271"/>
        <v/>
      </c>
      <c r="U1435" s="65" t="str">
        <f t="shared" si="272"/>
        <v/>
      </c>
      <c r="V1435" s="38"/>
      <c r="W1435" s="38"/>
      <c r="X1435" s="85" t="str">
        <f t="shared" si="273"/>
        <v/>
      </c>
      <c r="Y1435" s="85" t="str">
        <f t="shared" si="274"/>
        <v/>
      </c>
      <c r="Z1435" s="89" t="str">
        <f t="shared" si="276"/>
        <v/>
      </c>
      <c r="AA1435" s="90" t="str">
        <f>IFERROR(IF(ISNUMBER('Opsparede løndele mar21-apr21'!K1433),Z1435+'Opsparede løndele mar21-apr21'!K1433,Z1435),"")</f>
        <v/>
      </c>
    </row>
    <row r="1436" spans="1:27" x14ac:dyDescent="0.25">
      <c r="A1436" s="52" t="str">
        <f t="shared" si="277"/>
        <v/>
      </c>
      <c r="B1436" s="5"/>
      <c r="C1436" s="6"/>
      <c r="D1436" s="7"/>
      <c r="E1436" s="8"/>
      <c r="F1436" s="8"/>
      <c r="G1436" s="60" t="str">
        <f t="shared" si="278"/>
        <v/>
      </c>
      <c r="H1436" s="60" t="str">
        <f t="shared" si="278"/>
        <v/>
      </c>
      <c r="J1436" s="115" t="str">
        <f t="shared" si="275"/>
        <v/>
      </c>
      <c r="Q1436" s="116"/>
      <c r="R1436" s="65" t="str">
        <f t="shared" si="269"/>
        <v/>
      </c>
      <c r="S1436" s="65" t="str">
        <f t="shared" si="270"/>
        <v/>
      </c>
      <c r="T1436" s="65" t="str">
        <f t="shared" si="271"/>
        <v/>
      </c>
      <c r="U1436" s="65" t="str">
        <f t="shared" si="272"/>
        <v/>
      </c>
      <c r="V1436" s="38"/>
      <c r="W1436" s="38"/>
      <c r="X1436" s="85" t="str">
        <f t="shared" si="273"/>
        <v/>
      </c>
      <c r="Y1436" s="85" t="str">
        <f t="shared" si="274"/>
        <v/>
      </c>
      <c r="Z1436" s="89" t="str">
        <f t="shared" si="276"/>
        <v/>
      </c>
      <c r="AA1436" s="90" t="str">
        <f>IFERROR(IF(ISNUMBER('Opsparede løndele mar21-apr21'!K1434),Z1436+'Opsparede løndele mar21-apr21'!K1434,Z1436),"")</f>
        <v/>
      </c>
    </row>
    <row r="1437" spans="1:27" x14ac:dyDescent="0.25">
      <c r="A1437" s="52" t="str">
        <f t="shared" si="277"/>
        <v/>
      </c>
      <c r="B1437" s="5"/>
      <c r="C1437" s="6"/>
      <c r="D1437" s="7"/>
      <c r="E1437" s="8"/>
      <c r="F1437" s="8"/>
      <c r="G1437" s="60" t="str">
        <f t="shared" si="278"/>
        <v/>
      </c>
      <c r="H1437" s="60" t="str">
        <f t="shared" si="278"/>
        <v/>
      </c>
      <c r="J1437" s="115" t="str">
        <f t="shared" si="275"/>
        <v/>
      </c>
      <c r="Q1437" s="116"/>
      <c r="R1437" s="65" t="str">
        <f t="shared" si="269"/>
        <v/>
      </c>
      <c r="S1437" s="65" t="str">
        <f t="shared" si="270"/>
        <v/>
      </c>
      <c r="T1437" s="65" t="str">
        <f t="shared" si="271"/>
        <v/>
      </c>
      <c r="U1437" s="65" t="str">
        <f t="shared" si="272"/>
        <v/>
      </c>
      <c r="V1437" s="38"/>
      <c r="W1437" s="38"/>
      <c r="X1437" s="85" t="str">
        <f t="shared" si="273"/>
        <v/>
      </c>
      <c r="Y1437" s="85" t="str">
        <f t="shared" si="274"/>
        <v/>
      </c>
      <c r="Z1437" s="89" t="str">
        <f t="shared" si="276"/>
        <v/>
      </c>
      <c r="AA1437" s="90" t="str">
        <f>IFERROR(IF(ISNUMBER('Opsparede løndele mar21-apr21'!K1435),Z1437+'Opsparede løndele mar21-apr21'!K1435,Z1437),"")</f>
        <v/>
      </c>
    </row>
    <row r="1438" spans="1:27" x14ac:dyDescent="0.25">
      <c r="A1438" s="52" t="str">
        <f t="shared" si="277"/>
        <v/>
      </c>
      <c r="B1438" s="5"/>
      <c r="C1438" s="6"/>
      <c r="D1438" s="7"/>
      <c r="E1438" s="8"/>
      <c r="F1438" s="8"/>
      <c r="G1438" s="60" t="str">
        <f t="shared" si="278"/>
        <v/>
      </c>
      <c r="H1438" s="60" t="str">
        <f t="shared" si="278"/>
        <v/>
      </c>
      <c r="J1438" s="115" t="str">
        <f t="shared" si="275"/>
        <v/>
      </c>
      <c r="Q1438" s="116"/>
      <c r="R1438" s="65" t="str">
        <f t="shared" si="269"/>
        <v/>
      </c>
      <c r="S1438" s="65" t="str">
        <f t="shared" si="270"/>
        <v/>
      </c>
      <c r="T1438" s="65" t="str">
        <f t="shared" si="271"/>
        <v/>
      </c>
      <c r="U1438" s="65" t="str">
        <f t="shared" si="272"/>
        <v/>
      </c>
      <c r="V1438" s="38"/>
      <c r="W1438" s="38"/>
      <c r="X1438" s="85" t="str">
        <f t="shared" si="273"/>
        <v/>
      </c>
      <c r="Y1438" s="85" t="str">
        <f t="shared" si="274"/>
        <v/>
      </c>
      <c r="Z1438" s="89" t="str">
        <f t="shared" si="276"/>
        <v/>
      </c>
      <c r="AA1438" s="90" t="str">
        <f>IFERROR(IF(ISNUMBER('Opsparede løndele mar21-apr21'!K1436),Z1438+'Opsparede løndele mar21-apr21'!K1436,Z1438),"")</f>
        <v/>
      </c>
    </row>
    <row r="1439" spans="1:27" x14ac:dyDescent="0.25">
      <c r="A1439" s="52" t="str">
        <f t="shared" si="277"/>
        <v/>
      </c>
      <c r="B1439" s="5"/>
      <c r="C1439" s="6"/>
      <c r="D1439" s="7"/>
      <c r="E1439" s="8"/>
      <c r="F1439" s="8"/>
      <c r="G1439" s="60" t="str">
        <f t="shared" si="278"/>
        <v/>
      </c>
      <c r="H1439" s="60" t="str">
        <f t="shared" si="278"/>
        <v/>
      </c>
      <c r="J1439" s="115" t="str">
        <f t="shared" si="275"/>
        <v/>
      </c>
      <c r="Q1439" s="116"/>
      <c r="R1439" s="65" t="str">
        <f t="shared" si="269"/>
        <v/>
      </c>
      <c r="S1439" s="65" t="str">
        <f t="shared" si="270"/>
        <v/>
      </c>
      <c r="T1439" s="65" t="str">
        <f t="shared" si="271"/>
        <v/>
      </c>
      <c r="U1439" s="65" t="str">
        <f t="shared" si="272"/>
        <v/>
      </c>
      <c r="V1439" s="38"/>
      <c r="W1439" s="38"/>
      <c r="X1439" s="85" t="str">
        <f t="shared" si="273"/>
        <v/>
      </c>
      <c r="Y1439" s="85" t="str">
        <f t="shared" si="274"/>
        <v/>
      </c>
      <c r="Z1439" s="89" t="str">
        <f t="shared" si="276"/>
        <v/>
      </c>
      <c r="AA1439" s="90" t="str">
        <f>IFERROR(IF(ISNUMBER('Opsparede løndele mar21-apr21'!K1437),Z1439+'Opsparede løndele mar21-apr21'!K1437,Z1439),"")</f>
        <v/>
      </c>
    </row>
    <row r="1440" spans="1:27" x14ac:dyDescent="0.25">
      <c r="A1440" s="52" t="str">
        <f t="shared" si="277"/>
        <v/>
      </c>
      <c r="B1440" s="5"/>
      <c r="C1440" s="6"/>
      <c r="D1440" s="7"/>
      <c r="E1440" s="8"/>
      <c r="F1440" s="8"/>
      <c r="G1440" s="60" t="str">
        <f t="shared" si="278"/>
        <v/>
      </c>
      <c r="H1440" s="60" t="str">
        <f t="shared" si="278"/>
        <v/>
      </c>
      <c r="J1440" s="115" t="str">
        <f t="shared" si="275"/>
        <v/>
      </c>
      <c r="Q1440" s="116"/>
      <c r="R1440" s="65" t="str">
        <f t="shared" si="269"/>
        <v/>
      </c>
      <c r="S1440" s="65" t="str">
        <f t="shared" si="270"/>
        <v/>
      </c>
      <c r="T1440" s="65" t="str">
        <f t="shared" si="271"/>
        <v/>
      </c>
      <c r="U1440" s="65" t="str">
        <f t="shared" si="272"/>
        <v/>
      </c>
      <c r="V1440" s="38"/>
      <c r="W1440" s="38"/>
      <c r="X1440" s="85" t="str">
        <f t="shared" si="273"/>
        <v/>
      </c>
      <c r="Y1440" s="85" t="str">
        <f t="shared" si="274"/>
        <v/>
      </c>
      <c r="Z1440" s="89" t="str">
        <f t="shared" si="276"/>
        <v/>
      </c>
      <c r="AA1440" s="90" t="str">
        <f>IFERROR(IF(ISNUMBER('Opsparede løndele mar21-apr21'!K1438),Z1440+'Opsparede løndele mar21-apr21'!K1438,Z1440),"")</f>
        <v/>
      </c>
    </row>
    <row r="1441" spans="1:27" x14ac:dyDescent="0.25">
      <c r="A1441" s="52" t="str">
        <f t="shared" si="277"/>
        <v/>
      </c>
      <c r="B1441" s="5"/>
      <c r="C1441" s="6"/>
      <c r="D1441" s="7"/>
      <c r="E1441" s="8"/>
      <c r="F1441" s="8"/>
      <c r="G1441" s="60" t="str">
        <f t="shared" si="278"/>
        <v/>
      </c>
      <c r="H1441" s="60" t="str">
        <f t="shared" si="278"/>
        <v/>
      </c>
      <c r="J1441" s="115" t="str">
        <f t="shared" si="275"/>
        <v/>
      </c>
      <c r="Q1441" s="116"/>
      <c r="R1441" s="65" t="str">
        <f t="shared" si="269"/>
        <v/>
      </c>
      <c r="S1441" s="65" t="str">
        <f t="shared" si="270"/>
        <v/>
      </c>
      <c r="T1441" s="65" t="str">
        <f t="shared" si="271"/>
        <v/>
      </c>
      <c r="U1441" s="65" t="str">
        <f t="shared" si="272"/>
        <v/>
      </c>
      <c r="V1441" s="38"/>
      <c r="W1441" s="38"/>
      <c r="X1441" s="85" t="str">
        <f t="shared" si="273"/>
        <v/>
      </c>
      <c r="Y1441" s="85" t="str">
        <f t="shared" si="274"/>
        <v/>
      </c>
      <c r="Z1441" s="89" t="str">
        <f t="shared" si="276"/>
        <v/>
      </c>
      <c r="AA1441" s="90" t="str">
        <f>IFERROR(IF(ISNUMBER('Opsparede løndele mar21-apr21'!K1439),Z1441+'Opsparede løndele mar21-apr21'!K1439,Z1441),"")</f>
        <v/>
      </c>
    </row>
    <row r="1442" spans="1:27" x14ac:dyDescent="0.25">
      <c r="A1442" s="52" t="str">
        <f t="shared" si="277"/>
        <v/>
      </c>
      <c r="B1442" s="5"/>
      <c r="C1442" s="6"/>
      <c r="D1442" s="7"/>
      <c r="E1442" s="8"/>
      <c r="F1442" s="8"/>
      <c r="G1442" s="60" t="str">
        <f t="shared" si="278"/>
        <v/>
      </c>
      <c r="H1442" s="60" t="str">
        <f t="shared" si="278"/>
        <v/>
      </c>
      <c r="J1442" s="115" t="str">
        <f t="shared" si="275"/>
        <v/>
      </c>
      <c r="Q1442" s="116"/>
      <c r="R1442" s="65" t="str">
        <f t="shared" si="269"/>
        <v/>
      </c>
      <c r="S1442" s="65" t="str">
        <f t="shared" si="270"/>
        <v/>
      </c>
      <c r="T1442" s="65" t="str">
        <f t="shared" si="271"/>
        <v/>
      </c>
      <c r="U1442" s="65" t="str">
        <f t="shared" si="272"/>
        <v/>
      </c>
      <c r="V1442" s="38"/>
      <c r="W1442" s="38"/>
      <c r="X1442" s="85" t="str">
        <f t="shared" si="273"/>
        <v/>
      </c>
      <c r="Y1442" s="85" t="str">
        <f t="shared" si="274"/>
        <v/>
      </c>
      <c r="Z1442" s="89" t="str">
        <f t="shared" si="276"/>
        <v/>
      </c>
      <c r="AA1442" s="90" t="str">
        <f>IFERROR(IF(ISNUMBER('Opsparede løndele mar21-apr21'!K1440),Z1442+'Opsparede løndele mar21-apr21'!K1440,Z1442),"")</f>
        <v/>
      </c>
    </row>
    <row r="1443" spans="1:27" x14ac:dyDescent="0.25">
      <c r="A1443" s="52" t="str">
        <f t="shared" si="277"/>
        <v/>
      </c>
      <c r="B1443" s="5"/>
      <c r="C1443" s="6"/>
      <c r="D1443" s="7"/>
      <c r="E1443" s="8"/>
      <c r="F1443" s="8"/>
      <c r="G1443" s="60" t="str">
        <f t="shared" si="278"/>
        <v/>
      </c>
      <c r="H1443" s="60" t="str">
        <f t="shared" si="278"/>
        <v/>
      </c>
      <c r="J1443" s="115" t="str">
        <f t="shared" si="275"/>
        <v/>
      </c>
      <c r="Q1443" s="116"/>
      <c r="R1443" s="65" t="str">
        <f t="shared" si="269"/>
        <v/>
      </c>
      <c r="S1443" s="65" t="str">
        <f t="shared" si="270"/>
        <v/>
      </c>
      <c r="T1443" s="65" t="str">
        <f t="shared" si="271"/>
        <v/>
      </c>
      <c r="U1443" s="65" t="str">
        <f t="shared" si="272"/>
        <v/>
      </c>
      <c r="V1443" s="38"/>
      <c r="W1443" s="38"/>
      <c r="X1443" s="85" t="str">
        <f t="shared" si="273"/>
        <v/>
      </c>
      <c r="Y1443" s="85" t="str">
        <f t="shared" si="274"/>
        <v/>
      </c>
      <c r="Z1443" s="89" t="str">
        <f t="shared" si="276"/>
        <v/>
      </c>
      <c r="AA1443" s="90" t="str">
        <f>IFERROR(IF(ISNUMBER('Opsparede løndele mar21-apr21'!K1441),Z1443+'Opsparede løndele mar21-apr21'!K1441,Z1443),"")</f>
        <v/>
      </c>
    </row>
    <row r="1444" spans="1:27" x14ac:dyDescent="0.25">
      <c r="A1444" s="52" t="str">
        <f t="shared" si="277"/>
        <v/>
      </c>
      <c r="B1444" s="5"/>
      <c r="C1444" s="6"/>
      <c r="D1444" s="7"/>
      <c r="E1444" s="8"/>
      <c r="F1444" s="8"/>
      <c r="G1444" s="60" t="str">
        <f t="shared" si="278"/>
        <v/>
      </c>
      <c r="H1444" s="60" t="str">
        <f t="shared" si="278"/>
        <v/>
      </c>
      <c r="J1444" s="115" t="str">
        <f t="shared" si="275"/>
        <v/>
      </c>
      <c r="Q1444" s="116"/>
      <c r="R1444" s="65" t="str">
        <f t="shared" si="269"/>
        <v/>
      </c>
      <c r="S1444" s="65" t="str">
        <f t="shared" si="270"/>
        <v/>
      </c>
      <c r="T1444" s="65" t="str">
        <f t="shared" si="271"/>
        <v/>
      </c>
      <c r="U1444" s="65" t="str">
        <f t="shared" si="272"/>
        <v/>
      </c>
      <c r="V1444" s="38"/>
      <c r="W1444" s="38"/>
      <c r="X1444" s="85" t="str">
        <f t="shared" si="273"/>
        <v/>
      </c>
      <c r="Y1444" s="85" t="str">
        <f t="shared" si="274"/>
        <v/>
      </c>
      <c r="Z1444" s="89" t="str">
        <f t="shared" si="276"/>
        <v/>
      </c>
      <c r="AA1444" s="90" t="str">
        <f>IFERROR(IF(ISNUMBER('Opsparede løndele mar21-apr21'!K1442),Z1444+'Opsparede løndele mar21-apr21'!K1442,Z1444),"")</f>
        <v/>
      </c>
    </row>
    <row r="1445" spans="1:27" x14ac:dyDescent="0.25">
      <c r="A1445" s="52" t="str">
        <f t="shared" si="277"/>
        <v/>
      </c>
      <c r="B1445" s="5"/>
      <c r="C1445" s="6"/>
      <c r="D1445" s="7"/>
      <c r="E1445" s="8"/>
      <c r="F1445" s="8"/>
      <c r="G1445" s="60" t="str">
        <f t="shared" si="278"/>
        <v/>
      </c>
      <c r="H1445" s="60" t="str">
        <f t="shared" si="278"/>
        <v/>
      </c>
      <c r="J1445" s="115" t="str">
        <f t="shared" si="275"/>
        <v/>
      </c>
      <c r="Q1445" s="116"/>
      <c r="R1445" s="65" t="str">
        <f t="shared" si="269"/>
        <v/>
      </c>
      <c r="S1445" s="65" t="str">
        <f t="shared" si="270"/>
        <v/>
      </c>
      <c r="T1445" s="65" t="str">
        <f t="shared" si="271"/>
        <v/>
      </c>
      <c r="U1445" s="65" t="str">
        <f t="shared" si="272"/>
        <v/>
      </c>
      <c r="V1445" s="38"/>
      <c r="W1445" s="38"/>
      <c r="X1445" s="85" t="str">
        <f t="shared" si="273"/>
        <v/>
      </c>
      <c r="Y1445" s="85" t="str">
        <f t="shared" si="274"/>
        <v/>
      </c>
      <c r="Z1445" s="89" t="str">
        <f t="shared" si="276"/>
        <v/>
      </c>
      <c r="AA1445" s="90" t="str">
        <f>IFERROR(IF(ISNUMBER('Opsparede løndele mar21-apr21'!K1443),Z1445+'Opsparede løndele mar21-apr21'!K1443,Z1445),"")</f>
        <v/>
      </c>
    </row>
    <row r="1446" spans="1:27" x14ac:dyDescent="0.25">
      <c r="A1446" s="52" t="str">
        <f t="shared" si="277"/>
        <v/>
      </c>
      <c r="B1446" s="5"/>
      <c r="C1446" s="6"/>
      <c r="D1446" s="7"/>
      <c r="E1446" s="8"/>
      <c r="F1446" s="8"/>
      <c r="G1446" s="60" t="str">
        <f t="shared" si="278"/>
        <v/>
      </c>
      <c r="H1446" s="60" t="str">
        <f t="shared" si="278"/>
        <v/>
      </c>
      <c r="J1446" s="115" t="str">
        <f t="shared" si="275"/>
        <v/>
      </c>
      <c r="Q1446" s="116"/>
      <c r="R1446" s="65" t="str">
        <f t="shared" si="269"/>
        <v/>
      </c>
      <c r="S1446" s="65" t="str">
        <f t="shared" si="270"/>
        <v/>
      </c>
      <c r="T1446" s="65" t="str">
        <f t="shared" si="271"/>
        <v/>
      </c>
      <c r="U1446" s="65" t="str">
        <f t="shared" si="272"/>
        <v/>
      </c>
      <c r="V1446" s="38"/>
      <c r="W1446" s="38"/>
      <c r="X1446" s="85" t="str">
        <f t="shared" si="273"/>
        <v/>
      </c>
      <c r="Y1446" s="85" t="str">
        <f t="shared" si="274"/>
        <v/>
      </c>
      <c r="Z1446" s="89" t="str">
        <f t="shared" si="276"/>
        <v/>
      </c>
      <c r="AA1446" s="90" t="str">
        <f>IFERROR(IF(ISNUMBER('Opsparede løndele mar21-apr21'!K1444),Z1446+'Opsparede løndele mar21-apr21'!K1444,Z1446),"")</f>
        <v/>
      </c>
    </row>
    <row r="1447" spans="1:27" x14ac:dyDescent="0.25">
      <c r="A1447" s="52" t="str">
        <f t="shared" si="277"/>
        <v/>
      </c>
      <c r="B1447" s="5"/>
      <c r="C1447" s="6"/>
      <c r="D1447" s="7"/>
      <c r="E1447" s="8"/>
      <c r="F1447" s="8"/>
      <c r="G1447" s="60" t="str">
        <f t="shared" ref="G1447:H1466" si="279">IF(AND(ISNUMBER($E1447),ISNUMBER($F1447)),MAX(MIN(NETWORKDAYS(IF($E1447&lt;=VLOOKUP(G$6,Matrix_antal_dage,5,FALSE),VLOOKUP(G$6,Matrix_antal_dage,5,FALSE),$E1447),IF($F1447&gt;=VLOOKUP(G$6,Matrix_antal_dage,6,FALSE),VLOOKUP(G$6,Matrix_antal_dage,6,FALSE),$F1447),helligdage),VLOOKUP(G$6,Matrix_antal_dage,7,FALSE)),0),"")</f>
        <v/>
      </c>
      <c r="H1447" s="60" t="str">
        <f t="shared" si="279"/>
        <v/>
      </c>
      <c r="J1447" s="115" t="str">
        <f t="shared" si="275"/>
        <v/>
      </c>
      <c r="Q1447" s="116"/>
      <c r="R1447" s="65" t="str">
        <f t="shared" si="269"/>
        <v/>
      </c>
      <c r="S1447" s="65" t="str">
        <f t="shared" si="270"/>
        <v/>
      </c>
      <c r="T1447" s="65" t="str">
        <f t="shared" si="271"/>
        <v/>
      </c>
      <c r="U1447" s="65" t="str">
        <f t="shared" si="272"/>
        <v/>
      </c>
      <c r="V1447" s="38"/>
      <c r="W1447" s="38"/>
      <c r="X1447" s="85" t="str">
        <f t="shared" si="273"/>
        <v/>
      </c>
      <c r="Y1447" s="85" t="str">
        <f t="shared" si="274"/>
        <v/>
      </c>
      <c r="Z1447" s="89" t="str">
        <f t="shared" si="276"/>
        <v/>
      </c>
      <c r="AA1447" s="90" t="str">
        <f>IFERROR(IF(ISNUMBER('Opsparede løndele mar21-apr21'!K1445),Z1447+'Opsparede løndele mar21-apr21'!K1445,Z1447),"")</f>
        <v/>
      </c>
    </row>
    <row r="1448" spans="1:27" x14ac:dyDescent="0.25">
      <c r="A1448" s="52" t="str">
        <f t="shared" si="277"/>
        <v/>
      </c>
      <c r="B1448" s="5"/>
      <c r="C1448" s="6"/>
      <c r="D1448" s="7"/>
      <c r="E1448" s="8"/>
      <c r="F1448" s="8"/>
      <c r="G1448" s="60" t="str">
        <f t="shared" si="279"/>
        <v/>
      </c>
      <c r="H1448" s="60" t="str">
        <f t="shared" si="279"/>
        <v/>
      </c>
      <c r="J1448" s="115" t="str">
        <f t="shared" si="275"/>
        <v/>
      </c>
      <c r="Q1448" s="116"/>
      <c r="R1448" s="65" t="str">
        <f t="shared" si="269"/>
        <v/>
      </c>
      <c r="S1448" s="65" t="str">
        <f t="shared" si="270"/>
        <v/>
      </c>
      <c r="T1448" s="65" t="str">
        <f t="shared" si="271"/>
        <v/>
      </c>
      <c r="U1448" s="65" t="str">
        <f t="shared" si="272"/>
        <v/>
      </c>
      <c r="V1448" s="38"/>
      <c r="W1448" s="38"/>
      <c r="X1448" s="85" t="str">
        <f t="shared" si="273"/>
        <v/>
      </c>
      <c r="Y1448" s="85" t="str">
        <f t="shared" si="274"/>
        <v/>
      </c>
      <c r="Z1448" s="89" t="str">
        <f t="shared" si="276"/>
        <v/>
      </c>
      <c r="AA1448" s="90" t="str">
        <f>IFERROR(IF(ISNUMBER('Opsparede løndele mar21-apr21'!K1446),Z1448+'Opsparede løndele mar21-apr21'!K1446,Z1448),"")</f>
        <v/>
      </c>
    </row>
    <row r="1449" spans="1:27" x14ac:dyDescent="0.25">
      <c r="A1449" s="52" t="str">
        <f t="shared" si="277"/>
        <v/>
      </c>
      <c r="B1449" s="5"/>
      <c r="C1449" s="6"/>
      <c r="D1449" s="7"/>
      <c r="E1449" s="8"/>
      <c r="F1449" s="8"/>
      <c r="G1449" s="60" t="str">
        <f t="shared" si="279"/>
        <v/>
      </c>
      <c r="H1449" s="60" t="str">
        <f t="shared" si="279"/>
        <v/>
      </c>
      <c r="J1449" s="115" t="str">
        <f t="shared" si="275"/>
        <v/>
      </c>
      <c r="Q1449" s="116"/>
      <c r="R1449" s="65" t="str">
        <f t="shared" si="269"/>
        <v/>
      </c>
      <c r="S1449" s="65" t="str">
        <f t="shared" si="270"/>
        <v/>
      </c>
      <c r="T1449" s="65" t="str">
        <f t="shared" si="271"/>
        <v/>
      </c>
      <c r="U1449" s="65" t="str">
        <f t="shared" si="272"/>
        <v/>
      </c>
      <c r="V1449" s="38"/>
      <c r="W1449" s="38"/>
      <c r="X1449" s="85" t="str">
        <f t="shared" si="273"/>
        <v/>
      </c>
      <c r="Y1449" s="85" t="str">
        <f t="shared" si="274"/>
        <v/>
      </c>
      <c r="Z1449" s="89" t="str">
        <f t="shared" si="276"/>
        <v/>
      </c>
      <c r="AA1449" s="90" t="str">
        <f>IFERROR(IF(ISNUMBER('Opsparede løndele mar21-apr21'!K1447),Z1449+'Opsparede løndele mar21-apr21'!K1447,Z1449),"")</f>
        <v/>
      </c>
    </row>
    <row r="1450" spans="1:27" x14ac:dyDescent="0.25">
      <c r="A1450" s="52" t="str">
        <f t="shared" si="277"/>
        <v/>
      </c>
      <c r="B1450" s="5"/>
      <c r="C1450" s="6"/>
      <c r="D1450" s="7"/>
      <c r="E1450" s="8"/>
      <c r="F1450" s="8"/>
      <c r="G1450" s="60" t="str">
        <f t="shared" si="279"/>
        <v/>
      </c>
      <c r="H1450" s="60" t="str">
        <f t="shared" si="279"/>
        <v/>
      </c>
      <c r="J1450" s="115" t="str">
        <f t="shared" si="275"/>
        <v/>
      </c>
      <c r="Q1450" s="116"/>
      <c r="R1450" s="65" t="str">
        <f t="shared" si="269"/>
        <v/>
      </c>
      <c r="S1450" s="65" t="str">
        <f t="shared" si="270"/>
        <v/>
      </c>
      <c r="T1450" s="65" t="str">
        <f t="shared" si="271"/>
        <v/>
      </c>
      <c r="U1450" s="65" t="str">
        <f t="shared" si="272"/>
        <v/>
      </c>
      <c r="V1450" s="38"/>
      <c r="W1450" s="38"/>
      <c r="X1450" s="85" t="str">
        <f t="shared" si="273"/>
        <v/>
      </c>
      <c r="Y1450" s="85" t="str">
        <f t="shared" si="274"/>
        <v/>
      </c>
      <c r="Z1450" s="89" t="str">
        <f t="shared" si="276"/>
        <v/>
      </c>
      <c r="AA1450" s="90" t="str">
        <f>IFERROR(IF(ISNUMBER('Opsparede løndele mar21-apr21'!K1448),Z1450+'Opsparede løndele mar21-apr21'!K1448,Z1450),"")</f>
        <v/>
      </c>
    </row>
    <row r="1451" spans="1:27" x14ac:dyDescent="0.25">
      <c r="A1451" s="52" t="str">
        <f t="shared" si="277"/>
        <v/>
      </c>
      <c r="B1451" s="5"/>
      <c r="C1451" s="6"/>
      <c r="D1451" s="7"/>
      <c r="E1451" s="8"/>
      <c r="F1451" s="8"/>
      <c r="G1451" s="60" t="str">
        <f t="shared" si="279"/>
        <v/>
      </c>
      <c r="H1451" s="60" t="str">
        <f t="shared" si="279"/>
        <v/>
      </c>
      <c r="J1451" s="115" t="str">
        <f t="shared" si="275"/>
        <v/>
      </c>
      <c r="Q1451" s="116"/>
      <c r="R1451" s="65" t="str">
        <f t="shared" si="269"/>
        <v/>
      </c>
      <c r="S1451" s="65" t="str">
        <f t="shared" si="270"/>
        <v/>
      </c>
      <c r="T1451" s="65" t="str">
        <f t="shared" si="271"/>
        <v/>
      </c>
      <c r="U1451" s="65" t="str">
        <f t="shared" si="272"/>
        <v/>
      </c>
      <c r="V1451" s="38"/>
      <c r="W1451" s="38"/>
      <c r="X1451" s="85" t="str">
        <f t="shared" si="273"/>
        <v/>
      </c>
      <c r="Y1451" s="85" t="str">
        <f t="shared" si="274"/>
        <v/>
      </c>
      <c r="Z1451" s="89" t="str">
        <f t="shared" si="276"/>
        <v/>
      </c>
      <c r="AA1451" s="90" t="str">
        <f>IFERROR(IF(ISNUMBER('Opsparede løndele mar21-apr21'!K1449),Z1451+'Opsparede løndele mar21-apr21'!K1449,Z1451),"")</f>
        <v/>
      </c>
    </row>
    <row r="1452" spans="1:27" x14ac:dyDescent="0.25">
      <c r="A1452" s="52" t="str">
        <f t="shared" si="277"/>
        <v/>
      </c>
      <c r="B1452" s="5"/>
      <c r="C1452" s="6"/>
      <c r="D1452" s="7"/>
      <c r="E1452" s="8"/>
      <c r="F1452" s="8"/>
      <c r="G1452" s="60" t="str">
        <f t="shared" si="279"/>
        <v/>
      </c>
      <c r="H1452" s="60" t="str">
        <f t="shared" si="279"/>
        <v/>
      </c>
      <c r="J1452" s="115" t="str">
        <f t="shared" si="275"/>
        <v/>
      </c>
      <c r="Q1452" s="116"/>
      <c r="R1452" s="65" t="str">
        <f t="shared" si="269"/>
        <v/>
      </c>
      <c r="S1452" s="65" t="str">
        <f t="shared" si="270"/>
        <v/>
      </c>
      <c r="T1452" s="65" t="str">
        <f t="shared" si="271"/>
        <v/>
      </c>
      <c r="U1452" s="65" t="str">
        <f t="shared" si="272"/>
        <v/>
      </c>
      <c r="V1452" s="38"/>
      <c r="W1452" s="38"/>
      <c r="X1452" s="85" t="str">
        <f t="shared" si="273"/>
        <v/>
      </c>
      <c r="Y1452" s="85" t="str">
        <f t="shared" si="274"/>
        <v/>
      </c>
      <c r="Z1452" s="89" t="str">
        <f t="shared" si="276"/>
        <v/>
      </c>
      <c r="AA1452" s="90" t="str">
        <f>IFERROR(IF(ISNUMBER('Opsparede løndele mar21-apr21'!K1450),Z1452+'Opsparede løndele mar21-apr21'!K1450,Z1452),"")</f>
        <v/>
      </c>
    </row>
    <row r="1453" spans="1:27" x14ac:dyDescent="0.25">
      <c r="A1453" s="52" t="str">
        <f t="shared" si="277"/>
        <v/>
      </c>
      <c r="B1453" s="5"/>
      <c r="C1453" s="6"/>
      <c r="D1453" s="7"/>
      <c r="E1453" s="8"/>
      <c r="F1453" s="8"/>
      <c r="G1453" s="60" t="str">
        <f t="shared" si="279"/>
        <v/>
      </c>
      <c r="H1453" s="60" t="str">
        <f t="shared" si="279"/>
        <v/>
      </c>
      <c r="J1453" s="115" t="str">
        <f t="shared" si="275"/>
        <v/>
      </c>
      <c r="Q1453" s="116"/>
      <c r="R1453" s="65" t="str">
        <f t="shared" si="269"/>
        <v/>
      </c>
      <c r="S1453" s="65" t="str">
        <f t="shared" si="270"/>
        <v/>
      </c>
      <c r="T1453" s="65" t="str">
        <f t="shared" si="271"/>
        <v/>
      </c>
      <c r="U1453" s="65" t="str">
        <f t="shared" si="272"/>
        <v/>
      </c>
      <c r="V1453" s="38"/>
      <c r="W1453" s="38"/>
      <c r="X1453" s="85" t="str">
        <f t="shared" si="273"/>
        <v/>
      </c>
      <c r="Y1453" s="85" t="str">
        <f t="shared" si="274"/>
        <v/>
      </c>
      <c r="Z1453" s="89" t="str">
        <f t="shared" si="276"/>
        <v/>
      </c>
      <c r="AA1453" s="90" t="str">
        <f>IFERROR(IF(ISNUMBER('Opsparede løndele mar21-apr21'!K1451),Z1453+'Opsparede løndele mar21-apr21'!K1451,Z1453),"")</f>
        <v/>
      </c>
    </row>
    <row r="1454" spans="1:27" x14ac:dyDescent="0.25">
      <c r="A1454" s="52" t="str">
        <f t="shared" si="277"/>
        <v/>
      </c>
      <c r="B1454" s="5"/>
      <c r="C1454" s="6"/>
      <c r="D1454" s="7"/>
      <c r="E1454" s="8"/>
      <c r="F1454" s="8"/>
      <c r="G1454" s="60" t="str">
        <f t="shared" si="279"/>
        <v/>
      </c>
      <c r="H1454" s="60" t="str">
        <f t="shared" si="279"/>
        <v/>
      </c>
      <c r="J1454" s="115" t="str">
        <f t="shared" si="275"/>
        <v/>
      </c>
      <c r="Q1454" s="116"/>
      <c r="R1454" s="65" t="str">
        <f t="shared" si="269"/>
        <v/>
      </c>
      <c r="S1454" s="65" t="str">
        <f t="shared" si="270"/>
        <v/>
      </c>
      <c r="T1454" s="65" t="str">
        <f t="shared" si="271"/>
        <v/>
      </c>
      <c r="U1454" s="65" t="str">
        <f t="shared" si="272"/>
        <v/>
      </c>
      <c r="V1454" s="38"/>
      <c r="W1454" s="38"/>
      <c r="X1454" s="85" t="str">
        <f t="shared" si="273"/>
        <v/>
      </c>
      <c r="Y1454" s="85" t="str">
        <f t="shared" si="274"/>
        <v/>
      </c>
      <c r="Z1454" s="89" t="str">
        <f t="shared" si="276"/>
        <v/>
      </c>
      <c r="AA1454" s="90" t="str">
        <f>IFERROR(IF(ISNUMBER('Opsparede løndele mar21-apr21'!K1452),Z1454+'Opsparede løndele mar21-apr21'!K1452,Z1454),"")</f>
        <v/>
      </c>
    </row>
    <row r="1455" spans="1:27" x14ac:dyDescent="0.25">
      <c r="A1455" s="52" t="str">
        <f t="shared" si="277"/>
        <v/>
      </c>
      <c r="B1455" s="5"/>
      <c r="C1455" s="6"/>
      <c r="D1455" s="7"/>
      <c r="E1455" s="8"/>
      <c r="F1455" s="8"/>
      <c r="G1455" s="60" t="str">
        <f t="shared" si="279"/>
        <v/>
      </c>
      <c r="H1455" s="60" t="str">
        <f t="shared" si="279"/>
        <v/>
      </c>
      <c r="J1455" s="115" t="str">
        <f t="shared" si="275"/>
        <v/>
      </c>
      <c r="Q1455" s="116"/>
      <c r="R1455" s="65" t="str">
        <f t="shared" si="269"/>
        <v/>
      </c>
      <c r="S1455" s="65" t="str">
        <f t="shared" si="270"/>
        <v/>
      </c>
      <c r="T1455" s="65" t="str">
        <f t="shared" si="271"/>
        <v/>
      </c>
      <c r="U1455" s="65" t="str">
        <f t="shared" si="272"/>
        <v/>
      </c>
      <c r="V1455" s="38"/>
      <c r="W1455" s="38"/>
      <c r="X1455" s="85" t="str">
        <f t="shared" si="273"/>
        <v/>
      </c>
      <c r="Y1455" s="85" t="str">
        <f t="shared" si="274"/>
        <v/>
      </c>
      <c r="Z1455" s="89" t="str">
        <f t="shared" si="276"/>
        <v/>
      </c>
      <c r="AA1455" s="90" t="str">
        <f>IFERROR(IF(ISNUMBER('Opsparede løndele mar21-apr21'!K1453),Z1455+'Opsparede løndele mar21-apr21'!K1453,Z1455),"")</f>
        <v/>
      </c>
    </row>
    <row r="1456" spans="1:27" x14ac:dyDescent="0.25">
      <c r="A1456" s="52" t="str">
        <f t="shared" si="277"/>
        <v/>
      </c>
      <c r="B1456" s="5"/>
      <c r="C1456" s="6"/>
      <c r="D1456" s="7"/>
      <c r="E1456" s="8"/>
      <c r="F1456" s="8"/>
      <c r="G1456" s="60" t="str">
        <f t="shared" si="279"/>
        <v/>
      </c>
      <c r="H1456" s="60" t="str">
        <f t="shared" si="279"/>
        <v/>
      </c>
      <c r="J1456" s="115" t="str">
        <f t="shared" si="275"/>
        <v/>
      </c>
      <c r="Q1456" s="116"/>
      <c r="R1456" s="65" t="str">
        <f t="shared" si="269"/>
        <v/>
      </c>
      <c r="S1456" s="65" t="str">
        <f t="shared" si="270"/>
        <v/>
      </c>
      <c r="T1456" s="65" t="str">
        <f t="shared" si="271"/>
        <v/>
      </c>
      <c r="U1456" s="65" t="str">
        <f t="shared" si="272"/>
        <v/>
      </c>
      <c r="V1456" s="38"/>
      <c r="W1456" s="38"/>
      <c r="X1456" s="85" t="str">
        <f t="shared" si="273"/>
        <v/>
      </c>
      <c r="Y1456" s="85" t="str">
        <f t="shared" si="274"/>
        <v/>
      </c>
      <c r="Z1456" s="89" t="str">
        <f t="shared" si="276"/>
        <v/>
      </c>
      <c r="AA1456" s="90" t="str">
        <f>IFERROR(IF(ISNUMBER('Opsparede løndele mar21-apr21'!K1454),Z1456+'Opsparede løndele mar21-apr21'!K1454,Z1456),"")</f>
        <v/>
      </c>
    </row>
    <row r="1457" spans="1:27" x14ac:dyDescent="0.25">
      <c r="A1457" s="52" t="str">
        <f t="shared" si="277"/>
        <v/>
      </c>
      <c r="B1457" s="5"/>
      <c r="C1457" s="6"/>
      <c r="D1457" s="7"/>
      <c r="E1457" s="8"/>
      <c r="F1457" s="8"/>
      <c r="G1457" s="60" t="str">
        <f t="shared" si="279"/>
        <v/>
      </c>
      <c r="H1457" s="60" t="str">
        <f t="shared" si="279"/>
        <v/>
      </c>
      <c r="J1457" s="115" t="str">
        <f t="shared" si="275"/>
        <v/>
      </c>
      <c r="Q1457" s="116"/>
      <c r="R1457" s="65" t="str">
        <f t="shared" si="269"/>
        <v/>
      </c>
      <c r="S1457" s="65" t="str">
        <f t="shared" si="270"/>
        <v/>
      </c>
      <c r="T1457" s="65" t="str">
        <f t="shared" si="271"/>
        <v/>
      </c>
      <c r="U1457" s="65" t="str">
        <f t="shared" si="272"/>
        <v/>
      </c>
      <c r="V1457" s="38"/>
      <c r="W1457" s="38"/>
      <c r="X1457" s="85" t="str">
        <f t="shared" si="273"/>
        <v/>
      </c>
      <c r="Y1457" s="85" t="str">
        <f t="shared" si="274"/>
        <v/>
      </c>
      <c r="Z1457" s="89" t="str">
        <f t="shared" si="276"/>
        <v/>
      </c>
      <c r="AA1457" s="90" t="str">
        <f>IFERROR(IF(ISNUMBER('Opsparede løndele mar21-apr21'!K1455),Z1457+'Opsparede løndele mar21-apr21'!K1455,Z1457),"")</f>
        <v/>
      </c>
    </row>
    <row r="1458" spans="1:27" x14ac:dyDescent="0.25">
      <c r="A1458" s="52" t="str">
        <f t="shared" si="277"/>
        <v/>
      </c>
      <c r="B1458" s="5"/>
      <c r="C1458" s="6"/>
      <c r="D1458" s="7"/>
      <c r="E1458" s="8"/>
      <c r="F1458" s="8"/>
      <c r="G1458" s="60" t="str">
        <f t="shared" si="279"/>
        <v/>
      </c>
      <c r="H1458" s="60" t="str">
        <f t="shared" si="279"/>
        <v/>
      </c>
      <c r="J1458" s="115" t="str">
        <f t="shared" si="275"/>
        <v/>
      </c>
      <c r="Q1458" s="116"/>
      <c r="R1458" s="65" t="str">
        <f t="shared" si="269"/>
        <v/>
      </c>
      <c r="S1458" s="65" t="str">
        <f t="shared" si="270"/>
        <v/>
      </c>
      <c r="T1458" s="65" t="str">
        <f t="shared" si="271"/>
        <v/>
      </c>
      <c r="U1458" s="65" t="str">
        <f t="shared" si="272"/>
        <v/>
      </c>
      <c r="V1458" s="38"/>
      <c r="W1458" s="38"/>
      <c r="X1458" s="85" t="str">
        <f t="shared" si="273"/>
        <v/>
      </c>
      <c r="Y1458" s="85" t="str">
        <f t="shared" si="274"/>
        <v/>
      </c>
      <c r="Z1458" s="89" t="str">
        <f t="shared" si="276"/>
        <v/>
      </c>
      <c r="AA1458" s="90" t="str">
        <f>IFERROR(IF(ISNUMBER('Opsparede løndele mar21-apr21'!K1456),Z1458+'Opsparede løndele mar21-apr21'!K1456,Z1458),"")</f>
        <v/>
      </c>
    </row>
    <row r="1459" spans="1:27" x14ac:dyDescent="0.25">
      <c r="A1459" s="52" t="str">
        <f t="shared" si="277"/>
        <v/>
      </c>
      <c r="B1459" s="5"/>
      <c r="C1459" s="6"/>
      <c r="D1459" s="7"/>
      <c r="E1459" s="8"/>
      <c r="F1459" s="8"/>
      <c r="G1459" s="60" t="str">
        <f t="shared" si="279"/>
        <v/>
      </c>
      <c r="H1459" s="60" t="str">
        <f t="shared" si="279"/>
        <v/>
      </c>
      <c r="J1459" s="115" t="str">
        <f t="shared" si="275"/>
        <v/>
      </c>
      <c r="Q1459" s="116"/>
      <c r="R1459" s="65" t="str">
        <f t="shared" si="269"/>
        <v/>
      </c>
      <c r="S1459" s="65" t="str">
        <f t="shared" si="270"/>
        <v/>
      </c>
      <c r="T1459" s="65" t="str">
        <f t="shared" si="271"/>
        <v/>
      </c>
      <c r="U1459" s="65" t="str">
        <f t="shared" si="272"/>
        <v/>
      </c>
      <c r="V1459" s="38"/>
      <c r="W1459" s="38"/>
      <c r="X1459" s="85" t="str">
        <f t="shared" si="273"/>
        <v/>
      </c>
      <c r="Y1459" s="85" t="str">
        <f t="shared" si="274"/>
        <v/>
      </c>
      <c r="Z1459" s="89" t="str">
        <f t="shared" si="276"/>
        <v/>
      </c>
      <c r="AA1459" s="90" t="str">
        <f>IFERROR(IF(ISNUMBER('Opsparede løndele mar21-apr21'!K1457),Z1459+'Opsparede løndele mar21-apr21'!K1457,Z1459),"")</f>
        <v/>
      </c>
    </row>
    <row r="1460" spans="1:27" x14ac:dyDescent="0.25">
      <c r="A1460" s="52" t="str">
        <f t="shared" si="277"/>
        <v/>
      </c>
      <c r="B1460" s="5"/>
      <c r="C1460" s="6"/>
      <c r="D1460" s="7"/>
      <c r="E1460" s="8"/>
      <c r="F1460" s="8"/>
      <c r="G1460" s="60" t="str">
        <f t="shared" si="279"/>
        <v/>
      </c>
      <c r="H1460" s="60" t="str">
        <f t="shared" si="279"/>
        <v/>
      </c>
      <c r="J1460" s="115" t="str">
        <f t="shared" si="275"/>
        <v/>
      </c>
      <c r="Q1460" s="116"/>
      <c r="R1460" s="65" t="str">
        <f t="shared" si="269"/>
        <v/>
      </c>
      <c r="S1460" s="65" t="str">
        <f t="shared" si="270"/>
        <v/>
      </c>
      <c r="T1460" s="65" t="str">
        <f t="shared" si="271"/>
        <v/>
      </c>
      <c r="U1460" s="65" t="str">
        <f t="shared" si="272"/>
        <v/>
      </c>
      <c r="V1460" s="38"/>
      <c r="W1460" s="38"/>
      <c r="X1460" s="85" t="str">
        <f t="shared" si="273"/>
        <v/>
      </c>
      <c r="Y1460" s="85" t="str">
        <f t="shared" si="274"/>
        <v/>
      </c>
      <c r="Z1460" s="89" t="str">
        <f t="shared" si="276"/>
        <v/>
      </c>
      <c r="AA1460" s="90" t="str">
        <f>IFERROR(IF(ISNUMBER('Opsparede løndele mar21-apr21'!K1458),Z1460+'Opsparede løndele mar21-apr21'!K1458,Z1460),"")</f>
        <v/>
      </c>
    </row>
    <row r="1461" spans="1:27" x14ac:dyDescent="0.25">
      <c r="A1461" s="52" t="str">
        <f t="shared" si="277"/>
        <v/>
      </c>
      <c r="B1461" s="5"/>
      <c r="C1461" s="6"/>
      <c r="D1461" s="7"/>
      <c r="E1461" s="8"/>
      <c r="F1461" s="8"/>
      <c r="G1461" s="60" t="str">
        <f t="shared" si="279"/>
        <v/>
      </c>
      <c r="H1461" s="60" t="str">
        <f t="shared" si="279"/>
        <v/>
      </c>
      <c r="J1461" s="115" t="str">
        <f t="shared" si="275"/>
        <v/>
      </c>
      <c r="Q1461" s="116"/>
      <c r="R1461" s="65" t="str">
        <f t="shared" si="269"/>
        <v/>
      </c>
      <c r="S1461" s="65" t="str">
        <f t="shared" si="270"/>
        <v/>
      </c>
      <c r="T1461" s="65" t="str">
        <f t="shared" si="271"/>
        <v/>
      </c>
      <c r="U1461" s="65" t="str">
        <f t="shared" si="272"/>
        <v/>
      </c>
      <c r="V1461" s="38"/>
      <c r="W1461" s="38"/>
      <c r="X1461" s="85" t="str">
        <f t="shared" si="273"/>
        <v/>
      </c>
      <c r="Y1461" s="85" t="str">
        <f t="shared" si="274"/>
        <v/>
      </c>
      <c r="Z1461" s="89" t="str">
        <f t="shared" si="276"/>
        <v/>
      </c>
      <c r="AA1461" s="90" t="str">
        <f>IFERROR(IF(ISNUMBER('Opsparede løndele mar21-apr21'!K1459),Z1461+'Opsparede løndele mar21-apr21'!K1459,Z1461),"")</f>
        <v/>
      </c>
    </row>
    <row r="1462" spans="1:27" x14ac:dyDescent="0.25">
      <c r="A1462" s="52" t="str">
        <f t="shared" si="277"/>
        <v/>
      </c>
      <c r="B1462" s="5"/>
      <c r="C1462" s="6"/>
      <c r="D1462" s="7"/>
      <c r="E1462" s="8"/>
      <c r="F1462" s="8"/>
      <c r="G1462" s="60" t="str">
        <f t="shared" si="279"/>
        <v/>
      </c>
      <c r="H1462" s="60" t="str">
        <f t="shared" si="279"/>
        <v/>
      </c>
      <c r="J1462" s="115" t="str">
        <f t="shared" si="275"/>
        <v/>
      </c>
      <c r="Q1462" s="116"/>
      <c r="R1462" s="65" t="str">
        <f t="shared" si="269"/>
        <v/>
      </c>
      <c r="S1462" s="65" t="str">
        <f t="shared" si="270"/>
        <v/>
      </c>
      <c r="T1462" s="65" t="str">
        <f t="shared" si="271"/>
        <v/>
      </c>
      <c r="U1462" s="65" t="str">
        <f t="shared" si="272"/>
        <v/>
      </c>
      <c r="V1462" s="38"/>
      <c r="W1462" s="38"/>
      <c r="X1462" s="85" t="str">
        <f t="shared" si="273"/>
        <v/>
      </c>
      <c r="Y1462" s="85" t="str">
        <f t="shared" si="274"/>
        <v/>
      </c>
      <c r="Z1462" s="89" t="str">
        <f t="shared" si="276"/>
        <v/>
      </c>
      <c r="AA1462" s="90" t="str">
        <f>IFERROR(IF(ISNUMBER('Opsparede løndele mar21-apr21'!K1460),Z1462+'Opsparede løndele mar21-apr21'!K1460,Z1462),"")</f>
        <v/>
      </c>
    </row>
    <row r="1463" spans="1:27" x14ac:dyDescent="0.25">
      <c r="A1463" s="52" t="str">
        <f t="shared" si="277"/>
        <v/>
      </c>
      <c r="B1463" s="5"/>
      <c r="C1463" s="6"/>
      <c r="D1463" s="7"/>
      <c r="E1463" s="8"/>
      <c r="F1463" s="8"/>
      <c r="G1463" s="60" t="str">
        <f t="shared" si="279"/>
        <v/>
      </c>
      <c r="H1463" s="60" t="str">
        <f t="shared" si="279"/>
        <v/>
      </c>
      <c r="J1463" s="115" t="str">
        <f t="shared" si="275"/>
        <v/>
      </c>
      <c r="Q1463" s="116"/>
      <c r="R1463" s="65" t="str">
        <f t="shared" si="269"/>
        <v/>
      </c>
      <c r="S1463" s="65" t="str">
        <f t="shared" si="270"/>
        <v/>
      </c>
      <c r="T1463" s="65" t="str">
        <f t="shared" si="271"/>
        <v/>
      </c>
      <c r="U1463" s="65" t="str">
        <f t="shared" si="272"/>
        <v/>
      </c>
      <c r="V1463" s="38"/>
      <c r="W1463" s="38"/>
      <c r="X1463" s="85" t="str">
        <f t="shared" si="273"/>
        <v/>
      </c>
      <c r="Y1463" s="85" t="str">
        <f t="shared" si="274"/>
        <v/>
      </c>
      <c r="Z1463" s="89" t="str">
        <f t="shared" si="276"/>
        <v/>
      </c>
      <c r="AA1463" s="90" t="str">
        <f>IFERROR(IF(ISNUMBER('Opsparede løndele mar21-apr21'!K1461),Z1463+'Opsparede løndele mar21-apr21'!K1461,Z1463),"")</f>
        <v/>
      </c>
    </row>
    <row r="1464" spans="1:27" x14ac:dyDescent="0.25">
      <c r="A1464" s="52" t="str">
        <f t="shared" si="277"/>
        <v/>
      </c>
      <c r="B1464" s="5"/>
      <c r="C1464" s="6"/>
      <c r="D1464" s="7"/>
      <c r="E1464" s="8"/>
      <c r="F1464" s="8"/>
      <c r="G1464" s="60" t="str">
        <f t="shared" si="279"/>
        <v/>
      </c>
      <c r="H1464" s="60" t="str">
        <f t="shared" si="279"/>
        <v/>
      </c>
      <c r="J1464" s="115" t="str">
        <f t="shared" si="275"/>
        <v/>
      </c>
      <c r="Q1464" s="116"/>
      <c r="R1464" s="65" t="str">
        <f t="shared" si="269"/>
        <v/>
      </c>
      <c r="S1464" s="65" t="str">
        <f t="shared" si="270"/>
        <v/>
      </c>
      <c r="T1464" s="65" t="str">
        <f t="shared" si="271"/>
        <v/>
      </c>
      <c r="U1464" s="65" t="str">
        <f t="shared" si="272"/>
        <v/>
      </c>
      <c r="V1464" s="38"/>
      <c r="W1464" s="38"/>
      <c r="X1464" s="85" t="str">
        <f t="shared" si="273"/>
        <v/>
      </c>
      <c r="Y1464" s="85" t="str">
        <f t="shared" si="274"/>
        <v/>
      </c>
      <c r="Z1464" s="89" t="str">
        <f t="shared" si="276"/>
        <v/>
      </c>
      <c r="AA1464" s="90" t="str">
        <f>IFERROR(IF(ISNUMBER('Opsparede løndele mar21-apr21'!K1462),Z1464+'Opsparede løndele mar21-apr21'!K1462,Z1464),"")</f>
        <v/>
      </c>
    </row>
    <row r="1465" spans="1:27" x14ac:dyDescent="0.25">
      <c r="A1465" s="52" t="str">
        <f t="shared" si="277"/>
        <v/>
      </c>
      <c r="B1465" s="5"/>
      <c r="C1465" s="6"/>
      <c r="D1465" s="7"/>
      <c r="E1465" s="8"/>
      <c r="F1465" s="8"/>
      <c r="G1465" s="60" t="str">
        <f t="shared" si="279"/>
        <v/>
      </c>
      <c r="H1465" s="60" t="str">
        <f t="shared" si="279"/>
        <v/>
      </c>
      <c r="J1465" s="115" t="str">
        <f t="shared" si="275"/>
        <v/>
      </c>
      <c r="Q1465" s="116"/>
      <c r="R1465" s="65" t="str">
        <f t="shared" si="269"/>
        <v/>
      </c>
      <c r="S1465" s="65" t="str">
        <f t="shared" si="270"/>
        <v/>
      </c>
      <c r="T1465" s="65" t="str">
        <f t="shared" si="271"/>
        <v/>
      </c>
      <c r="U1465" s="65" t="str">
        <f t="shared" si="272"/>
        <v/>
      </c>
      <c r="V1465" s="38"/>
      <c r="W1465" s="38"/>
      <c r="X1465" s="85" t="str">
        <f t="shared" si="273"/>
        <v/>
      </c>
      <c r="Y1465" s="85" t="str">
        <f t="shared" si="274"/>
        <v/>
      </c>
      <c r="Z1465" s="89" t="str">
        <f t="shared" si="276"/>
        <v/>
      </c>
      <c r="AA1465" s="90" t="str">
        <f>IFERROR(IF(ISNUMBER('Opsparede løndele mar21-apr21'!K1463),Z1465+'Opsparede løndele mar21-apr21'!K1463,Z1465),"")</f>
        <v/>
      </c>
    </row>
    <row r="1466" spans="1:27" x14ac:dyDescent="0.25">
      <c r="A1466" s="52" t="str">
        <f t="shared" si="277"/>
        <v/>
      </c>
      <c r="B1466" s="5"/>
      <c r="C1466" s="6"/>
      <c r="D1466" s="7"/>
      <c r="E1466" s="8"/>
      <c r="F1466" s="8"/>
      <c r="G1466" s="60" t="str">
        <f t="shared" si="279"/>
        <v/>
      </c>
      <c r="H1466" s="60" t="str">
        <f t="shared" si="279"/>
        <v/>
      </c>
      <c r="J1466" s="115" t="str">
        <f t="shared" si="275"/>
        <v/>
      </c>
      <c r="Q1466" s="116"/>
      <c r="R1466" s="65" t="str">
        <f t="shared" si="269"/>
        <v/>
      </c>
      <c r="S1466" s="65" t="str">
        <f t="shared" si="270"/>
        <v/>
      </c>
      <c r="T1466" s="65" t="str">
        <f t="shared" si="271"/>
        <v/>
      </c>
      <c r="U1466" s="65" t="str">
        <f t="shared" si="272"/>
        <v/>
      </c>
      <c r="V1466" s="38"/>
      <c r="W1466" s="38"/>
      <c r="X1466" s="85" t="str">
        <f t="shared" si="273"/>
        <v/>
      </c>
      <c r="Y1466" s="85" t="str">
        <f t="shared" si="274"/>
        <v/>
      </c>
      <c r="Z1466" s="89" t="str">
        <f t="shared" si="276"/>
        <v/>
      </c>
      <c r="AA1466" s="90" t="str">
        <f>IFERROR(IF(ISNUMBER('Opsparede løndele mar21-apr21'!K1464),Z1466+'Opsparede løndele mar21-apr21'!K1464,Z1466),"")</f>
        <v/>
      </c>
    </row>
    <row r="1467" spans="1:27" x14ac:dyDescent="0.25">
      <c r="A1467" s="52" t="str">
        <f t="shared" si="277"/>
        <v/>
      </c>
      <c r="B1467" s="5"/>
      <c r="C1467" s="6"/>
      <c r="D1467" s="7"/>
      <c r="E1467" s="8"/>
      <c r="F1467" s="8"/>
      <c r="G1467" s="60" t="str">
        <f t="shared" ref="G1467:H1486" si="280">IF(AND(ISNUMBER($E1467),ISNUMBER($F1467)),MAX(MIN(NETWORKDAYS(IF($E1467&lt;=VLOOKUP(G$6,Matrix_antal_dage,5,FALSE),VLOOKUP(G$6,Matrix_antal_dage,5,FALSE),$E1467),IF($F1467&gt;=VLOOKUP(G$6,Matrix_antal_dage,6,FALSE),VLOOKUP(G$6,Matrix_antal_dage,6,FALSE),$F1467),helligdage),VLOOKUP(G$6,Matrix_antal_dage,7,FALSE)),0),"")</f>
        <v/>
      </c>
      <c r="H1467" s="60" t="str">
        <f t="shared" si="280"/>
        <v/>
      </c>
      <c r="J1467" s="115" t="str">
        <f t="shared" si="275"/>
        <v/>
      </c>
      <c r="Q1467" s="116"/>
      <c r="R1467" s="65" t="str">
        <f t="shared" si="269"/>
        <v/>
      </c>
      <c r="S1467" s="65" t="str">
        <f t="shared" si="270"/>
        <v/>
      </c>
      <c r="T1467" s="65" t="str">
        <f t="shared" si="271"/>
        <v/>
      </c>
      <c r="U1467" s="65" t="str">
        <f t="shared" si="272"/>
        <v/>
      </c>
      <c r="V1467" s="38"/>
      <c r="W1467" s="38"/>
      <c r="X1467" s="85" t="str">
        <f t="shared" si="273"/>
        <v/>
      </c>
      <c r="Y1467" s="85" t="str">
        <f t="shared" si="274"/>
        <v/>
      </c>
      <c r="Z1467" s="89" t="str">
        <f t="shared" si="276"/>
        <v/>
      </c>
      <c r="AA1467" s="90" t="str">
        <f>IFERROR(IF(ISNUMBER('Opsparede løndele mar21-apr21'!K1465),Z1467+'Opsparede løndele mar21-apr21'!K1465,Z1467),"")</f>
        <v/>
      </c>
    </row>
    <row r="1468" spans="1:27" x14ac:dyDescent="0.25">
      <c r="A1468" s="52" t="str">
        <f t="shared" si="277"/>
        <v/>
      </c>
      <c r="B1468" s="5"/>
      <c r="C1468" s="6"/>
      <c r="D1468" s="7"/>
      <c r="E1468" s="8"/>
      <c r="F1468" s="8"/>
      <c r="G1468" s="60" t="str">
        <f t="shared" si="280"/>
        <v/>
      </c>
      <c r="H1468" s="60" t="str">
        <f t="shared" si="280"/>
        <v/>
      </c>
      <c r="J1468" s="115" t="str">
        <f t="shared" si="275"/>
        <v/>
      </c>
      <c r="Q1468" s="116"/>
      <c r="R1468" s="65" t="str">
        <f t="shared" si="269"/>
        <v/>
      </c>
      <c r="S1468" s="65" t="str">
        <f t="shared" si="270"/>
        <v/>
      </c>
      <c r="T1468" s="65" t="str">
        <f t="shared" si="271"/>
        <v/>
      </c>
      <c r="U1468" s="65" t="str">
        <f t="shared" si="272"/>
        <v/>
      </c>
      <c r="V1468" s="38"/>
      <c r="W1468" s="38"/>
      <c r="X1468" s="85" t="str">
        <f t="shared" si="273"/>
        <v/>
      </c>
      <c r="Y1468" s="85" t="str">
        <f t="shared" si="274"/>
        <v/>
      </c>
      <c r="Z1468" s="89" t="str">
        <f t="shared" si="276"/>
        <v/>
      </c>
      <c r="AA1468" s="90" t="str">
        <f>IFERROR(IF(ISNUMBER('Opsparede løndele mar21-apr21'!K1466),Z1468+'Opsparede løndele mar21-apr21'!K1466,Z1468),"")</f>
        <v/>
      </c>
    </row>
    <row r="1469" spans="1:27" x14ac:dyDescent="0.25">
      <c r="A1469" s="52" t="str">
        <f t="shared" si="277"/>
        <v/>
      </c>
      <c r="B1469" s="5"/>
      <c r="C1469" s="6"/>
      <c r="D1469" s="7"/>
      <c r="E1469" s="8"/>
      <c r="F1469" s="8"/>
      <c r="G1469" s="60" t="str">
        <f t="shared" si="280"/>
        <v/>
      </c>
      <c r="H1469" s="60" t="str">
        <f t="shared" si="280"/>
        <v/>
      </c>
      <c r="J1469" s="115" t="str">
        <f t="shared" si="275"/>
        <v/>
      </c>
      <c r="Q1469" s="116"/>
      <c r="R1469" s="65" t="str">
        <f t="shared" si="269"/>
        <v/>
      </c>
      <c r="S1469" s="65" t="str">
        <f t="shared" si="270"/>
        <v/>
      </c>
      <c r="T1469" s="65" t="str">
        <f t="shared" si="271"/>
        <v/>
      </c>
      <c r="U1469" s="65" t="str">
        <f t="shared" si="272"/>
        <v/>
      </c>
      <c r="V1469" s="38"/>
      <c r="W1469" s="38"/>
      <c r="X1469" s="85" t="str">
        <f t="shared" si="273"/>
        <v/>
      </c>
      <c r="Y1469" s="85" t="str">
        <f t="shared" si="274"/>
        <v/>
      </c>
      <c r="Z1469" s="89" t="str">
        <f t="shared" si="276"/>
        <v/>
      </c>
      <c r="AA1469" s="90" t="str">
        <f>IFERROR(IF(ISNUMBER('Opsparede løndele mar21-apr21'!K1467),Z1469+'Opsparede løndele mar21-apr21'!K1467,Z1469),"")</f>
        <v/>
      </c>
    </row>
    <row r="1470" spans="1:27" x14ac:dyDescent="0.25">
      <c r="A1470" s="52" t="str">
        <f t="shared" si="277"/>
        <v/>
      </c>
      <c r="B1470" s="5"/>
      <c r="C1470" s="6"/>
      <c r="D1470" s="7"/>
      <c r="E1470" s="8"/>
      <c r="F1470" s="8"/>
      <c r="G1470" s="60" t="str">
        <f t="shared" si="280"/>
        <v/>
      </c>
      <c r="H1470" s="60" t="str">
        <f t="shared" si="280"/>
        <v/>
      </c>
      <c r="J1470" s="115" t="str">
        <f t="shared" si="275"/>
        <v/>
      </c>
      <c r="Q1470" s="116"/>
      <c r="R1470" s="65" t="str">
        <f t="shared" si="269"/>
        <v/>
      </c>
      <c r="S1470" s="65" t="str">
        <f t="shared" si="270"/>
        <v/>
      </c>
      <c r="T1470" s="65" t="str">
        <f t="shared" si="271"/>
        <v/>
      </c>
      <c r="U1470" s="65" t="str">
        <f t="shared" si="272"/>
        <v/>
      </c>
      <c r="V1470" s="38"/>
      <c r="W1470" s="38"/>
      <c r="X1470" s="85" t="str">
        <f t="shared" si="273"/>
        <v/>
      </c>
      <c r="Y1470" s="85" t="str">
        <f t="shared" si="274"/>
        <v/>
      </c>
      <c r="Z1470" s="89" t="str">
        <f t="shared" si="276"/>
        <v/>
      </c>
      <c r="AA1470" s="90" t="str">
        <f>IFERROR(IF(ISNUMBER('Opsparede løndele mar21-apr21'!K1468),Z1470+'Opsparede løndele mar21-apr21'!K1468,Z1470),"")</f>
        <v/>
      </c>
    </row>
    <row r="1471" spans="1:27" x14ac:dyDescent="0.25">
      <c r="A1471" s="52" t="str">
        <f t="shared" si="277"/>
        <v/>
      </c>
      <c r="B1471" s="5"/>
      <c r="C1471" s="6"/>
      <c r="D1471" s="7"/>
      <c r="E1471" s="8"/>
      <c r="F1471" s="8"/>
      <c r="G1471" s="60" t="str">
        <f t="shared" si="280"/>
        <v/>
      </c>
      <c r="H1471" s="60" t="str">
        <f t="shared" si="280"/>
        <v/>
      </c>
      <c r="J1471" s="115" t="str">
        <f t="shared" si="275"/>
        <v/>
      </c>
      <c r="Q1471" s="116"/>
      <c r="R1471" s="65" t="str">
        <f t="shared" si="269"/>
        <v/>
      </c>
      <c r="S1471" s="65" t="str">
        <f t="shared" si="270"/>
        <v/>
      </c>
      <c r="T1471" s="65" t="str">
        <f t="shared" si="271"/>
        <v/>
      </c>
      <c r="U1471" s="65" t="str">
        <f t="shared" si="272"/>
        <v/>
      </c>
      <c r="V1471" s="38"/>
      <c r="W1471" s="38"/>
      <c r="X1471" s="85" t="str">
        <f t="shared" si="273"/>
        <v/>
      </c>
      <c r="Y1471" s="85" t="str">
        <f t="shared" si="274"/>
        <v/>
      </c>
      <c r="Z1471" s="89" t="str">
        <f t="shared" si="276"/>
        <v/>
      </c>
      <c r="AA1471" s="90" t="str">
        <f>IFERROR(IF(ISNUMBER('Opsparede løndele mar21-apr21'!K1469),Z1471+'Opsparede løndele mar21-apr21'!K1469,Z1471),"")</f>
        <v/>
      </c>
    </row>
    <row r="1472" spans="1:27" x14ac:dyDescent="0.25">
      <c r="A1472" s="52" t="str">
        <f t="shared" si="277"/>
        <v/>
      </c>
      <c r="B1472" s="5"/>
      <c r="C1472" s="6"/>
      <c r="D1472" s="7"/>
      <c r="E1472" s="8"/>
      <c r="F1472" s="8"/>
      <c r="G1472" s="60" t="str">
        <f t="shared" si="280"/>
        <v/>
      </c>
      <c r="H1472" s="60" t="str">
        <f t="shared" si="280"/>
        <v/>
      </c>
      <c r="J1472" s="115" t="str">
        <f t="shared" si="275"/>
        <v/>
      </c>
      <c r="Q1472" s="116"/>
      <c r="R1472" s="65" t="str">
        <f t="shared" si="269"/>
        <v/>
      </c>
      <c r="S1472" s="65" t="str">
        <f t="shared" si="270"/>
        <v/>
      </c>
      <c r="T1472" s="65" t="str">
        <f t="shared" si="271"/>
        <v/>
      </c>
      <c r="U1472" s="65" t="str">
        <f t="shared" si="272"/>
        <v/>
      </c>
      <c r="V1472" s="38"/>
      <c r="W1472" s="38"/>
      <c r="X1472" s="85" t="str">
        <f t="shared" si="273"/>
        <v/>
      </c>
      <c r="Y1472" s="85" t="str">
        <f t="shared" si="274"/>
        <v/>
      </c>
      <c r="Z1472" s="89" t="str">
        <f t="shared" si="276"/>
        <v/>
      </c>
      <c r="AA1472" s="90" t="str">
        <f>IFERROR(IF(ISNUMBER('Opsparede løndele mar21-apr21'!K1470),Z1472+'Opsparede løndele mar21-apr21'!K1470,Z1472),"")</f>
        <v/>
      </c>
    </row>
    <row r="1473" spans="1:27" x14ac:dyDescent="0.25">
      <c r="A1473" s="52" t="str">
        <f t="shared" si="277"/>
        <v/>
      </c>
      <c r="B1473" s="5"/>
      <c r="C1473" s="6"/>
      <c r="D1473" s="7"/>
      <c r="E1473" s="8"/>
      <c r="F1473" s="8"/>
      <c r="G1473" s="60" t="str">
        <f t="shared" si="280"/>
        <v/>
      </c>
      <c r="H1473" s="60" t="str">
        <f t="shared" si="280"/>
        <v/>
      </c>
      <c r="J1473" s="115" t="str">
        <f t="shared" si="275"/>
        <v/>
      </c>
      <c r="Q1473" s="116"/>
      <c r="R1473" s="65" t="str">
        <f t="shared" si="269"/>
        <v/>
      </c>
      <c r="S1473" s="65" t="str">
        <f t="shared" si="270"/>
        <v/>
      </c>
      <c r="T1473" s="65" t="str">
        <f t="shared" si="271"/>
        <v/>
      </c>
      <c r="U1473" s="65" t="str">
        <f t="shared" si="272"/>
        <v/>
      </c>
      <c r="V1473" s="38"/>
      <c r="W1473" s="38"/>
      <c r="X1473" s="85" t="str">
        <f t="shared" si="273"/>
        <v/>
      </c>
      <c r="Y1473" s="85" t="str">
        <f t="shared" si="274"/>
        <v/>
      </c>
      <c r="Z1473" s="89" t="str">
        <f t="shared" si="276"/>
        <v/>
      </c>
      <c r="AA1473" s="90" t="str">
        <f>IFERROR(IF(ISNUMBER('Opsparede løndele mar21-apr21'!K1471),Z1473+'Opsparede løndele mar21-apr21'!K1471,Z1473),"")</f>
        <v/>
      </c>
    </row>
    <row r="1474" spans="1:27" x14ac:dyDescent="0.25">
      <c r="A1474" s="52" t="str">
        <f t="shared" si="277"/>
        <v/>
      </c>
      <c r="B1474" s="5"/>
      <c r="C1474" s="6"/>
      <c r="D1474" s="7"/>
      <c r="E1474" s="8"/>
      <c r="F1474" s="8"/>
      <c r="G1474" s="60" t="str">
        <f t="shared" si="280"/>
        <v/>
      </c>
      <c r="H1474" s="60" t="str">
        <f t="shared" si="280"/>
        <v/>
      </c>
      <c r="J1474" s="115" t="str">
        <f t="shared" si="275"/>
        <v/>
      </c>
      <c r="Q1474" s="116"/>
      <c r="R1474" s="65" t="str">
        <f t="shared" si="269"/>
        <v/>
      </c>
      <c r="S1474" s="65" t="str">
        <f t="shared" si="270"/>
        <v/>
      </c>
      <c r="T1474" s="65" t="str">
        <f t="shared" si="271"/>
        <v/>
      </c>
      <c r="U1474" s="65" t="str">
        <f t="shared" si="272"/>
        <v/>
      </c>
      <c r="V1474" s="38"/>
      <c r="W1474" s="38"/>
      <c r="X1474" s="85" t="str">
        <f t="shared" si="273"/>
        <v/>
      </c>
      <c r="Y1474" s="85" t="str">
        <f t="shared" si="274"/>
        <v/>
      </c>
      <c r="Z1474" s="89" t="str">
        <f t="shared" si="276"/>
        <v/>
      </c>
      <c r="AA1474" s="90" t="str">
        <f>IFERROR(IF(ISNUMBER('Opsparede løndele mar21-apr21'!K1472),Z1474+'Opsparede løndele mar21-apr21'!K1472,Z1474),"")</f>
        <v/>
      </c>
    </row>
    <row r="1475" spans="1:27" x14ac:dyDescent="0.25">
      <c r="A1475" s="52" t="str">
        <f t="shared" si="277"/>
        <v/>
      </c>
      <c r="B1475" s="5"/>
      <c r="C1475" s="6"/>
      <c r="D1475" s="7"/>
      <c r="E1475" s="8"/>
      <c r="F1475" s="8"/>
      <c r="G1475" s="60" t="str">
        <f t="shared" si="280"/>
        <v/>
      </c>
      <c r="H1475" s="60" t="str">
        <f t="shared" si="280"/>
        <v/>
      </c>
      <c r="J1475" s="115" t="str">
        <f t="shared" si="275"/>
        <v/>
      </c>
      <c r="Q1475" s="116"/>
      <c r="R1475" s="65" t="str">
        <f t="shared" si="269"/>
        <v/>
      </c>
      <c r="S1475" s="65" t="str">
        <f t="shared" si="270"/>
        <v/>
      </c>
      <c r="T1475" s="65" t="str">
        <f t="shared" si="271"/>
        <v/>
      </c>
      <c r="U1475" s="65" t="str">
        <f t="shared" si="272"/>
        <v/>
      </c>
      <c r="V1475" s="38"/>
      <c r="W1475" s="38"/>
      <c r="X1475" s="85" t="str">
        <f t="shared" si="273"/>
        <v/>
      </c>
      <c r="Y1475" s="85" t="str">
        <f t="shared" si="274"/>
        <v/>
      </c>
      <c r="Z1475" s="89" t="str">
        <f t="shared" si="276"/>
        <v/>
      </c>
      <c r="AA1475" s="90" t="str">
        <f>IFERROR(IF(ISNUMBER('Opsparede løndele mar21-apr21'!K1473),Z1475+'Opsparede løndele mar21-apr21'!K1473,Z1475),"")</f>
        <v/>
      </c>
    </row>
    <row r="1476" spans="1:27" x14ac:dyDescent="0.25">
      <c r="A1476" s="52" t="str">
        <f t="shared" si="277"/>
        <v/>
      </c>
      <c r="B1476" s="5"/>
      <c r="C1476" s="6"/>
      <c r="D1476" s="7"/>
      <c r="E1476" s="8"/>
      <c r="F1476" s="8"/>
      <c r="G1476" s="60" t="str">
        <f t="shared" si="280"/>
        <v/>
      </c>
      <c r="H1476" s="60" t="str">
        <f t="shared" si="280"/>
        <v/>
      </c>
      <c r="J1476" s="115" t="str">
        <f t="shared" si="275"/>
        <v/>
      </c>
      <c r="Q1476" s="116"/>
      <c r="R1476" s="65" t="str">
        <f t="shared" si="269"/>
        <v/>
      </c>
      <c r="S1476" s="65" t="str">
        <f t="shared" si="270"/>
        <v/>
      </c>
      <c r="T1476" s="65" t="str">
        <f t="shared" si="271"/>
        <v/>
      </c>
      <c r="U1476" s="65" t="str">
        <f t="shared" si="272"/>
        <v/>
      </c>
      <c r="V1476" s="38"/>
      <c r="W1476" s="38"/>
      <c r="X1476" s="85" t="str">
        <f t="shared" si="273"/>
        <v/>
      </c>
      <c r="Y1476" s="85" t="str">
        <f t="shared" si="274"/>
        <v/>
      </c>
      <c r="Z1476" s="89" t="str">
        <f t="shared" si="276"/>
        <v/>
      </c>
      <c r="AA1476" s="90" t="str">
        <f>IFERROR(IF(ISNUMBER('Opsparede løndele mar21-apr21'!K1474),Z1476+'Opsparede løndele mar21-apr21'!K1474,Z1476),"")</f>
        <v/>
      </c>
    </row>
    <row r="1477" spans="1:27" x14ac:dyDescent="0.25">
      <c r="A1477" s="52" t="str">
        <f t="shared" si="277"/>
        <v/>
      </c>
      <c r="B1477" s="5"/>
      <c r="C1477" s="6"/>
      <c r="D1477" s="7"/>
      <c r="E1477" s="8"/>
      <c r="F1477" s="8"/>
      <c r="G1477" s="60" t="str">
        <f t="shared" si="280"/>
        <v/>
      </c>
      <c r="H1477" s="60" t="str">
        <f t="shared" si="280"/>
        <v/>
      </c>
      <c r="J1477" s="115" t="str">
        <f t="shared" si="275"/>
        <v/>
      </c>
      <c r="Q1477" s="116"/>
      <c r="R1477" s="65" t="str">
        <f t="shared" si="269"/>
        <v/>
      </c>
      <c r="S1477" s="65" t="str">
        <f t="shared" si="270"/>
        <v/>
      </c>
      <c r="T1477" s="65" t="str">
        <f t="shared" si="271"/>
        <v/>
      </c>
      <c r="U1477" s="65" t="str">
        <f t="shared" si="272"/>
        <v/>
      </c>
      <c r="V1477" s="38"/>
      <c r="W1477" s="38"/>
      <c r="X1477" s="85" t="str">
        <f t="shared" si="273"/>
        <v/>
      </c>
      <c r="Y1477" s="85" t="str">
        <f t="shared" si="274"/>
        <v/>
      </c>
      <c r="Z1477" s="89" t="str">
        <f t="shared" si="276"/>
        <v/>
      </c>
      <c r="AA1477" s="90" t="str">
        <f>IFERROR(IF(ISNUMBER('Opsparede løndele mar21-apr21'!K1475),Z1477+'Opsparede løndele mar21-apr21'!K1475,Z1477),"")</f>
        <v/>
      </c>
    </row>
    <row r="1478" spans="1:27" x14ac:dyDescent="0.25">
      <c r="A1478" s="52" t="str">
        <f t="shared" si="277"/>
        <v/>
      </c>
      <c r="B1478" s="5"/>
      <c r="C1478" s="6"/>
      <c r="D1478" s="7"/>
      <c r="E1478" s="8"/>
      <c r="F1478" s="8"/>
      <c r="G1478" s="60" t="str">
        <f t="shared" si="280"/>
        <v/>
      </c>
      <c r="H1478" s="60" t="str">
        <f t="shared" si="280"/>
        <v/>
      </c>
      <c r="J1478" s="115" t="str">
        <f t="shared" si="275"/>
        <v/>
      </c>
      <c r="Q1478" s="116"/>
      <c r="R1478" s="65" t="str">
        <f t="shared" si="269"/>
        <v/>
      </c>
      <c r="S1478" s="65" t="str">
        <f t="shared" si="270"/>
        <v/>
      </c>
      <c r="T1478" s="65" t="str">
        <f t="shared" si="271"/>
        <v/>
      </c>
      <c r="U1478" s="65" t="str">
        <f t="shared" si="272"/>
        <v/>
      </c>
      <c r="V1478" s="38"/>
      <c r="W1478" s="38"/>
      <c r="X1478" s="85" t="str">
        <f t="shared" si="273"/>
        <v/>
      </c>
      <c r="Y1478" s="85" t="str">
        <f t="shared" si="274"/>
        <v/>
      </c>
      <c r="Z1478" s="89" t="str">
        <f t="shared" si="276"/>
        <v/>
      </c>
      <c r="AA1478" s="90" t="str">
        <f>IFERROR(IF(ISNUMBER('Opsparede løndele mar21-apr21'!K1476),Z1478+'Opsparede løndele mar21-apr21'!K1476,Z1478),"")</f>
        <v/>
      </c>
    </row>
    <row r="1479" spans="1:27" x14ac:dyDescent="0.25">
      <c r="A1479" s="52" t="str">
        <f t="shared" si="277"/>
        <v/>
      </c>
      <c r="B1479" s="5"/>
      <c r="C1479" s="6"/>
      <c r="D1479" s="7"/>
      <c r="E1479" s="8"/>
      <c r="F1479" s="8"/>
      <c r="G1479" s="60" t="str">
        <f t="shared" si="280"/>
        <v/>
      </c>
      <c r="H1479" s="60" t="str">
        <f t="shared" si="280"/>
        <v/>
      </c>
      <c r="J1479" s="115" t="str">
        <f t="shared" si="275"/>
        <v/>
      </c>
      <c r="Q1479" s="116"/>
      <c r="R1479" s="65" t="str">
        <f t="shared" ref="R1479:R1506" si="281">IF(AND(ISNUMBER($Q1479),ISNUMBER(K1479)),(IF($B1479="","",IF(MIN(K1479,M1479)*$J1479&gt;30000*IF($Q1479&gt;37,37,$Q1479)/37,30000*IF($Q1479&gt;37,37,$Q1479)/37,MIN(K1479,M1479)*$J1479))),"")</f>
        <v/>
      </c>
      <c r="S1479" s="65" t="str">
        <f t="shared" ref="S1479:S1506" si="282">IF(AND(ISNUMBER($Q1479),ISNUMBER(L1479)),(IF($B1479="","",IF(MIN(L1479,N1479)*$J1479&gt;30000*IF($Q1479&gt;37,37,$Q1479)/37,30000*IF($Q1479&gt;37,37,$Q1479)/37,MIN(L1479,N1479)*$J1479))),"")</f>
        <v/>
      </c>
      <c r="T1479" s="65" t="str">
        <f t="shared" ref="T1479:T1506" si="283">IF(ISNUMBER(R1479),(MIN(R1479,MIN(K1479,M1479)-O1479)),"")</f>
        <v/>
      </c>
      <c r="U1479" s="65" t="str">
        <f t="shared" ref="U1479:U1506" si="284">IF(ISNUMBER(S1479),(MIN(S1479,MIN(L1479,N1479)-P1479)),"")</f>
        <v/>
      </c>
      <c r="V1479" s="38"/>
      <c r="W1479" s="38"/>
      <c r="X1479" s="85" t="str">
        <f t="shared" ref="X1479:X1506" si="285">IF(ISNUMBER(V1479),MIN(T1479/VLOOKUP(G$6,Matrix_antal_dage,4,FALSE)*(G1479-V1479),30000),"")</f>
        <v/>
      </c>
      <c r="Y1479" s="85" t="str">
        <f t="shared" ref="Y1479:Y1506" si="286">IF(ISNUMBER(W1479),MIN(U1479/VLOOKUP(H$6,Matrix_antal_dage,4,FALSE)*(H1479-W1479),30000),"")</f>
        <v/>
      </c>
      <c r="Z1479" s="89" t="str">
        <f t="shared" si="276"/>
        <v/>
      </c>
      <c r="AA1479" s="90" t="str">
        <f>IFERROR(IF(ISNUMBER('Opsparede løndele mar21-apr21'!K1477),Z1479+'Opsparede løndele mar21-apr21'!K1477,Z1479),"")</f>
        <v/>
      </c>
    </row>
    <row r="1480" spans="1:27" x14ac:dyDescent="0.25">
      <c r="A1480" s="52" t="str">
        <f t="shared" si="277"/>
        <v/>
      </c>
      <c r="B1480" s="5"/>
      <c r="C1480" s="6"/>
      <c r="D1480" s="7"/>
      <c r="E1480" s="8"/>
      <c r="F1480" s="8"/>
      <c r="G1480" s="60" t="str">
        <f t="shared" si="280"/>
        <v/>
      </c>
      <c r="H1480" s="60" t="str">
        <f t="shared" si="280"/>
        <v/>
      </c>
      <c r="J1480" s="115" t="str">
        <f t="shared" ref="J1480:J1506" si="287">IF(I1480="","",IF(I1480="Funktionær",0.75,IF(I1480="Ikke-funktionær",0.9,IF(I1480="Elev/lærling",0.9))))</f>
        <v/>
      </c>
      <c r="Q1480" s="116"/>
      <c r="R1480" s="65" t="str">
        <f t="shared" si="281"/>
        <v/>
      </c>
      <c r="S1480" s="65" t="str">
        <f t="shared" si="282"/>
        <v/>
      </c>
      <c r="T1480" s="65" t="str">
        <f t="shared" si="283"/>
        <v/>
      </c>
      <c r="U1480" s="65" t="str">
        <f t="shared" si="284"/>
        <v/>
      </c>
      <c r="V1480" s="38"/>
      <c r="W1480" s="38"/>
      <c r="X1480" s="85" t="str">
        <f t="shared" si="285"/>
        <v/>
      </c>
      <c r="Y1480" s="85" t="str">
        <f t="shared" si="286"/>
        <v/>
      </c>
      <c r="Z1480" s="89" t="str">
        <f t="shared" ref="Z1480:Z1506" si="288">IF(OR(ISNUMBER(V1480),ISNUMBER(W1480)),SUM(X1480:Y1480),"")</f>
        <v/>
      </c>
      <c r="AA1480" s="90" t="str">
        <f>IFERROR(IF(ISNUMBER('Opsparede løndele mar21-apr21'!K1478),Z1480+'Opsparede løndele mar21-apr21'!K1478,Z1480),"")</f>
        <v/>
      </c>
    </row>
    <row r="1481" spans="1:27" x14ac:dyDescent="0.25">
      <c r="A1481" s="52" t="str">
        <f t="shared" ref="A1481:A1506" si="289">IF(B1481="","",A1480+1)</f>
        <v/>
      </c>
      <c r="B1481" s="5"/>
      <c r="C1481" s="6"/>
      <c r="D1481" s="7"/>
      <c r="E1481" s="8"/>
      <c r="F1481" s="8"/>
      <c r="G1481" s="60" t="str">
        <f t="shared" si="280"/>
        <v/>
      </c>
      <c r="H1481" s="60" t="str">
        <f t="shared" si="280"/>
        <v/>
      </c>
      <c r="J1481" s="115" t="str">
        <f t="shared" si="287"/>
        <v/>
      </c>
      <c r="Q1481" s="116"/>
      <c r="R1481" s="65" t="str">
        <f t="shared" si="281"/>
        <v/>
      </c>
      <c r="S1481" s="65" t="str">
        <f t="shared" si="282"/>
        <v/>
      </c>
      <c r="T1481" s="65" t="str">
        <f t="shared" si="283"/>
        <v/>
      </c>
      <c r="U1481" s="65" t="str">
        <f t="shared" si="284"/>
        <v/>
      </c>
      <c r="V1481" s="38"/>
      <c r="W1481" s="38"/>
      <c r="X1481" s="85" t="str">
        <f t="shared" si="285"/>
        <v/>
      </c>
      <c r="Y1481" s="85" t="str">
        <f t="shared" si="286"/>
        <v/>
      </c>
      <c r="Z1481" s="89" t="str">
        <f t="shared" si="288"/>
        <v/>
      </c>
      <c r="AA1481" s="90" t="str">
        <f>IFERROR(IF(ISNUMBER('Opsparede løndele mar21-apr21'!K1479),Z1481+'Opsparede løndele mar21-apr21'!K1479,Z1481),"")</f>
        <v/>
      </c>
    </row>
    <row r="1482" spans="1:27" x14ac:dyDescent="0.25">
      <c r="A1482" s="52" t="str">
        <f t="shared" si="289"/>
        <v/>
      </c>
      <c r="B1482" s="5"/>
      <c r="C1482" s="6"/>
      <c r="D1482" s="7"/>
      <c r="E1482" s="8"/>
      <c r="F1482" s="8"/>
      <c r="G1482" s="60" t="str">
        <f t="shared" si="280"/>
        <v/>
      </c>
      <c r="H1482" s="60" t="str">
        <f t="shared" si="280"/>
        <v/>
      </c>
      <c r="J1482" s="115" t="str">
        <f t="shared" si="287"/>
        <v/>
      </c>
      <c r="Q1482" s="116"/>
      <c r="R1482" s="65" t="str">
        <f t="shared" si="281"/>
        <v/>
      </c>
      <c r="S1482" s="65" t="str">
        <f t="shared" si="282"/>
        <v/>
      </c>
      <c r="T1482" s="65" t="str">
        <f t="shared" si="283"/>
        <v/>
      </c>
      <c r="U1482" s="65" t="str">
        <f t="shared" si="284"/>
        <v/>
      </c>
      <c r="V1482" s="38"/>
      <c r="W1482" s="38"/>
      <c r="X1482" s="85" t="str">
        <f t="shared" si="285"/>
        <v/>
      </c>
      <c r="Y1482" s="85" t="str">
        <f t="shared" si="286"/>
        <v/>
      </c>
      <c r="Z1482" s="89" t="str">
        <f t="shared" si="288"/>
        <v/>
      </c>
      <c r="AA1482" s="90" t="str">
        <f>IFERROR(IF(ISNUMBER('Opsparede løndele mar21-apr21'!K1480),Z1482+'Opsparede løndele mar21-apr21'!K1480,Z1482),"")</f>
        <v/>
      </c>
    </row>
    <row r="1483" spans="1:27" x14ac:dyDescent="0.25">
      <c r="A1483" s="52" t="str">
        <f t="shared" si="289"/>
        <v/>
      </c>
      <c r="B1483" s="5"/>
      <c r="C1483" s="6"/>
      <c r="D1483" s="7"/>
      <c r="E1483" s="8"/>
      <c r="F1483" s="8"/>
      <c r="G1483" s="60" t="str">
        <f t="shared" si="280"/>
        <v/>
      </c>
      <c r="H1483" s="60" t="str">
        <f t="shared" si="280"/>
        <v/>
      </c>
      <c r="J1483" s="115" t="str">
        <f t="shared" si="287"/>
        <v/>
      </c>
      <c r="Q1483" s="116"/>
      <c r="R1483" s="65" t="str">
        <f t="shared" si="281"/>
        <v/>
      </c>
      <c r="S1483" s="65" t="str">
        <f t="shared" si="282"/>
        <v/>
      </c>
      <c r="T1483" s="65" t="str">
        <f t="shared" si="283"/>
        <v/>
      </c>
      <c r="U1483" s="65" t="str">
        <f t="shared" si="284"/>
        <v/>
      </c>
      <c r="V1483" s="38"/>
      <c r="W1483" s="38"/>
      <c r="X1483" s="85" t="str">
        <f t="shared" si="285"/>
        <v/>
      </c>
      <c r="Y1483" s="85" t="str">
        <f t="shared" si="286"/>
        <v/>
      </c>
      <c r="Z1483" s="89" t="str">
        <f t="shared" si="288"/>
        <v/>
      </c>
      <c r="AA1483" s="90" t="str">
        <f>IFERROR(IF(ISNUMBER('Opsparede løndele mar21-apr21'!K1481),Z1483+'Opsparede løndele mar21-apr21'!K1481,Z1483),"")</f>
        <v/>
      </c>
    </row>
    <row r="1484" spans="1:27" x14ac:dyDescent="0.25">
      <c r="A1484" s="52" t="str">
        <f t="shared" si="289"/>
        <v/>
      </c>
      <c r="B1484" s="5"/>
      <c r="C1484" s="6"/>
      <c r="D1484" s="7"/>
      <c r="E1484" s="8"/>
      <c r="F1484" s="8"/>
      <c r="G1484" s="60" t="str">
        <f t="shared" si="280"/>
        <v/>
      </c>
      <c r="H1484" s="60" t="str">
        <f t="shared" si="280"/>
        <v/>
      </c>
      <c r="J1484" s="115" t="str">
        <f t="shared" si="287"/>
        <v/>
      </c>
      <c r="Q1484" s="116"/>
      <c r="R1484" s="65" t="str">
        <f t="shared" si="281"/>
        <v/>
      </c>
      <c r="S1484" s="65" t="str">
        <f t="shared" si="282"/>
        <v/>
      </c>
      <c r="T1484" s="65" t="str">
        <f t="shared" si="283"/>
        <v/>
      </c>
      <c r="U1484" s="65" t="str">
        <f t="shared" si="284"/>
        <v/>
      </c>
      <c r="V1484" s="38"/>
      <c r="W1484" s="38"/>
      <c r="X1484" s="85" t="str">
        <f t="shared" si="285"/>
        <v/>
      </c>
      <c r="Y1484" s="85" t="str">
        <f t="shared" si="286"/>
        <v/>
      </c>
      <c r="Z1484" s="89" t="str">
        <f t="shared" si="288"/>
        <v/>
      </c>
      <c r="AA1484" s="90" t="str">
        <f>IFERROR(IF(ISNUMBER('Opsparede løndele mar21-apr21'!K1482),Z1484+'Opsparede løndele mar21-apr21'!K1482,Z1484),"")</f>
        <v/>
      </c>
    </row>
    <row r="1485" spans="1:27" x14ac:dyDescent="0.25">
      <c r="A1485" s="52" t="str">
        <f t="shared" si="289"/>
        <v/>
      </c>
      <c r="B1485" s="5"/>
      <c r="C1485" s="6"/>
      <c r="D1485" s="7"/>
      <c r="E1485" s="8"/>
      <c r="F1485" s="8"/>
      <c r="G1485" s="60" t="str">
        <f t="shared" si="280"/>
        <v/>
      </c>
      <c r="H1485" s="60" t="str">
        <f t="shared" si="280"/>
        <v/>
      </c>
      <c r="J1485" s="115" t="str">
        <f t="shared" si="287"/>
        <v/>
      </c>
      <c r="Q1485" s="116"/>
      <c r="R1485" s="65" t="str">
        <f t="shared" si="281"/>
        <v/>
      </c>
      <c r="S1485" s="65" t="str">
        <f t="shared" si="282"/>
        <v/>
      </c>
      <c r="T1485" s="65" t="str">
        <f t="shared" si="283"/>
        <v/>
      </c>
      <c r="U1485" s="65" t="str">
        <f t="shared" si="284"/>
        <v/>
      </c>
      <c r="V1485" s="38"/>
      <c r="W1485" s="38"/>
      <c r="X1485" s="85" t="str">
        <f t="shared" si="285"/>
        <v/>
      </c>
      <c r="Y1485" s="85" t="str">
        <f t="shared" si="286"/>
        <v/>
      </c>
      <c r="Z1485" s="89" t="str">
        <f t="shared" si="288"/>
        <v/>
      </c>
      <c r="AA1485" s="90" t="str">
        <f>IFERROR(IF(ISNUMBER('Opsparede løndele mar21-apr21'!K1483),Z1485+'Opsparede løndele mar21-apr21'!K1483,Z1485),"")</f>
        <v/>
      </c>
    </row>
    <row r="1486" spans="1:27" x14ac:dyDescent="0.25">
      <c r="A1486" s="52" t="str">
        <f t="shared" si="289"/>
        <v/>
      </c>
      <c r="B1486" s="5"/>
      <c r="C1486" s="6"/>
      <c r="D1486" s="7"/>
      <c r="E1486" s="8"/>
      <c r="F1486" s="8"/>
      <c r="G1486" s="60" t="str">
        <f t="shared" si="280"/>
        <v/>
      </c>
      <c r="H1486" s="60" t="str">
        <f t="shared" si="280"/>
        <v/>
      </c>
      <c r="J1486" s="115" t="str">
        <f t="shared" si="287"/>
        <v/>
      </c>
      <c r="Q1486" s="116"/>
      <c r="R1486" s="65" t="str">
        <f t="shared" si="281"/>
        <v/>
      </c>
      <c r="S1486" s="65" t="str">
        <f t="shared" si="282"/>
        <v/>
      </c>
      <c r="T1486" s="65" t="str">
        <f t="shared" si="283"/>
        <v/>
      </c>
      <c r="U1486" s="65" t="str">
        <f t="shared" si="284"/>
        <v/>
      </c>
      <c r="V1486" s="38"/>
      <c r="W1486" s="38"/>
      <c r="X1486" s="85" t="str">
        <f t="shared" si="285"/>
        <v/>
      </c>
      <c r="Y1486" s="85" t="str">
        <f t="shared" si="286"/>
        <v/>
      </c>
      <c r="Z1486" s="89" t="str">
        <f t="shared" si="288"/>
        <v/>
      </c>
      <c r="AA1486" s="90" t="str">
        <f>IFERROR(IF(ISNUMBER('Opsparede løndele mar21-apr21'!K1484),Z1486+'Opsparede løndele mar21-apr21'!K1484,Z1486),"")</f>
        <v/>
      </c>
    </row>
    <row r="1487" spans="1:27" x14ac:dyDescent="0.25">
      <c r="A1487" s="52" t="str">
        <f t="shared" si="289"/>
        <v/>
      </c>
      <c r="B1487" s="5"/>
      <c r="C1487" s="6"/>
      <c r="D1487" s="7"/>
      <c r="E1487" s="8"/>
      <c r="F1487" s="8"/>
      <c r="G1487" s="60" t="str">
        <f t="shared" ref="G1487:H1506" si="290">IF(AND(ISNUMBER($E1487),ISNUMBER($F1487)),MAX(MIN(NETWORKDAYS(IF($E1487&lt;=VLOOKUP(G$6,Matrix_antal_dage,5,FALSE),VLOOKUP(G$6,Matrix_antal_dage,5,FALSE),$E1487),IF($F1487&gt;=VLOOKUP(G$6,Matrix_antal_dage,6,FALSE),VLOOKUP(G$6,Matrix_antal_dage,6,FALSE),$F1487),helligdage),VLOOKUP(G$6,Matrix_antal_dage,7,FALSE)),0),"")</f>
        <v/>
      </c>
      <c r="H1487" s="60" t="str">
        <f t="shared" si="290"/>
        <v/>
      </c>
      <c r="J1487" s="115" t="str">
        <f t="shared" si="287"/>
        <v/>
      </c>
      <c r="Q1487" s="116"/>
      <c r="R1487" s="65" t="str">
        <f t="shared" si="281"/>
        <v/>
      </c>
      <c r="S1487" s="65" t="str">
        <f t="shared" si="282"/>
        <v/>
      </c>
      <c r="T1487" s="65" t="str">
        <f t="shared" si="283"/>
        <v/>
      </c>
      <c r="U1487" s="65" t="str">
        <f t="shared" si="284"/>
        <v/>
      </c>
      <c r="V1487" s="38"/>
      <c r="W1487" s="38"/>
      <c r="X1487" s="85" t="str">
        <f t="shared" si="285"/>
        <v/>
      </c>
      <c r="Y1487" s="85" t="str">
        <f t="shared" si="286"/>
        <v/>
      </c>
      <c r="Z1487" s="89" t="str">
        <f t="shared" si="288"/>
        <v/>
      </c>
      <c r="AA1487" s="90" t="str">
        <f>IFERROR(IF(ISNUMBER('Opsparede løndele mar21-apr21'!K1485),Z1487+'Opsparede løndele mar21-apr21'!K1485,Z1487),"")</f>
        <v/>
      </c>
    </row>
    <row r="1488" spans="1:27" x14ac:dyDescent="0.25">
      <c r="A1488" s="52" t="str">
        <f t="shared" si="289"/>
        <v/>
      </c>
      <c r="B1488" s="5"/>
      <c r="C1488" s="6"/>
      <c r="D1488" s="7"/>
      <c r="E1488" s="8"/>
      <c r="F1488" s="8"/>
      <c r="G1488" s="60" t="str">
        <f t="shared" si="290"/>
        <v/>
      </c>
      <c r="H1488" s="60" t="str">
        <f t="shared" si="290"/>
        <v/>
      </c>
      <c r="J1488" s="115" t="str">
        <f t="shared" si="287"/>
        <v/>
      </c>
      <c r="Q1488" s="116"/>
      <c r="R1488" s="65" t="str">
        <f t="shared" si="281"/>
        <v/>
      </c>
      <c r="S1488" s="65" t="str">
        <f t="shared" si="282"/>
        <v/>
      </c>
      <c r="T1488" s="65" t="str">
        <f t="shared" si="283"/>
        <v/>
      </c>
      <c r="U1488" s="65" t="str">
        <f t="shared" si="284"/>
        <v/>
      </c>
      <c r="V1488" s="38"/>
      <c r="W1488" s="38"/>
      <c r="X1488" s="85" t="str">
        <f t="shared" si="285"/>
        <v/>
      </c>
      <c r="Y1488" s="85" t="str">
        <f t="shared" si="286"/>
        <v/>
      </c>
      <c r="Z1488" s="89" t="str">
        <f t="shared" si="288"/>
        <v/>
      </c>
      <c r="AA1488" s="90" t="str">
        <f>IFERROR(IF(ISNUMBER('Opsparede løndele mar21-apr21'!K1486),Z1488+'Opsparede løndele mar21-apr21'!K1486,Z1488),"")</f>
        <v/>
      </c>
    </row>
    <row r="1489" spans="1:27" x14ac:dyDescent="0.25">
      <c r="A1489" s="52" t="str">
        <f t="shared" si="289"/>
        <v/>
      </c>
      <c r="B1489" s="5"/>
      <c r="C1489" s="6"/>
      <c r="D1489" s="7"/>
      <c r="E1489" s="8"/>
      <c r="F1489" s="8"/>
      <c r="G1489" s="60" t="str">
        <f t="shared" si="290"/>
        <v/>
      </c>
      <c r="H1489" s="60" t="str">
        <f t="shared" si="290"/>
        <v/>
      </c>
      <c r="J1489" s="115" t="str">
        <f t="shared" si="287"/>
        <v/>
      </c>
      <c r="Q1489" s="116"/>
      <c r="R1489" s="65" t="str">
        <f t="shared" si="281"/>
        <v/>
      </c>
      <c r="S1489" s="65" t="str">
        <f t="shared" si="282"/>
        <v/>
      </c>
      <c r="T1489" s="65" t="str">
        <f t="shared" si="283"/>
        <v/>
      </c>
      <c r="U1489" s="65" t="str">
        <f t="shared" si="284"/>
        <v/>
      </c>
      <c r="V1489" s="38"/>
      <c r="W1489" s="38"/>
      <c r="X1489" s="85" t="str">
        <f t="shared" si="285"/>
        <v/>
      </c>
      <c r="Y1489" s="85" t="str">
        <f t="shared" si="286"/>
        <v/>
      </c>
      <c r="Z1489" s="89" t="str">
        <f t="shared" si="288"/>
        <v/>
      </c>
      <c r="AA1489" s="90" t="str">
        <f>IFERROR(IF(ISNUMBER('Opsparede løndele mar21-apr21'!K1487),Z1489+'Opsparede løndele mar21-apr21'!K1487,Z1489),"")</f>
        <v/>
      </c>
    </row>
    <row r="1490" spans="1:27" x14ac:dyDescent="0.25">
      <c r="A1490" s="52" t="str">
        <f t="shared" si="289"/>
        <v/>
      </c>
      <c r="B1490" s="5"/>
      <c r="C1490" s="6"/>
      <c r="D1490" s="7"/>
      <c r="E1490" s="8"/>
      <c r="F1490" s="8"/>
      <c r="G1490" s="60" t="str">
        <f t="shared" si="290"/>
        <v/>
      </c>
      <c r="H1490" s="60" t="str">
        <f t="shared" si="290"/>
        <v/>
      </c>
      <c r="J1490" s="115" t="str">
        <f t="shared" si="287"/>
        <v/>
      </c>
      <c r="Q1490" s="116"/>
      <c r="R1490" s="65" t="str">
        <f t="shared" si="281"/>
        <v/>
      </c>
      <c r="S1490" s="65" t="str">
        <f t="shared" si="282"/>
        <v/>
      </c>
      <c r="T1490" s="65" t="str">
        <f t="shared" si="283"/>
        <v/>
      </c>
      <c r="U1490" s="65" t="str">
        <f t="shared" si="284"/>
        <v/>
      </c>
      <c r="V1490" s="38"/>
      <c r="W1490" s="38"/>
      <c r="X1490" s="85" t="str">
        <f t="shared" si="285"/>
        <v/>
      </c>
      <c r="Y1490" s="85" t="str">
        <f t="shared" si="286"/>
        <v/>
      </c>
      <c r="Z1490" s="89" t="str">
        <f t="shared" si="288"/>
        <v/>
      </c>
      <c r="AA1490" s="90" t="str">
        <f>IFERROR(IF(ISNUMBER('Opsparede løndele mar21-apr21'!K1488),Z1490+'Opsparede løndele mar21-apr21'!K1488,Z1490),"")</f>
        <v/>
      </c>
    </row>
    <row r="1491" spans="1:27" x14ac:dyDescent="0.25">
      <c r="A1491" s="52" t="str">
        <f t="shared" si="289"/>
        <v/>
      </c>
      <c r="B1491" s="5"/>
      <c r="C1491" s="6"/>
      <c r="D1491" s="7"/>
      <c r="E1491" s="8"/>
      <c r="F1491" s="8"/>
      <c r="G1491" s="60" t="str">
        <f t="shared" si="290"/>
        <v/>
      </c>
      <c r="H1491" s="60" t="str">
        <f t="shared" si="290"/>
        <v/>
      </c>
      <c r="J1491" s="115" t="str">
        <f t="shared" si="287"/>
        <v/>
      </c>
      <c r="Q1491" s="116"/>
      <c r="R1491" s="65" t="str">
        <f t="shared" si="281"/>
        <v/>
      </c>
      <c r="S1491" s="65" t="str">
        <f t="shared" si="282"/>
        <v/>
      </c>
      <c r="T1491" s="65" t="str">
        <f t="shared" si="283"/>
        <v/>
      </c>
      <c r="U1491" s="65" t="str">
        <f t="shared" si="284"/>
        <v/>
      </c>
      <c r="V1491" s="38"/>
      <c r="W1491" s="38"/>
      <c r="X1491" s="85" t="str">
        <f t="shared" si="285"/>
        <v/>
      </c>
      <c r="Y1491" s="85" t="str">
        <f t="shared" si="286"/>
        <v/>
      </c>
      <c r="Z1491" s="89" t="str">
        <f t="shared" si="288"/>
        <v/>
      </c>
      <c r="AA1491" s="90" t="str">
        <f>IFERROR(IF(ISNUMBER('Opsparede løndele mar21-apr21'!K1489),Z1491+'Opsparede løndele mar21-apr21'!K1489,Z1491),"")</f>
        <v/>
      </c>
    </row>
    <row r="1492" spans="1:27" x14ac:dyDescent="0.25">
      <c r="A1492" s="52" t="str">
        <f t="shared" si="289"/>
        <v/>
      </c>
      <c r="B1492" s="5"/>
      <c r="C1492" s="6"/>
      <c r="D1492" s="7"/>
      <c r="E1492" s="8"/>
      <c r="F1492" s="8"/>
      <c r="G1492" s="60" t="str">
        <f t="shared" si="290"/>
        <v/>
      </c>
      <c r="H1492" s="60" t="str">
        <f t="shared" si="290"/>
        <v/>
      </c>
      <c r="J1492" s="115" t="str">
        <f t="shared" si="287"/>
        <v/>
      </c>
      <c r="Q1492" s="116"/>
      <c r="R1492" s="65" t="str">
        <f t="shared" si="281"/>
        <v/>
      </c>
      <c r="S1492" s="65" t="str">
        <f t="shared" si="282"/>
        <v/>
      </c>
      <c r="T1492" s="65" t="str">
        <f t="shared" si="283"/>
        <v/>
      </c>
      <c r="U1492" s="65" t="str">
        <f t="shared" si="284"/>
        <v/>
      </c>
      <c r="V1492" s="38"/>
      <c r="W1492" s="38"/>
      <c r="X1492" s="85" t="str">
        <f t="shared" si="285"/>
        <v/>
      </c>
      <c r="Y1492" s="85" t="str">
        <f t="shared" si="286"/>
        <v/>
      </c>
      <c r="Z1492" s="89" t="str">
        <f t="shared" si="288"/>
        <v/>
      </c>
      <c r="AA1492" s="90" t="str">
        <f>IFERROR(IF(ISNUMBER('Opsparede løndele mar21-apr21'!K1490),Z1492+'Opsparede løndele mar21-apr21'!K1490,Z1492),"")</f>
        <v/>
      </c>
    </row>
    <row r="1493" spans="1:27" x14ac:dyDescent="0.25">
      <c r="A1493" s="52" t="str">
        <f t="shared" si="289"/>
        <v/>
      </c>
      <c r="B1493" s="5"/>
      <c r="C1493" s="6"/>
      <c r="D1493" s="7"/>
      <c r="E1493" s="8"/>
      <c r="F1493" s="8"/>
      <c r="G1493" s="60" t="str">
        <f t="shared" si="290"/>
        <v/>
      </c>
      <c r="H1493" s="60" t="str">
        <f t="shared" si="290"/>
        <v/>
      </c>
      <c r="J1493" s="115" t="str">
        <f t="shared" si="287"/>
        <v/>
      </c>
      <c r="Q1493" s="116"/>
      <c r="R1493" s="65" t="str">
        <f t="shared" si="281"/>
        <v/>
      </c>
      <c r="S1493" s="65" t="str">
        <f t="shared" si="282"/>
        <v/>
      </c>
      <c r="T1493" s="65" t="str">
        <f t="shared" si="283"/>
        <v/>
      </c>
      <c r="U1493" s="65" t="str">
        <f t="shared" si="284"/>
        <v/>
      </c>
      <c r="V1493" s="38"/>
      <c r="W1493" s="38"/>
      <c r="X1493" s="85" t="str">
        <f t="shared" si="285"/>
        <v/>
      </c>
      <c r="Y1493" s="85" t="str">
        <f t="shared" si="286"/>
        <v/>
      </c>
      <c r="Z1493" s="89" t="str">
        <f t="shared" si="288"/>
        <v/>
      </c>
      <c r="AA1493" s="90" t="str">
        <f>IFERROR(IF(ISNUMBER('Opsparede løndele mar21-apr21'!K1491),Z1493+'Opsparede løndele mar21-apr21'!K1491,Z1493),"")</f>
        <v/>
      </c>
    </row>
    <row r="1494" spans="1:27" x14ac:dyDescent="0.25">
      <c r="A1494" s="52" t="str">
        <f t="shared" si="289"/>
        <v/>
      </c>
      <c r="B1494" s="5"/>
      <c r="C1494" s="6"/>
      <c r="D1494" s="7"/>
      <c r="E1494" s="8"/>
      <c r="F1494" s="8"/>
      <c r="G1494" s="60" t="str">
        <f t="shared" si="290"/>
        <v/>
      </c>
      <c r="H1494" s="60" t="str">
        <f t="shared" si="290"/>
        <v/>
      </c>
      <c r="J1494" s="115" t="str">
        <f t="shared" si="287"/>
        <v/>
      </c>
      <c r="Q1494" s="116"/>
      <c r="R1494" s="65" t="str">
        <f t="shared" si="281"/>
        <v/>
      </c>
      <c r="S1494" s="65" t="str">
        <f t="shared" si="282"/>
        <v/>
      </c>
      <c r="T1494" s="65" t="str">
        <f t="shared" si="283"/>
        <v/>
      </c>
      <c r="U1494" s="65" t="str">
        <f t="shared" si="284"/>
        <v/>
      </c>
      <c r="V1494" s="38"/>
      <c r="W1494" s="38"/>
      <c r="X1494" s="85" t="str">
        <f t="shared" si="285"/>
        <v/>
      </c>
      <c r="Y1494" s="85" t="str">
        <f t="shared" si="286"/>
        <v/>
      </c>
      <c r="Z1494" s="89" t="str">
        <f t="shared" si="288"/>
        <v/>
      </c>
      <c r="AA1494" s="90" t="str">
        <f>IFERROR(IF(ISNUMBER('Opsparede løndele mar21-apr21'!K1492),Z1494+'Opsparede løndele mar21-apr21'!K1492,Z1494),"")</f>
        <v/>
      </c>
    </row>
    <row r="1495" spans="1:27" x14ac:dyDescent="0.25">
      <c r="A1495" s="52" t="str">
        <f t="shared" si="289"/>
        <v/>
      </c>
      <c r="B1495" s="5"/>
      <c r="C1495" s="6"/>
      <c r="D1495" s="7"/>
      <c r="E1495" s="8"/>
      <c r="F1495" s="8"/>
      <c r="G1495" s="60" t="str">
        <f t="shared" si="290"/>
        <v/>
      </c>
      <c r="H1495" s="60" t="str">
        <f t="shared" si="290"/>
        <v/>
      </c>
      <c r="J1495" s="115" t="str">
        <f t="shared" si="287"/>
        <v/>
      </c>
      <c r="Q1495" s="116"/>
      <c r="R1495" s="65" t="str">
        <f t="shared" si="281"/>
        <v/>
      </c>
      <c r="S1495" s="65" t="str">
        <f t="shared" si="282"/>
        <v/>
      </c>
      <c r="T1495" s="65" t="str">
        <f t="shared" si="283"/>
        <v/>
      </c>
      <c r="U1495" s="65" t="str">
        <f t="shared" si="284"/>
        <v/>
      </c>
      <c r="V1495" s="38"/>
      <c r="W1495" s="38"/>
      <c r="X1495" s="85" t="str">
        <f t="shared" si="285"/>
        <v/>
      </c>
      <c r="Y1495" s="85" t="str">
        <f t="shared" si="286"/>
        <v/>
      </c>
      <c r="Z1495" s="89" t="str">
        <f t="shared" si="288"/>
        <v/>
      </c>
      <c r="AA1495" s="90" t="str">
        <f>IFERROR(IF(ISNUMBER('Opsparede løndele mar21-apr21'!K1493),Z1495+'Opsparede løndele mar21-apr21'!K1493,Z1495),"")</f>
        <v/>
      </c>
    </row>
    <row r="1496" spans="1:27" x14ac:dyDescent="0.25">
      <c r="A1496" s="52" t="str">
        <f t="shared" si="289"/>
        <v/>
      </c>
      <c r="B1496" s="5"/>
      <c r="C1496" s="6"/>
      <c r="D1496" s="7"/>
      <c r="E1496" s="8"/>
      <c r="F1496" s="8"/>
      <c r="G1496" s="60" t="str">
        <f t="shared" si="290"/>
        <v/>
      </c>
      <c r="H1496" s="60" t="str">
        <f t="shared" si="290"/>
        <v/>
      </c>
      <c r="J1496" s="115" t="str">
        <f t="shared" si="287"/>
        <v/>
      </c>
      <c r="Q1496" s="116"/>
      <c r="R1496" s="65" t="str">
        <f t="shared" si="281"/>
        <v/>
      </c>
      <c r="S1496" s="65" t="str">
        <f t="shared" si="282"/>
        <v/>
      </c>
      <c r="T1496" s="65" t="str">
        <f t="shared" si="283"/>
        <v/>
      </c>
      <c r="U1496" s="65" t="str">
        <f t="shared" si="284"/>
        <v/>
      </c>
      <c r="V1496" s="38"/>
      <c r="W1496" s="38"/>
      <c r="X1496" s="85" t="str">
        <f t="shared" si="285"/>
        <v/>
      </c>
      <c r="Y1496" s="85" t="str">
        <f t="shared" si="286"/>
        <v/>
      </c>
      <c r="Z1496" s="89" t="str">
        <f t="shared" si="288"/>
        <v/>
      </c>
      <c r="AA1496" s="90" t="str">
        <f>IFERROR(IF(ISNUMBER('Opsparede løndele mar21-apr21'!K1494),Z1496+'Opsparede løndele mar21-apr21'!K1494,Z1496),"")</f>
        <v/>
      </c>
    </row>
    <row r="1497" spans="1:27" x14ac:dyDescent="0.25">
      <c r="A1497" s="52" t="str">
        <f t="shared" si="289"/>
        <v/>
      </c>
      <c r="B1497" s="5"/>
      <c r="C1497" s="6"/>
      <c r="D1497" s="7"/>
      <c r="E1497" s="8"/>
      <c r="F1497" s="8"/>
      <c r="G1497" s="60" t="str">
        <f t="shared" si="290"/>
        <v/>
      </c>
      <c r="H1497" s="60" t="str">
        <f t="shared" si="290"/>
        <v/>
      </c>
      <c r="J1497" s="115" t="str">
        <f t="shared" si="287"/>
        <v/>
      </c>
      <c r="Q1497" s="116"/>
      <c r="R1497" s="65" t="str">
        <f t="shared" si="281"/>
        <v/>
      </c>
      <c r="S1497" s="65" t="str">
        <f t="shared" si="282"/>
        <v/>
      </c>
      <c r="T1497" s="65" t="str">
        <f t="shared" si="283"/>
        <v/>
      </c>
      <c r="U1497" s="65" t="str">
        <f t="shared" si="284"/>
        <v/>
      </c>
      <c r="V1497" s="38"/>
      <c r="W1497" s="38"/>
      <c r="X1497" s="85" t="str">
        <f t="shared" si="285"/>
        <v/>
      </c>
      <c r="Y1497" s="85" t="str">
        <f t="shared" si="286"/>
        <v/>
      </c>
      <c r="Z1497" s="89" t="str">
        <f t="shared" si="288"/>
        <v/>
      </c>
      <c r="AA1497" s="90" t="str">
        <f>IFERROR(IF(ISNUMBER('Opsparede løndele mar21-apr21'!K1495),Z1497+'Opsparede løndele mar21-apr21'!K1495,Z1497),"")</f>
        <v/>
      </c>
    </row>
    <row r="1498" spans="1:27" x14ac:dyDescent="0.25">
      <c r="A1498" s="52" t="str">
        <f t="shared" si="289"/>
        <v/>
      </c>
      <c r="B1498" s="5"/>
      <c r="C1498" s="6"/>
      <c r="D1498" s="7"/>
      <c r="E1498" s="8"/>
      <c r="F1498" s="8"/>
      <c r="G1498" s="60" t="str">
        <f t="shared" si="290"/>
        <v/>
      </c>
      <c r="H1498" s="60" t="str">
        <f t="shared" si="290"/>
        <v/>
      </c>
      <c r="J1498" s="115" t="str">
        <f t="shared" si="287"/>
        <v/>
      </c>
      <c r="Q1498" s="116"/>
      <c r="R1498" s="65" t="str">
        <f t="shared" si="281"/>
        <v/>
      </c>
      <c r="S1498" s="65" t="str">
        <f t="shared" si="282"/>
        <v/>
      </c>
      <c r="T1498" s="65" t="str">
        <f t="shared" si="283"/>
        <v/>
      </c>
      <c r="U1498" s="65" t="str">
        <f t="shared" si="284"/>
        <v/>
      </c>
      <c r="V1498" s="38"/>
      <c r="W1498" s="38"/>
      <c r="X1498" s="85" t="str">
        <f t="shared" si="285"/>
        <v/>
      </c>
      <c r="Y1498" s="85" t="str">
        <f t="shared" si="286"/>
        <v/>
      </c>
      <c r="Z1498" s="89" t="str">
        <f t="shared" si="288"/>
        <v/>
      </c>
      <c r="AA1498" s="90" t="str">
        <f>IFERROR(IF(ISNUMBER('Opsparede løndele mar21-apr21'!K1496),Z1498+'Opsparede løndele mar21-apr21'!K1496,Z1498),"")</f>
        <v/>
      </c>
    </row>
    <row r="1499" spans="1:27" x14ac:dyDescent="0.25">
      <c r="A1499" s="52" t="str">
        <f t="shared" si="289"/>
        <v/>
      </c>
      <c r="B1499" s="5"/>
      <c r="C1499" s="6"/>
      <c r="D1499" s="7"/>
      <c r="E1499" s="8"/>
      <c r="F1499" s="8"/>
      <c r="G1499" s="60" t="str">
        <f t="shared" si="290"/>
        <v/>
      </c>
      <c r="H1499" s="60" t="str">
        <f t="shared" si="290"/>
        <v/>
      </c>
      <c r="J1499" s="115" t="str">
        <f t="shared" si="287"/>
        <v/>
      </c>
      <c r="Q1499" s="116"/>
      <c r="R1499" s="65" t="str">
        <f t="shared" si="281"/>
        <v/>
      </c>
      <c r="S1499" s="65" t="str">
        <f t="shared" si="282"/>
        <v/>
      </c>
      <c r="T1499" s="65" t="str">
        <f t="shared" si="283"/>
        <v/>
      </c>
      <c r="U1499" s="65" t="str">
        <f t="shared" si="284"/>
        <v/>
      </c>
      <c r="V1499" s="38"/>
      <c r="W1499" s="38"/>
      <c r="X1499" s="85" t="str">
        <f t="shared" si="285"/>
        <v/>
      </c>
      <c r="Y1499" s="85" t="str">
        <f t="shared" si="286"/>
        <v/>
      </c>
      <c r="Z1499" s="89" t="str">
        <f t="shared" si="288"/>
        <v/>
      </c>
      <c r="AA1499" s="90" t="str">
        <f>IFERROR(IF(ISNUMBER('Opsparede løndele mar21-apr21'!K1497),Z1499+'Opsparede løndele mar21-apr21'!K1497,Z1499),"")</f>
        <v/>
      </c>
    </row>
    <row r="1500" spans="1:27" x14ac:dyDescent="0.25">
      <c r="A1500" s="52" t="str">
        <f t="shared" si="289"/>
        <v/>
      </c>
      <c r="B1500" s="5"/>
      <c r="C1500" s="6"/>
      <c r="D1500" s="7"/>
      <c r="E1500" s="8"/>
      <c r="F1500" s="8"/>
      <c r="G1500" s="60" t="str">
        <f t="shared" si="290"/>
        <v/>
      </c>
      <c r="H1500" s="60" t="str">
        <f t="shared" si="290"/>
        <v/>
      </c>
      <c r="J1500" s="115" t="str">
        <f t="shared" si="287"/>
        <v/>
      </c>
      <c r="Q1500" s="116"/>
      <c r="R1500" s="65" t="str">
        <f t="shared" si="281"/>
        <v/>
      </c>
      <c r="S1500" s="65" t="str">
        <f t="shared" si="282"/>
        <v/>
      </c>
      <c r="T1500" s="65" t="str">
        <f t="shared" si="283"/>
        <v/>
      </c>
      <c r="U1500" s="65" t="str">
        <f t="shared" si="284"/>
        <v/>
      </c>
      <c r="V1500" s="38"/>
      <c r="W1500" s="38"/>
      <c r="X1500" s="85" t="str">
        <f t="shared" si="285"/>
        <v/>
      </c>
      <c r="Y1500" s="85" t="str">
        <f t="shared" si="286"/>
        <v/>
      </c>
      <c r="Z1500" s="89" t="str">
        <f t="shared" si="288"/>
        <v/>
      </c>
      <c r="AA1500" s="90" t="str">
        <f>IFERROR(IF(ISNUMBER('Opsparede løndele mar21-apr21'!K1498),Z1500+'Opsparede løndele mar21-apr21'!K1498,Z1500),"")</f>
        <v/>
      </c>
    </row>
    <row r="1501" spans="1:27" x14ac:dyDescent="0.25">
      <c r="A1501" s="52" t="str">
        <f t="shared" si="289"/>
        <v/>
      </c>
      <c r="B1501" s="5"/>
      <c r="C1501" s="6"/>
      <c r="D1501" s="7"/>
      <c r="E1501" s="8"/>
      <c r="F1501" s="8"/>
      <c r="G1501" s="60" t="str">
        <f t="shared" si="290"/>
        <v/>
      </c>
      <c r="H1501" s="60" t="str">
        <f t="shared" si="290"/>
        <v/>
      </c>
      <c r="J1501" s="115" t="str">
        <f t="shared" si="287"/>
        <v/>
      </c>
      <c r="Q1501" s="116"/>
      <c r="R1501" s="65" t="str">
        <f t="shared" si="281"/>
        <v/>
      </c>
      <c r="S1501" s="65" t="str">
        <f t="shared" si="282"/>
        <v/>
      </c>
      <c r="T1501" s="65" t="str">
        <f t="shared" si="283"/>
        <v/>
      </c>
      <c r="U1501" s="65" t="str">
        <f t="shared" si="284"/>
        <v/>
      </c>
      <c r="V1501" s="38"/>
      <c r="W1501" s="38"/>
      <c r="X1501" s="85" t="str">
        <f t="shared" si="285"/>
        <v/>
      </c>
      <c r="Y1501" s="85" t="str">
        <f t="shared" si="286"/>
        <v/>
      </c>
      <c r="Z1501" s="89" t="str">
        <f t="shared" si="288"/>
        <v/>
      </c>
      <c r="AA1501" s="90" t="str">
        <f>IFERROR(IF(ISNUMBER('Opsparede løndele mar21-apr21'!K1499),Z1501+'Opsparede løndele mar21-apr21'!K1499,Z1501),"")</f>
        <v/>
      </c>
    </row>
    <row r="1502" spans="1:27" x14ac:dyDescent="0.25">
      <c r="A1502" s="52" t="str">
        <f t="shared" si="289"/>
        <v/>
      </c>
      <c r="B1502" s="5"/>
      <c r="C1502" s="6"/>
      <c r="D1502" s="7"/>
      <c r="E1502" s="8"/>
      <c r="F1502" s="8"/>
      <c r="G1502" s="60" t="str">
        <f t="shared" si="290"/>
        <v/>
      </c>
      <c r="H1502" s="60" t="str">
        <f t="shared" si="290"/>
        <v/>
      </c>
      <c r="J1502" s="115" t="str">
        <f t="shared" si="287"/>
        <v/>
      </c>
      <c r="Q1502" s="116"/>
      <c r="R1502" s="65" t="str">
        <f t="shared" si="281"/>
        <v/>
      </c>
      <c r="S1502" s="65" t="str">
        <f t="shared" si="282"/>
        <v/>
      </c>
      <c r="T1502" s="65" t="str">
        <f t="shared" si="283"/>
        <v/>
      </c>
      <c r="U1502" s="65" t="str">
        <f t="shared" si="284"/>
        <v/>
      </c>
      <c r="V1502" s="38"/>
      <c r="W1502" s="38"/>
      <c r="X1502" s="85" t="str">
        <f t="shared" si="285"/>
        <v/>
      </c>
      <c r="Y1502" s="85" t="str">
        <f t="shared" si="286"/>
        <v/>
      </c>
      <c r="Z1502" s="89" t="str">
        <f t="shared" si="288"/>
        <v/>
      </c>
      <c r="AA1502" s="90" t="str">
        <f>IFERROR(IF(ISNUMBER('Opsparede løndele mar21-apr21'!K1500),Z1502+'Opsparede løndele mar21-apr21'!K1500,Z1502),"")</f>
        <v/>
      </c>
    </row>
    <row r="1503" spans="1:27" x14ac:dyDescent="0.25">
      <c r="A1503" s="52" t="str">
        <f t="shared" si="289"/>
        <v/>
      </c>
      <c r="B1503" s="5"/>
      <c r="C1503" s="6"/>
      <c r="D1503" s="7"/>
      <c r="E1503" s="8"/>
      <c r="F1503" s="8"/>
      <c r="G1503" s="60" t="str">
        <f t="shared" si="290"/>
        <v/>
      </c>
      <c r="H1503" s="60" t="str">
        <f t="shared" si="290"/>
        <v/>
      </c>
      <c r="J1503" s="115" t="str">
        <f t="shared" si="287"/>
        <v/>
      </c>
      <c r="Q1503" s="116"/>
      <c r="R1503" s="65" t="str">
        <f t="shared" si="281"/>
        <v/>
      </c>
      <c r="S1503" s="65" t="str">
        <f t="shared" si="282"/>
        <v/>
      </c>
      <c r="T1503" s="65" t="str">
        <f t="shared" si="283"/>
        <v/>
      </c>
      <c r="U1503" s="65" t="str">
        <f t="shared" si="284"/>
        <v/>
      </c>
      <c r="V1503" s="38"/>
      <c r="W1503" s="38"/>
      <c r="X1503" s="85" t="str">
        <f t="shared" si="285"/>
        <v/>
      </c>
      <c r="Y1503" s="85" t="str">
        <f t="shared" si="286"/>
        <v/>
      </c>
      <c r="Z1503" s="89" t="str">
        <f t="shared" si="288"/>
        <v/>
      </c>
      <c r="AA1503" s="90" t="str">
        <f>IFERROR(IF(ISNUMBER('Opsparede løndele mar21-apr21'!K1501),Z1503+'Opsparede løndele mar21-apr21'!K1501,Z1503),"")</f>
        <v/>
      </c>
    </row>
    <row r="1504" spans="1:27" x14ac:dyDescent="0.25">
      <c r="A1504" s="52" t="str">
        <f t="shared" si="289"/>
        <v/>
      </c>
      <c r="B1504" s="5"/>
      <c r="C1504" s="6"/>
      <c r="D1504" s="7"/>
      <c r="E1504" s="8"/>
      <c r="F1504" s="8"/>
      <c r="G1504" s="60" t="str">
        <f t="shared" si="290"/>
        <v/>
      </c>
      <c r="H1504" s="60" t="str">
        <f t="shared" si="290"/>
        <v/>
      </c>
      <c r="J1504" s="115" t="str">
        <f t="shared" si="287"/>
        <v/>
      </c>
      <c r="Q1504" s="116"/>
      <c r="R1504" s="65" t="str">
        <f t="shared" si="281"/>
        <v/>
      </c>
      <c r="S1504" s="65" t="str">
        <f t="shared" si="282"/>
        <v/>
      </c>
      <c r="T1504" s="65" t="str">
        <f t="shared" si="283"/>
        <v/>
      </c>
      <c r="U1504" s="65" t="str">
        <f t="shared" si="284"/>
        <v/>
      </c>
      <c r="V1504" s="38"/>
      <c r="W1504" s="38"/>
      <c r="X1504" s="85" t="str">
        <f t="shared" si="285"/>
        <v/>
      </c>
      <c r="Y1504" s="85" t="str">
        <f t="shared" si="286"/>
        <v/>
      </c>
      <c r="Z1504" s="89" t="str">
        <f t="shared" si="288"/>
        <v/>
      </c>
      <c r="AA1504" s="90" t="str">
        <f>IFERROR(IF(ISNUMBER('Opsparede løndele mar21-apr21'!K1502),Z1504+'Opsparede løndele mar21-apr21'!K1502,Z1504),"")</f>
        <v/>
      </c>
    </row>
    <row r="1505" spans="1:27" x14ac:dyDescent="0.25">
      <c r="A1505" s="52" t="str">
        <f t="shared" si="289"/>
        <v/>
      </c>
      <c r="B1505" s="5"/>
      <c r="C1505" s="6"/>
      <c r="D1505" s="7"/>
      <c r="E1505" s="8"/>
      <c r="F1505" s="8"/>
      <c r="G1505" s="60" t="str">
        <f t="shared" si="290"/>
        <v/>
      </c>
      <c r="H1505" s="60" t="str">
        <f t="shared" si="290"/>
        <v/>
      </c>
      <c r="J1505" s="115" t="str">
        <f t="shared" si="287"/>
        <v/>
      </c>
      <c r="Q1505" s="116"/>
      <c r="R1505" s="65" t="str">
        <f t="shared" si="281"/>
        <v/>
      </c>
      <c r="S1505" s="65" t="str">
        <f t="shared" si="282"/>
        <v/>
      </c>
      <c r="T1505" s="65" t="str">
        <f t="shared" si="283"/>
        <v/>
      </c>
      <c r="U1505" s="65" t="str">
        <f t="shared" si="284"/>
        <v/>
      </c>
      <c r="V1505" s="38"/>
      <c r="W1505" s="38"/>
      <c r="X1505" s="85" t="str">
        <f t="shared" si="285"/>
        <v/>
      </c>
      <c r="Y1505" s="85" t="str">
        <f t="shared" si="286"/>
        <v/>
      </c>
      <c r="Z1505" s="89" t="str">
        <f t="shared" si="288"/>
        <v/>
      </c>
      <c r="AA1505" s="90" t="str">
        <f>IFERROR(IF(ISNUMBER('Opsparede løndele mar21-apr21'!K1503),Z1505+'Opsparede løndele mar21-apr21'!K1503,Z1505),"")</f>
        <v/>
      </c>
    </row>
    <row r="1506" spans="1:27" x14ac:dyDescent="0.25">
      <c r="A1506" s="52" t="str">
        <f t="shared" si="289"/>
        <v/>
      </c>
      <c r="B1506" s="5"/>
      <c r="C1506" s="6"/>
      <c r="D1506" s="7"/>
      <c r="E1506" s="8"/>
      <c r="F1506" s="8"/>
      <c r="G1506" s="60" t="str">
        <f t="shared" si="290"/>
        <v/>
      </c>
      <c r="H1506" s="60" t="str">
        <f t="shared" si="290"/>
        <v/>
      </c>
      <c r="J1506" s="115" t="str">
        <f t="shared" si="287"/>
        <v/>
      </c>
      <c r="Q1506" s="116"/>
      <c r="R1506" s="65" t="str">
        <f t="shared" si="281"/>
        <v/>
      </c>
      <c r="S1506" s="65" t="str">
        <f t="shared" si="282"/>
        <v/>
      </c>
      <c r="T1506" s="65" t="str">
        <f t="shared" si="283"/>
        <v/>
      </c>
      <c r="U1506" s="65" t="str">
        <f t="shared" si="284"/>
        <v/>
      </c>
      <c r="V1506" s="38"/>
      <c r="W1506" s="38"/>
      <c r="X1506" s="85" t="str">
        <f t="shared" si="285"/>
        <v/>
      </c>
      <c r="Y1506" s="85" t="str">
        <f t="shared" si="286"/>
        <v/>
      </c>
      <c r="Z1506" s="89" t="str">
        <f t="shared" si="288"/>
        <v/>
      </c>
      <c r="AA1506" s="90" t="str">
        <f>IFERROR(IF(ISNUMBER('Opsparede løndele mar21-apr21'!K1504),Z1506+'Opsparede løndele mar21-apr21'!K1504,Z1506),"")</f>
        <v/>
      </c>
    </row>
  </sheetData>
  <sheetProtection algorithmName="SHA-512" hashValue="2NrFXd6/qJLw8Rz07hhd8FbksBtKI0pkN4z98hwf9qoHkQLKIC796ehEPn9t1poyhg0YeqU6jK2RTISjM7KOpQ==" saltValue="Sc3AB0wTzg3oaAZuiA329g==" spinCount="100000" sheet="1" objects="1" scenarios="1"/>
  <mergeCells count="2">
    <mergeCell ref="A1:B1"/>
    <mergeCell ref="A2:G2"/>
  </mergeCells>
  <conditionalFormatting sqref="Z1 Z4:Z1048576">
    <cfRule type="cellIs" dxfId="13" priority="7" operator="equal">
      <formula>0</formula>
    </cfRule>
  </conditionalFormatting>
  <conditionalFormatting sqref="K1:L1048576">
    <cfRule type="expression" dxfId="12" priority="6">
      <formula>AND(G1&gt;0,G1&lt;&gt;K1)</formula>
    </cfRule>
  </conditionalFormatting>
  <conditionalFormatting sqref="O1:P1048576">
    <cfRule type="expression" dxfId="11" priority="5">
      <formula>AND(G1&gt;0,G1&lt;&gt;O1)</formula>
    </cfRule>
  </conditionalFormatting>
  <conditionalFormatting sqref="M7:N1048576">
    <cfRule type="expression" dxfId="10" priority="4">
      <formula>AND(G7&gt;0,G7&lt;&gt;M7)</formula>
    </cfRule>
  </conditionalFormatting>
  <conditionalFormatting sqref="V1:W1048576">
    <cfRule type="cellIs" dxfId="9" priority="1" operator="greaterThan">
      <formula>0</formula>
    </cfRule>
    <cfRule type="expression" dxfId="8" priority="3">
      <formula>AND(G1&gt;0,G1&lt;&gt;V1)</formula>
    </cfRule>
  </conditionalFormatting>
  <dataValidations count="5">
    <dataValidation type="custom" allowBlank="1" showInputMessage="1" showErrorMessage="1" errorTitle="Ugyldig værdi" error="Dette CPR-nr. er allerede indtastet. Der kan kun indtastes i én række pr. medarbejder." sqref="B7:B1506">
      <formula1>COUNTIF($B$7:$B$1506,B7)=1</formula1>
    </dataValidation>
    <dataValidation type="list" allowBlank="1" showInputMessage="1" showErrorMessage="1" sqref="I7:I1506">
      <formula1>Ansættelsesforhold</formula1>
    </dataValidation>
    <dataValidation type="list" showInputMessage="1" showErrorMessage="1" errorTitle="Ugyldig dato" error="Der er forsøgt indtastet en ugyldig dato. Der skal indtastes en dato i perioden 9. marts 2020 - 8. juli 2020._x000a__x000a_Alternativt kan rullemenuen anvendes." sqref="E7:F1048576">
      <formula1>Kompensationsperiode2</formula1>
    </dataValidation>
    <dataValidation type="decimal" operator="greaterThanOrEqual" allowBlank="1" showInputMessage="1" showErrorMessage="1" errorTitle="Ugyldig værdier" error="Der kan ikke indtastes negative værdier." sqref="K1:Q1048576">
      <formula1>0</formula1>
    </dataValidation>
    <dataValidation type="whole" allowBlank="1" showInputMessage="1" showErrorMessage="1" errorTitle="Ugyldig værider" error="Der kan ikke indtastes negative værdier, eller flere dage end antal hjemsendte arbejdsdage." sqref="V1:W1048576">
      <formula1>0</formula1>
      <formula2>G1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M1039"/>
  <sheetViews>
    <sheetView zoomScale="90" zoomScaleNormal="90" workbookViewId="0">
      <selection activeCell="E5" sqref="E5"/>
    </sheetView>
  </sheetViews>
  <sheetFormatPr defaultColWidth="8.7109375" defaultRowHeight="15" x14ac:dyDescent="0.25"/>
  <cols>
    <col min="1" max="1" width="11.28515625" style="16" customWidth="1"/>
    <col min="2" max="2" width="14.7109375" style="81" customWidth="1"/>
    <col min="3" max="3" width="46.140625" style="81" customWidth="1"/>
    <col min="4" max="4" width="20.28515625" style="22" hidden="1" customWidth="1"/>
    <col min="5" max="5" width="19.7109375" style="18" customWidth="1"/>
    <col min="6" max="6" width="16.42578125" style="134" customWidth="1"/>
    <col min="7" max="7" width="15.85546875" style="134" customWidth="1"/>
    <col min="8" max="8" width="15.140625" style="134" customWidth="1"/>
    <col min="9" max="9" width="15.42578125" style="134" customWidth="1"/>
    <col min="10" max="10" width="15.42578125" style="111" hidden="1" customWidth="1"/>
    <col min="11" max="11" width="17.42578125" style="30" customWidth="1"/>
    <col min="12" max="16384" width="8.7109375" style="56"/>
  </cols>
  <sheetData>
    <row r="1" spans="1:13" x14ac:dyDescent="0.25">
      <c r="A1" s="59"/>
      <c r="B1" s="64"/>
      <c r="C1" s="64"/>
      <c r="D1" s="59"/>
      <c r="E1" s="59"/>
      <c r="F1" s="32"/>
      <c r="G1" s="32"/>
      <c r="H1" s="32"/>
      <c r="I1" s="32"/>
      <c r="J1" s="56"/>
      <c r="K1" s="59"/>
    </row>
    <row r="2" spans="1:13" ht="57.75" customHeight="1" x14ac:dyDescent="0.25">
      <c r="A2" s="167" t="s">
        <v>51</v>
      </c>
      <c r="B2" s="167"/>
      <c r="C2" s="167"/>
      <c r="D2" s="167"/>
      <c r="E2" s="167"/>
      <c r="F2" s="135"/>
      <c r="G2" s="135"/>
      <c r="H2" s="135"/>
      <c r="I2" s="135"/>
      <c r="J2" s="19"/>
      <c r="K2" s="59"/>
    </row>
    <row r="3" spans="1:13" x14ac:dyDescent="0.25">
      <c r="A3" s="59"/>
      <c r="B3" s="64"/>
      <c r="C3" s="64"/>
      <c r="D3" s="59"/>
      <c r="E3" s="59"/>
      <c r="F3" s="32"/>
      <c r="G3" s="32"/>
      <c r="H3" s="32"/>
      <c r="I3" s="32"/>
      <c r="J3" s="56"/>
      <c r="K3" s="59"/>
    </row>
    <row r="4" spans="1:13" ht="60" x14ac:dyDescent="0.25">
      <c r="A4" s="14" t="s">
        <v>12</v>
      </c>
      <c r="B4" s="82" t="s">
        <v>0</v>
      </c>
      <c r="C4" s="82" t="s">
        <v>50</v>
      </c>
      <c r="D4" s="20" t="s">
        <v>24</v>
      </c>
      <c r="E4" s="15" t="s">
        <v>49</v>
      </c>
      <c r="F4" s="136" t="s">
        <v>48</v>
      </c>
      <c r="G4" s="136" t="s">
        <v>47</v>
      </c>
      <c r="H4" s="136" t="s">
        <v>46</v>
      </c>
      <c r="I4" s="136" t="s">
        <v>45</v>
      </c>
      <c r="J4" s="23" t="s">
        <v>53</v>
      </c>
      <c r="K4" s="29" t="s">
        <v>52</v>
      </c>
      <c r="M4" s="2"/>
    </row>
    <row r="5" spans="1:13" x14ac:dyDescent="0.25">
      <c r="A5" s="16" t="str">
        <f>'Afrap. mar21-apr21'!A7</f>
        <v/>
      </c>
      <c r="B5" s="81" t="str">
        <f>IF(ISBLANK('Afrap. mar21-apr21'!B7),"",'Afrap. mar21-apr21'!B7)</f>
        <v/>
      </c>
      <c r="C5" s="81" t="str">
        <f>IF(ISBLANK('Afrap. mar21-apr21'!C7),"",'Afrap. mar21-apr21'!C7)</f>
        <v/>
      </c>
      <c r="D5" s="21">
        <f>IF('Afrap. mar21-apr21'!I7="Funktionær",0.75,0.9)</f>
        <v>0.9</v>
      </c>
      <c r="E5" s="17"/>
      <c r="J5" s="111" t="str">
        <f>IF(E5="Ja",((F5-G5)+(H5-I5)),"")</f>
        <v/>
      </c>
      <c r="K5" s="30" t="str">
        <f>IF(E5="Ja",((F5-G5)+(H5-I5)),"")</f>
        <v/>
      </c>
    </row>
    <row r="6" spans="1:13" x14ac:dyDescent="0.25">
      <c r="A6" s="16" t="str">
        <f>'Afrap. mar21-apr21'!A8</f>
        <v/>
      </c>
      <c r="B6" s="81" t="str">
        <f>IF(ISBLANK('Afrap. mar21-apr21'!B8),"",'Afrap. mar21-apr21'!B8)</f>
        <v/>
      </c>
      <c r="C6" s="81" t="str">
        <f>IF(ISBLANK('Afrap. mar21-apr21'!C8),"",'Afrap. mar21-apr21'!C8)</f>
        <v/>
      </c>
      <c r="D6" s="21">
        <f>IF('Afrap. mar21-apr21'!I8="Funktionær",0.75,0.9)</f>
        <v>0.9</v>
      </c>
      <c r="E6" s="17"/>
      <c r="J6" s="111" t="str">
        <f t="shared" ref="J6:J69" si="0">IF(E6="Ja",((F6-G6)+(H6-I6)),"")</f>
        <v/>
      </c>
      <c r="K6" s="30" t="str">
        <f t="shared" ref="K6:K69" si="1">IF(E6="Ja",((F6-G6)+(H6-I6)),"")</f>
        <v/>
      </c>
      <c r="L6" s="2"/>
    </row>
    <row r="7" spans="1:13" x14ac:dyDescent="0.25">
      <c r="A7" s="16" t="str">
        <f>'Afrap. mar21-apr21'!A9</f>
        <v/>
      </c>
      <c r="B7" s="81" t="str">
        <f>IF(ISBLANK('Afrap. mar21-apr21'!B9),"",'Afrap. mar21-apr21'!B9)</f>
        <v/>
      </c>
      <c r="C7" s="81" t="str">
        <f>IF(ISBLANK('Afrap. mar21-apr21'!C9),"",'Afrap. mar21-apr21'!C9)</f>
        <v/>
      </c>
      <c r="D7" s="21">
        <f>IF('Afrap. mar21-apr21'!I9="Funktionær",0.75,0.9)</f>
        <v>0.9</v>
      </c>
      <c r="E7" s="17"/>
      <c r="J7" s="111" t="str">
        <f t="shared" si="0"/>
        <v/>
      </c>
      <c r="K7" s="30" t="str">
        <f t="shared" si="1"/>
        <v/>
      </c>
    </row>
    <row r="8" spans="1:13" x14ac:dyDescent="0.25">
      <c r="A8" s="16" t="str">
        <f>'Afrap. mar21-apr21'!A10</f>
        <v/>
      </c>
      <c r="B8" s="81" t="str">
        <f>IF(ISBLANK('Afrap. mar21-apr21'!B10),"",'Afrap. mar21-apr21'!B10)</f>
        <v/>
      </c>
      <c r="C8" s="81" t="str">
        <f>IF(ISBLANK('Afrap. mar21-apr21'!C10),"",'Afrap. mar21-apr21'!C10)</f>
        <v/>
      </c>
      <c r="D8" s="21">
        <f>IF('Afrap. mar21-apr21'!I10="Funktionær",0.75,0.9)</f>
        <v>0.9</v>
      </c>
      <c r="E8" s="17"/>
      <c r="J8" s="111" t="str">
        <f t="shared" si="0"/>
        <v/>
      </c>
      <c r="K8" s="30" t="str">
        <f t="shared" si="1"/>
        <v/>
      </c>
    </row>
    <row r="9" spans="1:13" x14ac:dyDescent="0.25">
      <c r="A9" s="16" t="str">
        <f>'Afrap. mar21-apr21'!A11</f>
        <v/>
      </c>
      <c r="B9" s="81" t="str">
        <f>IF(ISBLANK('Afrap. mar21-apr21'!B11),"",'Afrap. mar21-apr21'!B11)</f>
        <v/>
      </c>
      <c r="C9" s="81" t="str">
        <f>IF(ISBLANK('Afrap. mar21-apr21'!C11),"",'Afrap. mar21-apr21'!C11)</f>
        <v/>
      </c>
      <c r="D9" s="21">
        <f>IF('Afrap. mar21-apr21'!I11="Funktionær",0.75,0.9)</f>
        <v>0.9</v>
      </c>
      <c r="E9" s="17"/>
      <c r="J9" s="111" t="str">
        <f t="shared" si="0"/>
        <v/>
      </c>
      <c r="K9" s="30" t="str">
        <f t="shared" si="1"/>
        <v/>
      </c>
    </row>
    <row r="10" spans="1:13" x14ac:dyDescent="0.25">
      <c r="A10" s="16" t="str">
        <f>'Afrap. mar21-apr21'!A12</f>
        <v/>
      </c>
      <c r="B10" s="81" t="str">
        <f>IF(ISBLANK('Afrap. mar21-apr21'!B12),"",'Afrap. mar21-apr21'!B12)</f>
        <v/>
      </c>
      <c r="C10" s="81" t="str">
        <f>IF(ISBLANK('Afrap. mar21-apr21'!C12),"",'Afrap. mar21-apr21'!C12)</f>
        <v/>
      </c>
      <c r="D10" s="21">
        <f>IF('Afrap. mar21-apr21'!I12="Funktionær",0.75,0.9)</f>
        <v>0.9</v>
      </c>
      <c r="E10" s="17"/>
      <c r="J10" s="111" t="str">
        <f t="shared" si="0"/>
        <v/>
      </c>
      <c r="K10" s="30" t="str">
        <f t="shared" si="1"/>
        <v/>
      </c>
    </row>
    <row r="11" spans="1:13" x14ac:dyDescent="0.25">
      <c r="A11" s="16" t="str">
        <f>'Afrap. mar21-apr21'!A13</f>
        <v/>
      </c>
      <c r="B11" s="81" t="str">
        <f>IF(ISBLANK('Afrap. mar21-apr21'!B13),"",'Afrap. mar21-apr21'!B13)</f>
        <v/>
      </c>
      <c r="C11" s="81" t="str">
        <f>IF(ISBLANK('Afrap. mar21-apr21'!C13),"",'Afrap. mar21-apr21'!C13)</f>
        <v/>
      </c>
      <c r="D11" s="21">
        <f>IF('Afrap. mar21-apr21'!I13="Funktionær",0.75,0.9)</f>
        <v>0.9</v>
      </c>
      <c r="E11" s="17"/>
      <c r="J11" s="111" t="str">
        <f t="shared" si="0"/>
        <v/>
      </c>
      <c r="K11" s="30" t="str">
        <f t="shared" si="1"/>
        <v/>
      </c>
    </row>
    <row r="12" spans="1:13" x14ac:dyDescent="0.25">
      <c r="A12" s="16" t="str">
        <f>'Afrap. mar21-apr21'!A14</f>
        <v/>
      </c>
      <c r="B12" s="81" t="str">
        <f>IF(ISBLANK('Afrap. mar21-apr21'!B14),"",'Afrap. mar21-apr21'!B14)</f>
        <v/>
      </c>
      <c r="C12" s="81" t="str">
        <f>IF(ISBLANK('Afrap. mar21-apr21'!C14),"",'Afrap. mar21-apr21'!C14)</f>
        <v/>
      </c>
      <c r="D12" s="21">
        <f>IF('Afrap. mar21-apr21'!I14="Funktionær",0.75,0.9)</f>
        <v>0.9</v>
      </c>
      <c r="E12" s="17"/>
      <c r="J12" s="111" t="str">
        <f t="shared" si="0"/>
        <v/>
      </c>
      <c r="K12" s="30" t="str">
        <f t="shared" si="1"/>
        <v/>
      </c>
    </row>
    <row r="13" spans="1:13" x14ac:dyDescent="0.25">
      <c r="A13" s="16" t="str">
        <f>'Afrap. mar21-apr21'!A15</f>
        <v/>
      </c>
      <c r="B13" s="81" t="str">
        <f>IF(ISBLANK('Afrap. mar21-apr21'!B15),"",'Afrap. mar21-apr21'!B15)</f>
        <v/>
      </c>
      <c r="C13" s="81" t="str">
        <f>IF(ISBLANK('Afrap. mar21-apr21'!C15),"",'Afrap. mar21-apr21'!C15)</f>
        <v/>
      </c>
      <c r="D13" s="21">
        <f>IF('Afrap. mar21-apr21'!I15="Funktionær",0.75,0.9)</f>
        <v>0.9</v>
      </c>
      <c r="E13" s="17"/>
      <c r="J13" s="111" t="str">
        <f t="shared" si="0"/>
        <v/>
      </c>
      <c r="K13" s="30" t="str">
        <f t="shared" si="1"/>
        <v/>
      </c>
    </row>
    <row r="14" spans="1:13" x14ac:dyDescent="0.25">
      <c r="A14" s="16" t="str">
        <f>'Afrap. mar21-apr21'!A16</f>
        <v/>
      </c>
      <c r="B14" s="81" t="str">
        <f>IF(ISBLANK('Afrap. mar21-apr21'!B16),"",'Afrap. mar21-apr21'!B16)</f>
        <v/>
      </c>
      <c r="C14" s="81" t="str">
        <f>IF(ISBLANK('Afrap. mar21-apr21'!C16),"",'Afrap. mar21-apr21'!C16)</f>
        <v/>
      </c>
      <c r="D14" s="21">
        <f>IF('Afrap. mar21-apr21'!I16="Funktionær",0.75,0.9)</f>
        <v>0.9</v>
      </c>
      <c r="E14" s="17"/>
      <c r="J14" s="111" t="str">
        <f t="shared" si="0"/>
        <v/>
      </c>
      <c r="K14" s="30" t="str">
        <f t="shared" si="1"/>
        <v/>
      </c>
    </row>
    <row r="15" spans="1:13" x14ac:dyDescent="0.25">
      <c r="A15" s="16" t="str">
        <f>'Afrap. mar21-apr21'!A17</f>
        <v/>
      </c>
      <c r="B15" s="81" t="str">
        <f>IF(ISBLANK('Afrap. mar21-apr21'!B17),"",'Afrap. mar21-apr21'!B17)</f>
        <v/>
      </c>
      <c r="C15" s="81" t="str">
        <f>IF(ISBLANK('Afrap. mar21-apr21'!C17),"",'Afrap. mar21-apr21'!C17)</f>
        <v/>
      </c>
      <c r="D15" s="21">
        <f>IF('Afrap. mar21-apr21'!I17="Funktionær",0.75,0.9)</f>
        <v>0.9</v>
      </c>
      <c r="E15" s="17"/>
      <c r="J15" s="111" t="str">
        <f t="shared" si="0"/>
        <v/>
      </c>
      <c r="K15" s="30" t="str">
        <f t="shared" si="1"/>
        <v/>
      </c>
    </row>
    <row r="16" spans="1:13" x14ac:dyDescent="0.25">
      <c r="A16" s="16" t="str">
        <f>'Afrap. mar21-apr21'!A18</f>
        <v/>
      </c>
      <c r="B16" s="81" t="str">
        <f>IF(ISBLANK('Afrap. mar21-apr21'!B18),"",'Afrap. mar21-apr21'!B18)</f>
        <v/>
      </c>
      <c r="C16" s="81" t="str">
        <f>IF(ISBLANK('Afrap. mar21-apr21'!C18),"",'Afrap. mar21-apr21'!C18)</f>
        <v/>
      </c>
      <c r="D16" s="21">
        <f>IF('Afrap. mar21-apr21'!I18="Funktionær",0.75,0.9)</f>
        <v>0.9</v>
      </c>
      <c r="E16" s="17"/>
      <c r="J16" s="111" t="str">
        <f t="shared" si="0"/>
        <v/>
      </c>
      <c r="K16" s="30" t="str">
        <f t="shared" si="1"/>
        <v/>
      </c>
    </row>
    <row r="17" spans="1:11" x14ac:dyDescent="0.25">
      <c r="A17" s="16" t="str">
        <f>'Afrap. mar21-apr21'!A19</f>
        <v/>
      </c>
      <c r="B17" s="81" t="str">
        <f>IF(ISBLANK('Afrap. mar21-apr21'!B19),"",'Afrap. mar21-apr21'!B19)</f>
        <v/>
      </c>
      <c r="C17" s="81" t="str">
        <f>IF(ISBLANK('Afrap. mar21-apr21'!C19),"",'Afrap. mar21-apr21'!C19)</f>
        <v/>
      </c>
      <c r="D17" s="21">
        <f>IF('Afrap. mar21-apr21'!I19="Funktionær",0.75,0.9)</f>
        <v>0.9</v>
      </c>
      <c r="E17" s="17"/>
      <c r="J17" s="111" t="str">
        <f t="shared" si="0"/>
        <v/>
      </c>
      <c r="K17" s="30" t="str">
        <f t="shared" si="1"/>
        <v/>
      </c>
    </row>
    <row r="18" spans="1:11" x14ac:dyDescent="0.25">
      <c r="A18" s="16" t="str">
        <f>'Afrap. mar21-apr21'!A20</f>
        <v/>
      </c>
      <c r="B18" s="81" t="str">
        <f>IF(ISBLANK('Afrap. mar21-apr21'!B20),"",'Afrap. mar21-apr21'!B20)</f>
        <v/>
      </c>
      <c r="C18" s="81" t="str">
        <f>IF(ISBLANK('Afrap. mar21-apr21'!C20),"",'Afrap. mar21-apr21'!C20)</f>
        <v/>
      </c>
      <c r="D18" s="21">
        <f>IF('Afrap. mar21-apr21'!I20="Funktionær",0.75,0.9)</f>
        <v>0.9</v>
      </c>
      <c r="E18" s="17"/>
      <c r="J18" s="111" t="str">
        <f t="shared" si="0"/>
        <v/>
      </c>
      <c r="K18" s="30" t="str">
        <f t="shared" si="1"/>
        <v/>
      </c>
    </row>
    <row r="19" spans="1:11" x14ac:dyDescent="0.25">
      <c r="A19" s="16" t="str">
        <f>'Afrap. mar21-apr21'!A21</f>
        <v/>
      </c>
      <c r="B19" s="81" t="str">
        <f>IF(ISBLANK('Afrap. mar21-apr21'!B21),"",'Afrap. mar21-apr21'!B21)</f>
        <v/>
      </c>
      <c r="C19" s="81" t="str">
        <f>IF(ISBLANK('Afrap. mar21-apr21'!C21),"",'Afrap. mar21-apr21'!C21)</f>
        <v/>
      </c>
      <c r="D19" s="21">
        <f>IF('Afrap. mar21-apr21'!I21="Funktionær",0.75,0.9)</f>
        <v>0.9</v>
      </c>
      <c r="E19" s="17"/>
      <c r="J19" s="111" t="str">
        <f t="shared" si="0"/>
        <v/>
      </c>
      <c r="K19" s="30" t="str">
        <f t="shared" si="1"/>
        <v/>
      </c>
    </row>
    <row r="20" spans="1:11" x14ac:dyDescent="0.25">
      <c r="A20" s="16" t="str">
        <f>'Afrap. mar21-apr21'!A22</f>
        <v/>
      </c>
      <c r="B20" s="81" t="str">
        <f>IF(ISBLANK('Afrap. mar21-apr21'!B22),"",'Afrap. mar21-apr21'!B22)</f>
        <v/>
      </c>
      <c r="C20" s="81" t="str">
        <f>IF(ISBLANK('Afrap. mar21-apr21'!C22),"",'Afrap. mar21-apr21'!C22)</f>
        <v/>
      </c>
      <c r="D20" s="21">
        <f>IF('Afrap. mar21-apr21'!I22="Funktionær",0.75,0.9)</f>
        <v>0.9</v>
      </c>
      <c r="E20" s="17"/>
      <c r="J20" s="111" t="str">
        <f t="shared" si="0"/>
        <v/>
      </c>
      <c r="K20" s="30" t="str">
        <f t="shared" si="1"/>
        <v/>
      </c>
    </row>
    <row r="21" spans="1:11" x14ac:dyDescent="0.25">
      <c r="A21" s="16" t="str">
        <f>'Afrap. mar21-apr21'!A23</f>
        <v/>
      </c>
      <c r="B21" s="81" t="str">
        <f>IF(ISBLANK('Afrap. mar21-apr21'!B23),"",'Afrap. mar21-apr21'!B23)</f>
        <v/>
      </c>
      <c r="C21" s="81" t="str">
        <f>IF(ISBLANK('Afrap. mar21-apr21'!C23),"",'Afrap. mar21-apr21'!C23)</f>
        <v/>
      </c>
      <c r="D21" s="21">
        <f>IF('Afrap. mar21-apr21'!I23="Funktionær",0.75,0.9)</f>
        <v>0.9</v>
      </c>
      <c r="E21" s="17"/>
      <c r="J21" s="111" t="str">
        <f t="shared" si="0"/>
        <v/>
      </c>
      <c r="K21" s="30" t="str">
        <f t="shared" si="1"/>
        <v/>
      </c>
    </row>
    <row r="22" spans="1:11" x14ac:dyDescent="0.25">
      <c r="A22" s="16" t="str">
        <f>'Afrap. mar21-apr21'!A24</f>
        <v/>
      </c>
      <c r="B22" s="81" t="str">
        <f>IF(ISBLANK('Afrap. mar21-apr21'!B24),"",'Afrap. mar21-apr21'!B24)</f>
        <v/>
      </c>
      <c r="C22" s="81" t="str">
        <f>IF(ISBLANK('Afrap. mar21-apr21'!C24),"",'Afrap. mar21-apr21'!C24)</f>
        <v/>
      </c>
      <c r="D22" s="21">
        <f>IF('Afrap. mar21-apr21'!I24="Funktionær",0.75,0.9)</f>
        <v>0.9</v>
      </c>
      <c r="E22" s="17"/>
      <c r="J22" s="111" t="str">
        <f t="shared" si="0"/>
        <v/>
      </c>
      <c r="K22" s="30" t="str">
        <f t="shared" si="1"/>
        <v/>
      </c>
    </row>
    <row r="23" spans="1:11" x14ac:dyDescent="0.25">
      <c r="A23" s="16" t="str">
        <f>'Afrap. mar21-apr21'!A25</f>
        <v/>
      </c>
      <c r="B23" s="81" t="str">
        <f>IF(ISBLANK('Afrap. mar21-apr21'!B25),"",'Afrap. mar21-apr21'!B25)</f>
        <v/>
      </c>
      <c r="C23" s="81" t="str">
        <f>IF(ISBLANK('Afrap. mar21-apr21'!C25),"",'Afrap. mar21-apr21'!C25)</f>
        <v/>
      </c>
      <c r="D23" s="21">
        <f>IF('Afrap. mar21-apr21'!I25="Funktionær",0.75,0.9)</f>
        <v>0.9</v>
      </c>
      <c r="E23" s="17"/>
      <c r="J23" s="111" t="str">
        <f t="shared" si="0"/>
        <v/>
      </c>
      <c r="K23" s="30" t="str">
        <f t="shared" si="1"/>
        <v/>
      </c>
    </row>
    <row r="24" spans="1:11" x14ac:dyDescent="0.25">
      <c r="A24" s="16" t="str">
        <f>'Afrap. mar21-apr21'!A26</f>
        <v/>
      </c>
      <c r="B24" s="81" t="str">
        <f>IF(ISBLANK('Afrap. mar21-apr21'!B26),"",'Afrap. mar21-apr21'!B26)</f>
        <v/>
      </c>
      <c r="C24" s="81" t="str">
        <f>IF(ISBLANK('Afrap. mar21-apr21'!C26),"",'Afrap. mar21-apr21'!C26)</f>
        <v/>
      </c>
      <c r="D24" s="21">
        <f>IF('Afrap. mar21-apr21'!I26="Funktionær",0.75,0.9)</f>
        <v>0.9</v>
      </c>
      <c r="E24" s="17"/>
      <c r="J24" s="111" t="str">
        <f t="shared" si="0"/>
        <v/>
      </c>
      <c r="K24" s="30" t="str">
        <f t="shared" si="1"/>
        <v/>
      </c>
    </row>
    <row r="25" spans="1:11" x14ac:dyDescent="0.25">
      <c r="A25" s="16" t="str">
        <f>'Afrap. mar21-apr21'!A27</f>
        <v/>
      </c>
      <c r="B25" s="81" t="str">
        <f>IF(ISBLANK('Afrap. mar21-apr21'!B27),"",'Afrap. mar21-apr21'!B27)</f>
        <v/>
      </c>
      <c r="C25" s="81" t="str">
        <f>IF(ISBLANK('Afrap. mar21-apr21'!C27),"",'Afrap. mar21-apr21'!C27)</f>
        <v/>
      </c>
      <c r="D25" s="21">
        <f>IF('Afrap. mar21-apr21'!I27="Funktionær",0.75,0.9)</f>
        <v>0.9</v>
      </c>
      <c r="E25" s="17"/>
      <c r="J25" s="111" t="str">
        <f t="shared" si="0"/>
        <v/>
      </c>
      <c r="K25" s="30" t="str">
        <f t="shared" si="1"/>
        <v/>
      </c>
    </row>
    <row r="26" spans="1:11" x14ac:dyDescent="0.25">
      <c r="A26" s="16" t="str">
        <f>'Afrap. mar21-apr21'!A28</f>
        <v/>
      </c>
      <c r="B26" s="81" t="str">
        <f>IF(ISBLANK('Afrap. mar21-apr21'!B28),"",'Afrap. mar21-apr21'!B28)</f>
        <v/>
      </c>
      <c r="C26" s="81" t="str">
        <f>IF(ISBLANK('Afrap. mar21-apr21'!C28),"",'Afrap. mar21-apr21'!C28)</f>
        <v/>
      </c>
      <c r="D26" s="21">
        <f>IF('Afrap. mar21-apr21'!I28="Funktionær",0.75,0.9)</f>
        <v>0.9</v>
      </c>
      <c r="E26" s="17"/>
      <c r="J26" s="111" t="str">
        <f t="shared" si="0"/>
        <v/>
      </c>
      <c r="K26" s="30" t="str">
        <f t="shared" si="1"/>
        <v/>
      </c>
    </row>
    <row r="27" spans="1:11" x14ac:dyDescent="0.25">
      <c r="A27" s="16" t="str">
        <f>'Afrap. mar21-apr21'!A29</f>
        <v/>
      </c>
      <c r="B27" s="81" t="str">
        <f>IF(ISBLANK('Afrap. mar21-apr21'!B29),"",'Afrap. mar21-apr21'!B29)</f>
        <v/>
      </c>
      <c r="C27" s="81" t="str">
        <f>IF(ISBLANK('Afrap. mar21-apr21'!C29),"",'Afrap. mar21-apr21'!C29)</f>
        <v/>
      </c>
      <c r="D27" s="21">
        <f>IF('Afrap. mar21-apr21'!I29="Funktionær",0.75,0.9)</f>
        <v>0.9</v>
      </c>
      <c r="E27" s="17"/>
      <c r="J27" s="111" t="str">
        <f t="shared" si="0"/>
        <v/>
      </c>
      <c r="K27" s="30" t="str">
        <f t="shared" si="1"/>
        <v/>
      </c>
    </row>
    <row r="28" spans="1:11" x14ac:dyDescent="0.25">
      <c r="A28" s="16" t="str">
        <f>'Afrap. mar21-apr21'!A30</f>
        <v/>
      </c>
      <c r="B28" s="81" t="str">
        <f>IF(ISBLANK('Afrap. mar21-apr21'!B30),"",'Afrap. mar21-apr21'!B30)</f>
        <v/>
      </c>
      <c r="C28" s="81" t="str">
        <f>IF(ISBLANK('Afrap. mar21-apr21'!C30),"",'Afrap. mar21-apr21'!C30)</f>
        <v/>
      </c>
      <c r="D28" s="21">
        <f>IF('Afrap. mar21-apr21'!I30="Funktionær",0.75,0.9)</f>
        <v>0.9</v>
      </c>
      <c r="E28" s="17"/>
      <c r="J28" s="111" t="str">
        <f t="shared" si="0"/>
        <v/>
      </c>
      <c r="K28" s="30" t="str">
        <f t="shared" si="1"/>
        <v/>
      </c>
    </row>
    <row r="29" spans="1:11" x14ac:dyDescent="0.25">
      <c r="A29" s="16" t="str">
        <f>'Afrap. mar21-apr21'!A31</f>
        <v/>
      </c>
      <c r="B29" s="81" t="str">
        <f>IF(ISBLANK('Afrap. mar21-apr21'!B31),"",'Afrap. mar21-apr21'!B31)</f>
        <v/>
      </c>
      <c r="C29" s="81" t="str">
        <f>IF(ISBLANK('Afrap. mar21-apr21'!C31),"",'Afrap. mar21-apr21'!C31)</f>
        <v/>
      </c>
      <c r="D29" s="21">
        <f>IF('Afrap. mar21-apr21'!I31="Funktionær",0.75,0.9)</f>
        <v>0.9</v>
      </c>
      <c r="E29" s="17"/>
      <c r="J29" s="111" t="str">
        <f t="shared" si="0"/>
        <v/>
      </c>
      <c r="K29" s="30" t="str">
        <f t="shared" si="1"/>
        <v/>
      </c>
    </row>
    <row r="30" spans="1:11" x14ac:dyDescent="0.25">
      <c r="A30" s="16" t="str">
        <f>'Afrap. mar21-apr21'!A32</f>
        <v/>
      </c>
      <c r="B30" s="81" t="str">
        <f>IF(ISBLANK('Afrap. mar21-apr21'!B32),"",'Afrap. mar21-apr21'!B32)</f>
        <v/>
      </c>
      <c r="C30" s="81" t="str">
        <f>IF(ISBLANK('Afrap. mar21-apr21'!C32),"",'Afrap. mar21-apr21'!C32)</f>
        <v/>
      </c>
      <c r="D30" s="21">
        <f>IF('Afrap. mar21-apr21'!I32="Funktionær",0.75,0.9)</f>
        <v>0.9</v>
      </c>
      <c r="E30" s="17"/>
      <c r="J30" s="111" t="str">
        <f t="shared" si="0"/>
        <v/>
      </c>
      <c r="K30" s="30" t="str">
        <f t="shared" si="1"/>
        <v/>
      </c>
    </row>
    <row r="31" spans="1:11" x14ac:dyDescent="0.25">
      <c r="A31" s="16" t="str">
        <f>'Afrap. mar21-apr21'!A33</f>
        <v/>
      </c>
      <c r="B31" s="81" t="str">
        <f>IF(ISBLANK('Afrap. mar21-apr21'!B33),"",'Afrap. mar21-apr21'!B33)</f>
        <v/>
      </c>
      <c r="C31" s="81" t="str">
        <f>IF(ISBLANK('Afrap. mar21-apr21'!C33),"",'Afrap. mar21-apr21'!C33)</f>
        <v/>
      </c>
      <c r="D31" s="21">
        <f>IF('Afrap. mar21-apr21'!I33="Funktionær",0.75,0.9)</f>
        <v>0.9</v>
      </c>
      <c r="E31" s="17"/>
      <c r="J31" s="111" t="str">
        <f t="shared" si="0"/>
        <v/>
      </c>
      <c r="K31" s="30" t="str">
        <f t="shared" si="1"/>
        <v/>
      </c>
    </row>
    <row r="32" spans="1:11" x14ac:dyDescent="0.25">
      <c r="A32" s="16" t="str">
        <f>'Afrap. mar21-apr21'!A34</f>
        <v/>
      </c>
      <c r="B32" s="81" t="str">
        <f>IF(ISBLANK('Afrap. mar21-apr21'!B34),"",'Afrap. mar21-apr21'!B34)</f>
        <v/>
      </c>
      <c r="C32" s="81" t="str">
        <f>IF(ISBLANK('Afrap. mar21-apr21'!C34),"",'Afrap. mar21-apr21'!C34)</f>
        <v/>
      </c>
      <c r="D32" s="21">
        <f>IF('Afrap. mar21-apr21'!I34="Funktionær",0.75,0.9)</f>
        <v>0.9</v>
      </c>
      <c r="E32" s="17"/>
      <c r="J32" s="111" t="str">
        <f t="shared" si="0"/>
        <v/>
      </c>
      <c r="K32" s="30" t="str">
        <f t="shared" si="1"/>
        <v/>
      </c>
    </row>
    <row r="33" spans="1:11" x14ac:dyDescent="0.25">
      <c r="A33" s="16" t="str">
        <f>'Afrap. mar21-apr21'!A35</f>
        <v/>
      </c>
      <c r="B33" s="81" t="str">
        <f>IF(ISBLANK('Afrap. mar21-apr21'!B35),"",'Afrap. mar21-apr21'!B35)</f>
        <v/>
      </c>
      <c r="C33" s="81" t="str">
        <f>IF(ISBLANK('Afrap. mar21-apr21'!C35),"",'Afrap. mar21-apr21'!C35)</f>
        <v/>
      </c>
      <c r="D33" s="21">
        <f>IF('Afrap. mar21-apr21'!I35="Funktionær",0.75,0.9)</f>
        <v>0.9</v>
      </c>
      <c r="E33" s="17"/>
      <c r="J33" s="111" t="str">
        <f t="shared" si="0"/>
        <v/>
      </c>
      <c r="K33" s="30" t="str">
        <f t="shared" si="1"/>
        <v/>
      </c>
    </row>
    <row r="34" spans="1:11" x14ac:dyDescent="0.25">
      <c r="A34" s="16" t="str">
        <f>'Afrap. mar21-apr21'!A36</f>
        <v/>
      </c>
      <c r="B34" s="81" t="str">
        <f>IF(ISBLANK('Afrap. mar21-apr21'!B36),"",'Afrap. mar21-apr21'!B36)</f>
        <v/>
      </c>
      <c r="C34" s="81" t="str">
        <f>IF(ISBLANK('Afrap. mar21-apr21'!C36),"",'Afrap. mar21-apr21'!C36)</f>
        <v/>
      </c>
      <c r="D34" s="21">
        <f>IF('Afrap. mar21-apr21'!I36="Funktionær",0.75,0.9)</f>
        <v>0.9</v>
      </c>
      <c r="E34" s="17"/>
      <c r="J34" s="111" t="str">
        <f t="shared" si="0"/>
        <v/>
      </c>
      <c r="K34" s="30" t="str">
        <f t="shared" si="1"/>
        <v/>
      </c>
    </row>
    <row r="35" spans="1:11" x14ac:dyDescent="0.25">
      <c r="A35" s="16" t="str">
        <f>'Afrap. mar21-apr21'!A37</f>
        <v/>
      </c>
      <c r="B35" s="81" t="str">
        <f>IF(ISBLANK('Afrap. mar21-apr21'!B37),"",'Afrap. mar21-apr21'!B37)</f>
        <v/>
      </c>
      <c r="C35" s="81" t="str">
        <f>IF(ISBLANK('Afrap. mar21-apr21'!C37),"",'Afrap. mar21-apr21'!C37)</f>
        <v/>
      </c>
      <c r="D35" s="21">
        <f>IF('Afrap. mar21-apr21'!I37="Funktionær",0.75,0.9)</f>
        <v>0.9</v>
      </c>
      <c r="E35" s="17"/>
      <c r="J35" s="111" t="str">
        <f t="shared" si="0"/>
        <v/>
      </c>
      <c r="K35" s="30" t="str">
        <f t="shared" si="1"/>
        <v/>
      </c>
    </row>
    <row r="36" spans="1:11" x14ac:dyDescent="0.25">
      <c r="A36" s="16" t="str">
        <f>'Afrap. mar21-apr21'!A38</f>
        <v/>
      </c>
      <c r="B36" s="81" t="str">
        <f>IF(ISBLANK('Afrap. mar21-apr21'!B38),"",'Afrap. mar21-apr21'!B38)</f>
        <v/>
      </c>
      <c r="C36" s="81" t="str">
        <f>IF(ISBLANK('Afrap. mar21-apr21'!C38),"",'Afrap. mar21-apr21'!C38)</f>
        <v/>
      </c>
      <c r="D36" s="21">
        <f>IF('Afrap. mar21-apr21'!I38="Funktionær",0.75,0.9)</f>
        <v>0.9</v>
      </c>
      <c r="E36" s="17"/>
      <c r="J36" s="111" t="str">
        <f t="shared" si="0"/>
        <v/>
      </c>
      <c r="K36" s="30" t="str">
        <f t="shared" si="1"/>
        <v/>
      </c>
    </row>
    <row r="37" spans="1:11" x14ac:dyDescent="0.25">
      <c r="A37" s="16" t="str">
        <f>'Afrap. mar21-apr21'!A39</f>
        <v/>
      </c>
      <c r="B37" s="81" t="str">
        <f>IF(ISBLANK('Afrap. mar21-apr21'!B39),"",'Afrap. mar21-apr21'!B39)</f>
        <v/>
      </c>
      <c r="C37" s="81" t="str">
        <f>IF(ISBLANK('Afrap. mar21-apr21'!C39),"",'Afrap. mar21-apr21'!C39)</f>
        <v/>
      </c>
      <c r="D37" s="21">
        <f>IF('Afrap. mar21-apr21'!I39="Funktionær",0.75,0.9)</f>
        <v>0.9</v>
      </c>
      <c r="E37" s="17"/>
      <c r="J37" s="111" t="str">
        <f t="shared" si="0"/>
        <v/>
      </c>
      <c r="K37" s="30" t="str">
        <f t="shared" si="1"/>
        <v/>
      </c>
    </row>
    <row r="38" spans="1:11" x14ac:dyDescent="0.25">
      <c r="A38" s="16" t="str">
        <f>'Afrap. mar21-apr21'!A40</f>
        <v/>
      </c>
      <c r="B38" s="81" t="str">
        <f>IF(ISBLANK('Afrap. mar21-apr21'!B40),"",'Afrap. mar21-apr21'!B40)</f>
        <v/>
      </c>
      <c r="C38" s="81" t="str">
        <f>IF(ISBLANK('Afrap. mar21-apr21'!C40),"",'Afrap. mar21-apr21'!C40)</f>
        <v/>
      </c>
      <c r="D38" s="21">
        <f>IF('Afrap. mar21-apr21'!I40="Funktionær",0.75,0.9)</f>
        <v>0.9</v>
      </c>
      <c r="E38" s="17"/>
      <c r="J38" s="111" t="str">
        <f t="shared" si="0"/>
        <v/>
      </c>
      <c r="K38" s="30" t="str">
        <f t="shared" si="1"/>
        <v/>
      </c>
    </row>
    <row r="39" spans="1:11" x14ac:dyDescent="0.25">
      <c r="A39" s="16" t="str">
        <f>'Afrap. mar21-apr21'!A41</f>
        <v/>
      </c>
      <c r="B39" s="81" t="str">
        <f>IF(ISBLANK('Afrap. mar21-apr21'!B41),"",'Afrap. mar21-apr21'!B41)</f>
        <v/>
      </c>
      <c r="C39" s="81" t="str">
        <f>IF(ISBLANK('Afrap. mar21-apr21'!C41),"",'Afrap. mar21-apr21'!C41)</f>
        <v/>
      </c>
      <c r="D39" s="21">
        <f>IF('Afrap. mar21-apr21'!I41="Funktionær",0.75,0.9)</f>
        <v>0.9</v>
      </c>
      <c r="E39" s="17"/>
      <c r="J39" s="111" t="str">
        <f t="shared" si="0"/>
        <v/>
      </c>
      <c r="K39" s="30" t="str">
        <f t="shared" si="1"/>
        <v/>
      </c>
    </row>
    <row r="40" spans="1:11" x14ac:dyDescent="0.25">
      <c r="A40" s="16" t="str">
        <f>'Afrap. mar21-apr21'!A42</f>
        <v/>
      </c>
      <c r="B40" s="81" t="str">
        <f>IF(ISBLANK('Afrap. mar21-apr21'!B42),"",'Afrap. mar21-apr21'!B42)</f>
        <v/>
      </c>
      <c r="C40" s="81" t="str">
        <f>IF(ISBLANK('Afrap. mar21-apr21'!C42),"",'Afrap. mar21-apr21'!C42)</f>
        <v/>
      </c>
      <c r="D40" s="21">
        <f>IF('Afrap. mar21-apr21'!I42="Funktionær",0.75,0.9)</f>
        <v>0.9</v>
      </c>
      <c r="E40" s="17"/>
      <c r="J40" s="111" t="str">
        <f t="shared" si="0"/>
        <v/>
      </c>
      <c r="K40" s="30" t="str">
        <f t="shared" si="1"/>
        <v/>
      </c>
    </row>
    <row r="41" spans="1:11" x14ac:dyDescent="0.25">
      <c r="A41" s="16" t="str">
        <f>'Afrap. mar21-apr21'!A43</f>
        <v/>
      </c>
      <c r="B41" s="81" t="str">
        <f>IF(ISBLANK('Afrap. mar21-apr21'!B43),"",'Afrap. mar21-apr21'!B43)</f>
        <v/>
      </c>
      <c r="C41" s="81" t="str">
        <f>IF(ISBLANK('Afrap. mar21-apr21'!C43),"",'Afrap. mar21-apr21'!C43)</f>
        <v/>
      </c>
      <c r="D41" s="21">
        <f>IF('Afrap. mar21-apr21'!I43="Funktionær",0.75,0.9)</f>
        <v>0.9</v>
      </c>
      <c r="E41" s="17"/>
      <c r="J41" s="111" t="str">
        <f t="shared" si="0"/>
        <v/>
      </c>
      <c r="K41" s="30" t="str">
        <f t="shared" si="1"/>
        <v/>
      </c>
    </row>
    <row r="42" spans="1:11" x14ac:dyDescent="0.25">
      <c r="A42" s="16" t="str">
        <f>'Afrap. mar21-apr21'!A44</f>
        <v/>
      </c>
      <c r="B42" s="81" t="str">
        <f>IF(ISBLANK('Afrap. mar21-apr21'!B44),"",'Afrap. mar21-apr21'!B44)</f>
        <v/>
      </c>
      <c r="C42" s="81" t="str">
        <f>IF(ISBLANK('Afrap. mar21-apr21'!C44),"",'Afrap. mar21-apr21'!C44)</f>
        <v/>
      </c>
      <c r="D42" s="21">
        <f>IF('Afrap. mar21-apr21'!I44="Funktionær",0.75,0.9)</f>
        <v>0.9</v>
      </c>
      <c r="E42" s="17"/>
      <c r="J42" s="111" t="str">
        <f t="shared" si="0"/>
        <v/>
      </c>
      <c r="K42" s="30" t="str">
        <f t="shared" si="1"/>
        <v/>
      </c>
    </row>
    <row r="43" spans="1:11" x14ac:dyDescent="0.25">
      <c r="A43" s="16" t="str">
        <f>'Afrap. mar21-apr21'!A45</f>
        <v/>
      </c>
      <c r="B43" s="81" t="str">
        <f>IF(ISBLANK('Afrap. mar21-apr21'!B45),"",'Afrap. mar21-apr21'!B45)</f>
        <v/>
      </c>
      <c r="C43" s="81" t="str">
        <f>IF(ISBLANK('Afrap. mar21-apr21'!C45),"",'Afrap. mar21-apr21'!C45)</f>
        <v/>
      </c>
      <c r="D43" s="21">
        <f>IF('Afrap. mar21-apr21'!I45="Funktionær",0.75,0.9)</f>
        <v>0.9</v>
      </c>
      <c r="E43" s="17"/>
      <c r="J43" s="111" t="str">
        <f t="shared" si="0"/>
        <v/>
      </c>
      <c r="K43" s="30" t="str">
        <f t="shared" si="1"/>
        <v/>
      </c>
    </row>
    <row r="44" spans="1:11" x14ac:dyDescent="0.25">
      <c r="A44" s="16" t="str">
        <f>'Afrap. mar21-apr21'!A46</f>
        <v/>
      </c>
      <c r="B44" s="81" t="str">
        <f>IF(ISBLANK('Afrap. mar21-apr21'!B46),"",'Afrap. mar21-apr21'!B46)</f>
        <v/>
      </c>
      <c r="C44" s="81" t="str">
        <f>IF(ISBLANK('Afrap. mar21-apr21'!C46),"",'Afrap. mar21-apr21'!C46)</f>
        <v/>
      </c>
      <c r="D44" s="21">
        <f>IF('Afrap. mar21-apr21'!I46="Funktionær",0.75,0.9)</f>
        <v>0.9</v>
      </c>
      <c r="E44" s="17"/>
      <c r="J44" s="111" t="str">
        <f t="shared" si="0"/>
        <v/>
      </c>
      <c r="K44" s="30" t="str">
        <f t="shared" si="1"/>
        <v/>
      </c>
    </row>
    <row r="45" spans="1:11" x14ac:dyDescent="0.25">
      <c r="A45" s="16" t="str">
        <f>'Afrap. mar21-apr21'!A47</f>
        <v/>
      </c>
      <c r="B45" s="81" t="str">
        <f>IF(ISBLANK('Afrap. mar21-apr21'!B47),"",'Afrap. mar21-apr21'!B47)</f>
        <v/>
      </c>
      <c r="C45" s="81" t="str">
        <f>IF(ISBLANK('Afrap. mar21-apr21'!C47),"",'Afrap. mar21-apr21'!C47)</f>
        <v/>
      </c>
      <c r="D45" s="21">
        <f>IF('Afrap. mar21-apr21'!I47="Funktionær",0.75,0.9)</f>
        <v>0.9</v>
      </c>
      <c r="E45" s="17"/>
      <c r="J45" s="111" t="str">
        <f t="shared" si="0"/>
        <v/>
      </c>
      <c r="K45" s="30" t="str">
        <f t="shared" si="1"/>
        <v/>
      </c>
    </row>
    <row r="46" spans="1:11" x14ac:dyDescent="0.25">
      <c r="A46" s="16" t="str">
        <f>'Afrap. mar21-apr21'!A48</f>
        <v/>
      </c>
      <c r="B46" s="81" t="str">
        <f>IF(ISBLANK('Afrap. mar21-apr21'!B48),"",'Afrap. mar21-apr21'!B48)</f>
        <v/>
      </c>
      <c r="C46" s="81" t="str">
        <f>IF(ISBLANK('Afrap. mar21-apr21'!C48),"",'Afrap. mar21-apr21'!C48)</f>
        <v/>
      </c>
      <c r="D46" s="21">
        <f>IF('Afrap. mar21-apr21'!I48="Funktionær",0.75,0.9)</f>
        <v>0.9</v>
      </c>
      <c r="E46" s="17"/>
      <c r="J46" s="111" t="str">
        <f t="shared" si="0"/>
        <v/>
      </c>
      <c r="K46" s="30" t="str">
        <f t="shared" si="1"/>
        <v/>
      </c>
    </row>
    <row r="47" spans="1:11" x14ac:dyDescent="0.25">
      <c r="A47" s="16" t="str">
        <f>'Afrap. mar21-apr21'!A49</f>
        <v/>
      </c>
      <c r="B47" s="81" t="str">
        <f>IF(ISBLANK('Afrap. mar21-apr21'!B49),"",'Afrap. mar21-apr21'!B49)</f>
        <v/>
      </c>
      <c r="C47" s="81" t="str">
        <f>IF(ISBLANK('Afrap. mar21-apr21'!C49),"",'Afrap. mar21-apr21'!C49)</f>
        <v/>
      </c>
      <c r="D47" s="21">
        <f>IF('Afrap. mar21-apr21'!I49="Funktionær",0.75,0.9)</f>
        <v>0.9</v>
      </c>
      <c r="E47" s="17"/>
      <c r="J47" s="111" t="str">
        <f t="shared" si="0"/>
        <v/>
      </c>
      <c r="K47" s="30" t="str">
        <f t="shared" si="1"/>
        <v/>
      </c>
    </row>
    <row r="48" spans="1:11" x14ac:dyDescent="0.25">
      <c r="A48" s="16" t="str">
        <f>'Afrap. mar21-apr21'!A50</f>
        <v/>
      </c>
      <c r="B48" s="81" t="str">
        <f>IF(ISBLANK('Afrap. mar21-apr21'!B50),"",'Afrap. mar21-apr21'!B50)</f>
        <v/>
      </c>
      <c r="C48" s="81" t="str">
        <f>IF(ISBLANK('Afrap. mar21-apr21'!C50),"",'Afrap. mar21-apr21'!C50)</f>
        <v/>
      </c>
      <c r="D48" s="21">
        <f>IF('Afrap. mar21-apr21'!I50="Funktionær",0.75,0.9)</f>
        <v>0.9</v>
      </c>
      <c r="E48" s="17"/>
      <c r="J48" s="111" t="str">
        <f t="shared" si="0"/>
        <v/>
      </c>
      <c r="K48" s="30" t="str">
        <f t="shared" si="1"/>
        <v/>
      </c>
    </row>
    <row r="49" spans="1:11" x14ac:dyDescent="0.25">
      <c r="A49" s="16" t="str">
        <f>'Afrap. mar21-apr21'!A51</f>
        <v/>
      </c>
      <c r="B49" s="81" t="str">
        <f>IF(ISBLANK('Afrap. mar21-apr21'!B51),"",'Afrap. mar21-apr21'!B51)</f>
        <v/>
      </c>
      <c r="C49" s="81" t="str">
        <f>IF(ISBLANK('Afrap. mar21-apr21'!C51),"",'Afrap. mar21-apr21'!C51)</f>
        <v/>
      </c>
      <c r="D49" s="21">
        <f>IF('Afrap. mar21-apr21'!I51="Funktionær",0.75,0.9)</f>
        <v>0.9</v>
      </c>
      <c r="E49" s="17"/>
      <c r="J49" s="111" t="str">
        <f t="shared" si="0"/>
        <v/>
      </c>
      <c r="K49" s="30" t="str">
        <f t="shared" si="1"/>
        <v/>
      </c>
    </row>
    <row r="50" spans="1:11" x14ac:dyDescent="0.25">
      <c r="A50" s="16" t="str">
        <f>'Afrap. mar21-apr21'!A52</f>
        <v/>
      </c>
      <c r="B50" s="81" t="str">
        <f>IF(ISBLANK('Afrap. mar21-apr21'!B52),"",'Afrap. mar21-apr21'!B52)</f>
        <v/>
      </c>
      <c r="C50" s="81" t="str">
        <f>IF(ISBLANK('Afrap. mar21-apr21'!C52),"",'Afrap. mar21-apr21'!C52)</f>
        <v/>
      </c>
      <c r="D50" s="21">
        <f>IF('Afrap. mar21-apr21'!I52="Funktionær",0.75,0.9)</f>
        <v>0.9</v>
      </c>
      <c r="E50" s="17"/>
      <c r="J50" s="111" t="str">
        <f t="shared" si="0"/>
        <v/>
      </c>
      <c r="K50" s="30" t="str">
        <f t="shared" si="1"/>
        <v/>
      </c>
    </row>
    <row r="51" spans="1:11" x14ac:dyDescent="0.25">
      <c r="A51" s="16" t="str">
        <f>'Afrap. mar21-apr21'!A53</f>
        <v/>
      </c>
      <c r="B51" s="81" t="str">
        <f>IF(ISBLANK('Afrap. mar21-apr21'!B53),"",'Afrap. mar21-apr21'!B53)</f>
        <v/>
      </c>
      <c r="C51" s="81" t="str">
        <f>IF(ISBLANK('Afrap. mar21-apr21'!C53),"",'Afrap. mar21-apr21'!C53)</f>
        <v/>
      </c>
      <c r="D51" s="21">
        <f>IF('Afrap. mar21-apr21'!I53="Funktionær",0.75,0.9)</f>
        <v>0.9</v>
      </c>
      <c r="E51" s="17"/>
      <c r="J51" s="111" t="str">
        <f t="shared" si="0"/>
        <v/>
      </c>
      <c r="K51" s="30" t="str">
        <f t="shared" si="1"/>
        <v/>
      </c>
    </row>
    <row r="52" spans="1:11" x14ac:dyDescent="0.25">
      <c r="A52" s="16" t="str">
        <f>'Afrap. mar21-apr21'!A54</f>
        <v/>
      </c>
      <c r="B52" s="81" t="str">
        <f>IF(ISBLANK('Afrap. mar21-apr21'!B54),"",'Afrap. mar21-apr21'!B54)</f>
        <v/>
      </c>
      <c r="C52" s="81" t="str">
        <f>IF(ISBLANK('Afrap. mar21-apr21'!C54),"",'Afrap. mar21-apr21'!C54)</f>
        <v/>
      </c>
      <c r="D52" s="21">
        <f>IF('Afrap. mar21-apr21'!I54="Funktionær",0.75,0.9)</f>
        <v>0.9</v>
      </c>
      <c r="E52" s="17"/>
      <c r="J52" s="111" t="str">
        <f t="shared" si="0"/>
        <v/>
      </c>
      <c r="K52" s="30" t="str">
        <f t="shared" si="1"/>
        <v/>
      </c>
    </row>
    <row r="53" spans="1:11" x14ac:dyDescent="0.25">
      <c r="A53" s="16" t="str">
        <f>'Afrap. mar21-apr21'!A55</f>
        <v/>
      </c>
      <c r="B53" s="81" t="str">
        <f>IF(ISBLANK('Afrap. mar21-apr21'!B55),"",'Afrap. mar21-apr21'!B55)</f>
        <v/>
      </c>
      <c r="C53" s="81" t="str">
        <f>IF(ISBLANK('Afrap. mar21-apr21'!C55),"",'Afrap. mar21-apr21'!C55)</f>
        <v/>
      </c>
      <c r="D53" s="21">
        <f>IF('Afrap. mar21-apr21'!I55="Funktionær",0.75,0.9)</f>
        <v>0.9</v>
      </c>
      <c r="E53" s="17"/>
      <c r="J53" s="111" t="str">
        <f t="shared" si="0"/>
        <v/>
      </c>
      <c r="K53" s="30" t="str">
        <f t="shared" si="1"/>
        <v/>
      </c>
    </row>
    <row r="54" spans="1:11" x14ac:dyDescent="0.25">
      <c r="A54" s="16" t="str">
        <f>'Afrap. mar21-apr21'!A56</f>
        <v/>
      </c>
      <c r="B54" s="81" t="str">
        <f>IF(ISBLANK('Afrap. mar21-apr21'!B56),"",'Afrap. mar21-apr21'!B56)</f>
        <v/>
      </c>
      <c r="C54" s="81" t="str">
        <f>IF(ISBLANK('Afrap. mar21-apr21'!C56),"",'Afrap. mar21-apr21'!C56)</f>
        <v/>
      </c>
      <c r="D54" s="21">
        <f>IF('Afrap. mar21-apr21'!I56="Funktionær",0.75,0.9)</f>
        <v>0.9</v>
      </c>
      <c r="E54" s="17"/>
      <c r="J54" s="111" t="str">
        <f t="shared" si="0"/>
        <v/>
      </c>
      <c r="K54" s="30" t="str">
        <f t="shared" si="1"/>
        <v/>
      </c>
    </row>
    <row r="55" spans="1:11" x14ac:dyDescent="0.25">
      <c r="A55" s="16" t="str">
        <f>'Afrap. mar21-apr21'!A57</f>
        <v/>
      </c>
      <c r="B55" s="81" t="str">
        <f>IF(ISBLANK('Afrap. mar21-apr21'!B57),"",'Afrap. mar21-apr21'!B57)</f>
        <v/>
      </c>
      <c r="C55" s="81" t="str">
        <f>IF(ISBLANK('Afrap. mar21-apr21'!C57),"",'Afrap. mar21-apr21'!C57)</f>
        <v/>
      </c>
      <c r="D55" s="21">
        <f>IF('Afrap. mar21-apr21'!I57="Funktionær",0.75,0.9)</f>
        <v>0.9</v>
      </c>
      <c r="E55" s="17"/>
      <c r="J55" s="111" t="str">
        <f t="shared" si="0"/>
        <v/>
      </c>
      <c r="K55" s="30" t="str">
        <f t="shared" si="1"/>
        <v/>
      </c>
    </row>
    <row r="56" spans="1:11" x14ac:dyDescent="0.25">
      <c r="A56" s="16" t="str">
        <f>'Afrap. mar21-apr21'!A58</f>
        <v/>
      </c>
      <c r="B56" s="81" t="str">
        <f>IF(ISBLANK('Afrap. mar21-apr21'!B58),"",'Afrap. mar21-apr21'!B58)</f>
        <v/>
      </c>
      <c r="C56" s="81" t="str">
        <f>IF(ISBLANK('Afrap. mar21-apr21'!C58),"",'Afrap. mar21-apr21'!C58)</f>
        <v/>
      </c>
      <c r="D56" s="21">
        <f>IF('Afrap. mar21-apr21'!I58="Funktionær",0.75,0.9)</f>
        <v>0.9</v>
      </c>
      <c r="E56" s="17"/>
      <c r="J56" s="111" t="str">
        <f t="shared" si="0"/>
        <v/>
      </c>
      <c r="K56" s="30" t="str">
        <f t="shared" si="1"/>
        <v/>
      </c>
    </row>
    <row r="57" spans="1:11" x14ac:dyDescent="0.25">
      <c r="A57" s="16" t="str">
        <f>'Afrap. mar21-apr21'!A59</f>
        <v/>
      </c>
      <c r="B57" s="81" t="str">
        <f>IF(ISBLANK('Afrap. mar21-apr21'!B59),"",'Afrap. mar21-apr21'!B59)</f>
        <v/>
      </c>
      <c r="C57" s="81" t="str">
        <f>IF(ISBLANK('Afrap. mar21-apr21'!C59),"",'Afrap. mar21-apr21'!C59)</f>
        <v/>
      </c>
      <c r="D57" s="21">
        <f>IF('Afrap. mar21-apr21'!I59="Funktionær",0.75,0.9)</f>
        <v>0.9</v>
      </c>
      <c r="E57" s="17"/>
      <c r="J57" s="111" t="str">
        <f t="shared" si="0"/>
        <v/>
      </c>
      <c r="K57" s="30" t="str">
        <f t="shared" si="1"/>
        <v/>
      </c>
    </row>
    <row r="58" spans="1:11" x14ac:dyDescent="0.25">
      <c r="A58" s="16" t="str">
        <f>'Afrap. mar21-apr21'!A60</f>
        <v/>
      </c>
      <c r="B58" s="81" t="str">
        <f>IF(ISBLANK('Afrap. mar21-apr21'!B60),"",'Afrap. mar21-apr21'!B60)</f>
        <v/>
      </c>
      <c r="C58" s="81" t="str">
        <f>IF(ISBLANK('Afrap. mar21-apr21'!C60),"",'Afrap. mar21-apr21'!C60)</f>
        <v/>
      </c>
      <c r="D58" s="21">
        <f>IF('Afrap. mar21-apr21'!I60="Funktionær",0.75,0.9)</f>
        <v>0.9</v>
      </c>
      <c r="E58" s="17"/>
      <c r="J58" s="111" t="str">
        <f t="shared" si="0"/>
        <v/>
      </c>
      <c r="K58" s="30" t="str">
        <f t="shared" si="1"/>
        <v/>
      </c>
    </row>
    <row r="59" spans="1:11" x14ac:dyDescent="0.25">
      <c r="A59" s="16" t="str">
        <f>'Afrap. mar21-apr21'!A61</f>
        <v/>
      </c>
      <c r="B59" s="81" t="str">
        <f>IF(ISBLANK('Afrap. mar21-apr21'!B61),"",'Afrap. mar21-apr21'!B61)</f>
        <v/>
      </c>
      <c r="C59" s="81" t="str">
        <f>IF(ISBLANK('Afrap. mar21-apr21'!C61),"",'Afrap. mar21-apr21'!C61)</f>
        <v/>
      </c>
      <c r="D59" s="21">
        <f>IF('Afrap. mar21-apr21'!I61="Funktionær",0.75,0.9)</f>
        <v>0.9</v>
      </c>
      <c r="E59" s="17"/>
      <c r="J59" s="111" t="str">
        <f t="shared" si="0"/>
        <v/>
      </c>
      <c r="K59" s="30" t="str">
        <f t="shared" si="1"/>
        <v/>
      </c>
    </row>
    <row r="60" spans="1:11" x14ac:dyDescent="0.25">
      <c r="A60" s="16" t="str">
        <f>'Afrap. mar21-apr21'!A62</f>
        <v/>
      </c>
      <c r="B60" s="81" t="str">
        <f>IF(ISBLANK('Afrap. mar21-apr21'!B62),"",'Afrap. mar21-apr21'!B62)</f>
        <v/>
      </c>
      <c r="C60" s="81" t="str">
        <f>IF(ISBLANK('Afrap. mar21-apr21'!C62),"",'Afrap. mar21-apr21'!C62)</f>
        <v/>
      </c>
      <c r="D60" s="21">
        <f>IF('Afrap. mar21-apr21'!I62="Funktionær",0.75,0.9)</f>
        <v>0.9</v>
      </c>
      <c r="E60" s="17"/>
      <c r="J60" s="111" t="str">
        <f t="shared" si="0"/>
        <v/>
      </c>
      <c r="K60" s="30" t="str">
        <f t="shared" si="1"/>
        <v/>
      </c>
    </row>
    <row r="61" spans="1:11" x14ac:dyDescent="0.25">
      <c r="A61" s="16" t="str">
        <f>'Afrap. mar21-apr21'!A63</f>
        <v/>
      </c>
      <c r="B61" s="81" t="str">
        <f>IF(ISBLANK('Afrap. mar21-apr21'!B63),"",'Afrap. mar21-apr21'!B63)</f>
        <v/>
      </c>
      <c r="C61" s="81" t="str">
        <f>IF(ISBLANK('Afrap. mar21-apr21'!C63),"",'Afrap. mar21-apr21'!C63)</f>
        <v/>
      </c>
      <c r="D61" s="21">
        <f>IF('Afrap. mar21-apr21'!I63="Funktionær",0.75,0.9)</f>
        <v>0.9</v>
      </c>
      <c r="E61" s="17"/>
      <c r="J61" s="111" t="str">
        <f t="shared" si="0"/>
        <v/>
      </c>
      <c r="K61" s="30" t="str">
        <f t="shared" si="1"/>
        <v/>
      </c>
    </row>
    <row r="62" spans="1:11" x14ac:dyDescent="0.25">
      <c r="A62" s="16" t="str">
        <f>'Afrap. mar21-apr21'!A64</f>
        <v/>
      </c>
      <c r="B62" s="81" t="str">
        <f>IF(ISBLANK('Afrap. mar21-apr21'!B64),"",'Afrap. mar21-apr21'!B64)</f>
        <v/>
      </c>
      <c r="C62" s="81" t="str">
        <f>IF(ISBLANK('Afrap. mar21-apr21'!C64),"",'Afrap. mar21-apr21'!C64)</f>
        <v/>
      </c>
      <c r="D62" s="21">
        <f>IF('Afrap. mar21-apr21'!I64="Funktionær",0.75,0.9)</f>
        <v>0.9</v>
      </c>
      <c r="E62" s="17"/>
      <c r="J62" s="111" t="str">
        <f t="shared" si="0"/>
        <v/>
      </c>
      <c r="K62" s="30" t="str">
        <f t="shared" si="1"/>
        <v/>
      </c>
    </row>
    <row r="63" spans="1:11" x14ac:dyDescent="0.25">
      <c r="A63" s="16" t="str">
        <f>'Afrap. mar21-apr21'!A65</f>
        <v/>
      </c>
      <c r="B63" s="81" t="str">
        <f>IF(ISBLANK('Afrap. mar21-apr21'!B65),"",'Afrap. mar21-apr21'!B65)</f>
        <v/>
      </c>
      <c r="C63" s="81" t="str">
        <f>IF(ISBLANK('Afrap. mar21-apr21'!C65),"",'Afrap. mar21-apr21'!C65)</f>
        <v/>
      </c>
      <c r="D63" s="21">
        <f>IF('Afrap. mar21-apr21'!I65="Funktionær",0.75,0.9)</f>
        <v>0.9</v>
      </c>
      <c r="E63" s="17"/>
      <c r="J63" s="111" t="str">
        <f t="shared" si="0"/>
        <v/>
      </c>
      <c r="K63" s="30" t="str">
        <f t="shared" si="1"/>
        <v/>
      </c>
    </row>
    <row r="64" spans="1:11" x14ac:dyDescent="0.25">
      <c r="A64" s="16" t="str">
        <f>'Afrap. mar21-apr21'!A66</f>
        <v/>
      </c>
      <c r="B64" s="81" t="str">
        <f>IF(ISBLANK('Afrap. mar21-apr21'!B66),"",'Afrap. mar21-apr21'!B66)</f>
        <v/>
      </c>
      <c r="C64" s="81" t="str">
        <f>IF(ISBLANK('Afrap. mar21-apr21'!C66),"",'Afrap. mar21-apr21'!C66)</f>
        <v/>
      </c>
      <c r="D64" s="21">
        <f>IF('Afrap. mar21-apr21'!I66="Funktionær",0.75,0.9)</f>
        <v>0.9</v>
      </c>
      <c r="E64" s="17"/>
      <c r="J64" s="111" t="str">
        <f t="shared" si="0"/>
        <v/>
      </c>
      <c r="K64" s="30" t="str">
        <f t="shared" si="1"/>
        <v/>
      </c>
    </row>
    <row r="65" spans="1:11" x14ac:dyDescent="0.25">
      <c r="A65" s="16" t="str">
        <f>'Afrap. mar21-apr21'!A67</f>
        <v/>
      </c>
      <c r="B65" s="81" t="str">
        <f>IF(ISBLANK('Afrap. mar21-apr21'!B67),"",'Afrap. mar21-apr21'!B67)</f>
        <v/>
      </c>
      <c r="C65" s="81" t="str">
        <f>IF(ISBLANK('Afrap. mar21-apr21'!C67),"",'Afrap. mar21-apr21'!C67)</f>
        <v/>
      </c>
      <c r="D65" s="21">
        <f>IF('Afrap. mar21-apr21'!I67="Funktionær",0.75,0.9)</f>
        <v>0.9</v>
      </c>
      <c r="E65" s="17"/>
      <c r="J65" s="111" t="str">
        <f t="shared" si="0"/>
        <v/>
      </c>
      <c r="K65" s="30" t="str">
        <f t="shared" si="1"/>
        <v/>
      </c>
    </row>
    <row r="66" spans="1:11" x14ac:dyDescent="0.25">
      <c r="A66" s="16" t="str">
        <f>'Afrap. mar21-apr21'!A68</f>
        <v/>
      </c>
      <c r="B66" s="81" t="str">
        <f>IF(ISBLANK('Afrap. mar21-apr21'!B68),"",'Afrap. mar21-apr21'!B68)</f>
        <v/>
      </c>
      <c r="C66" s="81" t="str">
        <f>IF(ISBLANK('Afrap. mar21-apr21'!C68),"",'Afrap. mar21-apr21'!C68)</f>
        <v/>
      </c>
      <c r="D66" s="21">
        <f>IF('Afrap. mar21-apr21'!I68="Funktionær",0.75,0.9)</f>
        <v>0.9</v>
      </c>
      <c r="E66" s="17"/>
      <c r="J66" s="111" t="str">
        <f t="shared" si="0"/>
        <v/>
      </c>
      <c r="K66" s="30" t="str">
        <f t="shared" si="1"/>
        <v/>
      </c>
    </row>
    <row r="67" spans="1:11" x14ac:dyDescent="0.25">
      <c r="A67" s="16" t="str">
        <f>'Afrap. mar21-apr21'!A69</f>
        <v/>
      </c>
      <c r="B67" s="81" t="str">
        <f>IF(ISBLANK('Afrap. mar21-apr21'!B69),"",'Afrap. mar21-apr21'!B69)</f>
        <v/>
      </c>
      <c r="C67" s="81" t="str">
        <f>IF(ISBLANK('Afrap. mar21-apr21'!C69),"",'Afrap. mar21-apr21'!C69)</f>
        <v/>
      </c>
      <c r="D67" s="21">
        <f>IF('Afrap. mar21-apr21'!I69="Funktionær",0.75,0.9)</f>
        <v>0.9</v>
      </c>
      <c r="E67" s="17"/>
      <c r="J67" s="111" t="str">
        <f t="shared" si="0"/>
        <v/>
      </c>
      <c r="K67" s="30" t="str">
        <f t="shared" si="1"/>
        <v/>
      </c>
    </row>
    <row r="68" spans="1:11" x14ac:dyDescent="0.25">
      <c r="A68" s="16" t="str">
        <f>'Afrap. mar21-apr21'!A70</f>
        <v/>
      </c>
      <c r="B68" s="81" t="str">
        <f>IF(ISBLANK('Afrap. mar21-apr21'!B70),"",'Afrap. mar21-apr21'!B70)</f>
        <v/>
      </c>
      <c r="C68" s="81" t="str">
        <f>IF(ISBLANK('Afrap. mar21-apr21'!C70),"",'Afrap. mar21-apr21'!C70)</f>
        <v/>
      </c>
      <c r="D68" s="21">
        <f>IF('Afrap. mar21-apr21'!I70="Funktionær",0.75,0.9)</f>
        <v>0.9</v>
      </c>
      <c r="E68" s="17"/>
      <c r="J68" s="111" t="str">
        <f t="shared" si="0"/>
        <v/>
      </c>
      <c r="K68" s="30" t="str">
        <f t="shared" si="1"/>
        <v/>
      </c>
    </row>
    <row r="69" spans="1:11" x14ac:dyDescent="0.25">
      <c r="A69" s="16" t="str">
        <f>'Afrap. mar21-apr21'!A71</f>
        <v/>
      </c>
      <c r="B69" s="81" t="str">
        <f>IF(ISBLANK('Afrap. mar21-apr21'!B71),"",'Afrap. mar21-apr21'!B71)</f>
        <v/>
      </c>
      <c r="C69" s="81" t="str">
        <f>IF(ISBLANK('Afrap. mar21-apr21'!C71),"",'Afrap. mar21-apr21'!C71)</f>
        <v/>
      </c>
      <c r="D69" s="21">
        <f>IF('Afrap. mar21-apr21'!I71="Funktionær",0.75,0.9)</f>
        <v>0.9</v>
      </c>
      <c r="E69" s="17"/>
      <c r="J69" s="111" t="str">
        <f t="shared" si="0"/>
        <v/>
      </c>
      <c r="K69" s="30" t="str">
        <f t="shared" si="1"/>
        <v/>
      </c>
    </row>
    <row r="70" spans="1:11" x14ac:dyDescent="0.25">
      <c r="A70" s="16" t="str">
        <f>'Afrap. mar21-apr21'!A72</f>
        <v/>
      </c>
      <c r="B70" s="81" t="str">
        <f>IF(ISBLANK('Afrap. mar21-apr21'!B72),"",'Afrap. mar21-apr21'!B72)</f>
        <v/>
      </c>
      <c r="C70" s="81" t="str">
        <f>IF(ISBLANK('Afrap. mar21-apr21'!C72),"",'Afrap. mar21-apr21'!C72)</f>
        <v/>
      </c>
      <c r="D70" s="21">
        <f>IF('Afrap. mar21-apr21'!I72="Funktionær",0.75,0.9)</f>
        <v>0.9</v>
      </c>
      <c r="E70" s="17"/>
      <c r="J70" s="111" t="str">
        <f t="shared" ref="J70:J133" si="2">IF(E70="Ja",((F70-G70)+(H70-I70)),"")</f>
        <v/>
      </c>
      <c r="K70" s="30" t="str">
        <f t="shared" ref="K70:K133" si="3">IF(E70="Ja",((F70-G70)+(H70-I70)),"")</f>
        <v/>
      </c>
    </row>
    <row r="71" spans="1:11" x14ac:dyDescent="0.25">
      <c r="A71" s="16" t="str">
        <f>'Afrap. mar21-apr21'!A73</f>
        <v/>
      </c>
      <c r="B71" s="81" t="str">
        <f>IF(ISBLANK('Afrap. mar21-apr21'!B73),"",'Afrap. mar21-apr21'!B73)</f>
        <v/>
      </c>
      <c r="C71" s="81" t="str">
        <f>IF(ISBLANK('Afrap. mar21-apr21'!C73),"",'Afrap. mar21-apr21'!C73)</f>
        <v/>
      </c>
      <c r="D71" s="21">
        <f>IF('Afrap. mar21-apr21'!I73="Funktionær",0.75,0.9)</f>
        <v>0.9</v>
      </c>
      <c r="E71" s="17"/>
      <c r="J71" s="111" t="str">
        <f t="shared" si="2"/>
        <v/>
      </c>
      <c r="K71" s="30" t="str">
        <f t="shared" si="3"/>
        <v/>
      </c>
    </row>
    <row r="72" spans="1:11" x14ac:dyDescent="0.25">
      <c r="A72" s="16" t="str">
        <f>'Afrap. mar21-apr21'!A74</f>
        <v/>
      </c>
      <c r="B72" s="81" t="str">
        <f>IF(ISBLANK('Afrap. mar21-apr21'!B74),"",'Afrap. mar21-apr21'!B74)</f>
        <v/>
      </c>
      <c r="C72" s="81" t="str">
        <f>IF(ISBLANK('Afrap. mar21-apr21'!C74),"",'Afrap. mar21-apr21'!C74)</f>
        <v/>
      </c>
      <c r="D72" s="21">
        <f>IF('Afrap. mar21-apr21'!I74="Funktionær",0.75,0.9)</f>
        <v>0.9</v>
      </c>
      <c r="E72" s="17"/>
      <c r="J72" s="111" t="str">
        <f t="shared" si="2"/>
        <v/>
      </c>
      <c r="K72" s="30" t="str">
        <f t="shared" si="3"/>
        <v/>
      </c>
    </row>
    <row r="73" spans="1:11" x14ac:dyDescent="0.25">
      <c r="A73" s="16" t="str">
        <f>'Afrap. mar21-apr21'!A75</f>
        <v/>
      </c>
      <c r="B73" s="81" t="str">
        <f>IF(ISBLANK('Afrap. mar21-apr21'!B75),"",'Afrap. mar21-apr21'!B75)</f>
        <v/>
      </c>
      <c r="C73" s="81" t="str">
        <f>IF(ISBLANK('Afrap. mar21-apr21'!C75),"",'Afrap. mar21-apr21'!C75)</f>
        <v/>
      </c>
      <c r="D73" s="21">
        <f>IF('Afrap. mar21-apr21'!I75="Funktionær",0.75,0.9)</f>
        <v>0.9</v>
      </c>
      <c r="E73" s="17"/>
      <c r="J73" s="111" t="str">
        <f t="shared" si="2"/>
        <v/>
      </c>
      <c r="K73" s="30" t="str">
        <f t="shared" si="3"/>
        <v/>
      </c>
    </row>
    <row r="74" spans="1:11" x14ac:dyDescent="0.25">
      <c r="A74" s="16" t="str">
        <f>'Afrap. mar21-apr21'!A76</f>
        <v/>
      </c>
      <c r="B74" s="81" t="str">
        <f>IF(ISBLANK('Afrap. mar21-apr21'!B76),"",'Afrap. mar21-apr21'!B76)</f>
        <v/>
      </c>
      <c r="C74" s="81" t="str">
        <f>IF(ISBLANK('Afrap. mar21-apr21'!C76),"",'Afrap. mar21-apr21'!C76)</f>
        <v/>
      </c>
      <c r="D74" s="21">
        <f>IF('Afrap. mar21-apr21'!I76="Funktionær",0.75,0.9)</f>
        <v>0.9</v>
      </c>
      <c r="E74" s="17"/>
      <c r="J74" s="111" t="str">
        <f t="shared" si="2"/>
        <v/>
      </c>
      <c r="K74" s="30" t="str">
        <f t="shared" si="3"/>
        <v/>
      </c>
    </row>
    <row r="75" spans="1:11" x14ac:dyDescent="0.25">
      <c r="A75" s="16" t="str">
        <f>'Afrap. mar21-apr21'!A77</f>
        <v/>
      </c>
      <c r="B75" s="81" t="str">
        <f>IF(ISBLANK('Afrap. mar21-apr21'!B77),"",'Afrap. mar21-apr21'!B77)</f>
        <v/>
      </c>
      <c r="C75" s="81" t="str">
        <f>IF(ISBLANK('Afrap. mar21-apr21'!C77),"",'Afrap. mar21-apr21'!C77)</f>
        <v/>
      </c>
      <c r="D75" s="21">
        <f>IF('Afrap. mar21-apr21'!I77="Funktionær",0.75,0.9)</f>
        <v>0.9</v>
      </c>
      <c r="E75" s="17"/>
      <c r="J75" s="111" t="str">
        <f t="shared" si="2"/>
        <v/>
      </c>
      <c r="K75" s="30" t="str">
        <f t="shared" si="3"/>
        <v/>
      </c>
    </row>
    <row r="76" spans="1:11" x14ac:dyDescent="0.25">
      <c r="A76" s="16" t="str">
        <f>'Afrap. mar21-apr21'!A78</f>
        <v/>
      </c>
      <c r="B76" s="81" t="str">
        <f>IF(ISBLANK('Afrap. mar21-apr21'!B78),"",'Afrap. mar21-apr21'!B78)</f>
        <v/>
      </c>
      <c r="C76" s="81" t="str">
        <f>IF(ISBLANK('Afrap. mar21-apr21'!C78),"",'Afrap. mar21-apr21'!C78)</f>
        <v/>
      </c>
      <c r="D76" s="21">
        <f>IF('Afrap. mar21-apr21'!I78="Funktionær",0.75,0.9)</f>
        <v>0.9</v>
      </c>
      <c r="E76" s="17"/>
      <c r="J76" s="111" t="str">
        <f t="shared" si="2"/>
        <v/>
      </c>
      <c r="K76" s="30" t="str">
        <f t="shared" si="3"/>
        <v/>
      </c>
    </row>
    <row r="77" spans="1:11" x14ac:dyDescent="0.25">
      <c r="A77" s="16" t="str">
        <f>'Afrap. mar21-apr21'!A79</f>
        <v/>
      </c>
      <c r="B77" s="81" t="str">
        <f>IF(ISBLANK('Afrap. mar21-apr21'!B79),"",'Afrap. mar21-apr21'!B79)</f>
        <v/>
      </c>
      <c r="C77" s="81" t="str">
        <f>IF(ISBLANK('Afrap. mar21-apr21'!C79),"",'Afrap. mar21-apr21'!C79)</f>
        <v/>
      </c>
      <c r="D77" s="21">
        <f>IF('Afrap. mar21-apr21'!I79="Funktionær",0.75,0.9)</f>
        <v>0.9</v>
      </c>
      <c r="E77" s="17"/>
      <c r="J77" s="111" t="str">
        <f t="shared" si="2"/>
        <v/>
      </c>
      <c r="K77" s="30" t="str">
        <f t="shared" si="3"/>
        <v/>
      </c>
    </row>
    <row r="78" spans="1:11" x14ac:dyDescent="0.25">
      <c r="A78" s="16" t="str">
        <f>'Afrap. mar21-apr21'!A80</f>
        <v/>
      </c>
      <c r="B78" s="81" t="str">
        <f>IF(ISBLANK('Afrap. mar21-apr21'!B80),"",'Afrap. mar21-apr21'!B80)</f>
        <v/>
      </c>
      <c r="C78" s="81" t="str">
        <f>IF(ISBLANK('Afrap. mar21-apr21'!C80),"",'Afrap. mar21-apr21'!C80)</f>
        <v/>
      </c>
      <c r="D78" s="21">
        <f>IF('Afrap. mar21-apr21'!I80="Funktionær",0.75,0.9)</f>
        <v>0.9</v>
      </c>
      <c r="E78" s="17"/>
      <c r="J78" s="111" t="str">
        <f t="shared" si="2"/>
        <v/>
      </c>
      <c r="K78" s="30" t="str">
        <f t="shared" si="3"/>
        <v/>
      </c>
    </row>
    <row r="79" spans="1:11" x14ac:dyDescent="0.25">
      <c r="A79" s="16" t="str">
        <f>'Afrap. mar21-apr21'!A81</f>
        <v/>
      </c>
      <c r="B79" s="81" t="str">
        <f>IF(ISBLANK('Afrap. mar21-apr21'!B81),"",'Afrap. mar21-apr21'!B81)</f>
        <v/>
      </c>
      <c r="C79" s="81" t="str">
        <f>IF(ISBLANK('Afrap. mar21-apr21'!C81),"",'Afrap. mar21-apr21'!C81)</f>
        <v/>
      </c>
      <c r="D79" s="21">
        <f>IF('Afrap. mar21-apr21'!I81="Funktionær",0.75,0.9)</f>
        <v>0.9</v>
      </c>
      <c r="E79" s="17"/>
      <c r="J79" s="111" t="str">
        <f t="shared" si="2"/>
        <v/>
      </c>
      <c r="K79" s="30" t="str">
        <f t="shared" si="3"/>
        <v/>
      </c>
    </row>
    <row r="80" spans="1:11" x14ac:dyDescent="0.25">
      <c r="A80" s="16" t="str">
        <f>'Afrap. mar21-apr21'!A82</f>
        <v/>
      </c>
      <c r="B80" s="81" t="str">
        <f>IF(ISBLANK('Afrap. mar21-apr21'!B82),"",'Afrap. mar21-apr21'!B82)</f>
        <v/>
      </c>
      <c r="C80" s="81" t="str">
        <f>IF(ISBLANK('Afrap. mar21-apr21'!C82),"",'Afrap. mar21-apr21'!C82)</f>
        <v/>
      </c>
      <c r="D80" s="21">
        <f>IF('Afrap. mar21-apr21'!I82="Funktionær",0.75,0.9)</f>
        <v>0.9</v>
      </c>
      <c r="E80" s="17"/>
      <c r="J80" s="111" t="str">
        <f t="shared" si="2"/>
        <v/>
      </c>
      <c r="K80" s="30" t="str">
        <f t="shared" si="3"/>
        <v/>
      </c>
    </row>
    <row r="81" spans="1:11" x14ac:dyDescent="0.25">
      <c r="A81" s="16" t="str">
        <f>'Afrap. mar21-apr21'!A83</f>
        <v/>
      </c>
      <c r="B81" s="81" t="str">
        <f>IF(ISBLANK('Afrap. mar21-apr21'!B83),"",'Afrap. mar21-apr21'!B83)</f>
        <v/>
      </c>
      <c r="C81" s="81" t="str">
        <f>IF(ISBLANK('Afrap. mar21-apr21'!C83),"",'Afrap. mar21-apr21'!C83)</f>
        <v/>
      </c>
      <c r="D81" s="21">
        <f>IF('Afrap. mar21-apr21'!I83="Funktionær",0.75,0.9)</f>
        <v>0.9</v>
      </c>
      <c r="E81" s="17"/>
      <c r="J81" s="111" t="str">
        <f t="shared" si="2"/>
        <v/>
      </c>
      <c r="K81" s="30" t="str">
        <f t="shared" si="3"/>
        <v/>
      </c>
    </row>
    <row r="82" spans="1:11" x14ac:dyDescent="0.25">
      <c r="A82" s="16" t="str">
        <f>'Afrap. mar21-apr21'!A84</f>
        <v/>
      </c>
      <c r="B82" s="81" t="str">
        <f>IF(ISBLANK('Afrap. mar21-apr21'!B84),"",'Afrap. mar21-apr21'!B84)</f>
        <v/>
      </c>
      <c r="C82" s="81" t="str">
        <f>IF(ISBLANK('Afrap. mar21-apr21'!C84),"",'Afrap. mar21-apr21'!C84)</f>
        <v/>
      </c>
      <c r="D82" s="21">
        <f>IF('Afrap. mar21-apr21'!I84="Funktionær",0.75,0.9)</f>
        <v>0.9</v>
      </c>
      <c r="E82" s="17"/>
      <c r="J82" s="111" t="str">
        <f t="shared" si="2"/>
        <v/>
      </c>
      <c r="K82" s="30" t="str">
        <f t="shared" si="3"/>
        <v/>
      </c>
    </row>
    <row r="83" spans="1:11" x14ac:dyDescent="0.25">
      <c r="A83" s="16" t="str">
        <f>'Afrap. mar21-apr21'!A85</f>
        <v/>
      </c>
      <c r="B83" s="81" t="str">
        <f>IF(ISBLANK('Afrap. mar21-apr21'!B85),"",'Afrap. mar21-apr21'!B85)</f>
        <v/>
      </c>
      <c r="C83" s="81" t="str">
        <f>IF(ISBLANK('Afrap. mar21-apr21'!C85),"",'Afrap. mar21-apr21'!C85)</f>
        <v/>
      </c>
      <c r="D83" s="21">
        <f>IF('Afrap. mar21-apr21'!I85="Funktionær",0.75,0.9)</f>
        <v>0.9</v>
      </c>
      <c r="E83" s="17"/>
      <c r="J83" s="111" t="str">
        <f t="shared" si="2"/>
        <v/>
      </c>
      <c r="K83" s="30" t="str">
        <f t="shared" si="3"/>
        <v/>
      </c>
    </row>
    <row r="84" spans="1:11" x14ac:dyDescent="0.25">
      <c r="A84" s="16" t="str">
        <f>'Afrap. mar21-apr21'!A86</f>
        <v/>
      </c>
      <c r="B84" s="81" t="str">
        <f>IF(ISBLANK('Afrap. mar21-apr21'!B86),"",'Afrap. mar21-apr21'!B86)</f>
        <v/>
      </c>
      <c r="C84" s="81" t="str">
        <f>IF(ISBLANK('Afrap. mar21-apr21'!C86),"",'Afrap. mar21-apr21'!C86)</f>
        <v/>
      </c>
      <c r="D84" s="21">
        <f>IF('Afrap. mar21-apr21'!I86="Funktionær",0.75,0.9)</f>
        <v>0.9</v>
      </c>
      <c r="E84" s="17"/>
      <c r="J84" s="111" t="str">
        <f t="shared" si="2"/>
        <v/>
      </c>
      <c r="K84" s="30" t="str">
        <f t="shared" si="3"/>
        <v/>
      </c>
    </row>
    <row r="85" spans="1:11" x14ac:dyDescent="0.25">
      <c r="A85" s="16" t="str">
        <f>'Afrap. mar21-apr21'!A87</f>
        <v/>
      </c>
      <c r="B85" s="81" t="str">
        <f>IF(ISBLANK('Afrap. mar21-apr21'!B87),"",'Afrap. mar21-apr21'!B87)</f>
        <v/>
      </c>
      <c r="C85" s="81" t="str">
        <f>IF(ISBLANK('Afrap. mar21-apr21'!C87),"",'Afrap. mar21-apr21'!C87)</f>
        <v/>
      </c>
      <c r="D85" s="21">
        <f>IF('Afrap. mar21-apr21'!I87="Funktionær",0.75,0.9)</f>
        <v>0.9</v>
      </c>
      <c r="E85" s="17"/>
      <c r="J85" s="111" t="str">
        <f t="shared" si="2"/>
        <v/>
      </c>
      <c r="K85" s="30" t="str">
        <f t="shared" si="3"/>
        <v/>
      </c>
    </row>
    <row r="86" spans="1:11" x14ac:dyDescent="0.25">
      <c r="A86" s="16" t="str">
        <f>'Afrap. mar21-apr21'!A88</f>
        <v/>
      </c>
      <c r="B86" s="81" t="str">
        <f>IF(ISBLANK('Afrap. mar21-apr21'!B88),"",'Afrap. mar21-apr21'!B88)</f>
        <v/>
      </c>
      <c r="C86" s="81" t="str">
        <f>IF(ISBLANK('Afrap. mar21-apr21'!C88),"",'Afrap. mar21-apr21'!C88)</f>
        <v/>
      </c>
      <c r="D86" s="21">
        <f>IF('Afrap. mar21-apr21'!I88="Funktionær",0.75,0.9)</f>
        <v>0.9</v>
      </c>
      <c r="E86" s="17"/>
      <c r="J86" s="111" t="str">
        <f t="shared" si="2"/>
        <v/>
      </c>
      <c r="K86" s="30" t="str">
        <f t="shared" si="3"/>
        <v/>
      </c>
    </row>
    <row r="87" spans="1:11" x14ac:dyDescent="0.25">
      <c r="A87" s="16" t="str">
        <f>'Afrap. mar21-apr21'!A89</f>
        <v/>
      </c>
      <c r="B87" s="81" t="str">
        <f>IF(ISBLANK('Afrap. mar21-apr21'!B89),"",'Afrap. mar21-apr21'!B89)</f>
        <v/>
      </c>
      <c r="C87" s="81" t="str">
        <f>IF(ISBLANK('Afrap. mar21-apr21'!C89),"",'Afrap. mar21-apr21'!C89)</f>
        <v/>
      </c>
      <c r="D87" s="21">
        <f>IF('Afrap. mar21-apr21'!I89="Funktionær",0.75,0.9)</f>
        <v>0.9</v>
      </c>
      <c r="E87" s="17"/>
      <c r="J87" s="111" t="str">
        <f t="shared" si="2"/>
        <v/>
      </c>
      <c r="K87" s="30" t="str">
        <f t="shared" si="3"/>
        <v/>
      </c>
    </row>
    <row r="88" spans="1:11" x14ac:dyDescent="0.25">
      <c r="A88" s="16" t="str">
        <f>'Afrap. mar21-apr21'!A90</f>
        <v/>
      </c>
      <c r="B88" s="81" t="str">
        <f>IF(ISBLANK('Afrap. mar21-apr21'!B90),"",'Afrap. mar21-apr21'!B90)</f>
        <v/>
      </c>
      <c r="C88" s="81" t="str">
        <f>IF(ISBLANK('Afrap. mar21-apr21'!C90),"",'Afrap. mar21-apr21'!C90)</f>
        <v/>
      </c>
      <c r="D88" s="21">
        <f>IF('Afrap. mar21-apr21'!I90="Funktionær",0.75,0.9)</f>
        <v>0.9</v>
      </c>
      <c r="E88" s="17"/>
      <c r="J88" s="111" t="str">
        <f t="shared" si="2"/>
        <v/>
      </c>
      <c r="K88" s="30" t="str">
        <f t="shared" si="3"/>
        <v/>
      </c>
    </row>
    <row r="89" spans="1:11" x14ac:dyDescent="0.25">
      <c r="A89" s="16" t="str">
        <f>'Afrap. mar21-apr21'!A91</f>
        <v/>
      </c>
      <c r="B89" s="81" t="str">
        <f>IF(ISBLANK('Afrap. mar21-apr21'!B91),"",'Afrap. mar21-apr21'!B91)</f>
        <v/>
      </c>
      <c r="C89" s="81" t="str">
        <f>IF(ISBLANK('Afrap. mar21-apr21'!C91),"",'Afrap. mar21-apr21'!C91)</f>
        <v/>
      </c>
      <c r="D89" s="21">
        <f>IF('Afrap. mar21-apr21'!I91="Funktionær",0.75,0.9)</f>
        <v>0.9</v>
      </c>
      <c r="E89" s="17"/>
      <c r="J89" s="111" t="str">
        <f t="shared" si="2"/>
        <v/>
      </c>
      <c r="K89" s="30" t="str">
        <f t="shared" si="3"/>
        <v/>
      </c>
    </row>
    <row r="90" spans="1:11" x14ac:dyDescent="0.25">
      <c r="A90" s="16" t="str">
        <f>'Afrap. mar21-apr21'!A92</f>
        <v/>
      </c>
      <c r="B90" s="81" t="str">
        <f>IF(ISBLANK('Afrap. mar21-apr21'!B92),"",'Afrap. mar21-apr21'!B92)</f>
        <v/>
      </c>
      <c r="C90" s="81" t="str">
        <f>IF(ISBLANK('Afrap. mar21-apr21'!C92),"",'Afrap. mar21-apr21'!C92)</f>
        <v/>
      </c>
      <c r="D90" s="21">
        <f>IF('Afrap. mar21-apr21'!I92="Funktionær",0.75,0.9)</f>
        <v>0.9</v>
      </c>
      <c r="E90" s="17"/>
      <c r="J90" s="111" t="str">
        <f t="shared" si="2"/>
        <v/>
      </c>
      <c r="K90" s="30" t="str">
        <f t="shared" si="3"/>
        <v/>
      </c>
    </row>
    <row r="91" spans="1:11" x14ac:dyDescent="0.25">
      <c r="A91" s="16" t="str">
        <f>'Afrap. mar21-apr21'!A93</f>
        <v/>
      </c>
      <c r="B91" s="81" t="str">
        <f>IF(ISBLANK('Afrap. mar21-apr21'!B93),"",'Afrap. mar21-apr21'!B93)</f>
        <v/>
      </c>
      <c r="C91" s="81" t="str">
        <f>IF(ISBLANK('Afrap. mar21-apr21'!C93),"",'Afrap. mar21-apr21'!C93)</f>
        <v/>
      </c>
      <c r="D91" s="21">
        <f>IF('Afrap. mar21-apr21'!I93="Funktionær",0.75,0.9)</f>
        <v>0.9</v>
      </c>
      <c r="E91" s="17"/>
      <c r="J91" s="111" t="str">
        <f t="shared" si="2"/>
        <v/>
      </c>
      <c r="K91" s="30" t="str">
        <f t="shared" si="3"/>
        <v/>
      </c>
    </row>
    <row r="92" spans="1:11" x14ac:dyDescent="0.25">
      <c r="A92" s="16" t="str">
        <f>'Afrap. mar21-apr21'!A94</f>
        <v/>
      </c>
      <c r="B92" s="81" t="str">
        <f>IF(ISBLANK('Afrap. mar21-apr21'!B94),"",'Afrap. mar21-apr21'!B94)</f>
        <v/>
      </c>
      <c r="C92" s="81" t="str">
        <f>IF(ISBLANK('Afrap. mar21-apr21'!C94),"",'Afrap. mar21-apr21'!C94)</f>
        <v/>
      </c>
      <c r="D92" s="21">
        <f>IF('Afrap. mar21-apr21'!I94="Funktionær",0.75,0.9)</f>
        <v>0.9</v>
      </c>
      <c r="E92" s="17"/>
      <c r="J92" s="111" t="str">
        <f t="shared" si="2"/>
        <v/>
      </c>
      <c r="K92" s="30" t="str">
        <f t="shared" si="3"/>
        <v/>
      </c>
    </row>
    <row r="93" spans="1:11" x14ac:dyDescent="0.25">
      <c r="A93" s="16" t="str">
        <f>'Afrap. mar21-apr21'!A95</f>
        <v/>
      </c>
      <c r="B93" s="81" t="str">
        <f>IF(ISBLANK('Afrap. mar21-apr21'!B95),"",'Afrap. mar21-apr21'!B95)</f>
        <v/>
      </c>
      <c r="C93" s="81" t="str">
        <f>IF(ISBLANK('Afrap. mar21-apr21'!C95),"",'Afrap. mar21-apr21'!C95)</f>
        <v/>
      </c>
      <c r="D93" s="21">
        <f>IF('Afrap. mar21-apr21'!I95="Funktionær",0.75,0.9)</f>
        <v>0.9</v>
      </c>
      <c r="E93" s="17"/>
      <c r="J93" s="111" t="str">
        <f t="shared" si="2"/>
        <v/>
      </c>
      <c r="K93" s="30" t="str">
        <f t="shared" si="3"/>
        <v/>
      </c>
    </row>
    <row r="94" spans="1:11" x14ac:dyDescent="0.25">
      <c r="A94" s="16" t="str">
        <f>'Afrap. mar21-apr21'!A96</f>
        <v/>
      </c>
      <c r="B94" s="81" t="str">
        <f>IF(ISBLANK('Afrap. mar21-apr21'!B96),"",'Afrap. mar21-apr21'!B96)</f>
        <v/>
      </c>
      <c r="C94" s="81" t="str">
        <f>IF(ISBLANK('Afrap. mar21-apr21'!C96),"",'Afrap. mar21-apr21'!C96)</f>
        <v/>
      </c>
      <c r="D94" s="21">
        <f>IF('Afrap. mar21-apr21'!I96="Funktionær",0.75,0.9)</f>
        <v>0.9</v>
      </c>
      <c r="E94" s="17"/>
      <c r="J94" s="111" t="str">
        <f t="shared" si="2"/>
        <v/>
      </c>
      <c r="K94" s="30" t="str">
        <f t="shared" si="3"/>
        <v/>
      </c>
    </row>
    <row r="95" spans="1:11" x14ac:dyDescent="0.25">
      <c r="A95" s="16" t="str">
        <f>'Afrap. mar21-apr21'!A97</f>
        <v/>
      </c>
      <c r="B95" s="81" t="str">
        <f>IF(ISBLANK('Afrap. mar21-apr21'!B97),"",'Afrap. mar21-apr21'!B97)</f>
        <v/>
      </c>
      <c r="C95" s="81" t="str">
        <f>IF(ISBLANK('Afrap. mar21-apr21'!C97),"",'Afrap. mar21-apr21'!C97)</f>
        <v/>
      </c>
      <c r="D95" s="21">
        <f>IF('Afrap. mar21-apr21'!I97="Funktionær",0.75,0.9)</f>
        <v>0.9</v>
      </c>
      <c r="E95" s="17"/>
      <c r="J95" s="111" t="str">
        <f t="shared" si="2"/>
        <v/>
      </c>
      <c r="K95" s="30" t="str">
        <f t="shared" si="3"/>
        <v/>
      </c>
    </row>
    <row r="96" spans="1:11" x14ac:dyDescent="0.25">
      <c r="A96" s="16" t="str">
        <f>'Afrap. mar21-apr21'!A98</f>
        <v/>
      </c>
      <c r="B96" s="81" t="str">
        <f>IF(ISBLANK('Afrap. mar21-apr21'!B98),"",'Afrap. mar21-apr21'!B98)</f>
        <v/>
      </c>
      <c r="C96" s="81" t="str">
        <f>IF(ISBLANK('Afrap. mar21-apr21'!C98),"",'Afrap. mar21-apr21'!C98)</f>
        <v/>
      </c>
      <c r="D96" s="21">
        <f>IF('Afrap. mar21-apr21'!I98="Funktionær",0.75,0.9)</f>
        <v>0.9</v>
      </c>
      <c r="E96" s="17"/>
      <c r="J96" s="111" t="str">
        <f t="shared" si="2"/>
        <v/>
      </c>
      <c r="K96" s="30" t="str">
        <f t="shared" si="3"/>
        <v/>
      </c>
    </row>
    <row r="97" spans="1:11" x14ac:dyDescent="0.25">
      <c r="A97" s="16" t="str">
        <f>'Afrap. mar21-apr21'!A99</f>
        <v/>
      </c>
      <c r="B97" s="81" t="str">
        <f>IF(ISBLANK('Afrap. mar21-apr21'!B99),"",'Afrap. mar21-apr21'!B99)</f>
        <v/>
      </c>
      <c r="C97" s="81" t="str">
        <f>IF(ISBLANK('Afrap. mar21-apr21'!C99),"",'Afrap. mar21-apr21'!C99)</f>
        <v/>
      </c>
      <c r="D97" s="21">
        <f>IF('Afrap. mar21-apr21'!I99="Funktionær",0.75,0.9)</f>
        <v>0.9</v>
      </c>
      <c r="E97" s="17"/>
      <c r="J97" s="111" t="str">
        <f t="shared" si="2"/>
        <v/>
      </c>
      <c r="K97" s="30" t="str">
        <f t="shared" si="3"/>
        <v/>
      </c>
    </row>
    <row r="98" spans="1:11" x14ac:dyDescent="0.25">
      <c r="A98" s="16" t="str">
        <f>'Afrap. mar21-apr21'!A100</f>
        <v/>
      </c>
      <c r="B98" s="81" t="str">
        <f>IF(ISBLANK('Afrap. mar21-apr21'!B100),"",'Afrap. mar21-apr21'!B100)</f>
        <v/>
      </c>
      <c r="C98" s="81" t="str">
        <f>IF(ISBLANK('Afrap. mar21-apr21'!C100),"",'Afrap. mar21-apr21'!C100)</f>
        <v/>
      </c>
      <c r="D98" s="21">
        <f>IF('Afrap. mar21-apr21'!I100="Funktionær",0.75,0.9)</f>
        <v>0.9</v>
      </c>
      <c r="E98" s="17"/>
      <c r="J98" s="111" t="str">
        <f t="shared" si="2"/>
        <v/>
      </c>
      <c r="K98" s="30" t="str">
        <f t="shared" si="3"/>
        <v/>
      </c>
    </row>
    <row r="99" spans="1:11" x14ac:dyDescent="0.25">
      <c r="A99" s="16" t="str">
        <f>'Afrap. mar21-apr21'!A101</f>
        <v/>
      </c>
      <c r="B99" s="81" t="str">
        <f>IF(ISBLANK('Afrap. mar21-apr21'!B101),"",'Afrap. mar21-apr21'!B101)</f>
        <v/>
      </c>
      <c r="C99" s="81" t="str">
        <f>IF(ISBLANK('Afrap. mar21-apr21'!C101),"",'Afrap. mar21-apr21'!C101)</f>
        <v/>
      </c>
      <c r="D99" s="21">
        <f>IF('Afrap. mar21-apr21'!I101="Funktionær",0.75,0.9)</f>
        <v>0.9</v>
      </c>
      <c r="E99" s="17"/>
      <c r="J99" s="111" t="str">
        <f t="shared" si="2"/>
        <v/>
      </c>
      <c r="K99" s="30" t="str">
        <f t="shared" si="3"/>
        <v/>
      </c>
    </row>
    <row r="100" spans="1:11" x14ac:dyDescent="0.25">
      <c r="A100" s="16" t="str">
        <f>'Afrap. mar21-apr21'!A102</f>
        <v/>
      </c>
      <c r="B100" s="81" t="str">
        <f>IF(ISBLANK('Afrap. mar21-apr21'!B102),"",'Afrap. mar21-apr21'!B102)</f>
        <v/>
      </c>
      <c r="C100" s="81" t="str">
        <f>IF(ISBLANK('Afrap. mar21-apr21'!C102),"",'Afrap. mar21-apr21'!C102)</f>
        <v/>
      </c>
      <c r="D100" s="21">
        <f>IF('Afrap. mar21-apr21'!I102="Funktionær",0.75,0.9)</f>
        <v>0.9</v>
      </c>
      <c r="E100" s="17"/>
      <c r="J100" s="111" t="str">
        <f t="shared" si="2"/>
        <v/>
      </c>
      <c r="K100" s="30" t="str">
        <f t="shared" si="3"/>
        <v/>
      </c>
    </row>
    <row r="101" spans="1:11" x14ac:dyDescent="0.25">
      <c r="A101" s="16" t="str">
        <f>'Afrap. mar21-apr21'!A103</f>
        <v/>
      </c>
      <c r="B101" s="81" t="str">
        <f>IF(ISBLANK('Afrap. mar21-apr21'!B103),"",'Afrap. mar21-apr21'!B103)</f>
        <v/>
      </c>
      <c r="C101" s="81" t="str">
        <f>IF(ISBLANK('Afrap. mar21-apr21'!C103),"",'Afrap. mar21-apr21'!C103)</f>
        <v/>
      </c>
      <c r="D101" s="21">
        <f>IF('Afrap. mar21-apr21'!I103="Funktionær",0.75,0.9)</f>
        <v>0.9</v>
      </c>
      <c r="E101" s="17"/>
      <c r="J101" s="111" t="str">
        <f t="shared" si="2"/>
        <v/>
      </c>
      <c r="K101" s="30" t="str">
        <f t="shared" si="3"/>
        <v/>
      </c>
    </row>
    <row r="102" spans="1:11" x14ac:dyDescent="0.25">
      <c r="A102" s="16" t="str">
        <f>'Afrap. mar21-apr21'!A104</f>
        <v/>
      </c>
      <c r="B102" s="81" t="str">
        <f>IF(ISBLANK('Afrap. mar21-apr21'!B104),"",'Afrap. mar21-apr21'!B104)</f>
        <v/>
      </c>
      <c r="C102" s="81" t="str">
        <f>IF(ISBLANK('Afrap. mar21-apr21'!C104),"",'Afrap. mar21-apr21'!C104)</f>
        <v/>
      </c>
      <c r="D102" s="21">
        <f>IF('Afrap. mar21-apr21'!I104="Funktionær",0.75,0.9)</f>
        <v>0.9</v>
      </c>
      <c r="E102" s="17"/>
      <c r="J102" s="111" t="str">
        <f t="shared" si="2"/>
        <v/>
      </c>
      <c r="K102" s="30" t="str">
        <f t="shared" si="3"/>
        <v/>
      </c>
    </row>
    <row r="103" spans="1:11" x14ac:dyDescent="0.25">
      <c r="A103" s="16" t="str">
        <f>'Afrap. mar21-apr21'!A105</f>
        <v/>
      </c>
      <c r="B103" s="81" t="str">
        <f>IF(ISBLANK('Afrap. mar21-apr21'!B105),"",'Afrap. mar21-apr21'!B105)</f>
        <v/>
      </c>
      <c r="C103" s="81" t="str">
        <f>IF(ISBLANK('Afrap. mar21-apr21'!C105),"",'Afrap. mar21-apr21'!C105)</f>
        <v/>
      </c>
      <c r="D103" s="21">
        <f>IF('Afrap. mar21-apr21'!I105="Funktionær",0.75,0.9)</f>
        <v>0.9</v>
      </c>
      <c r="E103" s="17"/>
      <c r="J103" s="111" t="str">
        <f t="shared" si="2"/>
        <v/>
      </c>
      <c r="K103" s="30" t="str">
        <f t="shared" si="3"/>
        <v/>
      </c>
    </row>
    <row r="104" spans="1:11" x14ac:dyDescent="0.25">
      <c r="A104" s="16" t="str">
        <f>'Afrap. mar21-apr21'!A106</f>
        <v/>
      </c>
      <c r="B104" s="81" t="str">
        <f>IF(ISBLANK('Afrap. mar21-apr21'!B106),"",'Afrap. mar21-apr21'!B106)</f>
        <v/>
      </c>
      <c r="C104" s="81" t="str">
        <f>IF(ISBLANK('Afrap. mar21-apr21'!C106),"",'Afrap. mar21-apr21'!C106)</f>
        <v/>
      </c>
      <c r="D104" s="21">
        <f>IF('Afrap. mar21-apr21'!I106="Funktionær",0.75,0.9)</f>
        <v>0.9</v>
      </c>
      <c r="E104" s="17"/>
      <c r="J104" s="111" t="str">
        <f t="shared" si="2"/>
        <v/>
      </c>
      <c r="K104" s="30" t="str">
        <f t="shared" si="3"/>
        <v/>
      </c>
    </row>
    <row r="105" spans="1:11" x14ac:dyDescent="0.25">
      <c r="A105" s="16" t="str">
        <f>'Afrap. mar21-apr21'!A107</f>
        <v/>
      </c>
      <c r="B105" s="81" t="str">
        <f>IF(ISBLANK('Afrap. mar21-apr21'!B107),"",'Afrap. mar21-apr21'!B107)</f>
        <v/>
      </c>
      <c r="C105" s="81" t="str">
        <f>IF(ISBLANK('Afrap. mar21-apr21'!C107),"",'Afrap. mar21-apr21'!C107)</f>
        <v/>
      </c>
      <c r="D105" s="21">
        <f>IF('Afrap. mar21-apr21'!I107="Funktionær",0.75,0.9)</f>
        <v>0.9</v>
      </c>
      <c r="E105" s="17"/>
      <c r="J105" s="111" t="str">
        <f t="shared" si="2"/>
        <v/>
      </c>
      <c r="K105" s="30" t="str">
        <f t="shared" si="3"/>
        <v/>
      </c>
    </row>
    <row r="106" spans="1:11" x14ac:dyDescent="0.25">
      <c r="A106" s="16" t="str">
        <f>'Afrap. mar21-apr21'!A108</f>
        <v/>
      </c>
      <c r="B106" s="81" t="str">
        <f>IF(ISBLANK('Afrap. mar21-apr21'!B108),"",'Afrap. mar21-apr21'!B108)</f>
        <v/>
      </c>
      <c r="C106" s="81" t="str">
        <f>IF(ISBLANK('Afrap. mar21-apr21'!C108),"",'Afrap. mar21-apr21'!C108)</f>
        <v/>
      </c>
      <c r="D106" s="21">
        <f>IF('Afrap. mar21-apr21'!I108="Funktionær",0.75,0.9)</f>
        <v>0.9</v>
      </c>
      <c r="E106" s="17"/>
      <c r="J106" s="111" t="str">
        <f t="shared" si="2"/>
        <v/>
      </c>
      <c r="K106" s="30" t="str">
        <f t="shared" si="3"/>
        <v/>
      </c>
    </row>
    <row r="107" spans="1:11" x14ac:dyDescent="0.25">
      <c r="A107" s="16" t="str">
        <f>'Afrap. mar21-apr21'!A109</f>
        <v/>
      </c>
      <c r="B107" s="81" t="str">
        <f>IF(ISBLANK('Afrap. mar21-apr21'!B109),"",'Afrap. mar21-apr21'!B109)</f>
        <v/>
      </c>
      <c r="C107" s="81" t="str">
        <f>IF(ISBLANK('Afrap. mar21-apr21'!C109),"",'Afrap. mar21-apr21'!C109)</f>
        <v/>
      </c>
      <c r="D107" s="21">
        <f>IF('Afrap. mar21-apr21'!I109="Funktionær",0.75,0.9)</f>
        <v>0.9</v>
      </c>
      <c r="E107" s="17"/>
      <c r="J107" s="111" t="str">
        <f t="shared" si="2"/>
        <v/>
      </c>
      <c r="K107" s="30" t="str">
        <f t="shared" si="3"/>
        <v/>
      </c>
    </row>
    <row r="108" spans="1:11" x14ac:dyDescent="0.25">
      <c r="A108" s="16" t="str">
        <f>'Afrap. mar21-apr21'!A110</f>
        <v/>
      </c>
      <c r="B108" s="81" t="str">
        <f>IF(ISBLANK('Afrap. mar21-apr21'!B110),"",'Afrap. mar21-apr21'!B110)</f>
        <v/>
      </c>
      <c r="C108" s="81" t="str">
        <f>IF(ISBLANK('Afrap. mar21-apr21'!C110),"",'Afrap. mar21-apr21'!C110)</f>
        <v/>
      </c>
      <c r="D108" s="21">
        <f>IF('Afrap. mar21-apr21'!I110="Funktionær",0.75,0.9)</f>
        <v>0.9</v>
      </c>
      <c r="E108" s="17"/>
      <c r="J108" s="111" t="str">
        <f t="shared" si="2"/>
        <v/>
      </c>
      <c r="K108" s="30" t="str">
        <f t="shared" si="3"/>
        <v/>
      </c>
    </row>
    <row r="109" spans="1:11" x14ac:dyDescent="0.25">
      <c r="A109" s="16" t="str">
        <f>'Afrap. mar21-apr21'!A111</f>
        <v/>
      </c>
      <c r="B109" s="81" t="str">
        <f>IF(ISBLANK('Afrap. mar21-apr21'!B111),"",'Afrap. mar21-apr21'!B111)</f>
        <v/>
      </c>
      <c r="C109" s="81" t="str">
        <f>IF(ISBLANK('Afrap. mar21-apr21'!C111),"",'Afrap. mar21-apr21'!C111)</f>
        <v/>
      </c>
      <c r="D109" s="21">
        <f>IF('Afrap. mar21-apr21'!I111="Funktionær",0.75,0.9)</f>
        <v>0.9</v>
      </c>
      <c r="E109" s="17"/>
      <c r="J109" s="111" t="str">
        <f t="shared" si="2"/>
        <v/>
      </c>
      <c r="K109" s="30" t="str">
        <f t="shared" si="3"/>
        <v/>
      </c>
    </row>
    <row r="110" spans="1:11" x14ac:dyDescent="0.25">
      <c r="A110" s="16" t="str">
        <f>'Afrap. mar21-apr21'!A112</f>
        <v/>
      </c>
      <c r="B110" s="81" t="str">
        <f>IF(ISBLANK('Afrap. mar21-apr21'!B112),"",'Afrap. mar21-apr21'!B112)</f>
        <v/>
      </c>
      <c r="C110" s="81" t="str">
        <f>IF(ISBLANK('Afrap. mar21-apr21'!C112),"",'Afrap. mar21-apr21'!C112)</f>
        <v/>
      </c>
      <c r="D110" s="21">
        <f>IF('Afrap. mar21-apr21'!I112="Funktionær",0.75,0.9)</f>
        <v>0.9</v>
      </c>
      <c r="E110" s="17"/>
      <c r="J110" s="111" t="str">
        <f t="shared" si="2"/>
        <v/>
      </c>
      <c r="K110" s="30" t="str">
        <f t="shared" si="3"/>
        <v/>
      </c>
    </row>
    <row r="111" spans="1:11" x14ac:dyDescent="0.25">
      <c r="A111" s="16" t="str">
        <f>'Afrap. mar21-apr21'!A113</f>
        <v/>
      </c>
      <c r="B111" s="81" t="str">
        <f>IF(ISBLANK('Afrap. mar21-apr21'!B113),"",'Afrap. mar21-apr21'!B113)</f>
        <v/>
      </c>
      <c r="C111" s="81" t="str">
        <f>IF(ISBLANK('Afrap. mar21-apr21'!C113),"",'Afrap. mar21-apr21'!C113)</f>
        <v/>
      </c>
      <c r="D111" s="21">
        <f>IF('Afrap. mar21-apr21'!I113="Funktionær",0.75,0.9)</f>
        <v>0.9</v>
      </c>
      <c r="E111" s="17"/>
      <c r="J111" s="111" t="str">
        <f t="shared" si="2"/>
        <v/>
      </c>
      <c r="K111" s="30" t="str">
        <f t="shared" si="3"/>
        <v/>
      </c>
    </row>
    <row r="112" spans="1:11" x14ac:dyDescent="0.25">
      <c r="A112" s="16" t="str">
        <f>'Afrap. mar21-apr21'!A114</f>
        <v/>
      </c>
      <c r="B112" s="81" t="str">
        <f>IF(ISBLANK('Afrap. mar21-apr21'!B114),"",'Afrap. mar21-apr21'!B114)</f>
        <v/>
      </c>
      <c r="C112" s="81" t="str">
        <f>IF(ISBLANK('Afrap. mar21-apr21'!C114),"",'Afrap. mar21-apr21'!C114)</f>
        <v/>
      </c>
      <c r="D112" s="21">
        <f>IF('Afrap. mar21-apr21'!I114="Funktionær",0.75,0.9)</f>
        <v>0.9</v>
      </c>
      <c r="E112" s="17"/>
      <c r="J112" s="111" t="str">
        <f t="shared" si="2"/>
        <v/>
      </c>
      <c r="K112" s="30" t="str">
        <f t="shared" si="3"/>
        <v/>
      </c>
    </row>
    <row r="113" spans="1:11" x14ac:dyDescent="0.25">
      <c r="A113" s="16" t="str">
        <f>'Afrap. mar21-apr21'!A115</f>
        <v/>
      </c>
      <c r="B113" s="81" t="str">
        <f>IF(ISBLANK('Afrap. mar21-apr21'!B115),"",'Afrap. mar21-apr21'!B115)</f>
        <v/>
      </c>
      <c r="C113" s="81" t="str">
        <f>IF(ISBLANK('Afrap. mar21-apr21'!C115),"",'Afrap. mar21-apr21'!C115)</f>
        <v/>
      </c>
      <c r="D113" s="21">
        <f>IF('Afrap. mar21-apr21'!I115="Funktionær",0.75,0.9)</f>
        <v>0.9</v>
      </c>
      <c r="E113" s="17"/>
      <c r="J113" s="111" t="str">
        <f t="shared" si="2"/>
        <v/>
      </c>
      <c r="K113" s="30" t="str">
        <f t="shared" si="3"/>
        <v/>
      </c>
    </row>
    <row r="114" spans="1:11" x14ac:dyDescent="0.25">
      <c r="A114" s="16" t="str">
        <f>'Afrap. mar21-apr21'!A116</f>
        <v/>
      </c>
      <c r="B114" s="81" t="str">
        <f>IF(ISBLANK('Afrap. mar21-apr21'!B116),"",'Afrap. mar21-apr21'!B116)</f>
        <v/>
      </c>
      <c r="C114" s="81" t="str">
        <f>IF(ISBLANK('Afrap. mar21-apr21'!C116),"",'Afrap. mar21-apr21'!C116)</f>
        <v/>
      </c>
      <c r="D114" s="21">
        <f>IF('Afrap. mar21-apr21'!I116="Funktionær",0.75,0.9)</f>
        <v>0.9</v>
      </c>
      <c r="E114" s="17"/>
      <c r="J114" s="111" t="str">
        <f t="shared" si="2"/>
        <v/>
      </c>
      <c r="K114" s="30" t="str">
        <f t="shared" si="3"/>
        <v/>
      </c>
    </row>
    <row r="115" spans="1:11" x14ac:dyDescent="0.25">
      <c r="A115" s="16" t="str">
        <f>'Afrap. mar21-apr21'!A117</f>
        <v/>
      </c>
      <c r="B115" s="81" t="str">
        <f>IF(ISBLANK('Afrap. mar21-apr21'!B117),"",'Afrap. mar21-apr21'!B117)</f>
        <v/>
      </c>
      <c r="C115" s="81" t="str">
        <f>IF(ISBLANK('Afrap. mar21-apr21'!C117),"",'Afrap. mar21-apr21'!C117)</f>
        <v/>
      </c>
      <c r="D115" s="21">
        <f>IF('Afrap. mar21-apr21'!I117="Funktionær",0.75,0.9)</f>
        <v>0.9</v>
      </c>
      <c r="E115" s="17"/>
      <c r="J115" s="111" t="str">
        <f t="shared" si="2"/>
        <v/>
      </c>
      <c r="K115" s="30" t="str">
        <f t="shared" si="3"/>
        <v/>
      </c>
    </row>
    <row r="116" spans="1:11" x14ac:dyDescent="0.25">
      <c r="A116" s="16" t="str">
        <f>'Afrap. mar21-apr21'!A118</f>
        <v/>
      </c>
      <c r="B116" s="81" t="str">
        <f>IF(ISBLANK('Afrap. mar21-apr21'!B118),"",'Afrap. mar21-apr21'!B118)</f>
        <v/>
      </c>
      <c r="C116" s="81" t="str">
        <f>IF(ISBLANK('Afrap. mar21-apr21'!C118),"",'Afrap. mar21-apr21'!C118)</f>
        <v/>
      </c>
      <c r="D116" s="21">
        <f>IF('Afrap. mar21-apr21'!I118="Funktionær",0.75,0.9)</f>
        <v>0.9</v>
      </c>
      <c r="E116" s="17"/>
      <c r="J116" s="111" t="str">
        <f t="shared" si="2"/>
        <v/>
      </c>
      <c r="K116" s="30" t="str">
        <f t="shared" si="3"/>
        <v/>
      </c>
    </row>
    <row r="117" spans="1:11" x14ac:dyDescent="0.25">
      <c r="A117" s="16" t="str">
        <f>'Afrap. mar21-apr21'!A119</f>
        <v/>
      </c>
      <c r="B117" s="81" t="str">
        <f>IF(ISBLANK('Afrap. mar21-apr21'!B119),"",'Afrap. mar21-apr21'!B119)</f>
        <v/>
      </c>
      <c r="C117" s="81" t="str">
        <f>IF(ISBLANK('Afrap. mar21-apr21'!C119),"",'Afrap. mar21-apr21'!C119)</f>
        <v/>
      </c>
      <c r="D117" s="21">
        <f>IF('Afrap. mar21-apr21'!I119="Funktionær",0.75,0.9)</f>
        <v>0.9</v>
      </c>
      <c r="E117" s="17"/>
      <c r="J117" s="111" t="str">
        <f t="shared" si="2"/>
        <v/>
      </c>
      <c r="K117" s="30" t="str">
        <f t="shared" si="3"/>
        <v/>
      </c>
    </row>
    <row r="118" spans="1:11" x14ac:dyDescent="0.25">
      <c r="A118" s="16" t="str">
        <f>'Afrap. mar21-apr21'!A120</f>
        <v/>
      </c>
      <c r="B118" s="81" t="str">
        <f>IF(ISBLANK('Afrap. mar21-apr21'!B120),"",'Afrap. mar21-apr21'!B120)</f>
        <v/>
      </c>
      <c r="C118" s="81" t="str">
        <f>IF(ISBLANK('Afrap. mar21-apr21'!C120),"",'Afrap. mar21-apr21'!C120)</f>
        <v/>
      </c>
      <c r="D118" s="21">
        <f>IF('Afrap. mar21-apr21'!I120="Funktionær",0.75,0.9)</f>
        <v>0.9</v>
      </c>
      <c r="E118" s="17"/>
      <c r="J118" s="111" t="str">
        <f t="shared" si="2"/>
        <v/>
      </c>
      <c r="K118" s="30" t="str">
        <f t="shared" si="3"/>
        <v/>
      </c>
    </row>
    <row r="119" spans="1:11" x14ac:dyDescent="0.25">
      <c r="A119" s="16" t="str">
        <f>'Afrap. mar21-apr21'!A121</f>
        <v/>
      </c>
      <c r="B119" s="81" t="str">
        <f>IF(ISBLANK('Afrap. mar21-apr21'!B121),"",'Afrap. mar21-apr21'!B121)</f>
        <v/>
      </c>
      <c r="C119" s="81" t="str">
        <f>IF(ISBLANK('Afrap. mar21-apr21'!C121),"",'Afrap. mar21-apr21'!C121)</f>
        <v/>
      </c>
      <c r="D119" s="21">
        <f>IF('Afrap. mar21-apr21'!I121="Funktionær",0.75,0.9)</f>
        <v>0.9</v>
      </c>
      <c r="E119" s="17"/>
      <c r="J119" s="111" t="str">
        <f t="shared" si="2"/>
        <v/>
      </c>
      <c r="K119" s="30" t="str">
        <f t="shared" si="3"/>
        <v/>
      </c>
    </row>
    <row r="120" spans="1:11" x14ac:dyDescent="0.25">
      <c r="A120" s="16" t="str">
        <f>'Afrap. mar21-apr21'!A122</f>
        <v/>
      </c>
      <c r="B120" s="81" t="str">
        <f>IF(ISBLANK('Afrap. mar21-apr21'!B122),"",'Afrap. mar21-apr21'!B122)</f>
        <v/>
      </c>
      <c r="C120" s="81" t="str">
        <f>IF(ISBLANK('Afrap. mar21-apr21'!C122),"",'Afrap. mar21-apr21'!C122)</f>
        <v/>
      </c>
      <c r="D120" s="21">
        <f>IF('Afrap. mar21-apr21'!I122="Funktionær",0.75,0.9)</f>
        <v>0.9</v>
      </c>
      <c r="E120" s="17"/>
      <c r="J120" s="111" t="str">
        <f t="shared" si="2"/>
        <v/>
      </c>
      <c r="K120" s="30" t="str">
        <f t="shared" si="3"/>
        <v/>
      </c>
    </row>
    <row r="121" spans="1:11" x14ac:dyDescent="0.25">
      <c r="A121" s="16" t="str">
        <f>'Afrap. mar21-apr21'!A123</f>
        <v/>
      </c>
      <c r="B121" s="81" t="str">
        <f>IF(ISBLANK('Afrap. mar21-apr21'!B123),"",'Afrap. mar21-apr21'!B123)</f>
        <v/>
      </c>
      <c r="C121" s="81" t="str">
        <f>IF(ISBLANK('Afrap. mar21-apr21'!C123),"",'Afrap. mar21-apr21'!C123)</f>
        <v/>
      </c>
      <c r="D121" s="21">
        <f>IF('Afrap. mar21-apr21'!I123="Funktionær",0.75,0.9)</f>
        <v>0.9</v>
      </c>
      <c r="E121" s="17"/>
      <c r="J121" s="111" t="str">
        <f t="shared" si="2"/>
        <v/>
      </c>
      <c r="K121" s="30" t="str">
        <f t="shared" si="3"/>
        <v/>
      </c>
    </row>
    <row r="122" spans="1:11" x14ac:dyDescent="0.25">
      <c r="A122" s="16" t="str">
        <f>'Afrap. mar21-apr21'!A124</f>
        <v/>
      </c>
      <c r="B122" s="81" t="str">
        <f>IF(ISBLANK('Afrap. mar21-apr21'!B124),"",'Afrap. mar21-apr21'!B124)</f>
        <v/>
      </c>
      <c r="C122" s="81" t="str">
        <f>IF(ISBLANK('Afrap. mar21-apr21'!C124),"",'Afrap. mar21-apr21'!C124)</f>
        <v/>
      </c>
      <c r="D122" s="21">
        <f>IF('Afrap. mar21-apr21'!I124="Funktionær",0.75,0.9)</f>
        <v>0.9</v>
      </c>
      <c r="E122" s="17"/>
      <c r="J122" s="111" t="str">
        <f t="shared" si="2"/>
        <v/>
      </c>
      <c r="K122" s="30" t="str">
        <f t="shared" si="3"/>
        <v/>
      </c>
    </row>
    <row r="123" spans="1:11" x14ac:dyDescent="0.25">
      <c r="A123" s="16" t="str">
        <f>'Afrap. mar21-apr21'!A125</f>
        <v/>
      </c>
      <c r="B123" s="81" t="str">
        <f>IF(ISBLANK('Afrap. mar21-apr21'!B125),"",'Afrap. mar21-apr21'!B125)</f>
        <v/>
      </c>
      <c r="C123" s="81" t="str">
        <f>IF(ISBLANK('Afrap. mar21-apr21'!C125),"",'Afrap. mar21-apr21'!C125)</f>
        <v/>
      </c>
      <c r="D123" s="21">
        <f>IF('Afrap. mar21-apr21'!I125="Funktionær",0.75,0.9)</f>
        <v>0.9</v>
      </c>
      <c r="E123" s="17"/>
      <c r="J123" s="111" t="str">
        <f t="shared" si="2"/>
        <v/>
      </c>
      <c r="K123" s="30" t="str">
        <f t="shared" si="3"/>
        <v/>
      </c>
    </row>
    <row r="124" spans="1:11" x14ac:dyDescent="0.25">
      <c r="A124" s="16" t="str">
        <f>'Afrap. mar21-apr21'!A126</f>
        <v/>
      </c>
      <c r="B124" s="81" t="str">
        <f>IF(ISBLANK('Afrap. mar21-apr21'!B126),"",'Afrap. mar21-apr21'!B126)</f>
        <v/>
      </c>
      <c r="C124" s="81" t="str">
        <f>IF(ISBLANK('Afrap. mar21-apr21'!C126),"",'Afrap. mar21-apr21'!C126)</f>
        <v/>
      </c>
      <c r="D124" s="21">
        <f>IF('Afrap. mar21-apr21'!I126="Funktionær",0.75,0.9)</f>
        <v>0.9</v>
      </c>
      <c r="E124" s="17"/>
      <c r="J124" s="111" t="str">
        <f t="shared" si="2"/>
        <v/>
      </c>
      <c r="K124" s="30" t="str">
        <f t="shared" si="3"/>
        <v/>
      </c>
    </row>
    <row r="125" spans="1:11" x14ac:dyDescent="0.25">
      <c r="A125" s="16" t="str">
        <f>'Afrap. mar21-apr21'!A127</f>
        <v/>
      </c>
      <c r="B125" s="81" t="str">
        <f>IF(ISBLANK('Afrap. mar21-apr21'!B127),"",'Afrap. mar21-apr21'!B127)</f>
        <v/>
      </c>
      <c r="C125" s="81" t="str">
        <f>IF(ISBLANK('Afrap. mar21-apr21'!C127),"",'Afrap. mar21-apr21'!C127)</f>
        <v/>
      </c>
      <c r="D125" s="21">
        <f>IF('Afrap. mar21-apr21'!I127="Funktionær",0.75,0.9)</f>
        <v>0.9</v>
      </c>
      <c r="E125" s="17"/>
      <c r="J125" s="111" t="str">
        <f t="shared" si="2"/>
        <v/>
      </c>
      <c r="K125" s="30" t="str">
        <f t="shared" si="3"/>
        <v/>
      </c>
    </row>
    <row r="126" spans="1:11" x14ac:dyDescent="0.25">
      <c r="A126" s="16" t="str">
        <f>'Afrap. mar21-apr21'!A128</f>
        <v/>
      </c>
      <c r="B126" s="81" t="str">
        <f>IF(ISBLANK('Afrap. mar21-apr21'!B128),"",'Afrap. mar21-apr21'!B128)</f>
        <v/>
      </c>
      <c r="C126" s="81" t="str">
        <f>IF(ISBLANK('Afrap. mar21-apr21'!C128),"",'Afrap. mar21-apr21'!C128)</f>
        <v/>
      </c>
      <c r="D126" s="21">
        <f>IF('Afrap. mar21-apr21'!I128="Funktionær",0.75,0.9)</f>
        <v>0.9</v>
      </c>
      <c r="E126" s="17"/>
      <c r="J126" s="111" t="str">
        <f t="shared" si="2"/>
        <v/>
      </c>
      <c r="K126" s="30" t="str">
        <f t="shared" si="3"/>
        <v/>
      </c>
    </row>
    <row r="127" spans="1:11" x14ac:dyDescent="0.25">
      <c r="A127" s="16" t="str">
        <f>'Afrap. mar21-apr21'!A129</f>
        <v/>
      </c>
      <c r="B127" s="81" t="str">
        <f>IF(ISBLANK('Afrap. mar21-apr21'!B129),"",'Afrap. mar21-apr21'!B129)</f>
        <v/>
      </c>
      <c r="C127" s="81" t="str">
        <f>IF(ISBLANK('Afrap. mar21-apr21'!C129),"",'Afrap. mar21-apr21'!C129)</f>
        <v/>
      </c>
      <c r="D127" s="21">
        <f>IF('Afrap. mar21-apr21'!I129="Funktionær",0.75,0.9)</f>
        <v>0.9</v>
      </c>
      <c r="E127" s="17"/>
      <c r="J127" s="111" t="str">
        <f t="shared" si="2"/>
        <v/>
      </c>
      <c r="K127" s="30" t="str">
        <f t="shared" si="3"/>
        <v/>
      </c>
    </row>
    <row r="128" spans="1:11" x14ac:dyDescent="0.25">
      <c r="A128" s="16" t="str">
        <f>'Afrap. mar21-apr21'!A130</f>
        <v/>
      </c>
      <c r="B128" s="81" t="str">
        <f>IF(ISBLANK('Afrap. mar21-apr21'!B130),"",'Afrap. mar21-apr21'!B130)</f>
        <v/>
      </c>
      <c r="C128" s="81" t="str">
        <f>IF(ISBLANK('Afrap. mar21-apr21'!C130),"",'Afrap. mar21-apr21'!C130)</f>
        <v/>
      </c>
      <c r="D128" s="21">
        <f>IF('Afrap. mar21-apr21'!I130="Funktionær",0.75,0.9)</f>
        <v>0.9</v>
      </c>
      <c r="E128" s="17"/>
      <c r="J128" s="111" t="str">
        <f t="shared" si="2"/>
        <v/>
      </c>
      <c r="K128" s="30" t="str">
        <f t="shared" si="3"/>
        <v/>
      </c>
    </row>
    <row r="129" spans="1:11" x14ac:dyDescent="0.25">
      <c r="A129" s="16" t="str">
        <f>'Afrap. mar21-apr21'!A131</f>
        <v/>
      </c>
      <c r="B129" s="81" t="str">
        <f>IF(ISBLANK('Afrap. mar21-apr21'!B131),"",'Afrap. mar21-apr21'!B131)</f>
        <v/>
      </c>
      <c r="C129" s="81" t="str">
        <f>IF(ISBLANK('Afrap. mar21-apr21'!C131),"",'Afrap. mar21-apr21'!C131)</f>
        <v/>
      </c>
      <c r="D129" s="21">
        <f>IF('Afrap. mar21-apr21'!I131="Funktionær",0.75,0.9)</f>
        <v>0.9</v>
      </c>
      <c r="E129" s="17"/>
      <c r="J129" s="111" t="str">
        <f t="shared" si="2"/>
        <v/>
      </c>
      <c r="K129" s="30" t="str">
        <f t="shared" si="3"/>
        <v/>
      </c>
    </row>
    <row r="130" spans="1:11" x14ac:dyDescent="0.25">
      <c r="A130" s="16" t="str">
        <f>'Afrap. mar21-apr21'!A132</f>
        <v/>
      </c>
      <c r="B130" s="81" t="str">
        <f>IF(ISBLANK('Afrap. mar21-apr21'!B132),"",'Afrap. mar21-apr21'!B132)</f>
        <v/>
      </c>
      <c r="C130" s="81" t="str">
        <f>IF(ISBLANK('Afrap. mar21-apr21'!C132),"",'Afrap. mar21-apr21'!C132)</f>
        <v/>
      </c>
      <c r="D130" s="21">
        <f>IF('Afrap. mar21-apr21'!I132="Funktionær",0.75,0.9)</f>
        <v>0.9</v>
      </c>
      <c r="E130" s="17"/>
      <c r="J130" s="111" t="str">
        <f t="shared" si="2"/>
        <v/>
      </c>
      <c r="K130" s="30" t="str">
        <f t="shared" si="3"/>
        <v/>
      </c>
    </row>
    <row r="131" spans="1:11" x14ac:dyDescent="0.25">
      <c r="A131" s="16" t="str">
        <f>'Afrap. mar21-apr21'!A133</f>
        <v/>
      </c>
      <c r="B131" s="81" t="str">
        <f>IF(ISBLANK('Afrap. mar21-apr21'!B133),"",'Afrap. mar21-apr21'!B133)</f>
        <v/>
      </c>
      <c r="C131" s="81" t="str">
        <f>IF(ISBLANK('Afrap. mar21-apr21'!C133),"",'Afrap. mar21-apr21'!C133)</f>
        <v/>
      </c>
      <c r="D131" s="21">
        <f>IF('Afrap. mar21-apr21'!I133="Funktionær",0.75,0.9)</f>
        <v>0.9</v>
      </c>
      <c r="E131" s="17"/>
      <c r="J131" s="111" t="str">
        <f t="shared" si="2"/>
        <v/>
      </c>
      <c r="K131" s="30" t="str">
        <f t="shared" si="3"/>
        <v/>
      </c>
    </row>
    <row r="132" spans="1:11" x14ac:dyDescent="0.25">
      <c r="A132" s="16" t="str">
        <f>'Afrap. mar21-apr21'!A134</f>
        <v/>
      </c>
      <c r="B132" s="81" t="str">
        <f>IF(ISBLANK('Afrap. mar21-apr21'!B134),"",'Afrap. mar21-apr21'!B134)</f>
        <v/>
      </c>
      <c r="C132" s="81" t="str">
        <f>IF(ISBLANK('Afrap. mar21-apr21'!C134),"",'Afrap. mar21-apr21'!C134)</f>
        <v/>
      </c>
      <c r="D132" s="21">
        <f>IF('Afrap. mar21-apr21'!I134="Funktionær",0.75,0.9)</f>
        <v>0.9</v>
      </c>
      <c r="E132" s="17"/>
      <c r="J132" s="111" t="str">
        <f t="shared" si="2"/>
        <v/>
      </c>
      <c r="K132" s="30" t="str">
        <f t="shared" si="3"/>
        <v/>
      </c>
    </row>
    <row r="133" spans="1:11" x14ac:dyDescent="0.25">
      <c r="A133" s="16" t="str">
        <f>'Afrap. mar21-apr21'!A135</f>
        <v/>
      </c>
      <c r="B133" s="81" t="str">
        <f>IF(ISBLANK('Afrap. mar21-apr21'!B135),"",'Afrap. mar21-apr21'!B135)</f>
        <v/>
      </c>
      <c r="C133" s="81" t="str">
        <f>IF(ISBLANK('Afrap. mar21-apr21'!C135),"",'Afrap. mar21-apr21'!C135)</f>
        <v/>
      </c>
      <c r="D133" s="21">
        <f>IF('Afrap. mar21-apr21'!I135="Funktionær",0.75,0.9)</f>
        <v>0.9</v>
      </c>
      <c r="E133" s="17"/>
      <c r="J133" s="111" t="str">
        <f t="shared" si="2"/>
        <v/>
      </c>
      <c r="K133" s="30" t="str">
        <f t="shared" si="3"/>
        <v/>
      </c>
    </row>
    <row r="134" spans="1:11" x14ac:dyDescent="0.25">
      <c r="A134" s="16" t="str">
        <f>'Afrap. mar21-apr21'!A136</f>
        <v/>
      </c>
      <c r="B134" s="81" t="str">
        <f>IF(ISBLANK('Afrap. mar21-apr21'!B136),"",'Afrap. mar21-apr21'!B136)</f>
        <v/>
      </c>
      <c r="C134" s="81" t="str">
        <f>IF(ISBLANK('Afrap. mar21-apr21'!C136),"",'Afrap. mar21-apr21'!C136)</f>
        <v/>
      </c>
      <c r="D134" s="21">
        <f>IF('Afrap. mar21-apr21'!I136="Funktionær",0.75,0.9)</f>
        <v>0.9</v>
      </c>
      <c r="E134" s="17"/>
      <c r="J134" s="111" t="str">
        <f t="shared" ref="J134:J197" si="4">IF(E134="Ja",((F134-G134)+(H134-I134)),"")</f>
        <v/>
      </c>
      <c r="K134" s="30" t="str">
        <f t="shared" ref="K134:K197" si="5">IF(E134="Ja",((F134-G134)+(H134-I134)),"")</f>
        <v/>
      </c>
    </row>
    <row r="135" spans="1:11" x14ac:dyDescent="0.25">
      <c r="A135" s="16" t="str">
        <f>'Afrap. mar21-apr21'!A137</f>
        <v/>
      </c>
      <c r="B135" s="81" t="str">
        <f>IF(ISBLANK('Afrap. mar21-apr21'!B137),"",'Afrap. mar21-apr21'!B137)</f>
        <v/>
      </c>
      <c r="C135" s="81" t="str">
        <f>IF(ISBLANK('Afrap. mar21-apr21'!C137),"",'Afrap. mar21-apr21'!C137)</f>
        <v/>
      </c>
      <c r="D135" s="21">
        <f>IF('Afrap. mar21-apr21'!I137="Funktionær",0.75,0.9)</f>
        <v>0.9</v>
      </c>
      <c r="E135" s="17"/>
      <c r="J135" s="111" t="str">
        <f t="shared" si="4"/>
        <v/>
      </c>
      <c r="K135" s="30" t="str">
        <f t="shared" si="5"/>
        <v/>
      </c>
    </row>
    <row r="136" spans="1:11" x14ac:dyDescent="0.25">
      <c r="A136" s="16" t="str">
        <f>'Afrap. mar21-apr21'!A138</f>
        <v/>
      </c>
      <c r="B136" s="81" t="str">
        <f>IF(ISBLANK('Afrap. mar21-apr21'!B138),"",'Afrap. mar21-apr21'!B138)</f>
        <v/>
      </c>
      <c r="C136" s="81" t="str">
        <f>IF(ISBLANK('Afrap. mar21-apr21'!C138),"",'Afrap. mar21-apr21'!C138)</f>
        <v/>
      </c>
      <c r="D136" s="21">
        <f>IF('Afrap. mar21-apr21'!I138="Funktionær",0.75,0.9)</f>
        <v>0.9</v>
      </c>
      <c r="E136" s="17"/>
      <c r="J136" s="111" t="str">
        <f t="shared" si="4"/>
        <v/>
      </c>
      <c r="K136" s="30" t="str">
        <f t="shared" si="5"/>
        <v/>
      </c>
    </row>
    <row r="137" spans="1:11" x14ac:dyDescent="0.25">
      <c r="A137" s="16" t="str">
        <f>'Afrap. mar21-apr21'!A139</f>
        <v/>
      </c>
      <c r="B137" s="81" t="str">
        <f>IF(ISBLANK('Afrap. mar21-apr21'!B139),"",'Afrap. mar21-apr21'!B139)</f>
        <v/>
      </c>
      <c r="C137" s="81" t="str">
        <f>IF(ISBLANK('Afrap. mar21-apr21'!C139),"",'Afrap. mar21-apr21'!C139)</f>
        <v/>
      </c>
      <c r="D137" s="21">
        <f>IF('Afrap. mar21-apr21'!I139="Funktionær",0.75,0.9)</f>
        <v>0.9</v>
      </c>
      <c r="E137" s="17"/>
      <c r="J137" s="111" t="str">
        <f t="shared" si="4"/>
        <v/>
      </c>
      <c r="K137" s="30" t="str">
        <f t="shared" si="5"/>
        <v/>
      </c>
    </row>
    <row r="138" spans="1:11" x14ac:dyDescent="0.25">
      <c r="A138" s="16" t="str">
        <f>'Afrap. mar21-apr21'!A140</f>
        <v/>
      </c>
      <c r="B138" s="81" t="str">
        <f>IF(ISBLANK('Afrap. mar21-apr21'!B140),"",'Afrap. mar21-apr21'!B140)</f>
        <v/>
      </c>
      <c r="C138" s="81" t="str">
        <f>IF(ISBLANK('Afrap. mar21-apr21'!C140),"",'Afrap. mar21-apr21'!C140)</f>
        <v/>
      </c>
      <c r="D138" s="21">
        <f>IF('Afrap. mar21-apr21'!I140="Funktionær",0.75,0.9)</f>
        <v>0.9</v>
      </c>
      <c r="E138" s="17"/>
      <c r="J138" s="111" t="str">
        <f t="shared" si="4"/>
        <v/>
      </c>
      <c r="K138" s="30" t="str">
        <f t="shared" si="5"/>
        <v/>
      </c>
    </row>
    <row r="139" spans="1:11" x14ac:dyDescent="0.25">
      <c r="A139" s="16" t="str">
        <f>'Afrap. mar21-apr21'!A141</f>
        <v/>
      </c>
      <c r="B139" s="81" t="str">
        <f>IF(ISBLANK('Afrap. mar21-apr21'!B141),"",'Afrap. mar21-apr21'!B141)</f>
        <v/>
      </c>
      <c r="C139" s="81" t="str">
        <f>IF(ISBLANK('Afrap. mar21-apr21'!C141),"",'Afrap. mar21-apr21'!C141)</f>
        <v/>
      </c>
      <c r="D139" s="21">
        <f>IF('Afrap. mar21-apr21'!I141="Funktionær",0.75,0.9)</f>
        <v>0.9</v>
      </c>
      <c r="E139" s="17"/>
      <c r="J139" s="111" t="str">
        <f t="shared" si="4"/>
        <v/>
      </c>
      <c r="K139" s="30" t="str">
        <f t="shared" si="5"/>
        <v/>
      </c>
    </row>
    <row r="140" spans="1:11" x14ac:dyDescent="0.25">
      <c r="A140" s="16" t="str">
        <f>'Afrap. mar21-apr21'!A142</f>
        <v/>
      </c>
      <c r="B140" s="81" t="str">
        <f>IF(ISBLANK('Afrap. mar21-apr21'!B142),"",'Afrap. mar21-apr21'!B142)</f>
        <v/>
      </c>
      <c r="C140" s="81" t="str">
        <f>IF(ISBLANK('Afrap. mar21-apr21'!C142),"",'Afrap. mar21-apr21'!C142)</f>
        <v/>
      </c>
      <c r="D140" s="21">
        <f>IF('Afrap. mar21-apr21'!I142="Funktionær",0.75,0.9)</f>
        <v>0.9</v>
      </c>
      <c r="E140" s="17"/>
      <c r="J140" s="111" t="str">
        <f t="shared" si="4"/>
        <v/>
      </c>
      <c r="K140" s="30" t="str">
        <f t="shared" si="5"/>
        <v/>
      </c>
    </row>
    <row r="141" spans="1:11" x14ac:dyDescent="0.25">
      <c r="A141" s="16" t="str">
        <f>'Afrap. mar21-apr21'!A143</f>
        <v/>
      </c>
      <c r="B141" s="81" t="str">
        <f>IF(ISBLANK('Afrap. mar21-apr21'!B143),"",'Afrap. mar21-apr21'!B143)</f>
        <v/>
      </c>
      <c r="C141" s="81" t="str">
        <f>IF(ISBLANK('Afrap. mar21-apr21'!C143),"",'Afrap. mar21-apr21'!C143)</f>
        <v/>
      </c>
      <c r="D141" s="21">
        <f>IF('Afrap. mar21-apr21'!I143="Funktionær",0.75,0.9)</f>
        <v>0.9</v>
      </c>
      <c r="E141" s="17"/>
      <c r="J141" s="111" t="str">
        <f t="shared" si="4"/>
        <v/>
      </c>
      <c r="K141" s="30" t="str">
        <f t="shared" si="5"/>
        <v/>
      </c>
    </row>
    <row r="142" spans="1:11" x14ac:dyDescent="0.25">
      <c r="A142" s="16" t="str">
        <f>'Afrap. mar21-apr21'!A144</f>
        <v/>
      </c>
      <c r="B142" s="81" t="str">
        <f>IF(ISBLANK('Afrap. mar21-apr21'!B144),"",'Afrap. mar21-apr21'!B144)</f>
        <v/>
      </c>
      <c r="C142" s="81" t="str">
        <f>IF(ISBLANK('Afrap. mar21-apr21'!C144),"",'Afrap. mar21-apr21'!C144)</f>
        <v/>
      </c>
      <c r="D142" s="21">
        <f>IF('Afrap. mar21-apr21'!I144="Funktionær",0.75,0.9)</f>
        <v>0.9</v>
      </c>
      <c r="E142" s="17"/>
      <c r="J142" s="111" t="str">
        <f t="shared" si="4"/>
        <v/>
      </c>
      <c r="K142" s="30" t="str">
        <f t="shared" si="5"/>
        <v/>
      </c>
    </row>
    <row r="143" spans="1:11" x14ac:dyDescent="0.25">
      <c r="A143" s="16" t="str">
        <f>'Afrap. mar21-apr21'!A145</f>
        <v/>
      </c>
      <c r="B143" s="81" t="str">
        <f>IF(ISBLANK('Afrap. mar21-apr21'!B145),"",'Afrap. mar21-apr21'!B145)</f>
        <v/>
      </c>
      <c r="C143" s="81" t="str">
        <f>IF(ISBLANK('Afrap. mar21-apr21'!C145),"",'Afrap. mar21-apr21'!C145)</f>
        <v/>
      </c>
      <c r="D143" s="21">
        <f>IF('Afrap. mar21-apr21'!I145="Funktionær",0.75,0.9)</f>
        <v>0.9</v>
      </c>
      <c r="E143" s="17"/>
      <c r="J143" s="111" t="str">
        <f t="shared" si="4"/>
        <v/>
      </c>
      <c r="K143" s="30" t="str">
        <f t="shared" si="5"/>
        <v/>
      </c>
    </row>
    <row r="144" spans="1:11" x14ac:dyDescent="0.25">
      <c r="A144" s="16" t="str">
        <f>'Afrap. mar21-apr21'!A146</f>
        <v/>
      </c>
      <c r="B144" s="81" t="str">
        <f>IF(ISBLANK('Afrap. mar21-apr21'!B146),"",'Afrap. mar21-apr21'!B146)</f>
        <v/>
      </c>
      <c r="C144" s="81" t="str">
        <f>IF(ISBLANK('Afrap. mar21-apr21'!C146),"",'Afrap. mar21-apr21'!C146)</f>
        <v/>
      </c>
      <c r="D144" s="21">
        <f>IF('Afrap. mar21-apr21'!I146="Funktionær",0.75,0.9)</f>
        <v>0.9</v>
      </c>
      <c r="E144" s="17"/>
      <c r="J144" s="111" t="str">
        <f t="shared" si="4"/>
        <v/>
      </c>
      <c r="K144" s="30" t="str">
        <f t="shared" si="5"/>
        <v/>
      </c>
    </row>
    <row r="145" spans="1:11" x14ac:dyDescent="0.25">
      <c r="A145" s="16" t="str">
        <f>'Afrap. mar21-apr21'!A147</f>
        <v/>
      </c>
      <c r="B145" s="81" t="str">
        <f>IF(ISBLANK('Afrap. mar21-apr21'!B147),"",'Afrap. mar21-apr21'!B147)</f>
        <v/>
      </c>
      <c r="C145" s="81" t="str">
        <f>IF(ISBLANK('Afrap. mar21-apr21'!C147),"",'Afrap. mar21-apr21'!C147)</f>
        <v/>
      </c>
      <c r="D145" s="21">
        <f>IF('Afrap. mar21-apr21'!I147="Funktionær",0.75,0.9)</f>
        <v>0.9</v>
      </c>
      <c r="E145" s="17"/>
      <c r="J145" s="111" t="str">
        <f t="shared" si="4"/>
        <v/>
      </c>
      <c r="K145" s="30" t="str">
        <f t="shared" si="5"/>
        <v/>
      </c>
    </row>
    <row r="146" spans="1:11" x14ac:dyDescent="0.25">
      <c r="A146" s="16" t="str">
        <f>'Afrap. mar21-apr21'!A148</f>
        <v/>
      </c>
      <c r="B146" s="81" t="str">
        <f>IF(ISBLANK('Afrap. mar21-apr21'!B148),"",'Afrap. mar21-apr21'!B148)</f>
        <v/>
      </c>
      <c r="C146" s="81" t="str">
        <f>IF(ISBLANK('Afrap. mar21-apr21'!C148),"",'Afrap. mar21-apr21'!C148)</f>
        <v/>
      </c>
      <c r="D146" s="21">
        <f>IF('Afrap. mar21-apr21'!I148="Funktionær",0.75,0.9)</f>
        <v>0.9</v>
      </c>
      <c r="E146" s="17"/>
      <c r="J146" s="111" t="str">
        <f t="shared" si="4"/>
        <v/>
      </c>
      <c r="K146" s="30" t="str">
        <f t="shared" si="5"/>
        <v/>
      </c>
    </row>
    <row r="147" spans="1:11" x14ac:dyDescent="0.25">
      <c r="A147" s="16" t="str">
        <f>'Afrap. mar21-apr21'!A149</f>
        <v/>
      </c>
      <c r="B147" s="81" t="str">
        <f>IF(ISBLANK('Afrap. mar21-apr21'!B149),"",'Afrap. mar21-apr21'!B149)</f>
        <v/>
      </c>
      <c r="C147" s="81" t="str">
        <f>IF(ISBLANK('Afrap. mar21-apr21'!C149),"",'Afrap. mar21-apr21'!C149)</f>
        <v/>
      </c>
      <c r="D147" s="21">
        <f>IF('Afrap. mar21-apr21'!I149="Funktionær",0.75,0.9)</f>
        <v>0.9</v>
      </c>
      <c r="E147" s="17"/>
      <c r="J147" s="111" t="str">
        <f t="shared" si="4"/>
        <v/>
      </c>
      <c r="K147" s="30" t="str">
        <f t="shared" si="5"/>
        <v/>
      </c>
    </row>
    <row r="148" spans="1:11" x14ac:dyDescent="0.25">
      <c r="A148" s="16" t="str">
        <f>'Afrap. mar21-apr21'!A150</f>
        <v/>
      </c>
      <c r="B148" s="81" t="str">
        <f>IF(ISBLANK('Afrap. mar21-apr21'!B150),"",'Afrap. mar21-apr21'!B150)</f>
        <v/>
      </c>
      <c r="C148" s="81" t="str">
        <f>IF(ISBLANK('Afrap. mar21-apr21'!C150),"",'Afrap. mar21-apr21'!C150)</f>
        <v/>
      </c>
      <c r="D148" s="21">
        <f>IF('Afrap. mar21-apr21'!I150="Funktionær",0.75,0.9)</f>
        <v>0.9</v>
      </c>
      <c r="E148" s="17"/>
      <c r="J148" s="111" t="str">
        <f t="shared" si="4"/>
        <v/>
      </c>
      <c r="K148" s="30" t="str">
        <f t="shared" si="5"/>
        <v/>
      </c>
    </row>
    <row r="149" spans="1:11" x14ac:dyDescent="0.25">
      <c r="A149" s="16" t="str">
        <f>'Afrap. mar21-apr21'!A151</f>
        <v/>
      </c>
      <c r="B149" s="81" t="str">
        <f>IF(ISBLANK('Afrap. mar21-apr21'!B151),"",'Afrap. mar21-apr21'!B151)</f>
        <v/>
      </c>
      <c r="C149" s="81" t="str">
        <f>IF(ISBLANK('Afrap. mar21-apr21'!C151),"",'Afrap. mar21-apr21'!C151)</f>
        <v/>
      </c>
      <c r="D149" s="21">
        <f>IF('Afrap. mar21-apr21'!I151="Funktionær",0.75,0.9)</f>
        <v>0.9</v>
      </c>
      <c r="E149" s="17"/>
      <c r="J149" s="111" t="str">
        <f t="shared" si="4"/>
        <v/>
      </c>
      <c r="K149" s="30" t="str">
        <f t="shared" si="5"/>
        <v/>
      </c>
    </row>
    <row r="150" spans="1:11" x14ac:dyDescent="0.25">
      <c r="A150" s="16" t="str">
        <f>'Afrap. mar21-apr21'!A152</f>
        <v/>
      </c>
      <c r="B150" s="81" t="str">
        <f>IF(ISBLANK('Afrap. mar21-apr21'!B152),"",'Afrap. mar21-apr21'!B152)</f>
        <v/>
      </c>
      <c r="C150" s="81" t="str">
        <f>IF(ISBLANK('Afrap. mar21-apr21'!C152),"",'Afrap. mar21-apr21'!C152)</f>
        <v/>
      </c>
      <c r="D150" s="21">
        <f>IF('Afrap. mar21-apr21'!I152="Funktionær",0.75,0.9)</f>
        <v>0.9</v>
      </c>
      <c r="E150" s="17"/>
      <c r="J150" s="111" t="str">
        <f t="shared" si="4"/>
        <v/>
      </c>
      <c r="K150" s="30" t="str">
        <f t="shared" si="5"/>
        <v/>
      </c>
    </row>
    <row r="151" spans="1:11" x14ac:dyDescent="0.25">
      <c r="A151" s="16" t="str">
        <f>'Afrap. mar21-apr21'!A153</f>
        <v/>
      </c>
      <c r="B151" s="81" t="str">
        <f>IF(ISBLANK('Afrap. mar21-apr21'!B153),"",'Afrap. mar21-apr21'!B153)</f>
        <v/>
      </c>
      <c r="C151" s="81" t="str">
        <f>IF(ISBLANK('Afrap. mar21-apr21'!C153),"",'Afrap. mar21-apr21'!C153)</f>
        <v/>
      </c>
      <c r="D151" s="21">
        <f>IF('Afrap. mar21-apr21'!I153="Funktionær",0.75,0.9)</f>
        <v>0.9</v>
      </c>
      <c r="E151" s="17"/>
      <c r="J151" s="111" t="str">
        <f t="shared" si="4"/>
        <v/>
      </c>
      <c r="K151" s="30" t="str">
        <f t="shared" si="5"/>
        <v/>
      </c>
    </row>
    <row r="152" spans="1:11" x14ac:dyDescent="0.25">
      <c r="A152" s="16" t="str">
        <f>'Afrap. mar21-apr21'!A154</f>
        <v/>
      </c>
      <c r="B152" s="81" t="str">
        <f>IF(ISBLANK('Afrap. mar21-apr21'!B154),"",'Afrap. mar21-apr21'!B154)</f>
        <v/>
      </c>
      <c r="C152" s="81" t="str">
        <f>IF(ISBLANK('Afrap. mar21-apr21'!C154),"",'Afrap. mar21-apr21'!C154)</f>
        <v/>
      </c>
      <c r="D152" s="21">
        <f>IF('Afrap. mar21-apr21'!I154="Funktionær",0.75,0.9)</f>
        <v>0.9</v>
      </c>
      <c r="E152" s="17"/>
      <c r="J152" s="111" t="str">
        <f t="shared" si="4"/>
        <v/>
      </c>
      <c r="K152" s="30" t="str">
        <f t="shared" si="5"/>
        <v/>
      </c>
    </row>
    <row r="153" spans="1:11" x14ac:dyDescent="0.25">
      <c r="A153" s="16" t="str">
        <f>'Afrap. mar21-apr21'!A155</f>
        <v/>
      </c>
      <c r="B153" s="81" t="str">
        <f>IF(ISBLANK('Afrap. mar21-apr21'!B155),"",'Afrap. mar21-apr21'!B155)</f>
        <v/>
      </c>
      <c r="C153" s="81" t="str">
        <f>IF(ISBLANK('Afrap. mar21-apr21'!C155),"",'Afrap. mar21-apr21'!C155)</f>
        <v/>
      </c>
      <c r="D153" s="21">
        <f>IF('Afrap. mar21-apr21'!I155="Funktionær",0.75,0.9)</f>
        <v>0.9</v>
      </c>
      <c r="E153" s="17"/>
      <c r="J153" s="111" t="str">
        <f t="shared" si="4"/>
        <v/>
      </c>
      <c r="K153" s="30" t="str">
        <f t="shared" si="5"/>
        <v/>
      </c>
    </row>
    <row r="154" spans="1:11" x14ac:dyDescent="0.25">
      <c r="A154" s="16" t="str">
        <f>'Afrap. mar21-apr21'!A156</f>
        <v/>
      </c>
      <c r="B154" s="81" t="str">
        <f>IF(ISBLANK('Afrap. mar21-apr21'!B156),"",'Afrap. mar21-apr21'!B156)</f>
        <v/>
      </c>
      <c r="C154" s="81" t="str">
        <f>IF(ISBLANK('Afrap. mar21-apr21'!C156),"",'Afrap. mar21-apr21'!C156)</f>
        <v/>
      </c>
      <c r="D154" s="21">
        <f>IF('Afrap. mar21-apr21'!I156="Funktionær",0.75,0.9)</f>
        <v>0.9</v>
      </c>
      <c r="E154" s="17"/>
      <c r="J154" s="111" t="str">
        <f t="shared" si="4"/>
        <v/>
      </c>
      <c r="K154" s="30" t="str">
        <f t="shared" si="5"/>
        <v/>
      </c>
    </row>
    <row r="155" spans="1:11" x14ac:dyDescent="0.25">
      <c r="A155" s="16" t="str">
        <f>'Afrap. mar21-apr21'!A157</f>
        <v/>
      </c>
      <c r="B155" s="81" t="str">
        <f>IF(ISBLANK('Afrap. mar21-apr21'!B157),"",'Afrap. mar21-apr21'!B157)</f>
        <v/>
      </c>
      <c r="C155" s="81" t="str">
        <f>IF(ISBLANK('Afrap. mar21-apr21'!C157),"",'Afrap. mar21-apr21'!C157)</f>
        <v/>
      </c>
      <c r="D155" s="21">
        <f>IF('Afrap. mar21-apr21'!I157="Funktionær",0.75,0.9)</f>
        <v>0.9</v>
      </c>
      <c r="E155" s="17"/>
      <c r="J155" s="111" t="str">
        <f t="shared" si="4"/>
        <v/>
      </c>
      <c r="K155" s="30" t="str">
        <f t="shared" si="5"/>
        <v/>
      </c>
    </row>
    <row r="156" spans="1:11" x14ac:dyDescent="0.25">
      <c r="A156" s="16" t="str">
        <f>'Afrap. mar21-apr21'!A158</f>
        <v/>
      </c>
      <c r="B156" s="81" t="str">
        <f>IF(ISBLANK('Afrap. mar21-apr21'!B158),"",'Afrap. mar21-apr21'!B158)</f>
        <v/>
      </c>
      <c r="C156" s="81" t="str">
        <f>IF(ISBLANK('Afrap. mar21-apr21'!C158),"",'Afrap. mar21-apr21'!C158)</f>
        <v/>
      </c>
      <c r="D156" s="21">
        <f>IF('Afrap. mar21-apr21'!I158="Funktionær",0.75,0.9)</f>
        <v>0.9</v>
      </c>
      <c r="E156" s="17"/>
      <c r="J156" s="111" t="str">
        <f t="shared" si="4"/>
        <v/>
      </c>
      <c r="K156" s="30" t="str">
        <f t="shared" si="5"/>
        <v/>
      </c>
    </row>
    <row r="157" spans="1:11" x14ac:dyDescent="0.25">
      <c r="A157" s="16" t="str">
        <f>'Afrap. mar21-apr21'!A159</f>
        <v/>
      </c>
      <c r="B157" s="81" t="str">
        <f>IF(ISBLANK('Afrap. mar21-apr21'!B159),"",'Afrap. mar21-apr21'!B159)</f>
        <v/>
      </c>
      <c r="C157" s="81" t="str">
        <f>IF(ISBLANK('Afrap. mar21-apr21'!C159),"",'Afrap. mar21-apr21'!C159)</f>
        <v/>
      </c>
      <c r="D157" s="21">
        <f>IF('Afrap. mar21-apr21'!I159="Funktionær",0.75,0.9)</f>
        <v>0.9</v>
      </c>
      <c r="E157" s="17"/>
      <c r="J157" s="111" t="str">
        <f t="shared" si="4"/>
        <v/>
      </c>
      <c r="K157" s="30" t="str">
        <f t="shared" si="5"/>
        <v/>
      </c>
    </row>
    <row r="158" spans="1:11" x14ac:dyDescent="0.25">
      <c r="A158" s="16" t="str">
        <f>'Afrap. mar21-apr21'!A160</f>
        <v/>
      </c>
      <c r="B158" s="81" t="str">
        <f>IF(ISBLANK('Afrap. mar21-apr21'!B160),"",'Afrap. mar21-apr21'!B160)</f>
        <v/>
      </c>
      <c r="C158" s="81" t="str">
        <f>IF(ISBLANK('Afrap. mar21-apr21'!C160),"",'Afrap. mar21-apr21'!C160)</f>
        <v/>
      </c>
      <c r="D158" s="21">
        <f>IF('Afrap. mar21-apr21'!I160="Funktionær",0.75,0.9)</f>
        <v>0.9</v>
      </c>
      <c r="E158" s="17"/>
      <c r="J158" s="111" t="str">
        <f t="shared" si="4"/>
        <v/>
      </c>
      <c r="K158" s="30" t="str">
        <f t="shared" si="5"/>
        <v/>
      </c>
    </row>
    <row r="159" spans="1:11" x14ac:dyDescent="0.25">
      <c r="A159" s="16" t="str">
        <f>'Afrap. mar21-apr21'!A161</f>
        <v/>
      </c>
      <c r="B159" s="81" t="str">
        <f>IF(ISBLANK('Afrap. mar21-apr21'!B161),"",'Afrap. mar21-apr21'!B161)</f>
        <v/>
      </c>
      <c r="C159" s="81" t="str">
        <f>IF(ISBLANK('Afrap. mar21-apr21'!C161),"",'Afrap. mar21-apr21'!C161)</f>
        <v/>
      </c>
      <c r="D159" s="21">
        <f>IF('Afrap. mar21-apr21'!I161="Funktionær",0.75,0.9)</f>
        <v>0.9</v>
      </c>
      <c r="E159" s="17"/>
      <c r="J159" s="111" t="str">
        <f t="shared" si="4"/>
        <v/>
      </c>
      <c r="K159" s="30" t="str">
        <f t="shared" si="5"/>
        <v/>
      </c>
    </row>
    <row r="160" spans="1:11" x14ac:dyDescent="0.25">
      <c r="A160" s="16" t="str">
        <f>'Afrap. mar21-apr21'!A162</f>
        <v/>
      </c>
      <c r="B160" s="81" t="str">
        <f>IF(ISBLANK('Afrap. mar21-apr21'!B162),"",'Afrap. mar21-apr21'!B162)</f>
        <v/>
      </c>
      <c r="C160" s="81" t="str">
        <f>IF(ISBLANK('Afrap. mar21-apr21'!C162),"",'Afrap. mar21-apr21'!C162)</f>
        <v/>
      </c>
      <c r="D160" s="21">
        <f>IF('Afrap. mar21-apr21'!I162="Funktionær",0.75,0.9)</f>
        <v>0.9</v>
      </c>
      <c r="E160" s="17"/>
      <c r="J160" s="111" t="str">
        <f t="shared" si="4"/>
        <v/>
      </c>
      <c r="K160" s="30" t="str">
        <f t="shared" si="5"/>
        <v/>
      </c>
    </row>
    <row r="161" spans="1:11" x14ac:dyDescent="0.25">
      <c r="A161" s="16" t="str">
        <f>'Afrap. mar21-apr21'!A163</f>
        <v/>
      </c>
      <c r="B161" s="81" t="str">
        <f>IF(ISBLANK('Afrap. mar21-apr21'!B163),"",'Afrap. mar21-apr21'!B163)</f>
        <v/>
      </c>
      <c r="C161" s="81" t="str">
        <f>IF(ISBLANK('Afrap. mar21-apr21'!C163),"",'Afrap. mar21-apr21'!C163)</f>
        <v/>
      </c>
      <c r="D161" s="21">
        <f>IF('Afrap. mar21-apr21'!I163="Funktionær",0.75,0.9)</f>
        <v>0.9</v>
      </c>
      <c r="E161" s="17"/>
      <c r="J161" s="111" t="str">
        <f t="shared" si="4"/>
        <v/>
      </c>
      <c r="K161" s="30" t="str">
        <f t="shared" si="5"/>
        <v/>
      </c>
    </row>
    <row r="162" spans="1:11" x14ac:dyDescent="0.25">
      <c r="A162" s="16" t="str">
        <f>'Afrap. mar21-apr21'!A164</f>
        <v/>
      </c>
      <c r="B162" s="81" t="str">
        <f>IF(ISBLANK('Afrap. mar21-apr21'!B164),"",'Afrap. mar21-apr21'!B164)</f>
        <v/>
      </c>
      <c r="C162" s="81" t="str">
        <f>IF(ISBLANK('Afrap. mar21-apr21'!C164),"",'Afrap. mar21-apr21'!C164)</f>
        <v/>
      </c>
      <c r="D162" s="21">
        <f>IF('Afrap. mar21-apr21'!I164="Funktionær",0.75,0.9)</f>
        <v>0.9</v>
      </c>
      <c r="E162" s="17"/>
      <c r="J162" s="111" t="str">
        <f t="shared" si="4"/>
        <v/>
      </c>
      <c r="K162" s="30" t="str">
        <f t="shared" si="5"/>
        <v/>
      </c>
    </row>
    <row r="163" spans="1:11" x14ac:dyDescent="0.25">
      <c r="A163" s="16" t="str">
        <f>'Afrap. mar21-apr21'!A165</f>
        <v/>
      </c>
      <c r="B163" s="81" t="str">
        <f>IF(ISBLANK('Afrap. mar21-apr21'!B165),"",'Afrap. mar21-apr21'!B165)</f>
        <v/>
      </c>
      <c r="C163" s="81" t="str">
        <f>IF(ISBLANK('Afrap. mar21-apr21'!C165),"",'Afrap. mar21-apr21'!C165)</f>
        <v/>
      </c>
      <c r="D163" s="21">
        <f>IF('Afrap. mar21-apr21'!I165="Funktionær",0.75,0.9)</f>
        <v>0.9</v>
      </c>
      <c r="E163" s="17"/>
      <c r="J163" s="111" t="str">
        <f t="shared" si="4"/>
        <v/>
      </c>
      <c r="K163" s="30" t="str">
        <f t="shared" si="5"/>
        <v/>
      </c>
    </row>
    <row r="164" spans="1:11" x14ac:dyDescent="0.25">
      <c r="A164" s="16" t="str">
        <f>'Afrap. mar21-apr21'!A166</f>
        <v/>
      </c>
      <c r="B164" s="81" t="str">
        <f>IF(ISBLANK('Afrap. mar21-apr21'!B166),"",'Afrap. mar21-apr21'!B166)</f>
        <v/>
      </c>
      <c r="C164" s="81" t="str">
        <f>IF(ISBLANK('Afrap. mar21-apr21'!C166),"",'Afrap. mar21-apr21'!C166)</f>
        <v/>
      </c>
      <c r="D164" s="21">
        <f>IF('Afrap. mar21-apr21'!I166="Funktionær",0.75,0.9)</f>
        <v>0.9</v>
      </c>
      <c r="E164" s="17"/>
      <c r="J164" s="111" t="str">
        <f t="shared" si="4"/>
        <v/>
      </c>
      <c r="K164" s="30" t="str">
        <f t="shared" si="5"/>
        <v/>
      </c>
    </row>
    <row r="165" spans="1:11" x14ac:dyDescent="0.25">
      <c r="A165" s="16" t="str">
        <f>'Afrap. mar21-apr21'!A167</f>
        <v/>
      </c>
      <c r="B165" s="81" t="str">
        <f>IF(ISBLANK('Afrap. mar21-apr21'!B167),"",'Afrap. mar21-apr21'!B167)</f>
        <v/>
      </c>
      <c r="C165" s="81" t="str">
        <f>IF(ISBLANK('Afrap. mar21-apr21'!C167),"",'Afrap. mar21-apr21'!C167)</f>
        <v/>
      </c>
      <c r="D165" s="21">
        <f>IF('Afrap. mar21-apr21'!I167="Funktionær",0.75,0.9)</f>
        <v>0.9</v>
      </c>
      <c r="E165" s="17"/>
      <c r="J165" s="111" t="str">
        <f t="shared" si="4"/>
        <v/>
      </c>
      <c r="K165" s="30" t="str">
        <f t="shared" si="5"/>
        <v/>
      </c>
    </row>
    <row r="166" spans="1:11" x14ac:dyDescent="0.25">
      <c r="A166" s="16" t="str">
        <f>'Afrap. mar21-apr21'!A168</f>
        <v/>
      </c>
      <c r="B166" s="81" t="str">
        <f>IF(ISBLANK('Afrap. mar21-apr21'!B168),"",'Afrap. mar21-apr21'!B168)</f>
        <v/>
      </c>
      <c r="C166" s="81" t="str">
        <f>IF(ISBLANK('Afrap. mar21-apr21'!C168),"",'Afrap. mar21-apr21'!C168)</f>
        <v/>
      </c>
      <c r="D166" s="21">
        <f>IF('Afrap. mar21-apr21'!I168="Funktionær",0.75,0.9)</f>
        <v>0.9</v>
      </c>
      <c r="E166" s="17"/>
      <c r="J166" s="111" t="str">
        <f t="shared" si="4"/>
        <v/>
      </c>
      <c r="K166" s="30" t="str">
        <f t="shared" si="5"/>
        <v/>
      </c>
    </row>
    <row r="167" spans="1:11" x14ac:dyDescent="0.25">
      <c r="A167" s="16" t="str">
        <f>'Afrap. mar21-apr21'!A169</f>
        <v/>
      </c>
      <c r="B167" s="81" t="str">
        <f>IF(ISBLANK('Afrap. mar21-apr21'!B169),"",'Afrap. mar21-apr21'!B169)</f>
        <v/>
      </c>
      <c r="C167" s="81" t="str">
        <f>IF(ISBLANK('Afrap. mar21-apr21'!C169),"",'Afrap. mar21-apr21'!C169)</f>
        <v/>
      </c>
      <c r="D167" s="21">
        <f>IF('Afrap. mar21-apr21'!I169="Funktionær",0.75,0.9)</f>
        <v>0.9</v>
      </c>
      <c r="E167" s="17"/>
      <c r="J167" s="111" t="str">
        <f t="shared" si="4"/>
        <v/>
      </c>
      <c r="K167" s="30" t="str">
        <f t="shared" si="5"/>
        <v/>
      </c>
    </row>
    <row r="168" spans="1:11" x14ac:dyDescent="0.25">
      <c r="A168" s="16" t="str">
        <f>'Afrap. mar21-apr21'!A170</f>
        <v/>
      </c>
      <c r="B168" s="81" t="str">
        <f>IF(ISBLANK('Afrap. mar21-apr21'!B170),"",'Afrap. mar21-apr21'!B170)</f>
        <v/>
      </c>
      <c r="C168" s="81" t="str">
        <f>IF(ISBLANK('Afrap. mar21-apr21'!C170),"",'Afrap. mar21-apr21'!C170)</f>
        <v/>
      </c>
      <c r="D168" s="21">
        <f>IF('Afrap. mar21-apr21'!I170="Funktionær",0.75,0.9)</f>
        <v>0.9</v>
      </c>
      <c r="E168" s="17"/>
      <c r="J168" s="111" t="str">
        <f t="shared" si="4"/>
        <v/>
      </c>
      <c r="K168" s="30" t="str">
        <f t="shared" si="5"/>
        <v/>
      </c>
    </row>
    <row r="169" spans="1:11" x14ac:dyDescent="0.25">
      <c r="A169" s="16" t="str">
        <f>'Afrap. mar21-apr21'!A171</f>
        <v/>
      </c>
      <c r="B169" s="81" t="str">
        <f>IF(ISBLANK('Afrap. mar21-apr21'!B171),"",'Afrap. mar21-apr21'!B171)</f>
        <v/>
      </c>
      <c r="C169" s="81" t="str">
        <f>IF(ISBLANK('Afrap. mar21-apr21'!C171),"",'Afrap. mar21-apr21'!C171)</f>
        <v/>
      </c>
      <c r="D169" s="21">
        <f>IF('Afrap. mar21-apr21'!I171="Funktionær",0.75,0.9)</f>
        <v>0.9</v>
      </c>
      <c r="E169" s="17"/>
      <c r="J169" s="111" t="str">
        <f t="shared" si="4"/>
        <v/>
      </c>
      <c r="K169" s="30" t="str">
        <f t="shared" si="5"/>
        <v/>
      </c>
    </row>
    <row r="170" spans="1:11" x14ac:dyDescent="0.25">
      <c r="A170" s="16" t="str">
        <f>'Afrap. mar21-apr21'!A172</f>
        <v/>
      </c>
      <c r="B170" s="81" t="str">
        <f>IF(ISBLANK('Afrap. mar21-apr21'!B172),"",'Afrap. mar21-apr21'!B172)</f>
        <v/>
      </c>
      <c r="C170" s="81" t="str">
        <f>IF(ISBLANK('Afrap. mar21-apr21'!C172),"",'Afrap. mar21-apr21'!C172)</f>
        <v/>
      </c>
      <c r="D170" s="21">
        <f>IF('Afrap. mar21-apr21'!I172="Funktionær",0.75,0.9)</f>
        <v>0.9</v>
      </c>
      <c r="E170" s="17"/>
      <c r="J170" s="111" t="str">
        <f t="shared" si="4"/>
        <v/>
      </c>
      <c r="K170" s="30" t="str">
        <f t="shared" si="5"/>
        <v/>
      </c>
    </row>
    <row r="171" spans="1:11" x14ac:dyDescent="0.25">
      <c r="A171" s="16" t="str">
        <f>'Afrap. mar21-apr21'!A173</f>
        <v/>
      </c>
      <c r="B171" s="81" t="str">
        <f>IF(ISBLANK('Afrap. mar21-apr21'!B173),"",'Afrap. mar21-apr21'!B173)</f>
        <v/>
      </c>
      <c r="C171" s="81" t="str">
        <f>IF(ISBLANK('Afrap. mar21-apr21'!C173),"",'Afrap. mar21-apr21'!C173)</f>
        <v/>
      </c>
      <c r="D171" s="21">
        <f>IF('Afrap. mar21-apr21'!I173="Funktionær",0.75,0.9)</f>
        <v>0.9</v>
      </c>
      <c r="E171" s="17"/>
      <c r="J171" s="111" t="str">
        <f t="shared" si="4"/>
        <v/>
      </c>
      <c r="K171" s="30" t="str">
        <f t="shared" si="5"/>
        <v/>
      </c>
    </row>
    <row r="172" spans="1:11" x14ac:dyDescent="0.25">
      <c r="A172" s="16" t="str">
        <f>'Afrap. mar21-apr21'!A174</f>
        <v/>
      </c>
      <c r="B172" s="81" t="str">
        <f>IF(ISBLANK('Afrap. mar21-apr21'!B174),"",'Afrap. mar21-apr21'!B174)</f>
        <v/>
      </c>
      <c r="C172" s="81" t="str">
        <f>IF(ISBLANK('Afrap. mar21-apr21'!C174),"",'Afrap. mar21-apr21'!C174)</f>
        <v/>
      </c>
      <c r="D172" s="21">
        <f>IF('Afrap. mar21-apr21'!I174="Funktionær",0.75,0.9)</f>
        <v>0.9</v>
      </c>
      <c r="E172" s="17"/>
      <c r="J172" s="111" t="str">
        <f t="shared" si="4"/>
        <v/>
      </c>
      <c r="K172" s="30" t="str">
        <f t="shared" si="5"/>
        <v/>
      </c>
    </row>
    <row r="173" spans="1:11" x14ac:dyDescent="0.25">
      <c r="A173" s="16" t="str">
        <f>'Afrap. mar21-apr21'!A175</f>
        <v/>
      </c>
      <c r="B173" s="81" t="str">
        <f>IF(ISBLANK('Afrap. mar21-apr21'!B175),"",'Afrap. mar21-apr21'!B175)</f>
        <v/>
      </c>
      <c r="C173" s="81" t="str">
        <f>IF(ISBLANK('Afrap. mar21-apr21'!C175),"",'Afrap. mar21-apr21'!C175)</f>
        <v/>
      </c>
      <c r="D173" s="21">
        <f>IF('Afrap. mar21-apr21'!I175="Funktionær",0.75,0.9)</f>
        <v>0.9</v>
      </c>
      <c r="E173" s="17"/>
      <c r="J173" s="111" t="str">
        <f t="shared" si="4"/>
        <v/>
      </c>
      <c r="K173" s="30" t="str">
        <f t="shared" si="5"/>
        <v/>
      </c>
    </row>
    <row r="174" spans="1:11" x14ac:dyDescent="0.25">
      <c r="A174" s="16" t="str">
        <f>'Afrap. mar21-apr21'!A176</f>
        <v/>
      </c>
      <c r="B174" s="81" t="str">
        <f>IF(ISBLANK('Afrap. mar21-apr21'!B176),"",'Afrap. mar21-apr21'!B176)</f>
        <v/>
      </c>
      <c r="C174" s="81" t="str">
        <f>IF(ISBLANK('Afrap. mar21-apr21'!C176),"",'Afrap. mar21-apr21'!C176)</f>
        <v/>
      </c>
      <c r="D174" s="21">
        <f>IF('Afrap. mar21-apr21'!I176="Funktionær",0.75,0.9)</f>
        <v>0.9</v>
      </c>
      <c r="E174" s="17"/>
      <c r="J174" s="111" t="str">
        <f t="shared" si="4"/>
        <v/>
      </c>
      <c r="K174" s="30" t="str">
        <f t="shared" si="5"/>
        <v/>
      </c>
    </row>
    <row r="175" spans="1:11" x14ac:dyDescent="0.25">
      <c r="A175" s="16" t="str">
        <f>'Afrap. mar21-apr21'!A177</f>
        <v/>
      </c>
      <c r="B175" s="81" t="str">
        <f>IF(ISBLANK('Afrap. mar21-apr21'!B177),"",'Afrap. mar21-apr21'!B177)</f>
        <v/>
      </c>
      <c r="C175" s="81" t="str">
        <f>IF(ISBLANK('Afrap. mar21-apr21'!C177),"",'Afrap. mar21-apr21'!C177)</f>
        <v/>
      </c>
      <c r="D175" s="21">
        <f>IF('Afrap. mar21-apr21'!I177="Funktionær",0.75,0.9)</f>
        <v>0.9</v>
      </c>
      <c r="E175" s="17"/>
      <c r="J175" s="111" t="str">
        <f t="shared" si="4"/>
        <v/>
      </c>
      <c r="K175" s="30" t="str">
        <f t="shared" si="5"/>
        <v/>
      </c>
    </row>
    <row r="176" spans="1:11" x14ac:dyDescent="0.25">
      <c r="A176" s="16" t="str">
        <f>'Afrap. mar21-apr21'!A178</f>
        <v/>
      </c>
      <c r="B176" s="81" t="str">
        <f>IF(ISBLANK('Afrap. mar21-apr21'!B178),"",'Afrap. mar21-apr21'!B178)</f>
        <v/>
      </c>
      <c r="C176" s="81" t="str">
        <f>IF(ISBLANK('Afrap. mar21-apr21'!C178),"",'Afrap. mar21-apr21'!C178)</f>
        <v/>
      </c>
      <c r="D176" s="21">
        <f>IF('Afrap. mar21-apr21'!I178="Funktionær",0.75,0.9)</f>
        <v>0.9</v>
      </c>
      <c r="E176" s="17"/>
      <c r="J176" s="111" t="str">
        <f t="shared" si="4"/>
        <v/>
      </c>
      <c r="K176" s="30" t="str">
        <f t="shared" si="5"/>
        <v/>
      </c>
    </row>
    <row r="177" spans="1:11" x14ac:dyDescent="0.25">
      <c r="A177" s="16" t="str">
        <f>'Afrap. mar21-apr21'!A179</f>
        <v/>
      </c>
      <c r="B177" s="81" t="str">
        <f>IF(ISBLANK('Afrap. mar21-apr21'!B179),"",'Afrap. mar21-apr21'!B179)</f>
        <v/>
      </c>
      <c r="C177" s="81" t="str">
        <f>IF(ISBLANK('Afrap. mar21-apr21'!C179),"",'Afrap. mar21-apr21'!C179)</f>
        <v/>
      </c>
      <c r="D177" s="21">
        <f>IF('Afrap. mar21-apr21'!I179="Funktionær",0.75,0.9)</f>
        <v>0.9</v>
      </c>
      <c r="E177" s="17"/>
      <c r="J177" s="111" t="str">
        <f t="shared" si="4"/>
        <v/>
      </c>
      <c r="K177" s="30" t="str">
        <f t="shared" si="5"/>
        <v/>
      </c>
    </row>
    <row r="178" spans="1:11" x14ac:dyDescent="0.25">
      <c r="A178" s="16" t="str">
        <f>'Afrap. mar21-apr21'!A180</f>
        <v/>
      </c>
      <c r="B178" s="81" t="str">
        <f>IF(ISBLANK('Afrap. mar21-apr21'!B180),"",'Afrap. mar21-apr21'!B180)</f>
        <v/>
      </c>
      <c r="C178" s="81" t="str">
        <f>IF(ISBLANK('Afrap. mar21-apr21'!C180),"",'Afrap. mar21-apr21'!C180)</f>
        <v/>
      </c>
      <c r="D178" s="21">
        <f>IF('Afrap. mar21-apr21'!I180="Funktionær",0.75,0.9)</f>
        <v>0.9</v>
      </c>
      <c r="E178" s="17"/>
      <c r="J178" s="111" t="str">
        <f t="shared" si="4"/>
        <v/>
      </c>
      <c r="K178" s="30" t="str">
        <f t="shared" si="5"/>
        <v/>
      </c>
    </row>
    <row r="179" spans="1:11" x14ac:dyDescent="0.25">
      <c r="A179" s="16" t="str">
        <f>'Afrap. mar21-apr21'!A181</f>
        <v/>
      </c>
      <c r="B179" s="81" t="str">
        <f>IF(ISBLANK('Afrap. mar21-apr21'!B181),"",'Afrap. mar21-apr21'!B181)</f>
        <v/>
      </c>
      <c r="C179" s="81" t="str">
        <f>IF(ISBLANK('Afrap. mar21-apr21'!C181),"",'Afrap. mar21-apr21'!C181)</f>
        <v/>
      </c>
      <c r="D179" s="21">
        <f>IF('Afrap. mar21-apr21'!I181="Funktionær",0.75,0.9)</f>
        <v>0.9</v>
      </c>
      <c r="E179" s="17"/>
      <c r="J179" s="111" t="str">
        <f t="shared" si="4"/>
        <v/>
      </c>
      <c r="K179" s="30" t="str">
        <f t="shared" si="5"/>
        <v/>
      </c>
    </row>
    <row r="180" spans="1:11" x14ac:dyDescent="0.25">
      <c r="A180" s="16" t="str">
        <f>'Afrap. mar21-apr21'!A182</f>
        <v/>
      </c>
      <c r="B180" s="81" t="str">
        <f>IF(ISBLANK('Afrap. mar21-apr21'!B182),"",'Afrap. mar21-apr21'!B182)</f>
        <v/>
      </c>
      <c r="C180" s="81" t="str">
        <f>IF(ISBLANK('Afrap. mar21-apr21'!C182),"",'Afrap. mar21-apr21'!C182)</f>
        <v/>
      </c>
      <c r="D180" s="21">
        <f>IF('Afrap. mar21-apr21'!I182="Funktionær",0.75,0.9)</f>
        <v>0.9</v>
      </c>
      <c r="E180" s="17"/>
      <c r="J180" s="111" t="str">
        <f t="shared" si="4"/>
        <v/>
      </c>
      <c r="K180" s="30" t="str">
        <f t="shared" si="5"/>
        <v/>
      </c>
    </row>
    <row r="181" spans="1:11" x14ac:dyDescent="0.25">
      <c r="A181" s="16" t="str">
        <f>'Afrap. mar21-apr21'!A183</f>
        <v/>
      </c>
      <c r="B181" s="81" t="str">
        <f>IF(ISBLANK('Afrap. mar21-apr21'!B183),"",'Afrap. mar21-apr21'!B183)</f>
        <v/>
      </c>
      <c r="C181" s="81" t="str">
        <f>IF(ISBLANK('Afrap. mar21-apr21'!C183),"",'Afrap. mar21-apr21'!C183)</f>
        <v/>
      </c>
      <c r="D181" s="21">
        <f>IF('Afrap. mar21-apr21'!I183="Funktionær",0.75,0.9)</f>
        <v>0.9</v>
      </c>
      <c r="E181" s="17"/>
      <c r="J181" s="111" t="str">
        <f t="shared" si="4"/>
        <v/>
      </c>
      <c r="K181" s="30" t="str">
        <f t="shared" si="5"/>
        <v/>
      </c>
    </row>
    <row r="182" spans="1:11" x14ac:dyDescent="0.25">
      <c r="A182" s="16" t="str">
        <f>'Afrap. mar21-apr21'!A184</f>
        <v/>
      </c>
      <c r="B182" s="81" t="str">
        <f>IF(ISBLANK('Afrap. mar21-apr21'!B184),"",'Afrap. mar21-apr21'!B184)</f>
        <v/>
      </c>
      <c r="C182" s="81" t="str">
        <f>IF(ISBLANK('Afrap. mar21-apr21'!C184),"",'Afrap. mar21-apr21'!C184)</f>
        <v/>
      </c>
      <c r="D182" s="21">
        <f>IF('Afrap. mar21-apr21'!I184="Funktionær",0.75,0.9)</f>
        <v>0.9</v>
      </c>
      <c r="E182" s="17"/>
      <c r="J182" s="111" t="str">
        <f t="shared" si="4"/>
        <v/>
      </c>
      <c r="K182" s="30" t="str">
        <f t="shared" si="5"/>
        <v/>
      </c>
    </row>
    <row r="183" spans="1:11" x14ac:dyDescent="0.25">
      <c r="A183" s="16" t="str">
        <f>'Afrap. mar21-apr21'!A185</f>
        <v/>
      </c>
      <c r="B183" s="81" t="str">
        <f>IF(ISBLANK('Afrap. mar21-apr21'!B185),"",'Afrap. mar21-apr21'!B185)</f>
        <v/>
      </c>
      <c r="C183" s="81" t="str">
        <f>IF(ISBLANK('Afrap. mar21-apr21'!C185),"",'Afrap. mar21-apr21'!C185)</f>
        <v/>
      </c>
      <c r="D183" s="21">
        <f>IF('Afrap. mar21-apr21'!I185="Funktionær",0.75,0.9)</f>
        <v>0.9</v>
      </c>
      <c r="E183" s="17"/>
      <c r="J183" s="111" t="str">
        <f t="shared" si="4"/>
        <v/>
      </c>
      <c r="K183" s="30" t="str">
        <f t="shared" si="5"/>
        <v/>
      </c>
    </row>
    <row r="184" spans="1:11" x14ac:dyDescent="0.25">
      <c r="A184" s="16" t="str">
        <f>'Afrap. mar21-apr21'!A186</f>
        <v/>
      </c>
      <c r="B184" s="81" t="str">
        <f>IF(ISBLANK('Afrap. mar21-apr21'!B186),"",'Afrap. mar21-apr21'!B186)</f>
        <v/>
      </c>
      <c r="C184" s="81" t="str">
        <f>IF(ISBLANK('Afrap. mar21-apr21'!C186),"",'Afrap. mar21-apr21'!C186)</f>
        <v/>
      </c>
      <c r="D184" s="21">
        <f>IF('Afrap. mar21-apr21'!I186="Funktionær",0.75,0.9)</f>
        <v>0.9</v>
      </c>
      <c r="E184" s="17"/>
      <c r="J184" s="111" t="str">
        <f t="shared" si="4"/>
        <v/>
      </c>
      <c r="K184" s="30" t="str">
        <f t="shared" si="5"/>
        <v/>
      </c>
    </row>
    <row r="185" spans="1:11" x14ac:dyDescent="0.25">
      <c r="A185" s="16" t="str">
        <f>'Afrap. mar21-apr21'!A187</f>
        <v/>
      </c>
      <c r="B185" s="81" t="str">
        <f>IF(ISBLANK('Afrap. mar21-apr21'!B187),"",'Afrap. mar21-apr21'!B187)</f>
        <v/>
      </c>
      <c r="C185" s="81" t="str">
        <f>IF(ISBLANK('Afrap. mar21-apr21'!C187),"",'Afrap. mar21-apr21'!C187)</f>
        <v/>
      </c>
      <c r="D185" s="21">
        <f>IF('Afrap. mar21-apr21'!I187="Funktionær",0.75,0.9)</f>
        <v>0.9</v>
      </c>
      <c r="E185" s="17"/>
      <c r="J185" s="111" t="str">
        <f t="shared" si="4"/>
        <v/>
      </c>
      <c r="K185" s="30" t="str">
        <f t="shared" si="5"/>
        <v/>
      </c>
    </row>
    <row r="186" spans="1:11" x14ac:dyDescent="0.25">
      <c r="A186" s="16" t="str">
        <f>'Afrap. mar21-apr21'!A188</f>
        <v/>
      </c>
      <c r="B186" s="81" t="str">
        <f>IF(ISBLANK('Afrap. mar21-apr21'!B188),"",'Afrap. mar21-apr21'!B188)</f>
        <v/>
      </c>
      <c r="C186" s="81" t="str">
        <f>IF(ISBLANK('Afrap. mar21-apr21'!C188),"",'Afrap. mar21-apr21'!C188)</f>
        <v/>
      </c>
      <c r="D186" s="21">
        <f>IF('Afrap. mar21-apr21'!I188="Funktionær",0.75,0.9)</f>
        <v>0.9</v>
      </c>
      <c r="E186" s="17"/>
      <c r="J186" s="111" t="str">
        <f t="shared" si="4"/>
        <v/>
      </c>
      <c r="K186" s="30" t="str">
        <f t="shared" si="5"/>
        <v/>
      </c>
    </row>
    <row r="187" spans="1:11" x14ac:dyDescent="0.25">
      <c r="A187" s="16" t="str">
        <f>'Afrap. mar21-apr21'!A189</f>
        <v/>
      </c>
      <c r="B187" s="81" t="str">
        <f>IF(ISBLANK('Afrap. mar21-apr21'!B189),"",'Afrap. mar21-apr21'!B189)</f>
        <v/>
      </c>
      <c r="C187" s="81" t="str">
        <f>IF(ISBLANK('Afrap. mar21-apr21'!C189),"",'Afrap. mar21-apr21'!C189)</f>
        <v/>
      </c>
      <c r="D187" s="21">
        <f>IF('Afrap. mar21-apr21'!I189="Funktionær",0.75,0.9)</f>
        <v>0.9</v>
      </c>
      <c r="E187" s="17"/>
      <c r="J187" s="111" t="str">
        <f t="shared" si="4"/>
        <v/>
      </c>
      <c r="K187" s="30" t="str">
        <f t="shared" si="5"/>
        <v/>
      </c>
    </row>
    <row r="188" spans="1:11" x14ac:dyDescent="0.25">
      <c r="A188" s="16" t="str">
        <f>'Afrap. mar21-apr21'!A190</f>
        <v/>
      </c>
      <c r="B188" s="81" t="str">
        <f>IF(ISBLANK('Afrap. mar21-apr21'!B190),"",'Afrap. mar21-apr21'!B190)</f>
        <v/>
      </c>
      <c r="C188" s="81" t="str">
        <f>IF(ISBLANK('Afrap. mar21-apr21'!C190),"",'Afrap. mar21-apr21'!C190)</f>
        <v/>
      </c>
      <c r="D188" s="21">
        <f>IF('Afrap. mar21-apr21'!I190="Funktionær",0.75,0.9)</f>
        <v>0.9</v>
      </c>
      <c r="E188" s="17"/>
      <c r="J188" s="111" t="str">
        <f t="shared" si="4"/>
        <v/>
      </c>
      <c r="K188" s="30" t="str">
        <f t="shared" si="5"/>
        <v/>
      </c>
    </row>
    <row r="189" spans="1:11" x14ac:dyDescent="0.25">
      <c r="A189" s="16" t="str">
        <f>'Afrap. mar21-apr21'!A191</f>
        <v/>
      </c>
      <c r="B189" s="81" t="str">
        <f>IF(ISBLANK('Afrap. mar21-apr21'!B191),"",'Afrap. mar21-apr21'!B191)</f>
        <v/>
      </c>
      <c r="C189" s="81" t="str">
        <f>IF(ISBLANK('Afrap. mar21-apr21'!C191),"",'Afrap. mar21-apr21'!C191)</f>
        <v/>
      </c>
      <c r="D189" s="21">
        <f>IF('Afrap. mar21-apr21'!I191="Funktionær",0.75,0.9)</f>
        <v>0.9</v>
      </c>
      <c r="E189" s="17"/>
      <c r="J189" s="111" t="str">
        <f t="shared" si="4"/>
        <v/>
      </c>
      <c r="K189" s="30" t="str">
        <f t="shared" si="5"/>
        <v/>
      </c>
    </row>
    <row r="190" spans="1:11" x14ac:dyDescent="0.25">
      <c r="A190" s="16" t="str">
        <f>'Afrap. mar21-apr21'!A192</f>
        <v/>
      </c>
      <c r="B190" s="81" t="str">
        <f>IF(ISBLANK('Afrap. mar21-apr21'!B192),"",'Afrap. mar21-apr21'!B192)</f>
        <v/>
      </c>
      <c r="C190" s="81" t="str">
        <f>IF(ISBLANK('Afrap. mar21-apr21'!C192),"",'Afrap. mar21-apr21'!C192)</f>
        <v/>
      </c>
      <c r="D190" s="21">
        <f>IF('Afrap. mar21-apr21'!I192="Funktionær",0.75,0.9)</f>
        <v>0.9</v>
      </c>
      <c r="E190" s="17"/>
      <c r="J190" s="111" t="str">
        <f t="shared" si="4"/>
        <v/>
      </c>
      <c r="K190" s="30" t="str">
        <f t="shared" si="5"/>
        <v/>
      </c>
    </row>
    <row r="191" spans="1:11" x14ac:dyDescent="0.25">
      <c r="A191" s="16" t="str">
        <f>'Afrap. mar21-apr21'!A193</f>
        <v/>
      </c>
      <c r="B191" s="81" t="str">
        <f>IF(ISBLANK('Afrap. mar21-apr21'!B193),"",'Afrap. mar21-apr21'!B193)</f>
        <v/>
      </c>
      <c r="C191" s="81" t="str">
        <f>IF(ISBLANK('Afrap. mar21-apr21'!C193),"",'Afrap. mar21-apr21'!C193)</f>
        <v/>
      </c>
      <c r="D191" s="21">
        <f>IF('Afrap. mar21-apr21'!I193="Funktionær",0.75,0.9)</f>
        <v>0.9</v>
      </c>
      <c r="E191" s="17"/>
      <c r="J191" s="111" t="str">
        <f t="shared" si="4"/>
        <v/>
      </c>
      <c r="K191" s="30" t="str">
        <f t="shared" si="5"/>
        <v/>
      </c>
    </row>
    <row r="192" spans="1:11" x14ac:dyDescent="0.25">
      <c r="A192" s="16" t="str">
        <f>'Afrap. mar21-apr21'!A194</f>
        <v/>
      </c>
      <c r="B192" s="81" t="str">
        <f>IF(ISBLANK('Afrap. mar21-apr21'!B194),"",'Afrap. mar21-apr21'!B194)</f>
        <v/>
      </c>
      <c r="C192" s="81" t="str">
        <f>IF(ISBLANK('Afrap. mar21-apr21'!C194),"",'Afrap. mar21-apr21'!C194)</f>
        <v/>
      </c>
      <c r="D192" s="21">
        <f>IF('Afrap. mar21-apr21'!I194="Funktionær",0.75,0.9)</f>
        <v>0.9</v>
      </c>
      <c r="E192" s="17"/>
      <c r="J192" s="111" t="str">
        <f t="shared" si="4"/>
        <v/>
      </c>
      <c r="K192" s="30" t="str">
        <f t="shared" si="5"/>
        <v/>
      </c>
    </row>
    <row r="193" spans="1:11" x14ac:dyDescent="0.25">
      <c r="A193" s="16" t="str">
        <f>'Afrap. mar21-apr21'!A195</f>
        <v/>
      </c>
      <c r="B193" s="81" t="str">
        <f>IF(ISBLANK('Afrap. mar21-apr21'!B195),"",'Afrap. mar21-apr21'!B195)</f>
        <v/>
      </c>
      <c r="C193" s="81" t="str">
        <f>IF(ISBLANK('Afrap. mar21-apr21'!C195),"",'Afrap. mar21-apr21'!C195)</f>
        <v/>
      </c>
      <c r="D193" s="21">
        <f>IF('Afrap. mar21-apr21'!I195="Funktionær",0.75,0.9)</f>
        <v>0.9</v>
      </c>
      <c r="E193" s="17"/>
      <c r="J193" s="111" t="str">
        <f t="shared" si="4"/>
        <v/>
      </c>
      <c r="K193" s="30" t="str">
        <f t="shared" si="5"/>
        <v/>
      </c>
    </row>
    <row r="194" spans="1:11" x14ac:dyDescent="0.25">
      <c r="A194" s="16" t="str">
        <f>'Afrap. mar21-apr21'!A196</f>
        <v/>
      </c>
      <c r="B194" s="81" t="str">
        <f>IF(ISBLANK('Afrap. mar21-apr21'!B196),"",'Afrap. mar21-apr21'!B196)</f>
        <v/>
      </c>
      <c r="C194" s="81" t="str">
        <f>IF(ISBLANK('Afrap. mar21-apr21'!C196),"",'Afrap. mar21-apr21'!C196)</f>
        <v/>
      </c>
      <c r="D194" s="21">
        <f>IF('Afrap. mar21-apr21'!I196="Funktionær",0.75,0.9)</f>
        <v>0.9</v>
      </c>
      <c r="E194" s="17"/>
      <c r="J194" s="111" t="str">
        <f t="shared" si="4"/>
        <v/>
      </c>
      <c r="K194" s="30" t="str">
        <f t="shared" si="5"/>
        <v/>
      </c>
    </row>
    <row r="195" spans="1:11" x14ac:dyDescent="0.25">
      <c r="A195" s="16" t="str">
        <f>'Afrap. mar21-apr21'!A197</f>
        <v/>
      </c>
      <c r="B195" s="81" t="str">
        <f>IF(ISBLANK('Afrap. mar21-apr21'!B197),"",'Afrap. mar21-apr21'!B197)</f>
        <v/>
      </c>
      <c r="C195" s="81" t="str">
        <f>IF(ISBLANK('Afrap. mar21-apr21'!C197),"",'Afrap. mar21-apr21'!C197)</f>
        <v/>
      </c>
      <c r="D195" s="21">
        <f>IF('Afrap. mar21-apr21'!I197="Funktionær",0.75,0.9)</f>
        <v>0.9</v>
      </c>
      <c r="E195" s="17"/>
      <c r="J195" s="111" t="str">
        <f t="shared" si="4"/>
        <v/>
      </c>
      <c r="K195" s="30" t="str">
        <f t="shared" si="5"/>
        <v/>
      </c>
    </row>
    <row r="196" spans="1:11" x14ac:dyDescent="0.25">
      <c r="A196" s="16" t="str">
        <f>'Afrap. mar21-apr21'!A198</f>
        <v/>
      </c>
      <c r="B196" s="81" t="str">
        <f>IF(ISBLANK('Afrap. mar21-apr21'!B198),"",'Afrap. mar21-apr21'!B198)</f>
        <v/>
      </c>
      <c r="C196" s="81" t="str">
        <f>IF(ISBLANK('Afrap. mar21-apr21'!C198),"",'Afrap. mar21-apr21'!C198)</f>
        <v/>
      </c>
      <c r="D196" s="21">
        <f>IF('Afrap. mar21-apr21'!I198="Funktionær",0.75,0.9)</f>
        <v>0.9</v>
      </c>
      <c r="E196" s="17"/>
      <c r="J196" s="111" t="str">
        <f t="shared" si="4"/>
        <v/>
      </c>
      <c r="K196" s="30" t="str">
        <f t="shared" si="5"/>
        <v/>
      </c>
    </row>
    <row r="197" spans="1:11" x14ac:dyDescent="0.25">
      <c r="A197" s="16" t="str">
        <f>'Afrap. mar21-apr21'!A199</f>
        <v/>
      </c>
      <c r="B197" s="81" t="str">
        <f>IF(ISBLANK('Afrap. mar21-apr21'!B199),"",'Afrap. mar21-apr21'!B199)</f>
        <v/>
      </c>
      <c r="C197" s="81" t="str">
        <f>IF(ISBLANK('Afrap. mar21-apr21'!C199),"",'Afrap. mar21-apr21'!C199)</f>
        <v/>
      </c>
      <c r="D197" s="21">
        <f>IF('Afrap. mar21-apr21'!I199="Funktionær",0.75,0.9)</f>
        <v>0.9</v>
      </c>
      <c r="E197" s="17"/>
      <c r="J197" s="111" t="str">
        <f t="shared" si="4"/>
        <v/>
      </c>
      <c r="K197" s="30" t="str">
        <f t="shared" si="5"/>
        <v/>
      </c>
    </row>
    <row r="198" spans="1:11" x14ac:dyDescent="0.25">
      <c r="A198" s="16" t="str">
        <f>'Afrap. mar21-apr21'!A200</f>
        <v/>
      </c>
      <c r="B198" s="81" t="str">
        <f>IF(ISBLANK('Afrap. mar21-apr21'!B200),"",'Afrap. mar21-apr21'!B200)</f>
        <v/>
      </c>
      <c r="C198" s="81" t="str">
        <f>IF(ISBLANK('Afrap. mar21-apr21'!C200),"",'Afrap. mar21-apr21'!C200)</f>
        <v/>
      </c>
      <c r="D198" s="21">
        <f>IF('Afrap. mar21-apr21'!I200="Funktionær",0.75,0.9)</f>
        <v>0.9</v>
      </c>
      <c r="E198" s="17"/>
      <c r="J198" s="111" t="str">
        <f t="shared" ref="J198:J261" si="6">IF(E198="Ja",((F198-G198)+(H198-I198)),"")</f>
        <v/>
      </c>
      <c r="K198" s="30" t="str">
        <f t="shared" ref="K198:K261" si="7">IF(E198="Ja",((F198-G198)+(H198-I198)),"")</f>
        <v/>
      </c>
    </row>
    <row r="199" spans="1:11" x14ac:dyDescent="0.25">
      <c r="A199" s="16" t="str">
        <f>'Afrap. mar21-apr21'!A201</f>
        <v/>
      </c>
      <c r="B199" s="81" t="str">
        <f>IF(ISBLANK('Afrap. mar21-apr21'!B201),"",'Afrap. mar21-apr21'!B201)</f>
        <v/>
      </c>
      <c r="C199" s="81" t="str">
        <f>IF(ISBLANK('Afrap. mar21-apr21'!C201),"",'Afrap. mar21-apr21'!C201)</f>
        <v/>
      </c>
      <c r="D199" s="21">
        <f>IF('Afrap. mar21-apr21'!I201="Funktionær",0.75,0.9)</f>
        <v>0.9</v>
      </c>
      <c r="E199" s="17"/>
      <c r="J199" s="111" t="str">
        <f t="shared" si="6"/>
        <v/>
      </c>
      <c r="K199" s="30" t="str">
        <f t="shared" si="7"/>
        <v/>
      </c>
    </row>
    <row r="200" spans="1:11" x14ac:dyDescent="0.25">
      <c r="A200" s="16" t="str">
        <f>'Afrap. mar21-apr21'!A202</f>
        <v/>
      </c>
      <c r="B200" s="81" t="str">
        <f>IF(ISBLANK('Afrap. mar21-apr21'!B202),"",'Afrap. mar21-apr21'!B202)</f>
        <v/>
      </c>
      <c r="C200" s="81" t="str">
        <f>IF(ISBLANK('Afrap. mar21-apr21'!C202),"",'Afrap. mar21-apr21'!C202)</f>
        <v/>
      </c>
      <c r="D200" s="21">
        <f>IF('Afrap. mar21-apr21'!I202="Funktionær",0.75,0.9)</f>
        <v>0.9</v>
      </c>
      <c r="E200" s="17"/>
      <c r="J200" s="111" t="str">
        <f t="shared" si="6"/>
        <v/>
      </c>
      <c r="K200" s="30" t="str">
        <f t="shared" si="7"/>
        <v/>
      </c>
    </row>
    <row r="201" spans="1:11" x14ac:dyDescent="0.25">
      <c r="A201" s="16" t="str">
        <f>'Afrap. mar21-apr21'!A203</f>
        <v/>
      </c>
      <c r="B201" s="81" t="str">
        <f>IF(ISBLANK('Afrap. mar21-apr21'!B203),"",'Afrap. mar21-apr21'!B203)</f>
        <v/>
      </c>
      <c r="C201" s="81" t="str">
        <f>IF(ISBLANK('Afrap. mar21-apr21'!C203),"",'Afrap. mar21-apr21'!C203)</f>
        <v/>
      </c>
      <c r="D201" s="21">
        <f>IF('Afrap. mar21-apr21'!I203="Funktionær",0.75,0.9)</f>
        <v>0.9</v>
      </c>
      <c r="E201" s="17"/>
      <c r="J201" s="111" t="str">
        <f t="shared" si="6"/>
        <v/>
      </c>
      <c r="K201" s="30" t="str">
        <f t="shared" si="7"/>
        <v/>
      </c>
    </row>
    <row r="202" spans="1:11" x14ac:dyDescent="0.25">
      <c r="A202" s="16" t="str">
        <f>'Afrap. mar21-apr21'!A204</f>
        <v/>
      </c>
      <c r="B202" s="81" t="str">
        <f>IF(ISBLANK('Afrap. mar21-apr21'!B204),"",'Afrap. mar21-apr21'!B204)</f>
        <v/>
      </c>
      <c r="C202" s="81" t="str">
        <f>IF(ISBLANK('Afrap. mar21-apr21'!C204),"",'Afrap. mar21-apr21'!C204)</f>
        <v/>
      </c>
      <c r="D202" s="21">
        <f>IF('Afrap. mar21-apr21'!I204="Funktionær",0.75,0.9)</f>
        <v>0.9</v>
      </c>
      <c r="E202" s="17"/>
      <c r="J202" s="111" t="str">
        <f t="shared" si="6"/>
        <v/>
      </c>
      <c r="K202" s="30" t="str">
        <f t="shared" si="7"/>
        <v/>
      </c>
    </row>
    <row r="203" spans="1:11" x14ac:dyDescent="0.25">
      <c r="A203" s="16" t="str">
        <f>'Afrap. mar21-apr21'!A205</f>
        <v/>
      </c>
      <c r="B203" s="81" t="str">
        <f>IF(ISBLANK('Afrap. mar21-apr21'!B205),"",'Afrap. mar21-apr21'!B205)</f>
        <v/>
      </c>
      <c r="C203" s="81" t="str">
        <f>IF(ISBLANK('Afrap. mar21-apr21'!C205),"",'Afrap. mar21-apr21'!C205)</f>
        <v/>
      </c>
      <c r="D203" s="21">
        <f>IF('Afrap. mar21-apr21'!I205="Funktionær",0.75,0.9)</f>
        <v>0.9</v>
      </c>
      <c r="E203" s="17"/>
      <c r="J203" s="111" t="str">
        <f t="shared" si="6"/>
        <v/>
      </c>
      <c r="K203" s="30" t="str">
        <f t="shared" si="7"/>
        <v/>
      </c>
    </row>
    <row r="204" spans="1:11" x14ac:dyDescent="0.25">
      <c r="A204" s="16" t="str">
        <f>'Afrap. mar21-apr21'!A206</f>
        <v/>
      </c>
      <c r="B204" s="81" t="str">
        <f>IF(ISBLANK('Afrap. mar21-apr21'!B206),"",'Afrap. mar21-apr21'!B206)</f>
        <v/>
      </c>
      <c r="C204" s="81" t="str">
        <f>IF(ISBLANK('Afrap. mar21-apr21'!C206),"",'Afrap. mar21-apr21'!C206)</f>
        <v/>
      </c>
      <c r="D204" s="21">
        <f>IF('Afrap. mar21-apr21'!I206="Funktionær",0.75,0.9)</f>
        <v>0.9</v>
      </c>
      <c r="E204" s="17"/>
      <c r="J204" s="111" t="str">
        <f t="shared" si="6"/>
        <v/>
      </c>
      <c r="K204" s="30" t="str">
        <f t="shared" si="7"/>
        <v/>
      </c>
    </row>
    <row r="205" spans="1:11" x14ac:dyDescent="0.25">
      <c r="A205" s="16" t="str">
        <f>'Afrap. mar21-apr21'!A207</f>
        <v/>
      </c>
      <c r="B205" s="81" t="str">
        <f>IF(ISBLANK('Afrap. mar21-apr21'!B207),"",'Afrap. mar21-apr21'!B207)</f>
        <v/>
      </c>
      <c r="C205" s="81" t="str">
        <f>IF(ISBLANK('Afrap. mar21-apr21'!C207),"",'Afrap. mar21-apr21'!C207)</f>
        <v/>
      </c>
      <c r="D205" s="21">
        <f>IF('Afrap. mar21-apr21'!I207="Funktionær",0.75,0.9)</f>
        <v>0.9</v>
      </c>
      <c r="E205" s="17"/>
      <c r="J205" s="111" t="str">
        <f t="shared" si="6"/>
        <v/>
      </c>
      <c r="K205" s="30" t="str">
        <f t="shared" si="7"/>
        <v/>
      </c>
    </row>
    <row r="206" spans="1:11" x14ac:dyDescent="0.25">
      <c r="A206" s="16" t="str">
        <f>'Afrap. mar21-apr21'!A208</f>
        <v/>
      </c>
      <c r="B206" s="81" t="str">
        <f>IF(ISBLANK('Afrap. mar21-apr21'!B208),"",'Afrap. mar21-apr21'!B208)</f>
        <v/>
      </c>
      <c r="C206" s="81" t="str">
        <f>IF(ISBLANK('Afrap. mar21-apr21'!C208),"",'Afrap. mar21-apr21'!C208)</f>
        <v/>
      </c>
      <c r="D206" s="21">
        <f>IF('Afrap. mar21-apr21'!I208="Funktionær",0.75,0.9)</f>
        <v>0.9</v>
      </c>
      <c r="E206" s="17"/>
      <c r="J206" s="111" t="str">
        <f t="shared" si="6"/>
        <v/>
      </c>
      <c r="K206" s="30" t="str">
        <f t="shared" si="7"/>
        <v/>
      </c>
    </row>
    <row r="207" spans="1:11" x14ac:dyDescent="0.25">
      <c r="A207" s="16" t="str">
        <f>'Afrap. mar21-apr21'!A209</f>
        <v/>
      </c>
      <c r="B207" s="81" t="str">
        <f>IF(ISBLANK('Afrap. mar21-apr21'!B209),"",'Afrap. mar21-apr21'!B209)</f>
        <v/>
      </c>
      <c r="C207" s="81" t="str">
        <f>IF(ISBLANK('Afrap. mar21-apr21'!C209),"",'Afrap. mar21-apr21'!C209)</f>
        <v/>
      </c>
      <c r="D207" s="21">
        <f>IF('Afrap. mar21-apr21'!I209="Funktionær",0.75,0.9)</f>
        <v>0.9</v>
      </c>
      <c r="E207" s="17"/>
      <c r="J207" s="111" t="str">
        <f t="shared" si="6"/>
        <v/>
      </c>
      <c r="K207" s="30" t="str">
        <f t="shared" si="7"/>
        <v/>
      </c>
    </row>
    <row r="208" spans="1:11" x14ac:dyDescent="0.25">
      <c r="A208" s="16" t="str">
        <f>'Afrap. mar21-apr21'!A210</f>
        <v/>
      </c>
      <c r="B208" s="81" t="str">
        <f>IF(ISBLANK('Afrap. mar21-apr21'!B210),"",'Afrap. mar21-apr21'!B210)</f>
        <v/>
      </c>
      <c r="C208" s="81" t="str">
        <f>IF(ISBLANK('Afrap. mar21-apr21'!C210),"",'Afrap. mar21-apr21'!C210)</f>
        <v/>
      </c>
      <c r="D208" s="21">
        <f>IF('Afrap. mar21-apr21'!I210="Funktionær",0.75,0.9)</f>
        <v>0.9</v>
      </c>
      <c r="E208" s="17"/>
      <c r="J208" s="111" t="str">
        <f t="shared" si="6"/>
        <v/>
      </c>
      <c r="K208" s="30" t="str">
        <f t="shared" si="7"/>
        <v/>
      </c>
    </row>
    <row r="209" spans="1:11" x14ac:dyDescent="0.25">
      <c r="A209" s="16" t="str">
        <f>'Afrap. mar21-apr21'!A211</f>
        <v/>
      </c>
      <c r="B209" s="81" t="str">
        <f>IF(ISBLANK('Afrap. mar21-apr21'!B211),"",'Afrap. mar21-apr21'!B211)</f>
        <v/>
      </c>
      <c r="C209" s="81" t="str">
        <f>IF(ISBLANK('Afrap. mar21-apr21'!C211),"",'Afrap. mar21-apr21'!C211)</f>
        <v/>
      </c>
      <c r="D209" s="21">
        <f>IF('Afrap. mar21-apr21'!I211="Funktionær",0.75,0.9)</f>
        <v>0.9</v>
      </c>
      <c r="E209" s="17"/>
      <c r="J209" s="111" t="str">
        <f t="shared" si="6"/>
        <v/>
      </c>
      <c r="K209" s="30" t="str">
        <f t="shared" si="7"/>
        <v/>
      </c>
    </row>
    <row r="210" spans="1:11" x14ac:dyDescent="0.25">
      <c r="A210" s="16" t="str">
        <f>'Afrap. mar21-apr21'!A212</f>
        <v/>
      </c>
      <c r="B210" s="81" t="str">
        <f>IF(ISBLANK('Afrap. mar21-apr21'!B212),"",'Afrap. mar21-apr21'!B212)</f>
        <v/>
      </c>
      <c r="C210" s="81" t="str">
        <f>IF(ISBLANK('Afrap. mar21-apr21'!C212),"",'Afrap. mar21-apr21'!C212)</f>
        <v/>
      </c>
      <c r="D210" s="21">
        <f>IF('Afrap. mar21-apr21'!I212="Funktionær",0.75,0.9)</f>
        <v>0.9</v>
      </c>
      <c r="E210" s="17"/>
      <c r="J210" s="111" t="str">
        <f t="shared" si="6"/>
        <v/>
      </c>
      <c r="K210" s="30" t="str">
        <f t="shared" si="7"/>
        <v/>
      </c>
    </row>
    <row r="211" spans="1:11" x14ac:dyDescent="0.25">
      <c r="A211" s="16" t="str">
        <f>'Afrap. mar21-apr21'!A213</f>
        <v/>
      </c>
      <c r="B211" s="81" t="str">
        <f>IF(ISBLANK('Afrap. mar21-apr21'!B213),"",'Afrap. mar21-apr21'!B213)</f>
        <v/>
      </c>
      <c r="C211" s="81" t="str">
        <f>IF(ISBLANK('Afrap. mar21-apr21'!C213),"",'Afrap. mar21-apr21'!C213)</f>
        <v/>
      </c>
      <c r="D211" s="21">
        <f>IF('Afrap. mar21-apr21'!I213="Funktionær",0.75,0.9)</f>
        <v>0.9</v>
      </c>
      <c r="E211" s="17"/>
      <c r="J211" s="111" t="str">
        <f t="shared" si="6"/>
        <v/>
      </c>
      <c r="K211" s="30" t="str">
        <f t="shared" si="7"/>
        <v/>
      </c>
    </row>
    <row r="212" spans="1:11" x14ac:dyDescent="0.25">
      <c r="A212" s="16" t="str">
        <f>'Afrap. mar21-apr21'!A214</f>
        <v/>
      </c>
      <c r="B212" s="81" t="str">
        <f>IF(ISBLANK('Afrap. mar21-apr21'!B214),"",'Afrap. mar21-apr21'!B214)</f>
        <v/>
      </c>
      <c r="C212" s="81" t="str">
        <f>IF(ISBLANK('Afrap. mar21-apr21'!C214),"",'Afrap. mar21-apr21'!C214)</f>
        <v/>
      </c>
      <c r="D212" s="21">
        <f>IF('Afrap. mar21-apr21'!I214="Funktionær",0.75,0.9)</f>
        <v>0.9</v>
      </c>
      <c r="E212" s="17"/>
      <c r="J212" s="111" t="str">
        <f t="shared" si="6"/>
        <v/>
      </c>
      <c r="K212" s="30" t="str">
        <f t="shared" si="7"/>
        <v/>
      </c>
    </row>
    <row r="213" spans="1:11" x14ac:dyDescent="0.25">
      <c r="A213" s="16" t="str">
        <f>'Afrap. mar21-apr21'!A215</f>
        <v/>
      </c>
      <c r="B213" s="81" t="str">
        <f>IF(ISBLANK('Afrap. mar21-apr21'!B215),"",'Afrap. mar21-apr21'!B215)</f>
        <v/>
      </c>
      <c r="C213" s="81" t="str">
        <f>IF(ISBLANK('Afrap. mar21-apr21'!C215),"",'Afrap. mar21-apr21'!C215)</f>
        <v/>
      </c>
      <c r="D213" s="21">
        <f>IF('Afrap. mar21-apr21'!I215="Funktionær",0.75,0.9)</f>
        <v>0.9</v>
      </c>
      <c r="E213" s="17"/>
      <c r="J213" s="111" t="str">
        <f t="shared" si="6"/>
        <v/>
      </c>
      <c r="K213" s="30" t="str">
        <f t="shared" si="7"/>
        <v/>
      </c>
    </row>
    <row r="214" spans="1:11" x14ac:dyDescent="0.25">
      <c r="A214" s="16" t="str">
        <f>'Afrap. mar21-apr21'!A216</f>
        <v/>
      </c>
      <c r="B214" s="81" t="str">
        <f>IF(ISBLANK('Afrap. mar21-apr21'!B216),"",'Afrap. mar21-apr21'!B216)</f>
        <v/>
      </c>
      <c r="C214" s="81" t="str">
        <f>IF(ISBLANK('Afrap. mar21-apr21'!C216),"",'Afrap. mar21-apr21'!C216)</f>
        <v/>
      </c>
      <c r="D214" s="21">
        <f>IF('Afrap. mar21-apr21'!I216="Funktionær",0.75,0.9)</f>
        <v>0.9</v>
      </c>
      <c r="E214" s="17"/>
      <c r="J214" s="111" t="str">
        <f t="shared" si="6"/>
        <v/>
      </c>
      <c r="K214" s="30" t="str">
        <f t="shared" si="7"/>
        <v/>
      </c>
    </row>
    <row r="215" spans="1:11" x14ac:dyDescent="0.25">
      <c r="A215" s="16" t="str">
        <f>'Afrap. mar21-apr21'!A217</f>
        <v/>
      </c>
      <c r="B215" s="81" t="str">
        <f>IF(ISBLANK('Afrap. mar21-apr21'!B217),"",'Afrap. mar21-apr21'!B217)</f>
        <v/>
      </c>
      <c r="C215" s="81" t="str">
        <f>IF(ISBLANK('Afrap. mar21-apr21'!C217),"",'Afrap. mar21-apr21'!C217)</f>
        <v/>
      </c>
      <c r="D215" s="21">
        <f>IF('Afrap. mar21-apr21'!I217="Funktionær",0.75,0.9)</f>
        <v>0.9</v>
      </c>
      <c r="E215" s="17"/>
      <c r="J215" s="111" t="str">
        <f t="shared" si="6"/>
        <v/>
      </c>
      <c r="K215" s="30" t="str">
        <f t="shared" si="7"/>
        <v/>
      </c>
    </row>
    <row r="216" spans="1:11" x14ac:dyDescent="0.25">
      <c r="A216" s="16" t="str">
        <f>'Afrap. mar21-apr21'!A218</f>
        <v/>
      </c>
      <c r="B216" s="81" t="str">
        <f>IF(ISBLANK('Afrap. mar21-apr21'!B218),"",'Afrap. mar21-apr21'!B218)</f>
        <v/>
      </c>
      <c r="C216" s="81" t="str">
        <f>IF(ISBLANK('Afrap. mar21-apr21'!C218),"",'Afrap. mar21-apr21'!C218)</f>
        <v/>
      </c>
      <c r="D216" s="21">
        <f>IF('Afrap. mar21-apr21'!I218="Funktionær",0.75,0.9)</f>
        <v>0.9</v>
      </c>
      <c r="E216" s="17"/>
      <c r="J216" s="111" t="str">
        <f t="shared" si="6"/>
        <v/>
      </c>
      <c r="K216" s="30" t="str">
        <f t="shared" si="7"/>
        <v/>
      </c>
    </row>
    <row r="217" spans="1:11" x14ac:dyDescent="0.25">
      <c r="A217" s="16" t="str">
        <f>'Afrap. mar21-apr21'!A219</f>
        <v/>
      </c>
      <c r="B217" s="81" t="str">
        <f>IF(ISBLANK('Afrap. mar21-apr21'!B219),"",'Afrap. mar21-apr21'!B219)</f>
        <v/>
      </c>
      <c r="C217" s="81" t="str">
        <f>IF(ISBLANK('Afrap. mar21-apr21'!C219),"",'Afrap. mar21-apr21'!C219)</f>
        <v/>
      </c>
      <c r="D217" s="21">
        <f>IF('Afrap. mar21-apr21'!I219="Funktionær",0.75,0.9)</f>
        <v>0.9</v>
      </c>
      <c r="E217" s="17"/>
      <c r="J217" s="111" t="str">
        <f t="shared" si="6"/>
        <v/>
      </c>
      <c r="K217" s="30" t="str">
        <f t="shared" si="7"/>
        <v/>
      </c>
    </row>
    <row r="218" spans="1:11" x14ac:dyDescent="0.25">
      <c r="A218" s="16" t="str">
        <f>'Afrap. mar21-apr21'!A220</f>
        <v/>
      </c>
      <c r="B218" s="81" t="str">
        <f>IF(ISBLANK('Afrap. mar21-apr21'!B220),"",'Afrap. mar21-apr21'!B220)</f>
        <v/>
      </c>
      <c r="C218" s="81" t="str">
        <f>IF(ISBLANK('Afrap. mar21-apr21'!C220),"",'Afrap. mar21-apr21'!C220)</f>
        <v/>
      </c>
      <c r="D218" s="21">
        <f>IF('Afrap. mar21-apr21'!I220="Funktionær",0.75,0.9)</f>
        <v>0.9</v>
      </c>
      <c r="E218" s="17"/>
      <c r="J218" s="111" t="str">
        <f t="shared" si="6"/>
        <v/>
      </c>
      <c r="K218" s="30" t="str">
        <f t="shared" si="7"/>
        <v/>
      </c>
    </row>
    <row r="219" spans="1:11" x14ac:dyDescent="0.25">
      <c r="A219" s="16" t="str">
        <f>'Afrap. mar21-apr21'!A221</f>
        <v/>
      </c>
      <c r="B219" s="81" t="str">
        <f>IF(ISBLANK('Afrap. mar21-apr21'!B221),"",'Afrap. mar21-apr21'!B221)</f>
        <v/>
      </c>
      <c r="C219" s="81" t="str">
        <f>IF(ISBLANK('Afrap. mar21-apr21'!C221),"",'Afrap. mar21-apr21'!C221)</f>
        <v/>
      </c>
      <c r="D219" s="21">
        <f>IF('Afrap. mar21-apr21'!I221="Funktionær",0.75,0.9)</f>
        <v>0.9</v>
      </c>
      <c r="E219" s="17"/>
      <c r="J219" s="111" t="str">
        <f t="shared" si="6"/>
        <v/>
      </c>
      <c r="K219" s="30" t="str">
        <f t="shared" si="7"/>
        <v/>
      </c>
    </row>
    <row r="220" spans="1:11" x14ac:dyDescent="0.25">
      <c r="A220" s="16" t="str">
        <f>'Afrap. mar21-apr21'!A222</f>
        <v/>
      </c>
      <c r="B220" s="81" t="str">
        <f>IF(ISBLANK('Afrap. mar21-apr21'!B222),"",'Afrap. mar21-apr21'!B222)</f>
        <v/>
      </c>
      <c r="C220" s="81" t="str">
        <f>IF(ISBLANK('Afrap. mar21-apr21'!C222),"",'Afrap. mar21-apr21'!C222)</f>
        <v/>
      </c>
      <c r="D220" s="21">
        <f>IF('Afrap. mar21-apr21'!I222="Funktionær",0.75,0.9)</f>
        <v>0.9</v>
      </c>
      <c r="E220" s="17"/>
      <c r="J220" s="111" t="str">
        <f t="shared" si="6"/>
        <v/>
      </c>
      <c r="K220" s="30" t="str">
        <f t="shared" si="7"/>
        <v/>
      </c>
    </row>
    <row r="221" spans="1:11" x14ac:dyDescent="0.25">
      <c r="A221" s="16" t="str">
        <f>'Afrap. mar21-apr21'!A223</f>
        <v/>
      </c>
      <c r="B221" s="81" t="str">
        <f>IF(ISBLANK('Afrap. mar21-apr21'!B223),"",'Afrap. mar21-apr21'!B223)</f>
        <v/>
      </c>
      <c r="C221" s="81" t="str">
        <f>IF(ISBLANK('Afrap. mar21-apr21'!C223),"",'Afrap. mar21-apr21'!C223)</f>
        <v/>
      </c>
      <c r="D221" s="21">
        <f>IF('Afrap. mar21-apr21'!I223="Funktionær",0.75,0.9)</f>
        <v>0.9</v>
      </c>
      <c r="E221" s="17"/>
      <c r="J221" s="111" t="str">
        <f t="shared" si="6"/>
        <v/>
      </c>
      <c r="K221" s="30" t="str">
        <f t="shared" si="7"/>
        <v/>
      </c>
    </row>
    <row r="222" spans="1:11" x14ac:dyDescent="0.25">
      <c r="A222" s="16" t="str">
        <f>'Afrap. mar21-apr21'!A224</f>
        <v/>
      </c>
      <c r="B222" s="81" t="str">
        <f>IF(ISBLANK('Afrap. mar21-apr21'!B224),"",'Afrap. mar21-apr21'!B224)</f>
        <v/>
      </c>
      <c r="C222" s="81" t="str">
        <f>IF(ISBLANK('Afrap. mar21-apr21'!C224),"",'Afrap. mar21-apr21'!C224)</f>
        <v/>
      </c>
      <c r="D222" s="21">
        <f>IF('Afrap. mar21-apr21'!I224="Funktionær",0.75,0.9)</f>
        <v>0.9</v>
      </c>
      <c r="E222" s="17"/>
      <c r="J222" s="111" t="str">
        <f t="shared" si="6"/>
        <v/>
      </c>
      <c r="K222" s="30" t="str">
        <f t="shared" si="7"/>
        <v/>
      </c>
    </row>
    <row r="223" spans="1:11" x14ac:dyDescent="0.25">
      <c r="A223" s="16" t="str">
        <f>'Afrap. mar21-apr21'!A225</f>
        <v/>
      </c>
      <c r="B223" s="81" t="str">
        <f>IF(ISBLANK('Afrap. mar21-apr21'!B225),"",'Afrap. mar21-apr21'!B225)</f>
        <v/>
      </c>
      <c r="C223" s="81" t="str">
        <f>IF(ISBLANK('Afrap. mar21-apr21'!C225),"",'Afrap. mar21-apr21'!C225)</f>
        <v/>
      </c>
      <c r="D223" s="21">
        <f>IF('Afrap. mar21-apr21'!I225="Funktionær",0.75,0.9)</f>
        <v>0.9</v>
      </c>
      <c r="E223" s="17"/>
      <c r="J223" s="111" t="str">
        <f t="shared" si="6"/>
        <v/>
      </c>
      <c r="K223" s="30" t="str">
        <f t="shared" si="7"/>
        <v/>
      </c>
    </row>
    <row r="224" spans="1:11" x14ac:dyDescent="0.25">
      <c r="A224" s="16" t="str">
        <f>'Afrap. mar21-apr21'!A226</f>
        <v/>
      </c>
      <c r="B224" s="81" t="str">
        <f>IF(ISBLANK('Afrap. mar21-apr21'!B226),"",'Afrap. mar21-apr21'!B226)</f>
        <v/>
      </c>
      <c r="C224" s="81" t="str">
        <f>IF(ISBLANK('Afrap. mar21-apr21'!C226),"",'Afrap. mar21-apr21'!C226)</f>
        <v/>
      </c>
      <c r="D224" s="21">
        <f>IF('Afrap. mar21-apr21'!I226="Funktionær",0.75,0.9)</f>
        <v>0.9</v>
      </c>
      <c r="E224" s="17"/>
      <c r="J224" s="111" t="str">
        <f t="shared" si="6"/>
        <v/>
      </c>
      <c r="K224" s="30" t="str">
        <f t="shared" si="7"/>
        <v/>
      </c>
    </row>
    <row r="225" spans="1:11" x14ac:dyDescent="0.25">
      <c r="A225" s="16" t="str">
        <f>'Afrap. mar21-apr21'!A227</f>
        <v/>
      </c>
      <c r="B225" s="81" t="str">
        <f>IF(ISBLANK('Afrap. mar21-apr21'!B227),"",'Afrap. mar21-apr21'!B227)</f>
        <v/>
      </c>
      <c r="C225" s="81" t="str">
        <f>IF(ISBLANK('Afrap. mar21-apr21'!C227),"",'Afrap. mar21-apr21'!C227)</f>
        <v/>
      </c>
      <c r="D225" s="21">
        <f>IF('Afrap. mar21-apr21'!I227="Funktionær",0.75,0.9)</f>
        <v>0.9</v>
      </c>
      <c r="E225" s="17"/>
      <c r="J225" s="111" t="str">
        <f t="shared" si="6"/>
        <v/>
      </c>
      <c r="K225" s="30" t="str">
        <f t="shared" si="7"/>
        <v/>
      </c>
    </row>
    <row r="226" spans="1:11" x14ac:dyDescent="0.25">
      <c r="A226" s="16" t="str">
        <f>'Afrap. mar21-apr21'!A228</f>
        <v/>
      </c>
      <c r="B226" s="81" t="str">
        <f>IF(ISBLANK('Afrap. mar21-apr21'!B228),"",'Afrap. mar21-apr21'!B228)</f>
        <v/>
      </c>
      <c r="C226" s="81" t="str">
        <f>IF(ISBLANK('Afrap. mar21-apr21'!C228),"",'Afrap. mar21-apr21'!C228)</f>
        <v/>
      </c>
      <c r="D226" s="21">
        <f>IF('Afrap. mar21-apr21'!I228="Funktionær",0.75,0.9)</f>
        <v>0.9</v>
      </c>
      <c r="E226" s="17"/>
      <c r="J226" s="111" t="str">
        <f t="shared" si="6"/>
        <v/>
      </c>
      <c r="K226" s="30" t="str">
        <f t="shared" si="7"/>
        <v/>
      </c>
    </row>
    <row r="227" spans="1:11" x14ac:dyDescent="0.25">
      <c r="A227" s="16" t="str">
        <f>'Afrap. mar21-apr21'!A229</f>
        <v/>
      </c>
      <c r="B227" s="81" t="str">
        <f>IF(ISBLANK('Afrap. mar21-apr21'!B229),"",'Afrap. mar21-apr21'!B229)</f>
        <v/>
      </c>
      <c r="C227" s="81" t="str">
        <f>IF(ISBLANK('Afrap. mar21-apr21'!C229),"",'Afrap. mar21-apr21'!C229)</f>
        <v/>
      </c>
      <c r="D227" s="21">
        <f>IF('Afrap. mar21-apr21'!I229="Funktionær",0.75,0.9)</f>
        <v>0.9</v>
      </c>
      <c r="E227" s="17"/>
      <c r="J227" s="111" t="str">
        <f t="shared" si="6"/>
        <v/>
      </c>
      <c r="K227" s="30" t="str">
        <f t="shared" si="7"/>
        <v/>
      </c>
    </row>
    <row r="228" spans="1:11" x14ac:dyDescent="0.25">
      <c r="A228" s="16" t="str">
        <f>'Afrap. mar21-apr21'!A230</f>
        <v/>
      </c>
      <c r="B228" s="81" t="str">
        <f>IF(ISBLANK('Afrap. mar21-apr21'!B230),"",'Afrap. mar21-apr21'!B230)</f>
        <v/>
      </c>
      <c r="C228" s="81" t="str">
        <f>IF(ISBLANK('Afrap. mar21-apr21'!C230),"",'Afrap. mar21-apr21'!C230)</f>
        <v/>
      </c>
      <c r="D228" s="21">
        <f>IF('Afrap. mar21-apr21'!I230="Funktionær",0.75,0.9)</f>
        <v>0.9</v>
      </c>
      <c r="E228" s="17"/>
      <c r="J228" s="111" t="str">
        <f t="shared" si="6"/>
        <v/>
      </c>
      <c r="K228" s="30" t="str">
        <f t="shared" si="7"/>
        <v/>
      </c>
    </row>
    <row r="229" spans="1:11" x14ac:dyDescent="0.25">
      <c r="A229" s="16" t="str">
        <f>'Afrap. mar21-apr21'!A231</f>
        <v/>
      </c>
      <c r="B229" s="81" t="str">
        <f>IF(ISBLANK('Afrap. mar21-apr21'!B231),"",'Afrap. mar21-apr21'!B231)</f>
        <v/>
      </c>
      <c r="C229" s="81" t="str">
        <f>IF(ISBLANK('Afrap. mar21-apr21'!C231),"",'Afrap. mar21-apr21'!C231)</f>
        <v/>
      </c>
      <c r="D229" s="21">
        <f>IF('Afrap. mar21-apr21'!I231="Funktionær",0.75,0.9)</f>
        <v>0.9</v>
      </c>
      <c r="E229" s="17"/>
      <c r="J229" s="111" t="str">
        <f t="shared" si="6"/>
        <v/>
      </c>
      <c r="K229" s="30" t="str">
        <f t="shared" si="7"/>
        <v/>
      </c>
    </row>
    <row r="230" spans="1:11" x14ac:dyDescent="0.25">
      <c r="A230" s="16" t="str">
        <f>'Afrap. mar21-apr21'!A232</f>
        <v/>
      </c>
      <c r="B230" s="81" t="str">
        <f>IF(ISBLANK('Afrap. mar21-apr21'!B232),"",'Afrap. mar21-apr21'!B232)</f>
        <v/>
      </c>
      <c r="C230" s="81" t="str">
        <f>IF(ISBLANK('Afrap. mar21-apr21'!C232),"",'Afrap. mar21-apr21'!C232)</f>
        <v/>
      </c>
      <c r="D230" s="21">
        <f>IF('Afrap. mar21-apr21'!I232="Funktionær",0.75,0.9)</f>
        <v>0.9</v>
      </c>
      <c r="E230" s="17"/>
      <c r="J230" s="111" t="str">
        <f t="shared" si="6"/>
        <v/>
      </c>
      <c r="K230" s="30" t="str">
        <f t="shared" si="7"/>
        <v/>
      </c>
    </row>
    <row r="231" spans="1:11" x14ac:dyDescent="0.25">
      <c r="A231" s="16" t="str">
        <f>'Afrap. mar21-apr21'!A233</f>
        <v/>
      </c>
      <c r="B231" s="81" t="str">
        <f>IF(ISBLANK('Afrap. mar21-apr21'!B233),"",'Afrap. mar21-apr21'!B233)</f>
        <v/>
      </c>
      <c r="C231" s="81" t="str">
        <f>IF(ISBLANK('Afrap. mar21-apr21'!C233),"",'Afrap. mar21-apr21'!C233)</f>
        <v/>
      </c>
      <c r="D231" s="21">
        <f>IF('Afrap. mar21-apr21'!I233="Funktionær",0.75,0.9)</f>
        <v>0.9</v>
      </c>
      <c r="E231" s="17"/>
      <c r="J231" s="111" t="str">
        <f t="shared" si="6"/>
        <v/>
      </c>
      <c r="K231" s="30" t="str">
        <f t="shared" si="7"/>
        <v/>
      </c>
    </row>
    <row r="232" spans="1:11" x14ac:dyDescent="0.25">
      <c r="A232" s="16" t="str">
        <f>'Afrap. mar21-apr21'!A234</f>
        <v/>
      </c>
      <c r="B232" s="81" t="str">
        <f>IF(ISBLANK('Afrap. mar21-apr21'!B234),"",'Afrap. mar21-apr21'!B234)</f>
        <v/>
      </c>
      <c r="C232" s="81" t="str">
        <f>IF(ISBLANK('Afrap. mar21-apr21'!C234),"",'Afrap. mar21-apr21'!C234)</f>
        <v/>
      </c>
      <c r="D232" s="21">
        <f>IF('Afrap. mar21-apr21'!I234="Funktionær",0.75,0.9)</f>
        <v>0.9</v>
      </c>
      <c r="E232" s="17"/>
      <c r="J232" s="111" t="str">
        <f t="shared" si="6"/>
        <v/>
      </c>
      <c r="K232" s="30" t="str">
        <f t="shared" si="7"/>
        <v/>
      </c>
    </row>
    <row r="233" spans="1:11" x14ac:dyDescent="0.25">
      <c r="A233" s="16" t="str">
        <f>'Afrap. mar21-apr21'!A235</f>
        <v/>
      </c>
      <c r="B233" s="81" t="str">
        <f>IF(ISBLANK('Afrap. mar21-apr21'!B235),"",'Afrap. mar21-apr21'!B235)</f>
        <v/>
      </c>
      <c r="C233" s="81" t="str">
        <f>IF(ISBLANK('Afrap. mar21-apr21'!C235),"",'Afrap. mar21-apr21'!C235)</f>
        <v/>
      </c>
      <c r="D233" s="21">
        <f>IF('Afrap. mar21-apr21'!I235="Funktionær",0.75,0.9)</f>
        <v>0.9</v>
      </c>
      <c r="E233" s="17"/>
      <c r="J233" s="111" t="str">
        <f t="shared" si="6"/>
        <v/>
      </c>
      <c r="K233" s="30" t="str">
        <f t="shared" si="7"/>
        <v/>
      </c>
    </row>
    <row r="234" spans="1:11" x14ac:dyDescent="0.25">
      <c r="A234" s="16" t="str">
        <f>'Afrap. mar21-apr21'!A236</f>
        <v/>
      </c>
      <c r="B234" s="81" t="str">
        <f>IF(ISBLANK('Afrap. mar21-apr21'!B236),"",'Afrap. mar21-apr21'!B236)</f>
        <v/>
      </c>
      <c r="C234" s="81" t="str">
        <f>IF(ISBLANK('Afrap. mar21-apr21'!C236),"",'Afrap. mar21-apr21'!C236)</f>
        <v/>
      </c>
      <c r="D234" s="21">
        <f>IF('Afrap. mar21-apr21'!I236="Funktionær",0.75,0.9)</f>
        <v>0.9</v>
      </c>
      <c r="E234" s="17"/>
      <c r="J234" s="111" t="str">
        <f t="shared" si="6"/>
        <v/>
      </c>
      <c r="K234" s="30" t="str">
        <f t="shared" si="7"/>
        <v/>
      </c>
    </row>
    <row r="235" spans="1:11" x14ac:dyDescent="0.25">
      <c r="A235" s="16" t="str">
        <f>'Afrap. mar21-apr21'!A237</f>
        <v/>
      </c>
      <c r="B235" s="81" t="str">
        <f>IF(ISBLANK('Afrap. mar21-apr21'!B237),"",'Afrap. mar21-apr21'!B237)</f>
        <v/>
      </c>
      <c r="C235" s="81" t="str">
        <f>IF(ISBLANK('Afrap. mar21-apr21'!C237),"",'Afrap. mar21-apr21'!C237)</f>
        <v/>
      </c>
      <c r="D235" s="21">
        <f>IF('Afrap. mar21-apr21'!I237="Funktionær",0.75,0.9)</f>
        <v>0.9</v>
      </c>
      <c r="E235" s="17"/>
      <c r="J235" s="111" t="str">
        <f t="shared" si="6"/>
        <v/>
      </c>
      <c r="K235" s="30" t="str">
        <f t="shared" si="7"/>
        <v/>
      </c>
    </row>
    <row r="236" spans="1:11" x14ac:dyDescent="0.25">
      <c r="A236" s="16" t="str">
        <f>'Afrap. mar21-apr21'!A238</f>
        <v/>
      </c>
      <c r="B236" s="81" t="str">
        <f>IF(ISBLANK('Afrap. mar21-apr21'!B238),"",'Afrap. mar21-apr21'!B238)</f>
        <v/>
      </c>
      <c r="C236" s="81" t="str">
        <f>IF(ISBLANK('Afrap. mar21-apr21'!C238),"",'Afrap. mar21-apr21'!C238)</f>
        <v/>
      </c>
      <c r="D236" s="21">
        <f>IF('Afrap. mar21-apr21'!I238="Funktionær",0.75,0.9)</f>
        <v>0.9</v>
      </c>
      <c r="E236" s="17"/>
      <c r="J236" s="111" t="str">
        <f t="shared" si="6"/>
        <v/>
      </c>
      <c r="K236" s="30" t="str">
        <f t="shared" si="7"/>
        <v/>
      </c>
    </row>
    <row r="237" spans="1:11" x14ac:dyDescent="0.25">
      <c r="A237" s="16" t="str">
        <f>'Afrap. mar21-apr21'!A239</f>
        <v/>
      </c>
      <c r="B237" s="81" t="str">
        <f>IF(ISBLANK('Afrap. mar21-apr21'!B239),"",'Afrap. mar21-apr21'!B239)</f>
        <v/>
      </c>
      <c r="C237" s="81" t="str">
        <f>IF(ISBLANK('Afrap. mar21-apr21'!C239),"",'Afrap. mar21-apr21'!C239)</f>
        <v/>
      </c>
      <c r="D237" s="21">
        <f>IF('Afrap. mar21-apr21'!I239="Funktionær",0.75,0.9)</f>
        <v>0.9</v>
      </c>
      <c r="E237" s="17"/>
      <c r="J237" s="111" t="str">
        <f t="shared" si="6"/>
        <v/>
      </c>
      <c r="K237" s="30" t="str">
        <f t="shared" si="7"/>
        <v/>
      </c>
    </row>
    <row r="238" spans="1:11" x14ac:dyDescent="0.25">
      <c r="A238" s="16" t="str">
        <f>'Afrap. mar21-apr21'!A240</f>
        <v/>
      </c>
      <c r="B238" s="81" t="str">
        <f>IF(ISBLANK('Afrap. mar21-apr21'!B240),"",'Afrap. mar21-apr21'!B240)</f>
        <v/>
      </c>
      <c r="C238" s="81" t="str">
        <f>IF(ISBLANK('Afrap. mar21-apr21'!C240),"",'Afrap. mar21-apr21'!C240)</f>
        <v/>
      </c>
      <c r="D238" s="21">
        <f>IF('Afrap. mar21-apr21'!I240="Funktionær",0.75,0.9)</f>
        <v>0.9</v>
      </c>
      <c r="E238" s="17"/>
      <c r="J238" s="111" t="str">
        <f t="shared" si="6"/>
        <v/>
      </c>
      <c r="K238" s="30" t="str">
        <f t="shared" si="7"/>
        <v/>
      </c>
    </row>
    <row r="239" spans="1:11" x14ac:dyDescent="0.25">
      <c r="A239" s="16" t="str">
        <f>'Afrap. mar21-apr21'!A241</f>
        <v/>
      </c>
      <c r="B239" s="81" t="str">
        <f>IF(ISBLANK('Afrap. mar21-apr21'!B241),"",'Afrap. mar21-apr21'!B241)</f>
        <v/>
      </c>
      <c r="C239" s="81" t="str">
        <f>IF(ISBLANK('Afrap. mar21-apr21'!C241),"",'Afrap. mar21-apr21'!C241)</f>
        <v/>
      </c>
      <c r="D239" s="21">
        <f>IF('Afrap. mar21-apr21'!I241="Funktionær",0.75,0.9)</f>
        <v>0.9</v>
      </c>
      <c r="E239" s="17"/>
      <c r="J239" s="111" t="str">
        <f t="shared" si="6"/>
        <v/>
      </c>
      <c r="K239" s="30" t="str">
        <f t="shared" si="7"/>
        <v/>
      </c>
    </row>
    <row r="240" spans="1:11" x14ac:dyDescent="0.25">
      <c r="A240" s="16" t="str">
        <f>'Afrap. mar21-apr21'!A242</f>
        <v/>
      </c>
      <c r="B240" s="81" t="str">
        <f>IF(ISBLANK('Afrap. mar21-apr21'!B242),"",'Afrap. mar21-apr21'!B242)</f>
        <v/>
      </c>
      <c r="C240" s="81" t="str">
        <f>IF(ISBLANK('Afrap. mar21-apr21'!C242),"",'Afrap. mar21-apr21'!C242)</f>
        <v/>
      </c>
      <c r="D240" s="21">
        <f>IF('Afrap. mar21-apr21'!I242="Funktionær",0.75,0.9)</f>
        <v>0.9</v>
      </c>
      <c r="E240" s="17"/>
      <c r="J240" s="111" t="str">
        <f t="shared" si="6"/>
        <v/>
      </c>
      <c r="K240" s="30" t="str">
        <f t="shared" si="7"/>
        <v/>
      </c>
    </row>
    <row r="241" spans="1:11" x14ac:dyDescent="0.25">
      <c r="A241" s="16" t="str">
        <f>'Afrap. mar21-apr21'!A243</f>
        <v/>
      </c>
      <c r="B241" s="81" t="str">
        <f>IF(ISBLANK('Afrap. mar21-apr21'!B243),"",'Afrap. mar21-apr21'!B243)</f>
        <v/>
      </c>
      <c r="C241" s="81" t="str">
        <f>IF(ISBLANK('Afrap. mar21-apr21'!C243),"",'Afrap. mar21-apr21'!C243)</f>
        <v/>
      </c>
      <c r="D241" s="21">
        <f>IF('Afrap. mar21-apr21'!I243="Funktionær",0.75,0.9)</f>
        <v>0.9</v>
      </c>
      <c r="E241" s="17"/>
      <c r="J241" s="111" t="str">
        <f t="shared" si="6"/>
        <v/>
      </c>
      <c r="K241" s="30" t="str">
        <f t="shared" si="7"/>
        <v/>
      </c>
    </row>
    <row r="242" spans="1:11" x14ac:dyDescent="0.25">
      <c r="A242" s="16" t="str">
        <f>'Afrap. mar21-apr21'!A244</f>
        <v/>
      </c>
      <c r="B242" s="81" t="str">
        <f>IF(ISBLANK('Afrap. mar21-apr21'!B244),"",'Afrap. mar21-apr21'!B244)</f>
        <v/>
      </c>
      <c r="C242" s="81" t="str">
        <f>IF(ISBLANK('Afrap. mar21-apr21'!C244),"",'Afrap. mar21-apr21'!C244)</f>
        <v/>
      </c>
      <c r="D242" s="21">
        <f>IF('Afrap. mar21-apr21'!I244="Funktionær",0.75,0.9)</f>
        <v>0.9</v>
      </c>
      <c r="E242" s="17"/>
      <c r="J242" s="111" t="str">
        <f t="shared" si="6"/>
        <v/>
      </c>
      <c r="K242" s="30" t="str">
        <f t="shared" si="7"/>
        <v/>
      </c>
    </row>
    <row r="243" spans="1:11" x14ac:dyDescent="0.25">
      <c r="A243" s="16" t="str">
        <f>'Afrap. mar21-apr21'!A245</f>
        <v/>
      </c>
      <c r="B243" s="81" t="str">
        <f>IF(ISBLANK('Afrap. mar21-apr21'!B245),"",'Afrap. mar21-apr21'!B245)</f>
        <v/>
      </c>
      <c r="C243" s="81" t="str">
        <f>IF(ISBLANK('Afrap. mar21-apr21'!C245),"",'Afrap. mar21-apr21'!C245)</f>
        <v/>
      </c>
      <c r="D243" s="21">
        <f>IF('Afrap. mar21-apr21'!I245="Funktionær",0.75,0.9)</f>
        <v>0.9</v>
      </c>
      <c r="E243" s="17"/>
      <c r="J243" s="111" t="str">
        <f t="shared" si="6"/>
        <v/>
      </c>
      <c r="K243" s="30" t="str">
        <f t="shared" si="7"/>
        <v/>
      </c>
    </row>
    <row r="244" spans="1:11" x14ac:dyDescent="0.25">
      <c r="A244" s="16" t="str">
        <f>'Afrap. mar21-apr21'!A246</f>
        <v/>
      </c>
      <c r="B244" s="81" t="str">
        <f>IF(ISBLANK('Afrap. mar21-apr21'!B246),"",'Afrap. mar21-apr21'!B246)</f>
        <v/>
      </c>
      <c r="C244" s="81" t="str">
        <f>IF(ISBLANK('Afrap. mar21-apr21'!C246),"",'Afrap. mar21-apr21'!C246)</f>
        <v/>
      </c>
      <c r="D244" s="21">
        <f>IF('Afrap. mar21-apr21'!I246="Funktionær",0.75,0.9)</f>
        <v>0.9</v>
      </c>
      <c r="E244" s="17"/>
      <c r="J244" s="111" t="str">
        <f t="shared" si="6"/>
        <v/>
      </c>
      <c r="K244" s="30" t="str">
        <f t="shared" si="7"/>
        <v/>
      </c>
    </row>
    <row r="245" spans="1:11" x14ac:dyDescent="0.25">
      <c r="A245" s="16" t="str">
        <f>'Afrap. mar21-apr21'!A247</f>
        <v/>
      </c>
      <c r="B245" s="81" t="str">
        <f>IF(ISBLANK('Afrap. mar21-apr21'!B247),"",'Afrap. mar21-apr21'!B247)</f>
        <v/>
      </c>
      <c r="C245" s="81" t="str">
        <f>IF(ISBLANK('Afrap. mar21-apr21'!C247),"",'Afrap. mar21-apr21'!C247)</f>
        <v/>
      </c>
      <c r="D245" s="21">
        <f>IF('Afrap. mar21-apr21'!I247="Funktionær",0.75,0.9)</f>
        <v>0.9</v>
      </c>
      <c r="E245" s="17"/>
      <c r="J245" s="111" t="str">
        <f t="shared" si="6"/>
        <v/>
      </c>
      <c r="K245" s="30" t="str">
        <f t="shared" si="7"/>
        <v/>
      </c>
    </row>
    <row r="246" spans="1:11" x14ac:dyDescent="0.25">
      <c r="A246" s="16" t="str">
        <f>'Afrap. mar21-apr21'!A248</f>
        <v/>
      </c>
      <c r="B246" s="81" t="str">
        <f>IF(ISBLANK('Afrap. mar21-apr21'!B248),"",'Afrap. mar21-apr21'!B248)</f>
        <v/>
      </c>
      <c r="C246" s="81" t="str">
        <f>IF(ISBLANK('Afrap. mar21-apr21'!C248),"",'Afrap. mar21-apr21'!C248)</f>
        <v/>
      </c>
      <c r="D246" s="21">
        <f>IF('Afrap. mar21-apr21'!I248="Funktionær",0.75,0.9)</f>
        <v>0.9</v>
      </c>
      <c r="E246" s="17"/>
      <c r="J246" s="111" t="str">
        <f t="shared" si="6"/>
        <v/>
      </c>
      <c r="K246" s="30" t="str">
        <f t="shared" si="7"/>
        <v/>
      </c>
    </row>
    <row r="247" spans="1:11" x14ac:dyDescent="0.25">
      <c r="A247" s="16" t="str">
        <f>'Afrap. mar21-apr21'!A249</f>
        <v/>
      </c>
      <c r="B247" s="81" t="str">
        <f>IF(ISBLANK('Afrap. mar21-apr21'!B249),"",'Afrap. mar21-apr21'!B249)</f>
        <v/>
      </c>
      <c r="C247" s="81" t="str">
        <f>IF(ISBLANK('Afrap. mar21-apr21'!C249),"",'Afrap. mar21-apr21'!C249)</f>
        <v/>
      </c>
      <c r="D247" s="21">
        <f>IF('Afrap. mar21-apr21'!I249="Funktionær",0.75,0.9)</f>
        <v>0.9</v>
      </c>
      <c r="E247" s="17"/>
      <c r="J247" s="111" t="str">
        <f t="shared" si="6"/>
        <v/>
      </c>
      <c r="K247" s="30" t="str">
        <f t="shared" si="7"/>
        <v/>
      </c>
    </row>
    <row r="248" spans="1:11" x14ac:dyDescent="0.25">
      <c r="A248" s="16" t="str">
        <f>'Afrap. mar21-apr21'!A250</f>
        <v/>
      </c>
      <c r="B248" s="81" t="str">
        <f>IF(ISBLANK('Afrap. mar21-apr21'!B250),"",'Afrap. mar21-apr21'!B250)</f>
        <v/>
      </c>
      <c r="C248" s="81" t="str">
        <f>IF(ISBLANK('Afrap. mar21-apr21'!C250),"",'Afrap. mar21-apr21'!C250)</f>
        <v/>
      </c>
      <c r="D248" s="21">
        <f>IF('Afrap. mar21-apr21'!I250="Funktionær",0.75,0.9)</f>
        <v>0.9</v>
      </c>
      <c r="E248" s="17"/>
      <c r="J248" s="111" t="str">
        <f t="shared" si="6"/>
        <v/>
      </c>
      <c r="K248" s="30" t="str">
        <f t="shared" si="7"/>
        <v/>
      </c>
    </row>
    <row r="249" spans="1:11" x14ac:dyDescent="0.25">
      <c r="A249" s="16" t="str">
        <f>'Afrap. mar21-apr21'!A251</f>
        <v/>
      </c>
      <c r="B249" s="81" t="str">
        <f>IF(ISBLANK('Afrap. mar21-apr21'!B251),"",'Afrap. mar21-apr21'!B251)</f>
        <v/>
      </c>
      <c r="C249" s="81" t="str">
        <f>IF(ISBLANK('Afrap. mar21-apr21'!C251),"",'Afrap. mar21-apr21'!C251)</f>
        <v/>
      </c>
      <c r="D249" s="21">
        <f>IF('Afrap. mar21-apr21'!I251="Funktionær",0.75,0.9)</f>
        <v>0.9</v>
      </c>
      <c r="E249" s="17"/>
      <c r="J249" s="111" t="str">
        <f t="shared" si="6"/>
        <v/>
      </c>
      <c r="K249" s="30" t="str">
        <f t="shared" si="7"/>
        <v/>
      </c>
    </row>
    <row r="250" spans="1:11" x14ac:dyDescent="0.25">
      <c r="A250" s="16" t="str">
        <f>'Afrap. mar21-apr21'!A252</f>
        <v/>
      </c>
      <c r="B250" s="81" t="str">
        <f>IF(ISBLANK('Afrap. mar21-apr21'!B252),"",'Afrap. mar21-apr21'!B252)</f>
        <v/>
      </c>
      <c r="C250" s="81" t="str">
        <f>IF(ISBLANK('Afrap. mar21-apr21'!C252),"",'Afrap. mar21-apr21'!C252)</f>
        <v/>
      </c>
      <c r="D250" s="21">
        <f>IF('Afrap. mar21-apr21'!I252="Funktionær",0.75,0.9)</f>
        <v>0.9</v>
      </c>
      <c r="E250" s="17"/>
      <c r="J250" s="111" t="str">
        <f t="shared" si="6"/>
        <v/>
      </c>
      <c r="K250" s="30" t="str">
        <f t="shared" si="7"/>
        <v/>
      </c>
    </row>
    <row r="251" spans="1:11" x14ac:dyDescent="0.25">
      <c r="A251" s="16" t="str">
        <f>'Afrap. mar21-apr21'!A253</f>
        <v/>
      </c>
      <c r="B251" s="81" t="str">
        <f>IF(ISBLANK('Afrap. mar21-apr21'!B253),"",'Afrap. mar21-apr21'!B253)</f>
        <v/>
      </c>
      <c r="C251" s="81" t="str">
        <f>IF(ISBLANK('Afrap. mar21-apr21'!C253),"",'Afrap. mar21-apr21'!C253)</f>
        <v/>
      </c>
      <c r="D251" s="21">
        <f>IF('Afrap. mar21-apr21'!I253="Funktionær",0.75,0.9)</f>
        <v>0.9</v>
      </c>
      <c r="E251" s="17"/>
      <c r="J251" s="111" t="str">
        <f t="shared" si="6"/>
        <v/>
      </c>
      <c r="K251" s="30" t="str">
        <f t="shared" si="7"/>
        <v/>
      </c>
    </row>
    <row r="252" spans="1:11" x14ac:dyDescent="0.25">
      <c r="A252" s="16" t="str">
        <f>'Afrap. mar21-apr21'!A254</f>
        <v/>
      </c>
      <c r="B252" s="81" t="str">
        <f>IF(ISBLANK('Afrap. mar21-apr21'!B254),"",'Afrap. mar21-apr21'!B254)</f>
        <v/>
      </c>
      <c r="C252" s="81" t="str">
        <f>IF(ISBLANK('Afrap. mar21-apr21'!C254),"",'Afrap. mar21-apr21'!C254)</f>
        <v/>
      </c>
      <c r="D252" s="21">
        <f>IF('Afrap. mar21-apr21'!I254="Funktionær",0.75,0.9)</f>
        <v>0.9</v>
      </c>
      <c r="E252" s="17"/>
      <c r="J252" s="111" t="str">
        <f t="shared" si="6"/>
        <v/>
      </c>
      <c r="K252" s="30" t="str">
        <f t="shared" si="7"/>
        <v/>
      </c>
    </row>
    <row r="253" spans="1:11" x14ac:dyDescent="0.25">
      <c r="A253" s="16" t="str">
        <f>'Afrap. mar21-apr21'!A255</f>
        <v/>
      </c>
      <c r="B253" s="81" t="str">
        <f>IF(ISBLANK('Afrap. mar21-apr21'!B255),"",'Afrap. mar21-apr21'!B255)</f>
        <v/>
      </c>
      <c r="C253" s="81" t="str">
        <f>IF(ISBLANK('Afrap. mar21-apr21'!C255),"",'Afrap. mar21-apr21'!C255)</f>
        <v/>
      </c>
      <c r="D253" s="21">
        <f>IF('Afrap. mar21-apr21'!I255="Funktionær",0.75,0.9)</f>
        <v>0.9</v>
      </c>
      <c r="E253" s="17"/>
      <c r="J253" s="111" t="str">
        <f t="shared" si="6"/>
        <v/>
      </c>
      <c r="K253" s="30" t="str">
        <f t="shared" si="7"/>
        <v/>
      </c>
    </row>
    <row r="254" spans="1:11" x14ac:dyDescent="0.25">
      <c r="A254" s="16" t="str">
        <f>'Afrap. mar21-apr21'!A256</f>
        <v/>
      </c>
      <c r="B254" s="81" t="str">
        <f>IF(ISBLANK('Afrap. mar21-apr21'!B256),"",'Afrap. mar21-apr21'!B256)</f>
        <v/>
      </c>
      <c r="C254" s="81" t="str">
        <f>IF(ISBLANK('Afrap. mar21-apr21'!C256),"",'Afrap. mar21-apr21'!C256)</f>
        <v/>
      </c>
      <c r="D254" s="21">
        <f>IF('Afrap. mar21-apr21'!I256="Funktionær",0.75,0.9)</f>
        <v>0.9</v>
      </c>
      <c r="E254" s="17"/>
      <c r="J254" s="111" t="str">
        <f t="shared" si="6"/>
        <v/>
      </c>
      <c r="K254" s="30" t="str">
        <f t="shared" si="7"/>
        <v/>
      </c>
    </row>
    <row r="255" spans="1:11" x14ac:dyDescent="0.25">
      <c r="A255" s="16" t="str">
        <f>'Afrap. mar21-apr21'!A257</f>
        <v/>
      </c>
      <c r="B255" s="81" t="str">
        <f>IF(ISBLANK('Afrap. mar21-apr21'!B257),"",'Afrap. mar21-apr21'!B257)</f>
        <v/>
      </c>
      <c r="C255" s="81" t="str">
        <f>IF(ISBLANK('Afrap. mar21-apr21'!C257),"",'Afrap. mar21-apr21'!C257)</f>
        <v/>
      </c>
      <c r="D255" s="21">
        <f>IF('Afrap. mar21-apr21'!I257="Funktionær",0.75,0.9)</f>
        <v>0.9</v>
      </c>
      <c r="E255" s="17"/>
      <c r="J255" s="111" t="str">
        <f t="shared" si="6"/>
        <v/>
      </c>
      <c r="K255" s="30" t="str">
        <f t="shared" si="7"/>
        <v/>
      </c>
    </row>
    <row r="256" spans="1:11" x14ac:dyDescent="0.25">
      <c r="A256" s="16" t="str">
        <f>'Afrap. mar21-apr21'!A258</f>
        <v/>
      </c>
      <c r="B256" s="81" t="str">
        <f>IF(ISBLANK('Afrap. mar21-apr21'!B258),"",'Afrap. mar21-apr21'!B258)</f>
        <v/>
      </c>
      <c r="C256" s="81" t="str">
        <f>IF(ISBLANK('Afrap. mar21-apr21'!C258),"",'Afrap. mar21-apr21'!C258)</f>
        <v/>
      </c>
      <c r="D256" s="21">
        <f>IF('Afrap. mar21-apr21'!I258="Funktionær",0.75,0.9)</f>
        <v>0.9</v>
      </c>
      <c r="E256" s="17"/>
      <c r="J256" s="111" t="str">
        <f t="shared" si="6"/>
        <v/>
      </c>
      <c r="K256" s="30" t="str">
        <f t="shared" si="7"/>
        <v/>
      </c>
    </row>
    <row r="257" spans="1:11" x14ac:dyDescent="0.25">
      <c r="A257" s="16" t="str">
        <f>'Afrap. mar21-apr21'!A259</f>
        <v/>
      </c>
      <c r="B257" s="81" t="str">
        <f>IF(ISBLANK('Afrap. mar21-apr21'!B259),"",'Afrap. mar21-apr21'!B259)</f>
        <v/>
      </c>
      <c r="C257" s="81" t="str">
        <f>IF(ISBLANK('Afrap. mar21-apr21'!C259),"",'Afrap. mar21-apr21'!C259)</f>
        <v/>
      </c>
      <c r="D257" s="21">
        <f>IF('Afrap. mar21-apr21'!I259="Funktionær",0.75,0.9)</f>
        <v>0.9</v>
      </c>
      <c r="E257" s="17"/>
      <c r="J257" s="111" t="str">
        <f t="shared" si="6"/>
        <v/>
      </c>
      <c r="K257" s="30" t="str">
        <f t="shared" si="7"/>
        <v/>
      </c>
    </row>
    <row r="258" spans="1:11" x14ac:dyDescent="0.25">
      <c r="A258" s="16" t="str">
        <f>'Afrap. mar21-apr21'!A260</f>
        <v/>
      </c>
      <c r="B258" s="81" t="str">
        <f>IF(ISBLANK('Afrap. mar21-apr21'!B260),"",'Afrap. mar21-apr21'!B260)</f>
        <v/>
      </c>
      <c r="C258" s="81" t="str">
        <f>IF(ISBLANK('Afrap. mar21-apr21'!C260),"",'Afrap. mar21-apr21'!C260)</f>
        <v/>
      </c>
      <c r="D258" s="21">
        <f>IF('Afrap. mar21-apr21'!I260="Funktionær",0.75,0.9)</f>
        <v>0.9</v>
      </c>
      <c r="E258" s="17"/>
      <c r="J258" s="111" t="str">
        <f t="shared" si="6"/>
        <v/>
      </c>
      <c r="K258" s="30" t="str">
        <f t="shared" si="7"/>
        <v/>
      </c>
    </row>
    <row r="259" spans="1:11" x14ac:dyDescent="0.25">
      <c r="A259" s="16" t="str">
        <f>'Afrap. mar21-apr21'!A261</f>
        <v/>
      </c>
      <c r="B259" s="81" t="str">
        <f>IF(ISBLANK('Afrap. mar21-apr21'!B261),"",'Afrap. mar21-apr21'!B261)</f>
        <v/>
      </c>
      <c r="C259" s="81" t="str">
        <f>IF(ISBLANK('Afrap. mar21-apr21'!C261),"",'Afrap. mar21-apr21'!C261)</f>
        <v/>
      </c>
      <c r="D259" s="21">
        <f>IF('Afrap. mar21-apr21'!I261="Funktionær",0.75,0.9)</f>
        <v>0.9</v>
      </c>
      <c r="E259" s="17"/>
      <c r="J259" s="111" t="str">
        <f t="shared" si="6"/>
        <v/>
      </c>
      <c r="K259" s="30" t="str">
        <f t="shared" si="7"/>
        <v/>
      </c>
    </row>
    <row r="260" spans="1:11" x14ac:dyDescent="0.25">
      <c r="A260" s="16" t="str">
        <f>'Afrap. mar21-apr21'!A262</f>
        <v/>
      </c>
      <c r="B260" s="81" t="str">
        <f>IF(ISBLANK('Afrap. mar21-apr21'!B262),"",'Afrap. mar21-apr21'!B262)</f>
        <v/>
      </c>
      <c r="C260" s="81" t="str">
        <f>IF(ISBLANK('Afrap. mar21-apr21'!C262),"",'Afrap. mar21-apr21'!C262)</f>
        <v/>
      </c>
      <c r="D260" s="21">
        <f>IF('Afrap. mar21-apr21'!I262="Funktionær",0.75,0.9)</f>
        <v>0.9</v>
      </c>
      <c r="E260" s="17"/>
      <c r="J260" s="111" t="str">
        <f t="shared" si="6"/>
        <v/>
      </c>
      <c r="K260" s="30" t="str">
        <f t="shared" si="7"/>
        <v/>
      </c>
    </row>
    <row r="261" spans="1:11" x14ac:dyDescent="0.25">
      <c r="A261" s="16" t="str">
        <f>'Afrap. mar21-apr21'!A263</f>
        <v/>
      </c>
      <c r="B261" s="81" t="str">
        <f>IF(ISBLANK('Afrap. mar21-apr21'!B263),"",'Afrap. mar21-apr21'!B263)</f>
        <v/>
      </c>
      <c r="C261" s="81" t="str">
        <f>IF(ISBLANK('Afrap. mar21-apr21'!C263),"",'Afrap. mar21-apr21'!C263)</f>
        <v/>
      </c>
      <c r="D261" s="21">
        <f>IF('Afrap. mar21-apr21'!I263="Funktionær",0.75,0.9)</f>
        <v>0.9</v>
      </c>
      <c r="E261" s="17"/>
      <c r="J261" s="111" t="str">
        <f t="shared" si="6"/>
        <v/>
      </c>
      <c r="K261" s="30" t="str">
        <f t="shared" si="7"/>
        <v/>
      </c>
    </row>
    <row r="262" spans="1:11" x14ac:dyDescent="0.25">
      <c r="A262" s="16" t="str">
        <f>'Afrap. mar21-apr21'!A264</f>
        <v/>
      </c>
      <c r="B262" s="81" t="str">
        <f>IF(ISBLANK('Afrap. mar21-apr21'!B264),"",'Afrap. mar21-apr21'!B264)</f>
        <v/>
      </c>
      <c r="C262" s="81" t="str">
        <f>IF(ISBLANK('Afrap. mar21-apr21'!C264),"",'Afrap. mar21-apr21'!C264)</f>
        <v/>
      </c>
      <c r="D262" s="21">
        <f>IF('Afrap. mar21-apr21'!I264="Funktionær",0.75,0.9)</f>
        <v>0.9</v>
      </c>
      <c r="E262" s="17"/>
      <c r="J262" s="111" t="str">
        <f t="shared" ref="J262:J325" si="8">IF(E262="Ja",((F262-G262)+(H262-I262)),"")</f>
        <v/>
      </c>
      <c r="K262" s="30" t="str">
        <f t="shared" ref="K262:K325" si="9">IF(E262="Ja",((F262-G262)+(H262-I262)),"")</f>
        <v/>
      </c>
    </row>
    <row r="263" spans="1:11" x14ac:dyDescent="0.25">
      <c r="A263" s="16" t="str">
        <f>'Afrap. mar21-apr21'!A265</f>
        <v/>
      </c>
      <c r="B263" s="81" t="str">
        <f>IF(ISBLANK('Afrap. mar21-apr21'!B265),"",'Afrap. mar21-apr21'!B265)</f>
        <v/>
      </c>
      <c r="C263" s="81" t="str">
        <f>IF(ISBLANK('Afrap. mar21-apr21'!C265),"",'Afrap. mar21-apr21'!C265)</f>
        <v/>
      </c>
      <c r="D263" s="21">
        <f>IF('Afrap. mar21-apr21'!I265="Funktionær",0.75,0.9)</f>
        <v>0.9</v>
      </c>
      <c r="E263" s="17"/>
      <c r="J263" s="111" t="str">
        <f t="shared" si="8"/>
        <v/>
      </c>
      <c r="K263" s="30" t="str">
        <f t="shared" si="9"/>
        <v/>
      </c>
    </row>
    <row r="264" spans="1:11" x14ac:dyDescent="0.25">
      <c r="A264" s="16" t="str">
        <f>'Afrap. mar21-apr21'!A266</f>
        <v/>
      </c>
      <c r="B264" s="81" t="str">
        <f>IF(ISBLANK('Afrap. mar21-apr21'!B266),"",'Afrap. mar21-apr21'!B266)</f>
        <v/>
      </c>
      <c r="C264" s="81" t="str">
        <f>IF(ISBLANK('Afrap. mar21-apr21'!C266),"",'Afrap. mar21-apr21'!C266)</f>
        <v/>
      </c>
      <c r="D264" s="21">
        <f>IF('Afrap. mar21-apr21'!I266="Funktionær",0.75,0.9)</f>
        <v>0.9</v>
      </c>
      <c r="E264" s="17"/>
      <c r="J264" s="111" t="str">
        <f t="shared" si="8"/>
        <v/>
      </c>
      <c r="K264" s="30" t="str">
        <f t="shared" si="9"/>
        <v/>
      </c>
    </row>
    <row r="265" spans="1:11" x14ac:dyDescent="0.25">
      <c r="A265" s="16" t="str">
        <f>'Afrap. mar21-apr21'!A267</f>
        <v/>
      </c>
      <c r="B265" s="81" t="str">
        <f>IF(ISBLANK('Afrap. mar21-apr21'!B267),"",'Afrap. mar21-apr21'!B267)</f>
        <v/>
      </c>
      <c r="C265" s="81" t="str">
        <f>IF(ISBLANK('Afrap. mar21-apr21'!C267),"",'Afrap. mar21-apr21'!C267)</f>
        <v/>
      </c>
      <c r="D265" s="21">
        <f>IF('Afrap. mar21-apr21'!I267="Funktionær",0.75,0.9)</f>
        <v>0.9</v>
      </c>
      <c r="E265" s="17"/>
      <c r="J265" s="111" t="str">
        <f t="shared" si="8"/>
        <v/>
      </c>
      <c r="K265" s="30" t="str">
        <f t="shared" si="9"/>
        <v/>
      </c>
    </row>
    <row r="266" spans="1:11" x14ac:dyDescent="0.25">
      <c r="A266" s="16" t="str">
        <f>'Afrap. mar21-apr21'!A268</f>
        <v/>
      </c>
      <c r="B266" s="81" t="str">
        <f>IF(ISBLANK('Afrap. mar21-apr21'!B268),"",'Afrap. mar21-apr21'!B268)</f>
        <v/>
      </c>
      <c r="C266" s="81" t="str">
        <f>IF(ISBLANK('Afrap. mar21-apr21'!C268),"",'Afrap. mar21-apr21'!C268)</f>
        <v/>
      </c>
      <c r="D266" s="21">
        <f>IF('Afrap. mar21-apr21'!I268="Funktionær",0.75,0.9)</f>
        <v>0.9</v>
      </c>
      <c r="E266" s="17"/>
      <c r="J266" s="111" t="str">
        <f t="shared" si="8"/>
        <v/>
      </c>
      <c r="K266" s="30" t="str">
        <f t="shared" si="9"/>
        <v/>
      </c>
    </row>
    <row r="267" spans="1:11" x14ac:dyDescent="0.25">
      <c r="A267" s="16" t="str">
        <f>'Afrap. mar21-apr21'!A269</f>
        <v/>
      </c>
      <c r="B267" s="81" t="str">
        <f>IF(ISBLANK('Afrap. mar21-apr21'!B269),"",'Afrap. mar21-apr21'!B269)</f>
        <v/>
      </c>
      <c r="C267" s="81" t="str">
        <f>IF(ISBLANK('Afrap. mar21-apr21'!C269),"",'Afrap. mar21-apr21'!C269)</f>
        <v/>
      </c>
      <c r="D267" s="21">
        <f>IF('Afrap. mar21-apr21'!I269="Funktionær",0.75,0.9)</f>
        <v>0.9</v>
      </c>
      <c r="E267" s="17"/>
      <c r="J267" s="111" t="str">
        <f t="shared" si="8"/>
        <v/>
      </c>
      <c r="K267" s="30" t="str">
        <f t="shared" si="9"/>
        <v/>
      </c>
    </row>
    <row r="268" spans="1:11" x14ac:dyDescent="0.25">
      <c r="A268" s="16" t="str">
        <f>'Afrap. mar21-apr21'!A270</f>
        <v/>
      </c>
      <c r="B268" s="81" t="str">
        <f>IF(ISBLANK('Afrap. mar21-apr21'!B270),"",'Afrap. mar21-apr21'!B270)</f>
        <v/>
      </c>
      <c r="C268" s="81" t="str">
        <f>IF(ISBLANK('Afrap. mar21-apr21'!C270),"",'Afrap. mar21-apr21'!C270)</f>
        <v/>
      </c>
      <c r="D268" s="21">
        <f>IF('Afrap. mar21-apr21'!I270="Funktionær",0.75,0.9)</f>
        <v>0.9</v>
      </c>
      <c r="E268" s="17"/>
      <c r="J268" s="111" t="str">
        <f t="shared" si="8"/>
        <v/>
      </c>
      <c r="K268" s="30" t="str">
        <f t="shared" si="9"/>
        <v/>
      </c>
    </row>
    <row r="269" spans="1:11" x14ac:dyDescent="0.25">
      <c r="A269" s="16" t="str">
        <f>'Afrap. mar21-apr21'!A271</f>
        <v/>
      </c>
      <c r="B269" s="81" t="str">
        <f>IF(ISBLANK('Afrap. mar21-apr21'!B271),"",'Afrap. mar21-apr21'!B271)</f>
        <v/>
      </c>
      <c r="C269" s="81" t="str">
        <f>IF(ISBLANK('Afrap. mar21-apr21'!C271),"",'Afrap. mar21-apr21'!C271)</f>
        <v/>
      </c>
      <c r="D269" s="21">
        <f>IF('Afrap. mar21-apr21'!I271="Funktionær",0.75,0.9)</f>
        <v>0.9</v>
      </c>
      <c r="E269" s="17"/>
      <c r="J269" s="111" t="str">
        <f t="shared" si="8"/>
        <v/>
      </c>
      <c r="K269" s="30" t="str">
        <f t="shared" si="9"/>
        <v/>
      </c>
    </row>
    <row r="270" spans="1:11" x14ac:dyDescent="0.25">
      <c r="A270" s="16" t="str">
        <f>'Afrap. mar21-apr21'!A272</f>
        <v/>
      </c>
      <c r="B270" s="81" t="str">
        <f>IF(ISBLANK('Afrap. mar21-apr21'!B272),"",'Afrap. mar21-apr21'!B272)</f>
        <v/>
      </c>
      <c r="C270" s="81" t="str">
        <f>IF(ISBLANK('Afrap. mar21-apr21'!C272),"",'Afrap. mar21-apr21'!C272)</f>
        <v/>
      </c>
      <c r="D270" s="21">
        <f>IF('Afrap. mar21-apr21'!I272="Funktionær",0.75,0.9)</f>
        <v>0.9</v>
      </c>
      <c r="E270" s="17"/>
      <c r="J270" s="111" t="str">
        <f t="shared" si="8"/>
        <v/>
      </c>
      <c r="K270" s="30" t="str">
        <f t="shared" si="9"/>
        <v/>
      </c>
    </row>
    <row r="271" spans="1:11" x14ac:dyDescent="0.25">
      <c r="A271" s="16" t="str">
        <f>'Afrap. mar21-apr21'!A273</f>
        <v/>
      </c>
      <c r="B271" s="81" t="str">
        <f>IF(ISBLANK('Afrap. mar21-apr21'!B273),"",'Afrap. mar21-apr21'!B273)</f>
        <v/>
      </c>
      <c r="C271" s="81" t="str">
        <f>IF(ISBLANK('Afrap. mar21-apr21'!C273),"",'Afrap. mar21-apr21'!C273)</f>
        <v/>
      </c>
      <c r="D271" s="21">
        <f>IF('Afrap. mar21-apr21'!I273="Funktionær",0.75,0.9)</f>
        <v>0.9</v>
      </c>
      <c r="E271" s="17"/>
      <c r="J271" s="111" t="str">
        <f t="shared" si="8"/>
        <v/>
      </c>
      <c r="K271" s="30" t="str">
        <f t="shared" si="9"/>
        <v/>
      </c>
    </row>
    <row r="272" spans="1:11" x14ac:dyDescent="0.25">
      <c r="A272" s="16" t="str">
        <f>'Afrap. mar21-apr21'!A274</f>
        <v/>
      </c>
      <c r="B272" s="81" t="str">
        <f>IF(ISBLANK('Afrap. mar21-apr21'!B274),"",'Afrap. mar21-apr21'!B274)</f>
        <v/>
      </c>
      <c r="C272" s="81" t="str">
        <f>IF(ISBLANK('Afrap. mar21-apr21'!C274),"",'Afrap. mar21-apr21'!C274)</f>
        <v/>
      </c>
      <c r="D272" s="21">
        <f>IF('Afrap. mar21-apr21'!I274="Funktionær",0.75,0.9)</f>
        <v>0.9</v>
      </c>
      <c r="E272" s="17"/>
      <c r="J272" s="111" t="str">
        <f t="shared" si="8"/>
        <v/>
      </c>
      <c r="K272" s="30" t="str">
        <f t="shared" si="9"/>
        <v/>
      </c>
    </row>
    <row r="273" spans="1:11" x14ac:dyDescent="0.25">
      <c r="A273" s="16" t="str">
        <f>'Afrap. mar21-apr21'!A275</f>
        <v/>
      </c>
      <c r="B273" s="81" t="str">
        <f>IF(ISBLANK('Afrap. mar21-apr21'!B275),"",'Afrap. mar21-apr21'!B275)</f>
        <v/>
      </c>
      <c r="C273" s="81" t="str">
        <f>IF(ISBLANK('Afrap. mar21-apr21'!C275),"",'Afrap. mar21-apr21'!C275)</f>
        <v/>
      </c>
      <c r="D273" s="21">
        <f>IF('Afrap. mar21-apr21'!I275="Funktionær",0.75,0.9)</f>
        <v>0.9</v>
      </c>
      <c r="E273" s="17"/>
      <c r="J273" s="111" t="str">
        <f t="shared" si="8"/>
        <v/>
      </c>
      <c r="K273" s="30" t="str">
        <f t="shared" si="9"/>
        <v/>
      </c>
    </row>
    <row r="274" spans="1:11" x14ac:dyDescent="0.25">
      <c r="A274" s="16" t="str">
        <f>'Afrap. mar21-apr21'!A276</f>
        <v/>
      </c>
      <c r="B274" s="81" t="str">
        <f>IF(ISBLANK('Afrap. mar21-apr21'!B276),"",'Afrap. mar21-apr21'!B276)</f>
        <v/>
      </c>
      <c r="C274" s="81" t="str">
        <f>IF(ISBLANK('Afrap. mar21-apr21'!C276),"",'Afrap. mar21-apr21'!C276)</f>
        <v/>
      </c>
      <c r="D274" s="21">
        <f>IF('Afrap. mar21-apr21'!I276="Funktionær",0.75,0.9)</f>
        <v>0.9</v>
      </c>
      <c r="E274" s="17"/>
      <c r="J274" s="111" t="str">
        <f t="shared" si="8"/>
        <v/>
      </c>
      <c r="K274" s="30" t="str">
        <f t="shared" si="9"/>
        <v/>
      </c>
    </row>
    <row r="275" spans="1:11" x14ac:dyDescent="0.25">
      <c r="A275" s="16" t="str">
        <f>'Afrap. mar21-apr21'!A277</f>
        <v/>
      </c>
      <c r="B275" s="81" t="str">
        <f>IF(ISBLANK('Afrap. mar21-apr21'!B277),"",'Afrap. mar21-apr21'!B277)</f>
        <v/>
      </c>
      <c r="C275" s="81" t="str">
        <f>IF(ISBLANK('Afrap. mar21-apr21'!C277),"",'Afrap. mar21-apr21'!C277)</f>
        <v/>
      </c>
      <c r="D275" s="21">
        <f>IF('Afrap. mar21-apr21'!I277="Funktionær",0.75,0.9)</f>
        <v>0.9</v>
      </c>
      <c r="E275" s="17"/>
      <c r="J275" s="111" t="str">
        <f t="shared" si="8"/>
        <v/>
      </c>
      <c r="K275" s="30" t="str">
        <f t="shared" si="9"/>
        <v/>
      </c>
    </row>
    <row r="276" spans="1:11" x14ac:dyDescent="0.25">
      <c r="A276" s="16" t="str">
        <f>'Afrap. mar21-apr21'!A278</f>
        <v/>
      </c>
      <c r="B276" s="81" t="str">
        <f>IF(ISBLANK('Afrap. mar21-apr21'!B278),"",'Afrap. mar21-apr21'!B278)</f>
        <v/>
      </c>
      <c r="C276" s="81" t="str">
        <f>IF(ISBLANK('Afrap. mar21-apr21'!C278),"",'Afrap. mar21-apr21'!C278)</f>
        <v/>
      </c>
      <c r="D276" s="21">
        <f>IF('Afrap. mar21-apr21'!I278="Funktionær",0.75,0.9)</f>
        <v>0.9</v>
      </c>
      <c r="E276" s="17"/>
      <c r="J276" s="111" t="str">
        <f t="shared" si="8"/>
        <v/>
      </c>
      <c r="K276" s="30" t="str">
        <f t="shared" si="9"/>
        <v/>
      </c>
    </row>
    <row r="277" spans="1:11" x14ac:dyDescent="0.25">
      <c r="A277" s="16" t="str">
        <f>'Afrap. mar21-apr21'!A279</f>
        <v/>
      </c>
      <c r="B277" s="81" t="str">
        <f>IF(ISBLANK('Afrap. mar21-apr21'!B279),"",'Afrap. mar21-apr21'!B279)</f>
        <v/>
      </c>
      <c r="C277" s="81" t="str">
        <f>IF(ISBLANK('Afrap. mar21-apr21'!C279),"",'Afrap. mar21-apr21'!C279)</f>
        <v/>
      </c>
      <c r="D277" s="21">
        <f>IF('Afrap. mar21-apr21'!I279="Funktionær",0.75,0.9)</f>
        <v>0.9</v>
      </c>
      <c r="E277" s="17"/>
      <c r="J277" s="111" t="str">
        <f t="shared" si="8"/>
        <v/>
      </c>
      <c r="K277" s="30" t="str">
        <f t="shared" si="9"/>
        <v/>
      </c>
    </row>
    <row r="278" spans="1:11" x14ac:dyDescent="0.25">
      <c r="A278" s="16" t="str">
        <f>'Afrap. mar21-apr21'!A280</f>
        <v/>
      </c>
      <c r="B278" s="81" t="str">
        <f>IF(ISBLANK('Afrap. mar21-apr21'!B280),"",'Afrap. mar21-apr21'!B280)</f>
        <v/>
      </c>
      <c r="C278" s="81" t="str">
        <f>IF(ISBLANK('Afrap. mar21-apr21'!C280),"",'Afrap. mar21-apr21'!C280)</f>
        <v/>
      </c>
      <c r="D278" s="21">
        <f>IF('Afrap. mar21-apr21'!I280="Funktionær",0.75,0.9)</f>
        <v>0.9</v>
      </c>
      <c r="E278" s="17"/>
      <c r="J278" s="111" t="str">
        <f t="shared" si="8"/>
        <v/>
      </c>
      <c r="K278" s="30" t="str">
        <f t="shared" si="9"/>
        <v/>
      </c>
    </row>
    <row r="279" spans="1:11" x14ac:dyDescent="0.25">
      <c r="A279" s="16" t="str">
        <f>'Afrap. mar21-apr21'!A281</f>
        <v/>
      </c>
      <c r="B279" s="81" t="str">
        <f>IF(ISBLANK('Afrap. mar21-apr21'!B281),"",'Afrap. mar21-apr21'!B281)</f>
        <v/>
      </c>
      <c r="C279" s="81" t="str">
        <f>IF(ISBLANK('Afrap. mar21-apr21'!C281),"",'Afrap. mar21-apr21'!C281)</f>
        <v/>
      </c>
      <c r="D279" s="21">
        <f>IF('Afrap. mar21-apr21'!I281="Funktionær",0.75,0.9)</f>
        <v>0.9</v>
      </c>
      <c r="E279" s="17"/>
      <c r="J279" s="111" t="str">
        <f t="shared" si="8"/>
        <v/>
      </c>
      <c r="K279" s="30" t="str">
        <f t="shared" si="9"/>
        <v/>
      </c>
    </row>
    <row r="280" spans="1:11" x14ac:dyDescent="0.25">
      <c r="A280" s="16" t="str">
        <f>'Afrap. mar21-apr21'!A282</f>
        <v/>
      </c>
      <c r="B280" s="81" t="str">
        <f>IF(ISBLANK('Afrap. mar21-apr21'!B282),"",'Afrap. mar21-apr21'!B282)</f>
        <v/>
      </c>
      <c r="C280" s="81" t="str">
        <f>IF(ISBLANK('Afrap. mar21-apr21'!C282),"",'Afrap. mar21-apr21'!C282)</f>
        <v/>
      </c>
      <c r="D280" s="21">
        <f>IF('Afrap. mar21-apr21'!I282="Funktionær",0.75,0.9)</f>
        <v>0.9</v>
      </c>
      <c r="E280" s="17"/>
      <c r="J280" s="111" t="str">
        <f t="shared" si="8"/>
        <v/>
      </c>
      <c r="K280" s="30" t="str">
        <f t="shared" si="9"/>
        <v/>
      </c>
    </row>
    <row r="281" spans="1:11" x14ac:dyDescent="0.25">
      <c r="A281" s="16" t="str">
        <f>'Afrap. mar21-apr21'!A283</f>
        <v/>
      </c>
      <c r="B281" s="81" t="str">
        <f>IF(ISBLANK('Afrap. mar21-apr21'!B283),"",'Afrap. mar21-apr21'!B283)</f>
        <v/>
      </c>
      <c r="C281" s="81" t="str">
        <f>IF(ISBLANK('Afrap. mar21-apr21'!C283),"",'Afrap. mar21-apr21'!C283)</f>
        <v/>
      </c>
      <c r="D281" s="21">
        <f>IF('Afrap. mar21-apr21'!I283="Funktionær",0.75,0.9)</f>
        <v>0.9</v>
      </c>
      <c r="E281" s="17"/>
      <c r="J281" s="111" t="str">
        <f t="shared" si="8"/>
        <v/>
      </c>
      <c r="K281" s="30" t="str">
        <f t="shared" si="9"/>
        <v/>
      </c>
    </row>
    <row r="282" spans="1:11" x14ac:dyDescent="0.25">
      <c r="A282" s="16" t="str">
        <f>'Afrap. mar21-apr21'!A284</f>
        <v/>
      </c>
      <c r="B282" s="81" t="str">
        <f>IF(ISBLANK('Afrap. mar21-apr21'!B284),"",'Afrap. mar21-apr21'!B284)</f>
        <v/>
      </c>
      <c r="C282" s="81" t="str">
        <f>IF(ISBLANK('Afrap. mar21-apr21'!C284),"",'Afrap. mar21-apr21'!C284)</f>
        <v/>
      </c>
      <c r="D282" s="21">
        <f>IF('Afrap. mar21-apr21'!I284="Funktionær",0.75,0.9)</f>
        <v>0.9</v>
      </c>
      <c r="E282" s="17"/>
      <c r="J282" s="111" t="str">
        <f t="shared" si="8"/>
        <v/>
      </c>
      <c r="K282" s="30" t="str">
        <f t="shared" si="9"/>
        <v/>
      </c>
    </row>
    <row r="283" spans="1:11" x14ac:dyDescent="0.25">
      <c r="A283" s="16" t="str">
        <f>'Afrap. mar21-apr21'!A285</f>
        <v/>
      </c>
      <c r="B283" s="81" t="str">
        <f>IF(ISBLANK('Afrap. mar21-apr21'!B285),"",'Afrap. mar21-apr21'!B285)</f>
        <v/>
      </c>
      <c r="C283" s="81" t="str">
        <f>IF(ISBLANK('Afrap. mar21-apr21'!C285),"",'Afrap. mar21-apr21'!C285)</f>
        <v/>
      </c>
      <c r="D283" s="21">
        <f>IF('Afrap. mar21-apr21'!I285="Funktionær",0.75,0.9)</f>
        <v>0.9</v>
      </c>
      <c r="E283" s="17"/>
      <c r="J283" s="111" t="str">
        <f t="shared" si="8"/>
        <v/>
      </c>
      <c r="K283" s="30" t="str">
        <f t="shared" si="9"/>
        <v/>
      </c>
    </row>
    <row r="284" spans="1:11" x14ac:dyDescent="0.25">
      <c r="A284" s="16" t="str">
        <f>'Afrap. mar21-apr21'!A286</f>
        <v/>
      </c>
      <c r="B284" s="81" t="str">
        <f>IF(ISBLANK('Afrap. mar21-apr21'!B286),"",'Afrap. mar21-apr21'!B286)</f>
        <v/>
      </c>
      <c r="C284" s="81" t="str">
        <f>IF(ISBLANK('Afrap. mar21-apr21'!C286),"",'Afrap. mar21-apr21'!C286)</f>
        <v/>
      </c>
      <c r="D284" s="21">
        <f>IF('Afrap. mar21-apr21'!I286="Funktionær",0.75,0.9)</f>
        <v>0.9</v>
      </c>
      <c r="E284" s="17"/>
      <c r="J284" s="111" t="str">
        <f t="shared" si="8"/>
        <v/>
      </c>
      <c r="K284" s="30" t="str">
        <f t="shared" si="9"/>
        <v/>
      </c>
    </row>
    <row r="285" spans="1:11" x14ac:dyDescent="0.25">
      <c r="A285" s="16" t="str">
        <f>'Afrap. mar21-apr21'!A287</f>
        <v/>
      </c>
      <c r="B285" s="81" t="str">
        <f>IF(ISBLANK('Afrap. mar21-apr21'!B287),"",'Afrap. mar21-apr21'!B287)</f>
        <v/>
      </c>
      <c r="C285" s="81" t="str">
        <f>IF(ISBLANK('Afrap. mar21-apr21'!C287),"",'Afrap. mar21-apr21'!C287)</f>
        <v/>
      </c>
      <c r="D285" s="21">
        <f>IF('Afrap. mar21-apr21'!I287="Funktionær",0.75,0.9)</f>
        <v>0.9</v>
      </c>
      <c r="E285" s="17"/>
      <c r="J285" s="111" t="str">
        <f t="shared" si="8"/>
        <v/>
      </c>
      <c r="K285" s="30" t="str">
        <f t="shared" si="9"/>
        <v/>
      </c>
    </row>
    <row r="286" spans="1:11" x14ac:dyDescent="0.25">
      <c r="A286" s="16" t="str">
        <f>'Afrap. mar21-apr21'!A288</f>
        <v/>
      </c>
      <c r="B286" s="81" t="str">
        <f>IF(ISBLANK('Afrap. mar21-apr21'!B288),"",'Afrap. mar21-apr21'!B288)</f>
        <v/>
      </c>
      <c r="C286" s="81" t="str">
        <f>IF(ISBLANK('Afrap. mar21-apr21'!C288),"",'Afrap. mar21-apr21'!C288)</f>
        <v/>
      </c>
      <c r="D286" s="21">
        <f>IF('Afrap. mar21-apr21'!I288="Funktionær",0.75,0.9)</f>
        <v>0.9</v>
      </c>
      <c r="E286" s="17"/>
      <c r="J286" s="111" t="str">
        <f t="shared" si="8"/>
        <v/>
      </c>
      <c r="K286" s="30" t="str">
        <f t="shared" si="9"/>
        <v/>
      </c>
    </row>
    <row r="287" spans="1:11" x14ac:dyDescent="0.25">
      <c r="A287" s="16" t="str">
        <f>'Afrap. mar21-apr21'!A289</f>
        <v/>
      </c>
      <c r="B287" s="81" t="str">
        <f>IF(ISBLANK('Afrap. mar21-apr21'!B289),"",'Afrap. mar21-apr21'!B289)</f>
        <v/>
      </c>
      <c r="C287" s="81" t="str">
        <f>IF(ISBLANK('Afrap. mar21-apr21'!C289),"",'Afrap. mar21-apr21'!C289)</f>
        <v/>
      </c>
      <c r="D287" s="21">
        <f>IF('Afrap. mar21-apr21'!I289="Funktionær",0.75,0.9)</f>
        <v>0.9</v>
      </c>
      <c r="E287" s="17"/>
      <c r="J287" s="111" t="str">
        <f t="shared" si="8"/>
        <v/>
      </c>
      <c r="K287" s="30" t="str">
        <f t="shared" si="9"/>
        <v/>
      </c>
    </row>
    <row r="288" spans="1:11" x14ac:dyDescent="0.25">
      <c r="A288" s="16" t="str">
        <f>'Afrap. mar21-apr21'!A290</f>
        <v/>
      </c>
      <c r="B288" s="81" t="str">
        <f>IF(ISBLANK('Afrap. mar21-apr21'!B290),"",'Afrap. mar21-apr21'!B290)</f>
        <v/>
      </c>
      <c r="C288" s="81" t="str">
        <f>IF(ISBLANK('Afrap. mar21-apr21'!C290),"",'Afrap. mar21-apr21'!C290)</f>
        <v/>
      </c>
      <c r="D288" s="21">
        <f>IF('Afrap. mar21-apr21'!I290="Funktionær",0.75,0.9)</f>
        <v>0.9</v>
      </c>
      <c r="E288" s="17"/>
      <c r="J288" s="111" t="str">
        <f t="shared" si="8"/>
        <v/>
      </c>
      <c r="K288" s="30" t="str">
        <f t="shared" si="9"/>
        <v/>
      </c>
    </row>
    <row r="289" spans="1:11" x14ac:dyDescent="0.25">
      <c r="A289" s="16" t="str">
        <f>'Afrap. mar21-apr21'!A291</f>
        <v/>
      </c>
      <c r="B289" s="81" t="str">
        <f>IF(ISBLANK('Afrap. mar21-apr21'!B291),"",'Afrap. mar21-apr21'!B291)</f>
        <v/>
      </c>
      <c r="C289" s="81" t="str">
        <f>IF(ISBLANK('Afrap. mar21-apr21'!C291),"",'Afrap. mar21-apr21'!C291)</f>
        <v/>
      </c>
      <c r="D289" s="21">
        <f>IF('Afrap. mar21-apr21'!I291="Funktionær",0.75,0.9)</f>
        <v>0.9</v>
      </c>
      <c r="E289" s="17"/>
      <c r="J289" s="111" t="str">
        <f t="shared" si="8"/>
        <v/>
      </c>
      <c r="K289" s="30" t="str">
        <f t="shared" si="9"/>
        <v/>
      </c>
    </row>
    <row r="290" spans="1:11" x14ac:dyDescent="0.25">
      <c r="A290" s="16" t="str">
        <f>'Afrap. mar21-apr21'!A292</f>
        <v/>
      </c>
      <c r="B290" s="81" t="str">
        <f>IF(ISBLANK('Afrap. mar21-apr21'!B292),"",'Afrap. mar21-apr21'!B292)</f>
        <v/>
      </c>
      <c r="C290" s="81" t="str">
        <f>IF(ISBLANK('Afrap. mar21-apr21'!C292),"",'Afrap. mar21-apr21'!C292)</f>
        <v/>
      </c>
      <c r="D290" s="21">
        <f>IF('Afrap. mar21-apr21'!I292="Funktionær",0.75,0.9)</f>
        <v>0.9</v>
      </c>
      <c r="E290" s="17"/>
      <c r="J290" s="111" t="str">
        <f t="shared" si="8"/>
        <v/>
      </c>
      <c r="K290" s="30" t="str">
        <f t="shared" si="9"/>
        <v/>
      </c>
    </row>
    <row r="291" spans="1:11" x14ac:dyDescent="0.25">
      <c r="A291" s="16" t="str">
        <f>'Afrap. mar21-apr21'!A293</f>
        <v/>
      </c>
      <c r="B291" s="81" t="str">
        <f>IF(ISBLANK('Afrap. mar21-apr21'!B293),"",'Afrap. mar21-apr21'!B293)</f>
        <v/>
      </c>
      <c r="C291" s="81" t="str">
        <f>IF(ISBLANK('Afrap. mar21-apr21'!C293),"",'Afrap. mar21-apr21'!C293)</f>
        <v/>
      </c>
      <c r="D291" s="21">
        <f>IF('Afrap. mar21-apr21'!I293="Funktionær",0.75,0.9)</f>
        <v>0.9</v>
      </c>
      <c r="E291" s="17"/>
      <c r="J291" s="111" t="str">
        <f t="shared" si="8"/>
        <v/>
      </c>
      <c r="K291" s="30" t="str">
        <f t="shared" si="9"/>
        <v/>
      </c>
    </row>
    <row r="292" spans="1:11" x14ac:dyDescent="0.25">
      <c r="A292" s="16" t="str">
        <f>'Afrap. mar21-apr21'!A294</f>
        <v/>
      </c>
      <c r="B292" s="81" t="str">
        <f>IF(ISBLANK('Afrap. mar21-apr21'!B294),"",'Afrap. mar21-apr21'!B294)</f>
        <v/>
      </c>
      <c r="C292" s="81" t="str">
        <f>IF(ISBLANK('Afrap. mar21-apr21'!C294),"",'Afrap. mar21-apr21'!C294)</f>
        <v/>
      </c>
      <c r="D292" s="21">
        <f>IF('Afrap. mar21-apr21'!I294="Funktionær",0.75,0.9)</f>
        <v>0.9</v>
      </c>
      <c r="E292" s="17"/>
      <c r="J292" s="111" t="str">
        <f t="shared" si="8"/>
        <v/>
      </c>
      <c r="K292" s="30" t="str">
        <f t="shared" si="9"/>
        <v/>
      </c>
    </row>
    <row r="293" spans="1:11" x14ac:dyDescent="0.25">
      <c r="A293" s="16" t="str">
        <f>'Afrap. mar21-apr21'!A295</f>
        <v/>
      </c>
      <c r="B293" s="81" t="str">
        <f>IF(ISBLANK('Afrap. mar21-apr21'!B295),"",'Afrap. mar21-apr21'!B295)</f>
        <v/>
      </c>
      <c r="C293" s="81" t="str">
        <f>IF(ISBLANK('Afrap. mar21-apr21'!C295),"",'Afrap. mar21-apr21'!C295)</f>
        <v/>
      </c>
      <c r="D293" s="21">
        <f>IF('Afrap. mar21-apr21'!I295="Funktionær",0.75,0.9)</f>
        <v>0.9</v>
      </c>
      <c r="E293" s="17"/>
      <c r="J293" s="111" t="str">
        <f t="shared" si="8"/>
        <v/>
      </c>
      <c r="K293" s="30" t="str">
        <f t="shared" si="9"/>
        <v/>
      </c>
    </row>
    <row r="294" spans="1:11" x14ac:dyDescent="0.25">
      <c r="A294" s="16" t="str">
        <f>'Afrap. mar21-apr21'!A296</f>
        <v/>
      </c>
      <c r="B294" s="81" t="str">
        <f>IF(ISBLANK('Afrap. mar21-apr21'!B296),"",'Afrap. mar21-apr21'!B296)</f>
        <v/>
      </c>
      <c r="C294" s="81" t="str">
        <f>IF(ISBLANK('Afrap. mar21-apr21'!C296),"",'Afrap. mar21-apr21'!C296)</f>
        <v/>
      </c>
      <c r="D294" s="21">
        <f>IF('Afrap. mar21-apr21'!I296="Funktionær",0.75,0.9)</f>
        <v>0.9</v>
      </c>
      <c r="E294" s="17"/>
      <c r="J294" s="111" t="str">
        <f t="shared" si="8"/>
        <v/>
      </c>
      <c r="K294" s="30" t="str">
        <f t="shared" si="9"/>
        <v/>
      </c>
    </row>
    <row r="295" spans="1:11" x14ac:dyDescent="0.25">
      <c r="A295" s="16" t="str">
        <f>'Afrap. mar21-apr21'!A297</f>
        <v/>
      </c>
      <c r="B295" s="81" t="str">
        <f>IF(ISBLANK('Afrap. mar21-apr21'!B297),"",'Afrap. mar21-apr21'!B297)</f>
        <v/>
      </c>
      <c r="C295" s="81" t="str">
        <f>IF(ISBLANK('Afrap. mar21-apr21'!C297),"",'Afrap. mar21-apr21'!C297)</f>
        <v/>
      </c>
      <c r="D295" s="21">
        <f>IF('Afrap. mar21-apr21'!I297="Funktionær",0.75,0.9)</f>
        <v>0.9</v>
      </c>
      <c r="E295" s="17"/>
      <c r="J295" s="111" t="str">
        <f t="shared" si="8"/>
        <v/>
      </c>
      <c r="K295" s="30" t="str">
        <f t="shared" si="9"/>
        <v/>
      </c>
    </row>
    <row r="296" spans="1:11" x14ac:dyDescent="0.25">
      <c r="A296" s="16" t="str">
        <f>'Afrap. mar21-apr21'!A298</f>
        <v/>
      </c>
      <c r="B296" s="81" t="str">
        <f>IF(ISBLANK('Afrap. mar21-apr21'!B298),"",'Afrap. mar21-apr21'!B298)</f>
        <v/>
      </c>
      <c r="C296" s="81" t="str">
        <f>IF(ISBLANK('Afrap. mar21-apr21'!C298),"",'Afrap. mar21-apr21'!C298)</f>
        <v/>
      </c>
      <c r="D296" s="21">
        <f>IF('Afrap. mar21-apr21'!I298="Funktionær",0.75,0.9)</f>
        <v>0.9</v>
      </c>
      <c r="E296" s="17"/>
      <c r="J296" s="111" t="str">
        <f t="shared" si="8"/>
        <v/>
      </c>
      <c r="K296" s="30" t="str">
        <f t="shared" si="9"/>
        <v/>
      </c>
    </row>
    <row r="297" spans="1:11" x14ac:dyDescent="0.25">
      <c r="A297" s="16" t="str">
        <f>'Afrap. mar21-apr21'!A299</f>
        <v/>
      </c>
      <c r="B297" s="81" t="str">
        <f>IF(ISBLANK('Afrap. mar21-apr21'!B299),"",'Afrap. mar21-apr21'!B299)</f>
        <v/>
      </c>
      <c r="C297" s="81" t="str">
        <f>IF(ISBLANK('Afrap. mar21-apr21'!C299),"",'Afrap. mar21-apr21'!C299)</f>
        <v/>
      </c>
      <c r="D297" s="21">
        <f>IF('Afrap. mar21-apr21'!I299="Funktionær",0.75,0.9)</f>
        <v>0.9</v>
      </c>
      <c r="E297" s="17"/>
      <c r="J297" s="111" t="str">
        <f t="shared" si="8"/>
        <v/>
      </c>
      <c r="K297" s="30" t="str">
        <f t="shared" si="9"/>
        <v/>
      </c>
    </row>
    <row r="298" spans="1:11" x14ac:dyDescent="0.25">
      <c r="A298" s="16" t="str">
        <f>'Afrap. mar21-apr21'!A300</f>
        <v/>
      </c>
      <c r="B298" s="81" t="str">
        <f>IF(ISBLANK('Afrap. mar21-apr21'!B300),"",'Afrap. mar21-apr21'!B300)</f>
        <v/>
      </c>
      <c r="C298" s="81" t="str">
        <f>IF(ISBLANK('Afrap. mar21-apr21'!C300),"",'Afrap. mar21-apr21'!C300)</f>
        <v/>
      </c>
      <c r="D298" s="21">
        <f>IF('Afrap. mar21-apr21'!I300="Funktionær",0.75,0.9)</f>
        <v>0.9</v>
      </c>
      <c r="E298" s="17"/>
      <c r="J298" s="111" t="str">
        <f t="shared" si="8"/>
        <v/>
      </c>
      <c r="K298" s="30" t="str">
        <f t="shared" si="9"/>
        <v/>
      </c>
    </row>
    <row r="299" spans="1:11" x14ac:dyDescent="0.25">
      <c r="A299" s="16" t="str">
        <f>'Afrap. mar21-apr21'!A301</f>
        <v/>
      </c>
      <c r="B299" s="81" t="str">
        <f>IF(ISBLANK('Afrap. mar21-apr21'!B301),"",'Afrap. mar21-apr21'!B301)</f>
        <v/>
      </c>
      <c r="C299" s="81" t="str">
        <f>IF(ISBLANK('Afrap. mar21-apr21'!C301),"",'Afrap. mar21-apr21'!C301)</f>
        <v/>
      </c>
      <c r="D299" s="21">
        <f>IF('Afrap. mar21-apr21'!I301="Funktionær",0.75,0.9)</f>
        <v>0.9</v>
      </c>
      <c r="E299" s="17"/>
      <c r="J299" s="111" t="str">
        <f t="shared" si="8"/>
        <v/>
      </c>
      <c r="K299" s="30" t="str">
        <f t="shared" si="9"/>
        <v/>
      </c>
    </row>
    <row r="300" spans="1:11" x14ac:dyDescent="0.25">
      <c r="A300" s="16" t="str">
        <f>'Afrap. mar21-apr21'!A302</f>
        <v/>
      </c>
      <c r="B300" s="81" t="str">
        <f>IF(ISBLANK('Afrap. mar21-apr21'!B302),"",'Afrap. mar21-apr21'!B302)</f>
        <v/>
      </c>
      <c r="C300" s="81" t="str">
        <f>IF(ISBLANK('Afrap. mar21-apr21'!C302),"",'Afrap. mar21-apr21'!C302)</f>
        <v/>
      </c>
      <c r="D300" s="21">
        <f>IF('Afrap. mar21-apr21'!I302="Funktionær",0.75,0.9)</f>
        <v>0.9</v>
      </c>
      <c r="E300" s="17"/>
      <c r="J300" s="111" t="str">
        <f t="shared" si="8"/>
        <v/>
      </c>
      <c r="K300" s="30" t="str">
        <f t="shared" si="9"/>
        <v/>
      </c>
    </row>
    <row r="301" spans="1:11" x14ac:dyDescent="0.25">
      <c r="A301" s="16" t="str">
        <f>'Afrap. mar21-apr21'!A303</f>
        <v/>
      </c>
      <c r="B301" s="81" t="str">
        <f>IF(ISBLANK('Afrap. mar21-apr21'!B303),"",'Afrap. mar21-apr21'!B303)</f>
        <v/>
      </c>
      <c r="C301" s="81" t="str">
        <f>IF(ISBLANK('Afrap. mar21-apr21'!C303),"",'Afrap. mar21-apr21'!C303)</f>
        <v/>
      </c>
      <c r="D301" s="21">
        <f>IF('Afrap. mar21-apr21'!I303="Funktionær",0.75,0.9)</f>
        <v>0.9</v>
      </c>
      <c r="E301" s="17"/>
      <c r="J301" s="111" t="str">
        <f t="shared" si="8"/>
        <v/>
      </c>
      <c r="K301" s="30" t="str">
        <f t="shared" si="9"/>
        <v/>
      </c>
    </row>
    <row r="302" spans="1:11" x14ac:dyDescent="0.25">
      <c r="A302" s="16" t="str">
        <f>'Afrap. mar21-apr21'!A304</f>
        <v/>
      </c>
      <c r="B302" s="81" t="str">
        <f>IF(ISBLANK('Afrap. mar21-apr21'!B304),"",'Afrap. mar21-apr21'!B304)</f>
        <v/>
      </c>
      <c r="C302" s="81" t="str">
        <f>IF(ISBLANK('Afrap. mar21-apr21'!C304),"",'Afrap. mar21-apr21'!C304)</f>
        <v/>
      </c>
      <c r="D302" s="21">
        <f>IF('Afrap. mar21-apr21'!I304="Funktionær",0.75,0.9)</f>
        <v>0.9</v>
      </c>
      <c r="E302" s="17"/>
      <c r="J302" s="111" t="str">
        <f t="shared" si="8"/>
        <v/>
      </c>
      <c r="K302" s="30" t="str">
        <f t="shared" si="9"/>
        <v/>
      </c>
    </row>
    <row r="303" spans="1:11" x14ac:dyDescent="0.25">
      <c r="A303" s="16" t="str">
        <f>'Afrap. mar21-apr21'!A305</f>
        <v/>
      </c>
      <c r="B303" s="81" t="str">
        <f>IF(ISBLANK('Afrap. mar21-apr21'!B305),"",'Afrap. mar21-apr21'!B305)</f>
        <v/>
      </c>
      <c r="C303" s="81" t="str">
        <f>IF(ISBLANK('Afrap. mar21-apr21'!C305),"",'Afrap. mar21-apr21'!C305)</f>
        <v/>
      </c>
      <c r="D303" s="21">
        <f>IF('Afrap. mar21-apr21'!I305="Funktionær",0.75,0.9)</f>
        <v>0.9</v>
      </c>
      <c r="E303" s="17"/>
      <c r="J303" s="111" t="str">
        <f t="shared" si="8"/>
        <v/>
      </c>
      <c r="K303" s="30" t="str">
        <f t="shared" si="9"/>
        <v/>
      </c>
    </row>
    <row r="304" spans="1:11" x14ac:dyDescent="0.25">
      <c r="A304" s="16" t="str">
        <f>'Afrap. mar21-apr21'!A306</f>
        <v/>
      </c>
      <c r="B304" s="81" t="str">
        <f>IF(ISBLANK('Afrap. mar21-apr21'!B306),"",'Afrap. mar21-apr21'!B306)</f>
        <v/>
      </c>
      <c r="C304" s="81" t="str">
        <f>IF(ISBLANK('Afrap. mar21-apr21'!C306),"",'Afrap. mar21-apr21'!C306)</f>
        <v/>
      </c>
      <c r="D304" s="21">
        <f>IF('Afrap. mar21-apr21'!I306="Funktionær",0.75,0.9)</f>
        <v>0.9</v>
      </c>
      <c r="E304" s="17"/>
      <c r="J304" s="111" t="str">
        <f t="shared" si="8"/>
        <v/>
      </c>
      <c r="K304" s="30" t="str">
        <f t="shared" si="9"/>
        <v/>
      </c>
    </row>
    <row r="305" spans="1:11" x14ac:dyDescent="0.25">
      <c r="A305" s="16" t="str">
        <f>'Afrap. mar21-apr21'!A307</f>
        <v/>
      </c>
      <c r="B305" s="81" t="str">
        <f>IF(ISBLANK('Afrap. mar21-apr21'!B307),"",'Afrap. mar21-apr21'!B307)</f>
        <v/>
      </c>
      <c r="C305" s="81" t="str">
        <f>IF(ISBLANK('Afrap. mar21-apr21'!C307),"",'Afrap. mar21-apr21'!C307)</f>
        <v/>
      </c>
      <c r="D305" s="21">
        <f>IF('Afrap. mar21-apr21'!I307="Funktionær",0.75,0.9)</f>
        <v>0.9</v>
      </c>
      <c r="E305" s="17"/>
      <c r="J305" s="111" t="str">
        <f t="shared" si="8"/>
        <v/>
      </c>
      <c r="K305" s="30" t="str">
        <f t="shared" si="9"/>
        <v/>
      </c>
    </row>
    <row r="306" spans="1:11" x14ac:dyDescent="0.25">
      <c r="A306" s="16" t="str">
        <f>'Afrap. mar21-apr21'!A308</f>
        <v/>
      </c>
      <c r="B306" s="81" t="str">
        <f>IF(ISBLANK('Afrap. mar21-apr21'!B308),"",'Afrap. mar21-apr21'!B308)</f>
        <v/>
      </c>
      <c r="C306" s="81" t="str">
        <f>IF(ISBLANK('Afrap. mar21-apr21'!C308),"",'Afrap. mar21-apr21'!C308)</f>
        <v/>
      </c>
      <c r="D306" s="21">
        <f>IF('Afrap. mar21-apr21'!I308="Funktionær",0.75,0.9)</f>
        <v>0.9</v>
      </c>
      <c r="E306" s="17"/>
      <c r="J306" s="111" t="str">
        <f t="shared" si="8"/>
        <v/>
      </c>
      <c r="K306" s="30" t="str">
        <f t="shared" si="9"/>
        <v/>
      </c>
    </row>
    <row r="307" spans="1:11" x14ac:dyDescent="0.25">
      <c r="A307" s="16" t="str">
        <f>'Afrap. mar21-apr21'!A309</f>
        <v/>
      </c>
      <c r="B307" s="81" t="str">
        <f>IF(ISBLANK('Afrap. mar21-apr21'!B309),"",'Afrap. mar21-apr21'!B309)</f>
        <v/>
      </c>
      <c r="C307" s="81" t="str">
        <f>IF(ISBLANK('Afrap. mar21-apr21'!C309),"",'Afrap. mar21-apr21'!C309)</f>
        <v/>
      </c>
      <c r="D307" s="21">
        <f>IF('Afrap. mar21-apr21'!I309="Funktionær",0.75,0.9)</f>
        <v>0.9</v>
      </c>
      <c r="E307" s="17"/>
      <c r="J307" s="111" t="str">
        <f t="shared" si="8"/>
        <v/>
      </c>
      <c r="K307" s="30" t="str">
        <f t="shared" si="9"/>
        <v/>
      </c>
    </row>
    <row r="308" spans="1:11" x14ac:dyDescent="0.25">
      <c r="A308" s="16" t="str">
        <f>'Afrap. mar21-apr21'!A310</f>
        <v/>
      </c>
      <c r="B308" s="81" t="str">
        <f>IF(ISBLANK('Afrap. mar21-apr21'!B310),"",'Afrap. mar21-apr21'!B310)</f>
        <v/>
      </c>
      <c r="C308" s="81" t="str">
        <f>IF(ISBLANK('Afrap. mar21-apr21'!C310),"",'Afrap. mar21-apr21'!C310)</f>
        <v/>
      </c>
      <c r="D308" s="21">
        <f>IF('Afrap. mar21-apr21'!I310="Funktionær",0.75,0.9)</f>
        <v>0.9</v>
      </c>
      <c r="E308" s="17"/>
      <c r="J308" s="111" t="str">
        <f t="shared" si="8"/>
        <v/>
      </c>
      <c r="K308" s="30" t="str">
        <f t="shared" si="9"/>
        <v/>
      </c>
    </row>
    <row r="309" spans="1:11" x14ac:dyDescent="0.25">
      <c r="A309" s="16" t="str">
        <f>'Afrap. mar21-apr21'!A311</f>
        <v/>
      </c>
      <c r="B309" s="81" t="str">
        <f>IF(ISBLANK('Afrap. mar21-apr21'!B311),"",'Afrap. mar21-apr21'!B311)</f>
        <v/>
      </c>
      <c r="C309" s="81" t="str">
        <f>IF(ISBLANK('Afrap. mar21-apr21'!C311),"",'Afrap. mar21-apr21'!C311)</f>
        <v/>
      </c>
      <c r="D309" s="21">
        <f>IF('Afrap. mar21-apr21'!I311="Funktionær",0.75,0.9)</f>
        <v>0.9</v>
      </c>
      <c r="E309" s="17"/>
      <c r="J309" s="111" t="str">
        <f t="shared" si="8"/>
        <v/>
      </c>
      <c r="K309" s="30" t="str">
        <f t="shared" si="9"/>
        <v/>
      </c>
    </row>
    <row r="310" spans="1:11" x14ac:dyDescent="0.25">
      <c r="A310" s="16" t="str">
        <f>'Afrap. mar21-apr21'!A312</f>
        <v/>
      </c>
      <c r="B310" s="81" t="str">
        <f>IF(ISBLANK('Afrap. mar21-apr21'!B312),"",'Afrap. mar21-apr21'!B312)</f>
        <v/>
      </c>
      <c r="C310" s="81" t="str">
        <f>IF(ISBLANK('Afrap. mar21-apr21'!C312),"",'Afrap. mar21-apr21'!C312)</f>
        <v/>
      </c>
      <c r="D310" s="21">
        <f>IF('Afrap. mar21-apr21'!I312="Funktionær",0.75,0.9)</f>
        <v>0.9</v>
      </c>
      <c r="E310" s="17"/>
      <c r="J310" s="111" t="str">
        <f t="shared" si="8"/>
        <v/>
      </c>
      <c r="K310" s="30" t="str">
        <f t="shared" si="9"/>
        <v/>
      </c>
    </row>
    <row r="311" spans="1:11" x14ac:dyDescent="0.25">
      <c r="A311" s="16" t="str">
        <f>'Afrap. mar21-apr21'!A313</f>
        <v/>
      </c>
      <c r="B311" s="81" t="str">
        <f>IF(ISBLANK('Afrap. mar21-apr21'!B313),"",'Afrap. mar21-apr21'!B313)</f>
        <v/>
      </c>
      <c r="C311" s="81" t="str">
        <f>IF(ISBLANK('Afrap. mar21-apr21'!C313),"",'Afrap. mar21-apr21'!C313)</f>
        <v/>
      </c>
      <c r="D311" s="21">
        <f>IF('Afrap. mar21-apr21'!I313="Funktionær",0.75,0.9)</f>
        <v>0.9</v>
      </c>
      <c r="E311" s="17"/>
      <c r="J311" s="111" t="str">
        <f t="shared" si="8"/>
        <v/>
      </c>
      <c r="K311" s="30" t="str">
        <f t="shared" si="9"/>
        <v/>
      </c>
    </row>
    <row r="312" spans="1:11" x14ac:dyDescent="0.25">
      <c r="A312" s="16" t="str">
        <f>'Afrap. mar21-apr21'!A314</f>
        <v/>
      </c>
      <c r="B312" s="81" t="str">
        <f>IF(ISBLANK('Afrap. mar21-apr21'!B314),"",'Afrap. mar21-apr21'!B314)</f>
        <v/>
      </c>
      <c r="C312" s="81" t="str">
        <f>IF(ISBLANK('Afrap. mar21-apr21'!C314),"",'Afrap. mar21-apr21'!C314)</f>
        <v/>
      </c>
      <c r="D312" s="21">
        <f>IF('Afrap. mar21-apr21'!I314="Funktionær",0.75,0.9)</f>
        <v>0.9</v>
      </c>
      <c r="E312" s="17"/>
      <c r="J312" s="111" t="str">
        <f t="shared" si="8"/>
        <v/>
      </c>
      <c r="K312" s="30" t="str">
        <f t="shared" si="9"/>
        <v/>
      </c>
    </row>
    <row r="313" spans="1:11" x14ac:dyDescent="0.25">
      <c r="A313" s="16" t="str">
        <f>'Afrap. mar21-apr21'!A315</f>
        <v/>
      </c>
      <c r="B313" s="81" t="str">
        <f>IF(ISBLANK('Afrap. mar21-apr21'!B315),"",'Afrap. mar21-apr21'!B315)</f>
        <v/>
      </c>
      <c r="C313" s="81" t="str">
        <f>IF(ISBLANK('Afrap. mar21-apr21'!C315),"",'Afrap. mar21-apr21'!C315)</f>
        <v/>
      </c>
      <c r="D313" s="21">
        <f>IF('Afrap. mar21-apr21'!I315="Funktionær",0.75,0.9)</f>
        <v>0.9</v>
      </c>
      <c r="E313" s="17"/>
      <c r="J313" s="111" t="str">
        <f t="shared" si="8"/>
        <v/>
      </c>
      <c r="K313" s="30" t="str">
        <f t="shared" si="9"/>
        <v/>
      </c>
    </row>
    <row r="314" spans="1:11" x14ac:dyDescent="0.25">
      <c r="A314" s="16" t="str">
        <f>'Afrap. mar21-apr21'!A316</f>
        <v/>
      </c>
      <c r="B314" s="81" t="str">
        <f>IF(ISBLANK('Afrap. mar21-apr21'!B316),"",'Afrap. mar21-apr21'!B316)</f>
        <v/>
      </c>
      <c r="C314" s="81" t="str">
        <f>IF(ISBLANK('Afrap. mar21-apr21'!C316),"",'Afrap. mar21-apr21'!C316)</f>
        <v/>
      </c>
      <c r="D314" s="21">
        <f>IF('Afrap. mar21-apr21'!I316="Funktionær",0.75,0.9)</f>
        <v>0.9</v>
      </c>
      <c r="E314" s="17"/>
      <c r="J314" s="111" t="str">
        <f t="shared" si="8"/>
        <v/>
      </c>
      <c r="K314" s="30" t="str">
        <f t="shared" si="9"/>
        <v/>
      </c>
    </row>
    <row r="315" spans="1:11" x14ac:dyDescent="0.25">
      <c r="A315" s="16" t="str">
        <f>'Afrap. mar21-apr21'!A317</f>
        <v/>
      </c>
      <c r="B315" s="81" t="str">
        <f>IF(ISBLANK('Afrap. mar21-apr21'!B317),"",'Afrap. mar21-apr21'!B317)</f>
        <v/>
      </c>
      <c r="C315" s="81" t="str">
        <f>IF(ISBLANK('Afrap. mar21-apr21'!C317),"",'Afrap. mar21-apr21'!C317)</f>
        <v/>
      </c>
      <c r="D315" s="21">
        <f>IF('Afrap. mar21-apr21'!I317="Funktionær",0.75,0.9)</f>
        <v>0.9</v>
      </c>
      <c r="E315" s="17"/>
      <c r="J315" s="111" t="str">
        <f t="shared" si="8"/>
        <v/>
      </c>
      <c r="K315" s="30" t="str">
        <f t="shared" si="9"/>
        <v/>
      </c>
    </row>
    <row r="316" spans="1:11" x14ac:dyDescent="0.25">
      <c r="A316" s="16" t="str">
        <f>'Afrap. mar21-apr21'!A318</f>
        <v/>
      </c>
      <c r="B316" s="81" t="str">
        <f>IF(ISBLANK('Afrap. mar21-apr21'!B318),"",'Afrap. mar21-apr21'!B318)</f>
        <v/>
      </c>
      <c r="C316" s="81" t="str">
        <f>IF(ISBLANK('Afrap. mar21-apr21'!C318),"",'Afrap. mar21-apr21'!C318)</f>
        <v/>
      </c>
      <c r="D316" s="21">
        <f>IF('Afrap. mar21-apr21'!I318="Funktionær",0.75,0.9)</f>
        <v>0.9</v>
      </c>
      <c r="E316" s="17"/>
      <c r="J316" s="111" t="str">
        <f t="shared" si="8"/>
        <v/>
      </c>
      <c r="K316" s="30" t="str">
        <f t="shared" si="9"/>
        <v/>
      </c>
    </row>
    <row r="317" spans="1:11" x14ac:dyDescent="0.25">
      <c r="A317" s="16" t="str">
        <f>'Afrap. mar21-apr21'!A319</f>
        <v/>
      </c>
      <c r="B317" s="81" t="str">
        <f>IF(ISBLANK('Afrap. mar21-apr21'!B319),"",'Afrap. mar21-apr21'!B319)</f>
        <v/>
      </c>
      <c r="C317" s="81" t="str">
        <f>IF(ISBLANK('Afrap. mar21-apr21'!C319),"",'Afrap. mar21-apr21'!C319)</f>
        <v/>
      </c>
      <c r="D317" s="21">
        <f>IF('Afrap. mar21-apr21'!I319="Funktionær",0.75,0.9)</f>
        <v>0.9</v>
      </c>
      <c r="E317" s="17"/>
      <c r="J317" s="111" t="str">
        <f t="shared" si="8"/>
        <v/>
      </c>
      <c r="K317" s="30" t="str">
        <f t="shared" si="9"/>
        <v/>
      </c>
    </row>
    <row r="318" spans="1:11" x14ac:dyDescent="0.25">
      <c r="A318" s="16" t="str">
        <f>'Afrap. mar21-apr21'!A320</f>
        <v/>
      </c>
      <c r="B318" s="81" t="str">
        <f>IF(ISBLANK('Afrap. mar21-apr21'!B320),"",'Afrap. mar21-apr21'!B320)</f>
        <v/>
      </c>
      <c r="C318" s="81" t="str">
        <f>IF(ISBLANK('Afrap. mar21-apr21'!C320),"",'Afrap. mar21-apr21'!C320)</f>
        <v/>
      </c>
      <c r="D318" s="21">
        <f>IF('Afrap. mar21-apr21'!I320="Funktionær",0.75,0.9)</f>
        <v>0.9</v>
      </c>
      <c r="E318" s="17"/>
      <c r="J318" s="111" t="str">
        <f t="shared" si="8"/>
        <v/>
      </c>
      <c r="K318" s="30" t="str">
        <f t="shared" si="9"/>
        <v/>
      </c>
    </row>
    <row r="319" spans="1:11" x14ac:dyDescent="0.25">
      <c r="A319" s="16" t="str">
        <f>'Afrap. mar21-apr21'!A321</f>
        <v/>
      </c>
      <c r="B319" s="81" t="str">
        <f>IF(ISBLANK('Afrap. mar21-apr21'!B321),"",'Afrap. mar21-apr21'!B321)</f>
        <v/>
      </c>
      <c r="C319" s="81" t="str">
        <f>IF(ISBLANK('Afrap. mar21-apr21'!C321),"",'Afrap. mar21-apr21'!C321)</f>
        <v/>
      </c>
      <c r="D319" s="21">
        <f>IF('Afrap. mar21-apr21'!I321="Funktionær",0.75,0.9)</f>
        <v>0.9</v>
      </c>
      <c r="E319" s="17"/>
      <c r="J319" s="111" t="str">
        <f t="shared" si="8"/>
        <v/>
      </c>
      <c r="K319" s="30" t="str">
        <f t="shared" si="9"/>
        <v/>
      </c>
    </row>
    <row r="320" spans="1:11" x14ac:dyDescent="0.25">
      <c r="A320" s="16" t="str">
        <f>'Afrap. mar21-apr21'!A322</f>
        <v/>
      </c>
      <c r="B320" s="81" t="str">
        <f>IF(ISBLANK('Afrap. mar21-apr21'!B322),"",'Afrap. mar21-apr21'!B322)</f>
        <v/>
      </c>
      <c r="C320" s="81" t="str">
        <f>IF(ISBLANK('Afrap. mar21-apr21'!C322),"",'Afrap. mar21-apr21'!C322)</f>
        <v/>
      </c>
      <c r="D320" s="21">
        <f>IF('Afrap. mar21-apr21'!I322="Funktionær",0.75,0.9)</f>
        <v>0.9</v>
      </c>
      <c r="E320" s="17"/>
      <c r="J320" s="111" t="str">
        <f t="shared" si="8"/>
        <v/>
      </c>
      <c r="K320" s="30" t="str">
        <f t="shared" si="9"/>
        <v/>
      </c>
    </row>
    <row r="321" spans="1:11" x14ac:dyDescent="0.25">
      <c r="A321" s="16" t="str">
        <f>'Afrap. mar21-apr21'!A323</f>
        <v/>
      </c>
      <c r="B321" s="81" t="str">
        <f>IF(ISBLANK('Afrap. mar21-apr21'!B323),"",'Afrap. mar21-apr21'!B323)</f>
        <v/>
      </c>
      <c r="C321" s="81" t="str">
        <f>IF(ISBLANK('Afrap. mar21-apr21'!C323),"",'Afrap. mar21-apr21'!C323)</f>
        <v/>
      </c>
      <c r="D321" s="21">
        <f>IF('Afrap. mar21-apr21'!I323="Funktionær",0.75,0.9)</f>
        <v>0.9</v>
      </c>
      <c r="E321" s="17"/>
      <c r="J321" s="111" t="str">
        <f t="shared" si="8"/>
        <v/>
      </c>
      <c r="K321" s="30" t="str">
        <f t="shared" si="9"/>
        <v/>
      </c>
    </row>
    <row r="322" spans="1:11" x14ac:dyDescent="0.25">
      <c r="A322" s="16" t="str">
        <f>'Afrap. mar21-apr21'!A324</f>
        <v/>
      </c>
      <c r="B322" s="81" t="str">
        <f>IF(ISBLANK('Afrap. mar21-apr21'!B324),"",'Afrap. mar21-apr21'!B324)</f>
        <v/>
      </c>
      <c r="C322" s="81" t="str">
        <f>IF(ISBLANK('Afrap. mar21-apr21'!C324),"",'Afrap. mar21-apr21'!C324)</f>
        <v/>
      </c>
      <c r="D322" s="21">
        <f>IF('Afrap. mar21-apr21'!I324="Funktionær",0.75,0.9)</f>
        <v>0.9</v>
      </c>
      <c r="E322" s="17"/>
      <c r="J322" s="111" t="str">
        <f t="shared" si="8"/>
        <v/>
      </c>
      <c r="K322" s="30" t="str">
        <f t="shared" si="9"/>
        <v/>
      </c>
    </row>
    <row r="323" spans="1:11" x14ac:dyDescent="0.25">
      <c r="A323" s="16" t="str">
        <f>'Afrap. mar21-apr21'!A325</f>
        <v/>
      </c>
      <c r="B323" s="81" t="str">
        <f>IF(ISBLANK('Afrap. mar21-apr21'!B325),"",'Afrap. mar21-apr21'!B325)</f>
        <v/>
      </c>
      <c r="C323" s="81" t="str">
        <f>IF(ISBLANK('Afrap. mar21-apr21'!C325),"",'Afrap. mar21-apr21'!C325)</f>
        <v/>
      </c>
      <c r="D323" s="21">
        <f>IF('Afrap. mar21-apr21'!I325="Funktionær",0.75,0.9)</f>
        <v>0.9</v>
      </c>
      <c r="E323" s="17"/>
      <c r="J323" s="111" t="str">
        <f t="shared" si="8"/>
        <v/>
      </c>
      <c r="K323" s="30" t="str">
        <f t="shared" si="9"/>
        <v/>
      </c>
    </row>
    <row r="324" spans="1:11" x14ac:dyDescent="0.25">
      <c r="A324" s="16" t="str">
        <f>'Afrap. mar21-apr21'!A326</f>
        <v/>
      </c>
      <c r="B324" s="81" t="str">
        <f>IF(ISBLANK('Afrap. mar21-apr21'!B326),"",'Afrap. mar21-apr21'!B326)</f>
        <v/>
      </c>
      <c r="C324" s="81" t="str">
        <f>IF(ISBLANK('Afrap. mar21-apr21'!C326),"",'Afrap. mar21-apr21'!C326)</f>
        <v/>
      </c>
      <c r="D324" s="21">
        <f>IF('Afrap. mar21-apr21'!I326="Funktionær",0.75,0.9)</f>
        <v>0.9</v>
      </c>
      <c r="E324" s="17"/>
      <c r="J324" s="111" t="str">
        <f t="shared" si="8"/>
        <v/>
      </c>
      <c r="K324" s="30" t="str">
        <f t="shared" si="9"/>
        <v/>
      </c>
    </row>
    <row r="325" spans="1:11" x14ac:dyDescent="0.25">
      <c r="A325" s="16" t="str">
        <f>'Afrap. mar21-apr21'!A327</f>
        <v/>
      </c>
      <c r="B325" s="81" t="str">
        <f>IF(ISBLANK('Afrap. mar21-apr21'!B327),"",'Afrap. mar21-apr21'!B327)</f>
        <v/>
      </c>
      <c r="C325" s="81" t="str">
        <f>IF(ISBLANK('Afrap. mar21-apr21'!C327),"",'Afrap. mar21-apr21'!C327)</f>
        <v/>
      </c>
      <c r="D325" s="21">
        <f>IF('Afrap. mar21-apr21'!I327="Funktionær",0.75,0.9)</f>
        <v>0.9</v>
      </c>
      <c r="E325" s="17"/>
      <c r="J325" s="111" t="str">
        <f t="shared" si="8"/>
        <v/>
      </c>
      <c r="K325" s="30" t="str">
        <f t="shared" si="9"/>
        <v/>
      </c>
    </row>
    <row r="326" spans="1:11" x14ac:dyDescent="0.25">
      <c r="A326" s="16" t="str">
        <f>'Afrap. mar21-apr21'!A328</f>
        <v/>
      </c>
      <c r="B326" s="81" t="str">
        <f>IF(ISBLANK('Afrap. mar21-apr21'!B328),"",'Afrap. mar21-apr21'!B328)</f>
        <v/>
      </c>
      <c r="C326" s="81" t="str">
        <f>IF(ISBLANK('Afrap. mar21-apr21'!C328),"",'Afrap. mar21-apr21'!C328)</f>
        <v/>
      </c>
      <c r="D326" s="21">
        <f>IF('Afrap. mar21-apr21'!I328="Funktionær",0.75,0.9)</f>
        <v>0.9</v>
      </c>
      <c r="E326" s="17"/>
      <c r="J326" s="111" t="str">
        <f t="shared" ref="J326:J389" si="10">IF(E326="Ja",((F326-G326)+(H326-I326)),"")</f>
        <v/>
      </c>
      <c r="K326" s="30" t="str">
        <f t="shared" ref="K326:K389" si="11">IF(E326="Ja",((F326-G326)+(H326-I326)),"")</f>
        <v/>
      </c>
    </row>
    <row r="327" spans="1:11" x14ac:dyDescent="0.25">
      <c r="A327" s="16" t="str">
        <f>'Afrap. mar21-apr21'!A329</f>
        <v/>
      </c>
      <c r="B327" s="81" t="str">
        <f>IF(ISBLANK('Afrap. mar21-apr21'!B329),"",'Afrap. mar21-apr21'!B329)</f>
        <v/>
      </c>
      <c r="C327" s="81" t="str">
        <f>IF(ISBLANK('Afrap. mar21-apr21'!C329),"",'Afrap. mar21-apr21'!C329)</f>
        <v/>
      </c>
      <c r="D327" s="21">
        <f>IF('Afrap. mar21-apr21'!I329="Funktionær",0.75,0.9)</f>
        <v>0.9</v>
      </c>
      <c r="E327" s="17"/>
      <c r="J327" s="111" t="str">
        <f t="shared" si="10"/>
        <v/>
      </c>
      <c r="K327" s="30" t="str">
        <f t="shared" si="11"/>
        <v/>
      </c>
    </row>
    <row r="328" spans="1:11" x14ac:dyDescent="0.25">
      <c r="A328" s="16" t="str">
        <f>'Afrap. mar21-apr21'!A330</f>
        <v/>
      </c>
      <c r="B328" s="81" t="str">
        <f>IF(ISBLANK('Afrap. mar21-apr21'!B330),"",'Afrap. mar21-apr21'!B330)</f>
        <v/>
      </c>
      <c r="C328" s="81" t="str">
        <f>IF(ISBLANK('Afrap. mar21-apr21'!C330),"",'Afrap. mar21-apr21'!C330)</f>
        <v/>
      </c>
      <c r="D328" s="21">
        <f>IF('Afrap. mar21-apr21'!I330="Funktionær",0.75,0.9)</f>
        <v>0.9</v>
      </c>
      <c r="E328" s="17"/>
      <c r="J328" s="111" t="str">
        <f t="shared" si="10"/>
        <v/>
      </c>
      <c r="K328" s="30" t="str">
        <f t="shared" si="11"/>
        <v/>
      </c>
    </row>
    <row r="329" spans="1:11" x14ac:dyDescent="0.25">
      <c r="A329" s="16" t="str">
        <f>'Afrap. mar21-apr21'!A331</f>
        <v/>
      </c>
      <c r="B329" s="81" t="str">
        <f>IF(ISBLANK('Afrap. mar21-apr21'!B331),"",'Afrap. mar21-apr21'!B331)</f>
        <v/>
      </c>
      <c r="C329" s="81" t="str">
        <f>IF(ISBLANK('Afrap. mar21-apr21'!C331),"",'Afrap. mar21-apr21'!C331)</f>
        <v/>
      </c>
      <c r="D329" s="21">
        <f>IF('Afrap. mar21-apr21'!I331="Funktionær",0.75,0.9)</f>
        <v>0.9</v>
      </c>
      <c r="E329" s="17"/>
      <c r="J329" s="111" t="str">
        <f t="shared" si="10"/>
        <v/>
      </c>
      <c r="K329" s="30" t="str">
        <f t="shared" si="11"/>
        <v/>
      </c>
    </row>
    <row r="330" spans="1:11" x14ac:dyDescent="0.25">
      <c r="A330" s="16" t="str">
        <f>'Afrap. mar21-apr21'!A332</f>
        <v/>
      </c>
      <c r="B330" s="81" t="str">
        <f>IF(ISBLANK('Afrap. mar21-apr21'!B332),"",'Afrap. mar21-apr21'!B332)</f>
        <v/>
      </c>
      <c r="C330" s="81" t="str">
        <f>IF(ISBLANK('Afrap. mar21-apr21'!C332),"",'Afrap. mar21-apr21'!C332)</f>
        <v/>
      </c>
      <c r="D330" s="21">
        <f>IF('Afrap. mar21-apr21'!I332="Funktionær",0.75,0.9)</f>
        <v>0.9</v>
      </c>
      <c r="E330" s="17"/>
      <c r="J330" s="111" t="str">
        <f t="shared" si="10"/>
        <v/>
      </c>
      <c r="K330" s="30" t="str">
        <f t="shared" si="11"/>
        <v/>
      </c>
    </row>
    <row r="331" spans="1:11" x14ac:dyDescent="0.25">
      <c r="A331" s="16" t="str">
        <f>'Afrap. mar21-apr21'!A333</f>
        <v/>
      </c>
      <c r="B331" s="81" t="str">
        <f>IF(ISBLANK('Afrap. mar21-apr21'!B333),"",'Afrap. mar21-apr21'!B333)</f>
        <v/>
      </c>
      <c r="C331" s="81" t="str">
        <f>IF(ISBLANK('Afrap. mar21-apr21'!C333),"",'Afrap. mar21-apr21'!C333)</f>
        <v/>
      </c>
      <c r="D331" s="21">
        <f>IF('Afrap. mar21-apr21'!I333="Funktionær",0.75,0.9)</f>
        <v>0.9</v>
      </c>
      <c r="E331" s="17"/>
      <c r="J331" s="111" t="str">
        <f t="shared" si="10"/>
        <v/>
      </c>
      <c r="K331" s="30" t="str">
        <f t="shared" si="11"/>
        <v/>
      </c>
    </row>
    <row r="332" spans="1:11" x14ac:dyDescent="0.25">
      <c r="A332" s="16" t="str">
        <f>'Afrap. mar21-apr21'!A334</f>
        <v/>
      </c>
      <c r="B332" s="81" t="str">
        <f>IF(ISBLANK('Afrap. mar21-apr21'!B334),"",'Afrap. mar21-apr21'!B334)</f>
        <v/>
      </c>
      <c r="C332" s="81" t="str">
        <f>IF(ISBLANK('Afrap. mar21-apr21'!C334),"",'Afrap. mar21-apr21'!C334)</f>
        <v/>
      </c>
      <c r="D332" s="21">
        <f>IF('Afrap. mar21-apr21'!I334="Funktionær",0.75,0.9)</f>
        <v>0.9</v>
      </c>
      <c r="E332" s="17"/>
      <c r="J332" s="111" t="str">
        <f t="shared" si="10"/>
        <v/>
      </c>
      <c r="K332" s="30" t="str">
        <f t="shared" si="11"/>
        <v/>
      </c>
    </row>
    <row r="333" spans="1:11" x14ac:dyDescent="0.25">
      <c r="A333" s="16" t="str">
        <f>'Afrap. mar21-apr21'!A335</f>
        <v/>
      </c>
      <c r="B333" s="81" t="str">
        <f>IF(ISBLANK('Afrap. mar21-apr21'!B335),"",'Afrap. mar21-apr21'!B335)</f>
        <v/>
      </c>
      <c r="C333" s="81" t="str">
        <f>IF(ISBLANK('Afrap. mar21-apr21'!C335),"",'Afrap. mar21-apr21'!C335)</f>
        <v/>
      </c>
      <c r="D333" s="21">
        <f>IF('Afrap. mar21-apr21'!I335="Funktionær",0.75,0.9)</f>
        <v>0.9</v>
      </c>
      <c r="E333" s="17"/>
      <c r="J333" s="111" t="str">
        <f t="shared" si="10"/>
        <v/>
      </c>
      <c r="K333" s="30" t="str">
        <f t="shared" si="11"/>
        <v/>
      </c>
    </row>
    <row r="334" spans="1:11" x14ac:dyDescent="0.25">
      <c r="A334" s="16" t="str">
        <f>'Afrap. mar21-apr21'!A336</f>
        <v/>
      </c>
      <c r="B334" s="81" t="str">
        <f>IF(ISBLANK('Afrap. mar21-apr21'!B336),"",'Afrap. mar21-apr21'!B336)</f>
        <v/>
      </c>
      <c r="C334" s="81" t="str">
        <f>IF(ISBLANK('Afrap. mar21-apr21'!C336),"",'Afrap. mar21-apr21'!C336)</f>
        <v/>
      </c>
      <c r="D334" s="21">
        <f>IF('Afrap. mar21-apr21'!I336="Funktionær",0.75,0.9)</f>
        <v>0.9</v>
      </c>
      <c r="E334" s="17"/>
      <c r="J334" s="111" t="str">
        <f t="shared" si="10"/>
        <v/>
      </c>
      <c r="K334" s="30" t="str">
        <f t="shared" si="11"/>
        <v/>
      </c>
    </row>
    <row r="335" spans="1:11" x14ac:dyDescent="0.25">
      <c r="A335" s="16" t="str">
        <f>'Afrap. mar21-apr21'!A337</f>
        <v/>
      </c>
      <c r="B335" s="81" t="str">
        <f>IF(ISBLANK('Afrap. mar21-apr21'!B337),"",'Afrap. mar21-apr21'!B337)</f>
        <v/>
      </c>
      <c r="C335" s="81" t="str">
        <f>IF(ISBLANK('Afrap. mar21-apr21'!C337),"",'Afrap. mar21-apr21'!C337)</f>
        <v/>
      </c>
      <c r="D335" s="21">
        <f>IF('Afrap. mar21-apr21'!I337="Funktionær",0.75,0.9)</f>
        <v>0.9</v>
      </c>
      <c r="E335" s="17"/>
      <c r="J335" s="111" t="str">
        <f t="shared" si="10"/>
        <v/>
      </c>
      <c r="K335" s="30" t="str">
        <f t="shared" si="11"/>
        <v/>
      </c>
    </row>
    <row r="336" spans="1:11" x14ac:dyDescent="0.25">
      <c r="A336" s="16" t="str">
        <f>'Afrap. mar21-apr21'!A338</f>
        <v/>
      </c>
      <c r="B336" s="81" t="str">
        <f>IF(ISBLANK('Afrap. mar21-apr21'!B338),"",'Afrap. mar21-apr21'!B338)</f>
        <v/>
      </c>
      <c r="C336" s="81" t="str">
        <f>IF(ISBLANK('Afrap. mar21-apr21'!C338),"",'Afrap. mar21-apr21'!C338)</f>
        <v/>
      </c>
      <c r="D336" s="21">
        <f>IF('Afrap. mar21-apr21'!I338="Funktionær",0.75,0.9)</f>
        <v>0.9</v>
      </c>
      <c r="E336" s="17"/>
      <c r="J336" s="111" t="str">
        <f t="shared" si="10"/>
        <v/>
      </c>
      <c r="K336" s="30" t="str">
        <f t="shared" si="11"/>
        <v/>
      </c>
    </row>
    <row r="337" spans="1:11" x14ac:dyDescent="0.25">
      <c r="A337" s="16" t="str">
        <f>'Afrap. mar21-apr21'!A339</f>
        <v/>
      </c>
      <c r="B337" s="81" t="str">
        <f>IF(ISBLANK('Afrap. mar21-apr21'!B339),"",'Afrap. mar21-apr21'!B339)</f>
        <v/>
      </c>
      <c r="C337" s="81" t="str">
        <f>IF(ISBLANK('Afrap. mar21-apr21'!C339),"",'Afrap. mar21-apr21'!C339)</f>
        <v/>
      </c>
      <c r="D337" s="21">
        <f>IF('Afrap. mar21-apr21'!I339="Funktionær",0.75,0.9)</f>
        <v>0.9</v>
      </c>
      <c r="E337" s="17"/>
      <c r="J337" s="111" t="str">
        <f t="shared" si="10"/>
        <v/>
      </c>
      <c r="K337" s="30" t="str">
        <f t="shared" si="11"/>
        <v/>
      </c>
    </row>
    <row r="338" spans="1:11" x14ac:dyDescent="0.25">
      <c r="A338" s="16" t="str">
        <f>'Afrap. mar21-apr21'!A340</f>
        <v/>
      </c>
      <c r="B338" s="81" t="str">
        <f>IF(ISBLANK('Afrap. mar21-apr21'!B340),"",'Afrap. mar21-apr21'!B340)</f>
        <v/>
      </c>
      <c r="C338" s="81" t="str">
        <f>IF(ISBLANK('Afrap. mar21-apr21'!C340),"",'Afrap. mar21-apr21'!C340)</f>
        <v/>
      </c>
      <c r="D338" s="21">
        <f>IF('Afrap. mar21-apr21'!I340="Funktionær",0.75,0.9)</f>
        <v>0.9</v>
      </c>
      <c r="E338" s="17"/>
      <c r="J338" s="111" t="str">
        <f t="shared" si="10"/>
        <v/>
      </c>
      <c r="K338" s="30" t="str">
        <f t="shared" si="11"/>
        <v/>
      </c>
    </row>
    <row r="339" spans="1:11" x14ac:dyDescent="0.25">
      <c r="A339" s="16" t="str">
        <f>'Afrap. mar21-apr21'!A341</f>
        <v/>
      </c>
      <c r="B339" s="81" t="str">
        <f>IF(ISBLANK('Afrap. mar21-apr21'!B341),"",'Afrap. mar21-apr21'!B341)</f>
        <v/>
      </c>
      <c r="C339" s="81" t="str">
        <f>IF(ISBLANK('Afrap. mar21-apr21'!C341),"",'Afrap. mar21-apr21'!C341)</f>
        <v/>
      </c>
      <c r="D339" s="21">
        <f>IF('Afrap. mar21-apr21'!I341="Funktionær",0.75,0.9)</f>
        <v>0.9</v>
      </c>
      <c r="E339" s="17"/>
      <c r="J339" s="111" t="str">
        <f t="shared" si="10"/>
        <v/>
      </c>
      <c r="K339" s="30" t="str">
        <f t="shared" si="11"/>
        <v/>
      </c>
    </row>
    <row r="340" spans="1:11" x14ac:dyDescent="0.25">
      <c r="A340" s="16" t="str">
        <f>'Afrap. mar21-apr21'!A342</f>
        <v/>
      </c>
      <c r="B340" s="81" t="str">
        <f>IF(ISBLANK('Afrap. mar21-apr21'!B342),"",'Afrap. mar21-apr21'!B342)</f>
        <v/>
      </c>
      <c r="C340" s="81" t="str">
        <f>IF(ISBLANK('Afrap. mar21-apr21'!C342),"",'Afrap. mar21-apr21'!C342)</f>
        <v/>
      </c>
      <c r="D340" s="21">
        <f>IF('Afrap. mar21-apr21'!I342="Funktionær",0.75,0.9)</f>
        <v>0.9</v>
      </c>
      <c r="E340" s="17"/>
      <c r="J340" s="111" t="str">
        <f t="shared" si="10"/>
        <v/>
      </c>
      <c r="K340" s="30" t="str">
        <f t="shared" si="11"/>
        <v/>
      </c>
    </row>
    <row r="341" spans="1:11" x14ac:dyDescent="0.25">
      <c r="A341" s="16" t="str">
        <f>'Afrap. mar21-apr21'!A343</f>
        <v/>
      </c>
      <c r="B341" s="81" t="str">
        <f>IF(ISBLANK('Afrap. mar21-apr21'!B343),"",'Afrap. mar21-apr21'!B343)</f>
        <v/>
      </c>
      <c r="C341" s="81" t="str">
        <f>IF(ISBLANK('Afrap. mar21-apr21'!C343),"",'Afrap. mar21-apr21'!C343)</f>
        <v/>
      </c>
      <c r="D341" s="21">
        <f>IF('Afrap. mar21-apr21'!I343="Funktionær",0.75,0.9)</f>
        <v>0.9</v>
      </c>
      <c r="E341" s="17"/>
      <c r="J341" s="111" t="str">
        <f t="shared" si="10"/>
        <v/>
      </c>
      <c r="K341" s="30" t="str">
        <f t="shared" si="11"/>
        <v/>
      </c>
    </row>
    <row r="342" spans="1:11" x14ac:dyDescent="0.25">
      <c r="A342" s="16" t="str">
        <f>'Afrap. mar21-apr21'!A344</f>
        <v/>
      </c>
      <c r="B342" s="81" t="str">
        <f>IF(ISBLANK('Afrap. mar21-apr21'!B344),"",'Afrap. mar21-apr21'!B344)</f>
        <v/>
      </c>
      <c r="C342" s="81" t="str">
        <f>IF(ISBLANK('Afrap. mar21-apr21'!C344),"",'Afrap. mar21-apr21'!C344)</f>
        <v/>
      </c>
      <c r="D342" s="21">
        <f>IF('Afrap. mar21-apr21'!I344="Funktionær",0.75,0.9)</f>
        <v>0.9</v>
      </c>
      <c r="E342" s="17"/>
      <c r="J342" s="111" t="str">
        <f t="shared" si="10"/>
        <v/>
      </c>
      <c r="K342" s="30" t="str">
        <f t="shared" si="11"/>
        <v/>
      </c>
    </row>
    <row r="343" spans="1:11" x14ac:dyDescent="0.25">
      <c r="A343" s="16" t="str">
        <f>'Afrap. mar21-apr21'!A345</f>
        <v/>
      </c>
      <c r="B343" s="81" t="str">
        <f>IF(ISBLANK('Afrap. mar21-apr21'!B345),"",'Afrap. mar21-apr21'!B345)</f>
        <v/>
      </c>
      <c r="C343" s="81" t="str">
        <f>IF(ISBLANK('Afrap. mar21-apr21'!C345),"",'Afrap. mar21-apr21'!C345)</f>
        <v/>
      </c>
      <c r="D343" s="21">
        <f>IF('Afrap. mar21-apr21'!I345="Funktionær",0.75,0.9)</f>
        <v>0.9</v>
      </c>
      <c r="E343" s="17"/>
      <c r="J343" s="111" t="str">
        <f t="shared" si="10"/>
        <v/>
      </c>
      <c r="K343" s="30" t="str">
        <f t="shared" si="11"/>
        <v/>
      </c>
    </row>
    <row r="344" spans="1:11" x14ac:dyDescent="0.25">
      <c r="A344" s="16" t="str">
        <f>'Afrap. mar21-apr21'!A346</f>
        <v/>
      </c>
      <c r="B344" s="81" t="str">
        <f>IF(ISBLANK('Afrap. mar21-apr21'!B346),"",'Afrap. mar21-apr21'!B346)</f>
        <v/>
      </c>
      <c r="C344" s="81" t="str">
        <f>IF(ISBLANK('Afrap. mar21-apr21'!C346),"",'Afrap. mar21-apr21'!C346)</f>
        <v/>
      </c>
      <c r="D344" s="21">
        <f>IF('Afrap. mar21-apr21'!I346="Funktionær",0.75,0.9)</f>
        <v>0.9</v>
      </c>
      <c r="E344" s="17"/>
      <c r="J344" s="111" t="str">
        <f t="shared" si="10"/>
        <v/>
      </c>
      <c r="K344" s="30" t="str">
        <f t="shared" si="11"/>
        <v/>
      </c>
    </row>
    <row r="345" spans="1:11" x14ac:dyDescent="0.25">
      <c r="A345" s="16" t="str">
        <f>'Afrap. mar21-apr21'!A347</f>
        <v/>
      </c>
      <c r="B345" s="81" t="str">
        <f>IF(ISBLANK('Afrap. mar21-apr21'!B347),"",'Afrap. mar21-apr21'!B347)</f>
        <v/>
      </c>
      <c r="C345" s="81" t="str">
        <f>IF(ISBLANK('Afrap. mar21-apr21'!C347),"",'Afrap. mar21-apr21'!C347)</f>
        <v/>
      </c>
      <c r="D345" s="21">
        <f>IF('Afrap. mar21-apr21'!I347="Funktionær",0.75,0.9)</f>
        <v>0.9</v>
      </c>
      <c r="E345" s="17"/>
      <c r="J345" s="111" t="str">
        <f t="shared" si="10"/>
        <v/>
      </c>
      <c r="K345" s="30" t="str">
        <f t="shared" si="11"/>
        <v/>
      </c>
    </row>
    <row r="346" spans="1:11" x14ac:dyDescent="0.25">
      <c r="A346" s="16" t="str">
        <f>'Afrap. mar21-apr21'!A348</f>
        <v/>
      </c>
      <c r="B346" s="81" t="str">
        <f>IF(ISBLANK('Afrap. mar21-apr21'!B348),"",'Afrap. mar21-apr21'!B348)</f>
        <v/>
      </c>
      <c r="C346" s="81" t="str">
        <f>IF(ISBLANK('Afrap. mar21-apr21'!C348),"",'Afrap. mar21-apr21'!C348)</f>
        <v/>
      </c>
      <c r="D346" s="21">
        <f>IF('Afrap. mar21-apr21'!I348="Funktionær",0.75,0.9)</f>
        <v>0.9</v>
      </c>
      <c r="E346" s="17"/>
      <c r="J346" s="111" t="str">
        <f t="shared" si="10"/>
        <v/>
      </c>
      <c r="K346" s="30" t="str">
        <f t="shared" si="11"/>
        <v/>
      </c>
    </row>
    <row r="347" spans="1:11" x14ac:dyDescent="0.25">
      <c r="A347" s="16" t="str">
        <f>'Afrap. mar21-apr21'!A349</f>
        <v/>
      </c>
      <c r="B347" s="81" t="str">
        <f>IF(ISBLANK('Afrap. mar21-apr21'!B349),"",'Afrap. mar21-apr21'!B349)</f>
        <v/>
      </c>
      <c r="C347" s="81" t="str">
        <f>IF(ISBLANK('Afrap. mar21-apr21'!C349),"",'Afrap. mar21-apr21'!C349)</f>
        <v/>
      </c>
      <c r="D347" s="21">
        <f>IF('Afrap. mar21-apr21'!I349="Funktionær",0.75,0.9)</f>
        <v>0.9</v>
      </c>
      <c r="E347" s="17"/>
      <c r="J347" s="111" t="str">
        <f t="shared" si="10"/>
        <v/>
      </c>
      <c r="K347" s="30" t="str">
        <f t="shared" si="11"/>
        <v/>
      </c>
    </row>
    <row r="348" spans="1:11" x14ac:dyDescent="0.25">
      <c r="A348" s="16" t="str">
        <f>'Afrap. mar21-apr21'!A350</f>
        <v/>
      </c>
      <c r="B348" s="81" t="str">
        <f>IF(ISBLANK('Afrap. mar21-apr21'!B350),"",'Afrap. mar21-apr21'!B350)</f>
        <v/>
      </c>
      <c r="C348" s="81" t="str">
        <f>IF(ISBLANK('Afrap. mar21-apr21'!C350),"",'Afrap. mar21-apr21'!C350)</f>
        <v/>
      </c>
      <c r="D348" s="21">
        <f>IF('Afrap. mar21-apr21'!I350="Funktionær",0.75,0.9)</f>
        <v>0.9</v>
      </c>
      <c r="E348" s="17"/>
      <c r="J348" s="111" t="str">
        <f t="shared" si="10"/>
        <v/>
      </c>
      <c r="K348" s="30" t="str">
        <f t="shared" si="11"/>
        <v/>
      </c>
    </row>
    <row r="349" spans="1:11" x14ac:dyDescent="0.25">
      <c r="A349" s="16" t="str">
        <f>'Afrap. mar21-apr21'!A351</f>
        <v/>
      </c>
      <c r="B349" s="81" t="str">
        <f>IF(ISBLANK('Afrap. mar21-apr21'!B351),"",'Afrap. mar21-apr21'!B351)</f>
        <v/>
      </c>
      <c r="C349" s="81" t="str">
        <f>IF(ISBLANK('Afrap. mar21-apr21'!C351),"",'Afrap. mar21-apr21'!C351)</f>
        <v/>
      </c>
      <c r="D349" s="21">
        <f>IF('Afrap. mar21-apr21'!I351="Funktionær",0.75,0.9)</f>
        <v>0.9</v>
      </c>
      <c r="E349" s="17"/>
      <c r="J349" s="111" t="str">
        <f t="shared" si="10"/>
        <v/>
      </c>
      <c r="K349" s="30" t="str">
        <f t="shared" si="11"/>
        <v/>
      </c>
    </row>
    <row r="350" spans="1:11" x14ac:dyDescent="0.25">
      <c r="A350" s="16" t="str">
        <f>'Afrap. mar21-apr21'!A352</f>
        <v/>
      </c>
      <c r="B350" s="81" t="str">
        <f>IF(ISBLANK('Afrap. mar21-apr21'!B352),"",'Afrap. mar21-apr21'!B352)</f>
        <v/>
      </c>
      <c r="C350" s="81" t="str">
        <f>IF(ISBLANK('Afrap. mar21-apr21'!C352),"",'Afrap. mar21-apr21'!C352)</f>
        <v/>
      </c>
      <c r="D350" s="21">
        <f>IF('Afrap. mar21-apr21'!I352="Funktionær",0.75,0.9)</f>
        <v>0.9</v>
      </c>
      <c r="E350" s="17"/>
      <c r="J350" s="111" t="str">
        <f t="shared" si="10"/>
        <v/>
      </c>
      <c r="K350" s="30" t="str">
        <f t="shared" si="11"/>
        <v/>
      </c>
    </row>
    <row r="351" spans="1:11" x14ac:dyDescent="0.25">
      <c r="A351" s="16" t="str">
        <f>'Afrap. mar21-apr21'!A353</f>
        <v/>
      </c>
      <c r="B351" s="81" t="str">
        <f>IF(ISBLANK('Afrap. mar21-apr21'!B353),"",'Afrap. mar21-apr21'!B353)</f>
        <v/>
      </c>
      <c r="C351" s="81" t="str">
        <f>IF(ISBLANK('Afrap. mar21-apr21'!C353),"",'Afrap. mar21-apr21'!C353)</f>
        <v/>
      </c>
      <c r="D351" s="21">
        <f>IF('Afrap. mar21-apr21'!I353="Funktionær",0.75,0.9)</f>
        <v>0.9</v>
      </c>
      <c r="E351" s="17"/>
      <c r="J351" s="111" t="str">
        <f t="shared" si="10"/>
        <v/>
      </c>
      <c r="K351" s="30" t="str">
        <f t="shared" si="11"/>
        <v/>
      </c>
    </row>
    <row r="352" spans="1:11" x14ac:dyDescent="0.25">
      <c r="A352" s="16" t="str">
        <f>'Afrap. mar21-apr21'!A354</f>
        <v/>
      </c>
      <c r="B352" s="81" t="str">
        <f>IF(ISBLANK('Afrap. mar21-apr21'!B354),"",'Afrap. mar21-apr21'!B354)</f>
        <v/>
      </c>
      <c r="C352" s="81" t="str">
        <f>IF(ISBLANK('Afrap. mar21-apr21'!C354),"",'Afrap. mar21-apr21'!C354)</f>
        <v/>
      </c>
      <c r="D352" s="21">
        <f>IF('Afrap. mar21-apr21'!I354="Funktionær",0.75,0.9)</f>
        <v>0.9</v>
      </c>
      <c r="E352" s="17"/>
      <c r="J352" s="111" t="str">
        <f t="shared" si="10"/>
        <v/>
      </c>
      <c r="K352" s="30" t="str">
        <f t="shared" si="11"/>
        <v/>
      </c>
    </row>
    <row r="353" spans="1:11" x14ac:dyDescent="0.25">
      <c r="A353" s="16" t="str">
        <f>'Afrap. mar21-apr21'!A355</f>
        <v/>
      </c>
      <c r="B353" s="81" t="str">
        <f>IF(ISBLANK('Afrap. mar21-apr21'!B355),"",'Afrap. mar21-apr21'!B355)</f>
        <v/>
      </c>
      <c r="C353" s="81" t="str">
        <f>IF(ISBLANK('Afrap. mar21-apr21'!C355),"",'Afrap. mar21-apr21'!C355)</f>
        <v/>
      </c>
      <c r="D353" s="21">
        <f>IF('Afrap. mar21-apr21'!I355="Funktionær",0.75,0.9)</f>
        <v>0.9</v>
      </c>
      <c r="E353" s="17"/>
      <c r="J353" s="111" t="str">
        <f t="shared" si="10"/>
        <v/>
      </c>
      <c r="K353" s="30" t="str">
        <f t="shared" si="11"/>
        <v/>
      </c>
    </row>
    <row r="354" spans="1:11" x14ac:dyDescent="0.25">
      <c r="A354" s="16" t="str">
        <f>'Afrap. mar21-apr21'!A356</f>
        <v/>
      </c>
      <c r="B354" s="81" t="str">
        <f>IF(ISBLANK('Afrap. mar21-apr21'!B356),"",'Afrap. mar21-apr21'!B356)</f>
        <v/>
      </c>
      <c r="C354" s="81" t="str">
        <f>IF(ISBLANK('Afrap. mar21-apr21'!C356),"",'Afrap. mar21-apr21'!C356)</f>
        <v/>
      </c>
      <c r="D354" s="21">
        <f>IF('Afrap. mar21-apr21'!I356="Funktionær",0.75,0.9)</f>
        <v>0.9</v>
      </c>
      <c r="E354" s="17"/>
      <c r="J354" s="111" t="str">
        <f t="shared" si="10"/>
        <v/>
      </c>
      <c r="K354" s="30" t="str">
        <f t="shared" si="11"/>
        <v/>
      </c>
    </row>
    <row r="355" spans="1:11" x14ac:dyDescent="0.25">
      <c r="A355" s="16" t="str">
        <f>'Afrap. mar21-apr21'!A357</f>
        <v/>
      </c>
      <c r="B355" s="81" t="str">
        <f>IF(ISBLANK('Afrap. mar21-apr21'!B357),"",'Afrap. mar21-apr21'!B357)</f>
        <v/>
      </c>
      <c r="C355" s="81" t="str">
        <f>IF(ISBLANK('Afrap. mar21-apr21'!C357),"",'Afrap. mar21-apr21'!C357)</f>
        <v/>
      </c>
      <c r="D355" s="21">
        <f>IF('Afrap. mar21-apr21'!I357="Funktionær",0.75,0.9)</f>
        <v>0.9</v>
      </c>
      <c r="E355" s="17"/>
      <c r="J355" s="111" t="str">
        <f t="shared" si="10"/>
        <v/>
      </c>
      <c r="K355" s="30" t="str">
        <f t="shared" si="11"/>
        <v/>
      </c>
    </row>
    <row r="356" spans="1:11" x14ac:dyDescent="0.25">
      <c r="A356" s="16" t="str">
        <f>'Afrap. mar21-apr21'!A358</f>
        <v/>
      </c>
      <c r="B356" s="81" t="str">
        <f>IF(ISBLANK('Afrap. mar21-apr21'!B358),"",'Afrap. mar21-apr21'!B358)</f>
        <v/>
      </c>
      <c r="C356" s="81" t="str">
        <f>IF(ISBLANK('Afrap. mar21-apr21'!C358),"",'Afrap. mar21-apr21'!C358)</f>
        <v/>
      </c>
      <c r="D356" s="21">
        <f>IF('Afrap. mar21-apr21'!I358="Funktionær",0.75,0.9)</f>
        <v>0.9</v>
      </c>
      <c r="E356" s="17"/>
      <c r="J356" s="111" t="str">
        <f t="shared" si="10"/>
        <v/>
      </c>
      <c r="K356" s="30" t="str">
        <f t="shared" si="11"/>
        <v/>
      </c>
    </row>
    <row r="357" spans="1:11" x14ac:dyDescent="0.25">
      <c r="A357" s="16" t="str">
        <f>'Afrap. mar21-apr21'!A359</f>
        <v/>
      </c>
      <c r="B357" s="81" t="str">
        <f>IF(ISBLANK('Afrap. mar21-apr21'!B359),"",'Afrap. mar21-apr21'!B359)</f>
        <v/>
      </c>
      <c r="C357" s="81" t="str">
        <f>IF(ISBLANK('Afrap. mar21-apr21'!C359),"",'Afrap. mar21-apr21'!C359)</f>
        <v/>
      </c>
      <c r="D357" s="21">
        <f>IF('Afrap. mar21-apr21'!I359="Funktionær",0.75,0.9)</f>
        <v>0.9</v>
      </c>
      <c r="E357" s="17"/>
      <c r="J357" s="111" t="str">
        <f t="shared" si="10"/>
        <v/>
      </c>
      <c r="K357" s="30" t="str">
        <f t="shared" si="11"/>
        <v/>
      </c>
    </row>
    <row r="358" spans="1:11" x14ac:dyDescent="0.25">
      <c r="A358" s="16" t="str">
        <f>'Afrap. mar21-apr21'!A360</f>
        <v/>
      </c>
      <c r="B358" s="81" t="str">
        <f>IF(ISBLANK('Afrap. mar21-apr21'!B360),"",'Afrap. mar21-apr21'!B360)</f>
        <v/>
      </c>
      <c r="C358" s="81" t="str">
        <f>IF(ISBLANK('Afrap. mar21-apr21'!C360),"",'Afrap. mar21-apr21'!C360)</f>
        <v/>
      </c>
      <c r="D358" s="21">
        <f>IF('Afrap. mar21-apr21'!I360="Funktionær",0.75,0.9)</f>
        <v>0.9</v>
      </c>
      <c r="E358" s="17"/>
      <c r="J358" s="111" t="str">
        <f t="shared" si="10"/>
        <v/>
      </c>
      <c r="K358" s="30" t="str">
        <f t="shared" si="11"/>
        <v/>
      </c>
    </row>
    <row r="359" spans="1:11" x14ac:dyDescent="0.25">
      <c r="A359" s="16" t="str">
        <f>'Afrap. mar21-apr21'!A361</f>
        <v/>
      </c>
      <c r="B359" s="81" t="str">
        <f>IF(ISBLANK('Afrap. mar21-apr21'!B361),"",'Afrap. mar21-apr21'!B361)</f>
        <v/>
      </c>
      <c r="C359" s="81" t="str">
        <f>IF(ISBLANK('Afrap. mar21-apr21'!C361),"",'Afrap. mar21-apr21'!C361)</f>
        <v/>
      </c>
      <c r="D359" s="21">
        <f>IF('Afrap. mar21-apr21'!I361="Funktionær",0.75,0.9)</f>
        <v>0.9</v>
      </c>
      <c r="E359" s="17"/>
      <c r="J359" s="111" t="str">
        <f t="shared" si="10"/>
        <v/>
      </c>
      <c r="K359" s="30" t="str">
        <f t="shared" si="11"/>
        <v/>
      </c>
    </row>
    <row r="360" spans="1:11" x14ac:dyDescent="0.25">
      <c r="A360" s="16" t="str">
        <f>'Afrap. mar21-apr21'!A362</f>
        <v/>
      </c>
      <c r="B360" s="81" t="str">
        <f>IF(ISBLANK('Afrap. mar21-apr21'!B362),"",'Afrap. mar21-apr21'!B362)</f>
        <v/>
      </c>
      <c r="C360" s="81" t="str">
        <f>IF(ISBLANK('Afrap. mar21-apr21'!C362),"",'Afrap. mar21-apr21'!C362)</f>
        <v/>
      </c>
      <c r="D360" s="21">
        <f>IF('Afrap. mar21-apr21'!I362="Funktionær",0.75,0.9)</f>
        <v>0.9</v>
      </c>
      <c r="E360" s="17"/>
      <c r="J360" s="111" t="str">
        <f t="shared" si="10"/>
        <v/>
      </c>
      <c r="K360" s="30" t="str">
        <f t="shared" si="11"/>
        <v/>
      </c>
    </row>
    <row r="361" spans="1:11" x14ac:dyDescent="0.25">
      <c r="A361" s="16" t="str">
        <f>'Afrap. mar21-apr21'!A363</f>
        <v/>
      </c>
      <c r="B361" s="81" t="str">
        <f>IF(ISBLANK('Afrap. mar21-apr21'!B363),"",'Afrap. mar21-apr21'!B363)</f>
        <v/>
      </c>
      <c r="C361" s="81" t="str">
        <f>IF(ISBLANK('Afrap. mar21-apr21'!C363),"",'Afrap. mar21-apr21'!C363)</f>
        <v/>
      </c>
      <c r="D361" s="21">
        <f>IF('Afrap. mar21-apr21'!I363="Funktionær",0.75,0.9)</f>
        <v>0.9</v>
      </c>
      <c r="E361" s="17"/>
      <c r="J361" s="111" t="str">
        <f t="shared" si="10"/>
        <v/>
      </c>
      <c r="K361" s="30" t="str">
        <f t="shared" si="11"/>
        <v/>
      </c>
    </row>
    <row r="362" spans="1:11" x14ac:dyDescent="0.25">
      <c r="A362" s="16" t="str">
        <f>'Afrap. mar21-apr21'!A364</f>
        <v/>
      </c>
      <c r="B362" s="81" t="str">
        <f>IF(ISBLANK('Afrap. mar21-apr21'!B364),"",'Afrap. mar21-apr21'!B364)</f>
        <v/>
      </c>
      <c r="C362" s="81" t="str">
        <f>IF(ISBLANK('Afrap. mar21-apr21'!C364),"",'Afrap. mar21-apr21'!C364)</f>
        <v/>
      </c>
      <c r="D362" s="21">
        <f>IF('Afrap. mar21-apr21'!I364="Funktionær",0.75,0.9)</f>
        <v>0.9</v>
      </c>
      <c r="E362" s="17"/>
      <c r="J362" s="111" t="str">
        <f t="shared" si="10"/>
        <v/>
      </c>
      <c r="K362" s="30" t="str">
        <f t="shared" si="11"/>
        <v/>
      </c>
    </row>
    <row r="363" spans="1:11" x14ac:dyDescent="0.25">
      <c r="A363" s="16" t="str">
        <f>'Afrap. mar21-apr21'!A365</f>
        <v/>
      </c>
      <c r="B363" s="81" t="str">
        <f>IF(ISBLANK('Afrap. mar21-apr21'!B365),"",'Afrap. mar21-apr21'!B365)</f>
        <v/>
      </c>
      <c r="C363" s="81" t="str">
        <f>IF(ISBLANK('Afrap. mar21-apr21'!C365),"",'Afrap. mar21-apr21'!C365)</f>
        <v/>
      </c>
      <c r="D363" s="21">
        <f>IF('Afrap. mar21-apr21'!I365="Funktionær",0.75,0.9)</f>
        <v>0.9</v>
      </c>
      <c r="E363" s="17"/>
      <c r="J363" s="111" t="str">
        <f t="shared" si="10"/>
        <v/>
      </c>
      <c r="K363" s="30" t="str">
        <f t="shared" si="11"/>
        <v/>
      </c>
    </row>
    <row r="364" spans="1:11" x14ac:dyDescent="0.25">
      <c r="A364" s="16" t="str">
        <f>'Afrap. mar21-apr21'!A366</f>
        <v/>
      </c>
      <c r="B364" s="81" t="str">
        <f>IF(ISBLANK('Afrap. mar21-apr21'!B366),"",'Afrap. mar21-apr21'!B366)</f>
        <v/>
      </c>
      <c r="C364" s="81" t="str">
        <f>IF(ISBLANK('Afrap. mar21-apr21'!C366),"",'Afrap. mar21-apr21'!C366)</f>
        <v/>
      </c>
      <c r="D364" s="21">
        <f>IF('Afrap. mar21-apr21'!I366="Funktionær",0.75,0.9)</f>
        <v>0.9</v>
      </c>
      <c r="E364" s="17"/>
      <c r="J364" s="111" t="str">
        <f t="shared" si="10"/>
        <v/>
      </c>
      <c r="K364" s="30" t="str">
        <f t="shared" si="11"/>
        <v/>
      </c>
    </row>
    <row r="365" spans="1:11" x14ac:dyDescent="0.25">
      <c r="A365" s="16" t="str">
        <f>'Afrap. mar21-apr21'!A367</f>
        <v/>
      </c>
      <c r="B365" s="81" t="str">
        <f>IF(ISBLANK('Afrap. mar21-apr21'!B367),"",'Afrap. mar21-apr21'!B367)</f>
        <v/>
      </c>
      <c r="C365" s="81" t="str">
        <f>IF(ISBLANK('Afrap. mar21-apr21'!C367),"",'Afrap. mar21-apr21'!C367)</f>
        <v/>
      </c>
      <c r="D365" s="21">
        <f>IF('Afrap. mar21-apr21'!I367="Funktionær",0.75,0.9)</f>
        <v>0.9</v>
      </c>
      <c r="E365" s="17"/>
      <c r="J365" s="111" t="str">
        <f t="shared" si="10"/>
        <v/>
      </c>
      <c r="K365" s="30" t="str">
        <f t="shared" si="11"/>
        <v/>
      </c>
    </row>
    <row r="366" spans="1:11" x14ac:dyDescent="0.25">
      <c r="A366" s="16" t="str">
        <f>'Afrap. mar21-apr21'!A368</f>
        <v/>
      </c>
      <c r="B366" s="81" t="str">
        <f>IF(ISBLANK('Afrap. mar21-apr21'!B368),"",'Afrap. mar21-apr21'!B368)</f>
        <v/>
      </c>
      <c r="C366" s="81" t="str">
        <f>IF(ISBLANK('Afrap. mar21-apr21'!C368),"",'Afrap. mar21-apr21'!C368)</f>
        <v/>
      </c>
      <c r="D366" s="21">
        <f>IF('Afrap. mar21-apr21'!I368="Funktionær",0.75,0.9)</f>
        <v>0.9</v>
      </c>
      <c r="E366" s="17"/>
      <c r="J366" s="111" t="str">
        <f t="shared" si="10"/>
        <v/>
      </c>
      <c r="K366" s="30" t="str">
        <f t="shared" si="11"/>
        <v/>
      </c>
    </row>
    <row r="367" spans="1:11" x14ac:dyDescent="0.25">
      <c r="A367" s="16" t="str">
        <f>'Afrap. mar21-apr21'!A369</f>
        <v/>
      </c>
      <c r="B367" s="81" t="str">
        <f>IF(ISBLANK('Afrap. mar21-apr21'!B369),"",'Afrap. mar21-apr21'!B369)</f>
        <v/>
      </c>
      <c r="C367" s="81" t="str">
        <f>IF(ISBLANK('Afrap. mar21-apr21'!C369),"",'Afrap. mar21-apr21'!C369)</f>
        <v/>
      </c>
      <c r="D367" s="21">
        <f>IF('Afrap. mar21-apr21'!I369="Funktionær",0.75,0.9)</f>
        <v>0.9</v>
      </c>
      <c r="E367" s="17"/>
      <c r="J367" s="111" t="str">
        <f t="shared" si="10"/>
        <v/>
      </c>
      <c r="K367" s="30" t="str">
        <f t="shared" si="11"/>
        <v/>
      </c>
    </row>
    <row r="368" spans="1:11" x14ac:dyDescent="0.25">
      <c r="A368" s="16" t="str">
        <f>'Afrap. mar21-apr21'!A370</f>
        <v/>
      </c>
      <c r="B368" s="81" t="str">
        <f>IF(ISBLANK('Afrap. mar21-apr21'!B370),"",'Afrap. mar21-apr21'!B370)</f>
        <v/>
      </c>
      <c r="C368" s="81" t="str">
        <f>IF(ISBLANK('Afrap. mar21-apr21'!C370),"",'Afrap. mar21-apr21'!C370)</f>
        <v/>
      </c>
      <c r="D368" s="21">
        <f>IF('Afrap. mar21-apr21'!I370="Funktionær",0.75,0.9)</f>
        <v>0.9</v>
      </c>
      <c r="E368" s="17"/>
      <c r="J368" s="111" t="str">
        <f t="shared" si="10"/>
        <v/>
      </c>
      <c r="K368" s="30" t="str">
        <f t="shared" si="11"/>
        <v/>
      </c>
    </row>
    <row r="369" spans="1:11" x14ac:dyDescent="0.25">
      <c r="A369" s="16" t="str">
        <f>'Afrap. mar21-apr21'!A371</f>
        <v/>
      </c>
      <c r="B369" s="81" t="str">
        <f>IF(ISBLANK('Afrap. mar21-apr21'!B371),"",'Afrap. mar21-apr21'!B371)</f>
        <v/>
      </c>
      <c r="C369" s="81" t="str">
        <f>IF(ISBLANK('Afrap. mar21-apr21'!C371),"",'Afrap. mar21-apr21'!C371)</f>
        <v/>
      </c>
      <c r="D369" s="21">
        <f>IF('Afrap. mar21-apr21'!I371="Funktionær",0.75,0.9)</f>
        <v>0.9</v>
      </c>
      <c r="E369" s="17"/>
      <c r="J369" s="111" t="str">
        <f t="shared" si="10"/>
        <v/>
      </c>
      <c r="K369" s="30" t="str">
        <f t="shared" si="11"/>
        <v/>
      </c>
    </row>
    <row r="370" spans="1:11" x14ac:dyDescent="0.25">
      <c r="A370" s="16" t="str">
        <f>'Afrap. mar21-apr21'!A372</f>
        <v/>
      </c>
      <c r="B370" s="81" t="str">
        <f>IF(ISBLANK('Afrap. mar21-apr21'!B372),"",'Afrap. mar21-apr21'!B372)</f>
        <v/>
      </c>
      <c r="C370" s="81" t="str">
        <f>IF(ISBLANK('Afrap. mar21-apr21'!C372),"",'Afrap. mar21-apr21'!C372)</f>
        <v/>
      </c>
      <c r="D370" s="21">
        <f>IF('Afrap. mar21-apr21'!I372="Funktionær",0.75,0.9)</f>
        <v>0.9</v>
      </c>
      <c r="E370" s="17"/>
      <c r="J370" s="111" t="str">
        <f t="shared" si="10"/>
        <v/>
      </c>
      <c r="K370" s="30" t="str">
        <f t="shared" si="11"/>
        <v/>
      </c>
    </row>
    <row r="371" spans="1:11" x14ac:dyDescent="0.25">
      <c r="A371" s="16" t="str">
        <f>'Afrap. mar21-apr21'!A373</f>
        <v/>
      </c>
      <c r="B371" s="81" t="str">
        <f>IF(ISBLANK('Afrap. mar21-apr21'!B373),"",'Afrap. mar21-apr21'!B373)</f>
        <v/>
      </c>
      <c r="C371" s="81" t="str">
        <f>IF(ISBLANK('Afrap. mar21-apr21'!C373),"",'Afrap. mar21-apr21'!C373)</f>
        <v/>
      </c>
      <c r="D371" s="21">
        <f>IF('Afrap. mar21-apr21'!I373="Funktionær",0.75,0.9)</f>
        <v>0.9</v>
      </c>
      <c r="E371" s="17"/>
      <c r="J371" s="111" t="str">
        <f t="shared" si="10"/>
        <v/>
      </c>
      <c r="K371" s="30" t="str">
        <f t="shared" si="11"/>
        <v/>
      </c>
    </row>
    <row r="372" spans="1:11" x14ac:dyDescent="0.25">
      <c r="A372" s="16" t="str">
        <f>'Afrap. mar21-apr21'!A374</f>
        <v/>
      </c>
      <c r="B372" s="81" t="str">
        <f>IF(ISBLANK('Afrap. mar21-apr21'!B374),"",'Afrap. mar21-apr21'!B374)</f>
        <v/>
      </c>
      <c r="C372" s="81" t="str">
        <f>IF(ISBLANK('Afrap. mar21-apr21'!C374),"",'Afrap. mar21-apr21'!C374)</f>
        <v/>
      </c>
      <c r="D372" s="21">
        <f>IF('Afrap. mar21-apr21'!I374="Funktionær",0.75,0.9)</f>
        <v>0.9</v>
      </c>
      <c r="E372" s="17"/>
      <c r="J372" s="111" t="str">
        <f t="shared" si="10"/>
        <v/>
      </c>
      <c r="K372" s="30" t="str">
        <f t="shared" si="11"/>
        <v/>
      </c>
    </row>
    <row r="373" spans="1:11" x14ac:dyDescent="0.25">
      <c r="A373" s="16" t="str">
        <f>'Afrap. mar21-apr21'!A375</f>
        <v/>
      </c>
      <c r="B373" s="81" t="str">
        <f>IF(ISBLANK('Afrap. mar21-apr21'!B375),"",'Afrap. mar21-apr21'!B375)</f>
        <v/>
      </c>
      <c r="C373" s="81" t="str">
        <f>IF(ISBLANK('Afrap. mar21-apr21'!C375),"",'Afrap. mar21-apr21'!C375)</f>
        <v/>
      </c>
      <c r="D373" s="21">
        <f>IF('Afrap. mar21-apr21'!I375="Funktionær",0.75,0.9)</f>
        <v>0.9</v>
      </c>
      <c r="E373" s="17"/>
      <c r="J373" s="111" t="str">
        <f t="shared" si="10"/>
        <v/>
      </c>
      <c r="K373" s="30" t="str">
        <f t="shared" si="11"/>
        <v/>
      </c>
    </row>
    <row r="374" spans="1:11" x14ac:dyDescent="0.25">
      <c r="A374" s="16" t="str">
        <f>'Afrap. mar21-apr21'!A376</f>
        <v/>
      </c>
      <c r="B374" s="81" t="str">
        <f>IF(ISBLANK('Afrap. mar21-apr21'!B376),"",'Afrap. mar21-apr21'!B376)</f>
        <v/>
      </c>
      <c r="C374" s="81" t="str">
        <f>IF(ISBLANK('Afrap. mar21-apr21'!C376),"",'Afrap. mar21-apr21'!C376)</f>
        <v/>
      </c>
      <c r="D374" s="21">
        <f>IF('Afrap. mar21-apr21'!I376="Funktionær",0.75,0.9)</f>
        <v>0.9</v>
      </c>
      <c r="E374" s="17"/>
      <c r="J374" s="111" t="str">
        <f t="shared" si="10"/>
        <v/>
      </c>
      <c r="K374" s="30" t="str">
        <f t="shared" si="11"/>
        <v/>
      </c>
    </row>
    <row r="375" spans="1:11" x14ac:dyDescent="0.25">
      <c r="A375" s="16" t="str">
        <f>'Afrap. mar21-apr21'!A377</f>
        <v/>
      </c>
      <c r="B375" s="81" t="str">
        <f>IF(ISBLANK('Afrap. mar21-apr21'!B377),"",'Afrap. mar21-apr21'!B377)</f>
        <v/>
      </c>
      <c r="C375" s="81" t="str">
        <f>IF(ISBLANK('Afrap. mar21-apr21'!C377),"",'Afrap. mar21-apr21'!C377)</f>
        <v/>
      </c>
      <c r="D375" s="21">
        <f>IF('Afrap. mar21-apr21'!I377="Funktionær",0.75,0.9)</f>
        <v>0.9</v>
      </c>
      <c r="E375" s="17"/>
      <c r="J375" s="111" t="str">
        <f t="shared" si="10"/>
        <v/>
      </c>
      <c r="K375" s="30" t="str">
        <f t="shared" si="11"/>
        <v/>
      </c>
    </row>
    <row r="376" spans="1:11" x14ac:dyDescent="0.25">
      <c r="A376" s="16" t="str">
        <f>'Afrap. mar21-apr21'!A378</f>
        <v/>
      </c>
      <c r="B376" s="81" t="str">
        <f>IF(ISBLANK('Afrap. mar21-apr21'!B378),"",'Afrap. mar21-apr21'!B378)</f>
        <v/>
      </c>
      <c r="C376" s="81" t="str">
        <f>IF(ISBLANK('Afrap. mar21-apr21'!C378),"",'Afrap. mar21-apr21'!C378)</f>
        <v/>
      </c>
      <c r="D376" s="21">
        <f>IF('Afrap. mar21-apr21'!I378="Funktionær",0.75,0.9)</f>
        <v>0.9</v>
      </c>
      <c r="E376" s="17"/>
      <c r="J376" s="111" t="str">
        <f t="shared" si="10"/>
        <v/>
      </c>
      <c r="K376" s="30" t="str">
        <f t="shared" si="11"/>
        <v/>
      </c>
    </row>
    <row r="377" spans="1:11" x14ac:dyDescent="0.25">
      <c r="A377" s="16" t="str">
        <f>'Afrap. mar21-apr21'!A379</f>
        <v/>
      </c>
      <c r="B377" s="81" t="str">
        <f>IF(ISBLANK('Afrap. mar21-apr21'!B379),"",'Afrap. mar21-apr21'!B379)</f>
        <v/>
      </c>
      <c r="C377" s="81" t="str">
        <f>IF(ISBLANK('Afrap. mar21-apr21'!C379),"",'Afrap. mar21-apr21'!C379)</f>
        <v/>
      </c>
      <c r="D377" s="21">
        <f>IF('Afrap. mar21-apr21'!I379="Funktionær",0.75,0.9)</f>
        <v>0.9</v>
      </c>
      <c r="E377" s="17"/>
      <c r="J377" s="111" t="str">
        <f t="shared" si="10"/>
        <v/>
      </c>
      <c r="K377" s="30" t="str">
        <f t="shared" si="11"/>
        <v/>
      </c>
    </row>
    <row r="378" spans="1:11" x14ac:dyDescent="0.25">
      <c r="A378" s="16" t="str">
        <f>'Afrap. mar21-apr21'!A380</f>
        <v/>
      </c>
      <c r="B378" s="81" t="str">
        <f>IF(ISBLANK('Afrap. mar21-apr21'!B380),"",'Afrap. mar21-apr21'!B380)</f>
        <v/>
      </c>
      <c r="C378" s="81" t="str">
        <f>IF(ISBLANK('Afrap. mar21-apr21'!C380),"",'Afrap. mar21-apr21'!C380)</f>
        <v/>
      </c>
      <c r="D378" s="21">
        <f>IF('Afrap. mar21-apr21'!I380="Funktionær",0.75,0.9)</f>
        <v>0.9</v>
      </c>
      <c r="E378" s="17"/>
      <c r="J378" s="111" t="str">
        <f t="shared" si="10"/>
        <v/>
      </c>
      <c r="K378" s="30" t="str">
        <f t="shared" si="11"/>
        <v/>
      </c>
    </row>
    <row r="379" spans="1:11" x14ac:dyDescent="0.25">
      <c r="A379" s="16" t="str">
        <f>'Afrap. mar21-apr21'!A381</f>
        <v/>
      </c>
      <c r="B379" s="81" t="str">
        <f>IF(ISBLANK('Afrap. mar21-apr21'!B381),"",'Afrap. mar21-apr21'!B381)</f>
        <v/>
      </c>
      <c r="C379" s="81" t="str">
        <f>IF(ISBLANK('Afrap. mar21-apr21'!C381),"",'Afrap. mar21-apr21'!C381)</f>
        <v/>
      </c>
      <c r="D379" s="21">
        <f>IF('Afrap. mar21-apr21'!I381="Funktionær",0.75,0.9)</f>
        <v>0.9</v>
      </c>
      <c r="E379" s="17"/>
      <c r="J379" s="111" t="str">
        <f t="shared" si="10"/>
        <v/>
      </c>
      <c r="K379" s="30" t="str">
        <f t="shared" si="11"/>
        <v/>
      </c>
    </row>
    <row r="380" spans="1:11" x14ac:dyDescent="0.25">
      <c r="A380" s="16" t="str">
        <f>'Afrap. mar21-apr21'!A382</f>
        <v/>
      </c>
      <c r="B380" s="81" t="str">
        <f>IF(ISBLANK('Afrap. mar21-apr21'!B382),"",'Afrap. mar21-apr21'!B382)</f>
        <v/>
      </c>
      <c r="C380" s="81" t="str">
        <f>IF(ISBLANK('Afrap. mar21-apr21'!C382),"",'Afrap. mar21-apr21'!C382)</f>
        <v/>
      </c>
      <c r="D380" s="21">
        <f>IF('Afrap. mar21-apr21'!I382="Funktionær",0.75,0.9)</f>
        <v>0.9</v>
      </c>
      <c r="E380" s="17"/>
      <c r="J380" s="111" t="str">
        <f t="shared" si="10"/>
        <v/>
      </c>
      <c r="K380" s="30" t="str">
        <f t="shared" si="11"/>
        <v/>
      </c>
    </row>
    <row r="381" spans="1:11" x14ac:dyDescent="0.25">
      <c r="A381" s="16" t="str">
        <f>'Afrap. mar21-apr21'!A383</f>
        <v/>
      </c>
      <c r="B381" s="81" t="str">
        <f>IF(ISBLANK('Afrap. mar21-apr21'!B383),"",'Afrap. mar21-apr21'!B383)</f>
        <v/>
      </c>
      <c r="C381" s="81" t="str">
        <f>IF(ISBLANK('Afrap. mar21-apr21'!C383),"",'Afrap. mar21-apr21'!C383)</f>
        <v/>
      </c>
      <c r="D381" s="21">
        <f>IF('Afrap. mar21-apr21'!I383="Funktionær",0.75,0.9)</f>
        <v>0.9</v>
      </c>
      <c r="E381" s="17"/>
      <c r="J381" s="111" t="str">
        <f t="shared" si="10"/>
        <v/>
      </c>
      <c r="K381" s="30" t="str">
        <f t="shared" si="11"/>
        <v/>
      </c>
    </row>
    <row r="382" spans="1:11" x14ac:dyDescent="0.25">
      <c r="A382" s="16" t="str">
        <f>'Afrap. mar21-apr21'!A384</f>
        <v/>
      </c>
      <c r="B382" s="81" t="str">
        <f>IF(ISBLANK('Afrap. mar21-apr21'!B384),"",'Afrap. mar21-apr21'!B384)</f>
        <v/>
      </c>
      <c r="C382" s="81" t="str">
        <f>IF(ISBLANK('Afrap. mar21-apr21'!C384),"",'Afrap. mar21-apr21'!C384)</f>
        <v/>
      </c>
      <c r="D382" s="21">
        <f>IF('Afrap. mar21-apr21'!I384="Funktionær",0.75,0.9)</f>
        <v>0.9</v>
      </c>
      <c r="E382" s="17"/>
      <c r="J382" s="111" t="str">
        <f t="shared" si="10"/>
        <v/>
      </c>
      <c r="K382" s="30" t="str">
        <f t="shared" si="11"/>
        <v/>
      </c>
    </row>
    <row r="383" spans="1:11" x14ac:dyDescent="0.25">
      <c r="A383" s="16" t="str">
        <f>'Afrap. mar21-apr21'!A385</f>
        <v/>
      </c>
      <c r="B383" s="81" t="str">
        <f>IF(ISBLANK('Afrap. mar21-apr21'!B385),"",'Afrap. mar21-apr21'!B385)</f>
        <v/>
      </c>
      <c r="C383" s="81" t="str">
        <f>IF(ISBLANK('Afrap. mar21-apr21'!C385),"",'Afrap. mar21-apr21'!C385)</f>
        <v/>
      </c>
      <c r="D383" s="21">
        <f>IF('Afrap. mar21-apr21'!I385="Funktionær",0.75,0.9)</f>
        <v>0.9</v>
      </c>
      <c r="E383" s="17"/>
      <c r="J383" s="111" t="str">
        <f t="shared" si="10"/>
        <v/>
      </c>
      <c r="K383" s="30" t="str">
        <f t="shared" si="11"/>
        <v/>
      </c>
    </row>
    <row r="384" spans="1:11" x14ac:dyDescent="0.25">
      <c r="A384" s="16" t="str">
        <f>'Afrap. mar21-apr21'!A386</f>
        <v/>
      </c>
      <c r="B384" s="81" t="str">
        <f>IF(ISBLANK('Afrap. mar21-apr21'!B386),"",'Afrap. mar21-apr21'!B386)</f>
        <v/>
      </c>
      <c r="C384" s="81" t="str">
        <f>IF(ISBLANK('Afrap. mar21-apr21'!C386),"",'Afrap. mar21-apr21'!C386)</f>
        <v/>
      </c>
      <c r="D384" s="21">
        <f>IF('Afrap. mar21-apr21'!I386="Funktionær",0.75,0.9)</f>
        <v>0.9</v>
      </c>
      <c r="E384" s="17"/>
      <c r="J384" s="111" t="str">
        <f t="shared" si="10"/>
        <v/>
      </c>
      <c r="K384" s="30" t="str">
        <f t="shared" si="11"/>
        <v/>
      </c>
    </row>
    <row r="385" spans="1:11" x14ac:dyDescent="0.25">
      <c r="A385" s="16" t="str">
        <f>'Afrap. mar21-apr21'!A387</f>
        <v/>
      </c>
      <c r="B385" s="81" t="str">
        <f>IF(ISBLANK('Afrap. mar21-apr21'!B387),"",'Afrap. mar21-apr21'!B387)</f>
        <v/>
      </c>
      <c r="C385" s="81" t="str">
        <f>IF(ISBLANK('Afrap. mar21-apr21'!C387),"",'Afrap. mar21-apr21'!C387)</f>
        <v/>
      </c>
      <c r="D385" s="21">
        <f>IF('Afrap. mar21-apr21'!I387="Funktionær",0.75,0.9)</f>
        <v>0.9</v>
      </c>
      <c r="E385" s="17"/>
      <c r="J385" s="111" t="str">
        <f t="shared" si="10"/>
        <v/>
      </c>
      <c r="K385" s="30" t="str">
        <f t="shared" si="11"/>
        <v/>
      </c>
    </row>
    <row r="386" spans="1:11" x14ac:dyDescent="0.25">
      <c r="A386" s="16" t="str">
        <f>'Afrap. mar21-apr21'!A388</f>
        <v/>
      </c>
      <c r="B386" s="81" t="str">
        <f>IF(ISBLANK('Afrap. mar21-apr21'!B388),"",'Afrap. mar21-apr21'!B388)</f>
        <v/>
      </c>
      <c r="C386" s="81" t="str">
        <f>IF(ISBLANK('Afrap. mar21-apr21'!C388),"",'Afrap. mar21-apr21'!C388)</f>
        <v/>
      </c>
      <c r="D386" s="21">
        <f>IF('Afrap. mar21-apr21'!I388="Funktionær",0.75,0.9)</f>
        <v>0.9</v>
      </c>
      <c r="E386" s="17"/>
      <c r="J386" s="111" t="str">
        <f t="shared" si="10"/>
        <v/>
      </c>
      <c r="K386" s="30" t="str">
        <f t="shared" si="11"/>
        <v/>
      </c>
    </row>
    <row r="387" spans="1:11" x14ac:dyDescent="0.25">
      <c r="A387" s="16" t="str">
        <f>'Afrap. mar21-apr21'!A389</f>
        <v/>
      </c>
      <c r="B387" s="81" t="str">
        <f>IF(ISBLANK('Afrap. mar21-apr21'!B389),"",'Afrap. mar21-apr21'!B389)</f>
        <v/>
      </c>
      <c r="C387" s="81" t="str">
        <f>IF(ISBLANK('Afrap. mar21-apr21'!C389),"",'Afrap. mar21-apr21'!C389)</f>
        <v/>
      </c>
      <c r="D387" s="21">
        <f>IF('Afrap. mar21-apr21'!I389="Funktionær",0.75,0.9)</f>
        <v>0.9</v>
      </c>
      <c r="E387" s="17"/>
      <c r="J387" s="111" t="str">
        <f t="shared" si="10"/>
        <v/>
      </c>
      <c r="K387" s="30" t="str">
        <f t="shared" si="11"/>
        <v/>
      </c>
    </row>
    <row r="388" spans="1:11" x14ac:dyDescent="0.25">
      <c r="A388" s="16" t="str">
        <f>'Afrap. mar21-apr21'!A390</f>
        <v/>
      </c>
      <c r="B388" s="81" t="str">
        <f>IF(ISBLANK('Afrap. mar21-apr21'!B390),"",'Afrap. mar21-apr21'!B390)</f>
        <v/>
      </c>
      <c r="C388" s="81" t="str">
        <f>IF(ISBLANK('Afrap. mar21-apr21'!C390),"",'Afrap. mar21-apr21'!C390)</f>
        <v/>
      </c>
      <c r="D388" s="21">
        <f>IF('Afrap. mar21-apr21'!I390="Funktionær",0.75,0.9)</f>
        <v>0.9</v>
      </c>
      <c r="E388" s="17"/>
      <c r="J388" s="111" t="str">
        <f t="shared" si="10"/>
        <v/>
      </c>
      <c r="K388" s="30" t="str">
        <f t="shared" si="11"/>
        <v/>
      </c>
    </row>
    <row r="389" spans="1:11" x14ac:dyDescent="0.25">
      <c r="A389" s="16" t="str">
        <f>'Afrap. mar21-apr21'!A391</f>
        <v/>
      </c>
      <c r="B389" s="81" t="str">
        <f>IF(ISBLANK('Afrap. mar21-apr21'!B391),"",'Afrap. mar21-apr21'!B391)</f>
        <v/>
      </c>
      <c r="C389" s="81" t="str">
        <f>IF(ISBLANK('Afrap. mar21-apr21'!C391),"",'Afrap. mar21-apr21'!C391)</f>
        <v/>
      </c>
      <c r="D389" s="21">
        <f>IF('Afrap. mar21-apr21'!I391="Funktionær",0.75,0.9)</f>
        <v>0.9</v>
      </c>
      <c r="E389" s="17"/>
      <c r="J389" s="111" t="str">
        <f t="shared" si="10"/>
        <v/>
      </c>
      <c r="K389" s="30" t="str">
        <f t="shared" si="11"/>
        <v/>
      </c>
    </row>
    <row r="390" spans="1:11" x14ac:dyDescent="0.25">
      <c r="A390" s="16" t="str">
        <f>'Afrap. mar21-apr21'!A392</f>
        <v/>
      </c>
      <c r="B390" s="81" t="str">
        <f>IF(ISBLANK('Afrap. mar21-apr21'!B392),"",'Afrap. mar21-apr21'!B392)</f>
        <v/>
      </c>
      <c r="C390" s="81" t="str">
        <f>IF(ISBLANK('Afrap. mar21-apr21'!C392),"",'Afrap. mar21-apr21'!C392)</f>
        <v/>
      </c>
      <c r="D390" s="21">
        <f>IF('Afrap. mar21-apr21'!I392="Funktionær",0.75,0.9)</f>
        <v>0.9</v>
      </c>
      <c r="E390" s="17"/>
      <c r="J390" s="111" t="str">
        <f t="shared" ref="J390:J453" si="12">IF(E390="Ja",((F390-G390)+(H390-I390)),"")</f>
        <v/>
      </c>
      <c r="K390" s="30" t="str">
        <f t="shared" ref="K390:K453" si="13">IF(E390="Ja",((F390-G390)+(H390-I390)),"")</f>
        <v/>
      </c>
    </row>
    <row r="391" spans="1:11" x14ac:dyDescent="0.25">
      <c r="A391" s="16" t="str">
        <f>'Afrap. mar21-apr21'!A393</f>
        <v/>
      </c>
      <c r="B391" s="81" t="str">
        <f>IF(ISBLANK('Afrap. mar21-apr21'!B393),"",'Afrap. mar21-apr21'!B393)</f>
        <v/>
      </c>
      <c r="C391" s="81" t="str">
        <f>IF(ISBLANK('Afrap. mar21-apr21'!C393),"",'Afrap. mar21-apr21'!C393)</f>
        <v/>
      </c>
      <c r="D391" s="21">
        <f>IF('Afrap. mar21-apr21'!I393="Funktionær",0.75,0.9)</f>
        <v>0.9</v>
      </c>
      <c r="E391" s="17"/>
      <c r="J391" s="111" t="str">
        <f t="shared" si="12"/>
        <v/>
      </c>
      <c r="K391" s="30" t="str">
        <f t="shared" si="13"/>
        <v/>
      </c>
    </row>
    <row r="392" spans="1:11" x14ac:dyDescent="0.25">
      <c r="A392" s="16" t="str">
        <f>'Afrap. mar21-apr21'!A394</f>
        <v/>
      </c>
      <c r="B392" s="81" t="str">
        <f>IF(ISBLANK('Afrap. mar21-apr21'!B394),"",'Afrap. mar21-apr21'!B394)</f>
        <v/>
      </c>
      <c r="C392" s="81" t="str">
        <f>IF(ISBLANK('Afrap. mar21-apr21'!C394),"",'Afrap. mar21-apr21'!C394)</f>
        <v/>
      </c>
      <c r="D392" s="21">
        <f>IF('Afrap. mar21-apr21'!I394="Funktionær",0.75,0.9)</f>
        <v>0.9</v>
      </c>
      <c r="E392" s="17"/>
      <c r="J392" s="111" t="str">
        <f t="shared" si="12"/>
        <v/>
      </c>
      <c r="K392" s="30" t="str">
        <f t="shared" si="13"/>
        <v/>
      </c>
    </row>
    <row r="393" spans="1:11" x14ac:dyDescent="0.25">
      <c r="A393" s="16" t="str">
        <f>'Afrap. mar21-apr21'!A395</f>
        <v/>
      </c>
      <c r="B393" s="81" t="str">
        <f>IF(ISBLANK('Afrap. mar21-apr21'!B395),"",'Afrap. mar21-apr21'!B395)</f>
        <v/>
      </c>
      <c r="C393" s="81" t="str">
        <f>IF(ISBLANK('Afrap. mar21-apr21'!C395),"",'Afrap. mar21-apr21'!C395)</f>
        <v/>
      </c>
      <c r="D393" s="21">
        <f>IF('Afrap. mar21-apr21'!I395="Funktionær",0.75,0.9)</f>
        <v>0.9</v>
      </c>
      <c r="E393" s="17"/>
      <c r="J393" s="111" t="str">
        <f t="shared" si="12"/>
        <v/>
      </c>
      <c r="K393" s="30" t="str">
        <f t="shared" si="13"/>
        <v/>
      </c>
    </row>
    <row r="394" spans="1:11" x14ac:dyDescent="0.25">
      <c r="A394" s="16" t="str">
        <f>'Afrap. mar21-apr21'!A396</f>
        <v/>
      </c>
      <c r="B394" s="81" t="str">
        <f>IF(ISBLANK('Afrap. mar21-apr21'!B396),"",'Afrap. mar21-apr21'!B396)</f>
        <v/>
      </c>
      <c r="C394" s="81" t="str">
        <f>IF(ISBLANK('Afrap. mar21-apr21'!C396),"",'Afrap. mar21-apr21'!C396)</f>
        <v/>
      </c>
      <c r="D394" s="21">
        <f>IF('Afrap. mar21-apr21'!I396="Funktionær",0.75,0.9)</f>
        <v>0.9</v>
      </c>
      <c r="E394" s="17"/>
      <c r="J394" s="111" t="str">
        <f t="shared" si="12"/>
        <v/>
      </c>
      <c r="K394" s="30" t="str">
        <f t="shared" si="13"/>
        <v/>
      </c>
    </row>
    <row r="395" spans="1:11" x14ac:dyDescent="0.25">
      <c r="A395" s="16" t="str">
        <f>'Afrap. mar21-apr21'!A397</f>
        <v/>
      </c>
      <c r="B395" s="81" t="str">
        <f>IF(ISBLANK('Afrap. mar21-apr21'!B397),"",'Afrap. mar21-apr21'!B397)</f>
        <v/>
      </c>
      <c r="C395" s="81" t="str">
        <f>IF(ISBLANK('Afrap. mar21-apr21'!C397),"",'Afrap. mar21-apr21'!C397)</f>
        <v/>
      </c>
      <c r="D395" s="21">
        <f>IF('Afrap. mar21-apr21'!I397="Funktionær",0.75,0.9)</f>
        <v>0.9</v>
      </c>
      <c r="E395" s="17"/>
      <c r="J395" s="111" t="str">
        <f t="shared" si="12"/>
        <v/>
      </c>
      <c r="K395" s="30" t="str">
        <f t="shared" si="13"/>
        <v/>
      </c>
    </row>
    <row r="396" spans="1:11" x14ac:dyDescent="0.25">
      <c r="A396" s="16" t="str">
        <f>'Afrap. mar21-apr21'!A398</f>
        <v/>
      </c>
      <c r="B396" s="81" t="str">
        <f>IF(ISBLANK('Afrap. mar21-apr21'!B398),"",'Afrap. mar21-apr21'!B398)</f>
        <v/>
      </c>
      <c r="C396" s="81" t="str">
        <f>IF(ISBLANK('Afrap. mar21-apr21'!C398),"",'Afrap. mar21-apr21'!C398)</f>
        <v/>
      </c>
      <c r="D396" s="21">
        <f>IF('Afrap. mar21-apr21'!I398="Funktionær",0.75,0.9)</f>
        <v>0.9</v>
      </c>
      <c r="E396" s="17"/>
      <c r="J396" s="111" t="str">
        <f t="shared" si="12"/>
        <v/>
      </c>
      <c r="K396" s="30" t="str">
        <f t="shared" si="13"/>
        <v/>
      </c>
    </row>
    <row r="397" spans="1:11" x14ac:dyDescent="0.25">
      <c r="A397" s="16" t="str">
        <f>'Afrap. mar21-apr21'!A399</f>
        <v/>
      </c>
      <c r="B397" s="81" t="str">
        <f>IF(ISBLANK('Afrap. mar21-apr21'!B399),"",'Afrap. mar21-apr21'!B399)</f>
        <v/>
      </c>
      <c r="C397" s="81" t="str">
        <f>IF(ISBLANK('Afrap. mar21-apr21'!C399),"",'Afrap. mar21-apr21'!C399)</f>
        <v/>
      </c>
      <c r="D397" s="21">
        <f>IF('Afrap. mar21-apr21'!I399="Funktionær",0.75,0.9)</f>
        <v>0.9</v>
      </c>
      <c r="E397" s="17"/>
      <c r="J397" s="111" t="str">
        <f t="shared" si="12"/>
        <v/>
      </c>
      <c r="K397" s="30" t="str">
        <f t="shared" si="13"/>
        <v/>
      </c>
    </row>
    <row r="398" spans="1:11" x14ac:dyDescent="0.25">
      <c r="A398" s="16" t="str">
        <f>'Afrap. mar21-apr21'!A400</f>
        <v/>
      </c>
      <c r="B398" s="81" t="str">
        <f>IF(ISBLANK('Afrap. mar21-apr21'!B400),"",'Afrap. mar21-apr21'!B400)</f>
        <v/>
      </c>
      <c r="C398" s="81" t="str">
        <f>IF(ISBLANK('Afrap. mar21-apr21'!C400),"",'Afrap. mar21-apr21'!C400)</f>
        <v/>
      </c>
      <c r="D398" s="21">
        <f>IF('Afrap. mar21-apr21'!I400="Funktionær",0.75,0.9)</f>
        <v>0.9</v>
      </c>
      <c r="E398" s="17"/>
      <c r="J398" s="111" t="str">
        <f t="shared" si="12"/>
        <v/>
      </c>
      <c r="K398" s="30" t="str">
        <f t="shared" si="13"/>
        <v/>
      </c>
    </row>
    <row r="399" spans="1:11" x14ac:dyDescent="0.25">
      <c r="A399" s="16" t="str">
        <f>'Afrap. mar21-apr21'!A401</f>
        <v/>
      </c>
      <c r="B399" s="81" t="str">
        <f>IF(ISBLANK('Afrap. mar21-apr21'!B401),"",'Afrap. mar21-apr21'!B401)</f>
        <v/>
      </c>
      <c r="C399" s="81" t="str">
        <f>IF(ISBLANK('Afrap. mar21-apr21'!C401),"",'Afrap. mar21-apr21'!C401)</f>
        <v/>
      </c>
      <c r="D399" s="21">
        <f>IF('Afrap. mar21-apr21'!I401="Funktionær",0.75,0.9)</f>
        <v>0.9</v>
      </c>
      <c r="E399" s="17"/>
      <c r="J399" s="111" t="str">
        <f t="shared" si="12"/>
        <v/>
      </c>
      <c r="K399" s="30" t="str">
        <f t="shared" si="13"/>
        <v/>
      </c>
    </row>
    <row r="400" spans="1:11" x14ac:dyDescent="0.25">
      <c r="A400" s="16" t="str">
        <f>'Afrap. mar21-apr21'!A402</f>
        <v/>
      </c>
      <c r="B400" s="81" t="str">
        <f>IF(ISBLANK('Afrap. mar21-apr21'!B402),"",'Afrap. mar21-apr21'!B402)</f>
        <v/>
      </c>
      <c r="C400" s="81" t="str">
        <f>IF(ISBLANK('Afrap. mar21-apr21'!C402),"",'Afrap. mar21-apr21'!C402)</f>
        <v/>
      </c>
      <c r="D400" s="21">
        <f>IF('Afrap. mar21-apr21'!I402="Funktionær",0.75,0.9)</f>
        <v>0.9</v>
      </c>
      <c r="E400" s="17"/>
      <c r="J400" s="111" t="str">
        <f t="shared" si="12"/>
        <v/>
      </c>
      <c r="K400" s="30" t="str">
        <f t="shared" si="13"/>
        <v/>
      </c>
    </row>
    <row r="401" spans="1:11" x14ac:dyDescent="0.25">
      <c r="A401" s="16" t="str">
        <f>'Afrap. mar21-apr21'!A403</f>
        <v/>
      </c>
      <c r="B401" s="81" t="str">
        <f>IF(ISBLANK('Afrap. mar21-apr21'!B403),"",'Afrap. mar21-apr21'!B403)</f>
        <v/>
      </c>
      <c r="C401" s="81" t="str">
        <f>IF(ISBLANK('Afrap. mar21-apr21'!C403),"",'Afrap. mar21-apr21'!C403)</f>
        <v/>
      </c>
      <c r="D401" s="21">
        <f>IF('Afrap. mar21-apr21'!I403="Funktionær",0.75,0.9)</f>
        <v>0.9</v>
      </c>
      <c r="E401" s="17"/>
      <c r="J401" s="111" t="str">
        <f t="shared" si="12"/>
        <v/>
      </c>
      <c r="K401" s="30" t="str">
        <f t="shared" si="13"/>
        <v/>
      </c>
    </row>
    <row r="402" spans="1:11" x14ac:dyDescent="0.25">
      <c r="A402" s="16" t="str">
        <f>'Afrap. mar21-apr21'!A404</f>
        <v/>
      </c>
      <c r="B402" s="81" t="str">
        <f>IF(ISBLANK('Afrap. mar21-apr21'!B404),"",'Afrap. mar21-apr21'!B404)</f>
        <v/>
      </c>
      <c r="C402" s="81" t="str">
        <f>IF(ISBLANK('Afrap. mar21-apr21'!C404),"",'Afrap. mar21-apr21'!C404)</f>
        <v/>
      </c>
      <c r="D402" s="21">
        <f>IF('Afrap. mar21-apr21'!I404="Funktionær",0.75,0.9)</f>
        <v>0.9</v>
      </c>
      <c r="E402" s="17"/>
      <c r="J402" s="111" t="str">
        <f t="shared" si="12"/>
        <v/>
      </c>
      <c r="K402" s="30" t="str">
        <f t="shared" si="13"/>
        <v/>
      </c>
    </row>
    <row r="403" spans="1:11" x14ac:dyDescent="0.25">
      <c r="A403" s="16" t="str">
        <f>'Afrap. mar21-apr21'!A405</f>
        <v/>
      </c>
      <c r="B403" s="81" t="str">
        <f>IF(ISBLANK('Afrap. mar21-apr21'!B405),"",'Afrap. mar21-apr21'!B405)</f>
        <v/>
      </c>
      <c r="C403" s="81" t="str">
        <f>IF(ISBLANK('Afrap. mar21-apr21'!C405),"",'Afrap. mar21-apr21'!C405)</f>
        <v/>
      </c>
      <c r="D403" s="21">
        <f>IF('Afrap. mar21-apr21'!I405="Funktionær",0.75,0.9)</f>
        <v>0.9</v>
      </c>
      <c r="E403" s="17"/>
      <c r="J403" s="111" t="str">
        <f t="shared" si="12"/>
        <v/>
      </c>
      <c r="K403" s="30" t="str">
        <f t="shared" si="13"/>
        <v/>
      </c>
    </row>
    <row r="404" spans="1:11" x14ac:dyDescent="0.25">
      <c r="A404" s="16" t="str">
        <f>'Afrap. mar21-apr21'!A406</f>
        <v/>
      </c>
      <c r="B404" s="81" t="str">
        <f>IF(ISBLANK('Afrap. mar21-apr21'!B406),"",'Afrap. mar21-apr21'!B406)</f>
        <v/>
      </c>
      <c r="C404" s="81" t="str">
        <f>IF(ISBLANK('Afrap. mar21-apr21'!C406),"",'Afrap. mar21-apr21'!C406)</f>
        <v/>
      </c>
      <c r="D404" s="21">
        <f>IF('Afrap. mar21-apr21'!I406="Funktionær",0.75,0.9)</f>
        <v>0.9</v>
      </c>
      <c r="E404" s="17"/>
      <c r="J404" s="111" t="str">
        <f t="shared" si="12"/>
        <v/>
      </c>
      <c r="K404" s="30" t="str">
        <f t="shared" si="13"/>
        <v/>
      </c>
    </row>
    <row r="405" spans="1:11" x14ac:dyDescent="0.25">
      <c r="A405" s="16" t="str">
        <f>'Afrap. mar21-apr21'!A407</f>
        <v/>
      </c>
      <c r="B405" s="81" t="str">
        <f>IF(ISBLANK('Afrap. mar21-apr21'!B407),"",'Afrap. mar21-apr21'!B407)</f>
        <v/>
      </c>
      <c r="C405" s="81" t="str">
        <f>IF(ISBLANK('Afrap. mar21-apr21'!C407),"",'Afrap. mar21-apr21'!C407)</f>
        <v/>
      </c>
      <c r="D405" s="21">
        <f>IF('Afrap. mar21-apr21'!I407="Funktionær",0.75,0.9)</f>
        <v>0.9</v>
      </c>
      <c r="E405" s="17"/>
      <c r="J405" s="111" t="str">
        <f t="shared" si="12"/>
        <v/>
      </c>
      <c r="K405" s="30" t="str">
        <f t="shared" si="13"/>
        <v/>
      </c>
    </row>
    <row r="406" spans="1:11" x14ac:dyDescent="0.25">
      <c r="A406" s="16" t="str">
        <f>'Afrap. mar21-apr21'!A408</f>
        <v/>
      </c>
      <c r="B406" s="81" t="str">
        <f>IF(ISBLANK('Afrap. mar21-apr21'!B408),"",'Afrap. mar21-apr21'!B408)</f>
        <v/>
      </c>
      <c r="C406" s="81" t="str">
        <f>IF(ISBLANK('Afrap. mar21-apr21'!C408),"",'Afrap. mar21-apr21'!C408)</f>
        <v/>
      </c>
      <c r="D406" s="21">
        <f>IF('Afrap. mar21-apr21'!I408="Funktionær",0.75,0.9)</f>
        <v>0.9</v>
      </c>
      <c r="E406" s="17"/>
      <c r="J406" s="111" t="str">
        <f t="shared" si="12"/>
        <v/>
      </c>
      <c r="K406" s="30" t="str">
        <f t="shared" si="13"/>
        <v/>
      </c>
    </row>
    <row r="407" spans="1:11" x14ac:dyDescent="0.25">
      <c r="A407" s="16" t="str">
        <f>'Afrap. mar21-apr21'!A409</f>
        <v/>
      </c>
      <c r="B407" s="81" t="str">
        <f>IF(ISBLANK('Afrap. mar21-apr21'!B409),"",'Afrap. mar21-apr21'!B409)</f>
        <v/>
      </c>
      <c r="C407" s="81" t="str">
        <f>IF(ISBLANK('Afrap. mar21-apr21'!C409),"",'Afrap. mar21-apr21'!C409)</f>
        <v/>
      </c>
      <c r="D407" s="21">
        <f>IF('Afrap. mar21-apr21'!I409="Funktionær",0.75,0.9)</f>
        <v>0.9</v>
      </c>
      <c r="E407" s="17"/>
      <c r="J407" s="111" t="str">
        <f t="shared" si="12"/>
        <v/>
      </c>
      <c r="K407" s="30" t="str">
        <f t="shared" si="13"/>
        <v/>
      </c>
    </row>
    <row r="408" spans="1:11" x14ac:dyDescent="0.25">
      <c r="A408" s="16" t="str">
        <f>'Afrap. mar21-apr21'!A410</f>
        <v/>
      </c>
      <c r="B408" s="81" t="str">
        <f>IF(ISBLANK('Afrap. mar21-apr21'!B410),"",'Afrap. mar21-apr21'!B410)</f>
        <v/>
      </c>
      <c r="C408" s="81" t="str">
        <f>IF(ISBLANK('Afrap. mar21-apr21'!C410),"",'Afrap. mar21-apr21'!C410)</f>
        <v/>
      </c>
      <c r="D408" s="21">
        <f>IF('Afrap. mar21-apr21'!I410="Funktionær",0.75,0.9)</f>
        <v>0.9</v>
      </c>
      <c r="E408" s="17"/>
      <c r="J408" s="111" t="str">
        <f t="shared" si="12"/>
        <v/>
      </c>
      <c r="K408" s="30" t="str">
        <f t="shared" si="13"/>
        <v/>
      </c>
    </row>
    <row r="409" spans="1:11" x14ac:dyDescent="0.25">
      <c r="A409" s="16" t="str">
        <f>'Afrap. mar21-apr21'!A411</f>
        <v/>
      </c>
      <c r="B409" s="81" t="str">
        <f>IF(ISBLANK('Afrap. mar21-apr21'!B411),"",'Afrap. mar21-apr21'!B411)</f>
        <v/>
      </c>
      <c r="C409" s="81" t="str">
        <f>IF(ISBLANK('Afrap. mar21-apr21'!C411),"",'Afrap. mar21-apr21'!C411)</f>
        <v/>
      </c>
      <c r="D409" s="21">
        <f>IF('Afrap. mar21-apr21'!I411="Funktionær",0.75,0.9)</f>
        <v>0.9</v>
      </c>
      <c r="E409" s="17"/>
      <c r="J409" s="111" t="str">
        <f t="shared" si="12"/>
        <v/>
      </c>
      <c r="K409" s="30" t="str">
        <f t="shared" si="13"/>
        <v/>
      </c>
    </row>
    <row r="410" spans="1:11" x14ac:dyDescent="0.25">
      <c r="A410" s="16" t="str">
        <f>'Afrap. mar21-apr21'!A412</f>
        <v/>
      </c>
      <c r="B410" s="81" t="str">
        <f>IF(ISBLANK('Afrap. mar21-apr21'!B412),"",'Afrap. mar21-apr21'!B412)</f>
        <v/>
      </c>
      <c r="C410" s="81" t="str">
        <f>IF(ISBLANK('Afrap. mar21-apr21'!C412),"",'Afrap. mar21-apr21'!C412)</f>
        <v/>
      </c>
      <c r="D410" s="21">
        <f>IF('Afrap. mar21-apr21'!I412="Funktionær",0.75,0.9)</f>
        <v>0.9</v>
      </c>
      <c r="E410" s="17"/>
      <c r="J410" s="111" t="str">
        <f t="shared" si="12"/>
        <v/>
      </c>
      <c r="K410" s="30" t="str">
        <f t="shared" si="13"/>
        <v/>
      </c>
    </row>
    <row r="411" spans="1:11" x14ac:dyDescent="0.25">
      <c r="A411" s="16" t="str">
        <f>'Afrap. mar21-apr21'!A413</f>
        <v/>
      </c>
      <c r="B411" s="81" t="str">
        <f>IF(ISBLANK('Afrap. mar21-apr21'!B413),"",'Afrap. mar21-apr21'!B413)</f>
        <v/>
      </c>
      <c r="C411" s="81" t="str">
        <f>IF(ISBLANK('Afrap. mar21-apr21'!C413),"",'Afrap. mar21-apr21'!C413)</f>
        <v/>
      </c>
      <c r="D411" s="21">
        <f>IF('Afrap. mar21-apr21'!I413="Funktionær",0.75,0.9)</f>
        <v>0.9</v>
      </c>
      <c r="E411" s="17"/>
      <c r="J411" s="111" t="str">
        <f t="shared" si="12"/>
        <v/>
      </c>
      <c r="K411" s="30" t="str">
        <f t="shared" si="13"/>
        <v/>
      </c>
    </row>
    <row r="412" spans="1:11" x14ac:dyDescent="0.25">
      <c r="A412" s="16" t="str">
        <f>'Afrap. mar21-apr21'!A414</f>
        <v/>
      </c>
      <c r="B412" s="81" t="str">
        <f>IF(ISBLANK('Afrap. mar21-apr21'!B414),"",'Afrap. mar21-apr21'!B414)</f>
        <v/>
      </c>
      <c r="C412" s="81" t="str">
        <f>IF(ISBLANK('Afrap. mar21-apr21'!C414),"",'Afrap. mar21-apr21'!C414)</f>
        <v/>
      </c>
      <c r="D412" s="21">
        <f>IF('Afrap. mar21-apr21'!I414="Funktionær",0.75,0.9)</f>
        <v>0.9</v>
      </c>
      <c r="E412" s="17"/>
      <c r="J412" s="111" t="str">
        <f t="shared" si="12"/>
        <v/>
      </c>
      <c r="K412" s="30" t="str">
        <f t="shared" si="13"/>
        <v/>
      </c>
    </row>
    <row r="413" spans="1:11" x14ac:dyDescent="0.25">
      <c r="A413" s="16" t="str">
        <f>'Afrap. mar21-apr21'!A415</f>
        <v/>
      </c>
      <c r="B413" s="81" t="str">
        <f>IF(ISBLANK('Afrap. mar21-apr21'!B415),"",'Afrap. mar21-apr21'!B415)</f>
        <v/>
      </c>
      <c r="C413" s="81" t="str">
        <f>IF(ISBLANK('Afrap. mar21-apr21'!C415),"",'Afrap. mar21-apr21'!C415)</f>
        <v/>
      </c>
      <c r="D413" s="21">
        <f>IF('Afrap. mar21-apr21'!I415="Funktionær",0.75,0.9)</f>
        <v>0.9</v>
      </c>
      <c r="E413" s="17"/>
      <c r="J413" s="111" t="str">
        <f t="shared" si="12"/>
        <v/>
      </c>
      <c r="K413" s="30" t="str">
        <f t="shared" si="13"/>
        <v/>
      </c>
    </row>
    <row r="414" spans="1:11" x14ac:dyDescent="0.25">
      <c r="A414" s="16" t="str">
        <f>'Afrap. mar21-apr21'!A416</f>
        <v/>
      </c>
      <c r="B414" s="81" t="str">
        <f>IF(ISBLANK('Afrap. mar21-apr21'!B416),"",'Afrap. mar21-apr21'!B416)</f>
        <v/>
      </c>
      <c r="C414" s="81" t="str">
        <f>IF(ISBLANK('Afrap. mar21-apr21'!C416),"",'Afrap. mar21-apr21'!C416)</f>
        <v/>
      </c>
      <c r="D414" s="21">
        <f>IF('Afrap. mar21-apr21'!I416="Funktionær",0.75,0.9)</f>
        <v>0.9</v>
      </c>
      <c r="E414" s="17"/>
      <c r="J414" s="111" t="str">
        <f t="shared" si="12"/>
        <v/>
      </c>
      <c r="K414" s="30" t="str">
        <f t="shared" si="13"/>
        <v/>
      </c>
    </row>
    <row r="415" spans="1:11" x14ac:dyDescent="0.25">
      <c r="A415" s="16" t="str">
        <f>'Afrap. mar21-apr21'!A417</f>
        <v/>
      </c>
      <c r="B415" s="81" t="str">
        <f>IF(ISBLANK('Afrap. mar21-apr21'!B417),"",'Afrap. mar21-apr21'!B417)</f>
        <v/>
      </c>
      <c r="C415" s="81" t="str">
        <f>IF(ISBLANK('Afrap. mar21-apr21'!C417),"",'Afrap. mar21-apr21'!C417)</f>
        <v/>
      </c>
      <c r="D415" s="21">
        <f>IF('Afrap. mar21-apr21'!I417="Funktionær",0.75,0.9)</f>
        <v>0.9</v>
      </c>
      <c r="E415" s="17"/>
      <c r="J415" s="111" t="str">
        <f t="shared" si="12"/>
        <v/>
      </c>
      <c r="K415" s="30" t="str">
        <f t="shared" si="13"/>
        <v/>
      </c>
    </row>
    <row r="416" spans="1:11" x14ac:dyDescent="0.25">
      <c r="A416" s="16" t="str">
        <f>'Afrap. mar21-apr21'!A418</f>
        <v/>
      </c>
      <c r="B416" s="81" t="str">
        <f>IF(ISBLANK('Afrap. mar21-apr21'!B418),"",'Afrap. mar21-apr21'!B418)</f>
        <v/>
      </c>
      <c r="C416" s="81" t="str">
        <f>IF(ISBLANK('Afrap. mar21-apr21'!C418),"",'Afrap. mar21-apr21'!C418)</f>
        <v/>
      </c>
      <c r="D416" s="21">
        <f>IF('Afrap. mar21-apr21'!I418="Funktionær",0.75,0.9)</f>
        <v>0.9</v>
      </c>
      <c r="E416" s="17"/>
      <c r="J416" s="111" t="str">
        <f t="shared" si="12"/>
        <v/>
      </c>
      <c r="K416" s="30" t="str">
        <f t="shared" si="13"/>
        <v/>
      </c>
    </row>
    <row r="417" spans="1:11" x14ac:dyDescent="0.25">
      <c r="A417" s="16" t="str">
        <f>'Afrap. mar21-apr21'!A419</f>
        <v/>
      </c>
      <c r="B417" s="81" t="str">
        <f>IF(ISBLANK('Afrap. mar21-apr21'!B419),"",'Afrap. mar21-apr21'!B419)</f>
        <v/>
      </c>
      <c r="C417" s="81" t="str">
        <f>IF(ISBLANK('Afrap. mar21-apr21'!C419),"",'Afrap. mar21-apr21'!C419)</f>
        <v/>
      </c>
      <c r="D417" s="21">
        <f>IF('Afrap. mar21-apr21'!I419="Funktionær",0.75,0.9)</f>
        <v>0.9</v>
      </c>
      <c r="E417" s="17"/>
      <c r="J417" s="111" t="str">
        <f t="shared" si="12"/>
        <v/>
      </c>
      <c r="K417" s="30" t="str">
        <f t="shared" si="13"/>
        <v/>
      </c>
    </row>
    <row r="418" spans="1:11" x14ac:dyDescent="0.25">
      <c r="A418" s="16" t="str">
        <f>'Afrap. mar21-apr21'!A420</f>
        <v/>
      </c>
      <c r="B418" s="81" t="str">
        <f>IF(ISBLANK('Afrap. mar21-apr21'!B420),"",'Afrap. mar21-apr21'!B420)</f>
        <v/>
      </c>
      <c r="C418" s="81" t="str">
        <f>IF(ISBLANK('Afrap. mar21-apr21'!C420),"",'Afrap. mar21-apr21'!C420)</f>
        <v/>
      </c>
      <c r="D418" s="21">
        <f>IF('Afrap. mar21-apr21'!I420="Funktionær",0.75,0.9)</f>
        <v>0.9</v>
      </c>
      <c r="E418" s="17"/>
      <c r="J418" s="111" t="str">
        <f t="shared" si="12"/>
        <v/>
      </c>
      <c r="K418" s="30" t="str">
        <f t="shared" si="13"/>
        <v/>
      </c>
    </row>
    <row r="419" spans="1:11" x14ac:dyDescent="0.25">
      <c r="A419" s="16" t="str">
        <f>'Afrap. mar21-apr21'!A421</f>
        <v/>
      </c>
      <c r="B419" s="81" t="str">
        <f>IF(ISBLANK('Afrap. mar21-apr21'!B421),"",'Afrap. mar21-apr21'!B421)</f>
        <v/>
      </c>
      <c r="C419" s="81" t="str">
        <f>IF(ISBLANK('Afrap. mar21-apr21'!C421),"",'Afrap. mar21-apr21'!C421)</f>
        <v/>
      </c>
      <c r="D419" s="21">
        <f>IF('Afrap. mar21-apr21'!I421="Funktionær",0.75,0.9)</f>
        <v>0.9</v>
      </c>
      <c r="E419" s="17"/>
      <c r="J419" s="111" t="str">
        <f t="shared" si="12"/>
        <v/>
      </c>
      <c r="K419" s="30" t="str">
        <f t="shared" si="13"/>
        <v/>
      </c>
    </row>
    <row r="420" spans="1:11" x14ac:dyDescent="0.25">
      <c r="A420" s="16" t="str">
        <f>'Afrap. mar21-apr21'!A422</f>
        <v/>
      </c>
      <c r="B420" s="81" t="str">
        <f>IF(ISBLANK('Afrap. mar21-apr21'!B422),"",'Afrap. mar21-apr21'!B422)</f>
        <v/>
      </c>
      <c r="C420" s="81" t="str">
        <f>IF(ISBLANK('Afrap. mar21-apr21'!C422),"",'Afrap. mar21-apr21'!C422)</f>
        <v/>
      </c>
      <c r="D420" s="21">
        <f>IF('Afrap. mar21-apr21'!I422="Funktionær",0.75,0.9)</f>
        <v>0.9</v>
      </c>
      <c r="E420" s="17"/>
      <c r="J420" s="111" t="str">
        <f t="shared" si="12"/>
        <v/>
      </c>
      <c r="K420" s="30" t="str">
        <f t="shared" si="13"/>
        <v/>
      </c>
    </row>
    <row r="421" spans="1:11" x14ac:dyDescent="0.25">
      <c r="A421" s="16" t="str">
        <f>'Afrap. mar21-apr21'!A423</f>
        <v/>
      </c>
      <c r="B421" s="81" t="str">
        <f>IF(ISBLANK('Afrap. mar21-apr21'!B423),"",'Afrap. mar21-apr21'!B423)</f>
        <v/>
      </c>
      <c r="C421" s="81" t="str">
        <f>IF(ISBLANK('Afrap. mar21-apr21'!C423),"",'Afrap. mar21-apr21'!C423)</f>
        <v/>
      </c>
      <c r="D421" s="21">
        <f>IF('Afrap. mar21-apr21'!I423="Funktionær",0.75,0.9)</f>
        <v>0.9</v>
      </c>
      <c r="E421" s="17"/>
      <c r="J421" s="111" t="str">
        <f t="shared" si="12"/>
        <v/>
      </c>
      <c r="K421" s="30" t="str">
        <f t="shared" si="13"/>
        <v/>
      </c>
    </row>
    <row r="422" spans="1:11" x14ac:dyDescent="0.25">
      <c r="A422" s="16" t="str">
        <f>'Afrap. mar21-apr21'!A424</f>
        <v/>
      </c>
      <c r="B422" s="81" t="str">
        <f>IF(ISBLANK('Afrap. mar21-apr21'!B424),"",'Afrap. mar21-apr21'!B424)</f>
        <v/>
      </c>
      <c r="C422" s="81" t="str">
        <f>IF(ISBLANK('Afrap. mar21-apr21'!C424),"",'Afrap. mar21-apr21'!C424)</f>
        <v/>
      </c>
      <c r="D422" s="21">
        <f>IF('Afrap. mar21-apr21'!I424="Funktionær",0.75,0.9)</f>
        <v>0.9</v>
      </c>
      <c r="E422" s="17"/>
      <c r="J422" s="111" t="str">
        <f t="shared" si="12"/>
        <v/>
      </c>
      <c r="K422" s="30" t="str">
        <f t="shared" si="13"/>
        <v/>
      </c>
    </row>
    <row r="423" spans="1:11" x14ac:dyDescent="0.25">
      <c r="A423" s="16" t="str">
        <f>'Afrap. mar21-apr21'!A425</f>
        <v/>
      </c>
      <c r="B423" s="81" t="str">
        <f>IF(ISBLANK('Afrap. mar21-apr21'!B425),"",'Afrap. mar21-apr21'!B425)</f>
        <v/>
      </c>
      <c r="C423" s="81" t="str">
        <f>IF(ISBLANK('Afrap. mar21-apr21'!C425),"",'Afrap. mar21-apr21'!C425)</f>
        <v/>
      </c>
      <c r="D423" s="21">
        <f>IF('Afrap. mar21-apr21'!I425="Funktionær",0.75,0.9)</f>
        <v>0.9</v>
      </c>
      <c r="E423" s="17"/>
      <c r="J423" s="111" t="str">
        <f t="shared" si="12"/>
        <v/>
      </c>
      <c r="K423" s="30" t="str">
        <f t="shared" si="13"/>
        <v/>
      </c>
    </row>
    <row r="424" spans="1:11" x14ac:dyDescent="0.25">
      <c r="A424" s="16" t="str">
        <f>'Afrap. mar21-apr21'!A426</f>
        <v/>
      </c>
      <c r="B424" s="81" t="str">
        <f>IF(ISBLANK('Afrap. mar21-apr21'!B426),"",'Afrap. mar21-apr21'!B426)</f>
        <v/>
      </c>
      <c r="C424" s="81" t="str">
        <f>IF(ISBLANK('Afrap. mar21-apr21'!C426),"",'Afrap. mar21-apr21'!C426)</f>
        <v/>
      </c>
      <c r="D424" s="21">
        <f>IF('Afrap. mar21-apr21'!I426="Funktionær",0.75,0.9)</f>
        <v>0.9</v>
      </c>
      <c r="E424" s="17"/>
      <c r="J424" s="111" t="str">
        <f t="shared" si="12"/>
        <v/>
      </c>
      <c r="K424" s="30" t="str">
        <f t="shared" si="13"/>
        <v/>
      </c>
    </row>
    <row r="425" spans="1:11" x14ac:dyDescent="0.25">
      <c r="A425" s="16" t="str">
        <f>'Afrap. mar21-apr21'!A427</f>
        <v/>
      </c>
      <c r="B425" s="81" t="str">
        <f>IF(ISBLANK('Afrap. mar21-apr21'!B427),"",'Afrap. mar21-apr21'!B427)</f>
        <v/>
      </c>
      <c r="C425" s="81" t="str">
        <f>IF(ISBLANK('Afrap. mar21-apr21'!C427),"",'Afrap. mar21-apr21'!C427)</f>
        <v/>
      </c>
      <c r="D425" s="21">
        <f>IF('Afrap. mar21-apr21'!I427="Funktionær",0.75,0.9)</f>
        <v>0.9</v>
      </c>
      <c r="E425" s="17"/>
      <c r="J425" s="111" t="str">
        <f t="shared" si="12"/>
        <v/>
      </c>
      <c r="K425" s="30" t="str">
        <f t="shared" si="13"/>
        <v/>
      </c>
    </row>
    <row r="426" spans="1:11" x14ac:dyDescent="0.25">
      <c r="A426" s="16" t="str">
        <f>'Afrap. mar21-apr21'!A428</f>
        <v/>
      </c>
      <c r="B426" s="81" t="str">
        <f>IF(ISBLANK('Afrap. mar21-apr21'!B428),"",'Afrap. mar21-apr21'!B428)</f>
        <v/>
      </c>
      <c r="C426" s="81" t="str">
        <f>IF(ISBLANK('Afrap. mar21-apr21'!C428),"",'Afrap. mar21-apr21'!C428)</f>
        <v/>
      </c>
      <c r="D426" s="21">
        <f>IF('Afrap. mar21-apr21'!I428="Funktionær",0.75,0.9)</f>
        <v>0.9</v>
      </c>
      <c r="E426" s="17"/>
      <c r="J426" s="111" t="str">
        <f t="shared" si="12"/>
        <v/>
      </c>
      <c r="K426" s="30" t="str">
        <f t="shared" si="13"/>
        <v/>
      </c>
    </row>
    <row r="427" spans="1:11" x14ac:dyDescent="0.25">
      <c r="A427" s="16" t="str">
        <f>'Afrap. mar21-apr21'!A429</f>
        <v/>
      </c>
      <c r="B427" s="81" t="str">
        <f>IF(ISBLANK('Afrap. mar21-apr21'!B429),"",'Afrap. mar21-apr21'!B429)</f>
        <v/>
      </c>
      <c r="C427" s="81" t="str">
        <f>IF(ISBLANK('Afrap. mar21-apr21'!C429),"",'Afrap. mar21-apr21'!C429)</f>
        <v/>
      </c>
      <c r="D427" s="21">
        <f>IF('Afrap. mar21-apr21'!I429="Funktionær",0.75,0.9)</f>
        <v>0.9</v>
      </c>
      <c r="E427" s="17"/>
      <c r="J427" s="111" t="str">
        <f t="shared" si="12"/>
        <v/>
      </c>
      <c r="K427" s="30" t="str">
        <f t="shared" si="13"/>
        <v/>
      </c>
    </row>
    <row r="428" spans="1:11" x14ac:dyDescent="0.25">
      <c r="A428" s="16" t="str">
        <f>'Afrap. mar21-apr21'!A430</f>
        <v/>
      </c>
      <c r="B428" s="81" t="str">
        <f>IF(ISBLANK('Afrap. mar21-apr21'!B430),"",'Afrap. mar21-apr21'!B430)</f>
        <v/>
      </c>
      <c r="C428" s="81" t="str">
        <f>IF(ISBLANK('Afrap. mar21-apr21'!C430),"",'Afrap. mar21-apr21'!C430)</f>
        <v/>
      </c>
      <c r="D428" s="21">
        <f>IF('Afrap. mar21-apr21'!I430="Funktionær",0.75,0.9)</f>
        <v>0.9</v>
      </c>
      <c r="E428" s="17"/>
      <c r="J428" s="111" t="str">
        <f t="shared" si="12"/>
        <v/>
      </c>
      <c r="K428" s="30" t="str">
        <f t="shared" si="13"/>
        <v/>
      </c>
    </row>
    <row r="429" spans="1:11" x14ac:dyDescent="0.25">
      <c r="A429" s="16" t="str">
        <f>'Afrap. mar21-apr21'!A431</f>
        <v/>
      </c>
      <c r="B429" s="81" t="str">
        <f>IF(ISBLANK('Afrap. mar21-apr21'!B431),"",'Afrap. mar21-apr21'!B431)</f>
        <v/>
      </c>
      <c r="C429" s="81" t="str">
        <f>IF(ISBLANK('Afrap. mar21-apr21'!C431),"",'Afrap. mar21-apr21'!C431)</f>
        <v/>
      </c>
      <c r="D429" s="21">
        <f>IF('Afrap. mar21-apr21'!I431="Funktionær",0.75,0.9)</f>
        <v>0.9</v>
      </c>
      <c r="E429" s="17"/>
      <c r="J429" s="111" t="str">
        <f t="shared" si="12"/>
        <v/>
      </c>
      <c r="K429" s="30" t="str">
        <f t="shared" si="13"/>
        <v/>
      </c>
    </row>
    <row r="430" spans="1:11" x14ac:dyDescent="0.25">
      <c r="A430" s="16" t="str">
        <f>'Afrap. mar21-apr21'!A432</f>
        <v/>
      </c>
      <c r="B430" s="81" t="str">
        <f>IF(ISBLANK('Afrap. mar21-apr21'!B432),"",'Afrap. mar21-apr21'!B432)</f>
        <v/>
      </c>
      <c r="C430" s="81" t="str">
        <f>IF(ISBLANK('Afrap. mar21-apr21'!C432),"",'Afrap. mar21-apr21'!C432)</f>
        <v/>
      </c>
      <c r="D430" s="21">
        <f>IF('Afrap. mar21-apr21'!I432="Funktionær",0.75,0.9)</f>
        <v>0.9</v>
      </c>
      <c r="E430" s="17"/>
      <c r="J430" s="111" t="str">
        <f t="shared" si="12"/>
        <v/>
      </c>
      <c r="K430" s="30" t="str">
        <f t="shared" si="13"/>
        <v/>
      </c>
    </row>
    <row r="431" spans="1:11" x14ac:dyDescent="0.25">
      <c r="A431" s="16" t="str">
        <f>'Afrap. mar21-apr21'!A433</f>
        <v/>
      </c>
      <c r="B431" s="81" t="str">
        <f>IF(ISBLANK('Afrap. mar21-apr21'!B433),"",'Afrap. mar21-apr21'!B433)</f>
        <v/>
      </c>
      <c r="C431" s="81" t="str">
        <f>IF(ISBLANK('Afrap. mar21-apr21'!C433),"",'Afrap. mar21-apr21'!C433)</f>
        <v/>
      </c>
      <c r="D431" s="21">
        <f>IF('Afrap. mar21-apr21'!I433="Funktionær",0.75,0.9)</f>
        <v>0.9</v>
      </c>
      <c r="E431" s="17"/>
      <c r="J431" s="111" t="str">
        <f t="shared" si="12"/>
        <v/>
      </c>
      <c r="K431" s="30" t="str">
        <f t="shared" si="13"/>
        <v/>
      </c>
    </row>
    <row r="432" spans="1:11" x14ac:dyDescent="0.25">
      <c r="A432" s="16" t="str">
        <f>'Afrap. mar21-apr21'!A434</f>
        <v/>
      </c>
      <c r="B432" s="81" t="str">
        <f>IF(ISBLANK('Afrap. mar21-apr21'!B434),"",'Afrap. mar21-apr21'!B434)</f>
        <v/>
      </c>
      <c r="C432" s="81" t="str">
        <f>IF(ISBLANK('Afrap. mar21-apr21'!C434),"",'Afrap. mar21-apr21'!C434)</f>
        <v/>
      </c>
      <c r="D432" s="21">
        <f>IF('Afrap. mar21-apr21'!I434="Funktionær",0.75,0.9)</f>
        <v>0.9</v>
      </c>
      <c r="E432" s="17"/>
      <c r="J432" s="111" t="str">
        <f t="shared" si="12"/>
        <v/>
      </c>
      <c r="K432" s="30" t="str">
        <f t="shared" si="13"/>
        <v/>
      </c>
    </row>
    <row r="433" spans="1:11" x14ac:dyDescent="0.25">
      <c r="A433" s="16" t="str">
        <f>'Afrap. mar21-apr21'!A435</f>
        <v/>
      </c>
      <c r="B433" s="81" t="str">
        <f>IF(ISBLANK('Afrap. mar21-apr21'!B435),"",'Afrap. mar21-apr21'!B435)</f>
        <v/>
      </c>
      <c r="C433" s="81" t="str">
        <f>IF(ISBLANK('Afrap. mar21-apr21'!C435),"",'Afrap. mar21-apr21'!C435)</f>
        <v/>
      </c>
      <c r="D433" s="21">
        <f>IF('Afrap. mar21-apr21'!I435="Funktionær",0.75,0.9)</f>
        <v>0.9</v>
      </c>
      <c r="E433" s="17"/>
      <c r="J433" s="111" t="str">
        <f t="shared" si="12"/>
        <v/>
      </c>
      <c r="K433" s="30" t="str">
        <f t="shared" si="13"/>
        <v/>
      </c>
    </row>
    <row r="434" spans="1:11" x14ac:dyDescent="0.25">
      <c r="A434" s="16" t="str">
        <f>'Afrap. mar21-apr21'!A436</f>
        <v/>
      </c>
      <c r="B434" s="81" t="str">
        <f>IF(ISBLANK('Afrap. mar21-apr21'!B436),"",'Afrap. mar21-apr21'!B436)</f>
        <v/>
      </c>
      <c r="C434" s="81" t="str">
        <f>IF(ISBLANK('Afrap. mar21-apr21'!C436),"",'Afrap. mar21-apr21'!C436)</f>
        <v/>
      </c>
      <c r="D434" s="21">
        <f>IF('Afrap. mar21-apr21'!I436="Funktionær",0.75,0.9)</f>
        <v>0.9</v>
      </c>
      <c r="E434" s="17"/>
      <c r="J434" s="111" t="str">
        <f t="shared" si="12"/>
        <v/>
      </c>
      <c r="K434" s="30" t="str">
        <f t="shared" si="13"/>
        <v/>
      </c>
    </row>
    <row r="435" spans="1:11" x14ac:dyDescent="0.25">
      <c r="A435" s="16" t="str">
        <f>'Afrap. mar21-apr21'!A437</f>
        <v/>
      </c>
      <c r="B435" s="81" t="str">
        <f>IF(ISBLANK('Afrap. mar21-apr21'!B437),"",'Afrap. mar21-apr21'!B437)</f>
        <v/>
      </c>
      <c r="C435" s="81" t="str">
        <f>IF(ISBLANK('Afrap. mar21-apr21'!C437),"",'Afrap. mar21-apr21'!C437)</f>
        <v/>
      </c>
      <c r="D435" s="21">
        <f>IF('Afrap. mar21-apr21'!I437="Funktionær",0.75,0.9)</f>
        <v>0.9</v>
      </c>
      <c r="E435" s="17"/>
      <c r="J435" s="111" t="str">
        <f t="shared" si="12"/>
        <v/>
      </c>
      <c r="K435" s="30" t="str">
        <f t="shared" si="13"/>
        <v/>
      </c>
    </row>
    <row r="436" spans="1:11" x14ac:dyDescent="0.25">
      <c r="A436" s="16" t="str">
        <f>'Afrap. mar21-apr21'!A438</f>
        <v/>
      </c>
      <c r="B436" s="81" t="str">
        <f>IF(ISBLANK('Afrap. mar21-apr21'!B438),"",'Afrap. mar21-apr21'!B438)</f>
        <v/>
      </c>
      <c r="C436" s="81" t="str">
        <f>IF(ISBLANK('Afrap. mar21-apr21'!C438),"",'Afrap. mar21-apr21'!C438)</f>
        <v/>
      </c>
      <c r="D436" s="21">
        <f>IF('Afrap. mar21-apr21'!I438="Funktionær",0.75,0.9)</f>
        <v>0.9</v>
      </c>
      <c r="E436" s="17"/>
      <c r="J436" s="111" t="str">
        <f t="shared" si="12"/>
        <v/>
      </c>
      <c r="K436" s="30" t="str">
        <f t="shared" si="13"/>
        <v/>
      </c>
    </row>
    <row r="437" spans="1:11" x14ac:dyDescent="0.25">
      <c r="A437" s="16" t="str">
        <f>'Afrap. mar21-apr21'!A439</f>
        <v/>
      </c>
      <c r="B437" s="81" t="str">
        <f>IF(ISBLANK('Afrap. mar21-apr21'!B439),"",'Afrap. mar21-apr21'!B439)</f>
        <v/>
      </c>
      <c r="C437" s="81" t="str">
        <f>IF(ISBLANK('Afrap. mar21-apr21'!C439),"",'Afrap. mar21-apr21'!C439)</f>
        <v/>
      </c>
      <c r="D437" s="21">
        <f>IF('Afrap. mar21-apr21'!I439="Funktionær",0.75,0.9)</f>
        <v>0.9</v>
      </c>
      <c r="E437" s="17"/>
      <c r="J437" s="111" t="str">
        <f t="shared" si="12"/>
        <v/>
      </c>
      <c r="K437" s="30" t="str">
        <f t="shared" si="13"/>
        <v/>
      </c>
    </row>
    <row r="438" spans="1:11" x14ac:dyDescent="0.25">
      <c r="A438" s="16" t="str">
        <f>'Afrap. mar21-apr21'!A440</f>
        <v/>
      </c>
      <c r="B438" s="81" t="str">
        <f>IF(ISBLANK('Afrap. mar21-apr21'!B440),"",'Afrap. mar21-apr21'!B440)</f>
        <v/>
      </c>
      <c r="C438" s="81" t="str">
        <f>IF(ISBLANK('Afrap. mar21-apr21'!C440),"",'Afrap. mar21-apr21'!C440)</f>
        <v/>
      </c>
      <c r="D438" s="21">
        <f>IF('Afrap. mar21-apr21'!I440="Funktionær",0.75,0.9)</f>
        <v>0.9</v>
      </c>
      <c r="E438" s="17"/>
      <c r="J438" s="111" t="str">
        <f t="shared" si="12"/>
        <v/>
      </c>
      <c r="K438" s="30" t="str">
        <f t="shared" si="13"/>
        <v/>
      </c>
    </row>
    <row r="439" spans="1:11" x14ac:dyDescent="0.25">
      <c r="A439" s="16" t="str">
        <f>'Afrap. mar21-apr21'!A441</f>
        <v/>
      </c>
      <c r="B439" s="81" t="str">
        <f>IF(ISBLANK('Afrap. mar21-apr21'!B441),"",'Afrap. mar21-apr21'!B441)</f>
        <v/>
      </c>
      <c r="C439" s="81" t="str">
        <f>IF(ISBLANK('Afrap. mar21-apr21'!C441),"",'Afrap. mar21-apr21'!C441)</f>
        <v/>
      </c>
      <c r="D439" s="21">
        <f>IF('Afrap. mar21-apr21'!I441="Funktionær",0.75,0.9)</f>
        <v>0.9</v>
      </c>
      <c r="E439" s="17"/>
      <c r="J439" s="111" t="str">
        <f t="shared" si="12"/>
        <v/>
      </c>
      <c r="K439" s="30" t="str">
        <f t="shared" si="13"/>
        <v/>
      </c>
    </row>
    <row r="440" spans="1:11" x14ac:dyDescent="0.25">
      <c r="A440" s="16" t="str">
        <f>'Afrap. mar21-apr21'!A442</f>
        <v/>
      </c>
      <c r="B440" s="81" t="str">
        <f>IF(ISBLANK('Afrap. mar21-apr21'!B442),"",'Afrap. mar21-apr21'!B442)</f>
        <v/>
      </c>
      <c r="C440" s="81" t="str">
        <f>IF(ISBLANK('Afrap. mar21-apr21'!C442),"",'Afrap. mar21-apr21'!C442)</f>
        <v/>
      </c>
      <c r="D440" s="21">
        <f>IF('Afrap. mar21-apr21'!I442="Funktionær",0.75,0.9)</f>
        <v>0.9</v>
      </c>
      <c r="E440" s="17"/>
      <c r="J440" s="111" t="str">
        <f t="shared" si="12"/>
        <v/>
      </c>
      <c r="K440" s="30" t="str">
        <f t="shared" si="13"/>
        <v/>
      </c>
    </row>
    <row r="441" spans="1:11" x14ac:dyDescent="0.25">
      <c r="A441" s="16" t="str">
        <f>'Afrap. mar21-apr21'!A443</f>
        <v/>
      </c>
      <c r="B441" s="81" t="str">
        <f>IF(ISBLANK('Afrap. mar21-apr21'!B443),"",'Afrap. mar21-apr21'!B443)</f>
        <v/>
      </c>
      <c r="C441" s="81" t="str">
        <f>IF(ISBLANK('Afrap. mar21-apr21'!C443),"",'Afrap. mar21-apr21'!C443)</f>
        <v/>
      </c>
      <c r="D441" s="21">
        <f>IF('Afrap. mar21-apr21'!I443="Funktionær",0.75,0.9)</f>
        <v>0.9</v>
      </c>
      <c r="E441" s="17"/>
      <c r="J441" s="111" t="str">
        <f t="shared" si="12"/>
        <v/>
      </c>
      <c r="K441" s="30" t="str">
        <f t="shared" si="13"/>
        <v/>
      </c>
    </row>
    <row r="442" spans="1:11" x14ac:dyDescent="0.25">
      <c r="A442" s="16" t="str">
        <f>'Afrap. mar21-apr21'!A444</f>
        <v/>
      </c>
      <c r="B442" s="81" t="str">
        <f>IF(ISBLANK('Afrap. mar21-apr21'!B444),"",'Afrap. mar21-apr21'!B444)</f>
        <v/>
      </c>
      <c r="C442" s="81" t="str">
        <f>IF(ISBLANK('Afrap. mar21-apr21'!C444),"",'Afrap. mar21-apr21'!C444)</f>
        <v/>
      </c>
      <c r="D442" s="21">
        <f>IF('Afrap. mar21-apr21'!I444="Funktionær",0.75,0.9)</f>
        <v>0.9</v>
      </c>
      <c r="E442" s="17"/>
      <c r="J442" s="111" t="str">
        <f t="shared" si="12"/>
        <v/>
      </c>
      <c r="K442" s="30" t="str">
        <f t="shared" si="13"/>
        <v/>
      </c>
    </row>
    <row r="443" spans="1:11" x14ac:dyDescent="0.25">
      <c r="A443" s="16" t="str">
        <f>'Afrap. mar21-apr21'!A445</f>
        <v/>
      </c>
      <c r="B443" s="81" t="str">
        <f>IF(ISBLANK('Afrap. mar21-apr21'!B445),"",'Afrap. mar21-apr21'!B445)</f>
        <v/>
      </c>
      <c r="C443" s="81" t="str">
        <f>IF(ISBLANK('Afrap. mar21-apr21'!C445),"",'Afrap. mar21-apr21'!C445)</f>
        <v/>
      </c>
      <c r="D443" s="21">
        <f>IF('Afrap. mar21-apr21'!I445="Funktionær",0.75,0.9)</f>
        <v>0.9</v>
      </c>
      <c r="E443" s="17"/>
      <c r="J443" s="111" t="str">
        <f t="shared" si="12"/>
        <v/>
      </c>
      <c r="K443" s="30" t="str">
        <f t="shared" si="13"/>
        <v/>
      </c>
    </row>
    <row r="444" spans="1:11" x14ac:dyDescent="0.25">
      <c r="A444" s="16" t="str">
        <f>'Afrap. mar21-apr21'!A446</f>
        <v/>
      </c>
      <c r="B444" s="81" t="str">
        <f>IF(ISBLANK('Afrap. mar21-apr21'!B446),"",'Afrap. mar21-apr21'!B446)</f>
        <v/>
      </c>
      <c r="C444" s="81" t="str">
        <f>IF(ISBLANK('Afrap. mar21-apr21'!C446),"",'Afrap. mar21-apr21'!C446)</f>
        <v/>
      </c>
      <c r="D444" s="21">
        <f>IF('Afrap. mar21-apr21'!I446="Funktionær",0.75,0.9)</f>
        <v>0.9</v>
      </c>
      <c r="E444" s="17"/>
      <c r="J444" s="111" t="str">
        <f t="shared" si="12"/>
        <v/>
      </c>
      <c r="K444" s="30" t="str">
        <f t="shared" si="13"/>
        <v/>
      </c>
    </row>
    <row r="445" spans="1:11" x14ac:dyDescent="0.25">
      <c r="A445" s="16" t="str">
        <f>'Afrap. mar21-apr21'!A447</f>
        <v/>
      </c>
      <c r="B445" s="81" t="str">
        <f>IF(ISBLANK('Afrap. mar21-apr21'!B447),"",'Afrap. mar21-apr21'!B447)</f>
        <v/>
      </c>
      <c r="C445" s="81" t="str">
        <f>IF(ISBLANK('Afrap. mar21-apr21'!C447),"",'Afrap. mar21-apr21'!C447)</f>
        <v/>
      </c>
      <c r="D445" s="21">
        <f>IF('Afrap. mar21-apr21'!I447="Funktionær",0.75,0.9)</f>
        <v>0.9</v>
      </c>
      <c r="E445" s="17"/>
      <c r="J445" s="111" t="str">
        <f t="shared" si="12"/>
        <v/>
      </c>
      <c r="K445" s="30" t="str">
        <f t="shared" si="13"/>
        <v/>
      </c>
    </row>
    <row r="446" spans="1:11" x14ac:dyDescent="0.25">
      <c r="A446" s="16" t="str">
        <f>'Afrap. mar21-apr21'!A448</f>
        <v/>
      </c>
      <c r="B446" s="81" t="str">
        <f>IF(ISBLANK('Afrap. mar21-apr21'!B448),"",'Afrap. mar21-apr21'!B448)</f>
        <v/>
      </c>
      <c r="C446" s="81" t="str">
        <f>IF(ISBLANK('Afrap. mar21-apr21'!C448),"",'Afrap. mar21-apr21'!C448)</f>
        <v/>
      </c>
      <c r="D446" s="21">
        <f>IF('Afrap. mar21-apr21'!I448="Funktionær",0.75,0.9)</f>
        <v>0.9</v>
      </c>
      <c r="E446" s="17"/>
      <c r="J446" s="111" t="str">
        <f t="shared" si="12"/>
        <v/>
      </c>
      <c r="K446" s="30" t="str">
        <f t="shared" si="13"/>
        <v/>
      </c>
    </row>
    <row r="447" spans="1:11" x14ac:dyDescent="0.25">
      <c r="A447" s="16" t="str">
        <f>'Afrap. mar21-apr21'!A449</f>
        <v/>
      </c>
      <c r="B447" s="81" t="str">
        <f>IF(ISBLANK('Afrap. mar21-apr21'!B449),"",'Afrap. mar21-apr21'!B449)</f>
        <v/>
      </c>
      <c r="C447" s="81" t="str">
        <f>IF(ISBLANK('Afrap. mar21-apr21'!C449),"",'Afrap. mar21-apr21'!C449)</f>
        <v/>
      </c>
      <c r="D447" s="21">
        <f>IF('Afrap. mar21-apr21'!I449="Funktionær",0.75,0.9)</f>
        <v>0.9</v>
      </c>
      <c r="E447" s="17"/>
      <c r="J447" s="111" t="str">
        <f t="shared" si="12"/>
        <v/>
      </c>
      <c r="K447" s="30" t="str">
        <f t="shared" si="13"/>
        <v/>
      </c>
    </row>
    <row r="448" spans="1:11" x14ac:dyDescent="0.25">
      <c r="A448" s="16" t="str">
        <f>'Afrap. mar21-apr21'!A450</f>
        <v/>
      </c>
      <c r="B448" s="81" t="str">
        <f>IF(ISBLANK('Afrap. mar21-apr21'!B450),"",'Afrap. mar21-apr21'!B450)</f>
        <v/>
      </c>
      <c r="C448" s="81" t="str">
        <f>IF(ISBLANK('Afrap. mar21-apr21'!C450),"",'Afrap. mar21-apr21'!C450)</f>
        <v/>
      </c>
      <c r="D448" s="21">
        <f>IF('Afrap. mar21-apr21'!I450="Funktionær",0.75,0.9)</f>
        <v>0.9</v>
      </c>
      <c r="E448" s="17"/>
      <c r="J448" s="111" t="str">
        <f t="shared" si="12"/>
        <v/>
      </c>
      <c r="K448" s="30" t="str">
        <f t="shared" si="13"/>
        <v/>
      </c>
    </row>
    <row r="449" spans="1:11" x14ac:dyDescent="0.25">
      <c r="A449" s="16" t="str">
        <f>'Afrap. mar21-apr21'!A451</f>
        <v/>
      </c>
      <c r="B449" s="81" t="str">
        <f>IF(ISBLANK('Afrap. mar21-apr21'!B451),"",'Afrap. mar21-apr21'!B451)</f>
        <v/>
      </c>
      <c r="C449" s="81" t="str">
        <f>IF(ISBLANK('Afrap. mar21-apr21'!C451),"",'Afrap. mar21-apr21'!C451)</f>
        <v/>
      </c>
      <c r="D449" s="21">
        <f>IF('Afrap. mar21-apr21'!I451="Funktionær",0.75,0.9)</f>
        <v>0.9</v>
      </c>
      <c r="E449" s="17"/>
      <c r="J449" s="111" t="str">
        <f t="shared" si="12"/>
        <v/>
      </c>
      <c r="K449" s="30" t="str">
        <f t="shared" si="13"/>
        <v/>
      </c>
    </row>
    <row r="450" spans="1:11" x14ac:dyDescent="0.25">
      <c r="A450" s="16" t="str">
        <f>'Afrap. mar21-apr21'!A452</f>
        <v/>
      </c>
      <c r="B450" s="81" t="str">
        <f>IF(ISBLANK('Afrap. mar21-apr21'!B452),"",'Afrap. mar21-apr21'!B452)</f>
        <v/>
      </c>
      <c r="C450" s="81" t="str">
        <f>IF(ISBLANK('Afrap. mar21-apr21'!C452),"",'Afrap. mar21-apr21'!C452)</f>
        <v/>
      </c>
      <c r="D450" s="21">
        <f>IF('Afrap. mar21-apr21'!I452="Funktionær",0.75,0.9)</f>
        <v>0.9</v>
      </c>
      <c r="E450" s="17"/>
      <c r="J450" s="111" t="str">
        <f t="shared" si="12"/>
        <v/>
      </c>
      <c r="K450" s="30" t="str">
        <f t="shared" si="13"/>
        <v/>
      </c>
    </row>
    <row r="451" spans="1:11" x14ac:dyDescent="0.25">
      <c r="A451" s="16" t="str">
        <f>'Afrap. mar21-apr21'!A453</f>
        <v/>
      </c>
      <c r="B451" s="81" t="str">
        <f>IF(ISBLANK('Afrap. mar21-apr21'!B453),"",'Afrap. mar21-apr21'!B453)</f>
        <v/>
      </c>
      <c r="C451" s="81" t="str">
        <f>IF(ISBLANK('Afrap. mar21-apr21'!C453),"",'Afrap. mar21-apr21'!C453)</f>
        <v/>
      </c>
      <c r="D451" s="21">
        <f>IF('Afrap. mar21-apr21'!I453="Funktionær",0.75,0.9)</f>
        <v>0.9</v>
      </c>
      <c r="E451" s="17"/>
      <c r="J451" s="111" t="str">
        <f t="shared" si="12"/>
        <v/>
      </c>
      <c r="K451" s="30" t="str">
        <f t="shared" si="13"/>
        <v/>
      </c>
    </row>
    <row r="452" spans="1:11" x14ac:dyDescent="0.25">
      <c r="A452" s="16" t="str">
        <f>'Afrap. mar21-apr21'!A454</f>
        <v/>
      </c>
      <c r="B452" s="81" t="str">
        <f>IF(ISBLANK('Afrap. mar21-apr21'!B454),"",'Afrap. mar21-apr21'!B454)</f>
        <v/>
      </c>
      <c r="C452" s="81" t="str">
        <f>IF(ISBLANK('Afrap. mar21-apr21'!C454),"",'Afrap. mar21-apr21'!C454)</f>
        <v/>
      </c>
      <c r="D452" s="21">
        <f>IF('Afrap. mar21-apr21'!I454="Funktionær",0.75,0.9)</f>
        <v>0.9</v>
      </c>
      <c r="E452" s="17"/>
      <c r="J452" s="111" t="str">
        <f t="shared" si="12"/>
        <v/>
      </c>
      <c r="K452" s="30" t="str">
        <f t="shared" si="13"/>
        <v/>
      </c>
    </row>
    <row r="453" spans="1:11" x14ac:dyDescent="0.25">
      <c r="A453" s="16" t="str">
        <f>'Afrap. mar21-apr21'!A455</f>
        <v/>
      </c>
      <c r="B453" s="81" t="str">
        <f>IF(ISBLANK('Afrap. mar21-apr21'!B455),"",'Afrap. mar21-apr21'!B455)</f>
        <v/>
      </c>
      <c r="C453" s="81" t="str">
        <f>IF(ISBLANK('Afrap. mar21-apr21'!C455),"",'Afrap. mar21-apr21'!C455)</f>
        <v/>
      </c>
      <c r="D453" s="21">
        <f>IF('Afrap. mar21-apr21'!I455="Funktionær",0.75,0.9)</f>
        <v>0.9</v>
      </c>
      <c r="E453" s="17"/>
      <c r="J453" s="111" t="str">
        <f t="shared" si="12"/>
        <v/>
      </c>
      <c r="K453" s="30" t="str">
        <f t="shared" si="13"/>
        <v/>
      </c>
    </row>
    <row r="454" spans="1:11" x14ac:dyDescent="0.25">
      <c r="A454" s="16" t="str">
        <f>'Afrap. mar21-apr21'!A456</f>
        <v/>
      </c>
      <c r="B454" s="81" t="str">
        <f>IF(ISBLANK('Afrap. mar21-apr21'!B456),"",'Afrap. mar21-apr21'!B456)</f>
        <v/>
      </c>
      <c r="C454" s="81" t="str">
        <f>IF(ISBLANK('Afrap. mar21-apr21'!C456),"",'Afrap. mar21-apr21'!C456)</f>
        <v/>
      </c>
      <c r="D454" s="21">
        <f>IF('Afrap. mar21-apr21'!I456="Funktionær",0.75,0.9)</f>
        <v>0.9</v>
      </c>
      <c r="E454" s="17"/>
      <c r="J454" s="111" t="str">
        <f t="shared" ref="J454:J517" si="14">IF(E454="Ja",((F454-G454)+(H454-I454)),"")</f>
        <v/>
      </c>
      <c r="K454" s="30" t="str">
        <f t="shared" ref="K454:K517" si="15">IF(E454="Ja",((F454-G454)+(H454-I454)),"")</f>
        <v/>
      </c>
    </row>
    <row r="455" spans="1:11" x14ac:dyDescent="0.25">
      <c r="A455" s="16" t="str">
        <f>'Afrap. mar21-apr21'!A457</f>
        <v/>
      </c>
      <c r="B455" s="81" t="str">
        <f>IF(ISBLANK('Afrap. mar21-apr21'!B457),"",'Afrap. mar21-apr21'!B457)</f>
        <v/>
      </c>
      <c r="C455" s="81" t="str">
        <f>IF(ISBLANK('Afrap. mar21-apr21'!C457),"",'Afrap. mar21-apr21'!C457)</f>
        <v/>
      </c>
      <c r="D455" s="21">
        <f>IF('Afrap. mar21-apr21'!I457="Funktionær",0.75,0.9)</f>
        <v>0.9</v>
      </c>
      <c r="E455" s="17"/>
      <c r="J455" s="111" t="str">
        <f t="shared" si="14"/>
        <v/>
      </c>
      <c r="K455" s="30" t="str">
        <f t="shared" si="15"/>
        <v/>
      </c>
    </row>
    <row r="456" spans="1:11" x14ac:dyDescent="0.25">
      <c r="A456" s="16" t="str">
        <f>'Afrap. mar21-apr21'!A458</f>
        <v/>
      </c>
      <c r="B456" s="81" t="str">
        <f>IF(ISBLANK('Afrap. mar21-apr21'!B458),"",'Afrap. mar21-apr21'!B458)</f>
        <v/>
      </c>
      <c r="C456" s="81" t="str">
        <f>IF(ISBLANK('Afrap. mar21-apr21'!C458),"",'Afrap. mar21-apr21'!C458)</f>
        <v/>
      </c>
      <c r="D456" s="21">
        <f>IF('Afrap. mar21-apr21'!I458="Funktionær",0.75,0.9)</f>
        <v>0.9</v>
      </c>
      <c r="E456" s="17"/>
      <c r="J456" s="111" t="str">
        <f t="shared" si="14"/>
        <v/>
      </c>
      <c r="K456" s="30" t="str">
        <f t="shared" si="15"/>
        <v/>
      </c>
    </row>
    <row r="457" spans="1:11" x14ac:dyDescent="0.25">
      <c r="A457" s="16" t="str">
        <f>'Afrap. mar21-apr21'!A459</f>
        <v/>
      </c>
      <c r="B457" s="81" t="str">
        <f>IF(ISBLANK('Afrap. mar21-apr21'!B459),"",'Afrap. mar21-apr21'!B459)</f>
        <v/>
      </c>
      <c r="C457" s="81" t="str">
        <f>IF(ISBLANK('Afrap. mar21-apr21'!C459),"",'Afrap. mar21-apr21'!C459)</f>
        <v/>
      </c>
      <c r="D457" s="21">
        <f>IF('Afrap. mar21-apr21'!I459="Funktionær",0.75,0.9)</f>
        <v>0.9</v>
      </c>
      <c r="E457" s="17"/>
      <c r="J457" s="111" t="str">
        <f t="shared" si="14"/>
        <v/>
      </c>
      <c r="K457" s="30" t="str">
        <f t="shared" si="15"/>
        <v/>
      </c>
    </row>
    <row r="458" spans="1:11" x14ac:dyDescent="0.25">
      <c r="A458" s="16" t="str">
        <f>'Afrap. mar21-apr21'!A460</f>
        <v/>
      </c>
      <c r="B458" s="81" t="str">
        <f>IF(ISBLANK('Afrap. mar21-apr21'!B460),"",'Afrap. mar21-apr21'!B460)</f>
        <v/>
      </c>
      <c r="C458" s="81" t="str">
        <f>IF(ISBLANK('Afrap. mar21-apr21'!C460),"",'Afrap. mar21-apr21'!C460)</f>
        <v/>
      </c>
      <c r="D458" s="21">
        <f>IF('Afrap. mar21-apr21'!I460="Funktionær",0.75,0.9)</f>
        <v>0.9</v>
      </c>
      <c r="E458" s="17"/>
      <c r="J458" s="111" t="str">
        <f t="shared" si="14"/>
        <v/>
      </c>
      <c r="K458" s="30" t="str">
        <f t="shared" si="15"/>
        <v/>
      </c>
    </row>
    <row r="459" spans="1:11" x14ac:dyDescent="0.25">
      <c r="A459" s="16" t="str">
        <f>'Afrap. mar21-apr21'!A461</f>
        <v/>
      </c>
      <c r="B459" s="81" t="str">
        <f>IF(ISBLANK('Afrap. mar21-apr21'!B461),"",'Afrap. mar21-apr21'!B461)</f>
        <v/>
      </c>
      <c r="C459" s="81" t="str">
        <f>IF(ISBLANK('Afrap. mar21-apr21'!C461),"",'Afrap. mar21-apr21'!C461)</f>
        <v/>
      </c>
      <c r="D459" s="21">
        <f>IF('Afrap. mar21-apr21'!I461="Funktionær",0.75,0.9)</f>
        <v>0.9</v>
      </c>
      <c r="E459" s="17"/>
      <c r="J459" s="111" t="str">
        <f t="shared" si="14"/>
        <v/>
      </c>
      <c r="K459" s="30" t="str">
        <f t="shared" si="15"/>
        <v/>
      </c>
    </row>
    <row r="460" spans="1:11" x14ac:dyDescent="0.25">
      <c r="A460" s="16" t="str">
        <f>'Afrap. mar21-apr21'!A462</f>
        <v/>
      </c>
      <c r="B460" s="81" t="str">
        <f>IF(ISBLANK('Afrap. mar21-apr21'!B462),"",'Afrap. mar21-apr21'!B462)</f>
        <v/>
      </c>
      <c r="C460" s="81" t="str">
        <f>IF(ISBLANK('Afrap. mar21-apr21'!C462),"",'Afrap. mar21-apr21'!C462)</f>
        <v/>
      </c>
      <c r="D460" s="21">
        <f>IF('Afrap. mar21-apr21'!I462="Funktionær",0.75,0.9)</f>
        <v>0.9</v>
      </c>
      <c r="E460" s="17"/>
      <c r="J460" s="111" t="str">
        <f t="shared" si="14"/>
        <v/>
      </c>
      <c r="K460" s="30" t="str">
        <f t="shared" si="15"/>
        <v/>
      </c>
    </row>
    <row r="461" spans="1:11" x14ac:dyDescent="0.25">
      <c r="A461" s="16" t="str">
        <f>'Afrap. mar21-apr21'!A463</f>
        <v/>
      </c>
      <c r="B461" s="81" t="str">
        <f>IF(ISBLANK('Afrap. mar21-apr21'!B463),"",'Afrap. mar21-apr21'!B463)</f>
        <v/>
      </c>
      <c r="C461" s="81" t="str">
        <f>IF(ISBLANK('Afrap. mar21-apr21'!C463),"",'Afrap. mar21-apr21'!C463)</f>
        <v/>
      </c>
      <c r="D461" s="21">
        <f>IF('Afrap. mar21-apr21'!I463="Funktionær",0.75,0.9)</f>
        <v>0.9</v>
      </c>
      <c r="E461" s="17"/>
      <c r="J461" s="111" t="str">
        <f t="shared" si="14"/>
        <v/>
      </c>
      <c r="K461" s="30" t="str">
        <f t="shared" si="15"/>
        <v/>
      </c>
    </row>
    <row r="462" spans="1:11" x14ac:dyDescent="0.25">
      <c r="A462" s="16" t="str">
        <f>'Afrap. mar21-apr21'!A464</f>
        <v/>
      </c>
      <c r="B462" s="81" t="str">
        <f>IF(ISBLANK('Afrap. mar21-apr21'!B464),"",'Afrap. mar21-apr21'!B464)</f>
        <v/>
      </c>
      <c r="C462" s="81" t="str">
        <f>IF(ISBLANK('Afrap. mar21-apr21'!C464),"",'Afrap. mar21-apr21'!C464)</f>
        <v/>
      </c>
      <c r="D462" s="21">
        <f>IF('Afrap. mar21-apr21'!I464="Funktionær",0.75,0.9)</f>
        <v>0.9</v>
      </c>
      <c r="E462" s="17"/>
      <c r="J462" s="111" t="str">
        <f t="shared" si="14"/>
        <v/>
      </c>
      <c r="K462" s="30" t="str">
        <f t="shared" si="15"/>
        <v/>
      </c>
    </row>
    <row r="463" spans="1:11" x14ac:dyDescent="0.25">
      <c r="A463" s="16" t="str">
        <f>'Afrap. mar21-apr21'!A465</f>
        <v/>
      </c>
      <c r="B463" s="81" t="str">
        <f>IF(ISBLANK('Afrap. mar21-apr21'!B465),"",'Afrap. mar21-apr21'!B465)</f>
        <v/>
      </c>
      <c r="C463" s="81" t="str">
        <f>IF(ISBLANK('Afrap. mar21-apr21'!C465),"",'Afrap. mar21-apr21'!C465)</f>
        <v/>
      </c>
      <c r="D463" s="21">
        <f>IF('Afrap. mar21-apr21'!I465="Funktionær",0.75,0.9)</f>
        <v>0.9</v>
      </c>
      <c r="E463" s="17"/>
      <c r="J463" s="111" t="str">
        <f t="shared" si="14"/>
        <v/>
      </c>
      <c r="K463" s="30" t="str">
        <f t="shared" si="15"/>
        <v/>
      </c>
    </row>
    <row r="464" spans="1:11" x14ac:dyDescent="0.25">
      <c r="A464" s="16" t="str">
        <f>'Afrap. mar21-apr21'!A466</f>
        <v/>
      </c>
      <c r="B464" s="81" t="str">
        <f>IF(ISBLANK('Afrap. mar21-apr21'!B466),"",'Afrap. mar21-apr21'!B466)</f>
        <v/>
      </c>
      <c r="C464" s="81" t="str">
        <f>IF(ISBLANK('Afrap. mar21-apr21'!C466),"",'Afrap. mar21-apr21'!C466)</f>
        <v/>
      </c>
      <c r="D464" s="21">
        <f>IF('Afrap. mar21-apr21'!I466="Funktionær",0.75,0.9)</f>
        <v>0.9</v>
      </c>
      <c r="E464" s="17"/>
      <c r="J464" s="111" t="str">
        <f t="shared" si="14"/>
        <v/>
      </c>
      <c r="K464" s="30" t="str">
        <f t="shared" si="15"/>
        <v/>
      </c>
    </row>
    <row r="465" spans="1:11" x14ac:dyDescent="0.25">
      <c r="A465" s="16" t="str">
        <f>'Afrap. mar21-apr21'!A467</f>
        <v/>
      </c>
      <c r="B465" s="81" t="str">
        <f>IF(ISBLANK('Afrap. mar21-apr21'!B467),"",'Afrap. mar21-apr21'!B467)</f>
        <v/>
      </c>
      <c r="C465" s="81" t="str">
        <f>IF(ISBLANK('Afrap. mar21-apr21'!C467),"",'Afrap. mar21-apr21'!C467)</f>
        <v/>
      </c>
      <c r="D465" s="21">
        <f>IF('Afrap. mar21-apr21'!I467="Funktionær",0.75,0.9)</f>
        <v>0.9</v>
      </c>
      <c r="E465" s="17"/>
      <c r="J465" s="111" t="str">
        <f t="shared" si="14"/>
        <v/>
      </c>
      <c r="K465" s="30" t="str">
        <f t="shared" si="15"/>
        <v/>
      </c>
    </row>
    <row r="466" spans="1:11" x14ac:dyDescent="0.25">
      <c r="A466" s="16" t="str">
        <f>'Afrap. mar21-apr21'!A468</f>
        <v/>
      </c>
      <c r="B466" s="81" t="str">
        <f>IF(ISBLANK('Afrap. mar21-apr21'!B468),"",'Afrap. mar21-apr21'!B468)</f>
        <v/>
      </c>
      <c r="C466" s="81" t="str">
        <f>IF(ISBLANK('Afrap. mar21-apr21'!C468),"",'Afrap. mar21-apr21'!C468)</f>
        <v/>
      </c>
      <c r="D466" s="21">
        <f>IF('Afrap. mar21-apr21'!I468="Funktionær",0.75,0.9)</f>
        <v>0.9</v>
      </c>
      <c r="E466" s="17"/>
      <c r="J466" s="111" t="str">
        <f t="shared" si="14"/>
        <v/>
      </c>
      <c r="K466" s="30" t="str">
        <f t="shared" si="15"/>
        <v/>
      </c>
    </row>
    <row r="467" spans="1:11" x14ac:dyDescent="0.25">
      <c r="A467" s="16" t="str">
        <f>'Afrap. mar21-apr21'!A469</f>
        <v/>
      </c>
      <c r="B467" s="81" t="str">
        <f>IF(ISBLANK('Afrap. mar21-apr21'!B469),"",'Afrap. mar21-apr21'!B469)</f>
        <v/>
      </c>
      <c r="C467" s="81" t="str">
        <f>IF(ISBLANK('Afrap. mar21-apr21'!C469),"",'Afrap. mar21-apr21'!C469)</f>
        <v/>
      </c>
      <c r="D467" s="21">
        <f>IF('Afrap. mar21-apr21'!I469="Funktionær",0.75,0.9)</f>
        <v>0.9</v>
      </c>
      <c r="E467" s="17"/>
      <c r="J467" s="111" t="str">
        <f t="shared" si="14"/>
        <v/>
      </c>
      <c r="K467" s="30" t="str">
        <f t="shared" si="15"/>
        <v/>
      </c>
    </row>
    <row r="468" spans="1:11" x14ac:dyDescent="0.25">
      <c r="A468" s="16" t="str">
        <f>'Afrap. mar21-apr21'!A470</f>
        <v/>
      </c>
      <c r="B468" s="81" t="str">
        <f>IF(ISBLANK('Afrap. mar21-apr21'!B470),"",'Afrap. mar21-apr21'!B470)</f>
        <v/>
      </c>
      <c r="C468" s="81" t="str">
        <f>IF(ISBLANK('Afrap. mar21-apr21'!C470),"",'Afrap. mar21-apr21'!C470)</f>
        <v/>
      </c>
      <c r="D468" s="21">
        <f>IF('Afrap. mar21-apr21'!I470="Funktionær",0.75,0.9)</f>
        <v>0.9</v>
      </c>
      <c r="E468" s="17"/>
      <c r="J468" s="111" t="str">
        <f t="shared" si="14"/>
        <v/>
      </c>
      <c r="K468" s="30" t="str">
        <f t="shared" si="15"/>
        <v/>
      </c>
    </row>
    <row r="469" spans="1:11" x14ac:dyDescent="0.25">
      <c r="A469" s="16" t="str">
        <f>'Afrap. mar21-apr21'!A471</f>
        <v/>
      </c>
      <c r="B469" s="81" t="str">
        <f>IF(ISBLANK('Afrap. mar21-apr21'!B471),"",'Afrap. mar21-apr21'!B471)</f>
        <v/>
      </c>
      <c r="C469" s="81" t="str">
        <f>IF(ISBLANK('Afrap. mar21-apr21'!C471),"",'Afrap. mar21-apr21'!C471)</f>
        <v/>
      </c>
      <c r="D469" s="21">
        <f>IF('Afrap. mar21-apr21'!I471="Funktionær",0.75,0.9)</f>
        <v>0.9</v>
      </c>
      <c r="E469" s="17"/>
      <c r="J469" s="111" t="str">
        <f t="shared" si="14"/>
        <v/>
      </c>
      <c r="K469" s="30" t="str">
        <f t="shared" si="15"/>
        <v/>
      </c>
    </row>
    <row r="470" spans="1:11" x14ac:dyDescent="0.25">
      <c r="A470" s="16" t="str">
        <f>'Afrap. mar21-apr21'!A472</f>
        <v/>
      </c>
      <c r="B470" s="81" t="str">
        <f>IF(ISBLANK('Afrap. mar21-apr21'!B472),"",'Afrap. mar21-apr21'!B472)</f>
        <v/>
      </c>
      <c r="C470" s="81" t="str">
        <f>IF(ISBLANK('Afrap. mar21-apr21'!C472),"",'Afrap. mar21-apr21'!C472)</f>
        <v/>
      </c>
      <c r="D470" s="21">
        <f>IF('Afrap. mar21-apr21'!I472="Funktionær",0.75,0.9)</f>
        <v>0.9</v>
      </c>
      <c r="E470" s="17"/>
      <c r="J470" s="111" t="str">
        <f t="shared" si="14"/>
        <v/>
      </c>
      <c r="K470" s="30" t="str">
        <f t="shared" si="15"/>
        <v/>
      </c>
    </row>
    <row r="471" spans="1:11" x14ac:dyDescent="0.25">
      <c r="A471" s="16" t="str">
        <f>'Afrap. mar21-apr21'!A473</f>
        <v/>
      </c>
      <c r="B471" s="81" t="str">
        <f>IF(ISBLANK('Afrap. mar21-apr21'!B473),"",'Afrap. mar21-apr21'!B473)</f>
        <v/>
      </c>
      <c r="C471" s="81" t="str">
        <f>IF(ISBLANK('Afrap. mar21-apr21'!C473),"",'Afrap. mar21-apr21'!C473)</f>
        <v/>
      </c>
      <c r="D471" s="21">
        <f>IF('Afrap. mar21-apr21'!I473="Funktionær",0.75,0.9)</f>
        <v>0.9</v>
      </c>
      <c r="E471" s="17"/>
      <c r="J471" s="111" t="str">
        <f t="shared" si="14"/>
        <v/>
      </c>
      <c r="K471" s="30" t="str">
        <f t="shared" si="15"/>
        <v/>
      </c>
    </row>
    <row r="472" spans="1:11" x14ac:dyDescent="0.25">
      <c r="A472" s="16" t="str">
        <f>'Afrap. mar21-apr21'!A474</f>
        <v/>
      </c>
      <c r="B472" s="81" t="str">
        <f>IF(ISBLANK('Afrap. mar21-apr21'!B474),"",'Afrap. mar21-apr21'!B474)</f>
        <v/>
      </c>
      <c r="C472" s="81" t="str">
        <f>IF(ISBLANK('Afrap. mar21-apr21'!C474),"",'Afrap. mar21-apr21'!C474)</f>
        <v/>
      </c>
      <c r="D472" s="21">
        <f>IF('Afrap. mar21-apr21'!I474="Funktionær",0.75,0.9)</f>
        <v>0.9</v>
      </c>
      <c r="E472" s="17"/>
      <c r="J472" s="111" t="str">
        <f t="shared" si="14"/>
        <v/>
      </c>
      <c r="K472" s="30" t="str">
        <f t="shared" si="15"/>
        <v/>
      </c>
    </row>
    <row r="473" spans="1:11" x14ac:dyDescent="0.25">
      <c r="A473" s="16" t="str">
        <f>'Afrap. mar21-apr21'!A475</f>
        <v/>
      </c>
      <c r="B473" s="81" t="str">
        <f>IF(ISBLANK('Afrap. mar21-apr21'!B475),"",'Afrap. mar21-apr21'!B475)</f>
        <v/>
      </c>
      <c r="C473" s="81" t="str">
        <f>IF(ISBLANK('Afrap. mar21-apr21'!C475),"",'Afrap. mar21-apr21'!C475)</f>
        <v/>
      </c>
      <c r="D473" s="21">
        <f>IF('Afrap. mar21-apr21'!I475="Funktionær",0.75,0.9)</f>
        <v>0.9</v>
      </c>
      <c r="E473" s="17"/>
      <c r="J473" s="111" t="str">
        <f t="shared" si="14"/>
        <v/>
      </c>
      <c r="K473" s="30" t="str">
        <f t="shared" si="15"/>
        <v/>
      </c>
    </row>
    <row r="474" spans="1:11" x14ac:dyDescent="0.25">
      <c r="A474" s="16" t="str">
        <f>'Afrap. mar21-apr21'!A476</f>
        <v/>
      </c>
      <c r="B474" s="81" t="str">
        <f>IF(ISBLANK('Afrap. mar21-apr21'!B476),"",'Afrap. mar21-apr21'!B476)</f>
        <v/>
      </c>
      <c r="C474" s="81" t="str">
        <f>IF(ISBLANK('Afrap. mar21-apr21'!C476),"",'Afrap. mar21-apr21'!C476)</f>
        <v/>
      </c>
      <c r="D474" s="21">
        <f>IF('Afrap. mar21-apr21'!I476="Funktionær",0.75,0.9)</f>
        <v>0.9</v>
      </c>
      <c r="E474" s="17"/>
      <c r="J474" s="111" t="str">
        <f t="shared" si="14"/>
        <v/>
      </c>
      <c r="K474" s="30" t="str">
        <f t="shared" si="15"/>
        <v/>
      </c>
    </row>
    <row r="475" spans="1:11" x14ac:dyDescent="0.25">
      <c r="A475" s="16" t="str">
        <f>'Afrap. mar21-apr21'!A477</f>
        <v/>
      </c>
      <c r="B475" s="81" t="str">
        <f>IF(ISBLANK('Afrap. mar21-apr21'!B477),"",'Afrap. mar21-apr21'!B477)</f>
        <v/>
      </c>
      <c r="C475" s="81" t="str">
        <f>IF(ISBLANK('Afrap. mar21-apr21'!C477),"",'Afrap. mar21-apr21'!C477)</f>
        <v/>
      </c>
      <c r="D475" s="21">
        <f>IF('Afrap. mar21-apr21'!I477="Funktionær",0.75,0.9)</f>
        <v>0.9</v>
      </c>
      <c r="E475" s="17"/>
      <c r="J475" s="111" t="str">
        <f t="shared" si="14"/>
        <v/>
      </c>
      <c r="K475" s="30" t="str">
        <f t="shared" si="15"/>
        <v/>
      </c>
    </row>
    <row r="476" spans="1:11" x14ac:dyDescent="0.25">
      <c r="A476" s="16" t="str">
        <f>'Afrap. mar21-apr21'!A478</f>
        <v/>
      </c>
      <c r="B476" s="81" t="str">
        <f>IF(ISBLANK('Afrap. mar21-apr21'!B478),"",'Afrap. mar21-apr21'!B478)</f>
        <v/>
      </c>
      <c r="C476" s="81" t="str">
        <f>IF(ISBLANK('Afrap. mar21-apr21'!C478),"",'Afrap. mar21-apr21'!C478)</f>
        <v/>
      </c>
      <c r="D476" s="21">
        <f>IF('Afrap. mar21-apr21'!I478="Funktionær",0.75,0.9)</f>
        <v>0.9</v>
      </c>
      <c r="E476" s="17"/>
      <c r="J476" s="111" t="str">
        <f t="shared" si="14"/>
        <v/>
      </c>
      <c r="K476" s="30" t="str">
        <f t="shared" si="15"/>
        <v/>
      </c>
    </row>
    <row r="477" spans="1:11" x14ac:dyDescent="0.25">
      <c r="A477" s="16" t="str">
        <f>'Afrap. mar21-apr21'!A479</f>
        <v/>
      </c>
      <c r="B477" s="81" t="str">
        <f>IF(ISBLANK('Afrap. mar21-apr21'!B479),"",'Afrap. mar21-apr21'!B479)</f>
        <v/>
      </c>
      <c r="C477" s="81" t="str">
        <f>IF(ISBLANK('Afrap. mar21-apr21'!C479),"",'Afrap. mar21-apr21'!C479)</f>
        <v/>
      </c>
      <c r="D477" s="21">
        <f>IF('Afrap. mar21-apr21'!I479="Funktionær",0.75,0.9)</f>
        <v>0.9</v>
      </c>
      <c r="E477" s="17"/>
      <c r="J477" s="111" t="str">
        <f t="shared" si="14"/>
        <v/>
      </c>
      <c r="K477" s="30" t="str">
        <f t="shared" si="15"/>
        <v/>
      </c>
    </row>
    <row r="478" spans="1:11" x14ac:dyDescent="0.25">
      <c r="A478" s="16" t="str">
        <f>'Afrap. mar21-apr21'!A480</f>
        <v/>
      </c>
      <c r="B478" s="81" t="str">
        <f>IF(ISBLANK('Afrap. mar21-apr21'!B480),"",'Afrap. mar21-apr21'!B480)</f>
        <v/>
      </c>
      <c r="C478" s="81" t="str">
        <f>IF(ISBLANK('Afrap. mar21-apr21'!C480),"",'Afrap. mar21-apr21'!C480)</f>
        <v/>
      </c>
      <c r="D478" s="21">
        <f>IF('Afrap. mar21-apr21'!I480="Funktionær",0.75,0.9)</f>
        <v>0.9</v>
      </c>
      <c r="E478" s="17"/>
      <c r="J478" s="111" t="str">
        <f t="shared" si="14"/>
        <v/>
      </c>
      <c r="K478" s="30" t="str">
        <f t="shared" si="15"/>
        <v/>
      </c>
    </row>
    <row r="479" spans="1:11" x14ac:dyDescent="0.25">
      <c r="A479" s="16" t="str">
        <f>'Afrap. mar21-apr21'!A481</f>
        <v/>
      </c>
      <c r="B479" s="81" t="str">
        <f>IF(ISBLANK('Afrap. mar21-apr21'!B481),"",'Afrap. mar21-apr21'!B481)</f>
        <v/>
      </c>
      <c r="C479" s="81" t="str">
        <f>IF(ISBLANK('Afrap. mar21-apr21'!C481),"",'Afrap. mar21-apr21'!C481)</f>
        <v/>
      </c>
      <c r="D479" s="21">
        <f>IF('Afrap. mar21-apr21'!I481="Funktionær",0.75,0.9)</f>
        <v>0.9</v>
      </c>
      <c r="E479" s="17"/>
      <c r="J479" s="111" t="str">
        <f t="shared" si="14"/>
        <v/>
      </c>
      <c r="K479" s="30" t="str">
        <f t="shared" si="15"/>
        <v/>
      </c>
    </row>
    <row r="480" spans="1:11" x14ac:dyDescent="0.25">
      <c r="A480" s="16" t="str">
        <f>'Afrap. mar21-apr21'!A482</f>
        <v/>
      </c>
      <c r="B480" s="81" t="str">
        <f>IF(ISBLANK('Afrap. mar21-apr21'!B482),"",'Afrap. mar21-apr21'!B482)</f>
        <v/>
      </c>
      <c r="C480" s="81" t="str">
        <f>IF(ISBLANK('Afrap. mar21-apr21'!C482),"",'Afrap. mar21-apr21'!C482)</f>
        <v/>
      </c>
      <c r="D480" s="21">
        <f>IF('Afrap. mar21-apr21'!I482="Funktionær",0.75,0.9)</f>
        <v>0.9</v>
      </c>
      <c r="E480" s="17"/>
      <c r="J480" s="111" t="str">
        <f t="shared" si="14"/>
        <v/>
      </c>
      <c r="K480" s="30" t="str">
        <f t="shared" si="15"/>
        <v/>
      </c>
    </row>
    <row r="481" spans="1:11" x14ac:dyDescent="0.25">
      <c r="A481" s="16" t="str">
        <f>'Afrap. mar21-apr21'!A483</f>
        <v/>
      </c>
      <c r="B481" s="81" t="str">
        <f>IF(ISBLANK('Afrap. mar21-apr21'!B483),"",'Afrap. mar21-apr21'!B483)</f>
        <v/>
      </c>
      <c r="C481" s="81" t="str">
        <f>IF(ISBLANK('Afrap. mar21-apr21'!C483),"",'Afrap. mar21-apr21'!C483)</f>
        <v/>
      </c>
      <c r="D481" s="21">
        <f>IF('Afrap. mar21-apr21'!I483="Funktionær",0.75,0.9)</f>
        <v>0.9</v>
      </c>
      <c r="E481" s="17"/>
      <c r="J481" s="111" t="str">
        <f t="shared" si="14"/>
        <v/>
      </c>
      <c r="K481" s="30" t="str">
        <f t="shared" si="15"/>
        <v/>
      </c>
    </row>
    <row r="482" spans="1:11" x14ac:dyDescent="0.25">
      <c r="A482" s="16" t="str">
        <f>'Afrap. mar21-apr21'!A484</f>
        <v/>
      </c>
      <c r="B482" s="81" t="str">
        <f>IF(ISBLANK('Afrap. mar21-apr21'!B484),"",'Afrap. mar21-apr21'!B484)</f>
        <v/>
      </c>
      <c r="C482" s="81" t="str">
        <f>IF(ISBLANK('Afrap. mar21-apr21'!C484),"",'Afrap. mar21-apr21'!C484)</f>
        <v/>
      </c>
      <c r="D482" s="21">
        <f>IF('Afrap. mar21-apr21'!I484="Funktionær",0.75,0.9)</f>
        <v>0.9</v>
      </c>
      <c r="E482" s="17"/>
      <c r="J482" s="111" t="str">
        <f t="shared" si="14"/>
        <v/>
      </c>
      <c r="K482" s="30" t="str">
        <f t="shared" si="15"/>
        <v/>
      </c>
    </row>
    <row r="483" spans="1:11" x14ac:dyDescent="0.25">
      <c r="A483" s="16" t="str">
        <f>'Afrap. mar21-apr21'!A485</f>
        <v/>
      </c>
      <c r="B483" s="81" t="str">
        <f>IF(ISBLANK('Afrap. mar21-apr21'!B485),"",'Afrap. mar21-apr21'!B485)</f>
        <v/>
      </c>
      <c r="C483" s="81" t="str">
        <f>IF(ISBLANK('Afrap. mar21-apr21'!C485),"",'Afrap. mar21-apr21'!C485)</f>
        <v/>
      </c>
      <c r="D483" s="21">
        <f>IF('Afrap. mar21-apr21'!I485="Funktionær",0.75,0.9)</f>
        <v>0.9</v>
      </c>
      <c r="E483" s="17"/>
      <c r="J483" s="111" t="str">
        <f t="shared" si="14"/>
        <v/>
      </c>
      <c r="K483" s="30" t="str">
        <f t="shared" si="15"/>
        <v/>
      </c>
    </row>
    <row r="484" spans="1:11" x14ac:dyDescent="0.25">
      <c r="A484" s="16" t="str">
        <f>'Afrap. mar21-apr21'!A486</f>
        <v/>
      </c>
      <c r="B484" s="81" t="str">
        <f>IF(ISBLANK('Afrap. mar21-apr21'!B486),"",'Afrap. mar21-apr21'!B486)</f>
        <v/>
      </c>
      <c r="C484" s="81" t="str">
        <f>IF(ISBLANK('Afrap. mar21-apr21'!C486),"",'Afrap. mar21-apr21'!C486)</f>
        <v/>
      </c>
      <c r="D484" s="21">
        <f>IF('Afrap. mar21-apr21'!I486="Funktionær",0.75,0.9)</f>
        <v>0.9</v>
      </c>
      <c r="E484" s="17"/>
      <c r="J484" s="111" t="str">
        <f t="shared" si="14"/>
        <v/>
      </c>
      <c r="K484" s="30" t="str">
        <f t="shared" si="15"/>
        <v/>
      </c>
    </row>
    <row r="485" spans="1:11" x14ac:dyDescent="0.25">
      <c r="A485" s="16" t="str">
        <f>'Afrap. mar21-apr21'!A487</f>
        <v/>
      </c>
      <c r="B485" s="81" t="str">
        <f>IF(ISBLANK('Afrap. mar21-apr21'!B487),"",'Afrap. mar21-apr21'!B487)</f>
        <v/>
      </c>
      <c r="C485" s="81" t="str">
        <f>IF(ISBLANK('Afrap. mar21-apr21'!C487),"",'Afrap. mar21-apr21'!C487)</f>
        <v/>
      </c>
      <c r="D485" s="21">
        <f>IF('Afrap. mar21-apr21'!I487="Funktionær",0.75,0.9)</f>
        <v>0.9</v>
      </c>
      <c r="E485" s="17"/>
      <c r="J485" s="111" t="str">
        <f t="shared" si="14"/>
        <v/>
      </c>
      <c r="K485" s="30" t="str">
        <f t="shared" si="15"/>
        <v/>
      </c>
    </row>
    <row r="486" spans="1:11" x14ac:dyDescent="0.25">
      <c r="A486" s="16" t="str">
        <f>'Afrap. mar21-apr21'!A488</f>
        <v/>
      </c>
      <c r="B486" s="81" t="str">
        <f>IF(ISBLANK('Afrap. mar21-apr21'!B488),"",'Afrap. mar21-apr21'!B488)</f>
        <v/>
      </c>
      <c r="C486" s="81" t="str">
        <f>IF(ISBLANK('Afrap. mar21-apr21'!C488),"",'Afrap. mar21-apr21'!C488)</f>
        <v/>
      </c>
      <c r="D486" s="21">
        <f>IF('Afrap. mar21-apr21'!I488="Funktionær",0.75,0.9)</f>
        <v>0.9</v>
      </c>
      <c r="E486" s="17"/>
      <c r="J486" s="111" t="str">
        <f t="shared" si="14"/>
        <v/>
      </c>
      <c r="K486" s="30" t="str">
        <f t="shared" si="15"/>
        <v/>
      </c>
    </row>
    <row r="487" spans="1:11" x14ac:dyDescent="0.25">
      <c r="A487" s="16" t="str">
        <f>'Afrap. mar21-apr21'!A489</f>
        <v/>
      </c>
      <c r="B487" s="81" t="str">
        <f>IF(ISBLANK('Afrap. mar21-apr21'!B489),"",'Afrap. mar21-apr21'!B489)</f>
        <v/>
      </c>
      <c r="C487" s="81" t="str">
        <f>IF(ISBLANK('Afrap. mar21-apr21'!C489),"",'Afrap. mar21-apr21'!C489)</f>
        <v/>
      </c>
      <c r="D487" s="21">
        <f>IF('Afrap. mar21-apr21'!I489="Funktionær",0.75,0.9)</f>
        <v>0.9</v>
      </c>
      <c r="E487" s="17"/>
      <c r="J487" s="111" t="str">
        <f t="shared" si="14"/>
        <v/>
      </c>
      <c r="K487" s="30" t="str">
        <f t="shared" si="15"/>
        <v/>
      </c>
    </row>
    <row r="488" spans="1:11" x14ac:dyDescent="0.25">
      <c r="A488" s="16" t="str">
        <f>'Afrap. mar21-apr21'!A490</f>
        <v/>
      </c>
      <c r="B488" s="81" t="str">
        <f>IF(ISBLANK('Afrap. mar21-apr21'!B490),"",'Afrap. mar21-apr21'!B490)</f>
        <v/>
      </c>
      <c r="C488" s="81" t="str">
        <f>IF(ISBLANK('Afrap. mar21-apr21'!C490),"",'Afrap. mar21-apr21'!C490)</f>
        <v/>
      </c>
      <c r="D488" s="21">
        <f>IF('Afrap. mar21-apr21'!I490="Funktionær",0.75,0.9)</f>
        <v>0.9</v>
      </c>
      <c r="E488" s="17"/>
      <c r="J488" s="111" t="str">
        <f t="shared" si="14"/>
        <v/>
      </c>
      <c r="K488" s="30" t="str">
        <f t="shared" si="15"/>
        <v/>
      </c>
    </row>
    <row r="489" spans="1:11" x14ac:dyDescent="0.25">
      <c r="A489" s="16" t="str">
        <f>'Afrap. mar21-apr21'!A491</f>
        <v/>
      </c>
      <c r="B489" s="81" t="str">
        <f>IF(ISBLANK('Afrap. mar21-apr21'!B491),"",'Afrap. mar21-apr21'!B491)</f>
        <v/>
      </c>
      <c r="C489" s="81" t="str">
        <f>IF(ISBLANK('Afrap. mar21-apr21'!C491),"",'Afrap. mar21-apr21'!C491)</f>
        <v/>
      </c>
      <c r="D489" s="21">
        <f>IF('Afrap. mar21-apr21'!I491="Funktionær",0.75,0.9)</f>
        <v>0.9</v>
      </c>
      <c r="E489" s="17"/>
      <c r="J489" s="111" t="str">
        <f t="shared" si="14"/>
        <v/>
      </c>
      <c r="K489" s="30" t="str">
        <f t="shared" si="15"/>
        <v/>
      </c>
    </row>
    <row r="490" spans="1:11" x14ac:dyDescent="0.25">
      <c r="A490" s="16" t="str">
        <f>'Afrap. mar21-apr21'!A492</f>
        <v/>
      </c>
      <c r="B490" s="81" t="str">
        <f>IF(ISBLANK('Afrap. mar21-apr21'!B492),"",'Afrap. mar21-apr21'!B492)</f>
        <v/>
      </c>
      <c r="C490" s="81" t="str">
        <f>IF(ISBLANK('Afrap. mar21-apr21'!C492),"",'Afrap. mar21-apr21'!C492)</f>
        <v/>
      </c>
      <c r="D490" s="21">
        <f>IF('Afrap. mar21-apr21'!I492="Funktionær",0.75,0.9)</f>
        <v>0.9</v>
      </c>
      <c r="E490" s="17"/>
      <c r="J490" s="111" t="str">
        <f t="shared" si="14"/>
        <v/>
      </c>
      <c r="K490" s="30" t="str">
        <f t="shared" si="15"/>
        <v/>
      </c>
    </row>
    <row r="491" spans="1:11" x14ac:dyDescent="0.25">
      <c r="A491" s="16" t="str">
        <f>'Afrap. mar21-apr21'!A493</f>
        <v/>
      </c>
      <c r="B491" s="81" t="str">
        <f>IF(ISBLANK('Afrap. mar21-apr21'!B493),"",'Afrap. mar21-apr21'!B493)</f>
        <v/>
      </c>
      <c r="C491" s="81" t="str">
        <f>IF(ISBLANK('Afrap. mar21-apr21'!C493),"",'Afrap. mar21-apr21'!C493)</f>
        <v/>
      </c>
      <c r="D491" s="21">
        <f>IF('Afrap. mar21-apr21'!I493="Funktionær",0.75,0.9)</f>
        <v>0.9</v>
      </c>
      <c r="E491" s="17"/>
      <c r="J491" s="111" t="str">
        <f t="shared" si="14"/>
        <v/>
      </c>
      <c r="K491" s="30" t="str">
        <f t="shared" si="15"/>
        <v/>
      </c>
    </row>
    <row r="492" spans="1:11" x14ac:dyDescent="0.25">
      <c r="A492" s="16" t="str">
        <f>'Afrap. mar21-apr21'!A494</f>
        <v/>
      </c>
      <c r="B492" s="81" t="str">
        <f>IF(ISBLANK('Afrap. mar21-apr21'!B494),"",'Afrap. mar21-apr21'!B494)</f>
        <v/>
      </c>
      <c r="C492" s="81" t="str">
        <f>IF(ISBLANK('Afrap. mar21-apr21'!C494),"",'Afrap. mar21-apr21'!C494)</f>
        <v/>
      </c>
      <c r="D492" s="21">
        <f>IF('Afrap. mar21-apr21'!I494="Funktionær",0.75,0.9)</f>
        <v>0.9</v>
      </c>
      <c r="E492" s="17"/>
      <c r="J492" s="111" t="str">
        <f t="shared" si="14"/>
        <v/>
      </c>
      <c r="K492" s="30" t="str">
        <f t="shared" si="15"/>
        <v/>
      </c>
    </row>
    <row r="493" spans="1:11" x14ac:dyDescent="0.25">
      <c r="A493" s="16" t="str">
        <f>'Afrap. mar21-apr21'!A495</f>
        <v/>
      </c>
      <c r="B493" s="81" t="str">
        <f>IF(ISBLANK('Afrap. mar21-apr21'!B495),"",'Afrap. mar21-apr21'!B495)</f>
        <v/>
      </c>
      <c r="C493" s="81" t="str">
        <f>IF(ISBLANK('Afrap. mar21-apr21'!C495),"",'Afrap. mar21-apr21'!C495)</f>
        <v/>
      </c>
      <c r="D493" s="21">
        <f>IF('Afrap. mar21-apr21'!I495="Funktionær",0.75,0.9)</f>
        <v>0.9</v>
      </c>
      <c r="E493" s="17"/>
      <c r="J493" s="111" t="str">
        <f t="shared" si="14"/>
        <v/>
      </c>
      <c r="K493" s="30" t="str">
        <f t="shared" si="15"/>
        <v/>
      </c>
    </row>
    <row r="494" spans="1:11" x14ac:dyDescent="0.25">
      <c r="A494" s="16" t="str">
        <f>'Afrap. mar21-apr21'!A496</f>
        <v/>
      </c>
      <c r="B494" s="81" t="str">
        <f>IF(ISBLANK('Afrap. mar21-apr21'!B496),"",'Afrap. mar21-apr21'!B496)</f>
        <v/>
      </c>
      <c r="C494" s="81" t="str">
        <f>IF(ISBLANK('Afrap. mar21-apr21'!C496),"",'Afrap. mar21-apr21'!C496)</f>
        <v/>
      </c>
      <c r="D494" s="21">
        <f>IF('Afrap. mar21-apr21'!I496="Funktionær",0.75,0.9)</f>
        <v>0.9</v>
      </c>
      <c r="E494" s="17"/>
      <c r="J494" s="111" t="str">
        <f t="shared" si="14"/>
        <v/>
      </c>
      <c r="K494" s="30" t="str">
        <f t="shared" si="15"/>
        <v/>
      </c>
    </row>
    <row r="495" spans="1:11" x14ac:dyDescent="0.25">
      <c r="A495" s="16" t="str">
        <f>'Afrap. mar21-apr21'!A497</f>
        <v/>
      </c>
      <c r="B495" s="81" t="str">
        <f>IF(ISBLANK('Afrap. mar21-apr21'!B497),"",'Afrap. mar21-apr21'!B497)</f>
        <v/>
      </c>
      <c r="C495" s="81" t="str">
        <f>IF(ISBLANK('Afrap. mar21-apr21'!C497),"",'Afrap. mar21-apr21'!C497)</f>
        <v/>
      </c>
      <c r="D495" s="21">
        <f>IF('Afrap. mar21-apr21'!I497="Funktionær",0.75,0.9)</f>
        <v>0.9</v>
      </c>
      <c r="E495" s="17"/>
      <c r="J495" s="111" t="str">
        <f t="shared" si="14"/>
        <v/>
      </c>
      <c r="K495" s="30" t="str">
        <f t="shared" si="15"/>
        <v/>
      </c>
    </row>
    <row r="496" spans="1:11" x14ac:dyDescent="0.25">
      <c r="A496" s="16" t="str">
        <f>'Afrap. mar21-apr21'!A498</f>
        <v/>
      </c>
      <c r="B496" s="81" t="str">
        <f>IF(ISBLANK('Afrap. mar21-apr21'!B498),"",'Afrap. mar21-apr21'!B498)</f>
        <v/>
      </c>
      <c r="C496" s="81" t="str">
        <f>IF(ISBLANK('Afrap. mar21-apr21'!C498),"",'Afrap. mar21-apr21'!C498)</f>
        <v/>
      </c>
      <c r="D496" s="21">
        <f>IF('Afrap. mar21-apr21'!I498="Funktionær",0.75,0.9)</f>
        <v>0.9</v>
      </c>
      <c r="E496" s="17"/>
      <c r="J496" s="111" t="str">
        <f t="shared" si="14"/>
        <v/>
      </c>
      <c r="K496" s="30" t="str">
        <f t="shared" si="15"/>
        <v/>
      </c>
    </row>
    <row r="497" spans="1:11" x14ac:dyDescent="0.25">
      <c r="A497" s="16" t="str">
        <f>'Afrap. mar21-apr21'!A499</f>
        <v/>
      </c>
      <c r="B497" s="81" t="str">
        <f>IF(ISBLANK('Afrap. mar21-apr21'!B499),"",'Afrap. mar21-apr21'!B499)</f>
        <v/>
      </c>
      <c r="C497" s="81" t="str">
        <f>IF(ISBLANK('Afrap. mar21-apr21'!C499),"",'Afrap. mar21-apr21'!C499)</f>
        <v/>
      </c>
      <c r="D497" s="21">
        <f>IF('Afrap. mar21-apr21'!I499="Funktionær",0.75,0.9)</f>
        <v>0.9</v>
      </c>
      <c r="E497" s="17"/>
      <c r="J497" s="111" t="str">
        <f t="shared" si="14"/>
        <v/>
      </c>
      <c r="K497" s="30" t="str">
        <f t="shared" si="15"/>
        <v/>
      </c>
    </row>
    <row r="498" spans="1:11" x14ac:dyDescent="0.25">
      <c r="A498" s="16" t="str">
        <f>'Afrap. mar21-apr21'!A500</f>
        <v/>
      </c>
      <c r="B498" s="81" t="str">
        <f>IF(ISBLANK('Afrap. mar21-apr21'!B500),"",'Afrap. mar21-apr21'!B500)</f>
        <v/>
      </c>
      <c r="C498" s="81" t="str">
        <f>IF(ISBLANK('Afrap. mar21-apr21'!C500),"",'Afrap. mar21-apr21'!C500)</f>
        <v/>
      </c>
      <c r="D498" s="21">
        <f>IF('Afrap. mar21-apr21'!I500="Funktionær",0.75,0.9)</f>
        <v>0.9</v>
      </c>
      <c r="E498" s="17"/>
      <c r="J498" s="111" t="str">
        <f t="shared" si="14"/>
        <v/>
      </c>
      <c r="K498" s="30" t="str">
        <f t="shared" si="15"/>
        <v/>
      </c>
    </row>
    <row r="499" spans="1:11" x14ac:dyDescent="0.25">
      <c r="A499" s="16" t="str">
        <f>'Afrap. mar21-apr21'!A501</f>
        <v/>
      </c>
      <c r="B499" s="81" t="str">
        <f>IF(ISBLANK('Afrap. mar21-apr21'!B501),"",'Afrap. mar21-apr21'!B501)</f>
        <v/>
      </c>
      <c r="C499" s="81" t="str">
        <f>IF(ISBLANK('Afrap. mar21-apr21'!C501),"",'Afrap. mar21-apr21'!C501)</f>
        <v/>
      </c>
      <c r="D499" s="21">
        <f>IF('Afrap. mar21-apr21'!I501="Funktionær",0.75,0.9)</f>
        <v>0.9</v>
      </c>
      <c r="E499" s="17"/>
      <c r="J499" s="111" t="str">
        <f t="shared" si="14"/>
        <v/>
      </c>
      <c r="K499" s="30" t="str">
        <f t="shared" si="15"/>
        <v/>
      </c>
    </row>
    <row r="500" spans="1:11" x14ac:dyDescent="0.25">
      <c r="A500" s="16" t="str">
        <f>'Afrap. mar21-apr21'!A502</f>
        <v/>
      </c>
      <c r="B500" s="81" t="str">
        <f>IF(ISBLANK('Afrap. mar21-apr21'!B502),"",'Afrap. mar21-apr21'!B502)</f>
        <v/>
      </c>
      <c r="C500" s="81" t="str">
        <f>IF(ISBLANK('Afrap. mar21-apr21'!C502),"",'Afrap. mar21-apr21'!C502)</f>
        <v/>
      </c>
      <c r="D500" s="21">
        <f>IF('Afrap. mar21-apr21'!I502="Funktionær",0.75,0.9)</f>
        <v>0.9</v>
      </c>
      <c r="E500" s="17"/>
      <c r="J500" s="111" t="str">
        <f t="shared" si="14"/>
        <v/>
      </c>
      <c r="K500" s="30" t="str">
        <f t="shared" si="15"/>
        <v/>
      </c>
    </row>
    <row r="501" spans="1:11" x14ac:dyDescent="0.25">
      <c r="A501" s="16" t="str">
        <f>'Afrap. mar21-apr21'!A503</f>
        <v/>
      </c>
      <c r="B501" s="81" t="str">
        <f>IF(ISBLANK('Afrap. mar21-apr21'!B503),"",'Afrap. mar21-apr21'!B503)</f>
        <v/>
      </c>
      <c r="C501" s="81" t="str">
        <f>IF(ISBLANK('Afrap. mar21-apr21'!C503),"",'Afrap. mar21-apr21'!C503)</f>
        <v/>
      </c>
      <c r="D501" s="21">
        <f>IF('Afrap. mar21-apr21'!I503="Funktionær",0.75,0.9)</f>
        <v>0.9</v>
      </c>
      <c r="E501" s="17"/>
      <c r="J501" s="111" t="str">
        <f t="shared" si="14"/>
        <v/>
      </c>
      <c r="K501" s="30" t="str">
        <f t="shared" si="15"/>
        <v/>
      </c>
    </row>
    <row r="502" spans="1:11" x14ac:dyDescent="0.25">
      <c r="A502" s="16" t="str">
        <f>'Afrap. mar21-apr21'!A504</f>
        <v/>
      </c>
      <c r="B502" s="81" t="str">
        <f>IF(ISBLANK('Afrap. mar21-apr21'!B504),"",'Afrap. mar21-apr21'!B504)</f>
        <v/>
      </c>
      <c r="C502" s="81" t="str">
        <f>IF(ISBLANK('Afrap. mar21-apr21'!C504),"",'Afrap. mar21-apr21'!C504)</f>
        <v/>
      </c>
      <c r="D502" s="21">
        <f>IF('Afrap. mar21-apr21'!I504="Funktionær",0.75,0.9)</f>
        <v>0.9</v>
      </c>
      <c r="E502" s="17"/>
      <c r="J502" s="111" t="str">
        <f t="shared" si="14"/>
        <v/>
      </c>
      <c r="K502" s="30" t="str">
        <f t="shared" si="15"/>
        <v/>
      </c>
    </row>
    <row r="503" spans="1:11" x14ac:dyDescent="0.25">
      <c r="A503" s="16" t="str">
        <f>'Afrap. mar21-apr21'!A505</f>
        <v/>
      </c>
      <c r="B503" s="81" t="str">
        <f>IF(ISBLANK('Afrap. mar21-apr21'!B505),"",'Afrap. mar21-apr21'!B505)</f>
        <v/>
      </c>
      <c r="C503" s="81" t="str">
        <f>IF(ISBLANK('Afrap. mar21-apr21'!C505),"",'Afrap. mar21-apr21'!C505)</f>
        <v/>
      </c>
      <c r="D503" s="21">
        <f>IF('Afrap. mar21-apr21'!I505="Funktionær",0.75,0.9)</f>
        <v>0.9</v>
      </c>
      <c r="E503" s="17"/>
      <c r="J503" s="111" t="str">
        <f t="shared" si="14"/>
        <v/>
      </c>
      <c r="K503" s="30" t="str">
        <f t="shared" si="15"/>
        <v/>
      </c>
    </row>
    <row r="504" spans="1:11" x14ac:dyDescent="0.25">
      <c r="A504" s="16" t="str">
        <f>'Afrap. mar21-apr21'!A506</f>
        <v/>
      </c>
      <c r="B504" s="81" t="str">
        <f>IF(ISBLANK('Afrap. mar21-apr21'!B506),"",'Afrap. mar21-apr21'!B506)</f>
        <v/>
      </c>
      <c r="C504" s="81" t="str">
        <f>IF(ISBLANK('Afrap. mar21-apr21'!C506),"",'Afrap. mar21-apr21'!C506)</f>
        <v/>
      </c>
      <c r="D504" s="21">
        <f>IF('Afrap. mar21-apr21'!I506="Funktionær",0.75,0.9)</f>
        <v>0.9</v>
      </c>
      <c r="E504" s="17"/>
      <c r="J504" s="111" t="str">
        <f t="shared" si="14"/>
        <v/>
      </c>
      <c r="K504" s="30" t="str">
        <f t="shared" si="15"/>
        <v/>
      </c>
    </row>
    <row r="505" spans="1:11" x14ac:dyDescent="0.25">
      <c r="A505" s="16" t="str">
        <f>'Afrap. mar21-apr21'!A507</f>
        <v/>
      </c>
      <c r="B505" s="81" t="str">
        <f>IF(ISBLANK('Afrap. mar21-apr21'!B507),"",'Afrap. mar21-apr21'!B507)</f>
        <v/>
      </c>
      <c r="C505" s="81" t="str">
        <f>IF(ISBLANK('Afrap. mar21-apr21'!C507),"",'Afrap. mar21-apr21'!C507)</f>
        <v/>
      </c>
      <c r="D505" s="21">
        <f>IF('Afrap. mar21-apr21'!I507="Funktionær",0.75,0.9)</f>
        <v>0.9</v>
      </c>
      <c r="E505" s="17"/>
      <c r="J505" s="111" t="str">
        <f t="shared" si="14"/>
        <v/>
      </c>
      <c r="K505" s="30" t="str">
        <f t="shared" si="15"/>
        <v/>
      </c>
    </row>
    <row r="506" spans="1:11" x14ac:dyDescent="0.25">
      <c r="A506" s="16" t="str">
        <f>'Afrap. mar21-apr21'!A508</f>
        <v/>
      </c>
      <c r="B506" s="81" t="str">
        <f>IF(ISBLANK('Afrap. mar21-apr21'!B508),"",'Afrap. mar21-apr21'!B508)</f>
        <v/>
      </c>
      <c r="C506" s="81" t="str">
        <f>IF(ISBLANK('Afrap. mar21-apr21'!C508),"",'Afrap. mar21-apr21'!C508)</f>
        <v/>
      </c>
      <c r="D506" s="21">
        <f>IF('Afrap. mar21-apr21'!I508="Funktionær",0.75,0.9)</f>
        <v>0.9</v>
      </c>
      <c r="E506" s="17"/>
      <c r="J506" s="111" t="str">
        <f t="shared" si="14"/>
        <v/>
      </c>
      <c r="K506" s="30" t="str">
        <f t="shared" si="15"/>
        <v/>
      </c>
    </row>
    <row r="507" spans="1:11" x14ac:dyDescent="0.25">
      <c r="A507" s="16" t="str">
        <f>'Afrap. mar21-apr21'!A509</f>
        <v/>
      </c>
      <c r="B507" s="81" t="str">
        <f>IF(ISBLANK('Afrap. mar21-apr21'!B509),"",'Afrap. mar21-apr21'!B509)</f>
        <v/>
      </c>
      <c r="C507" s="81" t="str">
        <f>IF(ISBLANK('Afrap. mar21-apr21'!C509),"",'Afrap. mar21-apr21'!C509)</f>
        <v/>
      </c>
      <c r="D507" s="21">
        <f>IF('Afrap. mar21-apr21'!I509="Funktionær",0.75,0.9)</f>
        <v>0.9</v>
      </c>
      <c r="E507" s="17"/>
      <c r="J507" s="111" t="str">
        <f t="shared" si="14"/>
        <v/>
      </c>
      <c r="K507" s="30" t="str">
        <f t="shared" si="15"/>
        <v/>
      </c>
    </row>
    <row r="508" spans="1:11" x14ac:dyDescent="0.25">
      <c r="A508" s="16" t="str">
        <f>'Afrap. mar21-apr21'!A510</f>
        <v/>
      </c>
      <c r="B508" s="81" t="str">
        <f>IF(ISBLANK('Afrap. mar21-apr21'!B510),"",'Afrap. mar21-apr21'!B510)</f>
        <v/>
      </c>
      <c r="C508" s="81" t="str">
        <f>IF(ISBLANK('Afrap. mar21-apr21'!C510),"",'Afrap. mar21-apr21'!C510)</f>
        <v/>
      </c>
      <c r="D508" s="21">
        <f>IF('Afrap. mar21-apr21'!I510="Funktionær",0.75,0.9)</f>
        <v>0.9</v>
      </c>
      <c r="E508" s="17"/>
      <c r="J508" s="111" t="str">
        <f t="shared" si="14"/>
        <v/>
      </c>
      <c r="K508" s="30" t="str">
        <f t="shared" si="15"/>
        <v/>
      </c>
    </row>
    <row r="509" spans="1:11" x14ac:dyDescent="0.25">
      <c r="A509" s="16" t="str">
        <f>'Afrap. mar21-apr21'!A511</f>
        <v/>
      </c>
      <c r="B509" s="81" t="str">
        <f>IF(ISBLANK('Afrap. mar21-apr21'!B511),"",'Afrap. mar21-apr21'!B511)</f>
        <v/>
      </c>
      <c r="C509" s="81" t="str">
        <f>IF(ISBLANK('Afrap. mar21-apr21'!C511),"",'Afrap. mar21-apr21'!C511)</f>
        <v/>
      </c>
      <c r="D509" s="21">
        <f>IF('Afrap. mar21-apr21'!I511="Funktionær",0.75,0.9)</f>
        <v>0.9</v>
      </c>
      <c r="E509" s="17"/>
      <c r="J509" s="111" t="str">
        <f t="shared" si="14"/>
        <v/>
      </c>
      <c r="K509" s="30" t="str">
        <f t="shared" si="15"/>
        <v/>
      </c>
    </row>
    <row r="510" spans="1:11" x14ac:dyDescent="0.25">
      <c r="A510" s="16" t="str">
        <f>'Afrap. mar21-apr21'!A512</f>
        <v/>
      </c>
      <c r="B510" s="81" t="str">
        <f>IF(ISBLANK('Afrap. mar21-apr21'!B512),"",'Afrap. mar21-apr21'!B512)</f>
        <v/>
      </c>
      <c r="C510" s="81" t="str">
        <f>IF(ISBLANK('Afrap. mar21-apr21'!C512),"",'Afrap. mar21-apr21'!C512)</f>
        <v/>
      </c>
      <c r="D510" s="21">
        <f>IF('Afrap. mar21-apr21'!I512="Funktionær",0.75,0.9)</f>
        <v>0.9</v>
      </c>
      <c r="E510" s="17"/>
      <c r="J510" s="111" t="str">
        <f t="shared" si="14"/>
        <v/>
      </c>
      <c r="K510" s="30" t="str">
        <f t="shared" si="15"/>
        <v/>
      </c>
    </row>
    <row r="511" spans="1:11" x14ac:dyDescent="0.25">
      <c r="A511" s="16" t="str">
        <f>'Afrap. mar21-apr21'!A513</f>
        <v/>
      </c>
      <c r="B511" s="81" t="str">
        <f>IF(ISBLANK('Afrap. mar21-apr21'!B513),"",'Afrap. mar21-apr21'!B513)</f>
        <v/>
      </c>
      <c r="C511" s="81" t="str">
        <f>IF(ISBLANK('Afrap. mar21-apr21'!C513),"",'Afrap. mar21-apr21'!C513)</f>
        <v/>
      </c>
      <c r="D511" s="21">
        <f>IF('Afrap. mar21-apr21'!I513="Funktionær",0.75,0.9)</f>
        <v>0.9</v>
      </c>
      <c r="E511" s="17"/>
      <c r="J511" s="111" t="str">
        <f t="shared" si="14"/>
        <v/>
      </c>
      <c r="K511" s="30" t="str">
        <f t="shared" si="15"/>
        <v/>
      </c>
    </row>
    <row r="512" spans="1:11" x14ac:dyDescent="0.25">
      <c r="A512" s="16" t="str">
        <f>'Afrap. mar21-apr21'!A514</f>
        <v/>
      </c>
      <c r="B512" s="81" t="str">
        <f>IF(ISBLANK('Afrap. mar21-apr21'!B514),"",'Afrap. mar21-apr21'!B514)</f>
        <v/>
      </c>
      <c r="C512" s="81" t="str">
        <f>IF(ISBLANK('Afrap. mar21-apr21'!C514),"",'Afrap. mar21-apr21'!C514)</f>
        <v/>
      </c>
      <c r="D512" s="21">
        <f>IF('Afrap. mar21-apr21'!I514="Funktionær",0.75,0.9)</f>
        <v>0.9</v>
      </c>
      <c r="E512" s="17"/>
      <c r="J512" s="111" t="str">
        <f t="shared" si="14"/>
        <v/>
      </c>
      <c r="K512" s="30" t="str">
        <f t="shared" si="15"/>
        <v/>
      </c>
    </row>
    <row r="513" spans="1:11" x14ac:dyDescent="0.25">
      <c r="A513" s="16" t="str">
        <f>'Afrap. mar21-apr21'!A515</f>
        <v/>
      </c>
      <c r="B513" s="81" t="str">
        <f>IF(ISBLANK('Afrap. mar21-apr21'!B515),"",'Afrap. mar21-apr21'!B515)</f>
        <v/>
      </c>
      <c r="C513" s="81" t="str">
        <f>IF(ISBLANK('Afrap. mar21-apr21'!C515),"",'Afrap. mar21-apr21'!C515)</f>
        <v/>
      </c>
      <c r="D513" s="21">
        <f>IF('Afrap. mar21-apr21'!I515="Funktionær",0.75,0.9)</f>
        <v>0.9</v>
      </c>
      <c r="E513" s="17"/>
      <c r="J513" s="111" t="str">
        <f t="shared" si="14"/>
        <v/>
      </c>
      <c r="K513" s="30" t="str">
        <f t="shared" si="15"/>
        <v/>
      </c>
    </row>
    <row r="514" spans="1:11" x14ac:dyDescent="0.25">
      <c r="A514" s="16" t="str">
        <f>'Afrap. mar21-apr21'!A516</f>
        <v/>
      </c>
      <c r="B514" s="81" t="str">
        <f>IF(ISBLANK('Afrap. mar21-apr21'!B516),"",'Afrap. mar21-apr21'!B516)</f>
        <v/>
      </c>
      <c r="C514" s="81" t="str">
        <f>IF(ISBLANK('Afrap. mar21-apr21'!C516),"",'Afrap. mar21-apr21'!C516)</f>
        <v/>
      </c>
      <c r="D514" s="21">
        <f>IF('Afrap. mar21-apr21'!I516="Funktionær",0.75,0.9)</f>
        <v>0.9</v>
      </c>
      <c r="E514" s="17"/>
      <c r="J514" s="111" t="str">
        <f t="shared" si="14"/>
        <v/>
      </c>
      <c r="K514" s="30" t="str">
        <f t="shared" si="15"/>
        <v/>
      </c>
    </row>
    <row r="515" spans="1:11" x14ac:dyDescent="0.25">
      <c r="A515" s="16" t="str">
        <f>'Afrap. mar21-apr21'!A517</f>
        <v/>
      </c>
      <c r="B515" s="81" t="str">
        <f>IF(ISBLANK('Afrap. mar21-apr21'!B517),"",'Afrap. mar21-apr21'!B517)</f>
        <v/>
      </c>
      <c r="C515" s="81" t="str">
        <f>IF(ISBLANK('Afrap. mar21-apr21'!C517),"",'Afrap. mar21-apr21'!C517)</f>
        <v/>
      </c>
      <c r="D515" s="21">
        <f>IF('Afrap. mar21-apr21'!I517="Funktionær",0.75,0.9)</f>
        <v>0.9</v>
      </c>
      <c r="E515" s="17"/>
      <c r="J515" s="111" t="str">
        <f t="shared" si="14"/>
        <v/>
      </c>
      <c r="K515" s="30" t="str">
        <f t="shared" si="15"/>
        <v/>
      </c>
    </row>
    <row r="516" spans="1:11" x14ac:dyDescent="0.25">
      <c r="A516" s="16" t="str">
        <f>'Afrap. mar21-apr21'!A518</f>
        <v/>
      </c>
      <c r="B516" s="81" t="str">
        <f>IF(ISBLANK('Afrap. mar21-apr21'!B518),"",'Afrap. mar21-apr21'!B518)</f>
        <v/>
      </c>
      <c r="C516" s="81" t="str">
        <f>IF(ISBLANK('Afrap. mar21-apr21'!C518),"",'Afrap. mar21-apr21'!C518)</f>
        <v/>
      </c>
      <c r="D516" s="21">
        <f>IF('Afrap. mar21-apr21'!I518="Funktionær",0.75,0.9)</f>
        <v>0.9</v>
      </c>
      <c r="E516" s="17"/>
      <c r="J516" s="111" t="str">
        <f t="shared" si="14"/>
        <v/>
      </c>
      <c r="K516" s="30" t="str">
        <f t="shared" si="15"/>
        <v/>
      </c>
    </row>
    <row r="517" spans="1:11" x14ac:dyDescent="0.25">
      <c r="A517" s="16" t="str">
        <f>'Afrap. mar21-apr21'!A519</f>
        <v/>
      </c>
      <c r="B517" s="81" t="str">
        <f>IF(ISBLANK('Afrap. mar21-apr21'!B519),"",'Afrap. mar21-apr21'!B519)</f>
        <v/>
      </c>
      <c r="C517" s="81" t="str">
        <f>IF(ISBLANK('Afrap. mar21-apr21'!C519),"",'Afrap. mar21-apr21'!C519)</f>
        <v/>
      </c>
      <c r="D517" s="21">
        <f>IF('Afrap. mar21-apr21'!I519="Funktionær",0.75,0.9)</f>
        <v>0.9</v>
      </c>
      <c r="E517" s="17"/>
      <c r="J517" s="111" t="str">
        <f t="shared" si="14"/>
        <v/>
      </c>
      <c r="K517" s="30" t="str">
        <f t="shared" si="15"/>
        <v/>
      </c>
    </row>
    <row r="518" spans="1:11" x14ac:dyDescent="0.25">
      <c r="A518" s="16" t="str">
        <f>'Afrap. mar21-apr21'!A520</f>
        <v/>
      </c>
      <c r="B518" s="81" t="str">
        <f>IF(ISBLANK('Afrap. mar21-apr21'!B520),"",'Afrap. mar21-apr21'!B520)</f>
        <v/>
      </c>
      <c r="C518" s="81" t="str">
        <f>IF(ISBLANK('Afrap. mar21-apr21'!C520),"",'Afrap. mar21-apr21'!C520)</f>
        <v/>
      </c>
      <c r="D518" s="21">
        <f>IF('Afrap. mar21-apr21'!I520="Funktionær",0.75,0.9)</f>
        <v>0.9</v>
      </c>
      <c r="E518" s="17"/>
      <c r="J518" s="111" t="str">
        <f t="shared" ref="J518:J581" si="16">IF(E518="Ja",((F518-G518)+(H518-I518)),"")</f>
        <v/>
      </c>
      <c r="K518" s="30" t="str">
        <f t="shared" ref="K518:K581" si="17">IF(E518="Ja",((F518-G518)+(H518-I518)),"")</f>
        <v/>
      </c>
    </row>
    <row r="519" spans="1:11" x14ac:dyDescent="0.25">
      <c r="A519" s="16" t="str">
        <f>'Afrap. mar21-apr21'!A521</f>
        <v/>
      </c>
      <c r="B519" s="81" t="str">
        <f>IF(ISBLANK('Afrap. mar21-apr21'!B521),"",'Afrap. mar21-apr21'!B521)</f>
        <v/>
      </c>
      <c r="C519" s="81" t="str">
        <f>IF(ISBLANK('Afrap. mar21-apr21'!C521),"",'Afrap. mar21-apr21'!C521)</f>
        <v/>
      </c>
      <c r="D519" s="21">
        <f>IF('Afrap. mar21-apr21'!I521="Funktionær",0.75,0.9)</f>
        <v>0.9</v>
      </c>
      <c r="E519" s="17"/>
      <c r="J519" s="111" t="str">
        <f t="shared" si="16"/>
        <v/>
      </c>
      <c r="K519" s="30" t="str">
        <f t="shared" si="17"/>
        <v/>
      </c>
    </row>
    <row r="520" spans="1:11" x14ac:dyDescent="0.25">
      <c r="A520" s="16" t="str">
        <f>'Afrap. mar21-apr21'!A522</f>
        <v/>
      </c>
      <c r="B520" s="81" t="str">
        <f>IF(ISBLANK('Afrap. mar21-apr21'!B522),"",'Afrap. mar21-apr21'!B522)</f>
        <v/>
      </c>
      <c r="C520" s="81" t="str">
        <f>IF(ISBLANK('Afrap. mar21-apr21'!C522),"",'Afrap. mar21-apr21'!C522)</f>
        <v/>
      </c>
      <c r="D520" s="21">
        <f>IF('Afrap. mar21-apr21'!I522="Funktionær",0.75,0.9)</f>
        <v>0.9</v>
      </c>
      <c r="E520" s="17"/>
      <c r="J520" s="111" t="str">
        <f t="shared" si="16"/>
        <v/>
      </c>
      <c r="K520" s="30" t="str">
        <f t="shared" si="17"/>
        <v/>
      </c>
    </row>
    <row r="521" spans="1:11" x14ac:dyDescent="0.25">
      <c r="A521" s="16" t="str">
        <f>'Afrap. mar21-apr21'!A523</f>
        <v/>
      </c>
      <c r="B521" s="81" t="str">
        <f>IF(ISBLANK('Afrap. mar21-apr21'!B523),"",'Afrap. mar21-apr21'!B523)</f>
        <v/>
      </c>
      <c r="C521" s="81" t="str">
        <f>IF(ISBLANK('Afrap. mar21-apr21'!C523),"",'Afrap. mar21-apr21'!C523)</f>
        <v/>
      </c>
      <c r="D521" s="21">
        <f>IF('Afrap. mar21-apr21'!I523="Funktionær",0.75,0.9)</f>
        <v>0.9</v>
      </c>
      <c r="E521" s="17"/>
      <c r="J521" s="111" t="str">
        <f t="shared" si="16"/>
        <v/>
      </c>
      <c r="K521" s="30" t="str">
        <f t="shared" si="17"/>
        <v/>
      </c>
    </row>
    <row r="522" spans="1:11" x14ac:dyDescent="0.25">
      <c r="A522" s="16" t="str">
        <f>'Afrap. mar21-apr21'!A524</f>
        <v/>
      </c>
      <c r="B522" s="81" t="str">
        <f>IF(ISBLANK('Afrap. mar21-apr21'!B524),"",'Afrap. mar21-apr21'!B524)</f>
        <v/>
      </c>
      <c r="C522" s="81" t="str">
        <f>IF(ISBLANK('Afrap. mar21-apr21'!C524),"",'Afrap. mar21-apr21'!C524)</f>
        <v/>
      </c>
      <c r="D522" s="21">
        <f>IF('Afrap. mar21-apr21'!I524="Funktionær",0.75,0.9)</f>
        <v>0.9</v>
      </c>
      <c r="E522" s="17"/>
      <c r="J522" s="111" t="str">
        <f t="shared" si="16"/>
        <v/>
      </c>
      <c r="K522" s="30" t="str">
        <f t="shared" si="17"/>
        <v/>
      </c>
    </row>
    <row r="523" spans="1:11" x14ac:dyDescent="0.25">
      <c r="A523" s="16" t="str">
        <f>'Afrap. mar21-apr21'!A525</f>
        <v/>
      </c>
      <c r="B523" s="81" t="str">
        <f>IF(ISBLANK('Afrap. mar21-apr21'!B525),"",'Afrap. mar21-apr21'!B525)</f>
        <v/>
      </c>
      <c r="C523" s="81" t="str">
        <f>IF(ISBLANK('Afrap. mar21-apr21'!C525),"",'Afrap. mar21-apr21'!C525)</f>
        <v/>
      </c>
      <c r="D523" s="21">
        <f>IF('Afrap. mar21-apr21'!I525="Funktionær",0.75,0.9)</f>
        <v>0.9</v>
      </c>
      <c r="E523" s="17"/>
      <c r="J523" s="111" t="str">
        <f t="shared" si="16"/>
        <v/>
      </c>
      <c r="K523" s="30" t="str">
        <f t="shared" si="17"/>
        <v/>
      </c>
    </row>
    <row r="524" spans="1:11" x14ac:dyDescent="0.25">
      <c r="A524" s="16" t="str">
        <f>'Afrap. mar21-apr21'!A526</f>
        <v/>
      </c>
      <c r="B524" s="81" t="str">
        <f>IF(ISBLANK('Afrap. mar21-apr21'!B526),"",'Afrap. mar21-apr21'!B526)</f>
        <v/>
      </c>
      <c r="C524" s="81" t="str">
        <f>IF(ISBLANK('Afrap. mar21-apr21'!C526),"",'Afrap. mar21-apr21'!C526)</f>
        <v/>
      </c>
      <c r="D524" s="21">
        <f>IF('Afrap. mar21-apr21'!I526="Funktionær",0.75,0.9)</f>
        <v>0.9</v>
      </c>
      <c r="E524" s="17"/>
      <c r="J524" s="111" t="str">
        <f t="shared" si="16"/>
        <v/>
      </c>
      <c r="K524" s="30" t="str">
        <f t="shared" si="17"/>
        <v/>
      </c>
    </row>
    <row r="525" spans="1:11" x14ac:dyDescent="0.25">
      <c r="A525" s="16" t="str">
        <f>'Afrap. mar21-apr21'!A527</f>
        <v/>
      </c>
      <c r="B525" s="81" t="str">
        <f>IF(ISBLANK('Afrap. mar21-apr21'!B527),"",'Afrap. mar21-apr21'!B527)</f>
        <v/>
      </c>
      <c r="C525" s="81" t="str">
        <f>IF(ISBLANK('Afrap. mar21-apr21'!C527),"",'Afrap. mar21-apr21'!C527)</f>
        <v/>
      </c>
      <c r="D525" s="21">
        <f>IF('Afrap. mar21-apr21'!I527="Funktionær",0.75,0.9)</f>
        <v>0.9</v>
      </c>
      <c r="E525" s="17"/>
      <c r="J525" s="111" t="str">
        <f t="shared" si="16"/>
        <v/>
      </c>
      <c r="K525" s="30" t="str">
        <f t="shared" si="17"/>
        <v/>
      </c>
    </row>
    <row r="526" spans="1:11" x14ac:dyDescent="0.25">
      <c r="A526" s="16" t="str">
        <f>'Afrap. mar21-apr21'!A528</f>
        <v/>
      </c>
      <c r="B526" s="81" t="str">
        <f>IF(ISBLANK('Afrap. mar21-apr21'!B528),"",'Afrap. mar21-apr21'!B528)</f>
        <v/>
      </c>
      <c r="C526" s="81" t="str">
        <f>IF(ISBLANK('Afrap. mar21-apr21'!C528),"",'Afrap. mar21-apr21'!C528)</f>
        <v/>
      </c>
      <c r="D526" s="21">
        <f>IF('Afrap. mar21-apr21'!I528="Funktionær",0.75,0.9)</f>
        <v>0.9</v>
      </c>
      <c r="E526" s="17"/>
      <c r="J526" s="111" t="str">
        <f t="shared" si="16"/>
        <v/>
      </c>
      <c r="K526" s="30" t="str">
        <f t="shared" si="17"/>
        <v/>
      </c>
    </row>
    <row r="527" spans="1:11" x14ac:dyDescent="0.25">
      <c r="A527" s="16" t="str">
        <f>'Afrap. mar21-apr21'!A529</f>
        <v/>
      </c>
      <c r="B527" s="81" t="str">
        <f>IF(ISBLANK('Afrap. mar21-apr21'!B529),"",'Afrap. mar21-apr21'!B529)</f>
        <v/>
      </c>
      <c r="C527" s="81" t="str">
        <f>IF(ISBLANK('Afrap. mar21-apr21'!C529),"",'Afrap. mar21-apr21'!C529)</f>
        <v/>
      </c>
      <c r="D527" s="21">
        <f>IF('Afrap. mar21-apr21'!I529="Funktionær",0.75,0.9)</f>
        <v>0.9</v>
      </c>
      <c r="E527" s="17"/>
      <c r="J527" s="111" t="str">
        <f t="shared" si="16"/>
        <v/>
      </c>
      <c r="K527" s="30" t="str">
        <f t="shared" si="17"/>
        <v/>
      </c>
    </row>
    <row r="528" spans="1:11" x14ac:dyDescent="0.25">
      <c r="A528" s="16" t="str">
        <f>'Afrap. mar21-apr21'!A530</f>
        <v/>
      </c>
      <c r="B528" s="81" t="str">
        <f>IF(ISBLANK('Afrap. mar21-apr21'!B530),"",'Afrap. mar21-apr21'!B530)</f>
        <v/>
      </c>
      <c r="C528" s="81" t="str">
        <f>IF(ISBLANK('Afrap. mar21-apr21'!C530),"",'Afrap. mar21-apr21'!C530)</f>
        <v/>
      </c>
      <c r="D528" s="21">
        <f>IF('Afrap. mar21-apr21'!I530="Funktionær",0.75,0.9)</f>
        <v>0.9</v>
      </c>
      <c r="E528" s="17"/>
      <c r="J528" s="111" t="str">
        <f t="shared" si="16"/>
        <v/>
      </c>
      <c r="K528" s="30" t="str">
        <f t="shared" si="17"/>
        <v/>
      </c>
    </row>
    <row r="529" spans="1:11" x14ac:dyDescent="0.25">
      <c r="A529" s="16" t="str">
        <f>'Afrap. mar21-apr21'!A531</f>
        <v/>
      </c>
      <c r="B529" s="81" t="str">
        <f>IF(ISBLANK('Afrap. mar21-apr21'!B531),"",'Afrap. mar21-apr21'!B531)</f>
        <v/>
      </c>
      <c r="C529" s="81" t="str">
        <f>IF(ISBLANK('Afrap. mar21-apr21'!C531),"",'Afrap. mar21-apr21'!C531)</f>
        <v/>
      </c>
      <c r="D529" s="21">
        <f>IF('Afrap. mar21-apr21'!I531="Funktionær",0.75,0.9)</f>
        <v>0.9</v>
      </c>
      <c r="E529" s="17"/>
      <c r="J529" s="111" t="str">
        <f t="shared" si="16"/>
        <v/>
      </c>
      <c r="K529" s="30" t="str">
        <f t="shared" si="17"/>
        <v/>
      </c>
    </row>
    <row r="530" spans="1:11" x14ac:dyDescent="0.25">
      <c r="A530" s="16" t="str">
        <f>'Afrap. mar21-apr21'!A532</f>
        <v/>
      </c>
      <c r="B530" s="81" t="str">
        <f>IF(ISBLANK('Afrap. mar21-apr21'!B532),"",'Afrap. mar21-apr21'!B532)</f>
        <v/>
      </c>
      <c r="C530" s="81" t="str">
        <f>IF(ISBLANK('Afrap. mar21-apr21'!C532),"",'Afrap. mar21-apr21'!C532)</f>
        <v/>
      </c>
      <c r="D530" s="21">
        <f>IF('Afrap. mar21-apr21'!I532="Funktionær",0.75,0.9)</f>
        <v>0.9</v>
      </c>
      <c r="E530" s="17"/>
      <c r="J530" s="111" t="str">
        <f t="shared" si="16"/>
        <v/>
      </c>
      <c r="K530" s="30" t="str">
        <f t="shared" si="17"/>
        <v/>
      </c>
    </row>
    <row r="531" spans="1:11" x14ac:dyDescent="0.25">
      <c r="A531" s="16" t="str">
        <f>'Afrap. mar21-apr21'!A533</f>
        <v/>
      </c>
      <c r="B531" s="81" t="str">
        <f>IF(ISBLANK('Afrap. mar21-apr21'!B533),"",'Afrap. mar21-apr21'!B533)</f>
        <v/>
      </c>
      <c r="C531" s="81" t="str">
        <f>IF(ISBLANK('Afrap. mar21-apr21'!C533),"",'Afrap. mar21-apr21'!C533)</f>
        <v/>
      </c>
      <c r="D531" s="21">
        <f>IF('Afrap. mar21-apr21'!I533="Funktionær",0.75,0.9)</f>
        <v>0.9</v>
      </c>
      <c r="E531" s="17"/>
      <c r="J531" s="111" t="str">
        <f t="shared" si="16"/>
        <v/>
      </c>
      <c r="K531" s="30" t="str">
        <f t="shared" si="17"/>
        <v/>
      </c>
    </row>
    <row r="532" spans="1:11" x14ac:dyDescent="0.25">
      <c r="A532" s="16" t="str">
        <f>'Afrap. mar21-apr21'!A534</f>
        <v/>
      </c>
      <c r="B532" s="81" t="str">
        <f>IF(ISBLANK('Afrap. mar21-apr21'!B534),"",'Afrap. mar21-apr21'!B534)</f>
        <v/>
      </c>
      <c r="C532" s="81" t="str">
        <f>IF(ISBLANK('Afrap. mar21-apr21'!C534),"",'Afrap. mar21-apr21'!C534)</f>
        <v/>
      </c>
      <c r="D532" s="21">
        <f>IF('Afrap. mar21-apr21'!I534="Funktionær",0.75,0.9)</f>
        <v>0.9</v>
      </c>
      <c r="E532" s="17"/>
      <c r="J532" s="111" t="str">
        <f t="shared" si="16"/>
        <v/>
      </c>
      <c r="K532" s="30" t="str">
        <f t="shared" si="17"/>
        <v/>
      </c>
    </row>
    <row r="533" spans="1:11" x14ac:dyDescent="0.25">
      <c r="A533" s="16" t="str">
        <f>'Afrap. mar21-apr21'!A535</f>
        <v/>
      </c>
      <c r="B533" s="81" t="str">
        <f>IF(ISBLANK('Afrap. mar21-apr21'!B535),"",'Afrap. mar21-apr21'!B535)</f>
        <v/>
      </c>
      <c r="C533" s="81" t="str">
        <f>IF(ISBLANK('Afrap. mar21-apr21'!C535),"",'Afrap. mar21-apr21'!C535)</f>
        <v/>
      </c>
      <c r="D533" s="21">
        <f>IF('Afrap. mar21-apr21'!I535="Funktionær",0.75,0.9)</f>
        <v>0.9</v>
      </c>
      <c r="E533" s="17"/>
      <c r="J533" s="111" t="str">
        <f t="shared" si="16"/>
        <v/>
      </c>
      <c r="K533" s="30" t="str">
        <f t="shared" si="17"/>
        <v/>
      </c>
    </row>
    <row r="534" spans="1:11" x14ac:dyDescent="0.25">
      <c r="A534" s="16" t="str">
        <f>'Afrap. mar21-apr21'!A536</f>
        <v/>
      </c>
      <c r="B534" s="81" t="str">
        <f>IF(ISBLANK('Afrap. mar21-apr21'!B536),"",'Afrap. mar21-apr21'!B536)</f>
        <v/>
      </c>
      <c r="C534" s="81" t="str">
        <f>IF(ISBLANK('Afrap. mar21-apr21'!C536),"",'Afrap. mar21-apr21'!C536)</f>
        <v/>
      </c>
      <c r="D534" s="21">
        <f>IF('Afrap. mar21-apr21'!I536="Funktionær",0.75,0.9)</f>
        <v>0.9</v>
      </c>
      <c r="E534" s="17"/>
      <c r="J534" s="111" t="str">
        <f t="shared" si="16"/>
        <v/>
      </c>
      <c r="K534" s="30" t="str">
        <f t="shared" si="17"/>
        <v/>
      </c>
    </row>
    <row r="535" spans="1:11" x14ac:dyDescent="0.25">
      <c r="A535" s="16" t="str">
        <f>'Afrap. mar21-apr21'!A537</f>
        <v/>
      </c>
      <c r="B535" s="81" t="str">
        <f>IF(ISBLANK('Afrap. mar21-apr21'!B537),"",'Afrap. mar21-apr21'!B537)</f>
        <v/>
      </c>
      <c r="C535" s="81" t="str">
        <f>IF(ISBLANK('Afrap. mar21-apr21'!C537),"",'Afrap. mar21-apr21'!C537)</f>
        <v/>
      </c>
      <c r="D535" s="21">
        <f>IF('Afrap. mar21-apr21'!I537="Funktionær",0.75,0.9)</f>
        <v>0.9</v>
      </c>
      <c r="E535" s="17"/>
      <c r="J535" s="111" t="str">
        <f t="shared" si="16"/>
        <v/>
      </c>
      <c r="K535" s="30" t="str">
        <f t="shared" si="17"/>
        <v/>
      </c>
    </row>
    <row r="536" spans="1:11" x14ac:dyDescent="0.25">
      <c r="A536" s="16" t="str">
        <f>'Afrap. mar21-apr21'!A538</f>
        <v/>
      </c>
      <c r="B536" s="81" t="str">
        <f>IF(ISBLANK('Afrap. mar21-apr21'!B538),"",'Afrap. mar21-apr21'!B538)</f>
        <v/>
      </c>
      <c r="C536" s="81" t="str">
        <f>IF(ISBLANK('Afrap. mar21-apr21'!C538),"",'Afrap. mar21-apr21'!C538)</f>
        <v/>
      </c>
      <c r="D536" s="21">
        <f>IF('Afrap. mar21-apr21'!I538="Funktionær",0.75,0.9)</f>
        <v>0.9</v>
      </c>
      <c r="E536" s="17"/>
      <c r="J536" s="111" t="str">
        <f t="shared" si="16"/>
        <v/>
      </c>
      <c r="K536" s="30" t="str">
        <f t="shared" si="17"/>
        <v/>
      </c>
    </row>
    <row r="537" spans="1:11" x14ac:dyDescent="0.25">
      <c r="A537" s="16" t="str">
        <f>'Afrap. mar21-apr21'!A539</f>
        <v/>
      </c>
      <c r="B537" s="81" t="str">
        <f>IF(ISBLANK('Afrap. mar21-apr21'!B539),"",'Afrap. mar21-apr21'!B539)</f>
        <v/>
      </c>
      <c r="C537" s="81" t="str">
        <f>IF(ISBLANK('Afrap. mar21-apr21'!C539),"",'Afrap. mar21-apr21'!C539)</f>
        <v/>
      </c>
      <c r="D537" s="21">
        <f>IF('Afrap. mar21-apr21'!I539="Funktionær",0.75,0.9)</f>
        <v>0.9</v>
      </c>
      <c r="E537" s="17"/>
      <c r="J537" s="111" t="str">
        <f t="shared" si="16"/>
        <v/>
      </c>
      <c r="K537" s="30" t="str">
        <f t="shared" si="17"/>
        <v/>
      </c>
    </row>
    <row r="538" spans="1:11" x14ac:dyDescent="0.25">
      <c r="A538" s="16" t="str">
        <f>'Afrap. mar21-apr21'!A540</f>
        <v/>
      </c>
      <c r="B538" s="81" t="str">
        <f>IF(ISBLANK('Afrap. mar21-apr21'!B540),"",'Afrap. mar21-apr21'!B540)</f>
        <v/>
      </c>
      <c r="C538" s="81" t="str">
        <f>IF(ISBLANK('Afrap. mar21-apr21'!C540),"",'Afrap. mar21-apr21'!C540)</f>
        <v/>
      </c>
      <c r="D538" s="21">
        <f>IF('Afrap. mar21-apr21'!I540="Funktionær",0.75,0.9)</f>
        <v>0.9</v>
      </c>
      <c r="E538" s="17"/>
      <c r="J538" s="111" t="str">
        <f t="shared" si="16"/>
        <v/>
      </c>
      <c r="K538" s="30" t="str">
        <f t="shared" si="17"/>
        <v/>
      </c>
    </row>
    <row r="539" spans="1:11" x14ac:dyDescent="0.25">
      <c r="A539" s="16" t="str">
        <f>'Afrap. mar21-apr21'!A541</f>
        <v/>
      </c>
      <c r="B539" s="81" t="str">
        <f>IF(ISBLANK('Afrap. mar21-apr21'!B541),"",'Afrap. mar21-apr21'!B541)</f>
        <v/>
      </c>
      <c r="C539" s="81" t="str">
        <f>IF(ISBLANK('Afrap. mar21-apr21'!C541),"",'Afrap. mar21-apr21'!C541)</f>
        <v/>
      </c>
      <c r="D539" s="21">
        <f>IF('Afrap. mar21-apr21'!I541="Funktionær",0.75,0.9)</f>
        <v>0.9</v>
      </c>
      <c r="E539" s="17"/>
      <c r="J539" s="111" t="str">
        <f t="shared" si="16"/>
        <v/>
      </c>
      <c r="K539" s="30" t="str">
        <f t="shared" si="17"/>
        <v/>
      </c>
    </row>
    <row r="540" spans="1:11" x14ac:dyDescent="0.25">
      <c r="A540" s="16" t="str">
        <f>'Afrap. mar21-apr21'!A542</f>
        <v/>
      </c>
      <c r="B540" s="81" t="str">
        <f>IF(ISBLANK('Afrap. mar21-apr21'!B542),"",'Afrap. mar21-apr21'!B542)</f>
        <v/>
      </c>
      <c r="C540" s="81" t="str">
        <f>IF(ISBLANK('Afrap. mar21-apr21'!C542),"",'Afrap. mar21-apr21'!C542)</f>
        <v/>
      </c>
      <c r="D540" s="21">
        <f>IF('Afrap. mar21-apr21'!I542="Funktionær",0.75,0.9)</f>
        <v>0.9</v>
      </c>
      <c r="E540" s="17"/>
      <c r="J540" s="111" t="str">
        <f t="shared" si="16"/>
        <v/>
      </c>
      <c r="K540" s="30" t="str">
        <f t="shared" si="17"/>
        <v/>
      </c>
    </row>
    <row r="541" spans="1:11" x14ac:dyDescent="0.25">
      <c r="A541" s="16" t="str">
        <f>'Afrap. mar21-apr21'!A543</f>
        <v/>
      </c>
      <c r="B541" s="81" t="str">
        <f>IF(ISBLANK('Afrap. mar21-apr21'!B543),"",'Afrap. mar21-apr21'!B543)</f>
        <v/>
      </c>
      <c r="C541" s="81" t="str">
        <f>IF(ISBLANK('Afrap. mar21-apr21'!C543),"",'Afrap. mar21-apr21'!C543)</f>
        <v/>
      </c>
      <c r="D541" s="21">
        <f>IF('Afrap. mar21-apr21'!I543="Funktionær",0.75,0.9)</f>
        <v>0.9</v>
      </c>
      <c r="E541" s="17"/>
      <c r="J541" s="111" t="str">
        <f t="shared" si="16"/>
        <v/>
      </c>
      <c r="K541" s="30" t="str">
        <f t="shared" si="17"/>
        <v/>
      </c>
    </row>
    <row r="542" spans="1:11" x14ac:dyDescent="0.25">
      <c r="A542" s="16" t="str">
        <f>'Afrap. mar21-apr21'!A544</f>
        <v/>
      </c>
      <c r="B542" s="81" t="str">
        <f>IF(ISBLANK('Afrap. mar21-apr21'!B544),"",'Afrap. mar21-apr21'!B544)</f>
        <v/>
      </c>
      <c r="C542" s="81" t="str">
        <f>IF(ISBLANK('Afrap. mar21-apr21'!C544),"",'Afrap. mar21-apr21'!C544)</f>
        <v/>
      </c>
      <c r="D542" s="21">
        <f>IF('Afrap. mar21-apr21'!I544="Funktionær",0.75,0.9)</f>
        <v>0.9</v>
      </c>
      <c r="E542" s="17"/>
      <c r="J542" s="111" t="str">
        <f t="shared" si="16"/>
        <v/>
      </c>
      <c r="K542" s="30" t="str">
        <f t="shared" si="17"/>
        <v/>
      </c>
    </row>
    <row r="543" spans="1:11" x14ac:dyDescent="0.25">
      <c r="A543" s="16" t="str">
        <f>'Afrap. mar21-apr21'!A545</f>
        <v/>
      </c>
      <c r="B543" s="81" t="str">
        <f>IF(ISBLANK('Afrap. mar21-apr21'!B545),"",'Afrap. mar21-apr21'!B545)</f>
        <v/>
      </c>
      <c r="C543" s="81" t="str">
        <f>IF(ISBLANK('Afrap. mar21-apr21'!C545),"",'Afrap. mar21-apr21'!C545)</f>
        <v/>
      </c>
      <c r="D543" s="21">
        <f>IF('Afrap. mar21-apr21'!I545="Funktionær",0.75,0.9)</f>
        <v>0.9</v>
      </c>
      <c r="E543" s="17"/>
      <c r="J543" s="111" t="str">
        <f t="shared" si="16"/>
        <v/>
      </c>
      <c r="K543" s="30" t="str">
        <f t="shared" si="17"/>
        <v/>
      </c>
    </row>
    <row r="544" spans="1:11" x14ac:dyDescent="0.25">
      <c r="A544" s="16" t="str">
        <f>'Afrap. mar21-apr21'!A546</f>
        <v/>
      </c>
      <c r="B544" s="81" t="str">
        <f>IF(ISBLANK('Afrap. mar21-apr21'!B546),"",'Afrap. mar21-apr21'!B546)</f>
        <v/>
      </c>
      <c r="C544" s="81" t="str">
        <f>IF(ISBLANK('Afrap. mar21-apr21'!C546),"",'Afrap. mar21-apr21'!C546)</f>
        <v/>
      </c>
      <c r="D544" s="21">
        <f>IF('Afrap. mar21-apr21'!I546="Funktionær",0.75,0.9)</f>
        <v>0.9</v>
      </c>
      <c r="E544" s="17"/>
      <c r="J544" s="111" t="str">
        <f t="shared" si="16"/>
        <v/>
      </c>
      <c r="K544" s="30" t="str">
        <f t="shared" si="17"/>
        <v/>
      </c>
    </row>
    <row r="545" spans="1:11" x14ac:dyDescent="0.25">
      <c r="A545" s="16" t="str">
        <f>'Afrap. mar21-apr21'!A547</f>
        <v/>
      </c>
      <c r="B545" s="81" t="str">
        <f>IF(ISBLANK('Afrap. mar21-apr21'!B547),"",'Afrap. mar21-apr21'!B547)</f>
        <v/>
      </c>
      <c r="C545" s="81" t="str">
        <f>IF(ISBLANK('Afrap. mar21-apr21'!C547),"",'Afrap. mar21-apr21'!C547)</f>
        <v/>
      </c>
      <c r="D545" s="21">
        <f>IF('Afrap. mar21-apr21'!I547="Funktionær",0.75,0.9)</f>
        <v>0.9</v>
      </c>
      <c r="E545" s="17"/>
      <c r="J545" s="111" t="str">
        <f t="shared" si="16"/>
        <v/>
      </c>
      <c r="K545" s="30" t="str">
        <f t="shared" si="17"/>
        <v/>
      </c>
    </row>
    <row r="546" spans="1:11" x14ac:dyDescent="0.25">
      <c r="A546" s="16" t="str">
        <f>'Afrap. mar21-apr21'!A548</f>
        <v/>
      </c>
      <c r="B546" s="81" t="str">
        <f>IF(ISBLANK('Afrap. mar21-apr21'!B548),"",'Afrap. mar21-apr21'!B548)</f>
        <v/>
      </c>
      <c r="C546" s="81" t="str">
        <f>IF(ISBLANK('Afrap. mar21-apr21'!C548),"",'Afrap. mar21-apr21'!C548)</f>
        <v/>
      </c>
      <c r="D546" s="21">
        <f>IF('Afrap. mar21-apr21'!I548="Funktionær",0.75,0.9)</f>
        <v>0.9</v>
      </c>
      <c r="E546" s="17"/>
      <c r="J546" s="111" t="str">
        <f t="shared" si="16"/>
        <v/>
      </c>
      <c r="K546" s="30" t="str">
        <f t="shared" si="17"/>
        <v/>
      </c>
    </row>
    <row r="547" spans="1:11" x14ac:dyDescent="0.25">
      <c r="A547" s="16" t="str">
        <f>'Afrap. mar21-apr21'!A549</f>
        <v/>
      </c>
      <c r="B547" s="81" t="str">
        <f>IF(ISBLANK('Afrap. mar21-apr21'!B549),"",'Afrap. mar21-apr21'!B549)</f>
        <v/>
      </c>
      <c r="C547" s="81" t="str">
        <f>IF(ISBLANK('Afrap. mar21-apr21'!C549),"",'Afrap. mar21-apr21'!C549)</f>
        <v/>
      </c>
      <c r="D547" s="21">
        <f>IF('Afrap. mar21-apr21'!I549="Funktionær",0.75,0.9)</f>
        <v>0.9</v>
      </c>
      <c r="E547" s="17"/>
      <c r="J547" s="111" t="str">
        <f t="shared" si="16"/>
        <v/>
      </c>
      <c r="K547" s="30" t="str">
        <f t="shared" si="17"/>
        <v/>
      </c>
    </row>
    <row r="548" spans="1:11" x14ac:dyDescent="0.25">
      <c r="A548" s="16" t="str">
        <f>'Afrap. mar21-apr21'!A550</f>
        <v/>
      </c>
      <c r="B548" s="81" t="str">
        <f>IF(ISBLANK('Afrap. mar21-apr21'!B550),"",'Afrap. mar21-apr21'!B550)</f>
        <v/>
      </c>
      <c r="C548" s="81" t="str">
        <f>IF(ISBLANK('Afrap. mar21-apr21'!C550),"",'Afrap. mar21-apr21'!C550)</f>
        <v/>
      </c>
      <c r="D548" s="21">
        <f>IF('Afrap. mar21-apr21'!I550="Funktionær",0.75,0.9)</f>
        <v>0.9</v>
      </c>
      <c r="E548" s="17"/>
      <c r="J548" s="111" t="str">
        <f t="shared" si="16"/>
        <v/>
      </c>
      <c r="K548" s="30" t="str">
        <f t="shared" si="17"/>
        <v/>
      </c>
    </row>
    <row r="549" spans="1:11" x14ac:dyDescent="0.25">
      <c r="A549" s="16" t="str">
        <f>'Afrap. mar21-apr21'!A551</f>
        <v/>
      </c>
      <c r="B549" s="81" t="str">
        <f>IF(ISBLANK('Afrap. mar21-apr21'!B551),"",'Afrap. mar21-apr21'!B551)</f>
        <v/>
      </c>
      <c r="C549" s="81" t="str">
        <f>IF(ISBLANK('Afrap. mar21-apr21'!C551),"",'Afrap. mar21-apr21'!C551)</f>
        <v/>
      </c>
      <c r="D549" s="21">
        <f>IF('Afrap. mar21-apr21'!I551="Funktionær",0.75,0.9)</f>
        <v>0.9</v>
      </c>
      <c r="E549" s="17"/>
      <c r="J549" s="111" t="str">
        <f t="shared" si="16"/>
        <v/>
      </c>
      <c r="K549" s="30" t="str">
        <f t="shared" si="17"/>
        <v/>
      </c>
    </row>
    <row r="550" spans="1:11" x14ac:dyDescent="0.25">
      <c r="A550" s="16" t="str">
        <f>'Afrap. mar21-apr21'!A552</f>
        <v/>
      </c>
      <c r="B550" s="81" t="str">
        <f>IF(ISBLANK('Afrap. mar21-apr21'!B552),"",'Afrap. mar21-apr21'!B552)</f>
        <v/>
      </c>
      <c r="C550" s="81" t="str">
        <f>IF(ISBLANK('Afrap. mar21-apr21'!C552),"",'Afrap. mar21-apr21'!C552)</f>
        <v/>
      </c>
      <c r="D550" s="21">
        <f>IF('Afrap. mar21-apr21'!I552="Funktionær",0.75,0.9)</f>
        <v>0.9</v>
      </c>
      <c r="E550" s="17"/>
      <c r="J550" s="111" t="str">
        <f t="shared" si="16"/>
        <v/>
      </c>
      <c r="K550" s="30" t="str">
        <f t="shared" si="17"/>
        <v/>
      </c>
    </row>
    <row r="551" spans="1:11" x14ac:dyDescent="0.25">
      <c r="A551" s="16" t="str">
        <f>'Afrap. mar21-apr21'!A553</f>
        <v/>
      </c>
      <c r="B551" s="81" t="str">
        <f>IF(ISBLANK('Afrap. mar21-apr21'!B553),"",'Afrap. mar21-apr21'!B553)</f>
        <v/>
      </c>
      <c r="C551" s="81" t="str">
        <f>IF(ISBLANK('Afrap. mar21-apr21'!C553),"",'Afrap. mar21-apr21'!C553)</f>
        <v/>
      </c>
      <c r="D551" s="21">
        <f>IF('Afrap. mar21-apr21'!I553="Funktionær",0.75,0.9)</f>
        <v>0.9</v>
      </c>
      <c r="E551" s="17"/>
      <c r="J551" s="111" t="str">
        <f t="shared" si="16"/>
        <v/>
      </c>
      <c r="K551" s="30" t="str">
        <f t="shared" si="17"/>
        <v/>
      </c>
    </row>
    <row r="552" spans="1:11" x14ac:dyDescent="0.25">
      <c r="A552" s="16" t="str">
        <f>'Afrap. mar21-apr21'!A554</f>
        <v/>
      </c>
      <c r="B552" s="81" t="str">
        <f>IF(ISBLANK('Afrap. mar21-apr21'!B554),"",'Afrap. mar21-apr21'!B554)</f>
        <v/>
      </c>
      <c r="C552" s="81" t="str">
        <f>IF(ISBLANK('Afrap. mar21-apr21'!C554),"",'Afrap. mar21-apr21'!C554)</f>
        <v/>
      </c>
      <c r="D552" s="21">
        <f>IF('Afrap. mar21-apr21'!I554="Funktionær",0.75,0.9)</f>
        <v>0.9</v>
      </c>
      <c r="E552" s="17"/>
      <c r="J552" s="111" t="str">
        <f t="shared" si="16"/>
        <v/>
      </c>
      <c r="K552" s="30" t="str">
        <f t="shared" si="17"/>
        <v/>
      </c>
    </row>
    <row r="553" spans="1:11" x14ac:dyDescent="0.25">
      <c r="A553" s="16" t="str">
        <f>'Afrap. mar21-apr21'!A555</f>
        <v/>
      </c>
      <c r="B553" s="81" t="str">
        <f>IF(ISBLANK('Afrap. mar21-apr21'!B555),"",'Afrap. mar21-apr21'!B555)</f>
        <v/>
      </c>
      <c r="C553" s="81" t="str">
        <f>IF(ISBLANK('Afrap. mar21-apr21'!C555),"",'Afrap. mar21-apr21'!C555)</f>
        <v/>
      </c>
      <c r="D553" s="21">
        <f>IF('Afrap. mar21-apr21'!I555="Funktionær",0.75,0.9)</f>
        <v>0.9</v>
      </c>
      <c r="E553" s="17"/>
      <c r="J553" s="111" t="str">
        <f t="shared" si="16"/>
        <v/>
      </c>
      <c r="K553" s="30" t="str">
        <f t="shared" si="17"/>
        <v/>
      </c>
    </row>
    <row r="554" spans="1:11" x14ac:dyDescent="0.25">
      <c r="A554" s="16" t="str">
        <f>'Afrap. mar21-apr21'!A556</f>
        <v/>
      </c>
      <c r="B554" s="81" t="str">
        <f>IF(ISBLANK('Afrap. mar21-apr21'!B556),"",'Afrap. mar21-apr21'!B556)</f>
        <v/>
      </c>
      <c r="C554" s="81" t="str">
        <f>IF(ISBLANK('Afrap. mar21-apr21'!C556),"",'Afrap. mar21-apr21'!C556)</f>
        <v/>
      </c>
      <c r="D554" s="21">
        <f>IF('Afrap. mar21-apr21'!I556="Funktionær",0.75,0.9)</f>
        <v>0.9</v>
      </c>
      <c r="E554" s="17"/>
      <c r="J554" s="111" t="str">
        <f t="shared" si="16"/>
        <v/>
      </c>
      <c r="K554" s="30" t="str">
        <f t="shared" si="17"/>
        <v/>
      </c>
    </row>
    <row r="555" spans="1:11" x14ac:dyDescent="0.25">
      <c r="A555" s="16" t="str">
        <f>'Afrap. mar21-apr21'!A557</f>
        <v/>
      </c>
      <c r="B555" s="81" t="str">
        <f>IF(ISBLANK('Afrap. mar21-apr21'!B557),"",'Afrap. mar21-apr21'!B557)</f>
        <v/>
      </c>
      <c r="C555" s="81" t="str">
        <f>IF(ISBLANK('Afrap. mar21-apr21'!C557),"",'Afrap. mar21-apr21'!C557)</f>
        <v/>
      </c>
      <c r="D555" s="21">
        <f>IF('Afrap. mar21-apr21'!I557="Funktionær",0.75,0.9)</f>
        <v>0.9</v>
      </c>
      <c r="E555" s="17"/>
      <c r="J555" s="111" t="str">
        <f t="shared" si="16"/>
        <v/>
      </c>
      <c r="K555" s="30" t="str">
        <f t="shared" si="17"/>
        <v/>
      </c>
    </row>
    <row r="556" spans="1:11" x14ac:dyDescent="0.25">
      <c r="A556" s="16" t="str">
        <f>'Afrap. mar21-apr21'!A558</f>
        <v/>
      </c>
      <c r="B556" s="81" t="str">
        <f>IF(ISBLANK('Afrap. mar21-apr21'!B558),"",'Afrap. mar21-apr21'!B558)</f>
        <v/>
      </c>
      <c r="C556" s="81" t="str">
        <f>IF(ISBLANK('Afrap. mar21-apr21'!C558),"",'Afrap. mar21-apr21'!C558)</f>
        <v/>
      </c>
      <c r="D556" s="21">
        <f>IF('Afrap. mar21-apr21'!I558="Funktionær",0.75,0.9)</f>
        <v>0.9</v>
      </c>
      <c r="E556" s="17"/>
      <c r="J556" s="111" t="str">
        <f t="shared" si="16"/>
        <v/>
      </c>
      <c r="K556" s="30" t="str">
        <f t="shared" si="17"/>
        <v/>
      </c>
    </row>
    <row r="557" spans="1:11" x14ac:dyDescent="0.25">
      <c r="A557" s="16" t="str">
        <f>'Afrap. mar21-apr21'!A559</f>
        <v/>
      </c>
      <c r="B557" s="81" t="str">
        <f>IF(ISBLANK('Afrap. mar21-apr21'!B559),"",'Afrap. mar21-apr21'!B559)</f>
        <v/>
      </c>
      <c r="C557" s="81" t="str">
        <f>IF(ISBLANK('Afrap. mar21-apr21'!C559),"",'Afrap. mar21-apr21'!C559)</f>
        <v/>
      </c>
      <c r="D557" s="21">
        <f>IF('Afrap. mar21-apr21'!I559="Funktionær",0.75,0.9)</f>
        <v>0.9</v>
      </c>
      <c r="E557" s="17"/>
      <c r="J557" s="111" t="str">
        <f t="shared" si="16"/>
        <v/>
      </c>
      <c r="K557" s="30" t="str">
        <f t="shared" si="17"/>
        <v/>
      </c>
    </row>
    <row r="558" spans="1:11" x14ac:dyDescent="0.25">
      <c r="A558" s="16" t="str">
        <f>'Afrap. mar21-apr21'!A560</f>
        <v/>
      </c>
      <c r="B558" s="81" t="str">
        <f>IF(ISBLANK('Afrap. mar21-apr21'!B560),"",'Afrap. mar21-apr21'!B560)</f>
        <v/>
      </c>
      <c r="C558" s="81" t="str">
        <f>IF(ISBLANK('Afrap. mar21-apr21'!C560),"",'Afrap. mar21-apr21'!C560)</f>
        <v/>
      </c>
      <c r="D558" s="21">
        <f>IF('Afrap. mar21-apr21'!I560="Funktionær",0.75,0.9)</f>
        <v>0.9</v>
      </c>
      <c r="E558" s="17"/>
      <c r="J558" s="111" t="str">
        <f t="shared" si="16"/>
        <v/>
      </c>
      <c r="K558" s="30" t="str">
        <f t="shared" si="17"/>
        <v/>
      </c>
    </row>
    <row r="559" spans="1:11" x14ac:dyDescent="0.25">
      <c r="A559" s="16" t="str">
        <f>'Afrap. mar21-apr21'!A561</f>
        <v/>
      </c>
      <c r="B559" s="81" t="str">
        <f>IF(ISBLANK('Afrap. mar21-apr21'!B561),"",'Afrap. mar21-apr21'!B561)</f>
        <v/>
      </c>
      <c r="C559" s="81" t="str">
        <f>IF(ISBLANK('Afrap. mar21-apr21'!C561),"",'Afrap. mar21-apr21'!C561)</f>
        <v/>
      </c>
      <c r="D559" s="21">
        <f>IF('Afrap. mar21-apr21'!I561="Funktionær",0.75,0.9)</f>
        <v>0.9</v>
      </c>
      <c r="E559" s="17"/>
      <c r="J559" s="111" t="str">
        <f t="shared" si="16"/>
        <v/>
      </c>
      <c r="K559" s="30" t="str">
        <f t="shared" si="17"/>
        <v/>
      </c>
    </row>
    <row r="560" spans="1:11" x14ac:dyDescent="0.25">
      <c r="A560" s="16" t="str">
        <f>'Afrap. mar21-apr21'!A562</f>
        <v/>
      </c>
      <c r="B560" s="81" t="str">
        <f>IF(ISBLANK('Afrap. mar21-apr21'!B562),"",'Afrap. mar21-apr21'!B562)</f>
        <v/>
      </c>
      <c r="C560" s="81" t="str">
        <f>IF(ISBLANK('Afrap. mar21-apr21'!C562),"",'Afrap. mar21-apr21'!C562)</f>
        <v/>
      </c>
      <c r="D560" s="21">
        <f>IF('Afrap. mar21-apr21'!I562="Funktionær",0.75,0.9)</f>
        <v>0.9</v>
      </c>
      <c r="E560" s="17"/>
      <c r="J560" s="111" t="str">
        <f t="shared" si="16"/>
        <v/>
      </c>
      <c r="K560" s="30" t="str">
        <f t="shared" si="17"/>
        <v/>
      </c>
    </row>
    <row r="561" spans="1:11" x14ac:dyDescent="0.25">
      <c r="A561" s="16" t="str">
        <f>'Afrap. mar21-apr21'!A563</f>
        <v/>
      </c>
      <c r="B561" s="81" t="str">
        <f>IF(ISBLANK('Afrap. mar21-apr21'!B563),"",'Afrap. mar21-apr21'!B563)</f>
        <v/>
      </c>
      <c r="C561" s="81" t="str">
        <f>IF(ISBLANK('Afrap. mar21-apr21'!C563),"",'Afrap. mar21-apr21'!C563)</f>
        <v/>
      </c>
      <c r="D561" s="21">
        <f>IF('Afrap. mar21-apr21'!I563="Funktionær",0.75,0.9)</f>
        <v>0.9</v>
      </c>
      <c r="E561" s="17"/>
      <c r="J561" s="111" t="str">
        <f t="shared" si="16"/>
        <v/>
      </c>
      <c r="K561" s="30" t="str">
        <f t="shared" si="17"/>
        <v/>
      </c>
    </row>
    <row r="562" spans="1:11" x14ac:dyDescent="0.25">
      <c r="A562" s="16" t="str">
        <f>'Afrap. mar21-apr21'!A564</f>
        <v/>
      </c>
      <c r="B562" s="81" t="str">
        <f>IF(ISBLANK('Afrap. mar21-apr21'!B564),"",'Afrap. mar21-apr21'!B564)</f>
        <v/>
      </c>
      <c r="C562" s="81" t="str">
        <f>IF(ISBLANK('Afrap. mar21-apr21'!C564),"",'Afrap. mar21-apr21'!C564)</f>
        <v/>
      </c>
      <c r="D562" s="21">
        <f>IF('Afrap. mar21-apr21'!I564="Funktionær",0.75,0.9)</f>
        <v>0.9</v>
      </c>
      <c r="E562" s="17"/>
      <c r="J562" s="111" t="str">
        <f t="shared" si="16"/>
        <v/>
      </c>
      <c r="K562" s="30" t="str">
        <f t="shared" si="17"/>
        <v/>
      </c>
    </row>
    <row r="563" spans="1:11" x14ac:dyDescent="0.25">
      <c r="A563" s="16" t="str">
        <f>'Afrap. mar21-apr21'!A565</f>
        <v/>
      </c>
      <c r="B563" s="81" t="str">
        <f>IF(ISBLANK('Afrap. mar21-apr21'!B565),"",'Afrap. mar21-apr21'!B565)</f>
        <v/>
      </c>
      <c r="C563" s="81" t="str">
        <f>IF(ISBLANK('Afrap. mar21-apr21'!C565),"",'Afrap. mar21-apr21'!C565)</f>
        <v/>
      </c>
      <c r="D563" s="21">
        <f>IF('Afrap. mar21-apr21'!I565="Funktionær",0.75,0.9)</f>
        <v>0.9</v>
      </c>
      <c r="E563" s="17"/>
      <c r="J563" s="111" t="str">
        <f t="shared" si="16"/>
        <v/>
      </c>
      <c r="K563" s="30" t="str">
        <f t="shared" si="17"/>
        <v/>
      </c>
    </row>
    <row r="564" spans="1:11" x14ac:dyDescent="0.25">
      <c r="A564" s="16" t="str">
        <f>'Afrap. mar21-apr21'!A566</f>
        <v/>
      </c>
      <c r="B564" s="81" t="str">
        <f>IF(ISBLANK('Afrap. mar21-apr21'!B566),"",'Afrap. mar21-apr21'!B566)</f>
        <v/>
      </c>
      <c r="C564" s="81" t="str">
        <f>IF(ISBLANK('Afrap. mar21-apr21'!C566),"",'Afrap. mar21-apr21'!C566)</f>
        <v/>
      </c>
      <c r="D564" s="21">
        <f>IF('Afrap. mar21-apr21'!I566="Funktionær",0.75,0.9)</f>
        <v>0.9</v>
      </c>
      <c r="E564" s="17"/>
      <c r="J564" s="111" t="str">
        <f t="shared" si="16"/>
        <v/>
      </c>
      <c r="K564" s="30" t="str">
        <f t="shared" si="17"/>
        <v/>
      </c>
    </row>
    <row r="565" spans="1:11" x14ac:dyDescent="0.25">
      <c r="A565" s="16" t="str">
        <f>'Afrap. mar21-apr21'!A567</f>
        <v/>
      </c>
      <c r="B565" s="81" t="str">
        <f>IF(ISBLANK('Afrap. mar21-apr21'!B567),"",'Afrap. mar21-apr21'!B567)</f>
        <v/>
      </c>
      <c r="C565" s="81" t="str">
        <f>IF(ISBLANK('Afrap. mar21-apr21'!C567),"",'Afrap. mar21-apr21'!C567)</f>
        <v/>
      </c>
      <c r="D565" s="21">
        <f>IF('Afrap. mar21-apr21'!I567="Funktionær",0.75,0.9)</f>
        <v>0.9</v>
      </c>
      <c r="E565" s="17"/>
      <c r="J565" s="111" t="str">
        <f t="shared" si="16"/>
        <v/>
      </c>
      <c r="K565" s="30" t="str">
        <f t="shared" si="17"/>
        <v/>
      </c>
    </row>
    <row r="566" spans="1:11" x14ac:dyDescent="0.25">
      <c r="A566" s="16" t="str">
        <f>'Afrap. mar21-apr21'!A568</f>
        <v/>
      </c>
      <c r="B566" s="81" t="str">
        <f>IF(ISBLANK('Afrap. mar21-apr21'!B568),"",'Afrap. mar21-apr21'!B568)</f>
        <v/>
      </c>
      <c r="C566" s="81" t="str">
        <f>IF(ISBLANK('Afrap. mar21-apr21'!C568),"",'Afrap. mar21-apr21'!C568)</f>
        <v/>
      </c>
      <c r="D566" s="21">
        <f>IF('Afrap. mar21-apr21'!I568="Funktionær",0.75,0.9)</f>
        <v>0.9</v>
      </c>
      <c r="E566" s="17"/>
      <c r="J566" s="111" t="str">
        <f t="shared" si="16"/>
        <v/>
      </c>
      <c r="K566" s="30" t="str">
        <f t="shared" si="17"/>
        <v/>
      </c>
    </row>
    <row r="567" spans="1:11" x14ac:dyDescent="0.25">
      <c r="A567" s="16" t="str">
        <f>'Afrap. mar21-apr21'!A569</f>
        <v/>
      </c>
      <c r="B567" s="81" t="str">
        <f>IF(ISBLANK('Afrap. mar21-apr21'!B569),"",'Afrap. mar21-apr21'!B569)</f>
        <v/>
      </c>
      <c r="C567" s="81" t="str">
        <f>IF(ISBLANK('Afrap. mar21-apr21'!C569),"",'Afrap. mar21-apr21'!C569)</f>
        <v/>
      </c>
      <c r="D567" s="21">
        <f>IF('Afrap. mar21-apr21'!I569="Funktionær",0.75,0.9)</f>
        <v>0.9</v>
      </c>
      <c r="E567" s="17"/>
      <c r="J567" s="111" t="str">
        <f t="shared" si="16"/>
        <v/>
      </c>
      <c r="K567" s="30" t="str">
        <f t="shared" si="17"/>
        <v/>
      </c>
    </row>
    <row r="568" spans="1:11" x14ac:dyDescent="0.25">
      <c r="A568" s="16" t="str">
        <f>'Afrap. mar21-apr21'!A570</f>
        <v/>
      </c>
      <c r="B568" s="81" t="str">
        <f>IF(ISBLANK('Afrap. mar21-apr21'!B570),"",'Afrap. mar21-apr21'!B570)</f>
        <v/>
      </c>
      <c r="C568" s="81" t="str">
        <f>IF(ISBLANK('Afrap. mar21-apr21'!C570),"",'Afrap. mar21-apr21'!C570)</f>
        <v/>
      </c>
      <c r="D568" s="21">
        <f>IF('Afrap. mar21-apr21'!I570="Funktionær",0.75,0.9)</f>
        <v>0.9</v>
      </c>
      <c r="E568" s="17"/>
      <c r="J568" s="111" t="str">
        <f t="shared" si="16"/>
        <v/>
      </c>
      <c r="K568" s="30" t="str">
        <f t="shared" si="17"/>
        <v/>
      </c>
    </row>
    <row r="569" spans="1:11" x14ac:dyDescent="0.25">
      <c r="A569" s="16" t="str">
        <f>'Afrap. mar21-apr21'!A571</f>
        <v/>
      </c>
      <c r="B569" s="81" t="str">
        <f>IF(ISBLANK('Afrap. mar21-apr21'!B571),"",'Afrap. mar21-apr21'!B571)</f>
        <v/>
      </c>
      <c r="C569" s="81" t="str">
        <f>IF(ISBLANK('Afrap. mar21-apr21'!C571),"",'Afrap. mar21-apr21'!C571)</f>
        <v/>
      </c>
      <c r="D569" s="21">
        <f>IF('Afrap. mar21-apr21'!I571="Funktionær",0.75,0.9)</f>
        <v>0.9</v>
      </c>
      <c r="E569" s="17"/>
      <c r="J569" s="111" t="str">
        <f t="shared" si="16"/>
        <v/>
      </c>
      <c r="K569" s="30" t="str">
        <f t="shared" si="17"/>
        <v/>
      </c>
    </row>
    <row r="570" spans="1:11" x14ac:dyDescent="0.25">
      <c r="A570" s="16" t="str">
        <f>'Afrap. mar21-apr21'!A572</f>
        <v/>
      </c>
      <c r="B570" s="81" t="str">
        <f>IF(ISBLANK('Afrap. mar21-apr21'!B572),"",'Afrap. mar21-apr21'!B572)</f>
        <v/>
      </c>
      <c r="C570" s="81" t="str">
        <f>IF(ISBLANK('Afrap. mar21-apr21'!C572),"",'Afrap. mar21-apr21'!C572)</f>
        <v/>
      </c>
      <c r="D570" s="21">
        <f>IF('Afrap. mar21-apr21'!I572="Funktionær",0.75,0.9)</f>
        <v>0.9</v>
      </c>
      <c r="E570" s="17"/>
      <c r="J570" s="111" t="str">
        <f t="shared" si="16"/>
        <v/>
      </c>
      <c r="K570" s="30" t="str">
        <f t="shared" si="17"/>
        <v/>
      </c>
    </row>
    <row r="571" spans="1:11" x14ac:dyDescent="0.25">
      <c r="A571" s="16" t="str">
        <f>'Afrap. mar21-apr21'!A573</f>
        <v/>
      </c>
      <c r="B571" s="81" t="str">
        <f>IF(ISBLANK('Afrap. mar21-apr21'!B573),"",'Afrap. mar21-apr21'!B573)</f>
        <v/>
      </c>
      <c r="C571" s="81" t="str">
        <f>IF(ISBLANK('Afrap. mar21-apr21'!C573),"",'Afrap. mar21-apr21'!C573)</f>
        <v/>
      </c>
      <c r="D571" s="21">
        <f>IF('Afrap. mar21-apr21'!I573="Funktionær",0.75,0.9)</f>
        <v>0.9</v>
      </c>
      <c r="E571" s="17"/>
      <c r="J571" s="111" t="str">
        <f t="shared" si="16"/>
        <v/>
      </c>
      <c r="K571" s="30" t="str">
        <f t="shared" si="17"/>
        <v/>
      </c>
    </row>
    <row r="572" spans="1:11" x14ac:dyDescent="0.25">
      <c r="A572" s="16" t="str">
        <f>'Afrap. mar21-apr21'!A574</f>
        <v/>
      </c>
      <c r="B572" s="81" t="str">
        <f>IF(ISBLANK('Afrap. mar21-apr21'!B574),"",'Afrap. mar21-apr21'!B574)</f>
        <v/>
      </c>
      <c r="C572" s="81" t="str">
        <f>IF(ISBLANK('Afrap. mar21-apr21'!C574),"",'Afrap. mar21-apr21'!C574)</f>
        <v/>
      </c>
      <c r="D572" s="21">
        <f>IF('Afrap. mar21-apr21'!I574="Funktionær",0.75,0.9)</f>
        <v>0.9</v>
      </c>
      <c r="E572" s="17"/>
      <c r="J572" s="111" t="str">
        <f t="shared" si="16"/>
        <v/>
      </c>
      <c r="K572" s="30" t="str">
        <f t="shared" si="17"/>
        <v/>
      </c>
    </row>
    <row r="573" spans="1:11" x14ac:dyDescent="0.25">
      <c r="A573" s="16" t="str">
        <f>'Afrap. mar21-apr21'!A575</f>
        <v/>
      </c>
      <c r="B573" s="81" t="str">
        <f>IF(ISBLANK('Afrap. mar21-apr21'!B575),"",'Afrap. mar21-apr21'!B575)</f>
        <v/>
      </c>
      <c r="C573" s="81" t="str">
        <f>IF(ISBLANK('Afrap. mar21-apr21'!C575),"",'Afrap. mar21-apr21'!C575)</f>
        <v/>
      </c>
      <c r="D573" s="21">
        <f>IF('Afrap. mar21-apr21'!I575="Funktionær",0.75,0.9)</f>
        <v>0.9</v>
      </c>
      <c r="E573" s="17"/>
      <c r="J573" s="111" t="str">
        <f t="shared" si="16"/>
        <v/>
      </c>
      <c r="K573" s="30" t="str">
        <f t="shared" si="17"/>
        <v/>
      </c>
    </row>
    <row r="574" spans="1:11" x14ac:dyDescent="0.25">
      <c r="A574" s="16" t="str">
        <f>'Afrap. mar21-apr21'!A576</f>
        <v/>
      </c>
      <c r="B574" s="81" t="str">
        <f>IF(ISBLANK('Afrap. mar21-apr21'!B576),"",'Afrap. mar21-apr21'!B576)</f>
        <v/>
      </c>
      <c r="C574" s="81" t="str">
        <f>IF(ISBLANK('Afrap. mar21-apr21'!C576),"",'Afrap. mar21-apr21'!C576)</f>
        <v/>
      </c>
      <c r="D574" s="21">
        <f>IF('Afrap. mar21-apr21'!I576="Funktionær",0.75,0.9)</f>
        <v>0.9</v>
      </c>
      <c r="E574" s="17"/>
      <c r="J574" s="111" t="str">
        <f t="shared" si="16"/>
        <v/>
      </c>
      <c r="K574" s="30" t="str">
        <f t="shared" si="17"/>
        <v/>
      </c>
    </row>
    <row r="575" spans="1:11" x14ac:dyDescent="0.25">
      <c r="A575" s="16" t="str">
        <f>'Afrap. mar21-apr21'!A577</f>
        <v/>
      </c>
      <c r="B575" s="81" t="str">
        <f>IF(ISBLANK('Afrap. mar21-apr21'!B577),"",'Afrap. mar21-apr21'!B577)</f>
        <v/>
      </c>
      <c r="C575" s="81" t="str">
        <f>IF(ISBLANK('Afrap. mar21-apr21'!C577),"",'Afrap. mar21-apr21'!C577)</f>
        <v/>
      </c>
      <c r="D575" s="21">
        <f>IF('Afrap. mar21-apr21'!I577="Funktionær",0.75,0.9)</f>
        <v>0.9</v>
      </c>
      <c r="E575" s="17"/>
      <c r="J575" s="111" t="str">
        <f t="shared" si="16"/>
        <v/>
      </c>
      <c r="K575" s="30" t="str">
        <f t="shared" si="17"/>
        <v/>
      </c>
    </row>
    <row r="576" spans="1:11" x14ac:dyDescent="0.25">
      <c r="A576" s="16" t="str">
        <f>'Afrap. mar21-apr21'!A578</f>
        <v/>
      </c>
      <c r="B576" s="81" t="str">
        <f>IF(ISBLANK('Afrap. mar21-apr21'!B578),"",'Afrap. mar21-apr21'!B578)</f>
        <v/>
      </c>
      <c r="C576" s="81" t="str">
        <f>IF(ISBLANK('Afrap. mar21-apr21'!C578),"",'Afrap. mar21-apr21'!C578)</f>
        <v/>
      </c>
      <c r="D576" s="21">
        <f>IF('Afrap. mar21-apr21'!I578="Funktionær",0.75,0.9)</f>
        <v>0.9</v>
      </c>
      <c r="E576" s="17"/>
      <c r="J576" s="111" t="str">
        <f t="shared" si="16"/>
        <v/>
      </c>
      <c r="K576" s="30" t="str">
        <f t="shared" si="17"/>
        <v/>
      </c>
    </row>
    <row r="577" spans="1:11" x14ac:dyDescent="0.25">
      <c r="A577" s="16" t="str">
        <f>'Afrap. mar21-apr21'!A579</f>
        <v/>
      </c>
      <c r="B577" s="81" t="str">
        <f>IF(ISBLANK('Afrap. mar21-apr21'!B579),"",'Afrap. mar21-apr21'!B579)</f>
        <v/>
      </c>
      <c r="C577" s="81" t="str">
        <f>IF(ISBLANK('Afrap. mar21-apr21'!C579),"",'Afrap. mar21-apr21'!C579)</f>
        <v/>
      </c>
      <c r="D577" s="21">
        <f>IF('Afrap. mar21-apr21'!I579="Funktionær",0.75,0.9)</f>
        <v>0.9</v>
      </c>
      <c r="E577" s="17"/>
      <c r="J577" s="111" t="str">
        <f t="shared" si="16"/>
        <v/>
      </c>
      <c r="K577" s="30" t="str">
        <f t="shared" si="17"/>
        <v/>
      </c>
    </row>
    <row r="578" spans="1:11" x14ac:dyDescent="0.25">
      <c r="A578" s="16" t="str">
        <f>'Afrap. mar21-apr21'!A580</f>
        <v/>
      </c>
      <c r="B578" s="81" t="str">
        <f>IF(ISBLANK('Afrap. mar21-apr21'!B580),"",'Afrap. mar21-apr21'!B580)</f>
        <v/>
      </c>
      <c r="C578" s="81" t="str">
        <f>IF(ISBLANK('Afrap. mar21-apr21'!C580),"",'Afrap. mar21-apr21'!C580)</f>
        <v/>
      </c>
      <c r="D578" s="21">
        <f>IF('Afrap. mar21-apr21'!I580="Funktionær",0.75,0.9)</f>
        <v>0.9</v>
      </c>
      <c r="E578" s="17"/>
      <c r="J578" s="111" t="str">
        <f t="shared" si="16"/>
        <v/>
      </c>
      <c r="K578" s="30" t="str">
        <f t="shared" si="17"/>
        <v/>
      </c>
    </row>
    <row r="579" spans="1:11" x14ac:dyDescent="0.25">
      <c r="A579" s="16" t="str">
        <f>'Afrap. mar21-apr21'!A581</f>
        <v/>
      </c>
      <c r="B579" s="81" t="str">
        <f>IF(ISBLANK('Afrap. mar21-apr21'!B581),"",'Afrap. mar21-apr21'!B581)</f>
        <v/>
      </c>
      <c r="C579" s="81" t="str">
        <f>IF(ISBLANK('Afrap. mar21-apr21'!C581),"",'Afrap. mar21-apr21'!C581)</f>
        <v/>
      </c>
      <c r="D579" s="21">
        <f>IF('Afrap. mar21-apr21'!I581="Funktionær",0.75,0.9)</f>
        <v>0.9</v>
      </c>
      <c r="E579" s="17"/>
      <c r="J579" s="111" t="str">
        <f t="shared" si="16"/>
        <v/>
      </c>
      <c r="K579" s="30" t="str">
        <f t="shared" si="17"/>
        <v/>
      </c>
    </row>
    <row r="580" spans="1:11" x14ac:dyDescent="0.25">
      <c r="A580" s="16" t="str">
        <f>'Afrap. mar21-apr21'!A582</f>
        <v/>
      </c>
      <c r="B580" s="81" t="str">
        <f>IF(ISBLANK('Afrap. mar21-apr21'!B582),"",'Afrap. mar21-apr21'!B582)</f>
        <v/>
      </c>
      <c r="C580" s="81" t="str">
        <f>IF(ISBLANK('Afrap. mar21-apr21'!C582),"",'Afrap. mar21-apr21'!C582)</f>
        <v/>
      </c>
      <c r="D580" s="21">
        <f>IF('Afrap. mar21-apr21'!I582="Funktionær",0.75,0.9)</f>
        <v>0.9</v>
      </c>
      <c r="E580" s="17"/>
      <c r="J580" s="111" t="str">
        <f t="shared" si="16"/>
        <v/>
      </c>
      <c r="K580" s="30" t="str">
        <f t="shared" si="17"/>
        <v/>
      </c>
    </row>
    <row r="581" spans="1:11" x14ac:dyDescent="0.25">
      <c r="A581" s="16" t="str">
        <f>'Afrap. mar21-apr21'!A583</f>
        <v/>
      </c>
      <c r="B581" s="81" t="str">
        <f>IF(ISBLANK('Afrap. mar21-apr21'!B583),"",'Afrap. mar21-apr21'!B583)</f>
        <v/>
      </c>
      <c r="C581" s="81" t="str">
        <f>IF(ISBLANK('Afrap. mar21-apr21'!C583),"",'Afrap. mar21-apr21'!C583)</f>
        <v/>
      </c>
      <c r="D581" s="21">
        <f>IF('Afrap. mar21-apr21'!I583="Funktionær",0.75,0.9)</f>
        <v>0.9</v>
      </c>
      <c r="E581" s="17"/>
      <c r="J581" s="111" t="str">
        <f t="shared" si="16"/>
        <v/>
      </c>
      <c r="K581" s="30" t="str">
        <f t="shared" si="17"/>
        <v/>
      </c>
    </row>
    <row r="582" spans="1:11" x14ac:dyDescent="0.25">
      <c r="A582" s="16" t="str">
        <f>'Afrap. mar21-apr21'!A584</f>
        <v/>
      </c>
      <c r="B582" s="81" t="str">
        <f>IF(ISBLANK('Afrap. mar21-apr21'!B584),"",'Afrap. mar21-apr21'!B584)</f>
        <v/>
      </c>
      <c r="C582" s="81" t="str">
        <f>IF(ISBLANK('Afrap. mar21-apr21'!C584),"",'Afrap. mar21-apr21'!C584)</f>
        <v/>
      </c>
      <c r="D582" s="21">
        <f>IF('Afrap. mar21-apr21'!I584="Funktionær",0.75,0.9)</f>
        <v>0.9</v>
      </c>
      <c r="E582" s="17"/>
      <c r="J582" s="111" t="str">
        <f t="shared" ref="J582:J645" si="18">IF(E582="Ja",((F582-G582)+(H582-I582)),"")</f>
        <v/>
      </c>
      <c r="K582" s="30" t="str">
        <f t="shared" ref="K582:K645" si="19">IF(E582="Ja",((F582-G582)+(H582-I582)),"")</f>
        <v/>
      </c>
    </row>
    <row r="583" spans="1:11" x14ac:dyDescent="0.25">
      <c r="A583" s="16" t="str">
        <f>'Afrap. mar21-apr21'!A585</f>
        <v/>
      </c>
      <c r="B583" s="81" t="str">
        <f>IF(ISBLANK('Afrap. mar21-apr21'!B585),"",'Afrap. mar21-apr21'!B585)</f>
        <v/>
      </c>
      <c r="C583" s="81" t="str">
        <f>IF(ISBLANK('Afrap. mar21-apr21'!C585),"",'Afrap. mar21-apr21'!C585)</f>
        <v/>
      </c>
      <c r="D583" s="21">
        <f>IF('Afrap. mar21-apr21'!I585="Funktionær",0.75,0.9)</f>
        <v>0.9</v>
      </c>
      <c r="E583" s="17"/>
      <c r="J583" s="111" t="str">
        <f t="shared" si="18"/>
        <v/>
      </c>
      <c r="K583" s="30" t="str">
        <f t="shared" si="19"/>
        <v/>
      </c>
    </row>
    <row r="584" spans="1:11" x14ac:dyDescent="0.25">
      <c r="A584" s="16" t="str">
        <f>'Afrap. mar21-apr21'!A586</f>
        <v/>
      </c>
      <c r="B584" s="81" t="str">
        <f>IF(ISBLANK('Afrap. mar21-apr21'!B586),"",'Afrap. mar21-apr21'!B586)</f>
        <v/>
      </c>
      <c r="C584" s="81" t="str">
        <f>IF(ISBLANK('Afrap. mar21-apr21'!C586),"",'Afrap. mar21-apr21'!C586)</f>
        <v/>
      </c>
      <c r="D584" s="21">
        <f>IF('Afrap. mar21-apr21'!I586="Funktionær",0.75,0.9)</f>
        <v>0.9</v>
      </c>
      <c r="E584" s="17"/>
      <c r="J584" s="111" t="str">
        <f t="shared" si="18"/>
        <v/>
      </c>
      <c r="K584" s="30" t="str">
        <f t="shared" si="19"/>
        <v/>
      </c>
    </row>
    <row r="585" spans="1:11" x14ac:dyDescent="0.25">
      <c r="A585" s="16" t="str">
        <f>'Afrap. mar21-apr21'!A587</f>
        <v/>
      </c>
      <c r="B585" s="81" t="str">
        <f>IF(ISBLANK('Afrap. mar21-apr21'!B587),"",'Afrap. mar21-apr21'!B587)</f>
        <v/>
      </c>
      <c r="C585" s="81" t="str">
        <f>IF(ISBLANK('Afrap. mar21-apr21'!C587),"",'Afrap. mar21-apr21'!C587)</f>
        <v/>
      </c>
      <c r="D585" s="21">
        <f>IF('Afrap. mar21-apr21'!I587="Funktionær",0.75,0.9)</f>
        <v>0.9</v>
      </c>
      <c r="E585" s="17"/>
      <c r="J585" s="111" t="str">
        <f t="shared" si="18"/>
        <v/>
      </c>
      <c r="K585" s="30" t="str">
        <f t="shared" si="19"/>
        <v/>
      </c>
    </row>
    <row r="586" spans="1:11" x14ac:dyDescent="0.25">
      <c r="A586" s="16" t="str">
        <f>'Afrap. mar21-apr21'!A588</f>
        <v/>
      </c>
      <c r="B586" s="81" t="str">
        <f>IF(ISBLANK('Afrap. mar21-apr21'!B588),"",'Afrap. mar21-apr21'!B588)</f>
        <v/>
      </c>
      <c r="C586" s="81" t="str">
        <f>IF(ISBLANK('Afrap. mar21-apr21'!C588),"",'Afrap. mar21-apr21'!C588)</f>
        <v/>
      </c>
      <c r="D586" s="21">
        <f>IF('Afrap. mar21-apr21'!I588="Funktionær",0.75,0.9)</f>
        <v>0.9</v>
      </c>
      <c r="E586" s="17"/>
      <c r="J586" s="111" t="str">
        <f t="shared" si="18"/>
        <v/>
      </c>
      <c r="K586" s="30" t="str">
        <f t="shared" si="19"/>
        <v/>
      </c>
    </row>
    <row r="587" spans="1:11" x14ac:dyDescent="0.25">
      <c r="A587" s="16" t="str">
        <f>'Afrap. mar21-apr21'!A589</f>
        <v/>
      </c>
      <c r="B587" s="81" t="str">
        <f>IF(ISBLANK('Afrap. mar21-apr21'!B589),"",'Afrap. mar21-apr21'!B589)</f>
        <v/>
      </c>
      <c r="C587" s="81" t="str">
        <f>IF(ISBLANK('Afrap. mar21-apr21'!C589),"",'Afrap. mar21-apr21'!C589)</f>
        <v/>
      </c>
      <c r="D587" s="21">
        <f>IF('Afrap. mar21-apr21'!I589="Funktionær",0.75,0.9)</f>
        <v>0.9</v>
      </c>
      <c r="E587" s="17"/>
      <c r="J587" s="111" t="str">
        <f t="shared" si="18"/>
        <v/>
      </c>
      <c r="K587" s="30" t="str">
        <f t="shared" si="19"/>
        <v/>
      </c>
    </row>
    <row r="588" spans="1:11" x14ac:dyDescent="0.25">
      <c r="A588" s="16" t="str">
        <f>'Afrap. mar21-apr21'!A590</f>
        <v/>
      </c>
      <c r="B588" s="81" t="str">
        <f>IF(ISBLANK('Afrap. mar21-apr21'!B590),"",'Afrap. mar21-apr21'!B590)</f>
        <v/>
      </c>
      <c r="C588" s="81" t="str">
        <f>IF(ISBLANK('Afrap. mar21-apr21'!C590),"",'Afrap. mar21-apr21'!C590)</f>
        <v/>
      </c>
      <c r="D588" s="21">
        <f>IF('Afrap. mar21-apr21'!I590="Funktionær",0.75,0.9)</f>
        <v>0.9</v>
      </c>
      <c r="E588" s="17"/>
      <c r="J588" s="111" t="str">
        <f t="shared" si="18"/>
        <v/>
      </c>
      <c r="K588" s="30" t="str">
        <f t="shared" si="19"/>
        <v/>
      </c>
    </row>
    <row r="589" spans="1:11" x14ac:dyDescent="0.25">
      <c r="A589" s="16" t="str">
        <f>'Afrap. mar21-apr21'!A591</f>
        <v/>
      </c>
      <c r="B589" s="81" t="str">
        <f>IF(ISBLANK('Afrap. mar21-apr21'!B591),"",'Afrap. mar21-apr21'!B591)</f>
        <v/>
      </c>
      <c r="C589" s="81" t="str">
        <f>IF(ISBLANK('Afrap. mar21-apr21'!C591),"",'Afrap. mar21-apr21'!C591)</f>
        <v/>
      </c>
      <c r="D589" s="21">
        <f>IF('Afrap. mar21-apr21'!I591="Funktionær",0.75,0.9)</f>
        <v>0.9</v>
      </c>
      <c r="E589" s="17"/>
      <c r="J589" s="111" t="str">
        <f t="shared" si="18"/>
        <v/>
      </c>
      <c r="K589" s="30" t="str">
        <f t="shared" si="19"/>
        <v/>
      </c>
    </row>
    <row r="590" spans="1:11" x14ac:dyDescent="0.25">
      <c r="A590" s="16" t="str">
        <f>'Afrap. mar21-apr21'!A592</f>
        <v/>
      </c>
      <c r="B590" s="81" t="str">
        <f>IF(ISBLANK('Afrap. mar21-apr21'!B592),"",'Afrap. mar21-apr21'!B592)</f>
        <v/>
      </c>
      <c r="C590" s="81" t="str">
        <f>IF(ISBLANK('Afrap. mar21-apr21'!C592),"",'Afrap. mar21-apr21'!C592)</f>
        <v/>
      </c>
      <c r="D590" s="21">
        <f>IF('Afrap. mar21-apr21'!I592="Funktionær",0.75,0.9)</f>
        <v>0.9</v>
      </c>
      <c r="E590" s="17"/>
      <c r="J590" s="111" t="str">
        <f t="shared" si="18"/>
        <v/>
      </c>
      <c r="K590" s="30" t="str">
        <f t="shared" si="19"/>
        <v/>
      </c>
    </row>
    <row r="591" spans="1:11" x14ac:dyDescent="0.25">
      <c r="A591" s="16" t="str">
        <f>'Afrap. mar21-apr21'!A593</f>
        <v/>
      </c>
      <c r="B591" s="81" t="str">
        <f>IF(ISBLANK('Afrap. mar21-apr21'!B593),"",'Afrap. mar21-apr21'!B593)</f>
        <v/>
      </c>
      <c r="C591" s="81" t="str">
        <f>IF(ISBLANK('Afrap. mar21-apr21'!C593),"",'Afrap. mar21-apr21'!C593)</f>
        <v/>
      </c>
      <c r="D591" s="21">
        <f>IF('Afrap. mar21-apr21'!I593="Funktionær",0.75,0.9)</f>
        <v>0.9</v>
      </c>
      <c r="E591" s="17"/>
      <c r="J591" s="111" t="str">
        <f t="shared" si="18"/>
        <v/>
      </c>
      <c r="K591" s="30" t="str">
        <f t="shared" si="19"/>
        <v/>
      </c>
    </row>
    <row r="592" spans="1:11" x14ac:dyDescent="0.25">
      <c r="A592" s="16" t="str">
        <f>'Afrap. mar21-apr21'!A594</f>
        <v/>
      </c>
      <c r="B592" s="81" t="str">
        <f>IF(ISBLANK('Afrap. mar21-apr21'!B594),"",'Afrap. mar21-apr21'!B594)</f>
        <v/>
      </c>
      <c r="C592" s="81" t="str">
        <f>IF(ISBLANK('Afrap. mar21-apr21'!C594),"",'Afrap. mar21-apr21'!C594)</f>
        <v/>
      </c>
      <c r="D592" s="21">
        <f>IF('Afrap. mar21-apr21'!I594="Funktionær",0.75,0.9)</f>
        <v>0.9</v>
      </c>
      <c r="E592" s="17"/>
      <c r="J592" s="111" t="str">
        <f t="shared" si="18"/>
        <v/>
      </c>
      <c r="K592" s="30" t="str">
        <f t="shared" si="19"/>
        <v/>
      </c>
    </row>
    <row r="593" spans="1:11" x14ac:dyDescent="0.25">
      <c r="A593" s="16" t="str">
        <f>'Afrap. mar21-apr21'!A595</f>
        <v/>
      </c>
      <c r="B593" s="81" t="str">
        <f>IF(ISBLANK('Afrap. mar21-apr21'!B595),"",'Afrap. mar21-apr21'!B595)</f>
        <v/>
      </c>
      <c r="C593" s="81" t="str">
        <f>IF(ISBLANK('Afrap. mar21-apr21'!C595),"",'Afrap. mar21-apr21'!C595)</f>
        <v/>
      </c>
      <c r="D593" s="21">
        <f>IF('Afrap. mar21-apr21'!I595="Funktionær",0.75,0.9)</f>
        <v>0.9</v>
      </c>
      <c r="E593" s="17"/>
      <c r="J593" s="111" t="str">
        <f t="shared" si="18"/>
        <v/>
      </c>
      <c r="K593" s="30" t="str">
        <f t="shared" si="19"/>
        <v/>
      </c>
    </row>
    <row r="594" spans="1:11" x14ac:dyDescent="0.25">
      <c r="A594" s="16" t="str">
        <f>'Afrap. mar21-apr21'!A596</f>
        <v/>
      </c>
      <c r="B594" s="81" t="str">
        <f>IF(ISBLANK('Afrap. mar21-apr21'!B596),"",'Afrap. mar21-apr21'!B596)</f>
        <v/>
      </c>
      <c r="C594" s="81" t="str">
        <f>IF(ISBLANK('Afrap. mar21-apr21'!C596),"",'Afrap. mar21-apr21'!C596)</f>
        <v/>
      </c>
      <c r="D594" s="21">
        <f>IF('Afrap. mar21-apr21'!I596="Funktionær",0.75,0.9)</f>
        <v>0.9</v>
      </c>
      <c r="E594" s="17"/>
      <c r="J594" s="111" t="str">
        <f t="shared" si="18"/>
        <v/>
      </c>
      <c r="K594" s="30" t="str">
        <f t="shared" si="19"/>
        <v/>
      </c>
    </row>
    <row r="595" spans="1:11" x14ac:dyDescent="0.25">
      <c r="A595" s="16" t="str">
        <f>'Afrap. mar21-apr21'!A597</f>
        <v/>
      </c>
      <c r="B595" s="81" t="str">
        <f>IF(ISBLANK('Afrap. mar21-apr21'!B597),"",'Afrap. mar21-apr21'!B597)</f>
        <v/>
      </c>
      <c r="C595" s="81" t="str">
        <f>IF(ISBLANK('Afrap. mar21-apr21'!C597),"",'Afrap. mar21-apr21'!C597)</f>
        <v/>
      </c>
      <c r="D595" s="21">
        <f>IF('Afrap. mar21-apr21'!I597="Funktionær",0.75,0.9)</f>
        <v>0.9</v>
      </c>
      <c r="E595" s="17"/>
      <c r="J595" s="111" t="str">
        <f t="shared" si="18"/>
        <v/>
      </c>
      <c r="K595" s="30" t="str">
        <f t="shared" si="19"/>
        <v/>
      </c>
    </row>
    <row r="596" spans="1:11" x14ac:dyDescent="0.25">
      <c r="A596" s="16" t="str">
        <f>'Afrap. mar21-apr21'!A598</f>
        <v/>
      </c>
      <c r="B596" s="81" t="str">
        <f>IF(ISBLANK('Afrap. mar21-apr21'!B598),"",'Afrap. mar21-apr21'!B598)</f>
        <v/>
      </c>
      <c r="C596" s="81" t="str">
        <f>IF(ISBLANK('Afrap. mar21-apr21'!C598),"",'Afrap. mar21-apr21'!C598)</f>
        <v/>
      </c>
      <c r="D596" s="21">
        <f>IF('Afrap. mar21-apr21'!I598="Funktionær",0.75,0.9)</f>
        <v>0.9</v>
      </c>
      <c r="E596" s="17"/>
      <c r="J596" s="111" t="str">
        <f t="shared" si="18"/>
        <v/>
      </c>
      <c r="K596" s="30" t="str">
        <f t="shared" si="19"/>
        <v/>
      </c>
    </row>
    <row r="597" spans="1:11" x14ac:dyDescent="0.25">
      <c r="A597" s="16" t="str">
        <f>'Afrap. mar21-apr21'!A599</f>
        <v/>
      </c>
      <c r="B597" s="81" t="str">
        <f>IF(ISBLANK('Afrap. mar21-apr21'!B599),"",'Afrap. mar21-apr21'!B599)</f>
        <v/>
      </c>
      <c r="C597" s="81" t="str">
        <f>IF(ISBLANK('Afrap. mar21-apr21'!C599),"",'Afrap. mar21-apr21'!C599)</f>
        <v/>
      </c>
      <c r="D597" s="21">
        <f>IF('Afrap. mar21-apr21'!I599="Funktionær",0.75,0.9)</f>
        <v>0.9</v>
      </c>
      <c r="E597" s="17"/>
      <c r="J597" s="111" t="str">
        <f t="shared" si="18"/>
        <v/>
      </c>
      <c r="K597" s="30" t="str">
        <f t="shared" si="19"/>
        <v/>
      </c>
    </row>
    <row r="598" spans="1:11" x14ac:dyDescent="0.25">
      <c r="A598" s="16" t="str">
        <f>'Afrap. mar21-apr21'!A600</f>
        <v/>
      </c>
      <c r="B598" s="81" t="str">
        <f>IF(ISBLANK('Afrap. mar21-apr21'!B600),"",'Afrap. mar21-apr21'!B600)</f>
        <v/>
      </c>
      <c r="C598" s="81" t="str">
        <f>IF(ISBLANK('Afrap. mar21-apr21'!C600),"",'Afrap. mar21-apr21'!C600)</f>
        <v/>
      </c>
      <c r="D598" s="21">
        <f>IF('Afrap. mar21-apr21'!I600="Funktionær",0.75,0.9)</f>
        <v>0.9</v>
      </c>
      <c r="E598" s="17"/>
      <c r="J598" s="111" t="str">
        <f t="shared" si="18"/>
        <v/>
      </c>
      <c r="K598" s="30" t="str">
        <f t="shared" si="19"/>
        <v/>
      </c>
    </row>
    <row r="599" spans="1:11" x14ac:dyDescent="0.25">
      <c r="A599" s="16" t="str">
        <f>'Afrap. mar21-apr21'!A601</f>
        <v/>
      </c>
      <c r="B599" s="81" t="str">
        <f>IF(ISBLANK('Afrap. mar21-apr21'!B601),"",'Afrap. mar21-apr21'!B601)</f>
        <v/>
      </c>
      <c r="C599" s="81" t="str">
        <f>IF(ISBLANK('Afrap. mar21-apr21'!C601),"",'Afrap. mar21-apr21'!C601)</f>
        <v/>
      </c>
      <c r="D599" s="21">
        <f>IF('Afrap. mar21-apr21'!I601="Funktionær",0.75,0.9)</f>
        <v>0.9</v>
      </c>
      <c r="E599" s="17"/>
      <c r="J599" s="111" t="str">
        <f t="shared" si="18"/>
        <v/>
      </c>
      <c r="K599" s="30" t="str">
        <f t="shared" si="19"/>
        <v/>
      </c>
    </row>
    <row r="600" spans="1:11" x14ac:dyDescent="0.25">
      <c r="A600" s="16" t="str">
        <f>'Afrap. mar21-apr21'!A602</f>
        <v/>
      </c>
      <c r="B600" s="81" t="str">
        <f>IF(ISBLANK('Afrap. mar21-apr21'!B602),"",'Afrap. mar21-apr21'!B602)</f>
        <v/>
      </c>
      <c r="C600" s="81" t="str">
        <f>IF(ISBLANK('Afrap. mar21-apr21'!C602),"",'Afrap. mar21-apr21'!C602)</f>
        <v/>
      </c>
      <c r="D600" s="21">
        <f>IF('Afrap. mar21-apr21'!I602="Funktionær",0.75,0.9)</f>
        <v>0.9</v>
      </c>
      <c r="E600" s="17"/>
      <c r="J600" s="111" t="str">
        <f t="shared" si="18"/>
        <v/>
      </c>
      <c r="K600" s="30" t="str">
        <f t="shared" si="19"/>
        <v/>
      </c>
    </row>
    <row r="601" spans="1:11" x14ac:dyDescent="0.25">
      <c r="A601" s="16" t="str">
        <f>'Afrap. mar21-apr21'!A603</f>
        <v/>
      </c>
      <c r="B601" s="81" t="str">
        <f>IF(ISBLANK('Afrap. mar21-apr21'!B603),"",'Afrap. mar21-apr21'!B603)</f>
        <v/>
      </c>
      <c r="C601" s="81" t="str">
        <f>IF(ISBLANK('Afrap. mar21-apr21'!C603),"",'Afrap. mar21-apr21'!C603)</f>
        <v/>
      </c>
      <c r="D601" s="21">
        <f>IF('Afrap. mar21-apr21'!I603="Funktionær",0.75,0.9)</f>
        <v>0.9</v>
      </c>
      <c r="E601" s="17"/>
      <c r="J601" s="111" t="str">
        <f t="shared" si="18"/>
        <v/>
      </c>
      <c r="K601" s="30" t="str">
        <f t="shared" si="19"/>
        <v/>
      </c>
    </row>
    <row r="602" spans="1:11" x14ac:dyDescent="0.25">
      <c r="A602" s="16" t="str">
        <f>'Afrap. mar21-apr21'!A604</f>
        <v/>
      </c>
      <c r="B602" s="81" t="str">
        <f>IF(ISBLANK('Afrap. mar21-apr21'!B604),"",'Afrap. mar21-apr21'!B604)</f>
        <v/>
      </c>
      <c r="C602" s="81" t="str">
        <f>IF(ISBLANK('Afrap. mar21-apr21'!C604),"",'Afrap. mar21-apr21'!C604)</f>
        <v/>
      </c>
      <c r="D602" s="21">
        <f>IF('Afrap. mar21-apr21'!I604="Funktionær",0.75,0.9)</f>
        <v>0.9</v>
      </c>
      <c r="E602" s="17"/>
      <c r="J602" s="111" t="str">
        <f t="shared" si="18"/>
        <v/>
      </c>
      <c r="K602" s="30" t="str">
        <f t="shared" si="19"/>
        <v/>
      </c>
    </row>
    <row r="603" spans="1:11" x14ac:dyDescent="0.25">
      <c r="A603" s="16" t="str">
        <f>'Afrap. mar21-apr21'!A605</f>
        <v/>
      </c>
      <c r="B603" s="81" t="str">
        <f>IF(ISBLANK('Afrap. mar21-apr21'!B605),"",'Afrap. mar21-apr21'!B605)</f>
        <v/>
      </c>
      <c r="C603" s="81" t="str">
        <f>IF(ISBLANK('Afrap. mar21-apr21'!C605),"",'Afrap. mar21-apr21'!C605)</f>
        <v/>
      </c>
      <c r="D603" s="21">
        <f>IF('Afrap. mar21-apr21'!I605="Funktionær",0.75,0.9)</f>
        <v>0.9</v>
      </c>
      <c r="E603" s="17"/>
      <c r="J603" s="111" t="str">
        <f t="shared" si="18"/>
        <v/>
      </c>
      <c r="K603" s="30" t="str">
        <f t="shared" si="19"/>
        <v/>
      </c>
    </row>
    <row r="604" spans="1:11" x14ac:dyDescent="0.25">
      <c r="A604" s="16" t="str">
        <f>'Afrap. mar21-apr21'!A606</f>
        <v/>
      </c>
      <c r="B604" s="81" t="str">
        <f>IF(ISBLANK('Afrap. mar21-apr21'!B606),"",'Afrap. mar21-apr21'!B606)</f>
        <v/>
      </c>
      <c r="C604" s="81" t="str">
        <f>IF(ISBLANK('Afrap. mar21-apr21'!C606),"",'Afrap. mar21-apr21'!C606)</f>
        <v/>
      </c>
      <c r="D604" s="21">
        <f>IF('Afrap. mar21-apr21'!I606="Funktionær",0.75,0.9)</f>
        <v>0.9</v>
      </c>
      <c r="E604" s="17"/>
      <c r="J604" s="111" t="str">
        <f t="shared" si="18"/>
        <v/>
      </c>
      <c r="K604" s="30" t="str">
        <f t="shared" si="19"/>
        <v/>
      </c>
    </row>
    <row r="605" spans="1:11" x14ac:dyDescent="0.25">
      <c r="A605" s="16" t="str">
        <f>'Afrap. mar21-apr21'!A607</f>
        <v/>
      </c>
      <c r="B605" s="81" t="str">
        <f>IF(ISBLANK('Afrap. mar21-apr21'!B607),"",'Afrap. mar21-apr21'!B607)</f>
        <v/>
      </c>
      <c r="C605" s="81" t="str">
        <f>IF(ISBLANK('Afrap. mar21-apr21'!C607),"",'Afrap. mar21-apr21'!C607)</f>
        <v/>
      </c>
      <c r="D605" s="21">
        <f>IF('Afrap. mar21-apr21'!I607="Funktionær",0.75,0.9)</f>
        <v>0.9</v>
      </c>
      <c r="E605" s="17"/>
      <c r="J605" s="111" t="str">
        <f t="shared" si="18"/>
        <v/>
      </c>
      <c r="K605" s="30" t="str">
        <f t="shared" si="19"/>
        <v/>
      </c>
    </row>
    <row r="606" spans="1:11" x14ac:dyDescent="0.25">
      <c r="A606" s="16" t="str">
        <f>'Afrap. mar21-apr21'!A608</f>
        <v/>
      </c>
      <c r="B606" s="81" t="str">
        <f>IF(ISBLANK('Afrap. mar21-apr21'!B608),"",'Afrap. mar21-apr21'!B608)</f>
        <v/>
      </c>
      <c r="C606" s="81" t="str">
        <f>IF(ISBLANK('Afrap. mar21-apr21'!C608),"",'Afrap. mar21-apr21'!C608)</f>
        <v/>
      </c>
      <c r="D606" s="21">
        <f>IF('Afrap. mar21-apr21'!I608="Funktionær",0.75,0.9)</f>
        <v>0.9</v>
      </c>
      <c r="E606" s="17"/>
      <c r="J606" s="111" t="str">
        <f t="shared" si="18"/>
        <v/>
      </c>
      <c r="K606" s="30" t="str">
        <f t="shared" si="19"/>
        <v/>
      </c>
    </row>
    <row r="607" spans="1:11" x14ac:dyDescent="0.25">
      <c r="A607" s="16" t="str">
        <f>'Afrap. mar21-apr21'!A609</f>
        <v/>
      </c>
      <c r="B607" s="81" t="str">
        <f>IF(ISBLANK('Afrap. mar21-apr21'!B609),"",'Afrap. mar21-apr21'!B609)</f>
        <v/>
      </c>
      <c r="C607" s="81" t="str">
        <f>IF(ISBLANK('Afrap. mar21-apr21'!C609),"",'Afrap. mar21-apr21'!C609)</f>
        <v/>
      </c>
      <c r="D607" s="21">
        <f>IF('Afrap. mar21-apr21'!I609="Funktionær",0.75,0.9)</f>
        <v>0.9</v>
      </c>
      <c r="E607" s="17"/>
      <c r="J607" s="111" t="str">
        <f t="shared" si="18"/>
        <v/>
      </c>
      <c r="K607" s="30" t="str">
        <f t="shared" si="19"/>
        <v/>
      </c>
    </row>
    <row r="608" spans="1:11" x14ac:dyDescent="0.25">
      <c r="A608" s="16" t="str">
        <f>'Afrap. mar21-apr21'!A610</f>
        <v/>
      </c>
      <c r="B608" s="81" t="str">
        <f>IF(ISBLANK('Afrap. mar21-apr21'!B610),"",'Afrap. mar21-apr21'!B610)</f>
        <v/>
      </c>
      <c r="C608" s="81" t="str">
        <f>IF(ISBLANK('Afrap. mar21-apr21'!C610),"",'Afrap. mar21-apr21'!C610)</f>
        <v/>
      </c>
      <c r="D608" s="21">
        <f>IF('Afrap. mar21-apr21'!I610="Funktionær",0.75,0.9)</f>
        <v>0.9</v>
      </c>
      <c r="E608" s="17"/>
      <c r="J608" s="111" t="str">
        <f t="shared" si="18"/>
        <v/>
      </c>
      <c r="K608" s="30" t="str">
        <f t="shared" si="19"/>
        <v/>
      </c>
    </row>
    <row r="609" spans="1:11" x14ac:dyDescent="0.25">
      <c r="A609" s="16" t="str">
        <f>'Afrap. mar21-apr21'!A611</f>
        <v/>
      </c>
      <c r="B609" s="81" t="str">
        <f>IF(ISBLANK('Afrap. mar21-apr21'!B611),"",'Afrap. mar21-apr21'!B611)</f>
        <v/>
      </c>
      <c r="C609" s="81" t="str">
        <f>IF(ISBLANK('Afrap. mar21-apr21'!C611),"",'Afrap. mar21-apr21'!C611)</f>
        <v/>
      </c>
      <c r="D609" s="21">
        <f>IF('Afrap. mar21-apr21'!I611="Funktionær",0.75,0.9)</f>
        <v>0.9</v>
      </c>
      <c r="E609" s="17"/>
      <c r="J609" s="111" t="str">
        <f t="shared" si="18"/>
        <v/>
      </c>
      <c r="K609" s="30" t="str">
        <f t="shared" si="19"/>
        <v/>
      </c>
    </row>
    <row r="610" spans="1:11" x14ac:dyDescent="0.25">
      <c r="A610" s="16" t="str">
        <f>'Afrap. mar21-apr21'!A612</f>
        <v/>
      </c>
      <c r="B610" s="81" t="str">
        <f>IF(ISBLANK('Afrap. mar21-apr21'!B612),"",'Afrap. mar21-apr21'!B612)</f>
        <v/>
      </c>
      <c r="C610" s="81" t="str">
        <f>IF(ISBLANK('Afrap. mar21-apr21'!C612),"",'Afrap. mar21-apr21'!C612)</f>
        <v/>
      </c>
      <c r="D610" s="21">
        <f>IF('Afrap. mar21-apr21'!I612="Funktionær",0.75,0.9)</f>
        <v>0.9</v>
      </c>
      <c r="E610" s="17"/>
      <c r="J610" s="111" t="str">
        <f t="shared" si="18"/>
        <v/>
      </c>
      <c r="K610" s="30" t="str">
        <f t="shared" si="19"/>
        <v/>
      </c>
    </row>
    <row r="611" spans="1:11" x14ac:dyDescent="0.25">
      <c r="A611" s="16" t="str">
        <f>'Afrap. mar21-apr21'!A613</f>
        <v/>
      </c>
      <c r="B611" s="81" t="str">
        <f>IF(ISBLANK('Afrap. mar21-apr21'!B613),"",'Afrap. mar21-apr21'!B613)</f>
        <v/>
      </c>
      <c r="C611" s="81" t="str">
        <f>IF(ISBLANK('Afrap. mar21-apr21'!C613),"",'Afrap. mar21-apr21'!C613)</f>
        <v/>
      </c>
      <c r="D611" s="21">
        <f>IF('Afrap. mar21-apr21'!I613="Funktionær",0.75,0.9)</f>
        <v>0.9</v>
      </c>
      <c r="E611" s="17"/>
      <c r="J611" s="111" t="str">
        <f t="shared" si="18"/>
        <v/>
      </c>
      <c r="K611" s="30" t="str">
        <f t="shared" si="19"/>
        <v/>
      </c>
    </row>
    <row r="612" spans="1:11" x14ac:dyDescent="0.25">
      <c r="A612" s="16" t="str">
        <f>'Afrap. mar21-apr21'!A614</f>
        <v/>
      </c>
      <c r="B612" s="81" t="str">
        <f>IF(ISBLANK('Afrap. mar21-apr21'!B614),"",'Afrap. mar21-apr21'!B614)</f>
        <v/>
      </c>
      <c r="C612" s="81" t="str">
        <f>IF(ISBLANK('Afrap. mar21-apr21'!C614),"",'Afrap. mar21-apr21'!C614)</f>
        <v/>
      </c>
      <c r="D612" s="21">
        <f>IF('Afrap. mar21-apr21'!I614="Funktionær",0.75,0.9)</f>
        <v>0.9</v>
      </c>
      <c r="E612" s="17"/>
      <c r="J612" s="111" t="str">
        <f t="shared" si="18"/>
        <v/>
      </c>
      <c r="K612" s="30" t="str">
        <f t="shared" si="19"/>
        <v/>
      </c>
    </row>
    <row r="613" spans="1:11" x14ac:dyDescent="0.25">
      <c r="A613" s="16" t="str">
        <f>'Afrap. mar21-apr21'!A615</f>
        <v/>
      </c>
      <c r="B613" s="81" t="str">
        <f>IF(ISBLANK('Afrap. mar21-apr21'!B615),"",'Afrap. mar21-apr21'!B615)</f>
        <v/>
      </c>
      <c r="C613" s="81" t="str">
        <f>IF(ISBLANK('Afrap. mar21-apr21'!C615),"",'Afrap. mar21-apr21'!C615)</f>
        <v/>
      </c>
      <c r="D613" s="21">
        <f>IF('Afrap. mar21-apr21'!I615="Funktionær",0.75,0.9)</f>
        <v>0.9</v>
      </c>
      <c r="E613" s="17"/>
      <c r="J613" s="111" t="str">
        <f t="shared" si="18"/>
        <v/>
      </c>
      <c r="K613" s="30" t="str">
        <f t="shared" si="19"/>
        <v/>
      </c>
    </row>
    <row r="614" spans="1:11" x14ac:dyDescent="0.25">
      <c r="A614" s="16" t="str">
        <f>'Afrap. mar21-apr21'!A616</f>
        <v/>
      </c>
      <c r="B614" s="81" t="str">
        <f>IF(ISBLANK('Afrap. mar21-apr21'!B616),"",'Afrap. mar21-apr21'!B616)</f>
        <v/>
      </c>
      <c r="C614" s="81" t="str">
        <f>IF(ISBLANK('Afrap. mar21-apr21'!C616),"",'Afrap. mar21-apr21'!C616)</f>
        <v/>
      </c>
      <c r="D614" s="21">
        <f>IF('Afrap. mar21-apr21'!I616="Funktionær",0.75,0.9)</f>
        <v>0.9</v>
      </c>
      <c r="E614" s="17"/>
      <c r="J614" s="111" t="str">
        <f t="shared" si="18"/>
        <v/>
      </c>
      <c r="K614" s="30" t="str">
        <f t="shared" si="19"/>
        <v/>
      </c>
    </row>
    <row r="615" spans="1:11" x14ac:dyDescent="0.25">
      <c r="A615" s="16" t="str">
        <f>'Afrap. mar21-apr21'!A617</f>
        <v/>
      </c>
      <c r="B615" s="81" t="str">
        <f>IF(ISBLANK('Afrap. mar21-apr21'!B617),"",'Afrap. mar21-apr21'!B617)</f>
        <v/>
      </c>
      <c r="C615" s="81" t="str">
        <f>IF(ISBLANK('Afrap. mar21-apr21'!C617),"",'Afrap. mar21-apr21'!C617)</f>
        <v/>
      </c>
      <c r="D615" s="21">
        <f>IF('Afrap. mar21-apr21'!I617="Funktionær",0.75,0.9)</f>
        <v>0.9</v>
      </c>
      <c r="E615" s="17"/>
      <c r="J615" s="111" t="str">
        <f t="shared" si="18"/>
        <v/>
      </c>
      <c r="K615" s="30" t="str">
        <f t="shared" si="19"/>
        <v/>
      </c>
    </row>
    <row r="616" spans="1:11" x14ac:dyDescent="0.25">
      <c r="A616" s="16" t="str">
        <f>'Afrap. mar21-apr21'!A618</f>
        <v/>
      </c>
      <c r="B616" s="81" t="str">
        <f>IF(ISBLANK('Afrap. mar21-apr21'!B618),"",'Afrap. mar21-apr21'!B618)</f>
        <v/>
      </c>
      <c r="C616" s="81" t="str">
        <f>IF(ISBLANK('Afrap. mar21-apr21'!C618),"",'Afrap. mar21-apr21'!C618)</f>
        <v/>
      </c>
      <c r="D616" s="21">
        <f>IF('Afrap. mar21-apr21'!I618="Funktionær",0.75,0.9)</f>
        <v>0.9</v>
      </c>
      <c r="E616" s="17"/>
      <c r="J616" s="111" t="str">
        <f t="shared" si="18"/>
        <v/>
      </c>
      <c r="K616" s="30" t="str">
        <f t="shared" si="19"/>
        <v/>
      </c>
    </row>
    <row r="617" spans="1:11" x14ac:dyDescent="0.25">
      <c r="A617" s="16" t="str">
        <f>'Afrap. mar21-apr21'!A619</f>
        <v/>
      </c>
      <c r="B617" s="81" t="str">
        <f>IF(ISBLANK('Afrap. mar21-apr21'!B619),"",'Afrap. mar21-apr21'!B619)</f>
        <v/>
      </c>
      <c r="C617" s="81" t="str">
        <f>IF(ISBLANK('Afrap. mar21-apr21'!C619),"",'Afrap. mar21-apr21'!C619)</f>
        <v/>
      </c>
      <c r="D617" s="21">
        <f>IF('Afrap. mar21-apr21'!I619="Funktionær",0.75,0.9)</f>
        <v>0.9</v>
      </c>
      <c r="E617" s="17"/>
      <c r="J617" s="111" t="str">
        <f t="shared" si="18"/>
        <v/>
      </c>
      <c r="K617" s="30" t="str">
        <f t="shared" si="19"/>
        <v/>
      </c>
    </row>
    <row r="618" spans="1:11" x14ac:dyDescent="0.25">
      <c r="A618" s="16" t="str">
        <f>'Afrap. mar21-apr21'!A620</f>
        <v/>
      </c>
      <c r="B618" s="81" t="str">
        <f>IF(ISBLANK('Afrap. mar21-apr21'!B620),"",'Afrap. mar21-apr21'!B620)</f>
        <v/>
      </c>
      <c r="C618" s="81" t="str">
        <f>IF(ISBLANK('Afrap. mar21-apr21'!C620),"",'Afrap. mar21-apr21'!C620)</f>
        <v/>
      </c>
      <c r="D618" s="21">
        <f>IF('Afrap. mar21-apr21'!I620="Funktionær",0.75,0.9)</f>
        <v>0.9</v>
      </c>
      <c r="E618" s="17"/>
      <c r="J618" s="111" t="str">
        <f t="shared" si="18"/>
        <v/>
      </c>
      <c r="K618" s="30" t="str">
        <f t="shared" si="19"/>
        <v/>
      </c>
    </row>
    <row r="619" spans="1:11" x14ac:dyDescent="0.25">
      <c r="A619" s="16" t="str">
        <f>'Afrap. mar21-apr21'!A621</f>
        <v/>
      </c>
      <c r="B619" s="81" t="str">
        <f>IF(ISBLANK('Afrap. mar21-apr21'!B621),"",'Afrap. mar21-apr21'!B621)</f>
        <v/>
      </c>
      <c r="C619" s="81" t="str">
        <f>IF(ISBLANK('Afrap. mar21-apr21'!C621),"",'Afrap. mar21-apr21'!C621)</f>
        <v/>
      </c>
      <c r="D619" s="21">
        <f>IF('Afrap. mar21-apr21'!I621="Funktionær",0.75,0.9)</f>
        <v>0.9</v>
      </c>
      <c r="E619" s="17"/>
      <c r="J619" s="111" t="str">
        <f t="shared" si="18"/>
        <v/>
      </c>
      <c r="K619" s="30" t="str">
        <f t="shared" si="19"/>
        <v/>
      </c>
    </row>
    <row r="620" spans="1:11" x14ac:dyDescent="0.25">
      <c r="A620" s="16" t="str">
        <f>'Afrap. mar21-apr21'!A622</f>
        <v/>
      </c>
      <c r="B620" s="81" t="str">
        <f>IF(ISBLANK('Afrap. mar21-apr21'!B622),"",'Afrap. mar21-apr21'!B622)</f>
        <v/>
      </c>
      <c r="C620" s="81" t="str">
        <f>IF(ISBLANK('Afrap. mar21-apr21'!C622),"",'Afrap. mar21-apr21'!C622)</f>
        <v/>
      </c>
      <c r="D620" s="21">
        <f>IF('Afrap. mar21-apr21'!I622="Funktionær",0.75,0.9)</f>
        <v>0.9</v>
      </c>
      <c r="E620" s="17"/>
      <c r="J620" s="111" t="str">
        <f t="shared" si="18"/>
        <v/>
      </c>
      <c r="K620" s="30" t="str">
        <f t="shared" si="19"/>
        <v/>
      </c>
    </row>
    <row r="621" spans="1:11" x14ac:dyDescent="0.25">
      <c r="A621" s="16" t="str">
        <f>'Afrap. mar21-apr21'!A623</f>
        <v/>
      </c>
      <c r="B621" s="81" t="str">
        <f>IF(ISBLANK('Afrap. mar21-apr21'!B623),"",'Afrap. mar21-apr21'!B623)</f>
        <v/>
      </c>
      <c r="C621" s="81" t="str">
        <f>IF(ISBLANK('Afrap. mar21-apr21'!C623),"",'Afrap. mar21-apr21'!C623)</f>
        <v/>
      </c>
      <c r="D621" s="21">
        <f>IF('Afrap. mar21-apr21'!I623="Funktionær",0.75,0.9)</f>
        <v>0.9</v>
      </c>
      <c r="E621" s="17"/>
      <c r="J621" s="111" t="str">
        <f t="shared" si="18"/>
        <v/>
      </c>
      <c r="K621" s="30" t="str">
        <f t="shared" si="19"/>
        <v/>
      </c>
    </row>
    <row r="622" spans="1:11" x14ac:dyDescent="0.25">
      <c r="A622" s="16" t="str">
        <f>'Afrap. mar21-apr21'!A624</f>
        <v/>
      </c>
      <c r="B622" s="81" t="str">
        <f>IF(ISBLANK('Afrap. mar21-apr21'!B624),"",'Afrap. mar21-apr21'!B624)</f>
        <v/>
      </c>
      <c r="C622" s="81" t="str">
        <f>IF(ISBLANK('Afrap. mar21-apr21'!C624),"",'Afrap. mar21-apr21'!C624)</f>
        <v/>
      </c>
      <c r="D622" s="21">
        <f>IF('Afrap. mar21-apr21'!I624="Funktionær",0.75,0.9)</f>
        <v>0.9</v>
      </c>
      <c r="E622" s="17"/>
      <c r="J622" s="111" t="str">
        <f t="shared" si="18"/>
        <v/>
      </c>
      <c r="K622" s="30" t="str">
        <f t="shared" si="19"/>
        <v/>
      </c>
    </row>
    <row r="623" spans="1:11" x14ac:dyDescent="0.25">
      <c r="A623" s="16" t="str">
        <f>'Afrap. mar21-apr21'!A625</f>
        <v/>
      </c>
      <c r="B623" s="81" t="str">
        <f>IF(ISBLANK('Afrap. mar21-apr21'!B625),"",'Afrap. mar21-apr21'!B625)</f>
        <v/>
      </c>
      <c r="C623" s="81" t="str">
        <f>IF(ISBLANK('Afrap. mar21-apr21'!C625),"",'Afrap. mar21-apr21'!C625)</f>
        <v/>
      </c>
      <c r="D623" s="21">
        <f>IF('Afrap. mar21-apr21'!I625="Funktionær",0.75,0.9)</f>
        <v>0.9</v>
      </c>
      <c r="E623" s="17"/>
      <c r="J623" s="111" t="str">
        <f t="shared" si="18"/>
        <v/>
      </c>
      <c r="K623" s="30" t="str">
        <f t="shared" si="19"/>
        <v/>
      </c>
    </row>
    <row r="624" spans="1:11" x14ac:dyDescent="0.25">
      <c r="A624" s="16" t="str">
        <f>'Afrap. mar21-apr21'!A626</f>
        <v/>
      </c>
      <c r="B624" s="81" t="str">
        <f>IF(ISBLANK('Afrap. mar21-apr21'!B626),"",'Afrap. mar21-apr21'!B626)</f>
        <v/>
      </c>
      <c r="C624" s="81" t="str">
        <f>IF(ISBLANK('Afrap. mar21-apr21'!C626),"",'Afrap. mar21-apr21'!C626)</f>
        <v/>
      </c>
      <c r="D624" s="21">
        <f>IF('Afrap. mar21-apr21'!I626="Funktionær",0.75,0.9)</f>
        <v>0.9</v>
      </c>
      <c r="E624" s="17"/>
      <c r="J624" s="111" t="str">
        <f t="shared" si="18"/>
        <v/>
      </c>
      <c r="K624" s="30" t="str">
        <f t="shared" si="19"/>
        <v/>
      </c>
    </row>
    <row r="625" spans="1:11" x14ac:dyDescent="0.25">
      <c r="A625" s="16" t="str">
        <f>'Afrap. mar21-apr21'!A627</f>
        <v/>
      </c>
      <c r="B625" s="81" t="str">
        <f>IF(ISBLANK('Afrap. mar21-apr21'!B627),"",'Afrap. mar21-apr21'!B627)</f>
        <v/>
      </c>
      <c r="C625" s="81" t="str">
        <f>IF(ISBLANK('Afrap. mar21-apr21'!C627),"",'Afrap. mar21-apr21'!C627)</f>
        <v/>
      </c>
      <c r="D625" s="21">
        <f>IF('Afrap. mar21-apr21'!I627="Funktionær",0.75,0.9)</f>
        <v>0.9</v>
      </c>
      <c r="E625" s="17"/>
      <c r="J625" s="111" t="str">
        <f t="shared" si="18"/>
        <v/>
      </c>
      <c r="K625" s="30" t="str">
        <f t="shared" si="19"/>
        <v/>
      </c>
    </row>
    <row r="626" spans="1:11" x14ac:dyDescent="0.25">
      <c r="A626" s="16" t="str">
        <f>'Afrap. mar21-apr21'!A628</f>
        <v/>
      </c>
      <c r="B626" s="81" t="str">
        <f>IF(ISBLANK('Afrap. mar21-apr21'!B628),"",'Afrap. mar21-apr21'!B628)</f>
        <v/>
      </c>
      <c r="C626" s="81" t="str">
        <f>IF(ISBLANK('Afrap. mar21-apr21'!C628),"",'Afrap. mar21-apr21'!C628)</f>
        <v/>
      </c>
      <c r="D626" s="21">
        <f>IF('Afrap. mar21-apr21'!I628="Funktionær",0.75,0.9)</f>
        <v>0.9</v>
      </c>
      <c r="E626" s="17"/>
      <c r="J626" s="111" t="str">
        <f t="shared" si="18"/>
        <v/>
      </c>
      <c r="K626" s="30" t="str">
        <f t="shared" si="19"/>
        <v/>
      </c>
    </row>
    <row r="627" spans="1:11" x14ac:dyDescent="0.25">
      <c r="A627" s="16" t="str">
        <f>'Afrap. mar21-apr21'!A629</f>
        <v/>
      </c>
      <c r="B627" s="81" t="str">
        <f>IF(ISBLANK('Afrap. mar21-apr21'!B629),"",'Afrap. mar21-apr21'!B629)</f>
        <v/>
      </c>
      <c r="C627" s="81" t="str">
        <f>IF(ISBLANK('Afrap. mar21-apr21'!C629),"",'Afrap. mar21-apr21'!C629)</f>
        <v/>
      </c>
      <c r="D627" s="21">
        <f>IF('Afrap. mar21-apr21'!I629="Funktionær",0.75,0.9)</f>
        <v>0.9</v>
      </c>
      <c r="E627" s="17"/>
      <c r="J627" s="111" t="str">
        <f t="shared" si="18"/>
        <v/>
      </c>
      <c r="K627" s="30" t="str">
        <f t="shared" si="19"/>
        <v/>
      </c>
    </row>
    <row r="628" spans="1:11" x14ac:dyDescent="0.25">
      <c r="A628" s="16" t="str">
        <f>'Afrap. mar21-apr21'!A630</f>
        <v/>
      </c>
      <c r="B628" s="81" t="str">
        <f>IF(ISBLANK('Afrap. mar21-apr21'!B630),"",'Afrap. mar21-apr21'!B630)</f>
        <v/>
      </c>
      <c r="C628" s="81" t="str">
        <f>IF(ISBLANK('Afrap. mar21-apr21'!C630),"",'Afrap. mar21-apr21'!C630)</f>
        <v/>
      </c>
      <c r="D628" s="21">
        <f>IF('Afrap. mar21-apr21'!I630="Funktionær",0.75,0.9)</f>
        <v>0.9</v>
      </c>
      <c r="E628" s="17"/>
      <c r="J628" s="111" t="str">
        <f t="shared" si="18"/>
        <v/>
      </c>
      <c r="K628" s="30" t="str">
        <f t="shared" si="19"/>
        <v/>
      </c>
    </row>
    <row r="629" spans="1:11" x14ac:dyDescent="0.25">
      <c r="A629" s="16" t="str">
        <f>'Afrap. mar21-apr21'!A631</f>
        <v/>
      </c>
      <c r="B629" s="81" t="str">
        <f>IF(ISBLANK('Afrap. mar21-apr21'!B631),"",'Afrap. mar21-apr21'!B631)</f>
        <v/>
      </c>
      <c r="C629" s="81" t="str">
        <f>IF(ISBLANK('Afrap. mar21-apr21'!C631),"",'Afrap. mar21-apr21'!C631)</f>
        <v/>
      </c>
      <c r="D629" s="21">
        <f>IF('Afrap. mar21-apr21'!I631="Funktionær",0.75,0.9)</f>
        <v>0.9</v>
      </c>
      <c r="E629" s="17"/>
      <c r="J629" s="111" t="str">
        <f t="shared" si="18"/>
        <v/>
      </c>
      <c r="K629" s="30" t="str">
        <f t="shared" si="19"/>
        <v/>
      </c>
    </row>
    <row r="630" spans="1:11" x14ac:dyDescent="0.25">
      <c r="A630" s="16" t="str">
        <f>'Afrap. mar21-apr21'!A632</f>
        <v/>
      </c>
      <c r="B630" s="81" t="str">
        <f>IF(ISBLANK('Afrap. mar21-apr21'!B632),"",'Afrap. mar21-apr21'!B632)</f>
        <v/>
      </c>
      <c r="C630" s="81" t="str">
        <f>IF(ISBLANK('Afrap. mar21-apr21'!C632),"",'Afrap. mar21-apr21'!C632)</f>
        <v/>
      </c>
      <c r="D630" s="21">
        <f>IF('Afrap. mar21-apr21'!I632="Funktionær",0.75,0.9)</f>
        <v>0.9</v>
      </c>
      <c r="E630" s="17"/>
      <c r="J630" s="111" t="str">
        <f t="shared" si="18"/>
        <v/>
      </c>
      <c r="K630" s="30" t="str">
        <f t="shared" si="19"/>
        <v/>
      </c>
    </row>
    <row r="631" spans="1:11" x14ac:dyDescent="0.25">
      <c r="A631" s="16" t="str">
        <f>'Afrap. mar21-apr21'!A633</f>
        <v/>
      </c>
      <c r="B631" s="81" t="str">
        <f>IF(ISBLANK('Afrap. mar21-apr21'!B633),"",'Afrap. mar21-apr21'!B633)</f>
        <v/>
      </c>
      <c r="C631" s="81" t="str">
        <f>IF(ISBLANK('Afrap. mar21-apr21'!C633),"",'Afrap. mar21-apr21'!C633)</f>
        <v/>
      </c>
      <c r="D631" s="21">
        <f>IF('Afrap. mar21-apr21'!I633="Funktionær",0.75,0.9)</f>
        <v>0.9</v>
      </c>
      <c r="E631" s="17"/>
      <c r="J631" s="111" t="str">
        <f t="shared" si="18"/>
        <v/>
      </c>
      <c r="K631" s="30" t="str">
        <f t="shared" si="19"/>
        <v/>
      </c>
    </row>
    <row r="632" spans="1:11" x14ac:dyDescent="0.25">
      <c r="A632" s="16" t="str">
        <f>'Afrap. mar21-apr21'!A634</f>
        <v/>
      </c>
      <c r="B632" s="81" t="str">
        <f>IF(ISBLANK('Afrap. mar21-apr21'!B634),"",'Afrap. mar21-apr21'!B634)</f>
        <v/>
      </c>
      <c r="C632" s="81" t="str">
        <f>IF(ISBLANK('Afrap. mar21-apr21'!C634),"",'Afrap. mar21-apr21'!C634)</f>
        <v/>
      </c>
      <c r="D632" s="21">
        <f>IF('Afrap. mar21-apr21'!I634="Funktionær",0.75,0.9)</f>
        <v>0.9</v>
      </c>
      <c r="E632" s="17"/>
      <c r="J632" s="111" t="str">
        <f t="shared" si="18"/>
        <v/>
      </c>
      <c r="K632" s="30" t="str">
        <f t="shared" si="19"/>
        <v/>
      </c>
    </row>
    <row r="633" spans="1:11" x14ac:dyDescent="0.25">
      <c r="A633" s="16" t="str">
        <f>'Afrap. mar21-apr21'!A635</f>
        <v/>
      </c>
      <c r="B633" s="81" t="str">
        <f>IF(ISBLANK('Afrap. mar21-apr21'!B635),"",'Afrap. mar21-apr21'!B635)</f>
        <v/>
      </c>
      <c r="C633" s="81" t="str">
        <f>IF(ISBLANK('Afrap. mar21-apr21'!C635),"",'Afrap. mar21-apr21'!C635)</f>
        <v/>
      </c>
      <c r="D633" s="21">
        <f>IF('Afrap. mar21-apr21'!I635="Funktionær",0.75,0.9)</f>
        <v>0.9</v>
      </c>
      <c r="E633" s="17"/>
      <c r="J633" s="111" t="str">
        <f t="shared" si="18"/>
        <v/>
      </c>
      <c r="K633" s="30" t="str">
        <f t="shared" si="19"/>
        <v/>
      </c>
    </row>
    <row r="634" spans="1:11" x14ac:dyDescent="0.25">
      <c r="A634" s="16" t="str">
        <f>'Afrap. mar21-apr21'!A636</f>
        <v/>
      </c>
      <c r="B634" s="81" t="str">
        <f>IF(ISBLANK('Afrap. mar21-apr21'!B636),"",'Afrap. mar21-apr21'!B636)</f>
        <v/>
      </c>
      <c r="C634" s="81" t="str">
        <f>IF(ISBLANK('Afrap. mar21-apr21'!C636),"",'Afrap. mar21-apr21'!C636)</f>
        <v/>
      </c>
      <c r="D634" s="21">
        <f>IF('Afrap. mar21-apr21'!I636="Funktionær",0.75,0.9)</f>
        <v>0.9</v>
      </c>
      <c r="E634" s="17"/>
      <c r="J634" s="111" t="str">
        <f t="shared" si="18"/>
        <v/>
      </c>
      <c r="K634" s="30" t="str">
        <f t="shared" si="19"/>
        <v/>
      </c>
    </row>
    <row r="635" spans="1:11" x14ac:dyDescent="0.25">
      <c r="A635" s="16" t="str">
        <f>'Afrap. mar21-apr21'!A637</f>
        <v/>
      </c>
      <c r="B635" s="81" t="str">
        <f>IF(ISBLANK('Afrap. mar21-apr21'!B637),"",'Afrap. mar21-apr21'!B637)</f>
        <v/>
      </c>
      <c r="C635" s="81" t="str">
        <f>IF(ISBLANK('Afrap. mar21-apr21'!C637),"",'Afrap. mar21-apr21'!C637)</f>
        <v/>
      </c>
      <c r="D635" s="21">
        <f>IF('Afrap. mar21-apr21'!I637="Funktionær",0.75,0.9)</f>
        <v>0.9</v>
      </c>
      <c r="E635" s="17"/>
      <c r="J635" s="111" t="str">
        <f t="shared" si="18"/>
        <v/>
      </c>
      <c r="K635" s="30" t="str">
        <f t="shared" si="19"/>
        <v/>
      </c>
    </row>
    <row r="636" spans="1:11" x14ac:dyDescent="0.25">
      <c r="A636" s="16" t="str">
        <f>'Afrap. mar21-apr21'!A638</f>
        <v/>
      </c>
      <c r="B636" s="81" t="str">
        <f>IF(ISBLANK('Afrap. mar21-apr21'!B638),"",'Afrap. mar21-apr21'!B638)</f>
        <v/>
      </c>
      <c r="C636" s="81" t="str">
        <f>IF(ISBLANK('Afrap. mar21-apr21'!C638),"",'Afrap. mar21-apr21'!C638)</f>
        <v/>
      </c>
      <c r="D636" s="21">
        <f>IF('Afrap. mar21-apr21'!I638="Funktionær",0.75,0.9)</f>
        <v>0.9</v>
      </c>
      <c r="E636" s="17"/>
      <c r="J636" s="111" t="str">
        <f t="shared" si="18"/>
        <v/>
      </c>
      <c r="K636" s="30" t="str">
        <f t="shared" si="19"/>
        <v/>
      </c>
    </row>
    <row r="637" spans="1:11" x14ac:dyDescent="0.25">
      <c r="A637" s="16" t="str">
        <f>'Afrap. mar21-apr21'!A639</f>
        <v/>
      </c>
      <c r="B637" s="81" t="str">
        <f>IF(ISBLANK('Afrap. mar21-apr21'!B639),"",'Afrap. mar21-apr21'!B639)</f>
        <v/>
      </c>
      <c r="C637" s="81" t="str">
        <f>IF(ISBLANK('Afrap. mar21-apr21'!C639),"",'Afrap. mar21-apr21'!C639)</f>
        <v/>
      </c>
      <c r="D637" s="21">
        <f>IF('Afrap. mar21-apr21'!I639="Funktionær",0.75,0.9)</f>
        <v>0.9</v>
      </c>
      <c r="E637" s="17"/>
      <c r="J637" s="111" t="str">
        <f t="shared" si="18"/>
        <v/>
      </c>
      <c r="K637" s="30" t="str">
        <f t="shared" si="19"/>
        <v/>
      </c>
    </row>
    <row r="638" spans="1:11" x14ac:dyDescent="0.25">
      <c r="A638" s="16" t="str">
        <f>'Afrap. mar21-apr21'!A640</f>
        <v/>
      </c>
      <c r="B638" s="81" t="str">
        <f>IF(ISBLANK('Afrap. mar21-apr21'!B640),"",'Afrap. mar21-apr21'!B640)</f>
        <v/>
      </c>
      <c r="C638" s="81" t="str">
        <f>IF(ISBLANK('Afrap. mar21-apr21'!C640),"",'Afrap. mar21-apr21'!C640)</f>
        <v/>
      </c>
      <c r="D638" s="21">
        <f>IF('Afrap. mar21-apr21'!I640="Funktionær",0.75,0.9)</f>
        <v>0.9</v>
      </c>
      <c r="E638" s="17"/>
      <c r="J638" s="111" t="str">
        <f t="shared" si="18"/>
        <v/>
      </c>
      <c r="K638" s="30" t="str">
        <f t="shared" si="19"/>
        <v/>
      </c>
    </row>
    <row r="639" spans="1:11" x14ac:dyDescent="0.25">
      <c r="A639" s="16" t="str">
        <f>'Afrap. mar21-apr21'!A641</f>
        <v/>
      </c>
      <c r="B639" s="81" t="str">
        <f>IF(ISBLANK('Afrap. mar21-apr21'!B641),"",'Afrap. mar21-apr21'!B641)</f>
        <v/>
      </c>
      <c r="C639" s="81" t="str">
        <f>IF(ISBLANK('Afrap. mar21-apr21'!C641),"",'Afrap. mar21-apr21'!C641)</f>
        <v/>
      </c>
      <c r="D639" s="21">
        <f>IF('Afrap. mar21-apr21'!I641="Funktionær",0.75,0.9)</f>
        <v>0.9</v>
      </c>
      <c r="E639" s="17"/>
      <c r="J639" s="111" t="str">
        <f t="shared" si="18"/>
        <v/>
      </c>
      <c r="K639" s="30" t="str">
        <f t="shared" si="19"/>
        <v/>
      </c>
    </row>
    <row r="640" spans="1:11" x14ac:dyDescent="0.25">
      <c r="A640" s="16" t="str">
        <f>'Afrap. mar21-apr21'!A642</f>
        <v/>
      </c>
      <c r="B640" s="81" t="str">
        <f>IF(ISBLANK('Afrap. mar21-apr21'!B642),"",'Afrap. mar21-apr21'!B642)</f>
        <v/>
      </c>
      <c r="C640" s="81" t="str">
        <f>IF(ISBLANK('Afrap. mar21-apr21'!C642),"",'Afrap. mar21-apr21'!C642)</f>
        <v/>
      </c>
      <c r="D640" s="21">
        <f>IF('Afrap. mar21-apr21'!I642="Funktionær",0.75,0.9)</f>
        <v>0.9</v>
      </c>
      <c r="E640" s="17"/>
      <c r="J640" s="111" t="str">
        <f t="shared" si="18"/>
        <v/>
      </c>
      <c r="K640" s="30" t="str">
        <f t="shared" si="19"/>
        <v/>
      </c>
    </row>
    <row r="641" spans="1:11" x14ac:dyDescent="0.25">
      <c r="A641" s="16" t="str">
        <f>'Afrap. mar21-apr21'!A643</f>
        <v/>
      </c>
      <c r="B641" s="81" t="str">
        <f>IF(ISBLANK('Afrap. mar21-apr21'!B643),"",'Afrap. mar21-apr21'!B643)</f>
        <v/>
      </c>
      <c r="C641" s="81" t="str">
        <f>IF(ISBLANK('Afrap. mar21-apr21'!C643),"",'Afrap. mar21-apr21'!C643)</f>
        <v/>
      </c>
      <c r="D641" s="21">
        <f>IF('Afrap. mar21-apr21'!I643="Funktionær",0.75,0.9)</f>
        <v>0.9</v>
      </c>
      <c r="E641" s="17"/>
      <c r="J641" s="111" t="str">
        <f t="shared" si="18"/>
        <v/>
      </c>
      <c r="K641" s="30" t="str">
        <f t="shared" si="19"/>
        <v/>
      </c>
    </row>
    <row r="642" spans="1:11" x14ac:dyDescent="0.25">
      <c r="A642" s="16" t="str">
        <f>'Afrap. mar21-apr21'!A644</f>
        <v/>
      </c>
      <c r="B642" s="81" t="str">
        <f>IF(ISBLANK('Afrap. mar21-apr21'!B644),"",'Afrap. mar21-apr21'!B644)</f>
        <v/>
      </c>
      <c r="C642" s="81" t="str">
        <f>IF(ISBLANK('Afrap. mar21-apr21'!C644),"",'Afrap. mar21-apr21'!C644)</f>
        <v/>
      </c>
      <c r="D642" s="21">
        <f>IF('Afrap. mar21-apr21'!I644="Funktionær",0.75,0.9)</f>
        <v>0.9</v>
      </c>
      <c r="E642" s="17"/>
      <c r="J642" s="111" t="str">
        <f t="shared" si="18"/>
        <v/>
      </c>
      <c r="K642" s="30" t="str">
        <f t="shared" si="19"/>
        <v/>
      </c>
    </row>
    <row r="643" spans="1:11" x14ac:dyDescent="0.25">
      <c r="A643" s="16" t="str">
        <f>'Afrap. mar21-apr21'!A645</f>
        <v/>
      </c>
      <c r="B643" s="81" t="str">
        <f>IF(ISBLANK('Afrap. mar21-apr21'!B645),"",'Afrap. mar21-apr21'!B645)</f>
        <v/>
      </c>
      <c r="C643" s="81" t="str">
        <f>IF(ISBLANK('Afrap. mar21-apr21'!C645),"",'Afrap. mar21-apr21'!C645)</f>
        <v/>
      </c>
      <c r="D643" s="21">
        <f>IF('Afrap. mar21-apr21'!I645="Funktionær",0.75,0.9)</f>
        <v>0.9</v>
      </c>
      <c r="E643" s="17"/>
      <c r="J643" s="111" t="str">
        <f t="shared" si="18"/>
        <v/>
      </c>
      <c r="K643" s="30" t="str">
        <f t="shared" si="19"/>
        <v/>
      </c>
    </row>
    <row r="644" spans="1:11" x14ac:dyDescent="0.25">
      <c r="A644" s="16" t="str">
        <f>'Afrap. mar21-apr21'!A646</f>
        <v/>
      </c>
      <c r="B644" s="81" t="str">
        <f>IF(ISBLANK('Afrap. mar21-apr21'!B646),"",'Afrap. mar21-apr21'!B646)</f>
        <v/>
      </c>
      <c r="C644" s="81" t="str">
        <f>IF(ISBLANK('Afrap. mar21-apr21'!C646),"",'Afrap. mar21-apr21'!C646)</f>
        <v/>
      </c>
      <c r="D644" s="21">
        <f>IF('Afrap. mar21-apr21'!I646="Funktionær",0.75,0.9)</f>
        <v>0.9</v>
      </c>
      <c r="E644" s="17"/>
      <c r="J644" s="111" t="str">
        <f t="shared" si="18"/>
        <v/>
      </c>
      <c r="K644" s="30" t="str">
        <f t="shared" si="19"/>
        <v/>
      </c>
    </row>
    <row r="645" spans="1:11" x14ac:dyDescent="0.25">
      <c r="A645" s="16" t="str">
        <f>'Afrap. mar21-apr21'!A647</f>
        <v/>
      </c>
      <c r="B645" s="81" t="str">
        <f>IF(ISBLANK('Afrap. mar21-apr21'!B647),"",'Afrap. mar21-apr21'!B647)</f>
        <v/>
      </c>
      <c r="C645" s="81" t="str">
        <f>IF(ISBLANK('Afrap. mar21-apr21'!C647),"",'Afrap. mar21-apr21'!C647)</f>
        <v/>
      </c>
      <c r="D645" s="21">
        <f>IF('Afrap. mar21-apr21'!I647="Funktionær",0.75,0.9)</f>
        <v>0.9</v>
      </c>
      <c r="E645" s="17"/>
      <c r="J645" s="111" t="str">
        <f t="shared" si="18"/>
        <v/>
      </c>
      <c r="K645" s="30" t="str">
        <f t="shared" si="19"/>
        <v/>
      </c>
    </row>
    <row r="646" spans="1:11" x14ac:dyDescent="0.25">
      <c r="A646" s="16" t="str">
        <f>'Afrap. mar21-apr21'!A648</f>
        <v/>
      </c>
      <c r="B646" s="81" t="str">
        <f>IF(ISBLANK('Afrap. mar21-apr21'!B648),"",'Afrap. mar21-apr21'!B648)</f>
        <v/>
      </c>
      <c r="C646" s="81" t="str">
        <f>IF(ISBLANK('Afrap. mar21-apr21'!C648),"",'Afrap. mar21-apr21'!C648)</f>
        <v/>
      </c>
      <c r="D646" s="21">
        <f>IF('Afrap. mar21-apr21'!I648="Funktionær",0.75,0.9)</f>
        <v>0.9</v>
      </c>
      <c r="E646" s="17"/>
      <c r="J646" s="111" t="str">
        <f t="shared" ref="J646:J709" si="20">IF(E646="Ja",((F646-G646)+(H646-I646)),"")</f>
        <v/>
      </c>
      <c r="K646" s="30" t="str">
        <f t="shared" ref="K646:K709" si="21">IF(E646="Ja",((F646-G646)+(H646-I646)),"")</f>
        <v/>
      </c>
    </row>
    <row r="647" spans="1:11" x14ac:dyDescent="0.25">
      <c r="A647" s="16" t="str">
        <f>'Afrap. mar21-apr21'!A649</f>
        <v/>
      </c>
      <c r="B647" s="81" t="str">
        <f>IF(ISBLANK('Afrap. mar21-apr21'!B649),"",'Afrap. mar21-apr21'!B649)</f>
        <v/>
      </c>
      <c r="C647" s="81" t="str">
        <f>IF(ISBLANK('Afrap. mar21-apr21'!C649),"",'Afrap. mar21-apr21'!C649)</f>
        <v/>
      </c>
      <c r="D647" s="21">
        <f>IF('Afrap. mar21-apr21'!I649="Funktionær",0.75,0.9)</f>
        <v>0.9</v>
      </c>
      <c r="E647" s="17"/>
      <c r="J647" s="111" t="str">
        <f t="shared" si="20"/>
        <v/>
      </c>
      <c r="K647" s="30" t="str">
        <f t="shared" si="21"/>
        <v/>
      </c>
    </row>
    <row r="648" spans="1:11" x14ac:dyDescent="0.25">
      <c r="A648" s="16" t="str">
        <f>'Afrap. mar21-apr21'!A650</f>
        <v/>
      </c>
      <c r="B648" s="81" t="str">
        <f>IF(ISBLANK('Afrap. mar21-apr21'!B650),"",'Afrap. mar21-apr21'!B650)</f>
        <v/>
      </c>
      <c r="C648" s="81" t="str">
        <f>IF(ISBLANK('Afrap. mar21-apr21'!C650),"",'Afrap. mar21-apr21'!C650)</f>
        <v/>
      </c>
      <c r="D648" s="21">
        <f>IF('Afrap. mar21-apr21'!I650="Funktionær",0.75,0.9)</f>
        <v>0.9</v>
      </c>
      <c r="E648" s="17"/>
      <c r="J648" s="111" t="str">
        <f t="shared" si="20"/>
        <v/>
      </c>
      <c r="K648" s="30" t="str">
        <f t="shared" si="21"/>
        <v/>
      </c>
    </row>
    <row r="649" spans="1:11" x14ac:dyDescent="0.25">
      <c r="A649" s="16" t="str">
        <f>'Afrap. mar21-apr21'!A651</f>
        <v/>
      </c>
      <c r="B649" s="81" t="str">
        <f>IF(ISBLANK('Afrap. mar21-apr21'!B651),"",'Afrap. mar21-apr21'!B651)</f>
        <v/>
      </c>
      <c r="C649" s="81" t="str">
        <f>IF(ISBLANK('Afrap. mar21-apr21'!C651),"",'Afrap. mar21-apr21'!C651)</f>
        <v/>
      </c>
      <c r="D649" s="21">
        <f>IF('Afrap. mar21-apr21'!I651="Funktionær",0.75,0.9)</f>
        <v>0.9</v>
      </c>
      <c r="E649" s="17"/>
      <c r="J649" s="111" t="str">
        <f t="shared" si="20"/>
        <v/>
      </c>
      <c r="K649" s="30" t="str">
        <f t="shared" si="21"/>
        <v/>
      </c>
    </row>
    <row r="650" spans="1:11" x14ac:dyDescent="0.25">
      <c r="A650" s="16" t="str">
        <f>'Afrap. mar21-apr21'!A652</f>
        <v/>
      </c>
      <c r="B650" s="81" t="str">
        <f>IF(ISBLANK('Afrap. mar21-apr21'!B652),"",'Afrap. mar21-apr21'!B652)</f>
        <v/>
      </c>
      <c r="C650" s="81" t="str">
        <f>IF(ISBLANK('Afrap. mar21-apr21'!C652),"",'Afrap. mar21-apr21'!C652)</f>
        <v/>
      </c>
      <c r="D650" s="21">
        <f>IF('Afrap. mar21-apr21'!I652="Funktionær",0.75,0.9)</f>
        <v>0.9</v>
      </c>
      <c r="E650" s="17"/>
      <c r="J650" s="111" t="str">
        <f t="shared" si="20"/>
        <v/>
      </c>
      <c r="K650" s="30" t="str">
        <f t="shared" si="21"/>
        <v/>
      </c>
    </row>
    <row r="651" spans="1:11" x14ac:dyDescent="0.25">
      <c r="A651" s="16" t="str">
        <f>'Afrap. mar21-apr21'!A653</f>
        <v/>
      </c>
      <c r="B651" s="81" t="str">
        <f>IF(ISBLANK('Afrap. mar21-apr21'!B653),"",'Afrap. mar21-apr21'!B653)</f>
        <v/>
      </c>
      <c r="C651" s="81" t="str">
        <f>IF(ISBLANK('Afrap. mar21-apr21'!C653),"",'Afrap. mar21-apr21'!C653)</f>
        <v/>
      </c>
      <c r="D651" s="21">
        <f>IF('Afrap. mar21-apr21'!I653="Funktionær",0.75,0.9)</f>
        <v>0.9</v>
      </c>
      <c r="E651" s="17"/>
      <c r="J651" s="111" t="str">
        <f t="shared" si="20"/>
        <v/>
      </c>
      <c r="K651" s="30" t="str">
        <f t="shared" si="21"/>
        <v/>
      </c>
    </row>
    <row r="652" spans="1:11" x14ac:dyDescent="0.25">
      <c r="A652" s="16" t="str">
        <f>'Afrap. mar21-apr21'!A654</f>
        <v/>
      </c>
      <c r="B652" s="81" t="str">
        <f>IF(ISBLANK('Afrap. mar21-apr21'!B654),"",'Afrap. mar21-apr21'!B654)</f>
        <v/>
      </c>
      <c r="C652" s="81" t="str">
        <f>IF(ISBLANK('Afrap. mar21-apr21'!C654),"",'Afrap. mar21-apr21'!C654)</f>
        <v/>
      </c>
      <c r="D652" s="21">
        <f>IF('Afrap. mar21-apr21'!I654="Funktionær",0.75,0.9)</f>
        <v>0.9</v>
      </c>
      <c r="E652" s="17"/>
      <c r="J652" s="111" t="str">
        <f t="shared" si="20"/>
        <v/>
      </c>
      <c r="K652" s="30" t="str">
        <f t="shared" si="21"/>
        <v/>
      </c>
    </row>
    <row r="653" spans="1:11" x14ac:dyDescent="0.25">
      <c r="A653" s="16" t="str">
        <f>'Afrap. mar21-apr21'!A655</f>
        <v/>
      </c>
      <c r="B653" s="81" t="str">
        <f>IF(ISBLANK('Afrap. mar21-apr21'!B655),"",'Afrap. mar21-apr21'!B655)</f>
        <v/>
      </c>
      <c r="C653" s="81" t="str">
        <f>IF(ISBLANK('Afrap. mar21-apr21'!C655),"",'Afrap. mar21-apr21'!C655)</f>
        <v/>
      </c>
      <c r="D653" s="21">
        <f>IF('Afrap. mar21-apr21'!I655="Funktionær",0.75,0.9)</f>
        <v>0.9</v>
      </c>
      <c r="E653" s="17"/>
      <c r="J653" s="111" t="str">
        <f t="shared" si="20"/>
        <v/>
      </c>
      <c r="K653" s="30" t="str">
        <f t="shared" si="21"/>
        <v/>
      </c>
    </row>
    <row r="654" spans="1:11" x14ac:dyDescent="0.25">
      <c r="A654" s="16" t="str">
        <f>'Afrap. mar21-apr21'!A656</f>
        <v/>
      </c>
      <c r="B654" s="81" t="str">
        <f>IF(ISBLANK('Afrap. mar21-apr21'!B656),"",'Afrap. mar21-apr21'!B656)</f>
        <v/>
      </c>
      <c r="C654" s="81" t="str">
        <f>IF(ISBLANK('Afrap. mar21-apr21'!C656),"",'Afrap. mar21-apr21'!C656)</f>
        <v/>
      </c>
      <c r="D654" s="21">
        <f>IF('Afrap. mar21-apr21'!I656="Funktionær",0.75,0.9)</f>
        <v>0.9</v>
      </c>
      <c r="E654" s="17"/>
      <c r="J654" s="111" t="str">
        <f t="shared" si="20"/>
        <v/>
      </c>
      <c r="K654" s="30" t="str">
        <f t="shared" si="21"/>
        <v/>
      </c>
    </row>
    <row r="655" spans="1:11" x14ac:dyDescent="0.25">
      <c r="A655" s="16" t="str">
        <f>'Afrap. mar21-apr21'!A657</f>
        <v/>
      </c>
      <c r="B655" s="81" t="str">
        <f>IF(ISBLANK('Afrap. mar21-apr21'!B657),"",'Afrap. mar21-apr21'!B657)</f>
        <v/>
      </c>
      <c r="C655" s="81" t="str">
        <f>IF(ISBLANK('Afrap. mar21-apr21'!C657),"",'Afrap. mar21-apr21'!C657)</f>
        <v/>
      </c>
      <c r="D655" s="21">
        <f>IF('Afrap. mar21-apr21'!I657="Funktionær",0.75,0.9)</f>
        <v>0.9</v>
      </c>
      <c r="E655" s="17"/>
      <c r="J655" s="111" t="str">
        <f t="shared" si="20"/>
        <v/>
      </c>
      <c r="K655" s="30" t="str">
        <f t="shared" si="21"/>
        <v/>
      </c>
    </row>
    <row r="656" spans="1:11" x14ac:dyDescent="0.25">
      <c r="A656" s="16" t="str">
        <f>'Afrap. mar21-apr21'!A658</f>
        <v/>
      </c>
      <c r="B656" s="81" t="str">
        <f>IF(ISBLANK('Afrap. mar21-apr21'!B658),"",'Afrap. mar21-apr21'!B658)</f>
        <v/>
      </c>
      <c r="C656" s="81" t="str">
        <f>IF(ISBLANK('Afrap. mar21-apr21'!C658),"",'Afrap. mar21-apr21'!C658)</f>
        <v/>
      </c>
      <c r="D656" s="21">
        <f>IF('Afrap. mar21-apr21'!I658="Funktionær",0.75,0.9)</f>
        <v>0.9</v>
      </c>
      <c r="E656" s="17"/>
      <c r="J656" s="111" t="str">
        <f t="shared" si="20"/>
        <v/>
      </c>
      <c r="K656" s="30" t="str">
        <f t="shared" si="21"/>
        <v/>
      </c>
    </row>
    <row r="657" spans="1:11" x14ac:dyDescent="0.25">
      <c r="A657" s="16" t="str">
        <f>'Afrap. mar21-apr21'!A659</f>
        <v/>
      </c>
      <c r="B657" s="81" t="str">
        <f>IF(ISBLANK('Afrap. mar21-apr21'!B659),"",'Afrap. mar21-apr21'!B659)</f>
        <v/>
      </c>
      <c r="C657" s="81" t="str">
        <f>IF(ISBLANK('Afrap. mar21-apr21'!C659),"",'Afrap. mar21-apr21'!C659)</f>
        <v/>
      </c>
      <c r="D657" s="21">
        <f>IF('Afrap. mar21-apr21'!I659="Funktionær",0.75,0.9)</f>
        <v>0.9</v>
      </c>
      <c r="E657" s="17"/>
      <c r="J657" s="111" t="str">
        <f t="shared" si="20"/>
        <v/>
      </c>
      <c r="K657" s="30" t="str">
        <f t="shared" si="21"/>
        <v/>
      </c>
    </row>
    <row r="658" spans="1:11" x14ac:dyDescent="0.25">
      <c r="A658" s="16" t="str">
        <f>'Afrap. mar21-apr21'!A660</f>
        <v/>
      </c>
      <c r="B658" s="81" t="str">
        <f>IF(ISBLANK('Afrap. mar21-apr21'!B660),"",'Afrap. mar21-apr21'!B660)</f>
        <v/>
      </c>
      <c r="C658" s="81" t="str">
        <f>IF(ISBLANK('Afrap. mar21-apr21'!C660),"",'Afrap. mar21-apr21'!C660)</f>
        <v/>
      </c>
      <c r="D658" s="21">
        <f>IF('Afrap. mar21-apr21'!I660="Funktionær",0.75,0.9)</f>
        <v>0.9</v>
      </c>
      <c r="E658" s="17"/>
      <c r="J658" s="111" t="str">
        <f t="shared" si="20"/>
        <v/>
      </c>
      <c r="K658" s="30" t="str">
        <f t="shared" si="21"/>
        <v/>
      </c>
    </row>
    <row r="659" spans="1:11" x14ac:dyDescent="0.25">
      <c r="A659" s="16" t="str">
        <f>'Afrap. mar21-apr21'!A661</f>
        <v/>
      </c>
      <c r="B659" s="81" t="str">
        <f>IF(ISBLANK('Afrap. mar21-apr21'!B661),"",'Afrap. mar21-apr21'!B661)</f>
        <v/>
      </c>
      <c r="C659" s="81" t="str">
        <f>IF(ISBLANK('Afrap. mar21-apr21'!C661),"",'Afrap. mar21-apr21'!C661)</f>
        <v/>
      </c>
      <c r="D659" s="21">
        <f>IF('Afrap. mar21-apr21'!I661="Funktionær",0.75,0.9)</f>
        <v>0.9</v>
      </c>
      <c r="E659" s="17"/>
      <c r="J659" s="111" t="str">
        <f t="shared" si="20"/>
        <v/>
      </c>
      <c r="K659" s="30" t="str">
        <f t="shared" si="21"/>
        <v/>
      </c>
    </row>
    <row r="660" spans="1:11" x14ac:dyDescent="0.25">
      <c r="A660" s="16" t="str">
        <f>'Afrap. mar21-apr21'!A662</f>
        <v/>
      </c>
      <c r="B660" s="81" t="str">
        <f>IF(ISBLANK('Afrap. mar21-apr21'!B662),"",'Afrap. mar21-apr21'!B662)</f>
        <v/>
      </c>
      <c r="C660" s="81" t="str">
        <f>IF(ISBLANK('Afrap. mar21-apr21'!C662),"",'Afrap. mar21-apr21'!C662)</f>
        <v/>
      </c>
      <c r="D660" s="21">
        <f>IF('Afrap. mar21-apr21'!I662="Funktionær",0.75,0.9)</f>
        <v>0.9</v>
      </c>
      <c r="E660" s="17"/>
      <c r="J660" s="111" t="str">
        <f t="shared" si="20"/>
        <v/>
      </c>
      <c r="K660" s="30" t="str">
        <f t="shared" si="21"/>
        <v/>
      </c>
    </row>
    <row r="661" spans="1:11" x14ac:dyDescent="0.25">
      <c r="A661" s="16" t="str">
        <f>'Afrap. mar21-apr21'!A663</f>
        <v/>
      </c>
      <c r="B661" s="81" t="str">
        <f>IF(ISBLANK('Afrap. mar21-apr21'!B663),"",'Afrap. mar21-apr21'!B663)</f>
        <v/>
      </c>
      <c r="C661" s="81" t="str">
        <f>IF(ISBLANK('Afrap. mar21-apr21'!C663),"",'Afrap. mar21-apr21'!C663)</f>
        <v/>
      </c>
      <c r="D661" s="21">
        <f>IF('Afrap. mar21-apr21'!I663="Funktionær",0.75,0.9)</f>
        <v>0.9</v>
      </c>
      <c r="E661" s="17"/>
      <c r="J661" s="111" t="str">
        <f t="shared" si="20"/>
        <v/>
      </c>
      <c r="K661" s="30" t="str">
        <f t="shared" si="21"/>
        <v/>
      </c>
    </row>
    <row r="662" spans="1:11" x14ac:dyDescent="0.25">
      <c r="A662" s="16" t="str">
        <f>'Afrap. mar21-apr21'!A664</f>
        <v/>
      </c>
      <c r="B662" s="81" t="str">
        <f>IF(ISBLANK('Afrap. mar21-apr21'!B664),"",'Afrap. mar21-apr21'!B664)</f>
        <v/>
      </c>
      <c r="C662" s="81" t="str">
        <f>IF(ISBLANK('Afrap. mar21-apr21'!C664),"",'Afrap. mar21-apr21'!C664)</f>
        <v/>
      </c>
      <c r="D662" s="21">
        <f>IF('Afrap. mar21-apr21'!I664="Funktionær",0.75,0.9)</f>
        <v>0.9</v>
      </c>
      <c r="E662" s="17"/>
      <c r="J662" s="111" t="str">
        <f t="shared" si="20"/>
        <v/>
      </c>
      <c r="K662" s="30" t="str">
        <f t="shared" si="21"/>
        <v/>
      </c>
    </row>
    <row r="663" spans="1:11" x14ac:dyDescent="0.25">
      <c r="A663" s="16" t="str">
        <f>'Afrap. mar21-apr21'!A665</f>
        <v/>
      </c>
      <c r="B663" s="81" t="str">
        <f>IF(ISBLANK('Afrap. mar21-apr21'!B665),"",'Afrap. mar21-apr21'!B665)</f>
        <v/>
      </c>
      <c r="C663" s="81" t="str">
        <f>IF(ISBLANK('Afrap. mar21-apr21'!C665),"",'Afrap. mar21-apr21'!C665)</f>
        <v/>
      </c>
      <c r="D663" s="21">
        <f>IF('Afrap. mar21-apr21'!I665="Funktionær",0.75,0.9)</f>
        <v>0.9</v>
      </c>
      <c r="E663" s="17"/>
      <c r="J663" s="111" t="str">
        <f t="shared" si="20"/>
        <v/>
      </c>
      <c r="K663" s="30" t="str">
        <f t="shared" si="21"/>
        <v/>
      </c>
    </row>
    <row r="664" spans="1:11" x14ac:dyDescent="0.25">
      <c r="A664" s="16" t="str">
        <f>'Afrap. mar21-apr21'!A666</f>
        <v/>
      </c>
      <c r="B664" s="81" t="str">
        <f>IF(ISBLANK('Afrap. mar21-apr21'!B666),"",'Afrap. mar21-apr21'!B666)</f>
        <v/>
      </c>
      <c r="C664" s="81" t="str">
        <f>IF(ISBLANK('Afrap. mar21-apr21'!C666),"",'Afrap. mar21-apr21'!C666)</f>
        <v/>
      </c>
      <c r="D664" s="21">
        <f>IF('Afrap. mar21-apr21'!I666="Funktionær",0.75,0.9)</f>
        <v>0.9</v>
      </c>
      <c r="E664" s="17"/>
      <c r="J664" s="111" t="str">
        <f t="shared" si="20"/>
        <v/>
      </c>
      <c r="K664" s="30" t="str">
        <f t="shared" si="21"/>
        <v/>
      </c>
    </row>
    <row r="665" spans="1:11" x14ac:dyDescent="0.25">
      <c r="A665" s="16" t="str">
        <f>'Afrap. mar21-apr21'!A667</f>
        <v/>
      </c>
      <c r="B665" s="81" t="str">
        <f>IF(ISBLANK('Afrap. mar21-apr21'!B667),"",'Afrap. mar21-apr21'!B667)</f>
        <v/>
      </c>
      <c r="C665" s="81" t="str">
        <f>IF(ISBLANK('Afrap. mar21-apr21'!C667),"",'Afrap. mar21-apr21'!C667)</f>
        <v/>
      </c>
      <c r="D665" s="21">
        <f>IF('Afrap. mar21-apr21'!I667="Funktionær",0.75,0.9)</f>
        <v>0.9</v>
      </c>
      <c r="E665" s="17"/>
      <c r="J665" s="111" t="str">
        <f t="shared" si="20"/>
        <v/>
      </c>
      <c r="K665" s="30" t="str">
        <f t="shared" si="21"/>
        <v/>
      </c>
    </row>
    <row r="666" spans="1:11" x14ac:dyDescent="0.25">
      <c r="A666" s="16" t="str">
        <f>'Afrap. mar21-apr21'!A668</f>
        <v/>
      </c>
      <c r="B666" s="81" t="str">
        <f>IF(ISBLANK('Afrap. mar21-apr21'!B668),"",'Afrap. mar21-apr21'!B668)</f>
        <v/>
      </c>
      <c r="C666" s="81" t="str">
        <f>IF(ISBLANK('Afrap. mar21-apr21'!C668),"",'Afrap. mar21-apr21'!C668)</f>
        <v/>
      </c>
      <c r="D666" s="21">
        <f>IF('Afrap. mar21-apr21'!I668="Funktionær",0.75,0.9)</f>
        <v>0.9</v>
      </c>
      <c r="E666" s="17"/>
      <c r="J666" s="111" t="str">
        <f t="shared" si="20"/>
        <v/>
      </c>
      <c r="K666" s="30" t="str">
        <f t="shared" si="21"/>
        <v/>
      </c>
    </row>
    <row r="667" spans="1:11" x14ac:dyDescent="0.25">
      <c r="A667" s="16" t="str">
        <f>'Afrap. mar21-apr21'!A669</f>
        <v/>
      </c>
      <c r="B667" s="81" t="str">
        <f>IF(ISBLANK('Afrap. mar21-apr21'!B669),"",'Afrap. mar21-apr21'!B669)</f>
        <v/>
      </c>
      <c r="C667" s="81" t="str">
        <f>IF(ISBLANK('Afrap. mar21-apr21'!C669),"",'Afrap. mar21-apr21'!C669)</f>
        <v/>
      </c>
      <c r="D667" s="21">
        <f>IF('Afrap. mar21-apr21'!I669="Funktionær",0.75,0.9)</f>
        <v>0.9</v>
      </c>
      <c r="E667" s="17"/>
      <c r="J667" s="111" t="str">
        <f t="shared" si="20"/>
        <v/>
      </c>
      <c r="K667" s="30" t="str">
        <f t="shared" si="21"/>
        <v/>
      </c>
    </row>
    <row r="668" spans="1:11" x14ac:dyDescent="0.25">
      <c r="A668" s="16" t="str">
        <f>'Afrap. mar21-apr21'!A670</f>
        <v/>
      </c>
      <c r="B668" s="81" t="str">
        <f>IF(ISBLANK('Afrap. mar21-apr21'!B670),"",'Afrap. mar21-apr21'!B670)</f>
        <v/>
      </c>
      <c r="C668" s="81" t="str">
        <f>IF(ISBLANK('Afrap. mar21-apr21'!C670),"",'Afrap. mar21-apr21'!C670)</f>
        <v/>
      </c>
      <c r="D668" s="21">
        <f>IF('Afrap. mar21-apr21'!I670="Funktionær",0.75,0.9)</f>
        <v>0.9</v>
      </c>
      <c r="E668" s="17"/>
      <c r="J668" s="111" t="str">
        <f t="shared" si="20"/>
        <v/>
      </c>
      <c r="K668" s="30" t="str">
        <f t="shared" si="21"/>
        <v/>
      </c>
    </row>
    <row r="669" spans="1:11" x14ac:dyDescent="0.25">
      <c r="A669" s="16" t="str">
        <f>'Afrap. mar21-apr21'!A671</f>
        <v/>
      </c>
      <c r="B669" s="81" t="str">
        <f>IF(ISBLANK('Afrap. mar21-apr21'!B671),"",'Afrap. mar21-apr21'!B671)</f>
        <v/>
      </c>
      <c r="C669" s="81" t="str">
        <f>IF(ISBLANK('Afrap. mar21-apr21'!C671),"",'Afrap. mar21-apr21'!C671)</f>
        <v/>
      </c>
      <c r="D669" s="21">
        <f>IF('Afrap. mar21-apr21'!I671="Funktionær",0.75,0.9)</f>
        <v>0.9</v>
      </c>
      <c r="E669" s="17"/>
      <c r="J669" s="111" t="str">
        <f t="shared" si="20"/>
        <v/>
      </c>
      <c r="K669" s="30" t="str">
        <f t="shared" si="21"/>
        <v/>
      </c>
    </row>
    <row r="670" spans="1:11" x14ac:dyDescent="0.25">
      <c r="A670" s="16" t="str">
        <f>'Afrap. mar21-apr21'!A672</f>
        <v/>
      </c>
      <c r="B670" s="81" t="str">
        <f>IF(ISBLANK('Afrap. mar21-apr21'!B672),"",'Afrap. mar21-apr21'!B672)</f>
        <v/>
      </c>
      <c r="C670" s="81" t="str">
        <f>IF(ISBLANK('Afrap. mar21-apr21'!C672),"",'Afrap. mar21-apr21'!C672)</f>
        <v/>
      </c>
      <c r="D670" s="21">
        <f>IF('Afrap. mar21-apr21'!I672="Funktionær",0.75,0.9)</f>
        <v>0.9</v>
      </c>
      <c r="E670" s="17"/>
      <c r="J670" s="111" t="str">
        <f t="shared" si="20"/>
        <v/>
      </c>
      <c r="K670" s="30" t="str">
        <f t="shared" si="21"/>
        <v/>
      </c>
    </row>
    <row r="671" spans="1:11" x14ac:dyDescent="0.25">
      <c r="A671" s="16" t="str">
        <f>'Afrap. mar21-apr21'!A673</f>
        <v/>
      </c>
      <c r="B671" s="81" t="str">
        <f>IF(ISBLANK('Afrap. mar21-apr21'!B673),"",'Afrap. mar21-apr21'!B673)</f>
        <v/>
      </c>
      <c r="C671" s="81" t="str">
        <f>IF(ISBLANK('Afrap. mar21-apr21'!C673),"",'Afrap. mar21-apr21'!C673)</f>
        <v/>
      </c>
      <c r="D671" s="21">
        <f>IF('Afrap. mar21-apr21'!I673="Funktionær",0.75,0.9)</f>
        <v>0.9</v>
      </c>
      <c r="E671" s="17"/>
      <c r="J671" s="111" t="str">
        <f t="shared" si="20"/>
        <v/>
      </c>
      <c r="K671" s="30" t="str">
        <f t="shared" si="21"/>
        <v/>
      </c>
    </row>
    <row r="672" spans="1:11" x14ac:dyDescent="0.25">
      <c r="A672" s="16" t="str">
        <f>'Afrap. mar21-apr21'!A674</f>
        <v/>
      </c>
      <c r="B672" s="81" t="str">
        <f>IF(ISBLANK('Afrap. mar21-apr21'!B674),"",'Afrap. mar21-apr21'!B674)</f>
        <v/>
      </c>
      <c r="C672" s="81" t="str">
        <f>IF(ISBLANK('Afrap. mar21-apr21'!C674),"",'Afrap. mar21-apr21'!C674)</f>
        <v/>
      </c>
      <c r="D672" s="21">
        <f>IF('Afrap. mar21-apr21'!I674="Funktionær",0.75,0.9)</f>
        <v>0.9</v>
      </c>
      <c r="E672" s="17"/>
      <c r="J672" s="111" t="str">
        <f t="shared" si="20"/>
        <v/>
      </c>
      <c r="K672" s="30" t="str">
        <f t="shared" si="21"/>
        <v/>
      </c>
    </row>
    <row r="673" spans="1:11" x14ac:dyDescent="0.25">
      <c r="A673" s="16" t="str">
        <f>'Afrap. mar21-apr21'!A675</f>
        <v/>
      </c>
      <c r="B673" s="81" t="str">
        <f>IF(ISBLANK('Afrap. mar21-apr21'!B675),"",'Afrap. mar21-apr21'!B675)</f>
        <v/>
      </c>
      <c r="C673" s="81" t="str">
        <f>IF(ISBLANK('Afrap. mar21-apr21'!C675),"",'Afrap. mar21-apr21'!C675)</f>
        <v/>
      </c>
      <c r="D673" s="21">
        <f>IF('Afrap. mar21-apr21'!I675="Funktionær",0.75,0.9)</f>
        <v>0.9</v>
      </c>
      <c r="E673" s="17"/>
      <c r="J673" s="111" t="str">
        <f t="shared" si="20"/>
        <v/>
      </c>
      <c r="K673" s="30" t="str">
        <f t="shared" si="21"/>
        <v/>
      </c>
    </row>
    <row r="674" spans="1:11" x14ac:dyDescent="0.25">
      <c r="A674" s="16" t="str">
        <f>'Afrap. mar21-apr21'!A676</f>
        <v/>
      </c>
      <c r="B674" s="81" t="str">
        <f>IF(ISBLANK('Afrap. mar21-apr21'!B676),"",'Afrap. mar21-apr21'!B676)</f>
        <v/>
      </c>
      <c r="C674" s="81" t="str">
        <f>IF(ISBLANK('Afrap. mar21-apr21'!C676),"",'Afrap. mar21-apr21'!C676)</f>
        <v/>
      </c>
      <c r="D674" s="21">
        <f>IF('Afrap. mar21-apr21'!I676="Funktionær",0.75,0.9)</f>
        <v>0.9</v>
      </c>
      <c r="E674" s="17"/>
      <c r="J674" s="111" t="str">
        <f t="shared" si="20"/>
        <v/>
      </c>
      <c r="K674" s="30" t="str">
        <f t="shared" si="21"/>
        <v/>
      </c>
    </row>
    <row r="675" spans="1:11" x14ac:dyDescent="0.25">
      <c r="A675" s="16" t="str">
        <f>'Afrap. mar21-apr21'!A677</f>
        <v/>
      </c>
      <c r="B675" s="81" t="str">
        <f>IF(ISBLANK('Afrap. mar21-apr21'!B677),"",'Afrap. mar21-apr21'!B677)</f>
        <v/>
      </c>
      <c r="C675" s="81" t="str">
        <f>IF(ISBLANK('Afrap. mar21-apr21'!C677),"",'Afrap. mar21-apr21'!C677)</f>
        <v/>
      </c>
      <c r="D675" s="21">
        <f>IF('Afrap. mar21-apr21'!I677="Funktionær",0.75,0.9)</f>
        <v>0.9</v>
      </c>
      <c r="E675" s="17"/>
      <c r="J675" s="111" t="str">
        <f t="shared" si="20"/>
        <v/>
      </c>
      <c r="K675" s="30" t="str">
        <f t="shared" si="21"/>
        <v/>
      </c>
    </row>
    <row r="676" spans="1:11" x14ac:dyDescent="0.25">
      <c r="A676" s="16" t="str">
        <f>'Afrap. mar21-apr21'!A678</f>
        <v/>
      </c>
      <c r="B676" s="81" t="str">
        <f>IF(ISBLANK('Afrap. mar21-apr21'!B678),"",'Afrap. mar21-apr21'!B678)</f>
        <v/>
      </c>
      <c r="C676" s="81" t="str">
        <f>IF(ISBLANK('Afrap. mar21-apr21'!C678),"",'Afrap. mar21-apr21'!C678)</f>
        <v/>
      </c>
      <c r="D676" s="21">
        <f>IF('Afrap. mar21-apr21'!I678="Funktionær",0.75,0.9)</f>
        <v>0.9</v>
      </c>
      <c r="E676" s="17"/>
      <c r="J676" s="111" t="str">
        <f t="shared" si="20"/>
        <v/>
      </c>
      <c r="K676" s="30" t="str">
        <f t="shared" si="21"/>
        <v/>
      </c>
    </row>
    <row r="677" spans="1:11" x14ac:dyDescent="0.25">
      <c r="A677" s="16" t="str">
        <f>'Afrap. mar21-apr21'!A679</f>
        <v/>
      </c>
      <c r="B677" s="81" t="str">
        <f>IF(ISBLANK('Afrap. mar21-apr21'!B679),"",'Afrap. mar21-apr21'!B679)</f>
        <v/>
      </c>
      <c r="C677" s="81" t="str">
        <f>IF(ISBLANK('Afrap. mar21-apr21'!C679),"",'Afrap. mar21-apr21'!C679)</f>
        <v/>
      </c>
      <c r="D677" s="21">
        <f>IF('Afrap. mar21-apr21'!I679="Funktionær",0.75,0.9)</f>
        <v>0.9</v>
      </c>
      <c r="E677" s="17"/>
      <c r="J677" s="111" t="str">
        <f t="shared" si="20"/>
        <v/>
      </c>
      <c r="K677" s="30" t="str">
        <f t="shared" si="21"/>
        <v/>
      </c>
    </row>
    <row r="678" spans="1:11" x14ac:dyDescent="0.25">
      <c r="A678" s="16" t="str">
        <f>'Afrap. mar21-apr21'!A680</f>
        <v/>
      </c>
      <c r="B678" s="81" t="str">
        <f>IF(ISBLANK('Afrap. mar21-apr21'!B680),"",'Afrap. mar21-apr21'!B680)</f>
        <v/>
      </c>
      <c r="C678" s="81" t="str">
        <f>IF(ISBLANK('Afrap. mar21-apr21'!C680),"",'Afrap. mar21-apr21'!C680)</f>
        <v/>
      </c>
      <c r="D678" s="21">
        <f>IF('Afrap. mar21-apr21'!I680="Funktionær",0.75,0.9)</f>
        <v>0.9</v>
      </c>
      <c r="E678" s="17"/>
      <c r="J678" s="111" t="str">
        <f t="shared" si="20"/>
        <v/>
      </c>
      <c r="K678" s="30" t="str">
        <f t="shared" si="21"/>
        <v/>
      </c>
    </row>
    <row r="679" spans="1:11" x14ac:dyDescent="0.25">
      <c r="A679" s="16" t="str">
        <f>'Afrap. mar21-apr21'!A681</f>
        <v/>
      </c>
      <c r="B679" s="81" t="str">
        <f>IF(ISBLANK('Afrap. mar21-apr21'!B681),"",'Afrap. mar21-apr21'!B681)</f>
        <v/>
      </c>
      <c r="C679" s="81" t="str">
        <f>IF(ISBLANK('Afrap. mar21-apr21'!C681),"",'Afrap. mar21-apr21'!C681)</f>
        <v/>
      </c>
      <c r="D679" s="21">
        <f>IF('Afrap. mar21-apr21'!I681="Funktionær",0.75,0.9)</f>
        <v>0.9</v>
      </c>
      <c r="E679" s="17"/>
      <c r="J679" s="111" t="str">
        <f t="shared" si="20"/>
        <v/>
      </c>
      <c r="K679" s="30" t="str">
        <f t="shared" si="21"/>
        <v/>
      </c>
    </row>
    <row r="680" spans="1:11" x14ac:dyDescent="0.25">
      <c r="A680" s="16" t="str">
        <f>'Afrap. mar21-apr21'!A682</f>
        <v/>
      </c>
      <c r="B680" s="81" t="str">
        <f>IF(ISBLANK('Afrap. mar21-apr21'!B682),"",'Afrap. mar21-apr21'!B682)</f>
        <v/>
      </c>
      <c r="C680" s="81" t="str">
        <f>IF(ISBLANK('Afrap. mar21-apr21'!C682),"",'Afrap. mar21-apr21'!C682)</f>
        <v/>
      </c>
      <c r="D680" s="21">
        <f>IF('Afrap. mar21-apr21'!I682="Funktionær",0.75,0.9)</f>
        <v>0.9</v>
      </c>
      <c r="E680" s="17"/>
      <c r="J680" s="111" t="str">
        <f t="shared" si="20"/>
        <v/>
      </c>
      <c r="K680" s="30" t="str">
        <f t="shared" si="21"/>
        <v/>
      </c>
    </row>
    <row r="681" spans="1:11" x14ac:dyDescent="0.25">
      <c r="A681" s="16" t="str">
        <f>'Afrap. mar21-apr21'!A683</f>
        <v/>
      </c>
      <c r="B681" s="81" t="str">
        <f>IF(ISBLANK('Afrap. mar21-apr21'!B683),"",'Afrap. mar21-apr21'!B683)</f>
        <v/>
      </c>
      <c r="C681" s="81" t="str">
        <f>IF(ISBLANK('Afrap. mar21-apr21'!C683),"",'Afrap. mar21-apr21'!C683)</f>
        <v/>
      </c>
      <c r="D681" s="21">
        <f>IF('Afrap. mar21-apr21'!I683="Funktionær",0.75,0.9)</f>
        <v>0.9</v>
      </c>
      <c r="E681" s="17"/>
      <c r="J681" s="111" t="str">
        <f t="shared" si="20"/>
        <v/>
      </c>
      <c r="K681" s="30" t="str">
        <f t="shared" si="21"/>
        <v/>
      </c>
    </row>
    <row r="682" spans="1:11" x14ac:dyDescent="0.25">
      <c r="A682" s="16" t="str">
        <f>'Afrap. mar21-apr21'!A684</f>
        <v/>
      </c>
      <c r="B682" s="81" t="str">
        <f>IF(ISBLANK('Afrap. mar21-apr21'!B684),"",'Afrap. mar21-apr21'!B684)</f>
        <v/>
      </c>
      <c r="C682" s="81" t="str">
        <f>IF(ISBLANK('Afrap. mar21-apr21'!C684),"",'Afrap. mar21-apr21'!C684)</f>
        <v/>
      </c>
      <c r="D682" s="21">
        <f>IF('Afrap. mar21-apr21'!I684="Funktionær",0.75,0.9)</f>
        <v>0.9</v>
      </c>
      <c r="E682" s="17"/>
      <c r="J682" s="111" t="str">
        <f t="shared" si="20"/>
        <v/>
      </c>
      <c r="K682" s="30" t="str">
        <f t="shared" si="21"/>
        <v/>
      </c>
    </row>
    <row r="683" spans="1:11" x14ac:dyDescent="0.25">
      <c r="A683" s="16" t="str">
        <f>'Afrap. mar21-apr21'!A685</f>
        <v/>
      </c>
      <c r="B683" s="81" t="str">
        <f>IF(ISBLANK('Afrap. mar21-apr21'!B685),"",'Afrap. mar21-apr21'!B685)</f>
        <v/>
      </c>
      <c r="C683" s="81" t="str">
        <f>IF(ISBLANK('Afrap. mar21-apr21'!C685),"",'Afrap. mar21-apr21'!C685)</f>
        <v/>
      </c>
      <c r="D683" s="21">
        <f>IF('Afrap. mar21-apr21'!I685="Funktionær",0.75,0.9)</f>
        <v>0.9</v>
      </c>
      <c r="E683" s="17"/>
      <c r="J683" s="111" t="str">
        <f t="shared" si="20"/>
        <v/>
      </c>
      <c r="K683" s="30" t="str">
        <f t="shared" si="21"/>
        <v/>
      </c>
    </row>
    <row r="684" spans="1:11" x14ac:dyDescent="0.25">
      <c r="A684" s="16" t="str">
        <f>'Afrap. mar21-apr21'!A686</f>
        <v/>
      </c>
      <c r="B684" s="81" t="str">
        <f>IF(ISBLANK('Afrap. mar21-apr21'!B686),"",'Afrap. mar21-apr21'!B686)</f>
        <v/>
      </c>
      <c r="C684" s="81" t="str">
        <f>IF(ISBLANK('Afrap. mar21-apr21'!C686),"",'Afrap. mar21-apr21'!C686)</f>
        <v/>
      </c>
      <c r="D684" s="21">
        <f>IF('Afrap. mar21-apr21'!I686="Funktionær",0.75,0.9)</f>
        <v>0.9</v>
      </c>
      <c r="E684" s="17"/>
      <c r="J684" s="111" t="str">
        <f t="shared" si="20"/>
        <v/>
      </c>
      <c r="K684" s="30" t="str">
        <f t="shared" si="21"/>
        <v/>
      </c>
    </row>
    <row r="685" spans="1:11" x14ac:dyDescent="0.25">
      <c r="A685" s="16" t="str">
        <f>'Afrap. mar21-apr21'!A687</f>
        <v/>
      </c>
      <c r="B685" s="81" t="str">
        <f>IF(ISBLANK('Afrap. mar21-apr21'!B687),"",'Afrap. mar21-apr21'!B687)</f>
        <v/>
      </c>
      <c r="C685" s="81" t="str">
        <f>IF(ISBLANK('Afrap. mar21-apr21'!C687),"",'Afrap. mar21-apr21'!C687)</f>
        <v/>
      </c>
      <c r="D685" s="21">
        <f>IF('Afrap. mar21-apr21'!I687="Funktionær",0.75,0.9)</f>
        <v>0.9</v>
      </c>
      <c r="E685" s="17"/>
      <c r="J685" s="111" t="str">
        <f t="shared" si="20"/>
        <v/>
      </c>
      <c r="K685" s="30" t="str">
        <f t="shared" si="21"/>
        <v/>
      </c>
    </row>
    <row r="686" spans="1:11" x14ac:dyDescent="0.25">
      <c r="A686" s="16" t="str">
        <f>'Afrap. mar21-apr21'!A688</f>
        <v/>
      </c>
      <c r="B686" s="81" t="str">
        <f>IF(ISBLANK('Afrap. mar21-apr21'!B688),"",'Afrap. mar21-apr21'!B688)</f>
        <v/>
      </c>
      <c r="C686" s="81" t="str">
        <f>IF(ISBLANK('Afrap. mar21-apr21'!C688),"",'Afrap. mar21-apr21'!C688)</f>
        <v/>
      </c>
      <c r="D686" s="21">
        <f>IF('Afrap. mar21-apr21'!I688="Funktionær",0.75,0.9)</f>
        <v>0.9</v>
      </c>
      <c r="E686" s="17"/>
      <c r="J686" s="111" t="str">
        <f t="shared" si="20"/>
        <v/>
      </c>
      <c r="K686" s="30" t="str">
        <f t="shared" si="21"/>
        <v/>
      </c>
    </row>
    <row r="687" spans="1:11" x14ac:dyDescent="0.25">
      <c r="A687" s="16" t="str">
        <f>'Afrap. mar21-apr21'!A689</f>
        <v/>
      </c>
      <c r="B687" s="81" t="str">
        <f>IF(ISBLANK('Afrap. mar21-apr21'!B689),"",'Afrap. mar21-apr21'!B689)</f>
        <v/>
      </c>
      <c r="C687" s="81" t="str">
        <f>IF(ISBLANK('Afrap. mar21-apr21'!C689),"",'Afrap. mar21-apr21'!C689)</f>
        <v/>
      </c>
      <c r="D687" s="21">
        <f>IF('Afrap. mar21-apr21'!I689="Funktionær",0.75,0.9)</f>
        <v>0.9</v>
      </c>
      <c r="E687" s="17"/>
      <c r="J687" s="111" t="str">
        <f t="shared" si="20"/>
        <v/>
      </c>
      <c r="K687" s="30" t="str">
        <f t="shared" si="21"/>
        <v/>
      </c>
    </row>
    <row r="688" spans="1:11" x14ac:dyDescent="0.25">
      <c r="A688" s="16" t="str">
        <f>'Afrap. mar21-apr21'!A690</f>
        <v/>
      </c>
      <c r="B688" s="81" t="str">
        <f>IF(ISBLANK('Afrap. mar21-apr21'!B690),"",'Afrap. mar21-apr21'!B690)</f>
        <v/>
      </c>
      <c r="C688" s="81" t="str">
        <f>IF(ISBLANK('Afrap. mar21-apr21'!C690),"",'Afrap. mar21-apr21'!C690)</f>
        <v/>
      </c>
      <c r="D688" s="21">
        <f>IF('Afrap. mar21-apr21'!I690="Funktionær",0.75,0.9)</f>
        <v>0.9</v>
      </c>
      <c r="E688" s="17"/>
      <c r="J688" s="111" t="str">
        <f t="shared" si="20"/>
        <v/>
      </c>
      <c r="K688" s="30" t="str">
        <f t="shared" si="21"/>
        <v/>
      </c>
    </row>
    <row r="689" spans="1:11" x14ac:dyDescent="0.25">
      <c r="A689" s="16" t="str">
        <f>'Afrap. mar21-apr21'!A691</f>
        <v/>
      </c>
      <c r="B689" s="81" t="str">
        <f>IF(ISBLANK('Afrap. mar21-apr21'!B691),"",'Afrap. mar21-apr21'!B691)</f>
        <v/>
      </c>
      <c r="C689" s="81" t="str">
        <f>IF(ISBLANK('Afrap. mar21-apr21'!C691),"",'Afrap. mar21-apr21'!C691)</f>
        <v/>
      </c>
      <c r="D689" s="21">
        <f>IF('Afrap. mar21-apr21'!I691="Funktionær",0.75,0.9)</f>
        <v>0.9</v>
      </c>
      <c r="E689" s="17"/>
      <c r="J689" s="111" t="str">
        <f t="shared" si="20"/>
        <v/>
      </c>
      <c r="K689" s="30" t="str">
        <f t="shared" si="21"/>
        <v/>
      </c>
    </row>
    <row r="690" spans="1:11" x14ac:dyDescent="0.25">
      <c r="A690" s="16" t="str">
        <f>'Afrap. mar21-apr21'!A692</f>
        <v/>
      </c>
      <c r="B690" s="81" t="str">
        <f>IF(ISBLANK('Afrap. mar21-apr21'!B692),"",'Afrap. mar21-apr21'!B692)</f>
        <v/>
      </c>
      <c r="C690" s="81" t="str">
        <f>IF(ISBLANK('Afrap. mar21-apr21'!C692),"",'Afrap. mar21-apr21'!C692)</f>
        <v/>
      </c>
      <c r="D690" s="21">
        <f>IF('Afrap. mar21-apr21'!I692="Funktionær",0.75,0.9)</f>
        <v>0.9</v>
      </c>
      <c r="E690" s="17"/>
      <c r="J690" s="111" t="str">
        <f t="shared" si="20"/>
        <v/>
      </c>
      <c r="K690" s="30" t="str">
        <f t="shared" si="21"/>
        <v/>
      </c>
    </row>
    <row r="691" spans="1:11" x14ac:dyDescent="0.25">
      <c r="A691" s="16" t="str">
        <f>'Afrap. mar21-apr21'!A693</f>
        <v/>
      </c>
      <c r="B691" s="81" t="str">
        <f>IF(ISBLANK('Afrap. mar21-apr21'!B693),"",'Afrap. mar21-apr21'!B693)</f>
        <v/>
      </c>
      <c r="C691" s="81" t="str">
        <f>IF(ISBLANK('Afrap. mar21-apr21'!C693),"",'Afrap. mar21-apr21'!C693)</f>
        <v/>
      </c>
      <c r="D691" s="21">
        <f>IF('Afrap. mar21-apr21'!I693="Funktionær",0.75,0.9)</f>
        <v>0.9</v>
      </c>
      <c r="E691" s="17"/>
      <c r="J691" s="111" t="str">
        <f t="shared" si="20"/>
        <v/>
      </c>
      <c r="K691" s="30" t="str">
        <f t="shared" si="21"/>
        <v/>
      </c>
    </row>
    <row r="692" spans="1:11" x14ac:dyDescent="0.25">
      <c r="A692" s="16" t="str">
        <f>'Afrap. mar21-apr21'!A694</f>
        <v/>
      </c>
      <c r="B692" s="81" t="str">
        <f>IF(ISBLANK('Afrap. mar21-apr21'!B694),"",'Afrap. mar21-apr21'!B694)</f>
        <v/>
      </c>
      <c r="C692" s="81" t="str">
        <f>IF(ISBLANK('Afrap. mar21-apr21'!C694),"",'Afrap. mar21-apr21'!C694)</f>
        <v/>
      </c>
      <c r="D692" s="21">
        <f>IF('Afrap. mar21-apr21'!I694="Funktionær",0.75,0.9)</f>
        <v>0.9</v>
      </c>
      <c r="E692" s="17"/>
      <c r="J692" s="111" t="str">
        <f t="shared" si="20"/>
        <v/>
      </c>
      <c r="K692" s="30" t="str">
        <f t="shared" si="21"/>
        <v/>
      </c>
    </row>
    <row r="693" spans="1:11" x14ac:dyDescent="0.25">
      <c r="A693" s="16" t="str">
        <f>'Afrap. mar21-apr21'!A695</f>
        <v/>
      </c>
      <c r="B693" s="81" t="str">
        <f>IF(ISBLANK('Afrap. mar21-apr21'!B695),"",'Afrap. mar21-apr21'!B695)</f>
        <v/>
      </c>
      <c r="C693" s="81" t="str">
        <f>IF(ISBLANK('Afrap. mar21-apr21'!C695),"",'Afrap. mar21-apr21'!C695)</f>
        <v/>
      </c>
      <c r="D693" s="21">
        <f>IF('Afrap. mar21-apr21'!I695="Funktionær",0.75,0.9)</f>
        <v>0.9</v>
      </c>
      <c r="E693" s="17"/>
      <c r="J693" s="111" t="str">
        <f t="shared" si="20"/>
        <v/>
      </c>
      <c r="K693" s="30" t="str">
        <f t="shared" si="21"/>
        <v/>
      </c>
    </row>
    <row r="694" spans="1:11" x14ac:dyDescent="0.25">
      <c r="A694" s="16" t="str">
        <f>'Afrap. mar21-apr21'!A696</f>
        <v/>
      </c>
      <c r="B694" s="81" t="str">
        <f>IF(ISBLANK('Afrap. mar21-apr21'!B696),"",'Afrap. mar21-apr21'!B696)</f>
        <v/>
      </c>
      <c r="C694" s="81" t="str">
        <f>IF(ISBLANK('Afrap. mar21-apr21'!C696),"",'Afrap. mar21-apr21'!C696)</f>
        <v/>
      </c>
      <c r="D694" s="21">
        <f>IF('Afrap. mar21-apr21'!I696="Funktionær",0.75,0.9)</f>
        <v>0.9</v>
      </c>
      <c r="E694" s="17"/>
      <c r="J694" s="111" t="str">
        <f t="shared" si="20"/>
        <v/>
      </c>
      <c r="K694" s="30" t="str">
        <f t="shared" si="21"/>
        <v/>
      </c>
    </row>
    <row r="695" spans="1:11" x14ac:dyDescent="0.25">
      <c r="A695" s="16" t="str">
        <f>'Afrap. mar21-apr21'!A697</f>
        <v/>
      </c>
      <c r="B695" s="81" t="str">
        <f>IF(ISBLANK('Afrap. mar21-apr21'!B697),"",'Afrap. mar21-apr21'!B697)</f>
        <v/>
      </c>
      <c r="C695" s="81" t="str">
        <f>IF(ISBLANK('Afrap. mar21-apr21'!C697),"",'Afrap. mar21-apr21'!C697)</f>
        <v/>
      </c>
      <c r="D695" s="21">
        <f>IF('Afrap. mar21-apr21'!I697="Funktionær",0.75,0.9)</f>
        <v>0.9</v>
      </c>
      <c r="E695" s="17"/>
      <c r="J695" s="111" t="str">
        <f t="shared" si="20"/>
        <v/>
      </c>
      <c r="K695" s="30" t="str">
        <f t="shared" si="21"/>
        <v/>
      </c>
    </row>
    <row r="696" spans="1:11" x14ac:dyDescent="0.25">
      <c r="A696" s="16" t="str">
        <f>'Afrap. mar21-apr21'!A698</f>
        <v/>
      </c>
      <c r="B696" s="81" t="str">
        <f>IF(ISBLANK('Afrap. mar21-apr21'!B698),"",'Afrap. mar21-apr21'!B698)</f>
        <v/>
      </c>
      <c r="C696" s="81" t="str">
        <f>IF(ISBLANK('Afrap. mar21-apr21'!C698),"",'Afrap. mar21-apr21'!C698)</f>
        <v/>
      </c>
      <c r="D696" s="21">
        <f>IF('Afrap. mar21-apr21'!I698="Funktionær",0.75,0.9)</f>
        <v>0.9</v>
      </c>
      <c r="E696" s="17"/>
      <c r="J696" s="111" t="str">
        <f t="shared" si="20"/>
        <v/>
      </c>
      <c r="K696" s="30" t="str">
        <f t="shared" si="21"/>
        <v/>
      </c>
    </row>
    <row r="697" spans="1:11" x14ac:dyDescent="0.25">
      <c r="A697" s="16" t="str">
        <f>'Afrap. mar21-apr21'!A699</f>
        <v/>
      </c>
      <c r="B697" s="81" t="str">
        <f>IF(ISBLANK('Afrap. mar21-apr21'!B699),"",'Afrap. mar21-apr21'!B699)</f>
        <v/>
      </c>
      <c r="C697" s="81" t="str">
        <f>IF(ISBLANK('Afrap. mar21-apr21'!C699),"",'Afrap. mar21-apr21'!C699)</f>
        <v/>
      </c>
      <c r="D697" s="21">
        <f>IF('Afrap. mar21-apr21'!I699="Funktionær",0.75,0.9)</f>
        <v>0.9</v>
      </c>
      <c r="E697" s="17"/>
      <c r="J697" s="111" t="str">
        <f t="shared" si="20"/>
        <v/>
      </c>
      <c r="K697" s="30" t="str">
        <f t="shared" si="21"/>
        <v/>
      </c>
    </row>
    <row r="698" spans="1:11" x14ac:dyDescent="0.25">
      <c r="A698" s="16" t="str">
        <f>'Afrap. mar21-apr21'!A700</f>
        <v/>
      </c>
      <c r="B698" s="81" t="str">
        <f>IF(ISBLANK('Afrap. mar21-apr21'!B700),"",'Afrap. mar21-apr21'!B700)</f>
        <v/>
      </c>
      <c r="C698" s="81" t="str">
        <f>IF(ISBLANK('Afrap. mar21-apr21'!C700),"",'Afrap. mar21-apr21'!C700)</f>
        <v/>
      </c>
      <c r="D698" s="21">
        <f>IF('Afrap. mar21-apr21'!I700="Funktionær",0.75,0.9)</f>
        <v>0.9</v>
      </c>
      <c r="E698" s="17"/>
      <c r="J698" s="111" t="str">
        <f t="shared" si="20"/>
        <v/>
      </c>
      <c r="K698" s="30" t="str">
        <f t="shared" si="21"/>
        <v/>
      </c>
    </row>
    <row r="699" spans="1:11" x14ac:dyDescent="0.25">
      <c r="A699" s="16" t="str">
        <f>'Afrap. mar21-apr21'!A701</f>
        <v/>
      </c>
      <c r="B699" s="81" t="str">
        <f>IF(ISBLANK('Afrap. mar21-apr21'!B701),"",'Afrap. mar21-apr21'!B701)</f>
        <v/>
      </c>
      <c r="C699" s="81" t="str">
        <f>IF(ISBLANK('Afrap. mar21-apr21'!C701),"",'Afrap. mar21-apr21'!C701)</f>
        <v/>
      </c>
      <c r="D699" s="21">
        <f>IF('Afrap. mar21-apr21'!I701="Funktionær",0.75,0.9)</f>
        <v>0.9</v>
      </c>
      <c r="E699" s="17"/>
      <c r="J699" s="111" t="str">
        <f t="shared" si="20"/>
        <v/>
      </c>
      <c r="K699" s="30" t="str">
        <f t="shared" si="21"/>
        <v/>
      </c>
    </row>
    <row r="700" spans="1:11" x14ac:dyDescent="0.25">
      <c r="A700" s="16" t="str">
        <f>'Afrap. mar21-apr21'!A702</f>
        <v/>
      </c>
      <c r="B700" s="81" t="str">
        <f>IF(ISBLANK('Afrap. mar21-apr21'!B702),"",'Afrap. mar21-apr21'!B702)</f>
        <v/>
      </c>
      <c r="C700" s="81" t="str">
        <f>IF(ISBLANK('Afrap. mar21-apr21'!C702),"",'Afrap. mar21-apr21'!C702)</f>
        <v/>
      </c>
      <c r="D700" s="21">
        <f>IF('Afrap. mar21-apr21'!I702="Funktionær",0.75,0.9)</f>
        <v>0.9</v>
      </c>
      <c r="E700" s="17"/>
      <c r="J700" s="111" t="str">
        <f t="shared" si="20"/>
        <v/>
      </c>
      <c r="K700" s="30" t="str">
        <f t="shared" si="21"/>
        <v/>
      </c>
    </row>
    <row r="701" spans="1:11" x14ac:dyDescent="0.25">
      <c r="A701" s="16" t="str">
        <f>'Afrap. mar21-apr21'!A703</f>
        <v/>
      </c>
      <c r="B701" s="81" t="str">
        <f>IF(ISBLANK('Afrap. mar21-apr21'!B703),"",'Afrap. mar21-apr21'!B703)</f>
        <v/>
      </c>
      <c r="C701" s="81" t="str">
        <f>IF(ISBLANK('Afrap. mar21-apr21'!C703),"",'Afrap. mar21-apr21'!C703)</f>
        <v/>
      </c>
      <c r="D701" s="21">
        <f>IF('Afrap. mar21-apr21'!I703="Funktionær",0.75,0.9)</f>
        <v>0.9</v>
      </c>
      <c r="E701" s="17"/>
      <c r="J701" s="111" t="str">
        <f t="shared" si="20"/>
        <v/>
      </c>
      <c r="K701" s="30" t="str">
        <f t="shared" si="21"/>
        <v/>
      </c>
    </row>
    <row r="702" spans="1:11" x14ac:dyDescent="0.25">
      <c r="A702" s="16" t="str">
        <f>'Afrap. mar21-apr21'!A704</f>
        <v/>
      </c>
      <c r="B702" s="81" t="str">
        <f>IF(ISBLANK('Afrap. mar21-apr21'!B704),"",'Afrap. mar21-apr21'!B704)</f>
        <v/>
      </c>
      <c r="C702" s="81" t="str">
        <f>IF(ISBLANK('Afrap. mar21-apr21'!C704),"",'Afrap. mar21-apr21'!C704)</f>
        <v/>
      </c>
      <c r="D702" s="21">
        <f>IF('Afrap. mar21-apr21'!I704="Funktionær",0.75,0.9)</f>
        <v>0.9</v>
      </c>
      <c r="E702" s="17"/>
      <c r="J702" s="111" t="str">
        <f t="shared" si="20"/>
        <v/>
      </c>
      <c r="K702" s="30" t="str">
        <f t="shared" si="21"/>
        <v/>
      </c>
    </row>
    <row r="703" spans="1:11" x14ac:dyDescent="0.25">
      <c r="A703" s="16" t="str">
        <f>'Afrap. mar21-apr21'!A705</f>
        <v/>
      </c>
      <c r="B703" s="81" t="str">
        <f>IF(ISBLANK('Afrap. mar21-apr21'!B705),"",'Afrap. mar21-apr21'!B705)</f>
        <v/>
      </c>
      <c r="C703" s="81" t="str">
        <f>IF(ISBLANK('Afrap. mar21-apr21'!C705),"",'Afrap. mar21-apr21'!C705)</f>
        <v/>
      </c>
      <c r="D703" s="21">
        <f>IF('Afrap. mar21-apr21'!I705="Funktionær",0.75,0.9)</f>
        <v>0.9</v>
      </c>
      <c r="E703" s="17"/>
      <c r="J703" s="111" t="str">
        <f t="shared" si="20"/>
        <v/>
      </c>
      <c r="K703" s="30" t="str">
        <f t="shared" si="21"/>
        <v/>
      </c>
    </row>
    <row r="704" spans="1:11" x14ac:dyDescent="0.25">
      <c r="A704" s="16" t="str">
        <f>'Afrap. mar21-apr21'!A706</f>
        <v/>
      </c>
      <c r="B704" s="81" t="str">
        <f>IF(ISBLANK('Afrap. mar21-apr21'!B706),"",'Afrap. mar21-apr21'!B706)</f>
        <v/>
      </c>
      <c r="C704" s="81" t="str">
        <f>IF(ISBLANK('Afrap. mar21-apr21'!C706),"",'Afrap. mar21-apr21'!C706)</f>
        <v/>
      </c>
      <c r="D704" s="21">
        <f>IF('Afrap. mar21-apr21'!I706="Funktionær",0.75,0.9)</f>
        <v>0.9</v>
      </c>
      <c r="E704" s="17"/>
      <c r="J704" s="111" t="str">
        <f t="shared" si="20"/>
        <v/>
      </c>
      <c r="K704" s="30" t="str">
        <f t="shared" si="21"/>
        <v/>
      </c>
    </row>
    <row r="705" spans="1:11" x14ac:dyDescent="0.25">
      <c r="A705" s="16" t="str">
        <f>'Afrap. mar21-apr21'!A707</f>
        <v/>
      </c>
      <c r="B705" s="81" t="str">
        <f>IF(ISBLANK('Afrap. mar21-apr21'!B707),"",'Afrap. mar21-apr21'!B707)</f>
        <v/>
      </c>
      <c r="C705" s="81" t="str">
        <f>IF(ISBLANK('Afrap. mar21-apr21'!C707),"",'Afrap. mar21-apr21'!C707)</f>
        <v/>
      </c>
      <c r="D705" s="21">
        <f>IF('Afrap. mar21-apr21'!I707="Funktionær",0.75,0.9)</f>
        <v>0.9</v>
      </c>
      <c r="E705" s="17"/>
      <c r="J705" s="111" t="str">
        <f t="shared" si="20"/>
        <v/>
      </c>
      <c r="K705" s="30" t="str">
        <f t="shared" si="21"/>
        <v/>
      </c>
    </row>
    <row r="706" spans="1:11" x14ac:dyDescent="0.25">
      <c r="A706" s="16" t="str">
        <f>'Afrap. mar21-apr21'!A708</f>
        <v/>
      </c>
      <c r="B706" s="81" t="str">
        <f>IF(ISBLANK('Afrap. mar21-apr21'!B708),"",'Afrap. mar21-apr21'!B708)</f>
        <v/>
      </c>
      <c r="C706" s="81" t="str">
        <f>IF(ISBLANK('Afrap. mar21-apr21'!C708),"",'Afrap. mar21-apr21'!C708)</f>
        <v/>
      </c>
      <c r="D706" s="21">
        <f>IF('Afrap. mar21-apr21'!I708="Funktionær",0.75,0.9)</f>
        <v>0.9</v>
      </c>
      <c r="E706" s="17"/>
      <c r="J706" s="111" t="str">
        <f t="shared" si="20"/>
        <v/>
      </c>
      <c r="K706" s="30" t="str">
        <f t="shared" si="21"/>
        <v/>
      </c>
    </row>
    <row r="707" spans="1:11" x14ac:dyDescent="0.25">
      <c r="A707" s="16" t="str">
        <f>'Afrap. mar21-apr21'!A709</f>
        <v/>
      </c>
      <c r="B707" s="81" t="str">
        <f>IF(ISBLANK('Afrap. mar21-apr21'!B709),"",'Afrap. mar21-apr21'!B709)</f>
        <v/>
      </c>
      <c r="C707" s="81" t="str">
        <f>IF(ISBLANK('Afrap. mar21-apr21'!C709),"",'Afrap. mar21-apr21'!C709)</f>
        <v/>
      </c>
      <c r="D707" s="21">
        <f>IF('Afrap. mar21-apr21'!I709="Funktionær",0.75,0.9)</f>
        <v>0.9</v>
      </c>
      <c r="E707" s="17"/>
      <c r="J707" s="111" t="str">
        <f t="shared" si="20"/>
        <v/>
      </c>
      <c r="K707" s="30" t="str">
        <f t="shared" si="21"/>
        <v/>
      </c>
    </row>
    <row r="708" spans="1:11" x14ac:dyDescent="0.25">
      <c r="A708" s="16" t="str">
        <f>'Afrap. mar21-apr21'!A710</f>
        <v/>
      </c>
      <c r="B708" s="81" t="str">
        <f>IF(ISBLANK('Afrap. mar21-apr21'!B710),"",'Afrap. mar21-apr21'!B710)</f>
        <v/>
      </c>
      <c r="C708" s="81" t="str">
        <f>IF(ISBLANK('Afrap. mar21-apr21'!C710),"",'Afrap. mar21-apr21'!C710)</f>
        <v/>
      </c>
      <c r="D708" s="21">
        <f>IF('Afrap. mar21-apr21'!I710="Funktionær",0.75,0.9)</f>
        <v>0.9</v>
      </c>
      <c r="E708" s="17"/>
      <c r="J708" s="111" t="str">
        <f t="shared" si="20"/>
        <v/>
      </c>
      <c r="K708" s="30" t="str">
        <f t="shared" si="21"/>
        <v/>
      </c>
    </row>
    <row r="709" spans="1:11" x14ac:dyDescent="0.25">
      <c r="A709" s="16" t="str">
        <f>'Afrap. mar21-apr21'!A711</f>
        <v/>
      </c>
      <c r="B709" s="81" t="str">
        <f>IF(ISBLANK('Afrap. mar21-apr21'!B711),"",'Afrap. mar21-apr21'!B711)</f>
        <v/>
      </c>
      <c r="C709" s="81" t="str">
        <f>IF(ISBLANK('Afrap. mar21-apr21'!C711),"",'Afrap. mar21-apr21'!C711)</f>
        <v/>
      </c>
      <c r="D709" s="21">
        <f>IF('Afrap. mar21-apr21'!I711="Funktionær",0.75,0.9)</f>
        <v>0.9</v>
      </c>
      <c r="E709" s="17"/>
      <c r="J709" s="111" t="str">
        <f t="shared" si="20"/>
        <v/>
      </c>
      <c r="K709" s="30" t="str">
        <f t="shared" si="21"/>
        <v/>
      </c>
    </row>
    <row r="710" spans="1:11" x14ac:dyDescent="0.25">
      <c r="A710" s="16" t="str">
        <f>'Afrap. mar21-apr21'!A712</f>
        <v/>
      </c>
      <c r="B710" s="81" t="str">
        <f>IF(ISBLANK('Afrap. mar21-apr21'!B712),"",'Afrap. mar21-apr21'!B712)</f>
        <v/>
      </c>
      <c r="C710" s="81" t="str">
        <f>IF(ISBLANK('Afrap. mar21-apr21'!C712),"",'Afrap. mar21-apr21'!C712)</f>
        <v/>
      </c>
      <c r="D710" s="21">
        <f>IF('Afrap. mar21-apr21'!I712="Funktionær",0.75,0.9)</f>
        <v>0.9</v>
      </c>
      <c r="E710" s="17"/>
      <c r="J710" s="111" t="str">
        <f t="shared" ref="J710:J773" si="22">IF(E710="Ja",((F710-G710)+(H710-I710)),"")</f>
        <v/>
      </c>
      <c r="K710" s="30" t="str">
        <f t="shared" ref="K710:K773" si="23">IF(E710="Ja",((F710-G710)+(H710-I710)),"")</f>
        <v/>
      </c>
    </row>
    <row r="711" spans="1:11" x14ac:dyDescent="0.25">
      <c r="A711" s="16" t="str">
        <f>'Afrap. mar21-apr21'!A713</f>
        <v/>
      </c>
      <c r="B711" s="81" t="str">
        <f>IF(ISBLANK('Afrap. mar21-apr21'!B713),"",'Afrap. mar21-apr21'!B713)</f>
        <v/>
      </c>
      <c r="C711" s="81" t="str">
        <f>IF(ISBLANK('Afrap. mar21-apr21'!C713),"",'Afrap. mar21-apr21'!C713)</f>
        <v/>
      </c>
      <c r="D711" s="21">
        <f>IF('Afrap. mar21-apr21'!I713="Funktionær",0.75,0.9)</f>
        <v>0.9</v>
      </c>
      <c r="E711" s="17"/>
      <c r="J711" s="111" t="str">
        <f t="shared" si="22"/>
        <v/>
      </c>
      <c r="K711" s="30" t="str">
        <f t="shared" si="23"/>
        <v/>
      </c>
    </row>
    <row r="712" spans="1:11" x14ac:dyDescent="0.25">
      <c r="A712" s="16" t="str">
        <f>'Afrap. mar21-apr21'!A714</f>
        <v/>
      </c>
      <c r="B712" s="81" t="str">
        <f>IF(ISBLANK('Afrap. mar21-apr21'!B714),"",'Afrap. mar21-apr21'!B714)</f>
        <v/>
      </c>
      <c r="C712" s="81" t="str">
        <f>IF(ISBLANK('Afrap. mar21-apr21'!C714),"",'Afrap. mar21-apr21'!C714)</f>
        <v/>
      </c>
      <c r="D712" s="21">
        <f>IF('Afrap. mar21-apr21'!I714="Funktionær",0.75,0.9)</f>
        <v>0.9</v>
      </c>
      <c r="E712" s="17"/>
      <c r="J712" s="111" t="str">
        <f t="shared" si="22"/>
        <v/>
      </c>
      <c r="K712" s="30" t="str">
        <f t="shared" si="23"/>
        <v/>
      </c>
    </row>
    <row r="713" spans="1:11" x14ac:dyDescent="0.25">
      <c r="A713" s="16" t="str">
        <f>'Afrap. mar21-apr21'!A715</f>
        <v/>
      </c>
      <c r="B713" s="81" t="str">
        <f>IF(ISBLANK('Afrap. mar21-apr21'!B715),"",'Afrap. mar21-apr21'!B715)</f>
        <v/>
      </c>
      <c r="C713" s="81" t="str">
        <f>IF(ISBLANK('Afrap. mar21-apr21'!C715),"",'Afrap. mar21-apr21'!C715)</f>
        <v/>
      </c>
      <c r="D713" s="21">
        <f>IF('Afrap. mar21-apr21'!I715="Funktionær",0.75,0.9)</f>
        <v>0.9</v>
      </c>
      <c r="E713" s="17"/>
      <c r="J713" s="111" t="str">
        <f t="shared" si="22"/>
        <v/>
      </c>
      <c r="K713" s="30" t="str">
        <f t="shared" si="23"/>
        <v/>
      </c>
    </row>
    <row r="714" spans="1:11" x14ac:dyDescent="0.25">
      <c r="A714" s="16" t="str">
        <f>'Afrap. mar21-apr21'!A716</f>
        <v/>
      </c>
      <c r="B714" s="81" t="str">
        <f>IF(ISBLANK('Afrap. mar21-apr21'!B716),"",'Afrap. mar21-apr21'!B716)</f>
        <v/>
      </c>
      <c r="C714" s="81" t="str">
        <f>IF(ISBLANK('Afrap. mar21-apr21'!C716),"",'Afrap. mar21-apr21'!C716)</f>
        <v/>
      </c>
      <c r="D714" s="21">
        <f>IF('Afrap. mar21-apr21'!I716="Funktionær",0.75,0.9)</f>
        <v>0.9</v>
      </c>
      <c r="E714" s="17"/>
      <c r="J714" s="111" t="str">
        <f t="shared" si="22"/>
        <v/>
      </c>
      <c r="K714" s="30" t="str">
        <f t="shared" si="23"/>
        <v/>
      </c>
    </row>
    <row r="715" spans="1:11" x14ac:dyDescent="0.25">
      <c r="A715" s="16" t="str">
        <f>'Afrap. mar21-apr21'!A717</f>
        <v/>
      </c>
      <c r="B715" s="81" t="str">
        <f>IF(ISBLANK('Afrap. mar21-apr21'!B717),"",'Afrap. mar21-apr21'!B717)</f>
        <v/>
      </c>
      <c r="C715" s="81" t="str">
        <f>IF(ISBLANK('Afrap. mar21-apr21'!C717),"",'Afrap. mar21-apr21'!C717)</f>
        <v/>
      </c>
      <c r="D715" s="21">
        <f>IF('Afrap. mar21-apr21'!I717="Funktionær",0.75,0.9)</f>
        <v>0.9</v>
      </c>
      <c r="E715" s="17"/>
      <c r="J715" s="111" t="str">
        <f t="shared" si="22"/>
        <v/>
      </c>
      <c r="K715" s="30" t="str">
        <f t="shared" si="23"/>
        <v/>
      </c>
    </row>
    <row r="716" spans="1:11" x14ac:dyDescent="0.25">
      <c r="A716" s="16" t="str">
        <f>'Afrap. mar21-apr21'!A718</f>
        <v/>
      </c>
      <c r="B716" s="81" t="str">
        <f>IF(ISBLANK('Afrap. mar21-apr21'!B718),"",'Afrap. mar21-apr21'!B718)</f>
        <v/>
      </c>
      <c r="C716" s="81" t="str">
        <f>IF(ISBLANK('Afrap. mar21-apr21'!C718),"",'Afrap. mar21-apr21'!C718)</f>
        <v/>
      </c>
      <c r="D716" s="21">
        <f>IF('Afrap. mar21-apr21'!I718="Funktionær",0.75,0.9)</f>
        <v>0.9</v>
      </c>
      <c r="E716" s="17"/>
      <c r="J716" s="111" t="str">
        <f t="shared" si="22"/>
        <v/>
      </c>
      <c r="K716" s="30" t="str">
        <f t="shared" si="23"/>
        <v/>
      </c>
    </row>
    <row r="717" spans="1:11" x14ac:dyDescent="0.25">
      <c r="A717" s="16" t="str">
        <f>'Afrap. mar21-apr21'!A719</f>
        <v/>
      </c>
      <c r="B717" s="81" t="str">
        <f>IF(ISBLANK('Afrap. mar21-apr21'!B719),"",'Afrap. mar21-apr21'!B719)</f>
        <v/>
      </c>
      <c r="C717" s="81" t="str">
        <f>IF(ISBLANK('Afrap. mar21-apr21'!C719),"",'Afrap. mar21-apr21'!C719)</f>
        <v/>
      </c>
      <c r="D717" s="21">
        <f>IF('Afrap. mar21-apr21'!I719="Funktionær",0.75,0.9)</f>
        <v>0.9</v>
      </c>
      <c r="E717" s="17"/>
      <c r="J717" s="111" t="str">
        <f t="shared" si="22"/>
        <v/>
      </c>
      <c r="K717" s="30" t="str">
        <f t="shared" si="23"/>
        <v/>
      </c>
    </row>
    <row r="718" spans="1:11" x14ac:dyDescent="0.25">
      <c r="A718" s="16" t="str">
        <f>'Afrap. mar21-apr21'!A720</f>
        <v/>
      </c>
      <c r="B718" s="81" t="str">
        <f>IF(ISBLANK('Afrap. mar21-apr21'!B720),"",'Afrap. mar21-apr21'!B720)</f>
        <v/>
      </c>
      <c r="C718" s="81" t="str">
        <f>IF(ISBLANK('Afrap. mar21-apr21'!C720),"",'Afrap. mar21-apr21'!C720)</f>
        <v/>
      </c>
      <c r="D718" s="21">
        <f>IF('Afrap. mar21-apr21'!I720="Funktionær",0.75,0.9)</f>
        <v>0.9</v>
      </c>
      <c r="E718" s="17"/>
      <c r="J718" s="111" t="str">
        <f t="shared" si="22"/>
        <v/>
      </c>
      <c r="K718" s="30" t="str">
        <f t="shared" si="23"/>
        <v/>
      </c>
    </row>
    <row r="719" spans="1:11" x14ac:dyDescent="0.25">
      <c r="A719" s="16" t="str">
        <f>'Afrap. mar21-apr21'!A721</f>
        <v/>
      </c>
      <c r="B719" s="81" t="str">
        <f>IF(ISBLANK('Afrap. mar21-apr21'!B721),"",'Afrap. mar21-apr21'!B721)</f>
        <v/>
      </c>
      <c r="C719" s="81" t="str">
        <f>IF(ISBLANK('Afrap. mar21-apr21'!C721),"",'Afrap. mar21-apr21'!C721)</f>
        <v/>
      </c>
      <c r="D719" s="21">
        <f>IF('Afrap. mar21-apr21'!I721="Funktionær",0.75,0.9)</f>
        <v>0.9</v>
      </c>
      <c r="E719" s="17"/>
      <c r="J719" s="111" t="str">
        <f t="shared" si="22"/>
        <v/>
      </c>
      <c r="K719" s="30" t="str">
        <f t="shared" si="23"/>
        <v/>
      </c>
    </row>
    <row r="720" spans="1:11" x14ac:dyDescent="0.25">
      <c r="A720" s="16" t="str">
        <f>'Afrap. mar21-apr21'!A722</f>
        <v/>
      </c>
      <c r="B720" s="81" t="str">
        <f>IF(ISBLANK('Afrap. mar21-apr21'!B722),"",'Afrap. mar21-apr21'!B722)</f>
        <v/>
      </c>
      <c r="C720" s="81" t="str">
        <f>IF(ISBLANK('Afrap. mar21-apr21'!C722),"",'Afrap. mar21-apr21'!C722)</f>
        <v/>
      </c>
      <c r="D720" s="21">
        <f>IF('Afrap. mar21-apr21'!I722="Funktionær",0.75,0.9)</f>
        <v>0.9</v>
      </c>
      <c r="E720" s="17"/>
      <c r="J720" s="111" t="str">
        <f t="shared" si="22"/>
        <v/>
      </c>
      <c r="K720" s="30" t="str">
        <f t="shared" si="23"/>
        <v/>
      </c>
    </row>
    <row r="721" spans="1:11" x14ac:dyDescent="0.25">
      <c r="A721" s="16" t="str">
        <f>'Afrap. mar21-apr21'!A723</f>
        <v/>
      </c>
      <c r="B721" s="81" t="str">
        <f>IF(ISBLANK('Afrap. mar21-apr21'!B723),"",'Afrap. mar21-apr21'!B723)</f>
        <v/>
      </c>
      <c r="C721" s="81" t="str">
        <f>IF(ISBLANK('Afrap. mar21-apr21'!C723),"",'Afrap. mar21-apr21'!C723)</f>
        <v/>
      </c>
      <c r="D721" s="21">
        <f>IF('Afrap. mar21-apr21'!I723="Funktionær",0.75,0.9)</f>
        <v>0.9</v>
      </c>
      <c r="E721" s="17"/>
      <c r="J721" s="111" t="str">
        <f t="shared" si="22"/>
        <v/>
      </c>
      <c r="K721" s="30" t="str">
        <f t="shared" si="23"/>
        <v/>
      </c>
    </row>
    <row r="722" spans="1:11" x14ac:dyDescent="0.25">
      <c r="A722" s="16" t="str">
        <f>'Afrap. mar21-apr21'!A724</f>
        <v/>
      </c>
      <c r="B722" s="81" t="str">
        <f>IF(ISBLANK('Afrap. mar21-apr21'!B724),"",'Afrap. mar21-apr21'!B724)</f>
        <v/>
      </c>
      <c r="C722" s="81" t="str">
        <f>IF(ISBLANK('Afrap. mar21-apr21'!C724),"",'Afrap. mar21-apr21'!C724)</f>
        <v/>
      </c>
      <c r="D722" s="21">
        <f>IF('Afrap. mar21-apr21'!I724="Funktionær",0.75,0.9)</f>
        <v>0.9</v>
      </c>
      <c r="E722" s="17"/>
      <c r="J722" s="111" t="str">
        <f t="shared" si="22"/>
        <v/>
      </c>
      <c r="K722" s="30" t="str">
        <f t="shared" si="23"/>
        <v/>
      </c>
    </row>
    <row r="723" spans="1:11" x14ac:dyDescent="0.25">
      <c r="A723" s="16" t="str">
        <f>'Afrap. mar21-apr21'!A725</f>
        <v/>
      </c>
      <c r="B723" s="81" t="str">
        <f>IF(ISBLANK('Afrap. mar21-apr21'!B725),"",'Afrap. mar21-apr21'!B725)</f>
        <v/>
      </c>
      <c r="C723" s="81" t="str">
        <f>IF(ISBLANK('Afrap. mar21-apr21'!C725),"",'Afrap. mar21-apr21'!C725)</f>
        <v/>
      </c>
      <c r="D723" s="21">
        <f>IF('Afrap. mar21-apr21'!I725="Funktionær",0.75,0.9)</f>
        <v>0.9</v>
      </c>
      <c r="E723" s="17"/>
      <c r="J723" s="111" t="str">
        <f t="shared" si="22"/>
        <v/>
      </c>
      <c r="K723" s="30" t="str">
        <f t="shared" si="23"/>
        <v/>
      </c>
    </row>
    <row r="724" spans="1:11" x14ac:dyDescent="0.25">
      <c r="A724" s="16" t="str">
        <f>'Afrap. mar21-apr21'!A726</f>
        <v/>
      </c>
      <c r="B724" s="81" t="str">
        <f>IF(ISBLANK('Afrap. mar21-apr21'!B726),"",'Afrap. mar21-apr21'!B726)</f>
        <v/>
      </c>
      <c r="C724" s="81" t="str">
        <f>IF(ISBLANK('Afrap. mar21-apr21'!C726),"",'Afrap. mar21-apr21'!C726)</f>
        <v/>
      </c>
      <c r="D724" s="21">
        <f>IF('Afrap. mar21-apr21'!I726="Funktionær",0.75,0.9)</f>
        <v>0.9</v>
      </c>
      <c r="E724" s="17"/>
      <c r="J724" s="111" t="str">
        <f t="shared" si="22"/>
        <v/>
      </c>
      <c r="K724" s="30" t="str">
        <f t="shared" si="23"/>
        <v/>
      </c>
    </row>
    <row r="725" spans="1:11" x14ac:dyDescent="0.25">
      <c r="A725" s="16" t="str">
        <f>'Afrap. mar21-apr21'!A727</f>
        <v/>
      </c>
      <c r="B725" s="81" t="str">
        <f>IF(ISBLANK('Afrap. mar21-apr21'!B727),"",'Afrap. mar21-apr21'!B727)</f>
        <v/>
      </c>
      <c r="C725" s="81" t="str">
        <f>IF(ISBLANK('Afrap. mar21-apr21'!C727),"",'Afrap. mar21-apr21'!C727)</f>
        <v/>
      </c>
      <c r="D725" s="21">
        <f>IF('Afrap. mar21-apr21'!I727="Funktionær",0.75,0.9)</f>
        <v>0.9</v>
      </c>
      <c r="E725" s="17"/>
      <c r="J725" s="111" t="str">
        <f t="shared" si="22"/>
        <v/>
      </c>
      <c r="K725" s="30" t="str">
        <f t="shared" si="23"/>
        <v/>
      </c>
    </row>
    <row r="726" spans="1:11" x14ac:dyDescent="0.25">
      <c r="A726" s="16" t="str">
        <f>'Afrap. mar21-apr21'!A728</f>
        <v/>
      </c>
      <c r="B726" s="81" t="str">
        <f>IF(ISBLANK('Afrap. mar21-apr21'!B728),"",'Afrap. mar21-apr21'!B728)</f>
        <v/>
      </c>
      <c r="C726" s="81" t="str">
        <f>IF(ISBLANK('Afrap. mar21-apr21'!C728),"",'Afrap. mar21-apr21'!C728)</f>
        <v/>
      </c>
      <c r="D726" s="21">
        <f>IF('Afrap. mar21-apr21'!I728="Funktionær",0.75,0.9)</f>
        <v>0.9</v>
      </c>
      <c r="E726" s="17"/>
      <c r="J726" s="111" t="str">
        <f t="shared" si="22"/>
        <v/>
      </c>
      <c r="K726" s="30" t="str">
        <f t="shared" si="23"/>
        <v/>
      </c>
    </row>
    <row r="727" spans="1:11" x14ac:dyDescent="0.25">
      <c r="A727" s="16" t="str">
        <f>'Afrap. mar21-apr21'!A729</f>
        <v/>
      </c>
      <c r="B727" s="81" t="str">
        <f>IF(ISBLANK('Afrap. mar21-apr21'!B729),"",'Afrap. mar21-apr21'!B729)</f>
        <v/>
      </c>
      <c r="C727" s="81" t="str">
        <f>IF(ISBLANK('Afrap. mar21-apr21'!C729),"",'Afrap. mar21-apr21'!C729)</f>
        <v/>
      </c>
      <c r="D727" s="21">
        <f>IF('Afrap. mar21-apr21'!I729="Funktionær",0.75,0.9)</f>
        <v>0.9</v>
      </c>
      <c r="E727" s="17"/>
      <c r="J727" s="111" t="str">
        <f t="shared" si="22"/>
        <v/>
      </c>
      <c r="K727" s="30" t="str">
        <f t="shared" si="23"/>
        <v/>
      </c>
    </row>
    <row r="728" spans="1:11" x14ac:dyDescent="0.25">
      <c r="A728" s="16" t="str">
        <f>'Afrap. mar21-apr21'!A730</f>
        <v/>
      </c>
      <c r="B728" s="81" t="str">
        <f>IF(ISBLANK('Afrap. mar21-apr21'!B730),"",'Afrap. mar21-apr21'!B730)</f>
        <v/>
      </c>
      <c r="C728" s="81" t="str">
        <f>IF(ISBLANK('Afrap. mar21-apr21'!C730),"",'Afrap. mar21-apr21'!C730)</f>
        <v/>
      </c>
      <c r="D728" s="21">
        <f>IF('Afrap. mar21-apr21'!I730="Funktionær",0.75,0.9)</f>
        <v>0.9</v>
      </c>
      <c r="E728" s="17"/>
      <c r="J728" s="111" t="str">
        <f t="shared" si="22"/>
        <v/>
      </c>
      <c r="K728" s="30" t="str">
        <f t="shared" si="23"/>
        <v/>
      </c>
    </row>
    <row r="729" spans="1:11" x14ac:dyDescent="0.25">
      <c r="A729" s="16" t="str">
        <f>'Afrap. mar21-apr21'!A731</f>
        <v/>
      </c>
      <c r="B729" s="81" t="str">
        <f>IF(ISBLANK('Afrap. mar21-apr21'!B731),"",'Afrap. mar21-apr21'!B731)</f>
        <v/>
      </c>
      <c r="C729" s="81" t="str">
        <f>IF(ISBLANK('Afrap. mar21-apr21'!C731),"",'Afrap. mar21-apr21'!C731)</f>
        <v/>
      </c>
      <c r="D729" s="21">
        <f>IF('Afrap. mar21-apr21'!I731="Funktionær",0.75,0.9)</f>
        <v>0.9</v>
      </c>
      <c r="E729" s="17"/>
      <c r="J729" s="111" t="str">
        <f t="shared" si="22"/>
        <v/>
      </c>
      <c r="K729" s="30" t="str">
        <f t="shared" si="23"/>
        <v/>
      </c>
    </row>
    <row r="730" spans="1:11" x14ac:dyDescent="0.25">
      <c r="A730" s="16" t="str">
        <f>'Afrap. mar21-apr21'!A732</f>
        <v/>
      </c>
      <c r="B730" s="81" t="str">
        <f>IF(ISBLANK('Afrap. mar21-apr21'!B732),"",'Afrap. mar21-apr21'!B732)</f>
        <v/>
      </c>
      <c r="C730" s="81" t="str">
        <f>IF(ISBLANK('Afrap. mar21-apr21'!C732),"",'Afrap. mar21-apr21'!C732)</f>
        <v/>
      </c>
      <c r="D730" s="21">
        <f>IF('Afrap. mar21-apr21'!I732="Funktionær",0.75,0.9)</f>
        <v>0.9</v>
      </c>
      <c r="E730" s="17"/>
      <c r="J730" s="111" t="str">
        <f t="shared" si="22"/>
        <v/>
      </c>
      <c r="K730" s="30" t="str">
        <f t="shared" si="23"/>
        <v/>
      </c>
    </row>
    <row r="731" spans="1:11" x14ac:dyDescent="0.25">
      <c r="A731" s="16" t="str">
        <f>'Afrap. mar21-apr21'!A733</f>
        <v/>
      </c>
      <c r="B731" s="81" t="str">
        <f>IF(ISBLANK('Afrap. mar21-apr21'!B733),"",'Afrap. mar21-apr21'!B733)</f>
        <v/>
      </c>
      <c r="C731" s="81" t="str">
        <f>IF(ISBLANK('Afrap. mar21-apr21'!C733),"",'Afrap. mar21-apr21'!C733)</f>
        <v/>
      </c>
      <c r="D731" s="21">
        <f>IF('Afrap. mar21-apr21'!I733="Funktionær",0.75,0.9)</f>
        <v>0.9</v>
      </c>
      <c r="E731" s="17"/>
      <c r="J731" s="111" t="str">
        <f t="shared" si="22"/>
        <v/>
      </c>
      <c r="K731" s="30" t="str">
        <f t="shared" si="23"/>
        <v/>
      </c>
    </row>
    <row r="732" spans="1:11" x14ac:dyDescent="0.25">
      <c r="A732" s="16" t="str">
        <f>'Afrap. mar21-apr21'!A734</f>
        <v/>
      </c>
      <c r="B732" s="81" t="str">
        <f>IF(ISBLANK('Afrap. mar21-apr21'!B734),"",'Afrap. mar21-apr21'!B734)</f>
        <v/>
      </c>
      <c r="C732" s="81" t="str">
        <f>IF(ISBLANK('Afrap. mar21-apr21'!C734),"",'Afrap. mar21-apr21'!C734)</f>
        <v/>
      </c>
      <c r="D732" s="21">
        <f>IF('Afrap. mar21-apr21'!I734="Funktionær",0.75,0.9)</f>
        <v>0.9</v>
      </c>
      <c r="E732" s="17"/>
      <c r="J732" s="111" t="str">
        <f t="shared" si="22"/>
        <v/>
      </c>
      <c r="K732" s="30" t="str">
        <f t="shared" si="23"/>
        <v/>
      </c>
    </row>
    <row r="733" spans="1:11" x14ac:dyDescent="0.25">
      <c r="A733" s="16" t="str">
        <f>'Afrap. mar21-apr21'!A735</f>
        <v/>
      </c>
      <c r="B733" s="81" t="str">
        <f>IF(ISBLANK('Afrap. mar21-apr21'!B735),"",'Afrap. mar21-apr21'!B735)</f>
        <v/>
      </c>
      <c r="C733" s="81" t="str">
        <f>IF(ISBLANK('Afrap. mar21-apr21'!C735),"",'Afrap. mar21-apr21'!C735)</f>
        <v/>
      </c>
      <c r="D733" s="21">
        <f>IF('Afrap. mar21-apr21'!I735="Funktionær",0.75,0.9)</f>
        <v>0.9</v>
      </c>
      <c r="E733" s="17"/>
      <c r="J733" s="111" t="str">
        <f t="shared" si="22"/>
        <v/>
      </c>
      <c r="K733" s="30" t="str">
        <f t="shared" si="23"/>
        <v/>
      </c>
    </row>
    <row r="734" spans="1:11" x14ac:dyDescent="0.25">
      <c r="A734" s="16" t="str">
        <f>'Afrap. mar21-apr21'!A736</f>
        <v/>
      </c>
      <c r="B734" s="81" t="str">
        <f>IF(ISBLANK('Afrap. mar21-apr21'!B736),"",'Afrap. mar21-apr21'!B736)</f>
        <v/>
      </c>
      <c r="C734" s="81" t="str">
        <f>IF(ISBLANK('Afrap. mar21-apr21'!C736),"",'Afrap. mar21-apr21'!C736)</f>
        <v/>
      </c>
      <c r="D734" s="21">
        <f>IF('Afrap. mar21-apr21'!I736="Funktionær",0.75,0.9)</f>
        <v>0.9</v>
      </c>
      <c r="E734" s="17"/>
      <c r="J734" s="111" t="str">
        <f t="shared" si="22"/>
        <v/>
      </c>
      <c r="K734" s="30" t="str">
        <f t="shared" si="23"/>
        <v/>
      </c>
    </row>
    <row r="735" spans="1:11" x14ac:dyDescent="0.25">
      <c r="A735" s="16" t="str">
        <f>'Afrap. mar21-apr21'!A737</f>
        <v/>
      </c>
      <c r="B735" s="81" t="str">
        <f>IF(ISBLANK('Afrap. mar21-apr21'!B737),"",'Afrap. mar21-apr21'!B737)</f>
        <v/>
      </c>
      <c r="C735" s="81" t="str">
        <f>IF(ISBLANK('Afrap. mar21-apr21'!C737),"",'Afrap. mar21-apr21'!C737)</f>
        <v/>
      </c>
      <c r="D735" s="21">
        <f>IF('Afrap. mar21-apr21'!I737="Funktionær",0.75,0.9)</f>
        <v>0.9</v>
      </c>
      <c r="E735" s="17"/>
      <c r="J735" s="111" t="str">
        <f t="shared" si="22"/>
        <v/>
      </c>
      <c r="K735" s="30" t="str">
        <f t="shared" si="23"/>
        <v/>
      </c>
    </row>
    <row r="736" spans="1:11" x14ac:dyDescent="0.25">
      <c r="A736" s="16" t="str">
        <f>'Afrap. mar21-apr21'!A738</f>
        <v/>
      </c>
      <c r="B736" s="81" t="str">
        <f>IF(ISBLANK('Afrap. mar21-apr21'!B738),"",'Afrap. mar21-apr21'!B738)</f>
        <v/>
      </c>
      <c r="C736" s="81" t="str">
        <f>IF(ISBLANK('Afrap. mar21-apr21'!C738),"",'Afrap. mar21-apr21'!C738)</f>
        <v/>
      </c>
      <c r="D736" s="21">
        <f>IF('Afrap. mar21-apr21'!I738="Funktionær",0.75,0.9)</f>
        <v>0.9</v>
      </c>
      <c r="E736" s="17"/>
      <c r="J736" s="111" t="str">
        <f t="shared" si="22"/>
        <v/>
      </c>
      <c r="K736" s="30" t="str">
        <f t="shared" si="23"/>
        <v/>
      </c>
    </row>
    <row r="737" spans="1:11" x14ac:dyDescent="0.25">
      <c r="A737" s="16" t="str">
        <f>'Afrap. mar21-apr21'!A739</f>
        <v/>
      </c>
      <c r="B737" s="81" t="str">
        <f>IF(ISBLANK('Afrap. mar21-apr21'!B739),"",'Afrap. mar21-apr21'!B739)</f>
        <v/>
      </c>
      <c r="C737" s="81" t="str">
        <f>IF(ISBLANK('Afrap. mar21-apr21'!C739),"",'Afrap. mar21-apr21'!C739)</f>
        <v/>
      </c>
      <c r="D737" s="21">
        <f>IF('Afrap. mar21-apr21'!I739="Funktionær",0.75,0.9)</f>
        <v>0.9</v>
      </c>
      <c r="E737" s="17"/>
      <c r="J737" s="111" t="str">
        <f t="shared" si="22"/>
        <v/>
      </c>
      <c r="K737" s="30" t="str">
        <f t="shared" si="23"/>
        <v/>
      </c>
    </row>
    <row r="738" spans="1:11" x14ac:dyDescent="0.25">
      <c r="A738" s="16" t="str">
        <f>'Afrap. mar21-apr21'!A740</f>
        <v/>
      </c>
      <c r="B738" s="81" t="str">
        <f>IF(ISBLANK('Afrap. mar21-apr21'!B740),"",'Afrap. mar21-apr21'!B740)</f>
        <v/>
      </c>
      <c r="C738" s="81" t="str">
        <f>IF(ISBLANK('Afrap. mar21-apr21'!C740),"",'Afrap. mar21-apr21'!C740)</f>
        <v/>
      </c>
      <c r="D738" s="21">
        <f>IF('Afrap. mar21-apr21'!I740="Funktionær",0.75,0.9)</f>
        <v>0.9</v>
      </c>
      <c r="E738" s="17"/>
      <c r="J738" s="111" t="str">
        <f t="shared" si="22"/>
        <v/>
      </c>
      <c r="K738" s="30" t="str">
        <f t="shared" si="23"/>
        <v/>
      </c>
    </row>
    <row r="739" spans="1:11" x14ac:dyDescent="0.25">
      <c r="A739" s="16" t="str">
        <f>'Afrap. mar21-apr21'!A741</f>
        <v/>
      </c>
      <c r="B739" s="81" t="str">
        <f>IF(ISBLANK('Afrap. mar21-apr21'!B741),"",'Afrap. mar21-apr21'!B741)</f>
        <v/>
      </c>
      <c r="C739" s="81" t="str">
        <f>IF(ISBLANK('Afrap. mar21-apr21'!C741),"",'Afrap. mar21-apr21'!C741)</f>
        <v/>
      </c>
      <c r="D739" s="21">
        <f>IF('Afrap. mar21-apr21'!I741="Funktionær",0.75,0.9)</f>
        <v>0.9</v>
      </c>
      <c r="E739" s="17"/>
      <c r="J739" s="111" t="str">
        <f t="shared" si="22"/>
        <v/>
      </c>
      <c r="K739" s="30" t="str">
        <f t="shared" si="23"/>
        <v/>
      </c>
    </row>
    <row r="740" spans="1:11" x14ac:dyDescent="0.25">
      <c r="A740" s="16" t="str">
        <f>'Afrap. mar21-apr21'!A742</f>
        <v/>
      </c>
      <c r="B740" s="81" t="str">
        <f>IF(ISBLANK('Afrap. mar21-apr21'!B742),"",'Afrap. mar21-apr21'!B742)</f>
        <v/>
      </c>
      <c r="C740" s="81" t="str">
        <f>IF(ISBLANK('Afrap. mar21-apr21'!C742),"",'Afrap. mar21-apr21'!C742)</f>
        <v/>
      </c>
      <c r="D740" s="21">
        <f>IF('Afrap. mar21-apr21'!I742="Funktionær",0.75,0.9)</f>
        <v>0.9</v>
      </c>
      <c r="E740" s="17"/>
      <c r="J740" s="111" t="str">
        <f t="shared" si="22"/>
        <v/>
      </c>
      <c r="K740" s="30" t="str">
        <f t="shared" si="23"/>
        <v/>
      </c>
    </row>
    <row r="741" spans="1:11" x14ac:dyDescent="0.25">
      <c r="A741" s="16" t="str">
        <f>'Afrap. mar21-apr21'!A743</f>
        <v/>
      </c>
      <c r="B741" s="81" t="str">
        <f>IF(ISBLANK('Afrap. mar21-apr21'!B743),"",'Afrap. mar21-apr21'!B743)</f>
        <v/>
      </c>
      <c r="C741" s="81" t="str">
        <f>IF(ISBLANK('Afrap. mar21-apr21'!C743),"",'Afrap. mar21-apr21'!C743)</f>
        <v/>
      </c>
      <c r="D741" s="21">
        <f>IF('Afrap. mar21-apr21'!I743="Funktionær",0.75,0.9)</f>
        <v>0.9</v>
      </c>
      <c r="E741" s="17"/>
      <c r="J741" s="111" t="str">
        <f t="shared" si="22"/>
        <v/>
      </c>
      <c r="K741" s="30" t="str">
        <f t="shared" si="23"/>
        <v/>
      </c>
    </row>
    <row r="742" spans="1:11" x14ac:dyDescent="0.25">
      <c r="A742" s="16" t="str">
        <f>'Afrap. mar21-apr21'!A744</f>
        <v/>
      </c>
      <c r="B742" s="81" t="str">
        <f>IF(ISBLANK('Afrap. mar21-apr21'!B744),"",'Afrap. mar21-apr21'!B744)</f>
        <v/>
      </c>
      <c r="C742" s="81" t="str">
        <f>IF(ISBLANK('Afrap. mar21-apr21'!C744),"",'Afrap. mar21-apr21'!C744)</f>
        <v/>
      </c>
      <c r="D742" s="21">
        <f>IF('Afrap. mar21-apr21'!I744="Funktionær",0.75,0.9)</f>
        <v>0.9</v>
      </c>
      <c r="E742" s="17"/>
      <c r="J742" s="111" t="str">
        <f t="shared" si="22"/>
        <v/>
      </c>
      <c r="K742" s="30" t="str">
        <f t="shared" si="23"/>
        <v/>
      </c>
    </row>
    <row r="743" spans="1:11" x14ac:dyDescent="0.25">
      <c r="A743" s="16" t="str">
        <f>'Afrap. mar21-apr21'!A745</f>
        <v/>
      </c>
      <c r="B743" s="81" t="str">
        <f>IF(ISBLANK('Afrap. mar21-apr21'!B745),"",'Afrap. mar21-apr21'!B745)</f>
        <v/>
      </c>
      <c r="C743" s="81" t="str">
        <f>IF(ISBLANK('Afrap. mar21-apr21'!C745),"",'Afrap. mar21-apr21'!C745)</f>
        <v/>
      </c>
      <c r="D743" s="21">
        <f>IF('Afrap. mar21-apr21'!I745="Funktionær",0.75,0.9)</f>
        <v>0.9</v>
      </c>
      <c r="E743" s="17"/>
      <c r="J743" s="111" t="str">
        <f t="shared" si="22"/>
        <v/>
      </c>
      <c r="K743" s="30" t="str">
        <f t="shared" si="23"/>
        <v/>
      </c>
    </row>
    <row r="744" spans="1:11" x14ac:dyDescent="0.25">
      <c r="A744" s="16" t="str">
        <f>'Afrap. mar21-apr21'!A746</f>
        <v/>
      </c>
      <c r="B744" s="81" t="str">
        <f>IF(ISBLANK('Afrap. mar21-apr21'!B746),"",'Afrap. mar21-apr21'!B746)</f>
        <v/>
      </c>
      <c r="C744" s="81" t="str">
        <f>IF(ISBLANK('Afrap. mar21-apr21'!C746),"",'Afrap. mar21-apr21'!C746)</f>
        <v/>
      </c>
      <c r="D744" s="21">
        <f>IF('Afrap. mar21-apr21'!I746="Funktionær",0.75,0.9)</f>
        <v>0.9</v>
      </c>
      <c r="E744" s="17"/>
      <c r="J744" s="111" t="str">
        <f t="shared" si="22"/>
        <v/>
      </c>
      <c r="K744" s="30" t="str">
        <f t="shared" si="23"/>
        <v/>
      </c>
    </row>
    <row r="745" spans="1:11" x14ac:dyDescent="0.25">
      <c r="A745" s="16" t="str">
        <f>'Afrap. mar21-apr21'!A747</f>
        <v/>
      </c>
      <c r="B745" s="81" t="str">
        <f>IF(ISBLANK('Afrap. mar21-apr21'!B747),"",'Afrap. mar21-apr21'!B747)</f>
        <v/>
      </c>
      <c r="C745" s="81" t="str">
        <f>IF(ISBLANK('Afrap. mar21-apr21'!C747),"",'Afrap. mar21-apr21'!C747)</f>
        <v/>
      </c>
      <c r="D745" s="21">
        <f>IF('Afrap. mar21-apr21'!I747="Funktionær",0.75,0.9)</f>
        <v>0.9</v>
      </c>
      <c r="E745" s="17"/>
      <c r="J745" s="111" t="str">
        <f t="shared" si="22"/>
        <v/>
      </c>
      <c r="K745" s="30" t="str">
        <f t="shared" si="23"/>
        <v/>
      </c>
    </row>
    <row r="746" spans="1:11" x14ac:dyDescent="0.25">
      <c r="A746" s="16" t="str">
        <f>'Afrap. mar21-apr21'!A748</f>
        <v/>
      </c>
      <c r="B746" s="81" t="str">
        <f>IF(ISBLANK('Afrap. mar21-apr21'!B748),"",'Afrap. mar21-apr21'!B748)</f>
        <v/>
      </c>
      <c r="C746" s="81" t="str">
        <f>IF(ISBLANK('Afrap. mar21-apr21'!C748),"",'Afrap. mar21-apr21'!C748)</f>
        <v/>
      </c>
      <c r="D746" s="21">
        <f>IF('Afrap. mar21-apr21'!I748="Funktionær",0.75,0.9)</f>
        <v>0.9</v>
      </c>
      <c r="E746" s="17"/>
      <c r="J746" s="111" t="str">
        <f t="shared" si="22"/>
        <v/>
      </c>
      <c r="K746" s="30" t="str">
        <f t="shared" si="23"/>
        <v/>
      </c>
    </row>
    <row r="747" spans="1:11" x14ac:dyDescent="0.25">
      <c r="A747" s="16" t="str">
        <f>'Afrap. mar21-apr21'!A749</f>
        <v/>
      </c>
      <c r="B747" s="81" t="str">
        <f>IF(ISBLANK('Afrap. mar21-apr21'!B749),"",'Afrap. mar21-apr21'!B749)</f>
        <v/>
      </c>
      <c r="C747" s="81" t="str">
        <f>IF(ISBLANK('Afrap. mar21-apr21'!C749),"",'Afrap. mar21-apr21'!C749)</f>
        <v/>
      </c>
      <c r="D747" s="21">
        <f>IF('Afrap. mar21-apr21'!I749="Funktionær",0.75,0.9)</f>
        <v>0.9</v>
      </c>
      <c r="E747" s="17"/>
      <c r="J747" s="111" t="str">
        <f t="shared" si="22"/>
        <v/>
      </c>
      <c r="K747" s="30" t="str">
        <f t="shared" si="23"/>
        <v/>
      </c>
    </row>
    <row r="748" spans="1:11" x14ac:dyDescent="0.25">
      <c r="A748" s="16" t="str">
        <f>'Afrap. mar21-apr21'!A750</f>
        <v/>
      </c>
      <c r="B748" s="81" t="str">
        <f>IF(ISBLANK('Afrap. mar21-apr21'!B750),"",'Afrap. mar21-apr21'!B750)</f>
        <v/>
      </c>
      <c r="C748" s="81" t="str">
        <f>IF(ISBLANK('Afrap. mar21-apr21'!C750),"",'Afrap. mar21-apr21'!C750)</f>
        <v/>
      </c>
      <c r="D748" s="21">
        <f>IF('Afrap. mar21-apr21'!I750="Funktionær",0.75,0.9)</f>
        <v>0.9</v>
      </c>
      <c r="E748" s="17"/>
      <c r="J748" s="111" t="str">
        <f t="shared" si="22"/>
        <v/>
      </c>
      <c r="K748" s="30" t="str">
        <f t="shared" si="23"/>
        <v/>
      </c>
    </row>
    <row r="749" spans="1:11" x14ac:dyDescent="0.25">
      <c r="A749" s="16" t="str">
        <f>'Afrap. mar21-apr21'!A751</f>
        <v/>
      </c>
      <c r="B749" s="81" t="str">
        <f>IF(ISBLANK('Afrap. mar21-apr21'!B751),"",'Afrap. mar21-apr21'!B751)</f>
        <v/>
      </c>
      <c r="C749" s="81" t="str">
        <f>IF(ISBLANK('Afrap. mar21-apr21'!C751),"",'Afrap. mar21-apr21'!C751)</f>
        <v/>
      </c>
      <c r="D749" s="21">
        <f>IF('Afrap. mar21-apr21'!I751="Funktionær",0.75,0.9)</f>
        <v>0.9</v>
      </c>
      <c r="E749" s="17"/>
      <c r="J749" s="111" t="str">
        <f t="shared" si="22"/>
        <v/>
      </c>
      <c r="K749" s="30" t="str">
        <f t="shared" si="23"/>
        <v/>
      </c>
    </row>
    <row r="750" spans="1:11" x14ac:dyDescent="0.25">
      <c r="A750" s="16" t="str">
        <f>'Afrap. mar21-apr21'!A752</f>
        <v/>
      </c>
      <c r="B750" s="81" t="str">
        <f>IF(ISBLANK('Afrap. mar21-apr21'!B752),"",'Afrap. mar21-apr21'!B752)</f>
        <v/>
      </c>
      <c r="C750" s="81" t="str">
        <f>IF(ISBLANK('Afrap. mar21-apr21'!C752),"",'Afrap. mar21-apr21'!C752)</f>
        <v/>
      </c>
      <c r="D750" s="21">
        <f>IF('Afrap. mar21-apr21'!I752="Funktionær",0.75,0.9)</f>
        <v>0.9</v>
      </c>
      <c r="E750" s="17"/>
      <c r="J750" s="111" t="str">
        <f t="shared" si="22"/>
        <v/>
      </c>
      <c r="K750" s="30" t="str">
        <f t="shared" si="23"/>
        <v/>
      </c>
    </row>
    <row r="751" spans="1:11" x14ac:dyDescent="0.25">
      <c r="A751" s="16" t="str">
        <f>'Afrap. mar21-apr21'!A753</f>
        <v/>
      </c>
      <c r="B751" s="81" t="str">
        <f>IF(ISBLANK('Afrap. mar21-apr21'!B753),"",'Afrap. mar21-apr21'!B753)</f>
        <v/>
      </c>
      <c r="C751" s="81" t="str">
        <f>IF(ISBLANK('Afrap. mar21-apr21'!C753),"",'Afrap. mar21-apr21'!C753)</f>
        <v/>
      </c>
      <c r="D751" s="21">
        <f>IF('Afrap. mar21-apr21'!I753="Funktionær",0.75,0.9)</f>
        <v>0.9</v>
      </c>
      <c r="E751" s="17"/>
      <c r="J751" s="111" t="str">
        <f t="shared" si="22"/>
        <v/>
      </c>
      <c r="K751" s="30" t="str">
        <f t="shared" si="23"/>
        <v/>
      </c>
    </row>
    <row r="752" spans="1:11" x14ac:dyDescent="0.25">
      <c r="A752" s="16" t="str">
        <f>'Afrap. mar21-apr21'!A754</f>
        <v/>
      </c>
      <c r="B752" s="81" t="str">
        <f>IF(ISBLANK('Afrap. mar21-apr21'!B754),"",'Afrap. mar21-apr21'!B754)</f>
        <v/>
      </c>
      <c r="C752" s="81" t="str">
        <f>IF(ISBLANK('Afrap. mar21-apr21'!C754),"",'Afrap. mar21-apr21'!C754)</f>
        <v/>
      </c>
      <c r="D752" s="21">
        <f>IF('Afrap. mar21-apr21'!I754="Funktionær",0.75,0.9)</f>
        <v>0.9</v>
      </c>
      <c r="E752" s="17"/>
      <c r="J752" s="111" t="str">
        <f t="shared" si="22"/>
        <v/>
      </c>
      <c r="K752" s="30" t="str">
        <f t="shared" si="23"/>
        <v/>
      </c>
    </row>
    <row r="753" spans="1:11" x14ac:dyDescent="0.25">
      <c r="A753" s="16" t="str">
        <f>'Afrap. mar21-apr21'!A755</f>
        <v/>
      </c>
      <c r="B753" s="81" t="str">
        <f>IF(ISBLANK('Afrap. mar21-apr21'!B755),"",'Afrap. mar21-apr21'!B755)</f>
        <v/>
      </c>
      <c r="C753" s="81" t="str">
        <f>IF(ISBLANK('Afrap. mar21-apr21'!C755),"",'Afrap. mar21-apr21'!C755)</f>
        <v/>
      </c>
      <c r="D753" s="21">
        <f>IF('Afrap. mar21-apr21'!I755="Funktionær",0.75,0.9)</f>
        <v>0.9</v>
      </c>
      <c r="E753" s="17"/>
      <c r="J753" s="111" t="str">
        <f t="shared" si="22"/>
        <v/>
      </c>
      <c r="K753" s="30" t="str">
        <f t="shared" si="23"/>
        <v/>
      </c>
    </row>
    <row r="754" spans="1:11" x14ac:dyDescent="0.25">
      <c r="A754" s="16" t="str">
        <f>'Afrap. mar21-apr21'!A756</f>
        <v/>
      </c>
      <c r="B754" s="81" t="str">
        <f>IF(ISBLANK('Afrap. mar21-apr21'!B756),"",'Afrap. mar21-apr21'!B756)</f>
        <v/>
      </c>
      <c r="C754" s="81" t="str">
        <f>IF(ISBLANK('Afrap. mar21-apr21'!C756),"",'Afrap. mar21-apr21'!C756)</f>
        <v/>
      </c>
      <c r="D754" s="21">
        <f>IF('Afrap. mar21-apr21'!I756="Funktionær",0.75,0.9)</f>
        <v>0.9</v>
      </c>
      <c r="E754" s="17"/>
      <c r="J754" s="111" t="str">
        <f t="shared" si="22"/>
        <v/>
      </c>
      <c r="K754" s="30" t="str">
        <f t="shared" si="23"/>
        <v/>
      </c>
    </row>
    <row r="755" spans="1:11" x14ac:dyDescent="0.25">
      <c r="A755" s="16" t="str">
        <f>'Afrap. mar21-apr21'!A757</f>
        <v/>
      </c>
      <c r="B755" s="81" t="str">
        <f>IF(ISBLANK('Afrap. mar21-apr21'!B757),"",'Afrap. mar21-apr21'!B757)</f>
        <v/>
      </c>
      <c r="C755" s="81" t="str">
        <f>IF(ISBLANK('Afrap. mar21-apr21'!C757),"",'Afrap. mar21-apr21'!C757)</f>
        <v/>
      </c>
      <c r="D755" s="21">
        <f>IF('Afrap. mar21-apr21'!I757="Funktionær",0.75,0.9)</f>
        <v>0.9</v>
      </c>
      <c r="E755" s="17"/>
      <c r="J755" s="111" t="str">
        <f t="shared" si="22"/>
        <v/>
      </c>
      <c r="K755" s="30" t="str">
        <f t="shared" si="23"/>
        <v/>
      </c>
    </row>
    <row r="756" spans="1:11" x14ac:dyDescent="0.25">
      <c r="A756" s="16" t="str">
        <f>'Afrap. mar21-apr21'!A758</f>
        <v/>
      </c>
      <c r="B756" s="81" t="str">
        <f>IF(ISBLANK('Afrap. mar21-apr21'!B758),"",'Afrap. mar21-apr21'!B758)</f>
        <v/>
      </c>
      <c r="C756" s="81" t="str">
        <f>IF(ISBLANK('Afrap. mar21-apr21'!C758),"",'Afrap. mar21-apr21'!C758)</f>
        <v/>
      </c>
      <c r="D756" s="21">
        <f>IF('Afrap. mar21-apr21'!I758="Funktionær",0.75,0.9)</f>
        <v>0.9</v>
      </c>
      <c r="E756" s="17"/>
      <c r="J756" s="111" t="str">
        <f t="shared" si="22"/>
        <v/>
      </c>
      <c r="K756" s="30" t="str">
        <f t="shared" si="23"/>
        <v/>
      </c>
    </row>
    <row r="757" spans="1:11" x14ac:dyDescent="0.25">
      <c r="A757" s="16" t="str">
        <f>'Afrap. mar21-apr21'!A759</f>
        <v/>
      </c>
      <c r="B757" s="81" t="str">
        <f>IF(ISBLANK('Afrap. mar21-apr21'!B759),"",'Afrap. mar21-apr21'!B759)</f>
        <v/>
      </c>
      <c r="C757" s="81" t="str">
        <f>IF(ISBLANK('Afrap. mar21-apr21'!C759),"",'Afrap. mar21-apr21'!C759)</f>
        <v/>
      </c>
      <c r="D757" s="21">
        <f>IF('Afrap. mar21-apr21'!I759="Funktionær",0.75,0.9)</f>
        <v>0.9</v>
      </c>
      <c r="E757" s="17"/>
      <c r="J757" s="111" t="str">
        <f t="shared" si="22"/>
        <v/>
      </c>
      <c r="K757" s="30" t="str">
        <f t="shared" si="23"/>
        <v/>
      </c>
    </row>
    <row r="758" spans="1:11" x14ac:dyDescent="0.25">
      <c r="A758" s="16" t="str">
        <f>'Afrap. mar21-apr21'!A760</f>
        <v/>
      </c>
      <c r="B758" s="81" t="str">
        <f>IF(ISBLANK('Afrap. mar21-apr21'!B760),"",'Afrap. mar21-apr21'!B760)</f>
        <v/>
      </c>
      <c r="C758" s="81" t="str">
        <f>IF(ISBLANK('Afrap. mar21-apr21'!C760),"",'Afrap. mar21-apr21'!C760)</f>
        <v/>
      </c>
      <c r="D758" s="21">
        <f>IF('Afrap. mar21-apr21'!I760="Funktionær",0.75,0.9)</f>
        <v>0.9</v>
      </c>
      <c r="E758" s="17"/>
      <c r="J758" s="111" t="str">
        <f t="shared" si="22"/>
        <v/>
      </c>
      <c r="K758" s="30" t="str">
        <f t="shared" si="23"/>
        <v/>
      </c>
    </row>
    <row r="759" spans="1:11" x14ac:dyDescent="0.25">
      <c r="A759" s="16" t="str">
        <f>'Afrap. mar21-apr21'!A761</f>
        <v/>
      </c>
      <c r="B759" s="81" t="str">
        <f>IF(ISBLANK('Afrap. mar21-apr21'!B761),"",'Afrap. mar21-apr21'!B761)</f>
        <v/>
      </c>
      <c r="C759" s="81" t="str">
        <f>IF(ISBLANK('Afrap. mar21-apr21'!C761),"",'Afrap. mar21-apr21'!C761)</f>
        <v/>
      </c>
      <c r="D759" s="21">
        <f>IF('Afrap. mar21-apr21'!I761="Funktionær",0.75,0.9)</f>
        <v>0.9</v>
      </c>
      <c r="E759" s="17"/>
      <c r="J759" s="111" t="str">
        <f t="shared" si="22"/>
        <v/>
      </c>
      <c r="K759" s="30" t="str">
        <f t="shared" si="23"/>
        <v/>
      </c>
    </row>
    <row r="760" spans="1:11" x14ac:dyDescent="0.25">
      <c r="A760" s="16" t="str">
        <f>'Afrap. mar21-apr21'!A762</f>
        <v/>
      </c>
      <c r="B760" s="81" t="str">
        <f>IF(ISBLANK('Afrap. mar21-apr21'!B762),"",'Afrap. mar21-apr21'!B762)</f>
        <v/>
      </c>
      <c r="C760" s="81" t="str">
        <f>IF(ISBLANK('Afrap. mar21-apr21'!C762),"",'Afrap. mar21-apr21'!C762)</f>
        <v/>
      </c>
      <c r="D760" s="21">
        <f>IF('Afrap. mar21-apr21'!I762="Funktionær",0.75,0.9)</f>
        <v>0.9</v>
      </c>
      <c r="E760" s="17"/>
      <c r="J760" s="111" t="str">
        <f t="shared" si="22"/>
        <v/>
      </c>
      <c r="K760" s="30" t="str">
        <f t="shared" si="23"/>
        <v/>
      </c>
    </row>
    <row r="761" spans="1:11" x14ac:dyDescent="0.25">
      <c r="A761" s="16" t="str">
        <f>'Afrap. mar21-apr21'!A763</f>
        <v/>
      </c>
      <c r="B761" s="81" t="str">
        <f>IF(ISBLANK('Afrap. mar21-apr21'!B763),"",'Afrap. mar21-apr21'!B763)</f>
        <v/>
      </c>
      <c r="C761" s="81" t="str">
        <f>IF(ISBLANK('Afrap. mar21-apr21'!C763),"",'Afrap. mar21-apr21'!C763)</f>
        <v/>
      </c>
      <c r="D761" s="21">
        <f>IF('Afrap. mar21-apr21'!I763="Funktionær",0.75,0.9)</f>
        <v>0.9</v>
      </c>
      <c r="E761" s="17"/>
      <c r="J761" s="111" t="str">
        <f t="shared" si="22"/>
        <v/>
      </c>
      <c r="K761" s="30" t="str">
        <f t="shared" si="23"/>
        <v/>
      </c>
    </row>
    <row r="762" spans="1:11" x14ac:dyDescent="0.25">
      <c r="A762" s="16" t="str">
        <f>'Afrap. mar21-apr21'!A764</f>
        <v/>
      </c>
      <c r="B762" s="81" t="str">
        <f>IF(ISBLANK('Afrap. mar21-apr21'!B764),"",'Afrap. mar21-apr21'!B764)</f>
        <v/>
      </c>
      <c r="C762" s="81" t="str">
        <f>IF(ISBLANK('Afrap. mar21-apr21'!C764),"",'Afrap. mar21-apr21'!C764)</f>
        <v/>
      </c>
      <c r="D762" s="21">
        <f>IF('Afrap. mar21-apr21'!I764="Funktionær",0.75,0.9)</f>
        <v>0.9</v>
      </c>
      <c r="E762" s="17"/>
      <c r="J762" s="111" t="str">
        <f t="shared" si="22"/>
        <v/>
      </c>
      <c r="K762" s="30" t="str">
        <f t="shared" si="23"/>
        <v/>
      </c>
    </row>
    <row r="763" spans="1:11" x14ac:dyDescent="0.25">
      <c r="A763" s="16" t="str">
        <f>'Afrap. mar21-apr21'!A765</f>
        <v/>
      </c>
      <c r="B763" s="81" t="str">
        <f>IF(ISBLANK('Afrap. mar21-apr21'!B765),"",'Afrap. mar21-apr21'!B765)</f>
        <v/>
      </c>
      <c r="C763" s="81" t="str">
        <f>IF(ISBLANK('Afrap. mar21-apr21'!C765),"",'Afrap. mar21-apr21'!C765)</f>
        <v/>
      </c>
      <c r="D763" s="21">
        <f>IF('Afrap. mar21-apr21'!I765="Funktionær",0.75,0.9)</f>
        <v>0.9</v>
      </c>
      <c r="E763" s="17"/>
      <c r="J763" s="111" t="str">
        <f t="shared" si="22"/>
        <v/>
      </c>
      <c r="K763" s="30" t="str">
        <f t="shared" si="23"/>
        <v/>
      </c>
    </row>
    <row r="764" spans="1:11" x14ac:dyDescent="0.25">
      <c r="A764" s="16" t="str">
        <f>'Afrap. mar21-apr21'!A766</f>
        <v/>
      </c>
      <c r="B764" s="81" t="str">
        <f>IF(ISBLANK('Afrap. mar21-apr21'!B766),"",'Afrap. mar21-apr21'!B766)</f>
        <v/>
      </c>
      <c r="C764" s="81" t="str">
        <f>IF(ISBLANK('Afrap. mar21-apr21'!C766),"",'Afrap. mar21-apr21'!C766)</f>
        <v/>
      </c>
      <c r="D764" s="21">
        <f>IF('Afrap. mar21-apr21'!I766="Funktionær",0.75,0.9)</f>
        <v>0.9</v>
      </c>
      <c r="E764" s="17"/>
      <c r="J764" s="111" t="str">
        <f t="shared" si="22"/>
        <v/>
      </c>
      <c r="K764" s="30" t="str">
        <f t="shared" si="23"/>
        <v/>
      </c>
    </row>
    <row r="765" spans="1:11" x14ac:dyDescent="0.25">
      <c r="A765" s="16" t="str">
        <f>'Afrap. mar21-apr21'!A767</f>
        <v/>
      </c>
      <c r="B765" s="81" t="str">
        <f>IF(ISBLANK('Afrap. mar21-apr21'!B767),"",'Afrap. mar21-apr21'!B767)</f>
        <v/>
      </c>
      <c r="C765" s="81" t="str">
        <f>IF(ISBLANK('Afrap. mar21-apr21'!C767),"",'Afrap. mar21-apr21'!C767)</f>
        <v/>
      </c>
      <c r="D765" s="21">
        <f>IF('Afrap. mar21-apr21'!I767="Funktionær",0.75,0.9)</f>
        <v>0.9</v>
      </c>
      <c r="E765" s="17"/>
      <c r="J765" s="111" t="str">
        <f t="shared" si="22"/>
        <v/>
      </c>
      <c r="K765" s="30" t="str">
        <f t="shared" si="23"/>
        <v/>
      </c>
    </row>
    <row r="766" spans="1:11" x14ac:dyDescent="0.25">
      <c r="A766" s="16" t="str">
        <f>'Afrap. mar21-apr21'!A768</f>
        <v/>
      </c>
      <c r="B766" s="81" t="str">
        <f>IF(ISBLANK('Afrap. mar21-apr21'!B768),"",'Afrap. mar21-apr21'!B768)</f>
        <v/>
      </c>
      <c r="C766" s="81" t="str">
        <f>IF(ISBLANK('Afrap. mar21-apr21'!C768),"",'Afrap. mar21-apr21'!C768)</f>
        <v/>
      </c>
      <c r="D766" s="21">
        <f>IF('Afrap. mar21-apr21'!I768="Funktionær",0.75,0.9)</f>
        <v>0.9</v>
      </c>
      <c r="E766" s="17"/>
      <c r="J766" s="111" t="str">
        <f t="shared" si="22"/>
        <v/>
      </c>
      <c r="K766" s="30" t="str">
        <f t="shared" si="23"/>
        <v/>
      </c>
    </row>
    <row r="767" spans="1:11" x14ac:dyDescent="0.25">
      <c r="A767" s="16" t="str">
        <f>'Afrap. mar21-apr21'!A769</f>
        <v/>
      </c>
      <c r="B767" s="81" t="str">
        <f>IF(ISBLANK('Afrap. mar21-apr21'!B769),"",'Afrap. mar21-apr21'!B769)</f>
        <v/>
      </c>
      <c r="C767" s="81" t="str">
        <f>IF(ISBLANK('Afrap. mar21-apr21'!C769),"",'Afrap. mar21-apr21'!C769)</f>
        <v/>
      </c>
      <c r="D767" s="21">
        <f>IF('Afrap. mar21-apr21'!I769="Funktionær",0.75,0.9)</f>
        <v>0.9</v>
      </c>
      <c r="E767" s="17"/>
      <c r="J767" s="111" t="str">
        <f t="shared" si="22"/>
        <v/>
      </c>
      <c r="K767" s="30" t="str">
        <f t="shared" si="23"/>
        <v/>
      </c>
    </row>
    <row r="768" spans="1:11" x14ac:dyDescent="0.25">
      <c r="A768" s="16" t="str">
        <f>'Afrap. mar21-apr21'!A770</f>
        <v/>
      </c>
      <c r="B768" s="81" t="str">
        <f>IF(ISBLANK('Afrap. mar21-apr21'!B770),"",'Afrap. mar21-apr21'!B770)</f>
        <v/>
      </c>
      <c r="C768" s="81" t="str">
        <f>IF(ISBLANK('Afrap. mar21-apr21'!C770),"",'Afrap. mar21-apr21'!C770)</f>
        <v/>
      </c>
      <c r="D768" s="21">
        <f>IF('Afrap. mar21-apr21'!I770="Funktionær",0.75,0.9)</f>
        <v>0.9</v>
      </c>
      <c r="E768" s="17"/>
      <c r="J768" s="111" t="str">
        <f t="shared" si="22"/>
        <v/>
      </c>
      <c r="K768" s="30" t="str">
        <f t="shared" si="23"/>
        <v/>
      </c>
    </row>
    <row r="769" spans="1:11" x14ac:dyDescent="0.25">
      <c r="A769" s="16" t="str">
        <f>'Afrap. mar21-apr21'!A771</f>
        <v/>
      </c>
      <c r="B769" s="81" t="str">
        <f>IF(ISBLANK('Afrap. mar21-apr21'!B771),"",'Afrap. mar21-apr21'!B771)</f>
        <v/>
      </c>
      <c r="C769" s="81" t="str">
        <f>IF(ISBLANK('Afrap. mar21-apr21'!C771),"",'Afrap. mar21-apr21'!C771)</f>
        <v/>
      </c>
      <c r="D769" s="21">
        <f>IF('Afrap. mar21-apr21'!I771="Funktionær",0.75,0.9)</f>
        <v>0.9</v>
      </c>
      <c r="E769" s="17"/>
      <c r="J769" s="111" t="str">
        <f t="shared" si="22"/>
        <v/>
      </c>
      <c r="K769" s="30" t="str">
        <f t="shared" si="23"/>
        <v/>
      </c>
    </row>
    <row r="770" spans="1:11" x14ac:dyDescent="0.25">
      <c r="A770" s="16" t="str">
        <f>'Afrap. mar21-apr21'!A772</f>
        <v/>
      </c>
      <c r="B770" s="81" t="str">
        <f>IF(ISBLANK('Afrap. mar21-apr21'!B772),"",'Afrap. mar21-apr21'!B772)</f>
        <v/>
      </c>
      <c r="C770" s="81" t="str">
        <f>IF(ISBLANK('Afrap. mar21-apr21'!C772),"",'Afrap. mar21-apr21'!C772)</f>
        <v/>
      </c>
      <c r="D770" s="21">
        <f>IF('Afrap. mar21-apr21'!I772="Funktionær",0.75,0.9)</f>
        <v>0.9</v>
      </c>
      <c r="E770" s="17"/>
      <c r="J770" s="111" t="str">
        <f t="shared" si="22"/>
        <v/>
      </c>
      <c r="K770" s="30" t="str">
        <f t="shared" si="23"/>
        <v/>
      </c>
    </row>
    <row r="771" spans="1:11" x14ac:dyDescent="0.25">
      <c r="A771" s="16" t="str">
        <f>'Afrap. mar21-apr21'!A773</f>
        <v/>
      </c>
      <c r="B771" s="81" t="str">
        <f>IF(ISBLANK('Afrap. mar21-apr21'!B773),"",'Afrap. mar21-apr21'!B773)</f>
        <v/>
      </c>
      <c r="C771" s="81" t="str">
        <f>IF(ISBLANK('Afrap. mar21-apr21'!C773),"",'Afrap. mar21-apr21'!C773)</f>
        <v/>
      </c>
      <c r="D771" s="21">
        <f>IF('Afrap. mar21-apr21'!I773="Funktionær",0.75,0.9)</f>
        <v>0.9</v>
      </c>
      <c r="E771" s="17"/>
      <c r="J771" s="111" t="str">
        <f t="shared" si="22"/>
        <v/>
      </c>
      <c r="K771" s="30" t="str">
        <f t="shared" si="23"/>
        <v/>
      </c>
    </row>
    <row r="772" spans="1:11" x14ac:dyDescent="0.25">
      <c r="A772" s="16" t="str">
        <f>'Afrap. mar21-apr21'!A774</f>
        <v/>
      </c>
      <c r="B772" s="81" t="str">
        <f>IF(ISBLANK('Afrap. mar21-apr21'!B774),"",'Afrap. mar21-apr21'!B774)</f>
        <v/>
      </c>
      <c r="C772" s="81" t="str">
        <f>IF(ISBLANK('Afrap. mar21-apr21'!C774),"",'Afrap. mar21-apr21'!C774)</f>
        <v/>
      </c>
      <c r="D772" s="21">
        <f>IF('Afrap. mar21-apr21'!I774="Funktionær",0.75,0.9)</f>
        <v>0.9</v>
      </c>
      <c r="E772" s="17"/>
      <c r="J772" s="111" t="str">
        <f t="shared" si="22"/>
        <v/>
      </c>
      <c r="K772" s="30" t="str">
        <f t="shared" si="23"/>
        <v/>
      </c>
    </row>
    <row r="773" spans="1:11" x14ac:dyDescent="0.25">
      <c r="A773" s="16" t="str">
        <f>'Afrap. mar21-apr21'!A775</f>
        <v/>
      </c>
      <c r="B773" s="81" t="str">
        <f>IF(ISBLANK('Afrap. mar21-apr21'!B775),"",'Afrap. mar21-apr21'!B775)</f>
        <v/>
      </c>
      <c r="C773" s="81" t="str">
        <f>IF(ISBLANK('Afrap. mar21-apr21'!C775),"",'Afrap. mar21-apr21'!C775)</f>
        <v/>
      </c>
      <c r="D773" s="21">
        <f>IF('Afrap. mar21-apr21'!I775="Funktionær",0.75,0.9)</f>
        <v>0.9</v>
      </c>
      <c r="E773" s="17"/>
      <c r="J773" s="111" t="str">
        <f t="shared" si="22"/>
        <v/>
      </c>
      <c r="K773" s="30" t="str">
        <f t="shared" si="23"/>
        <v/>
      </c>
    </row>
    <row r="774" spans="1:11" x14ac:dyDescent="0.25">
      <c r="A774" s="16" t="str">
        <f>'Afrap. mar21-apr21'!A776</f>
        <v/>
      </c>
      <c r="B774" s="81" t="str">
        <f>IF(ISBLANK('Afrap. mar21-apr21'!B776),"",'Afrap. mar21-apr21'!B776)</f>
        <v/>
      </c>
      <c r="C774" s="81" t="str">
        <f>IF(ISBLANK('Afrap. mar21-apr21'!C776),"",'Afrap. mar21-apr21'!C776)</f>
        <v/>
      </c>
      <c r="D774" s="21">
        <f>IF('Afrap. mar21-apr21'!I776="Funktionær",0.75,0.9)</f>
        <v>0.9</v>
      </c>
      <c r="E774" s="17"/>
      <c r="J774" s="111" t="str">
        <f t="shared" ref="J774:J837" si="24">IF(E774="Ja",((F774-G774)+(H774-I774)),"")</f>
        <v/>
      </c>
      <c r="K774" s="30" t="str">
        <f t="shared" ref="K774:K837" si="25">IF(E774="Ja",((F774-G774)+(H774-I774)),"")</f>
        <v/>
      </c>
    </row>
    <row r="775" spans="1:11" x14ac:dyDescent="0.25">
      <c r="A775" s="16" t="str">
        <f>'Afrap. mar21-apr21'!A777</f>
        <v/>
      </c>
      <c r="B775" s="81" t="str">
        <f>IF(ISBLANK('Afrap. mar21-apr21'!B777),"",'Afrap. mar21-apr21'!B777)</f>
        <v/>
      </c>
      <c r="C775" s="81" t="str">
        <f>IF(ISBLANK('Afrap. mar21-apr21'!C777),"",'Afrap. mar21-apr21'!C777)</f>
        <v/>
      </c>
      <c r="D775" s="21">
        <f>IF('Afrap. mar21-apr21'!I777="Funktionær",0.75,0.9)</f>
        <v>0.9</v>
      </c>
      <c r="E775" s="17"/>
      <c r="J775" s="111" t="str">
        <f t="shared" si="24"/>
        <v/>
      </c>
      <c r="K775" s="30" t="str">
        <f t="shared" si="25"/>
        <v/>
      </c>
    </row>
    <row r="776" spans="1:11" x14ac:dyDescent="0.25">
      <c r="A776" s="16" t="str">
        <f>'Afrap. mar21-apr21'!A778</f>
        <v/>
      </c>
      <c r="B776" s="81" t="str">
        <f>IF(ISBLANK('Afrap. mar21-apr21'!B778),"",'Afrap. mar21-apr21'!B778)</f>
        <v/>
      </c>
      <c r="C776" s="81" t="str">
        <f>IF(ISBLANK('Afrap. mar21-apr21'!C778),"",'Afrap. mar21-apr21'!C778)</f>
        <v/>
      </c>
      <c r="D776" s="21">
        <f>IF('Afrap. mar21-apr21'!I778="Funktionær",0.75,0.9)</f>
        <v>0.9</v>
      </c>
      <c r="E776" s="17"/>
      <c r="J776" s="111" t="str">
        <f t="shared" si="24"/>
        <v/>
      </c>
      <c r="K776" s="30" t="str">
        <f t="shared" si="25"/>
        <v/>
      </c>
    </row>
    <row r="777" spans="1:11" x14ac:dyDescent="0.25">
      <c r="A777" s="16" t="str">
        <f>'Afrap. mar21-apr21'!A779</f>
        <v/>
      </c>
      <c r="B777" s="81" t="str">
        <f>IF(ISBLANK('Afrap. mar21-apr21'!B779),"",'Afrap. mar21-apr21'!B779)</f>
        <v/>
      </c>
      <c r="C777" s="81" t="str">
        <f>IF(ISBLANK('Afrap. mar21-apr21'!C779),"",'Afrap. mar21-apr21'!C779)</f>
        <v/>
      </c>
      <c r="D777" s="21">
        <f>IF('Afrap. mar21-apr21'!I779="Funktionær",0.75,0.9)</f>
        <v>0.9</v>
      </c>
      <c r="E777" s="17"/>
      <c r="J777" s="111" t="str">
        <f t="shared" si="24"/>
        <v/>
      </c>
      <c r="K777" s="30" t="str">
        <f t="shared" si="25"/>
        <v/>
      </c>
    </row>
    <row r="778" spans="1:11" x14ac:dyDescent="0.25">
      <c r="A778" s="16" t="str">
        <f>'Afrap. mar21-apr21'!A780</f>
        <v/>
      </c>
      <c r="B778" s="81" t="str">
        <f>IF(ISBLANK('Afrap. mar21-apr21'!B780),"",'Afrap. mar21-apr21'!B780)</f>
        <v/>
      </c>
      <c r="C778" s="81" t="str">
        <f>IF(ISBLANK('Afrap. mar21-apr21'!C780),"",'Afrap. mar21-apr21'!C780)</f>
        <v/>
      </c>
      <c r="D778" s="21">
        <f>IF('Afrap. mar21-apr21'!I780="Funktionær",0.75,0.9)</f>
        <v>0.9</v>
      </c>
      <c r="E778" s="17"/>
      <c r="J778" s="111" t="str">
        <f t="shared" si="24"/>
        <v/>
      </c>
      <c r="K778" s="30" t="str">
        <f t="shared" si="25"/>
        <v/>
      </c>
    </row>
    <row r="779" spans="1:11" x14ac:dyDescent="0.25">
      <c r="A779" s="16" t="str">
        <f>'Afrap. mar21-apr21'!A781</f>
        <v/>
      </c>
      <c r="B779" s="81" t="str">
        <f>IF(ISBLANK('Afrap. mar21-apr21'!B781),"",'Afrap. mar21-apr21'!B781)</f>
        <v/>
      </c>
      <c r="C779" s="81" t="str">
        <f>IF(ISBLANK('Afrap. mar21-apr21'!C781),"",'Afrap. mar21-apr21'!C781)</f>
        <v/>
      </c>
      <c r="D779" s="21">
        <f>IF('Afrap. mar21-apr21'!I781="Funktionær",0.75,0.9)</f>
        <v>0.9</v>
      </c>
      <c r="E779" s="17"/>
      <c r="J779" s="111" t="str">
        <f t="shared" si="24"/>
        <v/>
      </c>
      <c r="K779" s="30" t="str">
        <f t="shared" si="25"/>
        <v/>
      </c>
    </row>
    <row r="780" spans="1:11" x14ac:dyDescent="0.25">
      <c r="A780" s="16" t="str">
        <f>'Afrap. mar21-apr21'!A782</f>
        <v/>
      </c>
      <c r="B780" s="81" t="str">
        <f>IF(ISBLANK('Afrap. mar21-apr21'!B782),"",'Afrap. mar21-apr21'!B782)</f>
        <v/>
      </c>
      <c r="C780" s="81" t="str">
        <f>IF(ISBLANK('Afrap. mar21-apr21'!C782),"",'Afrap. mar21-apr21'!C782)</f>
        <v/>
      </c>
      <c r="D780" s="21">
        <f>IF('Afrap. mar21-apr21'!I782="Funktionær",0.75,0.9)</f>
        <v>0.9</v>
      </c>
      <c r="E780" s="17"/>
      <c r="J780" s="111" t="str">
        <f t="shared" si="24"/>
        <v/>
      </c>
      <c r="K780" s="30" t="str">
        <f t="shared" si="25"/>
        <v/>
      </c>
    </row>
    <row r="781" spans="1:11" x14ac:dyDescent="0.25">
      <c r="A781" s="16" t="str">
        <f>'Afrap. mar21-apr21'!A783</f>
        <v/>
      </c>
      <c r="B781" s="81" t="str">
        <f>IF(ISBLANK('Afrap. mar21-apr21'!B783),"",'Afrap. mar21-apr21'!B783)</f>
        <v/>
      </c>
      <c r="C781" s="81" t="str">
        <f>IF(ISBLANK('Afrap. mar21-apr21'!C783),"",'Afrap. mar21-apr21'!C783)</f>
        <v/>
      </c>
      <c r="D781" s="21">
        <f>IF('Afrap. mar21-apr21'!I783="Funktionær",0.75,0.9)</f>
        <v>0.9</v>
      </c>
      <c r="E781" s="17"/>
      <c r="J781" s="111" t="str">
        <f t="shared" si="24"/>
        <v/>
      </c>
      <c r="K781" s="30" t="str">
        <f t="shared" si="25"/>
        <v/>
      </c>
    </row>
    <row r="782" spans="1:11" x14ac:dyDescent="0.25">
      <c r="A782" s="16" t="str">
        <f>'Afrap. mar21-apr21'!A784</f>
        <v/>
      </c>
      <c r="B782" s="81" t="str">
        <f>IF(ISBLANK('Afrap. mar21-apr21'!B784),"",'Afrap. mar21-apr21'!B784)</f>
        <v/>
      </c>
      <c r="C782" s="81" t="str">
        <f>IF(ISBLANK('Afrap. mar21-apr21'!C784),"",'Afrap. mar21-apr21'!C784)</f>
        <v/>
      </c>
      <c r="D782" s="21">
        <f>IF('Afrap. mar21-apr21'!I784="Funktionær",0.75,0.9)</f>
        <v>0.9</v>
      </c>
      <c r="E782" s="17"/>
      <c r="J782" s="111" t="str">
        <f t="shared" si="24"/>
        <v/>
      </c>
      <c r="K782" s="30" t="str">
        <f t="shared" si="25"/>
        <v/>
      </c>
    </row>
    <row r="783" spans="1:11" x14ac:dyDescent="0.25">
      <c r="A783" s="16" t="str">
        <f>'Afrap. mar21-apr21'!A785</f>
        <v/>
      </c>
      <c r="B783" s="81" t="str">
        <f>IF(ISBLANK('Afrap. mar21-apr21'!B785),"",'Afrap. mar21-apr21'!B785)</f>
        <v/>
      </c>
      <c r="C783" s="81" t="str">
        <f>IF(ISBLANK('Afrap. mar21-apr21'!C785),"",'Afrap. mar21-apr21'!C785)</f>
        <v/>
      </c>
      <c r="D783" s="21">
        <f>IF('Afrap. mar21-apr21'!I785="Funktionær",0.75,0.9)</f>
        <v>0.9</v>
      </c>
      <c r="E783" s="17"/>
      <c r="J783" s="111" t="str">
        <f t="shared" si="24"/>
        <v/>
      </c>
      <c r="K783" s="30" t="str">
        <f t="shared" si="25"/>
        <v/>
      </c>
    </row>
    <row r="784" spans="1:11" x14ac:dyDescent="0.25">
      <c r="A784" s="16" t="str">
        <f>'Afrap. mar21-apr21'!A786</f>
        <v/>
      </c>
      <c r="B784" s="81" t="str">
        <f>IF(ISBLANK('Afrap. mar21-apr21'!B786),"",'Afrap. mar21-apr21'!B786)</f>
        <v/>
      </c>
      <c r="C784" s="81" t="str">
        <f>IF(ISBLANK('Afrap. mar21-apr21'!C786),"",'Afrap. mar21-apr21'!C786)</f>
        <v/>
      </c>
      <c r="D784" s="21">
        <f>IF('Afrap. mar21-apr21'!I786="Funktionær",0.75,0.9)</f>
        <v>0.9</v>
      </c>
      <c r="E784" s="17"/>
      <c r="J784" s="111" t="str">
        <f t="shared" si="24"/>
        <v/>
      </c>
      <c r="K784" s="30" t="str">
        <f t="shared" si="25"/>
        <v/>
      </c>
    </row>
    <row r="785" spans="1:11" x14ac:dyDescent="0.25">
      <c r="A785" s="16" t="str">
        <f>'Afrap. mar21-apr21'!A787</f>
        <v/>
      </c>
      <c r="B785" s="81" t="str">
        <f>IF(ISBLANK('Afrap. mar21-apr21'!B787),"",'Afrap. mar21-apr21'!B787)</f>
        <v/>
      </c>
      <c r="C785" s="81" t="str">
        <f>IF(ISBLANK('Afrap. mar21-apr21'!C787),"",'Afrap. mar21-apr21'!C787)</f>
        <v/>
      </c>
      <c r="D785" s="21">
        <f>IF('Afrap. mar21-apr21'!I787="Funktionær",0.75,0.9)</f>
        <v>0.9</v>
      </c>
      <c r="E785" s="17"/>
      <c r="J785" s="111" t="str">
        <f t="shared" si="24"/>
        <v/>
      </c>
      <c r="K785" s="30" t="str">
        <f t="shared" si="25"/>
        <v/>
      </c>
    </row>
    <row r="786" spans="1:11" x14ac:dyDescent="0.25">
      <c r="A786" s="16" t="str">
        <f>'Afrap. mar21-apr21'!A788</f>
        <v/>
      </c>
      <c r="B786" s="81" t="str">
        <f>IF(ISBLANK('Afrap. mar21-apr21'!B788),"",'Afrap. mar21-apr21'!B788)</f>
        <v/>
      </c>
      <c r="C786" s="81" t="str">
        <f>IF(ISBLANK('Afrap. mar21-apr21'!C788),"",'Afrap. mar21-apr21'!C788)</f>
        <v/>
      </c>
      <c r="D786" s="21">
        <f>IF('Afrap. mar21-apr21'!I788="Funktionær",0.75,0.9)</f>
        <v>0.9</v>
      </c>
      <c r="E786" s="17"/>
      <c r="J786" s="111" t="str">
        <f t="shared" si="24"/>
        <v/>
      </c>
      <c r="K786" s="30" t="str">
        <f t="shared" si="25"/>
        <v/>
      </c>
    </row>
    <row r="787" spans="1:11" x14ac:dyDescent="0.25">
      <c r="A787" s="16" t="str">
        <f>'Afrap. mar21-apr21'!A789</f>
        <v/>
      </c>
      <c r="B787" s="81" t="str">
        <f>IF(ISBLANK('Afrap. mar21-apr21'!B789),"",'Afrap. mar21-apr21'!B789)</f>
        <v/>
      </c>
      <c r="C787" s="81" t="str">
        <f>IF(ISBLANK('Afrap. mar21-apr21'!C789),"",'Afrap. mar21-apr21'!C789)</f>
        <v/>
      </c>
      <c r="D787" s="21">
        <f>IF('Afrap. mar21-apr21'!I789="Funktionær",0.75,0.9)</f>
        <v>0.9</v>
      </c>
      <c r="E787" s="17"/>
      <c r="J787" s="111" t="str">
        <f t="shared" si="24"/>
        <v/>
      </c>
      <c r="K787" s="30" t="str">
        <f t="shared" si="25"/>
        <v/>
      </c>
    </row>
    <row r="788" spans="1:11" x14ac:dyDescent="0.25">
      <c r="A788" s="16" t="str">
        <f>'Afrap. mar21-apr21'!A790</f>
        <v/>
      </c>
      <c r="B788" s="81" t="str">
        <f>IF(ISBLANK('Afrap. mar21-apr21'!B790),"",'Afrap. mar21-apr21'!B790)</f>
        <v/>
      </c>
      <c r="C788" s="81" t="str">
        <f>IF(ISBLANK('Afrap. mar21-apr21'!C790),"",'Afrap. mar21-apr21'!C790)</f>
        <v/>
      </c>
      <c r="D788" s="21">
        <f>IF('Afrap. mar21-apr21'!I790="Funktionær",0.75,0.9)</f>
        <v>0.9</v>
      </c>
      <c r="E788" s="17"/>
      <c r="J788" s="111" t="str">
        <f t="shared" si="24"/>
        <v/>
      </c>
      <c r="K788" s="30" t="str">
        <f t="shared" si="25"/>
        <v/>
      </c>
    </row>
    <row r="789" spans="1:11" x14ac:dyDescent="0.25">
      <c r="A789" s="16" t="str">
        <f>'Afrap. mar21-apr21'!A791</f>
        <v/>
      </c>
      <c r="B789" s="81" t="str">
        <f>IF(ISBLANK('Afrap. mar21-apr21'!B791),"",'Afrap. mar21-apr21'!B791)</f>
        <v/>
      </c>
      <c r="C789" s="81" t="str">
        <f>IF(ISBLANK('Afrap. mar21-apr21'!C791),"",'Afrap. mar21-apr21'!C791)</f>
        <v/>
      </c>
      <c r="D789" s="21">
        <f>IF('Afrap. mar21-apr21'!I791="Funktionær",0.75,0.9)</f>
        <v>0.9</v>
      </c>
      <c r="E789" s="17"/>
      <c r="J789" s="111" t="str">
        <f t="shared" si="24"/>
        <v/>
      </c>
      <c r="K789" s="30" t="str">
        <f t="shared" si="25"/>
        <v/>
      </c>
    </row>
    <row r="790" spans="1:11" x14ac:dyDescent="0.25">
      <c r="A790" s="16" t="str">
        <f>'Afrap. mar21-apr21'!A792</f>
        <v/>
      </c>
      <c r="B790" s="81" t="str">
        <f>IF(ISBLANK('Afrap. mar21-apr21'!B792),"",'Afrap. mar21-apr21'!B792)</f>
        <v/>
      </c>
      <c r="C790" s="81" t="str">
        <f>IF(ISBLANK('Afrap. mar21-apr21'!C792),"",'Afrap. mar21-apr21'!C792)</f>
        <v/>
      </c>
      <c r="D790" s="21">
        <f>IF('Afrap. mar21-apr21'!I792="Funktionær",0.75,0.9)</f>
        <v>0.9</v>
      </c>
      <c r="E790" s="17"/>
      <c r="J790" s="111" t="str">
        <f t="shared" si="24"/>
        <v/>
      </c>
      <c r="K790" s="30" t="str">
        <f t="shared" si="25"/>
        <v/>
      </c>
    </row>
    <row r="791" spans="1:11" x14ac:dyDescent="0.25">
      <c r="A791" s="16" t="str">
        <f>'Afrap. mar21-apr21'!A793</f>
        <v/>
      </c>
      <c r="B791" s="81" t="str">
        <f>IF(ISBLANK('Afrap. mar21-apr21'!B793),"",'Afrap. mar21-apr21'!B793)</f>
        <v/>
      </c>
      <c r="C791" s="81" t="str">
        <f>IF(ISBLANK('Afrap. mar21-apr21'!C793),"",'Afrap. mar21-apr21'!C793)</f>
        <v/>
      </c>
      <c r="D791" s="21">
        <f>IF('Afrap. mar21-apr21'!I793="Funktionær",0.75,0.9)</f>
        <v>0.9</v>
      </c>
      <c r="E791" s="17"/>
      <c r="J791" s="111" t="str">
        <f t="shared" si="24"/>
        <v/>
      </c>
      <c r="K791" s="30" t="str">
        <f t="shared" si="25"/>
        <v/>
      </c>
    </row>
    <row r="792" spans="1:11" x14ac:dyDescent="0.25">
      <c r="A792" s="16" t="str">
        <f>'Afrap. mar21-apr21'!A794</f>
        <v/>
      </c>
      <c r="B792" s="81" t="str">
        <f>IF(ISBLANK('Afrap. mar21-apr21'!B794),"",'Afrap. mar21-apr21'!B794)</f>
        <v/>
      </c>
      <c r="C792" s="81" t="str">
        <f>IF(ISBLANK('Afrap. mar21-apr21'!C794),"",'Afrap. mar21-apr21'!C794)</f>
        <v/>
      </c>
      <c r="D792" s="21">
        <f>IF('Afrap. mar21-apr21'!I794="Funktionær",0.75,0.9)</f>
        <v>0.9</v>
      </c>
      <c r="E792" s="17"/>
      <c r="J792" s="111" t="str">
        <f t="shared" si="24"/>
        <v/>
      </c>
      <c r="K792" s="30" t="str">
        <f t="shared" si="25"/>
        <v/>
      </c>
    </row>
    <row r="793" spans="1:11" x14ac:dyDescent="0.25">
      <c r="A793" s="16" t="str">
        <f>'Afrap. mar21-apr21'!A795</f>
        <v/>
      </c>
      <c r="B793" s="81" t="str">
        <f>IF(ISBLANK('Afrap. mar21-apr21'!B795),"",'Afrap. mar21-apr21'!B795)</f>
        <v/>
      </c>
      <c r="C793" s="81" t="str">
        <f>IF(ISBLANK('Afrap. mar21-apr21'!C795),"",'Afrap. mar21-apr21'!C795)</f>
        <v/>
      </c>
      <c r="D793" s="21">
        <f>IF('Afrap. mar21-apr21'!I795="Funktionær",0.75,0.9)</f>
        <v>0.9</v>
      </c>
      <c r="E793" s="17"/>
      <c r="J793" s="111" t="str">
        <f t="shared" si="24"/>
        <v/>
      </c>
      <c r="K793" s="30" t="str">
        <f t="shared" si="25"/>
        <v/>
      </c>
    </row>
    <row r="794" spans="1:11" x14ac:dyDescent="0.25">
      <c r="A794" s="16" t="str">
        <f>'Afrap. mar21-apr21'!A796</f>
        <v/>
      </c>
      <c r="B794" s="81" t="str">
        <f>IF(ISBLANK('Afrap. mar21-apr21'!B796),"",'Afrap. mar21-apr21'!B796)</f>
        <v/>
      </c>
      <c r="C794" s="81" t="str">
        <f>IF(ISBLANK('Afrap. mar21-apr21'!C796),"",'Afrap. mar21-apr21'!C796)</f>
        <v/>
      </c>
      <c r="D794" s="21">
        <f>IF('Afrap. mar21-apr21'!I796="Funktionær",0.75,0.9)</f>
        <v>0.9</v>
      </c>
      <c r="E794" s="17"/>
      <c r="J794" s="111" t="str">
        <f t="shared" si="24"/>
        <v/>
      </c>
      <c r="K794" s="30" t="str">
        <f t="shared" si="25"/>
        <v/>
      </c>
    </row>
    <row r="795" spans="1:11" x14ac:dyDescent="0.25">
      <c r="A795" s="16" t="str">
        <f>'Afrap. mar21-apr21'!A797</f>
        <v/>
      </c>
      <c r="B795" s="81" t="str">
        <f>IF(ISBLANK('Afrap. mar21-apr21'!B797),"",'Afrap. mar21-apr21'!B797)</f>
        <v/>
      </c>
      <c r="C795" s="81" t="str">
        <f>IF(ISBLANK('Afrap. mar21-apr21'!C797),"",'Afrap. mar21-apr21'!C797)</f>
        <v/>
      </c>
      <c r="D795" s="21">
        <f>IF('Afrap. mar21-apr21'!I797="Funktionær",0.75,0.9)</f>
        <v>0.9</v>
      </c>
      <c r="E795" s="17"/>
      <c r="J795" s="111" t="str">
        <f t="shared" si="24"/>
        <v/>
      </c>
      <c r="K795" s="30" t="str">
        <f t="shared" si="25"/>
        <v/>
      </c>
    </row>
    <row r="796" spans="1:11" x14ac:dyDescent="0.25">
      <c r="A796" s="16" t="str">
        <f>'Afrap. mar21-apr21'!A798</f>
        <v/>
      </c>
      <c r="B796" s="81" t="str">
        <f>IF(ISBLANK('Afrap. mar21-apr21'!B798),"",'Afrap. mar21-apr21'!B798)</f>
        <v/>
      </c>
      <c r="C796" s="81" t="str">
        <f>IF(ISBLANK('Afrap. mar21-apr21'!C798),"",'Afrap. mar21-apr21'!C798)</f>
        <v/>
      </c>
      <c r="D796" s="21">
        <f>IF('Afrap. mar21-apr21'!I798="Funktionær",0.75,0.9)</f>
        <v>0.9</v>
      </c>
      <c r="E796" s="17"/>
      <c r="J796" s="111" t="str">
        <f t="shared" si="24"/>
        <v/>
      </c>
      <c r="K796" s="30" t="str">
        <f t="shared" si="25"/>
        <v/>
      </c>
    </row>
    <row r="797" spans="1:11" x14ac:dyDescent="0.25">
      <c r="A797" s="16" t="str">
        <f>'Afrap. mar21-apr21'!A799</f>
        <v/>
      </c>
      <c r="B797" s="81" t="str">
        <f>IF(ISBLANK('Afrap. mar21-apr21'!B799),"",'Afrap. mar21-apr21'!B799)</f>
        <v/>
      </c>
      <c r="C797" s="81" t="str">
        <f>IF(ISBLANK('Afrap. mar21-apr21'!C799),"",'Afrap. mar21-apr21'!C799)</f>
        <v/>
      </c>
      <c r="D797" s="21">
        <f>IF('Afrap. mar21-apr21'!I799="Funktionær",0.75,0.9)</f>
        <v>0.9</v>
      </c>
      <c r="E797" s="17"/>
      <c r="J797" s="111" t="str">
        <f t="shared" si="24"/>
        <v/>
      </c>
      <c r="K797" s="30" t="str">
        <f t="shared" si="25"/>
        <v/>
      </c>
    </row>
    <row r="798" spans="1:11" x14ac:dyDescent="0.25">
      <c r="A798" s="16" t="str">
        <f>'Afrap. mar21-apr21'!A800</f>
        <v/>
      </c>
      <c r="B798" s="81" t="str">
        <f>IF(ISBLANK('Afrap. mar21-apr21'!B800),"",'Afrap. mar21-apr21'!B800)</f>
        <v/>
      </c>
      <c r="C798" s="81" t="str">
        <f>IF(ISBLANK('Afrap. mar21-apr21'!C800),"",'Afrap. mar21-apr21'!C800)</f>
        <v/>
      </c>
      <c r="D798" s="21">
        <f>IF('Afrap. mar21-apr21'!I800="Funktionær",0.75,0.9)</f>
        <v>0.9</v>
      </c>
      <c r="E798" s="17"/>
      <c r="J798" s="111" t="str">
        <f t="shared" si="24"/>
        <v/>
      </c>
      <c r="K798" s="30" t="str">
        <f t="shared" si="25"/>
        <v/>
      </c>
    </row>
    <row r="799" spans="1:11" x14ac:dyDescent="0.25">
      <c r="A799" s="16" t="str">
        <f>'Afrap. mar21-apr21'!A801</f>
        <v/>
      </c>
      <c r="B799" s="81" t="str">
        <f>IF(ISBLANK('Afrap. mar21-apr21'!B801),"",'Afrap. mar21-apr21'!B801)</f>
        <v/>
      </c>
      <c r="C799" s="81" t="str">
        <f>IF(ISBLANK('Afrap. mar21-apr21'!C801),"",'Afrap. mar21-apr21'!C801)</f>
        <v/>
      </c>
      <c r="D799" s="21">
        <f>IF('Afrap. mar21-apr21'!I801="Funktionær",0.75,0.9)</f>
        <v>0.9</v>
      </c>
      <c r="E799" s="17"/>
      <c r="J799" s="111" t="str">
        <f t="shared" si="24"/>
        <v/>
      </c>
      <c r="K799" s="30" t="str">
        <f t="shared" si="25"/>
        <v/>
      </c>
    </row>
    <row r="800" spans="1:11" x14ac:dyDescent="0.25">
      <c r="A800" s="16" t="str">
        <f>'Afrap. mar21-apr21'!A802</f>
        <v/>
      </c>
      <c r="B800" s="81" t="str">
        <f>IF(ISBLANK('Afrap. mar21-apr21'!B802),"",'Afrap. mar21-apr21'!B802)</f>
        <v/>
      </c>
      <c r="C800" s="81" t="str">
        <f>IF(ISBLANK('Afrap. mar21-apr21'!C802),"",'Afrap. mar21-apr21'!C802)</f>
        <v/>
      </c>
      <c r="D800" s="21">
        <f>IF('Afrap. mar21-apr21'!I802="Funktionær",0.75,0.9)</f>
        <v>0.9</v>
      </c>
      <c r="E800" s="17"/>
      <c r="J800" s="111" t="str">
        <f t="shared" si="24"/>
        <v/>
      </c>
      <c r="K800" s="30" t="str">
        <f t="shared" si="25"/>
        <v/>
      </c>
    </row>
    <row r="801" spans="1:11" x14ac:dyDescent="0.25">
      <c r="A801" s="16" t="str">
        <f>'Afrap. mar21-apr21'!A803</f>
        <v/>
      </c>
      <c r="B801" s="81" t="str">
        <f>IF(ISBLANK('Afrap. mar21-apr21'!B803),"",'Afrap. mar21-apr21'!B803)</f>
        <v/>
      </c>
      <c r="C801" s="81" t="str">
        <f>IF(ISBLANK('Afrap. mar21-apr21'!C803),"",'Afrap. mar21-apr21'!C803)</f>
        <v/>
      </c>
      <c r="D801" s="21">
        <f>IF('Afrap. mar21-apr21'!I803="Funktionær",0.75,0.9)</f>
        <v>0.9</v>
      </c>
      <c r="E801" s="17"/>
      <c r="J801" s="111" t="str">
        <f t="shared" si="24"/>
        <v/>
      </c>
      <c r="K801" s="30" t="str">
        <f t="shared" si="25"/>
        <v/>
      </c>
    </row>
    <row r="802" spans="1:11" x14ac:dyDescent="0.25">
      <c r="A802" s="16" t="str">
        <f>'Afrap. mar21-apr21'!A804</f>
        <v/>
      </c>
      <c r="B802" s="81" t="str">
        <f>IF(ISBLANK('Afrap. mar21-apr21'!B804),"",'Afrap. mar21-apr21'!B804)</f>
        <v/>
      </c>
      <c r="C802" s="81" t="str">
        <f>IF(ISBLANK('Afrap. mar21-apr21'!C804),"",'Afrap. mar21-apr21'!C804)</f>
        <v/>
      </c>
      <c r="D802" s="21">
        <f>IF('Afrap. mar21-apr21'!I804="Funktionær",0.75,0.9)</f>
        <v>0.9</v>
      </c>
      <c r="E802" s="17"/>
      <c r="J802" s="111" t="str">
        <f t="shared" si="24"/>
        <v/>
      </c>
      <c r="K802" s="30" t="str">
        <f t="shared" si="25"/>
        <v/>
      </c>
    </row>
    <row r="803" spans="1:11" x14ac:dyDescent="0.25">
      <c r="A803" s="16" t="str">
        <f>'Afrap. mar21-apr21'!A805</f>
        <v/>
      </c>
      <c r="B803" s="81" t="str">
        <f>IF(ISBLANK('Afrap. mar21-apr21'!B805),"",'Afrap. mar21-apr21'!B805)</f>
        <v/>
      </c>
      <c r="C803" s="81" t="str">
        <f>IF(ISBLANK('Afrap. mar21-apr21'!C805),"",'Afrap. mar21-apr21'!C805)</f>
        <v/>
      </c>
      <c r="D803" s="21">
        <f>IF('Afrap. mar21-apr21'!I805="Funktionær",0.75,0.9)</f>
        <v>0.9</v>
      </c>
      <c r="E803" s="17"/>
      <c r="J803" s="111" t="str">
        <f t="shared" si="24"/>
        <v/>
      </c>
      <c r="K803" s="30" t="str">
        <f t="shared" si="25"/>
        <v/>
      </c>
    </row>
    <row r="804" spans="1:11" x14ac:dyDescent="0.25">
      <c r="A804" s="16" t="str">
        <f>'Afrap. mar21-apr21'!A806</f>
        <v/>
      </c>
      <c r="B804" s="81" t="str">
        <f>IF(ISBLANK('Afrap. mar21-apr21'!B806),"",'Afrap. mar21-apr21'!B806)</f>
        <v/>
      </c>
      <c r="C804" s="81" t="str">
        <f>IF(ISBLANK('Afrap. mar21-apr21'!C806),"",'Afrap. mar21-apr21'!C806)</f>
        <v/>
      </c>
      <c r="D804" s="21">
        <f>IF('Afrap. mar21-apr21'!I806="Funktionær",0.75,0.9)</f>
        <v>0.9</v>
      </c>
      <c r="E804" s="17"/>
      <c r="J804" s="111" t="str">
        <f t="shared" si="24"/>
        <v/>
      </c>
      <c r="K804" s="30" t="str">
        <f t="shared" si="25"/>
        <v/>
      </c>
    </row>
    <row r="805" spans="1:11" x14ac:dyDescent="0.25">
      <c r="A805" s="16" t="str">
        <f>'Afrap. mar21-apr21'!A807</f>
        <v/>
      </c>
      <c r="B805" s="81" t="str">
        <f>IF(ISBLANK('Afrap. mar21-apr21'!B807),"",'Afrap. mar21-apr21'!B807)</f>
        <v/>
      </c>
      <c r="C805" s="81" t="str">
        <f>IF(ISBLANK('Afrap. mar21-apr21'!C807),"",'Afrap. mar21-apr21'!C807)</f>
        <v/>
      </c>
      <c r="D805" s="21">
        <f>IF('Afrap. mar21-apr21'!I807="Funktionær",0.75,0.9)</f>
        <v>0.9</v>
      </c>
      <c r="E805" s="17"/>
      <c r="J805" s="111" t="str">
        <f t="shared" si="24"/>
        <v/>
      </c>
      <c r="K805" s="30" t="str">
        <f t="shared" si="25"/>
        <v/>
      </c>
    </row>
    <row r="806" spans="1:11" x14ac:dyDescent="0.25">
      <c r="A806" s="16" t="str">
        <f>'Afrap. mar21-apr21'!A808</f>
        <v/>
      </c>
      <c r="B806" s="81" t="str">
        <f>IF(ISBLANK('Afrap. mar21-apr21'!B808),"",'Afrap. mar21-apr21'!B808)</f>
        <v/>
      </c>
      <c r="C806" s="81" t="str">
        <f>IF(ISBLANK('Afrap. mar21-apr21'!C808),"",'Afrap. mar21-apr21'!C808)</f>
        <v/>
      </c>
      <c r="D806" s="21">
        <f>IF('Afrap. mar21-apr21'!I808="Funktionær",0.75,0.9)</f>
        <v>0.9</v>
      </c>
      <c r="E806" s="17"/>
      <c r="J806" s="111" t="str">
        <f t="shared" si="24"/>
        <v/>
      </c>
      <c r="K806" s="30" t="str">
        <f t="shared" si="25"/>
        <v/>
      </c>
    </row>
    <row r="807" spans="1:11" x14ac:dyDescent="0.25">
      <c r="A807" s="16" t="str">
        <f>'Afrap. mar21-apr21'!A809</f>
        <v/>
      </c>
      <c r="B807" s="81" t="str">
        <f>IF(ISBLANK('Afrap. mar21-apr21'!B809),"",'Afrap. mar21-apr21'!B809)</f>
        <v/>
      </c>
      <c r="C807" s="81" t="str">
        <f>IF(ISBLANK('Afrap. mar21-apr21'!C809),"",'Afrap. mar21-apr21'!C809)</f>
        <v/>
      </c>
      <c r="D807" s="21">
        <f>IF('Afrap. mar21-apr21'!I809="Funktionær",0.75,0.9)</f>
        <v>0.9</v>
      </c>
      <c r="E807" s="17"/>
      <c r="J807" s="111" t="str">
        <f t="shared" si="24"/>
        <v/>
      </c>
      <c r="K807" s="30" t="str">
        <f t="shared" si="25"/>
        <v/>
      </c>
    </row>
    <row r="808" spans="1:11" x14ac:dyDescent="0.25">
      <c r="A808" s="16" t="str">
        <f>'Afrap. mar21-apr21'!A810</f>
        <v/>
      </c>
      <c r="B808" s="81" t="str">
        <f>IF(ISBLANK('Afrap. mar21-apr21'!B810),"",'Afrap. mar21-apr21'!B810)</f>
        <v/>
      </c>
      <c r="C808" s="81" t="str">
        <f>IF(ISBLANK('Afrap. mar21-apr21'!C810),"",'Afrap. mar21-apr21'!C810)</f>
        <v/>
      </c>
      <c r="D808" s="21">
        <f>IF('Afrap. mar21-apr21'!I810="Funktionær",0.75,0.9)</f>
        <v>0.9</v>
      </c>
      <c r="E808" s="17"/>
      <c r="J808" s="111" t="str">
        <f t="shared" si="24"/>
        <v/>
      </c>
      <c r="K808" s="30" t="str">
        <f t="shared" si="25"/>
        <v/>
      </c>
    </row>
    <row r="809" spans="1:11" x14ac:dyDescent="0.25">
      <c r="A809" s="16" t="str">
        <f>'Afrap. mar21-apr21'!A811</f>
        <v/>
      </c>
      <c r="B809" s="81" t="str">
        <f>IF(ISBLANK('Afrap. mar21-apr21'!B811),"",'Afrap. mar21-apr21'!B811)</f>
        <v/>
      </c>
      <c r="C809" s="81" t="str">
        <f>IF(ISBLANK('Afrap. mar21-apr21'!C811),"",'Afrap. mar21-apr21'!C811)</f>
        <v/>
      </c>
      <c r="D809" s="21">
        <f>IF('Afrap. mar21-apr21'!I811="Funktionær",0.75,0.9)</f>
        <v>0.9</v>
      </c>
      <c r="E809" s="17"/>
      <c r="J809" s="111" t="str">
        <f t="shared" si="24"/>
        <v/>
      </c>
      <c r="K809" s="30" t="str">
        <f t="shared" si="25"/>
        <v/>
      </c>
    </row>
    <row r="810" spans="1:11" x14ac:dyDescent="0.25">
      <c r="A810" s="16" t="str">
        <f>'Afrap. mar21-apr21'!A812</f>
        <v/>
      </c>
      <c r="B810" s="81" t="str">
        <f>IF(ISBLANK('Afrap. mar21-apr21'!B812),"",'Afrap. mar21-apr21'!B812)</f>
        <v/>
      </c>
      <c r="C810" s="81" t="str">
        <f>IF(ISBLANK('Afrap. mar21-apr21'!C812),"",'Afrap. mar21-apr21'!C812)</f>
        <v/>
      </c>
      <c r="D810" s="21">
        <f>IF('Afrap. mar21-apr21'!I812="Funktionær",0.75,0.9)</f>
        <v>0.9</v>
      </c>
      <c r="E810" s="17"/>
      <c r="J810" s="111" t="str">
        <f t="shared" si="24"/>
        <v/>
      </c>
      <c r="K810" s="30" t="str">
        <f t="shared" si="25"/>
        <v/>
      </c>
    </row>
    <row r="811" spans="1:11" x14ac:dyDescent="0.25">
      <c r="A811" s="16" t="str">
        <f>'Afrap. mar21-apr21'!A813</f>
        <v/>
      </c>
      <c r="B811" s="81" t="str">
        <f>IF(ISBLANK('Afrap. mar21-apr21'!B813),"",'Afrap. mar21-apr21'!B813)</f>
        <v/>
      </c>
      <c r="C811" s="81" t="str">
        <f>IF(ISBLANK('Afrap. mar21-apr21'!C813),"",'Afrap. mar21-apr21'!C813)</f>
        <v/>
      </c>
      <c r="D811" s="21">
        <f>IF('Afrap. mar21-apr21'!I813="Funktionær",0.75,0.9)</f>
        <v>0.9</v>
      </c>
      <c r="E811" s="17"/>
      <c r="J811" s="111" t="str">
        <f t="shared" si="24"/>
        <v/>
      </c>
      <c r="K811" s="30" t="str">
        <f t="shared" si="25"/>
        <v/>
      </c>
    </row>
    <row r="812" spans="1:11" x14ac:dyDescent="0.25">
      <c r="A812" s="16" t="str">
        <f>'Afrap. mar21-apr21'!A814</f>
        <v/>
      </c>
      <c r="B812" s="81" t="str">
        <f>IF(ISBLANK('Afrap. mar21-apr21'!B814),"",'Afrap. mar21-apr21'!B814)</f>
        <v/>
      </c>
      <c r="C812" s="81" t="str">
        <f>IF(ISBLANK('Afrap. mar21-apr21'!C814),"",'Afrap. mar21-apr21'!C814)</f>
        <v/>
      </c>
      <c r="D812" s="21">
        <f>IF('Afrap. mar21-apr21'!I814="Funktionær",0.75,0.9)</f>
        <v>0.9</v>
      </c>
      <c r="E812" s="17"/>
      <c r="J812" s="111" t="str">
        <f t="shared" si="24"/>
        <v/>
      </c>
      <c r="K812" s="30" t="str">
        <f t="shared" si="25"/>
        <v/>
      </c>
    </row>
    <row r="813" spans="1:11" x14ac:dyDescent="0.25">
      <c r="A813" s="16" t="str">
        <f>'Afrap. mar21-apr21'!A815</f>
        <v/>
      </c>
      <c r="B813" s="81" t="str">
        <f>IF(ISBLANK('Afrap. mar21-apr21'!B815),"",'Afrap. mar21-apr21'!B815)</f>
        <v/>
      </c>
      <c r="C813" s="81" t="str">
        <f>IF(ISBLANK('Afrap. mar21-apr21'!C815),"",'Afrap. mar21-apr21'!C815)</f>
        <v/>
      </c>
      <c r="D813" s="21">
        <f>IF('Afrap. mar21-apr21'!I815="Funktionær",0.75,0.9)</f>
        <v>0.9</v>
      </c>
      <c r="E813" s="17"/>
      <c r="J813" s="111" t="str">
        <f t="shared" si="24"/>
        <v/>
      </c>
      <c r="K813" s="30" t="str">
        <f t="shared" si="25"/>
        <v/>
      </c>
    </row>
    <row r="814" spans="1:11" x14ac:dyDescent="0.25">
      <c r="A814" s="16" t="str">
        <f>'Afrap. mar21-apr21'!A816</f>
        <v/>
      </c>
      <c r="B814" s="81" t="str">
        <f>IF(ISBLANK('Afrap. mar21-apr21'!B816),"",'Afrap. mar21-apr21'!B816)</f>
        <v/>
      </c>
      <c r="C814" s="81" t="str">
        <f>IF(ISBLANK('Afrap. mar21-apr21'!C816),"",'Afrap. mar21-apr21'!C816)</f>
        <v/>
      </c>
      <c r="D814" s="21">
        <f>IF('Afrap. mar21-apr21'!I816="Funktionær",0.75,0.9)</f>
        <v>0.9</v>
      </c>
      <c r="E814" s="17"/>
      <c r="J814" s="111" t="str">
        <f t="shared" si="24"/>
        <v/>
      </c>
      <c r="K814" s="30" t="str">
        <f t="shared" si="25"/>
        <v/>
      </c>
    </row>
    <row r="815" spans="1:11" x14ac:dyDescent="0.25">
      <c r="A815" s="16" t="str">
        <f>'Afrap. mar21-apr21'!A817</f>
        <v/>
      </c>
      <c r="B815" s="81" t="str">
        <f>IF(ISBLANK('Afrap. mar21-apr21'!B817),"",'Afrap. mar21-apr21'!B817)</f>
        <v/>
      </c>
      <c r="C815" s="81" t="str">
        <f>IF(ISBLANK('Afrap. mar21-apr21'!C817),"",'Afrap. mar21-apr21'!C817)</f>
        <v/>
      </c>
      <c r="D815" s="21">
        <f>IF('Afrap. mar21-apr21'!I817="Funktionær",0.75,0.9)</f>
        <v>0.9</v>
      </c>
      <c r="E815" s="17"/>
      <c r="J815" s="111" t="str">
        <f t="shared" si="24"/>
        <v/>
      </c>
      <c r="K815" s="30" t="str">
        <f t="shared" si="25"/>
        <v/>
      </c>
    </row>
    <row r="816" spans="1:11" x14ac:dyDescent="0.25">
      <c r="A816" s="16" t="str">
        <f>'Afrap. mar21-apr21'!A818</f>
        <v/>
      </c>
      <c r="B816" s="81" t="str">
        <f>IF(ISBLANK('Afrap. mar21-apr21'!B818),"",'Afrap. mar21-apr21'!B818)</f>
        <v/>
      </c>
      <c r="C816" s="81" t="str">
        <f>IF(ISBLANK('Afrap. mar21-apr21'!C818),"",'Afrap. mar21-apr21'!C818)</f>
        <v/>
      </c>
      <c r="D816" s="21">
        <f>IF('Afrap. mar21-apr21'!I818="Funktionær",0.75,0.9)</f>
        <v>0.9</v>
      </c>
      <c r="E816" s="17"/>
      <c r="J816" s="111" t="str">
        <f t="shared" si="24"/>
        <v/>
      </c>
      <c r="K816" s="30" t="str">
        <f t="shared" si="25"/>
        <v/>
      </c>
    </row>
    <row r="817" spans="1:11" x14ac:dyDescent="0.25">
      <c r="A817" s="16" t="str">
        <f>'Afrap. mar21-apr21'!A819</f>
        <v/>
      </c>
      <c r="B817" s="81" t="str">
        <f>IF(ISBLANK('Afrap. mar21-apr21'!B819),"",'Afrap. mar21-apr21'!B819)</f>
        <v/>
      </c>
      <c r="C817" s="81" t="str">
        <f>IF(ISBLANK('Afrap. mar21-apr21'!C819),"",'Afrap. mar21-apr21'!C819)</f>
        <v/>
      </c>
      <c r="D817" s="21">
        <f>IF('Afrap. mar21-apr21'!I819="Funktionær",0.75,0.9)</f>
        <v>0.9</v>
      </c>
      <c r="E817" s="17"/>
      <c r="J817" s="111" t="str">
        <f t="shared" si="24"/>
        <v/>
      </c>
      <c r="K817" s="30" t="str">
        <f t="shared" si="25"/>
        <v/>
      </c>
    </row>
    <row r="818" spans="1:11" x14ac:dyDescent="0.25">
      <c r="A818" s="16" t="str">
        <f>'Afrap. mar21-apr21'!A820</f>
        <v/>
      </c>
      <c r="B818" s="81" t="str">
        <f>IF(ISBLANK('Afrap. mar21-apr21'!B820),"",'Afrap. mar21-apr21'!B820)</f>
        <v/>
      </c>
      <c r="C818" s="81" t="str">
        <f>IF(ISBLANK('Afrap. mar21-apr21'!C820),"",'Afrap. mar21-apr21'!C820)</f>
        <v/>
      </c>
      <c r="D818" s="21">
        <f>IF('Afrap. mar21-apr21'!I820="Funktionær",0.75,0.9)</f>
        <v>0.9</v>
      </c>
      <c r="E818" s="17"/>
      <c r="J818" s="111" t="str">
        <f t="shared" si="24"/>
        <v/>
      </c>
      <c r="K818" s="30" t="str">
        <f t="shared" si="25"/>
        <v/>
      </c>
    </row>
    <row r="819" spans="1:11" x14ac:dyDescent="0.25">
      <c r="A819" s="16" t="str">
        <f>'Afrap. mar21-apr21'!A821</f>
        <v/>
      </c>
      <c r="B819" s="81" t="str">
        <f>IF(ISBLANK('Afrap. mar21-apr21'!B821),"",'Afrap. mar21-apr21'!B821)</f>
        <v/>
      </c>
      <c r="C819" s="81" t="str">
        <f>IF(ISBLANK('Afrap. mar21-apr21'!C821),"",'Afrap. mar21-apr21'!C821)</f>
        <v/>
      </c>
      <c r="D819" s="21">
        <f>IF('Afrap. mar21-apr21'!I821="Funktionær",0.75,0.9)</f>
        <v>0.9</v>
      </c>
      <c r="E819" s="17"/>
      <c r="J819" s="111" t="str">
        <f t="shared" si="24"/>
        <v/>
      </c>
      <c r="K819" s="30" t="str">
        <f t="shared" si="25"/>
        <v/>
      </c>
    </row>
    <row r="820" spans="1:11" x14ac:dyDescent="0.25">
      <c r="A820" s="16" t="str">
        <f>'Afrap. mar21-apr21'!A822</f>
        <v/>
      </c>
      <c r="B820" s="81" t="str">
        <f>IF(ISBLANK('Afrap. mar21-apr21'!B822),"",'Afrap. mar21-apr21'!B822)</f>
        <v/>
      </c>
      <c r="C820" s="81" t="str">
        <f>IF(ISBLANK('Afrap. mar21-apr21'!C822),"",'Afrap. mar21-apr21'!C822)</f>
        <v/>
      </c>
      <c r="D820" s="21">
        <f>IF('Afrap. mar21-apr21'!I822="Funktionær",0.75,0.9)</f>
        <v>0.9</v>
      </c>
      <c r="E820" s="17"/>
      <c r="J820" s="111" t="str">
        <f t="shared" si="24"/>
        <v/>
      </c>
      <c r="K820" s="30" t="str">
        <f t="shared" si="25"/>
        <v/>
      </c>
    </row>
    <row r="821" spans="1:11" x14ac:dyDescent="0.25">
      <c r="A821" s="16" t="str">
        <f>'Afrap. mar21-apr21'!A823</f>
        <v/>
      </c>
      <c r="B821" s="81" t="str">
        <f>IF(ISBLANK('Afrap. mar21-apr21'!B823),"",'Afrap. mar21-apr21'!B823)</f>
        <v/>
      </c>
      <c r="C821" s="81" t="str">
        <f>IF(ISBLANK('Afrap. mar21-apr21'!C823),"",'Afrap. mar21-apr21'!C823)</f>
        <v/>
      </c>
      <c r="D821" s="21">
        <f>IF('Afrap. mar21-apr21'!I823="Funktionær",0.75,0.9)</f>
        <v>0.9</v>
      </c>
      <c r="E821" s="17"/>
      <c r="J821" s="111" t="str">
        <f t="shared" si="24"/>
        <v/>
      </c>
      <c r="K821" s="30" t="str">
        <f t="shared" si="25"/>
        <v/>
      </c>
    </row>
    <row r="822" spans="1:11" x14ac:dyDescent="0.25">
      <c r="A822" s="16" t="str">
        <f>'Afrap. mar21-apr21'!A824</f>
        <v/>
      </c>
      <c r="B822" s="81" t="str">
        <f>IF(ISBLANK('Afrap. mar21-apr21'!B824),"",'Afrap. mar21-apr21'!B824)</f>
        <v/>
      </c>
      <c r="C822" s="81" t="str">
        <f>IF(ISBLANK('Afrap. mar21-apr21'!C824),"",'Afrap. mar21-apr21'!C824)</f>
        <v/>
      </c>
      <c r="D822" s="21">
        <f>IF('Afrap. mar21-apr21'!I824="Funktionær",0.75,0.9)</f>
        <v>0.9</v>
      </c>
      <c r="E822" s="17"/>
      <c r="J822" s="111" t="str">
        <f t="shared" si="24"/>
        <v/>
      </c>
      <c r="K822" s="30" t="str">
        <f t="shared" si="25"/>
        <v/>
      </c>
    </row>
    <row r="823" spans="1:11" x14ac:dyDescent="0.25">
      <c r="A823" s="16" t="str">
        <f>'Afrap. mar21-apr21'!A825</f>
        <v/>
      </c>
      <c r="B823" s="81" t="str">
        <f>IF(ISBLANK('Afrap. mar21-apr21'!B825),"",'Afrap. mar21-apr21'!B825)</f>
        <v/>
      </c>
      <c r="C823" s="81" t="str">
        <f>IF(ISBLANK('Afrap. mar21-apr21'!C825),"",'Afrap. mar21-apr21'!C825)</f>
        <v/>
      </c>
      <c r="D823" s="21">
        <f>IF('Afrap. mar21-apr21'!I825="Funktionær",0.75,0.9)</f>
        <v>0.9</v>
      </c>
      <c r="E823" s="17"/>
      <c r="J823" s="111" t="str">
        <f t="shared" si="24"/>
        <v/>
      </c>
      <c r="K823" s="30" t="str">
        <f t="shared" si="25"/>
        <v/>
      </c>
    </row>
    <row r="824" spans="1:11" x14ac:dyDescent="0.25">
      <c r="A824" s="16" t="str">
        <f>'Afrap. mar21-apr21'!A826</f>
        <v/>
      </c>
      <c r="B824" s="81" t="str">
        <f>IF(ISBLANK('Afrap. mar21-apr21'!B826),"",'Afrap. mar21-apr21'!B826)</f>
        <v/>
      </c>
      <c r="C824" s="81" t="str">
        <f>IF(ISBLANK('Afrap. mar21-apr21'!C826),"",'Afrap. mar21-apr21'!C826)</f>
        <v/>
      </c>
      <c r="D824" s="21">
        <f>IF('Afrap. mar21-apr21'!I826="Funktionær",0.75,0.9)</f>
        <v>0.9</v>
      </c>
      <c r="E824" s="17"/>
      <c r="J824" s="111" t="str">
        <f t="shared" si="24"/>
        <v/>
      </c>
      <c r="K824" s="30" t="str">
        <f t="shared" si="25"/>
        <v/>
      </c>
    </row>
    <row r="825" spans="1:11" x14ac:dyDescent="0.25">
      <c r="A825" s="16" t="str">
        <f>'Afrap. mar21-apr21'!A827</f>
        <v/>
      </c>
      <c r="B825" s="81" t="str">
        <f>IF(ISBLANK('Afrap. mar21-apr21'!B827),"",'Afrap. mar21-apr21'!B827)</f>
        <v/>
      </c>
      <c r="C825" s="81" t="str">
        <f>IF(ISBLANK('Afrap. mar21-apr21'!C827),"",'Afrap. mar21-apr21'!C827)</f>
        <v/>
      </c>
      <c r="D825" s="21">
        <f>IF('Afrap. mar21-apr21'!I827="Funktionær",0.75,0.9)</f>
        <v>0.9</v>
      </c>
      <c r="E825" s="17"/>
      <c r="J825" s="111" t="str">
        <f t="shared" si="24"/>
        <v/>
      </c>
      <c r="K825" s="30" t="str">
        <f t="shared" si="25"/>
        <v/>
      </c>
    </row>
    <row r="826" spans="1:11" x14ac:dyDescent="0.25">
      <c r="A826" s="16" t="str">
        <f>'Afrap. mar21-apr21'!A828</f>
        <v/>
      </c>
      <c r="B826" s="81" t="str">
        <f>IF(ISBLANK('Afrap. mar21-apr21'!B828),"",'Afrap. mar21-apr21'!B828)</f>
        <v/>
      </c>
      <c r="C826" s="81" t="str">
        <f>IF(ISBLANK('Afrap. mar21-apr21'!C828),"",'Afrap. mar21-apr21'!C828)</f>
        <v/>
      </c>
      <c r="D826" s="21">
        <f>IF('Afrap. mar21-apr21'!I828="Funktionær",0.75,0.9)</f>
        <v>0.9</v>
      </c>
      <c r="E826" s="17"/>
      <c r="J826" s="111" t="str">
        <f t="shared" si="24"/>
        <v/>
      </c>
      <c r="K826" s="30" t="str">
        <f t="shared" si="25"/>
        <v/>
      </c>
    </row>
    <row r="827" spans="1:11" x14ac:dyDescent="0.25">
      <c r="A827" s="16" t="str">
        <f>'Afrap. mar21-apr21'!A829</f>
        <v/>
      </c>
      <c r="B827" s="81" t="str">
        <f>IF(ISBLANK('Afrap. mar21-apr21'!B829),"",'Afrap. mar21-apr21'!B829)</f>
        <v/>
      </c>
      <c r="C827" s="81" t="str">
        <f>IF(ISBLANK('Afrap. mar21-apr21'!C829),"",'Afrap. mar21-apr21'!C829)</f>
        <v/>
      </c>
      <c r="D827" s="21">
        <f>IF('Afrap. mar21-apr21'!I829="Funktionær",0.75,0.9)</f>
        <v>0.9</v>
      </c>
      <c r="E827" s="17"/>
      <c r="J827" s="111" t="str">
        <f t="shared" si="24"/>
        <v/>
      </c>
      <c r="K827" s="30" t="str">
        <f t="shared" si="25"/>
        <v/>
      </c>
    </row>
    <row r="828" spans="1:11" x14ac:dyDescent="0.25">
      <c r="A828" s="16" t="str">
        <f>'Afrap. mar21-apr21'!A830</f>
        <v/>
      </c>
      <c r="B828" s="81" t="str">
        <f>IF(ISBLANK('Afrap. mar21-apr21'!B830),"",'Afrap. mar21-apr21'!B830)</f>
        <v/>
      </c>
      <c r="C828" s="81" t="str">
        <f>IF(ISBLANK('Afrap. mar21-apr21'!C830),"",'Afrap. mar21-apr21'!C830)</f>
        <v/>
      </c>
      <c r="D828" s="21">
        <f>IF('Afrap. mar21-apr21'!I830="Funktionær",0.75,0.9)</f>
        <v>0.9</v>
      </c>
      <c r="E828" s="17"/>
      <c r="J828" s="111" t="str">
        <f t="shared" si="24"/>
        <v/>
      </c>
      <c r="K828" s="30" t="str">
        <f t="shared" si="25"/>
        <v/>
      </c>
    </row>
    <row r="829" spans="1:11" x14ac:dyDescent="0.25">
      <c r="A829" s="16" t="str">
        <f>'Afrap. mar21-apr21'!A831</f>
        <v/>
      </c>
      <c r="B829" s="81" t="str">
        <f>IF(ISBLANK('Afrap. mar21-apr21'!B831),"",'Afrap. mar21-apr21'!B831)</f>
        <v/>
      </c>
      <c r="C829" s="81" t="str">
        <f>IF(ISBLANK('Afrap. mar21-apr21'!C831),"",'Afrap. mar21-apr21'!C831)</f>
        <v/>
      </c>
      <c r="D829" s="21">
        <f>IF('Afrap. mar21-apr21'!I831="Funktionær",0.75,0.9)</f>
        <v>0.9</v>
      </c>
      <c r="E829" s="17"/>
      <c r="J829" s="111" t="str">
        <f t="shared" si="24"/>
        <v/>
      </c>
      <c r="K829" s="30" t="str">
        <f t="shared" si="25"/>
        <v/>
      </c>
    </row>
    <row r="830" spans="1:11" x14ac:dyDescent="0.25">
      <c r="A830" s="16" t="str">
        <f>'Afrap. mar21-apr21'!A832</f>
        <v/>
      </c>
      <c r="B830" s="81" t="str">
        <f>IF(ISBLANK('Afrap. mar21-apr21'!B832),"",'Afrap. mar21-apr21'!B832)</f>
        <v/>
      </c>
      <c r="C830" s="81" t="str">
        <f>IF(ISBLANK('Afrap. mar21-apr21'!C832),"",'Afrap. mar21-apr21'!C832)</f>
        <v/>
      </c>
      <c r="D830" s="21">
        <f>IF('Afrap. mar21-apr21'!I832="Funktionær",0.75,0.9)</f>
        <v>0.9</v>
      </c>
      <c r="E830" s="17"/>
      <c r="J830" s="111" t="str">
        <f t="shared" si="24"/>
        <v/>
      </c>
      <c r="K830" s="30" t="str">
        <f t="shared" si="25"/>
        <v/>
      </c>
    </row>
    <row r="831" spans="1:11" x14ac:dyDescent="0.25">
      <c r="A831" s="16" t="str">
        <f>'Afrap. mar21-apr21'!A833</f>
        <v/>
      </c>
      <c r="B831" s="81" t="str">
        <f>IF(ISBLANK('Afrap. mar21-apr21'!B833),"",'Afrap. mar21-apr21'!B833)</f>
        <v/>
      </c>
      <c r="C831" s="81" t="str">
        <f>IF(ISBLANK('Afrap. mar21-apr21'!C833),"",'Afrap. mar21-apr21'!C833)</f>
        <v/>
      </c>
      <c r="D831" s="21">
        <f>IF('Afrap. mar21-apr21'!I833="Funktionær",0.75,0.9)</f>
        <v>0.9</v>
      </c>
      <c r="E831" s="17"/>
      <c r="J831" s="111" t="str">
        <f t="shared" si="24"/>
        <v/>
      </c>
      <c r="K831" s="30" t="str">
        <f t="shared" si="25"/>
        <v/>
      </c>
    </row>
    <row r="832" spans="1:11" x14ac:dyDescent="0.25">
      <c r="A832" s="16" t="str">
        <f>'Afrap. mar21-apr21'!A834</f>
        <v/>
      </c>
      <c r="B832" s="81" t="str">
        <f>IF(ISBLANK('Afrap. mar21-apr21'!B834),"",'Afrap. mar21-apr21'!B834)</f>
        <v/>
      </c>
      <c r="C832" s="81" t="str">
        <f>IF(ISBLANK('Afrap. mar21-apr21'!C834),"",'Afrap. mar21-apr21'!C834)</f>
        <v/>
      </c>
      <c r="D832" s="21">
        <f>IF('Afrap. mar21-apr21'!I834="Funktionær",0.75,0.9)</f>
        <v>0.9</v>
      </c>
      <c r="E832" s="17"/>
      <c r="J832" s="111" t="str">
        <f t="shared" si="24"/>
        <v/>
      </c>
      <c r="K832" s="30" t="str">
        <f t="shared" si="25"/>
        <v/>
      </c>
    </row>
    <row r="833" spans="1:11" x14ac:dyDescent="0.25">
      <c r="A833" s="16" t="str">
        <f>'Afrap. mar21-apr21'!A835</f>
        <v/>
      </c>
      <c r="B833" s="81" t="str">
        <f>IF(ISBLANK('Afrap. mar21-apr21'!B835),"",'Afrap. mar21-apr21'!B835)</f>
        <v/>
      </c>
      <c r="C833" s="81" t="str">
        <f>IF(ISBLANK('Afrap. mar21-apr21'!C835),"",'Afrap. mar21-apr21'!C835)</f>
        <v/>
      </c>
      <c r="D833" s="21">
        <f>IF('Afrap. mar21-apr21'!I835="Funktionær",0.75,0.9)</f>
        <v>0.9</v>
      </c>
      <c r="E833" s="17"/>
      <c r="J833" s="111" t="str">
        <f t="shared" si="24"/>
        <v/>
      </c>
      <c r="K833" s="30" t="str">
        <f t="shared" si="25"/>
        <v/>
      </c>
    </row>
    <row r="834" spans="1:11" x14ac:dyDescent="0.25">
      <c r="A834" s="16" t="str">
        <f>'Afrap. mar21-apr21'!A836</f>
        <v/>
      </c>
      <c r="B834" s="81" t="str">
        <f>IF(ISBLANK('Afrap. mar21-apr21'!B836),"",'Afrap. mar21-apr21'!B836)</f>
        <v/>
      </c>
      <c r="C834" s="81" t="str">
        <f>IF(ISBLANK('Afrap. mar21-apr21'!C836),"",'Afrap. mar21-apr21'!C836)</f>
        <v/>
      </c>
      <c r="D834" s="21">
        <f>IF('Afrap. mar21-apr21'!I836="Funktionær",0.75,0.9)</f>
        <v>0.9</v>
      </c>
      <c r="E834" s="17"/>
      <c r="J834" s="111" t="str">
        <f t="shared" si="24"/>
        <v/>
      </c>
      <c r="K834" s="30" t="str">
        <f t="shared" si="25"/>
        <v/>
      </c>
    </row>
    <row r="835" spans="1:11" x14ac:dyDescent="0.25">
      <c r="A835" s="16" t="str">
        <f>'Afrap. mar21-apr21'!A837</f>
        <v/>
      </c>
      <c r="B835" s="81" t="str">
        <f>IF(ISBLANK('Afrap. mar21-apr21'!B837),"",'Afrap. mar21-apr21'!B837)</f>
        <v/>
      </c>
      <c r="C835" s="81" t="str">
        <f>IF(ISBLANK('Afrap. mar21-apr21'!C837),"",'Afrap. mar21-apr21'!C837)</f>
        <v/>
      </c>
      <c r="D835" s="21">
        <f>IF('Afrap. mar21-apr21'!I837="Funktionær",0.75,0.9)</f>
        <v>0.9</v>
      </c>
      <c r="E835" s="17"/>
      <c r="J835" s="111" t="str">
        <f t="shared" si="24"/>
        <v/>
      </c>
      <c r="K835" s="30" t="str">
        <f t="shared" si="25"/>
        <v/>
      </c>
    </row>
    <row r="836" spans="1:11" x14ac:dyDescent="0.25">
      <c r="A836" s="16" t="str">
        <f>'Afrap. mar21-apr21'!A838</f>
        <v/>
      </c>
      <c r="B836" s="81" t="str">
        <f>IF(ISBLANK('Afrap. mar21-apr21'!B838),"",'Afrap. mar21-apr21'!B838)</f>
        <v/>
      </c>
      <c r="C836" s="81" t="str">
        <f>IF(ISBLANK('Afrap. mar21-apr21'!C838),"",'Afrap. mar21-apr21'!C838)</f>
        <v/>
      </c>
      <c r="D836" s="21">
        <f>IF('Afrap. mar21-apr21'!I838="Funktionær",0.75,0.9)</f>
        <v>0.9</v>
      </c>
      <c r="E836" s="17"/>
      <c r="J836" s="111" t="str">
        <f t="shared" si="24"/>
        <v/>
      </c>
      <c r="K836" s="30" t="str">
        <f t="shared" si="25"/>
        <v/>
      </c>
    </row>
    <row r="837" spans="1:11" x14ac:dyDescent="0.25">
      <c r="A837" s="16" t="str">
        <f>'Afrap. mar21-apr21'!A839</f>
        <v/>
      </c>
      <c r="B837" s="81" t="str">
        <f>IF(ISBLANK('Afrap. mar21-apr21'!B839),"",'Afrap. mar21-apr21'!B839)</f>
        <v/>
      </c>
      <c r="C837" s="81" t="str">
        <f>IF(ISBLANK('Afrap. mar21-apr21'!C839),"",'Afrap. mar21-apr21'!C839)</f>
        <v/>
      </c>
      <c r="D837" s="21">
        <f>IF('Afrap. mar21-apr21'!I839="Funktionær",0.75,0.9)</f>
        <v>0.9</v>
      </c>
      <c r="E837" s="17"/>
      <c r="J837" s="111" t="str">
        <f t="shared" si="24"/>
        <v/>
      </c>
      <c r="K837" s="30" t="str">
        <f t="shared" si="25"/>
        <v/>
      </c>
    </row>
    <row r="838" spans="1:11" x14ac:dyDescent="0.25">
      <c r="A838" s="16" t="str">
        <f>'Afrap. mar21-apr21'!A840</f>
        <v/>
      </c>
      <c r="B838" s="81" t="str">
        <f>IF(ISBLANK('Afrap. mar21-apr21'!B840),"",'Afrap. mar21-apr21'!B840)</f>
        <v/>
      </c>
      <c r="C838" s="81" t="str">
        <f>IF(ISBLANK('Afrap. mar21-apr21'!C840),"",'Afrap. mar21-apr21'!C840)</f>
        <v/>
      </c>
      <c r="D838" s="21">
        <f>IF('Afrap. mar21-apr21'!I840="Funktionær",0.75,0.9)</f>
        <v>0.9</v>
      </c>
      <c r="E838" s="17"/>
      <c r="J838" s="111" t="str">
        <f t="shared" ref="J838:J901" si="26">IF(E838="Ja",((F838-G838)+(H838-I838)),"")</f>
        <v/>
      </c>
      <c r="K838" s="30" t="str">
        <f t="shared" ref="K838:K901" si="27">IF(E838="Ja",((F838-G838)+(H838-I838)),"")</f>
        <v/>
      </c>
    </row>
    <row r="839" spans="1:11" x14ac:dyDescent="0.25">
      <c r="A839" s="16" t="str">
        <f>'Afrap. mar21-apr21'!A841</f>
        <v/>
      </c>
      <c r="B839" s="81" t="str">
        <f>IF(ISBLANK('Afrap. mar21-apr21'!B841),"",'Afrap. mar21-apr21'!B841)</f>
        <v/>
      </c>
      <c r="C839" s="81" t="str">
        <f>IF(ISBLANK('Afrap. mar21-apr21'!C841),"",'Afrap. mar21-apr21'!C841)</f>
        <v/>
      </c>
      <c r="D839" s="21">
        <f>IF('Afrap. mar21-apr21'!I841="Funktionær",0.75,0.9)</f>
        <v>0.9</v>
      </c>
      <c r="E839" s="17"/>
      <c r="J839" s="111" t="str">
        <f t="shared" si="26"/>
        <v/>
      </c>
      <c r="K839" s="30" t="str">
        <f t="shared" si="27"/>
        <v/>
      </c>
    </row>
    <row r="840" spans="1:11" x14ac:dyDescent="0.25">
      <c r="A840" s="16" t="str">
        <f>'Afrap. mar21-apr21'!A842</f>
        <v/>
      </c>
      <c r="B840" s="81" t="str">
        <f>IF(ISBLANK('Afrap. mar21-apr21'!B842),"",'Afrap. mar21-apr21'!B842)</f>
        <v/>
      </c>
      <c r="C840" s="81" t="str">
        <f>IF(ISBLANK('Afrap. mar21-apr21'!C842),"",'Afrap. mar21-apr21'!C842)</f>
        <v/>
      </c>
      <c r="D840" s="21">
        <f>IF('Afrap. mar21-apr21'!I842="Funktionær",0.75,0.9)</f>
        <v>0.9</v>
      </c>
      <c r="E840" s="17"/>
      <c r="J840" s="111" t="str">
        <f t="shared" si="26"/>
        <v/>
      </c>
      <c r="K840" s="30" t="str">
        <f t="shared" si="27"/>
        <v/>
      </c>
    </row>
    <row r="841" spans="1:11" x14ac:dyDescent="0.25">
      <c r="A841" s="16" t="str">
        <f>'Afrap. mar21-apr21'!A843</f>
        <v/>
      </c>
      <c r="B841" s="81" t="str">
        <f>IF(ISBLANK('Afrap. mar21-apr21'!B843),"",'Afrap. mar21-apr21'!B843)</f>
        <v/>
      </c>
      <c r="C841" s="81" t="str">
        <f>IF(ISBLANK('Afrap. mar21-apr21'!C843),"",'Afrap. mar21-apr21'!C843)</f>
        <v/>
      </c>
      <c r="D841" s="21">
        <f>IF('Afrap. mar21-apr21'!I843="Funktionær",0.75,0.9)</f>
        <v>0.9</v>
      </c>
      <c r="E841" s="17"/>
      <c r="J841" s="111" t="str">
        <f t="shared" si="26"/>
        <v/>
      </c>
      <c r="K841" s="30" t="str">
        <f t="shared" si="27"/>
        <v/>
      </c>
    </row>
    <row r="842" spans="1:11" x14ac:dyDescent="0.25">
      <c r="A842" s="16" t="str">
        <f>'Afrap. mar21-apr21'!A844</f>
        <v/>
      </c>
      <c r="B842" s="81" t="str">
        <f>IF(ISBLANK('Afrap. mar21-apr21'!B844),"",'Afrap. mar21-apr21'!B844)</f>
        <v/>
      </c>
      <c r="C842" s="81" t="str">
        <f>IF(ISBLANK('Afrap. mar21-apr21'!C844),"",'Afrap. mar21-apr21'!C844)</f>
        <v/>
      </c>
      <c r="D842" s="21">
        <f>IF('Afrap. mar21-apr21'!I844="Funktionær",0.75,0.9)</f>
        <v>0.9</v>
      </c>
      <c r="E842" s="17"/>
      <c r="J842" s="111" t="str">
        <f t="shared" si="26"/>
        <v/>
      </c>
      <c r="K842" s="30" t="str">
        <f t="shared" si="27"/>
        <v/>
      </c>
    </row>
    <row r="843" spans="1:11" x14ac:dyDescent="0.25">
      <c r="A843" s="16" t="str">
        <f>'Afrap. mar21-apr21'!A845</f>
        <v/>
      </c>
      <c r="B843" s="81" t="str">
        <f>IF(ISBLANK('Afrap. mar21-apr21'!B845),"",'Afrap. mar21-apr21'!B845)</f>
        <v/>
      </c>
      <c r="C843" s="81" t="str">
        <f>IF(ISBLANK('Afrap. mar21-apr21'!C845),"",'Afrap. mar21-apr21'!C845)</f>
        <v/>
      </c>
      <c r="D843" s="21">
        <f>IF('Afrap. mar21-apr21'!I845="Funktionær",0.75,0.9)</f>
        <v>0.9</v>
      </c>
      <c r="E843" s="17"/>
      <c r="J843" s="111" t="str">
        <f t="shared" si="26"/>
        <v/>
      </c>
      <c r="K843" s="30" t="str">
        <f t="shared" si="27"/>
        <v/>
      </c>
    </row>
    <row r="844" spans="1:11" x14ac:dyDescent="0.25">
      <c r="A844" s="16" t="str">
        <f>'Afrap. mar21-apr21'!A846</f>
        <v/>
      </c>
      <c r="B844" s="81" t="str">
        <f>IF(ISBLANK('Afrap. mar21-apr21'!B846),"",'Afrap. mar21-apr21'!B846)</f>
        <v/>
      </c>
      <c r="C844" s="81" t="str">
        <f>IF(ISBLANK('Afrap. mar21-apr21'!C846),"",'Afrap. mar21-apr21'!C846)</f>
        <v/>
      </c>
      <c r="D844" s="21">
        <f>IF('Afrap. mar21-apr21'!I846="Funktionær",0.75,0.9)</f>
        <v>0.9</v>
      </c>
      <c r="E844" s="17"/>
      <c r="J844" s="111" t="str">
        <f t="shared" si="26"/>
        <v/>
      </c>
      <c r="K844" s="30" t="str">
        <f t="shared" si="27"/>
        <v/>
      </c>
    </row>
    <row r="845" spans="1:11" x14ac:dyDescent="0.25">
      <c r="A845" s="16" t="str">
        <f>'Afrap. mar21-apr21'!A847</f>
        <v/>
      </c>
      <c r="B845" s="81" t="str">
        <f>IF(ISBLANK('Afrap. mar21-apr21'!B847),"",'Afrap. mar21-apr21'!B847)</f>
        <v/>
      </c>
      <c r="C845" s="81" t="str">
        <f>IF(ISBLANK('Afrap. mar21-apr21'!C847),"",'Afrap. mar21-apr21'!C847)</f>
        <v/>
      </c>
      <c r="D845" s="21">
        <f>IF('Afrap. mar21-apr21'!I847="Funktionær",0.75,0.9)</f>
        <v>0.9</v>
      </c>
      <c r="E845" s="17"/>
      <c r="J845" s="111" t="str">
        <f t="shared" si="26"/>
        <v/>
      </c>
      <c r="K845" s="30" t="str">
        <f t="shared" si="27"/>
        <v/>
      </c>
    </row>
    <row r="846" spans="1:11" x14ac:dyDescent="0.25">
      <c r="A846" s="16" t="str">
        <f>'Afrap. mar21-apr21'!A848</f>
        <v/>
      </c>
      <c r="B846" s="81" t="str">
        <f>IF(ISBLANK('Afrap. mar21-apr21'!B848),"",'Afrap. mar21-apr21'!B848)</f>
        <v/>
      </c>
      <c r="C846" s="81" t="str">
        <f>IF(ISBLANK('Afrap. mar21-apr21'!C848),"",'Afrap. mar21-apr21'!C848)</f>
        <v/>
      </c>
      <c r="D846" s="21">
        <f>IF('Afrap. mar21-apr21'!I848="Funktionær",0.75,0.9)</f>
        <v>0.9</v>
      </c>
      <c r="E846" s="17"/>
      <c r="J846" s="111" t="str">
        <f t="shared" si="26"/>
        <v/>
      </c>
      <c r="K846" s="30" t="str">
        <f t="shared" si="27"/>
        <v/>
      </c>
    </row>
    <row r="847" spans="1:11" x14ac:dyDescent="0.25">
      <c r="A847" s="16" t="str">
        <f>'Afrap. mar21-apr21'!A849</f>
        <v/>
      </c>
      <c r="B847" s="81" t="str">
        <f>IF(ISBLANK('Afrap. mar21-apr21'!B849),"",'Afrap. mar21-apr21'!B849)</f>
        <v/>
      </c>
      <c r="C847" s="81" t="str">
        <f>IF(ISBLANK('Afrap. mar21-apr21'!C849),"",'Afrap. mar21-apr21'!C849)</f>
        <v/>
      </c>
      <c r="D847" s="21">
        <f>IF('Afrap. mar21-apr21'!I849="Funktionær",0.75,0.9)</f>
        <v>0.9</v>
      </c>
      <c r="E847" s="17"/>
      <c r="J847" s="111" t="str">
        <f t="shared" si="26"/>
        <v/>
      </c>
      <c r="K847" s="30" t="str">
        <f t="shared" si="27"/>
        <v/>
      </c>
    </row>
    <row r="848" spans="1:11" x14ac:dyDescent="0.25">
      <c r="A848" s="16" t="str">
        <f>'Afrap. mar21-apr21'!A850</f>
        <v/>
      </c>
      <c r="B848" s="81" t="str">
        <f>IF(ISBLANK('Afrap. mar21-apr21'!B850),"",'Afrap. mar21-apr21'!B850)</f>
        <v/>
      </c>
      <c r="C848" s="81" t="str">
        <f>IF(ISBLANK('Afrap. mar21-apr21'!C850),"",'Afrap. mar21-apr21'!C850)</f>
        <v/>
      </c>
      <c r="D848" s="21">
        <f>IF('Afrap. mar21-apr21'!I850="Funktionær",0.75,0.9)</f>
        <v>0.9</v>
      </c>
      <c r="E848" s="17"/>
      <c r="J848" s="111" t="str">
        <f t="shared" si="26"/>
        <v/>
      </c>
      <c r="K848" s="30" t="str">
        <f t="shared" si="27"/>
        <v/>
      </c>
    </row>
    <row r="849" spans="1:11" x14ac:dyDescent="0.25">
      <c r="A849" s="16" t="str">
        <f>'Afrap. mar21-apr21'!A851</f>
        <v/>
      </c>
      <c r="B849" s="81" t="str">
        <f>IF(ISBLANK('Afrap. mar21-apr21'!B851),"",'Afrap. mar21-apr21'!B851)</f>
        <v/>
      </c>
      <c r="C849" s="81" t="str">
        <f>IF(ISBLANK('Afrap. mar21-apr21'!C851),"",'Afrap. mar21-apr21'!C851)</f>
        <v/>
      </c>
      <c r="D849" s="21">
        <f>IF('Afrap. mar21-apr21'!I851="Funktionær",0.75,0.9)</f>
        <v>0.9</v>
      </c>
      <c r="E849" s="17"/>
      <c r="J849" s="111" t="str">
        <f t="shared" si="26"/>
        <v/>
      </c>
      <c r="K849" s="30" t="str">
        <f t="shared" si="27"/>
        <v/>
      </c>
    </row>
    <row r="850" spans="1:11" x14ac:dyDescent="0.25">
      <c r="A850" s="16" t="str">
        <f>'Afrap. mar21-apr21'!A852</f>
        <v/>
      </c>
      <c r="B850" s="81" t="str">
        <f>IF(ISBLANK('Afrap. mar21-apr21'!B852),"",'Afrap. mar21-apr21'!B852)</f>
        <v/>
      </c>
      <c r="C850" s="81" t="str">
        <f>IF(ISBLANK('Afrap. mar21-apr21'!C852),"",'Afrap. mar21-apr21'!C852)</f>
        <v/>
      </c>
      <c r="D850" s="21">
        <f>IF('Afrap. mar21-apr21'!I852="Funktionær",0.75,0.9)</f>
        <v>0.9</v>
      </c>
      <c r="E850" s="17"/>
      <c r="J850" s="111" t="str">
        <f t="shared" si="26"/>
        <v/>
      </c>
      <c r="K850" s="30" t="str">
        <f t="shared" si="27"/>
        <v/>
      </c>
    </row>
    <row r="851" spans="1:11" x14ac:dyDescent="0.25">
      <c r="A851" s="16" t="str">
        <f>'Afrap. mar21-apr21'!A853</f>
        <v/>
      </c>
      <c r="B851" s="81" t="str">
        <f>IF(ISBLANK('Afrap. mar21-apr21'!B853),"",'Afrap. mar21-apr21'!B853)</f>
        <v/>
      </c>
      <c r="C851" s="81" t="str">
        <f>IF(ISBLANK('Afrap. mar21-apr21'!C853),"",'Afrap. mar21-apr21'!C853)</f>
        <v/>
      </c>
      <c r="D851" s="21">
        <f>IF('Afrap. mar21-apr21'!I853="Funktionær",0.75,0.9)</f>
        <v>0.9</v>
      </c>
      <c r="E851" s="17"/>
      <c r="J851" s="111" t="str">
        <f t="shared" si="26"/>
        <v/>
      </c>
      <c r="K851" s="30" t="str">
        <f t="shared" si="27"/>
        <v/>
      </c>
    </row>
    <row r="852" spans="1:11" x14ac:dyDescent="0.25">
      <c r="A852" s="16" t="str">
        <f>'Afrap. mar21-apr21'!A854</f>
        <v/>
      </c>
      <c r="B852" s="81" t="str">
        <f>IF(ISBLANK('Afrap. mar21-apr21'!B854),"",'Afrap. mar21-apr21'!B854)</f>
        <v/>
      </c>
      <c r="C852" s="81" t="str">
        <f>IF(ISBLANK('Afrap. mar21-apr21'!C854),"",'Afrap. mar21-apr21'!C854)</f>
        <v/>
      </c>
      <c r="D852" s="21">
        <f>IF('Afrap. mar21-apr21'!I854="Funktionær",0.75,0.9)</f>
        <v>0.9</v>
      </c>
      <c r="E852" s="17"/>
      <c r="J852" s="111" t="str">
        <f t="shared" si="26"/>
        <v/>
      </c>
      <c r="K852" s="30" t="str">
        <f t="shared" si="27"/>
        <v/>
      </c>
    </row>
    <row r="853" spans="1:11" x14ac:dyDescent="0.25">
      <c r="A853" s="16" t="str">
        <f>'Afrap. mar21-apr21'!A855</f>
        <v/>
      </c>
      <c r="B853" s="81" t="str">
        <f>IF(ISBLANK('Afrap. mar21-apr21'!B855),"",'Afrap. mar21-apr21'!B855)</f>
        <v/>
      </c>
      <c r="C853" s="81" t="str">
        <f>IF(ISBLANK('Afrap. mar21-apr21'!C855),"",'Afrap. mar21-apr21'!C855)</f>
        <v/>
      </c>
      <c r="D853" s="21">
        <f>IF('Afrap. mar21-apr21'!I855="Funktionær",0.75,0.9)</f>
        <v>0.9</v>
      </c>
      <c r="E853" s="17"/>
      <c r="J853" s="111" t="str">
        <f t="shared" si="26"/>
        <v/>
      </c>
      <c r="K853" s="30" t="str">
        <f t="shared" si="27"/>
        <v/>
      </c>
    </row>
    <row r="854" spans="1:11" x14ac:dyDescent="0.25">
      <c r="A854" s="16" t="str">
        <f>'Afrap. mar21-apr21'!A856</f>
        <v/>
      </c>
      <c r="B854" s="81" t="str">
        <f>IF(ISBLANK('Afrap. mar21-apr21'!B856),"",'Afrap. mar21-apr21'!B856)</f>
        <v/>
      </c>
      <c r="C854" s="81" t="str">
        <f>IF(ISBLANK('Afrap. mar21-apr21'!C856),"",'Afrap. mar21-apr21'!C856)</f>
        <v/>
      </c>
      <c r="D854" s="21">
        <f>IF('Afrap. mar21-apr21'!I856="Funktionær",0.75,0.9)</f>
        <v>0.9</v>
      </c>
      <c r="E854" s="17"/>
      <c r="J854" s="111" t="str">
        <f t="shared" si="26"/>
        <v/>
      </c>
      <c r="K854" s="30" t="str">
        <f t="shared" si="27"/>
        <v/>
      </c>
    </row>
    <row r="855" spans="1:11" x14ac:dyDescent="0.25">
      <c r="A855" s="16" t="str">
        <f>'Afrap. mar21-apr21'!A857</f>
        <v/>
      </c>
      <c r="B855" s="81" t="str">
        <f>IF(ISBLANK('Afrap. mar21-apr21'!B857),"",'Afrap. mar21-apr21'!B857)</f>
        <v/>
      </c>
      <c r="C855" s="81" t="str">
        <f>IF(ISBLANK('Afrap. mar21-apr21'!C857),"",'Afrap. mar21-apr21'!C857)</f>
        <v/>
      </c>
      <c r="D855" s="21">
        <f>IF('Afrap. mar21-apr21'!I857="Funktionær",0.75,0.9)</f>
        <v>0.9</v>
      </c>
      <c r="E855" s="17"/>
      <c r="J855" s="111" t="str">
        <f t="shared" si="26"/>
        <v/>
      </c>
      <c r="K855" s="30" t="str">
        <f t="shared" si="27"/>
        <v/>
      </c>
    </row>
    <row r="856" spans="1:11" x14ac:dyDescent="0.25">
      <c r="A856" s="16" t="str">
        <f>'Afrap. mar21-apr21'!A858</f>
        <v/>
      </c>
      <c r="B856" s="81" t="str">
        <f>IF(ISBLANK('Afrap. mar21-apr21'!B858),"",'Afrap. mar21-apr21'!B858)</f>
        <v/>
      </c>
      <c r="C856" s="81" t="str">
        <f>IF(ISBLANK('Afrap. mar21-apr21'!C858),"",'Afrap. mar21-apr21'!C858)</f>
        <v/>
      </c>
      <c r="D856" s="21">
        <f>IF('Afrap. mar21-apr21'!I858="Funktionær",0.75,0.9)</f>
        <v>0.9</v>
      </c>
      <c r="E856" s="17"/>
      <c r="J856" s="111" t="str">
        <f t="shared" si="26"/>
        <v/>
      </c>
      <c r="K856" s="30" t="str">
        <f t="shared" si="27"/>
        <v/>
      </c>
    </row>
    <row r="857" spans="1:11" x14ac:dyDescent="0.25">
      <c r="A857" s="16" t="str">
        <f>'Afrap. mar21-apr21'!A859</f>
        <v/>
      </c>
      <c r="B857" s="81" t="str">
        <f>IF(ISBLANK('Afrap. mar21-apr21'!B859),"",'Afrap. mar21-apr21'!B859)</f>
        <v/>
      </c>
      <c r="C857" s="81" t="str">
        <f>IF(ISBLANK('Afrap. mar21-apr21'!C859),"",'Afrap. mar21-apr21'!C859)</f>
        <v/>
      </c>
      <c r="D857" s="21">
        <f>IF('Afrap. mar21-apr21'!I859="Funktionær",0.75,0.9)</f>
        <v>0.9</v>
      </c>
      <c r="E857" s="17"/>
      <c r="J857" s="111" t="str">
        <f t="shared" si="26"/>
        <v/>
      </c>
      <c r="K857" s="30" t="str">
        <f t="shared" si="27"/>
        <v/>
      </c>
    </row>
    <row r="858" spans="1:11" x14ac:dyDescent="0.25">
      <c r="A858" s="16" t="str">
        <f>'Afrap. mar21-apr21'!A860</f>
        <v/>
      </c>
      <c r="B858" s="81" t="str">
        <f>IF(ISBLANK('Afrap. mar21-apr21'!B860),"",'Afrap. mar21-apr21'!B860)</f>
        <v/>
      </c>
      <c r="C858" s="81" t="str">
        <f>IF(ISBLANK('Afrap. mar21-apr21'!C860),"",'Afrap. mar21-apr21'!C860)</f>
        <v/>
      </c>
      <c r="D858" s="21">
        <f>IF('Afrap. mar21-apr21'!I860="Funktionær",0.75,0.9)</f>
        <v>0.9</v>
      </c>
      <c r="E858" s="17"/>
      <c r="J858" s="111" t="str">
        <f t="shared" si="26"/>
        <v/>
      </c>
      <c r="K858" s="30" t="str">
        <f t="shared" si="27"/>
        <v/>
      </c>
    </row>
    <row r="859" spans="1:11" x14ac:dyDescent="0.25">
      <c r="A859" s="16" t="str">
        <f>'Afrap. mar21-apr21'!A861</f>
        <v/>
      </c>
      <c r="B859" s="81" t="str">
        <f>IF(ISBLANK('Afrap. mar21-apr21'!B861),"",'Afrap. mar21-apr21'!B861)</f>
        <v/>
      </c>
      <c r="C859" s="81" t="str">
        <f>IF(ISBLANK('Afrap. mar21-apr21'!C861),"",'Afrap. mar21-apr21'!C861)</f>
        <v/>
      </c>
      <c r="D859" s="21">
        <f>IF('Afrap. mar21-apr21'!I861="Funktionær",0.75,0.9)</f>
        <v>0.9</v>
      </c>
      <c r="E859" s="17"/>
      <c r="J859" s="111" t="str">
        <f t="shared" si="26"/>
        <v/>
      </c>
      <c r="K859" s="30" t="str">
        <f t="shared" si="27"/>
        <v/>
      </c>
    </row>
    <row r="860" spans="1:11" x14ac:dyDescent="0.25">
      <c r="A860" s="16" t="str">
        <f>'Afrap. mar21-apr21'!A862</f>
        <v/>
      </c>
      <c r="B860" s="81" t="str">
        <f>IF(ISBLANK('Afrap. mar21-apr21'!B862),"",'Afrap. mar21-apr21'!B862)</f>
        <v/>
      </c>
      <c r="C860" s="81" t="str">
        <f>IF(ISBLANK('Afrap. mar21-apr21'!C862),"",'Afrap. mar21-apr21'!C862)</f>
        <v/>
      </c>
      <c r="D860" s="21">
        <f>IF('Afrap. mar21-apr21'!I862="Funktionær",0.75,0.9)</f>
        <v>0.9</v>
      </c>
      <c r="E860" s="17"/>
      <c r="J860" s="111" t="str">
        <f t="shared" si="26"/>
        <v/>
      </c>
      <c r="K860" s="30" t="str">
        <f t="shared" si="27"/>
        <v/>
      </c>
    </row>
    <row r="861" spans="1:11" x14ac:dyDescent="0.25">
      <c r="A861" s="16" t="str">
        <f>'Afrap. mar21-apr21'!A863</f>
        <v/>
      </c>
      <c r="B861" s="81" t="str">
        <f>IF(ISBLANK('Afrap. mar21-apr21'!B863),"",'Afrap. mar21-apr21'!B863)</f>
        <v/>
      </c>
      <c r="C861" s="81" t="str">
        <f>IF(ISBLANK('Afrap. mar21-apr21'!C863),"",'Afrap. mar21-apr21'!C863)</f>
        <v/>
      </c>
      <c r="D861" s="21">
        <f>IF('Afrap. mar21-apr21'!I863="Funktionær",0.75,0.9)</f>
        <v>0.9</v>
      </c>
      <c r="E861" s="17"/>
      <c r="J861" s="111" t="str">
        <f t="shared" si="26"/>
        <v/>
      </c>
      <c r="K861" s="30" t="str">
        <f t="shared" si="27"/>
        <v/>
      </c>
    </row>
    <row r="862" spans="1:11" x14ac:dyDescent="0.25">
      <c r="A862" s="16" t="str">
        <f>'Afrap. mar21-apr21'!A864</f>
        <v/>
      </c>
      <c r="B862" s="81" t="str">
        <f>IF(ISBLANK('Afrap. mar21-apr21'!B864),"",'Afrap. mar21-apr21'!B864)</f>
        <v/>
      </c>
      <c r="C862" s="81" t="str">
        <f>IF(ISBLANK('Afrap. mar21-apr21'!C864),"",'Afrap. mar21-apr21'!C864)</f>
        <v/>
      </c>
      <c r="D862" s="21">
        <f>IF('Afrap. mar21-apr21'!I864="Funktionær",0.75,0.9)</f>
        <v>0.9</v>
      </c>
      <c r="E862" s="17"/>
      <c r="J862" s="111" t="str">
        <f t="shared" si="26"/>
        <v/>
      </c>
      <c r="K862" s="30" t="str">
        <f t="shared" si="27"/>
        <v/>
      </c>
    </row>
    <row r="863" spans="1:11" x14ac:dyDescent="0.25">
      <c r="A863" s="16" t="str">
        <f>'Afrap. mar21-apr21'!A865</f>
        <v/>
      </c>
      <c r="B863" s="81" t="str">
        <f>IF(ISBLANK('Afrap. mar21-apr21'!B865),"",'Afrap. mar21-apr21'!B865)</f>
        <v/>
      </c>
      <c r="C863" s="81" t="str">
        <f>IF(ISBLANK('Afrap. mar21-apr21'!C865),"",'Afrap. mar21-apr21'!C865)</f>
        <v/>
      </c>
      <c r="D863" s="21">
        <f>IF('Afrap. mar21-apr21'!I865="Funktionær",0.75,0.9)</f>
        <v>0.9</v>
      </c>
      <c r="E863" s="17"/>
      <c r="J863" s="111" t="str">
        <f t="shared" si="26"/>
        <v/>
      </c>
      <c r="K863" s="30" t="str">
        <f t="shared" si="27"/>
        <v/>
      </c>
    </row>
    <row r="864" spans="1:11" x14ac:dyDescent="0.25">
      <c r="A864" s="16" t="str">
        <f>'Afrap. mar21-apr21'!A866</f>
        <v/>
      </c>
      <c r="B864" s="81" t="str">
        <f>IF(ISBLANK('Afrap. mar21-apr21'!B866),"",'Afrap. mar21-apr21'!B866)</f>
        <v/>
      </c>
      <c r="C864" s="81" t="str">
        <f>IF(ISBLANK('Afrap. mar21-apr21'!C866),"",'Afrap. mar21-apr21'!C866)</f>
        <v/>
      </c>
      <c r="D864" s="21">
        <f>IF('Afrap. mar21-apr21'!I866="Funktionær",0.75,0.9)</f>
        <v>0.9</v>
      </c>
      <c r="E864" s="17"/>
      <c r="J864" s="111" t="str">
        <f t="shared" si="26"/>
        <v/>
      </c>
      <c r="K864" s="30" t="str">
        <f t="shared" si="27"/>
        <v/>
      </c>
    </row>
    <row r="865" spans="1:11" x14ac:dyDescent="0.25">
      <c r="A865" s="16" t="str">
        <f>'Afrap. mar21-apr21'!A867</f>
        <v/>
      </c>
      <c r="B865" s="81" t="str">
        <f>IF(ISBLANK('Afrap. mar21-apr21'!B867),"",'Afrap. mar21-apr21'!B867)</f>
        <v/>
      </c>
      <c r="C865" s="81" t="str">
        <f>IF(ISBLANK('Afrap. mar21-apr21'!C867),"",'Afrap. mar21-apr21'!C867)</f>
        <v/>
      </c>
      <c r="D865" s="21">
        <f>IF('Afrap. mar21-apr21'!I867="Funktionær",0.75,0.9)</f>
        <v>0.9</v>
      </c>
      <c r="E865" s="17"/>
      <c r="J865" s="111" t="str">
        <f t="shared" si="26"/>
        <v/>
      </c>
      <c r="K865" s="30" t="str">
        <f t="shared" si="27"/>
        <v/>
      </c>
    </row>
    <row r="866" spans="1:11" x14ac:dyDescent="0.25">
      <c r="A866" s="16" t="str">
        <f>'Afrap. mar21-apr21'!A868</f>
        <v/>
      </c>
      <c r="B866" s="81" t="str">
        <f>IF(ISBLANK('Afrap. mar21-apr21'!B868),"",'Afrap. mar21-apr21'!B868)</f>
        <v/>
      </c>
      <c r="C866" s="81" t="str">
        <f>IF(ISBLANK('Afrap. mar21-apr21'!C868),"",'Afrap. mar21-apr21'!C868)</f>
        <v/>
      </c>
      <c r="D866" s="21">
        <f>IF('Afrap. mar21-apr21'!I868="Funktionær",0.75,0.9)</f>
        <v>0.9</v>
      </c>
      <c r="E866" s="17"/>
      <c r="J866" s="111" t="str">
        <f t="shared" si="26"/>
        <v/>
      </c>
      <c r="K866" s="30" t="str">
        <f t="shared" si="27"/>
        <v/>
      </c>
    </row>
    <row r="867" spans="1:11" x14ac:dyDescent="0.25">
      <c r="A867" s="16" t="str">
        <f>'Afrap. mar21-apr21'!A869</f>
        <v/>
      </c>
      <c r="B867" s="81" t="str">
        <f>IF(ISBLANK('Afrap. mar21-apr21'!B869),"",'Afrap. mar21-apr21'!B869)</f>
        <v/>
      </c>
      <c r="C867" s="81" t="str">
        <f>IF(ISBLANK('Afrap. mar21-apr21'!C869),"",'Afrap. mar21-apr21'!C869)</f>
        <v/>
      </c>
      <c r="D867" s="21">
        <f>IF('Afrap. mar21-apr21'!I869="Funktionær",0.75,0.9)</f>
        <v>0.9</v>
      </c>
      <c r="E867" s="17"/>
      <c r="J867" s="111" t="str">
        <f t="shared" si="26"/>
        <v/>
      </c>
      <c r="K867" s="30" t="str">
        <f t="shared" si="27"/>
        <v/>
      </c>
    </row>
    <row r="868" spans="1:11" x14ac:dyDescent="0.25">
      <c r="A868" s="16" t="str">
        <f>'Afrap. mar21-apr21'!A870</f>
        <v/>
      </c>
      <c r="B868" s="81" t="str">
        <f>IF(ISBLANK('Afrap. mar21-apr21'!B870),"",'Afrap. mar21-apr21'!B870)</f>
        <v/>
      </c>
      <c r="C868" s="81" t="str">
        <f>IF(ISBLANK('Afrap. mar21-apr21'!C870),"",'Afrap. mar21-apr21'!C870)</f>
        <v/>
      </c>
      <c r="D868" s="21">
        <f>IF('Afrap. mar21-apr21'!I870="Funktionær",0.75,0.9)</f>
        <v>0.9</v>
      </c>
      <c r="E868" s="17"/>
      <c r="J868" s="111" t="str">
        <f t="shared" si="26"/>
        <v/>
      </c>
      <c r="K868" s="30" t="str">
        <f t="shared" si="27"/>
        <v/>
      </c>
    </row>
    <row r="869" spans="1:11" x14ac:dyDescent="0.25">
      <c r="A869" s="16" t="str">
        <f>'Afrap. mar21-apr21'!A871</f>
        <v/>
      </c>
      <c r="B869" s="81" t="str">
        <f>IF(ISBLANK('Afrap. mar21-apr21'!B871),"",'Afrap. mar21-apr21'!B871)</f>
        <v/>
      </c>
      <c r="C869" s="81" t="str">
        <f>IF(ISBLANK('Afrap. mar21-apr21'!C871),"",'Afrap. mar21-apr21'!C871)</f>
        <v/>
      </c>
      <c r="D869" s="21">
        <f>IF('Afrap. mar21-apr21'!I871="Funktionær",0.75,0.9)</f>
        <v>0.9</v>
      </c>
      <c r="E869" s="17"/>
      <c r="J869" s="111" t="str">
        <f t="shared" si="26"/>
        <v/>
      </c>
      <c r="K869" s="30" t="str">
        <f t="shared" si="27"/>
        <v/>
      </c>
    </row>
    <row r="870" spans="1:11" x14ac:dyDescent="0.25">
      <c r="A870" s="16" t="str">
        <f>'Afrap. mar21-apr21'!A872</f>
        <v/>
      </c>
      <c r="B870" s="81" t="str">
        <f>IF(ISBLANK('Afrap. mar21-apr21'!B872),"",'Afrap. mar21-apr21'!B872)</f>
        <v/>
      </c>
      <c r="C870" s="81" t="str">
        <f>IF(ISBLANK('Afrap. mar21-apr21'!C872),"",'Afrap. mar21-apr21'!C872)</f>
        <v/>
      </c>
      <c r="D870" s="21">
        <f>IF('Afrap. mar21-apr21'!I872="Funktionær",0.75,0.9)</f>
        <v>0.9</v>
      </c>
      <c r="E870" s="17"/>
      <c r="J870" s="111" t="str">
        <f t="shared" si="26"/>
        <v/>
      </c>
      <c r="K870" s="30" t="str">
        <f t="shared" si="27"/>
        <v/>
      </c>
    </row>
    <row r="871" spans="1:11" x14ac:dyDescent="0.25">
      <c r="A871" s="16" t="str">
        <f>'Afrap. mar21-apr21'!A873</f>
        <v/>
      </c>
      <c r="B871" s="81" t="str">
        <f>IF(ISBLANK('Afrap. mar21-apr21'!B873),"",'Afrap. mar21-apr21'!B873)</f>
        <v/>
      </c>
      <c r="C871" s="81" t="str">
        <f>IF(ISBLANK('Afrap. mar21-apr21'!C873),"",'Afrap. mar21-apr21'!C873)</f>
        <v/>
      </c>
      <c r="D871" s="21">
        <f>IF('Afrap. mar21-apr21'!I873="Funktionær",0.75,0.9)</f>
        <v>0.9</v>
      </c>
      <c r="E871" s="17"/>
      <c r="J871" s="111" t="str">
        <f t="shared" si="26"/>
        <v/>
      </c>
      <c r="K871" s="30" t="str">
        <f t="shared" si="27"/>
        <v/>
      </c>
    </row>
    <row r="872" spans="1:11" x14ac:dyDescent="0.25">
      <c r="A872" s="16" t="str">
        <f>'Afrap. mar21-apr21'!A874</f>
        <v/>
      </c>
      <c r="B872" s="81" t="str">
        <f>IF(ISBLANK('Afrap. mar21-apr21'!B874),"",'Afrap. mar21-apr21'!B874)</f>
        <v/>
      </c>
      <c r="C872" s="81" t="str">
        <f>IF(ISBLANK('Afrap. mar21-apr21'!C874),"",'Afrap. mar21-apr21'!C874)</f>
        <v/>
      </c>
      <c r="D872" s="21">
        <f>IF('Afrap. mar21-apr21'!I874="Funktionær",0.75,0.9)</f>
        <v>0.9</v>
      </c>
      <c r="E872" s="17"/>
      <c r="J872" s="111" t="str">
        <f t="shared" si="26"/>
        <v/>
      </c>
      <c r="K872" s="30" t="str">
        <f t="shared" si="27"/>
        <v/>
      </c>
    </row>
    <row r="873" spans="1:11" x14ac:dyDescent="0.25">
      <c r="A873" s="16" t="str">
        <f>'Afrap. mar21-apr21'!A875</f>
        <v/>
      </c>
      <c r="B873" s="81" t="str">
        <f>IF(ISBLANK('Afrap. mar21-apr21'!B875),"",'Afrap. mar21-apr21'!B875)</f>
        <v/>
      </c>
      <c r="C873" s="81" t="str">
        <f>IF(ISBLANK('Afrap. mar21-apr21'!C875),"",'Afrap. mar21-apr21'!C875)</f>
        <v/>
      </c>
      <c r="D873" s="21">
        <f>IF('Afrap. mar21-apr21'!I875="Funktionær",0.75,0.9)</f>
        <v>0.9</v>
      </c>
      <c r="E873" s="17"/>
      <c r="J873" s="111" t="str">
        <f t="shared" si="26"/>
        <v/>
      </c>
      <c r="K873" s="30" t="str">
        <f t="shared" si="27"/>
        <v/>
      </c>
    </row>
    <row r="874" spans="1:11" x14ac:dyDescent="0.25">
      <c r="A874" s="16" t="str">
        <f>'Afrap. mar21-apr21'!A876</f>
        <v/>
      </c>
      <c r="B874" s="81" t="str">
        <f>IF(ISBLANK('Afrap. mar21-apr21'!B876),"",'Afrap. mar21-apr21'!B876)</f>
        <v/>
      </c>
      <c r="C874" s="81" t="str">
        <f>IF(ISBLANK('Afrap. mar21-apr21'!C876),"",'Afrap. mar21-apr21'!C876)</f>
        <v/>
      </c>
      <c r="D874" s="21">
        <f>IF('Afrap. mar21-apr21'!I876="Funktionær",0.75,0.9)</f>
        <v>0.9</v>
      </c>
      <c r="E874" s="17"/>
      <c r="J874" s="111" t="str">
        <f t="shared" si="26"/>
        <v/>
      </c>
      <c r="K874" s="30" t="str">
        <f t="shared" si="27"/>
        <v/>
      </c>
    </row>
    <row r="875" spans="1:11" x14ac:dyDescent="0.25">
      <c r="A875" s="16" t="str">
        <f>'Afrap. mar21-apr21'!A877</f>
        <v/>
      </c>
      <c r="B875" s="81" t="str">
        <f>IF(ISBLANK('Afrap. mar21-apr21'!B877),"",'Afrap. mar21-apr21'!B877)</f>
        <v/>
      </c>
      <c r="C875" s="81" t="str">
        <f>IF(ISBLANK('Afrap. mar21-apr21'!C877),"",'Afrap. mar21-apr21'!C877)</f>
        <v/>
      </c>
      <c r="D875" s="21">
        <f>IF('Afrap. mar21-apr21'!I877="Funktionær",0.75,0.9)</f>
        <v>0.9</v>
      </c>
      <c r="E875" s="17"/>
      <c r="J875" s="111" t="str">
        <f t="shared" si="26"/>
        <v/>
      </c>
      <c r="K875" s="30" t="str">
        <f t="shared" si="27"/>
        <v/>
      </c>
    </row>
    <row r="876" spans="1:11" x14ac:dyDescent="0.25">
      <c r="A876" s="16" t="str">
        <f>'Afrap. mar21-apr21'!A878</f>
        <v/>
      </c>
      <c r="B876" s="81" t="str">
        <f>IF(ISBLANK('Afrap. mar21-apr21'!B878),"",'Afrap. mar21-apr21'!B878)</f>
        <v/>
      </c>
      <c r="C876" s="81" t="str">
        <f>IF(ISBLANK('Afrap. mar21-apr21'!C878),"",'Afrap. mar21-apr21'!C878)</f>
        <v/>
      </c>
      <c r="D876" s="21">
        <f>IF('Afrap. mar21-apr21'!I878="Funktionær",0.75,0.9)</f>
        <v>0.9</v>
      </c>
      <c r="E876" s="17"/>
      <c r="J876" s="111" t="str">
        <f t="shared" si="26"/>
        <v/>
      </c>
      <c r="K876" s="30" t="str">
        <f t="shared" si="27"/>
        <v/>
      </c>
    </row>
    <row r="877" spans="1:11" x14ac:dyDescent="0.25">
      <c r="A877" s="16" t="str">
        <f>'Afrap. mar21-apr21'!A879</f>
        <v/>
      </c>
      <c r="B877" s="81" t="str">
        <f>IF(ISBLANK('Afrap. mar21-apr21'!B879),"",'Afrap. mar21-apr21'!B879)</f>
        <v/>
      </c>
      <c r="C877" s="81" t="str">
        <f>IF(ISBLANK('Afrap. mar21-apr21'!C879),"",'Afrap. mar21-apr21'!C879)</f>
        <v/>
      </c>
      <c r="D877" s="21">
        <f>IF('Afrap. mar21-apr21'!I879="Funktionær",0.75,0.9)</f>
        <v>0.9</v>
      </c>
      <c r="E877" s="17"/>
      <c r="J877" s="111" t="str">
        <f t="shared" si="26"/>
        <v/>
      </c>
      <c r="K877" s="30" t="str">
        <f t="shared" si="27"/>
        <v/>
      </c>
    </row>
    <row r="878" spans="1:11" x14ac:dyDescent="0.25">
      <c r="A878" s="16" t="str">
        <f>'Afrap. mar21-apr21'!A880</f>
        <v/>
      </c>
      <c r="B878" s="81" t="str">
        <f>IF(ISBLANK('Afrap. mar21-apr21'!B880),"",'Afrap. mar21-apr21'!B880)</f>
        <v/>
      </c>
      <c r="C878" s="81" t="str">
        <f>IF(ISBLANK('Afrap. mar21-apr21'!C880),"",'Afrap. mar21-apr21'!C880)</f>
        <v/>
      </c>
      <c r="D878" s="21">
        <f>IF('Afrap. mar21-apr21'!I880="Funktionær",0.75,0.9)</f>
        <v>0.9</v>
      </c>
      <c r="E878" s="17"/>
      <c r="J878" s="111" t="str">
        <f t="shared" si="26"/>
        <v/>
      </c>
      <c r="K878" s="30" t="str">
        <f t="shared" si="27"/>
        <v/>
      </c>
    </row>
    <row r="879" spans="1:11" x14ac:dyDescent="0.25">
      <c r="A879" s="16" t="str">
        <f>'Afrap. mar21-apr21'!A881</f>
        <v/>
      </c>
      <c r="B879" s="81" t="str">
        <f>IF(ISBLANK('Afrap. mar21-apr21'!B881),"",'Afrap. mar21-apr21'!B881)</f>
        <v/>
      </c>
      <c r="C879" s="81" t="str">
        <f>IF(ISBLANK('Afrap. mar21-apr21'!C881),"",'Afrap. mar21-apr21'!C881)</f>
        <v/>
      </c>
      <c r="D879" s="21">
        <f>IF('Afrap. mar21-apr21'!I881="Funktionær",0.75,0.9)</f>
        <v>0.9</v>
      </c>
      <c r="E879" s="17"/>
      <c r="J879" s="111" t="str">
        <f t="shared" si="26"/>
        <v/>
      </c>
      <c r="K879" s="30" t="str">
        <f t="shared" si="27"/>
        <v/>
      </c>
    </row>
    <row r="880" spans="1:11" x14ac:dyDescent="0.25">
      <c r="A880" s="16" t="str">
        <f>'Afrap. mar21-apr21'!A882</f>
        <v/>
      </c>
      <c r="B880" s="81" t="str">
        <f>IF(ISBLANK('Afrap. mar21-apr21'!B882),"",'Afrap. mar21-apr21'!B882)</f>
        <v/>
      </c>
      <c r="C880" s="81" t="str">
        <f>IF(ISBLANK('Afrap. mar21-apr21'!C882),"",'Afrap. mar21-apr21'!C882)</f>
        <v/>
      </c>
      <c r="D880" s="21">
        <f>IF('Afrap. mar21-apr21'!I882="Funktionær",0.75,0.9)</f>
        <v>0.9</v>
      </c>
      <c r="E880" s="17"/>
      <c r="J880" s="111" t="str">
        <f t="shared" si="26"/>
        <v/>
      </c>
      <c r="K880" s="30" t="str">
        <f t="shared" si="27"/>
        <v/>
      </c>
    </row>
    <row r="881" spans="1:11" x14ac:dyDescent="0.25">
      <c r="A881" s="16" t="str">
        <f>'Afrap. mar21-apr21'!A883</f>
        <v/>
      </c>
      <c r="B881" s="81" t="str">
        <f>IF(ISBLANK('Afrap. mar21-apr21'!B883),"",'Afrap. mar21-apr21'!B883)</f>
        <v/>
      </c>
      <c r="C881" s="81" t="str">
        <f>IF(ISBLANK('Afrap. mar21-apr21'!C883),"",'Afrap. mar21-apr21'!C883)</f>
        <v/>
      </c>
      <c r="D881" s="21">
        <f>IF('Afrap. mar21-apr21'!I883="Funktionær",0.75,0.9)</f>
        <v>0.9</v>
      </c>
      <c r="E881" s="17"/>
      <c r="J881" s="111" t="str">
        <f t="shared" si="26"/>
        <v/>
      </c>
      <c r="K881" s="30" t="str">
        <f t="shared" si="27"/>
        <v/>
      </c>
    </row>
    <row r="882" spans="1:11" x14ac:dyDescent="0.25">
      <c r="A882" s="16" t="str">
        <f>'Afrap. mar21-apr21'!A884</f>
        <v/>
      </c>
      <c r="B882" s="81" t="str">
        <f>IF(ISBLANK('Afrap. mar21-apr21'!B884),"",'Afrap. mar21-apr21'!B884)</f>
        <v/>
      </c>
      <c r="C882" s="81" t="str">
        <f>IF(ISBLANK('Afrap. mar21-apr21'!C884),"",'Afrap. mar21-apr21'!C884)</f>
        <v/>
      </c>
      <c r="D882" s="21">
        <f>IF('Afrap. mar21-apr21'!I884="Funktionær",0.75,0.9)</f>
        <v>0.9</v>
      </c>
      <c r="E882" s="17"/>
      <c r="J882" s="111" t="str">
        <f t="shared" si="26"/>
        <v/>
      </c>
      <c r="K882" s="30" t="str">
        <f t="shared" si="27"/>
        <v/>
      </c>
    </row>
    <row r="883" spans="1:11" x14ac:dyDescent="0.25">
      <c r="A883" s="16" t="str">
        <f>'Afrap. mar21-apr21'!A885</f>
        <v/>
      </c>
      <c r="B883" s="81" t="str">
        <f>IF(ISBLANK('Afrap. mar21-apr21'!B885),"",'Afrap. mar21-apr21'!B885)</f>
        <v/>
      </c>
      <c r="C883" s="81" t="str">
        <f>IF(ISBLANK('Afrap. mar21-apr21'!C885),"",'Afrap. mar21-apr21'!C885)</f>
        <v/>
      </c>
      <c r="D883" s="21">
        <f>IF('Afrap. mar21-apr21'!I885="Funktionær",0.75,0.9)</f>
        <v>0.9</v>
      </c>
      <c r="E883" s="17"/>
      <c r="J883" s="111" t="str">
        <f t="shared" si="26"/>
        <v/>
      </c>
      <c r="K883" s="30" t="str">
        <f t="shared" si="27"/>
        <v/>
      </c>
    </row>
    <row r="884" spans="1:11" x14ac:dyDescent="0.25">
      <c r="A884" s="16" t="str">
        <f>'Afrap. mar21-apr21'!A886</f>
        <v/>
      </c>
      <c r="B884" s="81" t="str">
        <f>IF(ISBLANK('Afrap. mar21-apr21'!B886),"",'Afrap. mar21-apr21'!B886)</f>
        <v/>
      </c>
      <c r="C884" s="81" t="str">
        <f>IF(ISBLANK('Afrap. mar21-apr21'!C886),"",'Afrap. mar21-apr21'!C886)</f>
        <v/>
      </c>
      <c r="D884" s="21">
        <f>IF('Afrap. mar21-apr21'!I886="Funktionær",0.75,0.9)</f>
        <v>0.9</v>
      </c>
      <c r="E884" s="17"/>
      <c r="J884" s="111" t="str">
        <f t="shared" si="26"/>
        <v/>
      </c>
      <c r="K884" s="30" t="str">
        <f t="shared" si="27"/>
        <v/>
      </c>
    </row>
    <row r="885" spans="1:11" x14ac:dyDescent="0.25">
      <c r="A885" s="16" t="str">
        <f>'Afrap. mar21-apr21'!A887</f>
        <v/>
      </c>
      <c r="B885" s="81" t="str">
        <f>IF(ISBLANK('Afrap. mar21-apr21'!B887),"",'Afrap. mar21-apr21'!B887)</f>
        <v/>
      </c>
      <c r="C885" s="81" t="str">
        <f>IF(ISBLANK('Afrap. mar21-apr21'!C887),"",'Afrap. mar21-apr21'!C887)</f>
        <v/>
      </c>
      <c r="D885" s="21">
        <f>IF('Afrap. mar21-apr21'!I887="Funktionær",0.75,0.9)</f>
        <v>0.9</v>
      </c>
      <c r="E885" s="17"/>
      <c r="J885" s="111" t="str">
        <f t="shared" si="26"/>
        <v/>
      </c>
      <c r="K885" s="30" t="str">
        <f t="shared" si="27"/>
        <v/>
      </c>
    </row>
    <row r="886" spans="1:11" x14ac:dyDescent="0.25">
      <c r="A886" s="16" t="str">
        <f>'Afrap. mar21-apr21'!A888</f>
        <v/>
      </c>
      <c r="B886" s="81" t="str">
        <f>IF(ISBLANK('Afrap. mar21-apr21'!B888),"",'Afrap. mar21-apr21'!B888)</f>
        <v/>
      </c>
      <c r="C886" s="81" t="str">
        <f>IF(ISBLANK('Afrap. mar21-apr21'!C888),"",'Afrap. mar21-apr21'!C888)</f>
        <v/>
      </c>
      <c r="D886" s="21">
        <f>IF('Afrap. mar21-apr21'!I888="Funktionær",0.75,0.9)</f>
        <v>0.9</v>
      </c>
      <c r="E886" s="17"/>
      <c r="J886" s="111" t="str">
        <f t="shared" si="26"/>
        <v/>
      </c>
      <c r="K886" s="30" t="str">
        <f t="shared" si="27"/>
        <v/>
      </c>
    </row>
    <row r="887" spans="1:11" x14ac:dyDescent="0.25">
      <c r="A887" s="16" t="str">
        <f>'Afrap. mar21-apr21'!A889</f>
        <v/>
      </c>
      <c r="B887" s="81" t="str">
        <f>IF(ISBLANK('Afrap. mar21-apr21'!B889),"",'Afrap. mar21-apr21'!B889)</f>
        <v/>
      </c>
      <c r="C887" s="81" t="str">
        <f>IF(ISBLANK('Afrap. mar21-apr21'!C889),"",'Afrap. mar21-apr21'!C889)</f>
        <v/>
      </c>
      <c r="D887" s="21">
        <f>IF('Afrap. mar21-apr21'!I889="Funktionær",0.75,0.9)</f>
        <v>0.9</v>
      </c>
      <c r="E887" s="17"/>
      <c r="J887" s="111" t="str">
        <f t="shared" si="26"/>
        <v/>
      </c>
      <c r="K887" s="30" t="str">
        <f t="shared" si="27"/>
        <v/>
      </c>
    </row>
    <row r="888" spans="1:11" x14ac:dyDescent="0.25">
      <c r="A888" s="16" t="str">
        <f>'Afrap. mar21-apr21'!A890</f>
        <v/>
      </c>
      <c r="B888" s="81" t="str">
        <f>IF(ISBLANK('Afrap. mar21-apr21'!B890),"",'Afrap. mar21-apr21'!B890)</f>
        <v/>
      </c>
      <c r="C888" s="81" t="str">
        <f>IF(ISBLANK('Afrap. mar21-apr21'!C890),"",'Afrap. mar21-apr21'!C890)</f>
        <v/>
      </c>
      <c r="D888" s="21">
        <f>IF('Afrap. mar21-apr21'!I890="Funktionær",0.75,0.9)</f>
        <v>0.9</v>
      </c>
      <c r="E888" s="17"/>
      <c r="J888" s="111" t="str">
        <f t="shared" si="26"/>
        <v/>
      </c>
      <c r="K888" s="30" t="str">
        <f t="shared" si="27"/>
        <v/>
      </c>
    </row>
    <row r="889" spans="1:11" x14ac:dyDescent="0.25">
      <c r="A889" s="16" t="str">
        <f>'Afrap. mar21-apr21'!A891</f>
        <v/>
      </c>
      <c r="B889" s="81" t="str">
        <f>IF(ISBLANK('Afrap. mar21-apr21'!B891),"",'Afrap. mar21-apr21'!B891)</f>
        <v/>
      </c>
      <c r="C889" s="81" t="str">
        <f>IF(ISBLANK('Afrap. mar21-apr21'!C891),"",'Afrap. mar21-apr21'!C891)</f>
        <v/>
      </c>
      <c r="D889" s="21">
        <f>IF('Afrap. mar21-apr21'!I891="Funktionær",0.75,0.9)</f>
        <v>0.9</v>
      </c>
      <c r="E889" s="17"/>
      <c r="J889" s="111" t="str">
        <f t="shared" si="26"/>
        <v/>
      </c>
      <c r="K889" s="30" t="str">
        <f t="shared" si="27"/>
        <v/>
      </c>
    </row>
    <row r="890" spans="1:11" x14ac:dyDescent="0.25">
      <c r="A890" s="16" t="str">
        <f>'Afrap. mar21-apr21'!A892</f>
        <v/>
      </c>
      <c r="B890" s="81" t="str">
        <f>IF(ISBLANK('Afrap. mar21-apr21'!B892),"",'Afrap. mar21-apr21'!B892)</f>
        <v/>
      </c>
      <c r="C890" s="81" t="str">
        <f>IF(ISBLANK('Afrap. mar21-apr21'!C892),"",'Afrap. mar21-apr21'!C892)</f>
        <v/>
      </c>
      <c r="D890" s="21">
        <f>IF('Afrap. mar21-apr21'!I892="Funktionær",0.75,0.9)</f>
        <v>0.9</v>
      </c>
      <c r="E890" s="17"/>
      <c r="J890" s="111" t="str">
        <f t="shared" si="26"/>
        <v/>
      </c>
      <c r="K890" s="30" t="str">
        <f t="shared" si="27"/>
        <v/>
      </c>
    </row>
    <row r="891" spans="1:11" x14ac:dyDescent="0.25">
      <c r="A891" s="16" t="str">
        <f>'Afrap. mar21-apr21'!A893</f>
        <v/>
      </c>
      <c r="B891" s="81" t="str">
        <f>IF(ISBLANK('Afrap. mar21-apr21'!B893),"",'Afrap. mar21-apr21'!B893)</f>
        <v/>
      </c>
      <c r="C891" s="81" t="str">
        <f>IF(ISBLANK('Afrap. mar21-apr21'!C893),"",'Afrap. mar21-apr21'!C893)</f>
        <v/>
      </c>
      <c r="D891" s="21">
        <f>IF('Afrap. mar21-apr21'!I893="Funktionær",0.75,0.9)</f>
        <v>0.9</v>
      </c>
      <c r="E891" s="17"/>
      <c r="J891" s="111" t="str">
        <f t="shared" si="26"/>
        <v/>
      </c>
      <c r="K891" s="30" t="str">
        <f t="shared" si="27"/>
        <v/>
      </c>
    </row>
    <row r="892" spans="1:11" x14ac:dyDescent="0.25">
      <c r="A892" s="16" t="str">
        <f>'Afrap. mar21-apr21'!A894</f>
        <v/>
      </c>
      <c r="B892" s="81" t="str">
        <f>IF(ISBLANK('Afrap. mar21-apr21'!B894),"",'Afrap. mar21-apr21'!B894)</f>
        <v/>
      </c>
      <c r="C892" s="81" t="str">
        <f>IF(ISBLANK('Afrap. mar21-apr21'!C894),"",'Afrap. mar21-apr21'!C894)</f>
        <v/>
      </c>
      <c r="D892" s="21">
        <f>IF('Afrap. mar21-apr21'!I894="Funktionær",0.75,0.9)</f>
        <v>0.9</v>
      </c>
      <c r="E892" s="17"/>
      <c r="J892" s="111" t="str">
        <f t="shared" si="26"/>
        <v/>
      </c>
      <c r="K892" s="30" t="str">
        <f t="shared" si="27"/>
        <v/>
      </c>
    </row>
    <row r="893" spans="1:11" x14ac:dyDescent="0.25">
      <c r="A893" s="16" t="str">
        <f>'Afrap. mar21-apr21'!A895</f>
        <v/>
      </c>
      <c r="B893" s="81" t="str">
        <f>IF(ISBLANK('Afrap. mar21-apr21'!B895),"",'Afrap. mar21-apr21'!B895)</f>
        <v/>
      </c>
      <c r="C893" s="81" t="str">
        <f>IF(ISBLANK('Afrap. mar21-apr21'!C895),"",'Afrap. mar21-apr21'!C895)</f>
        <v/>
      </c>
      <c r="D893" s="21">
        <f>IF('Afrap. mar21-apr21'!I895="Funktionær",0.75,0.9)</f>
        <v>0.9</v>
      </c>
      <c r="E893" s="17"/>
      <c r="J893" s="111" t="str">
        <f t="shared" si="26"/>
        <v/>
      </c>
      <c r="K893" s="30" t="str">
        <f t="shared" si="27"/>
        <v/>
      </c>
    </row>
    <row r="894" spans="1:11" x14ac:dyDescent="0.25">
      <c r="A894" s="16" t="str">
        <f>'Afrap. mar21-apr21'!A896</f>
        <v/>
      </c>
      <c r="B894" s="81" t="str">
        <f>IF(ISBLANK('Afrap. mar21-apr21'!B896),"",'Afrap. mar21-apr21'!B896)</f>
        <v/>
      </c>
      <c r="C894" s="81" t="str">
        <f>IF(ISBLANK('Afrap. mar21-apr21'!C896),"",'Afrap. mar21-apr21'!C896)</f>
        <v/>
      </c>
      <c r="D894" s="21">
        <f>IF('Afrap. mar21-apr21'!I896="Funktionær",0.75,0.9)</f>
        <v>0.9</v>
      </c>
      <c r="E894" s="17"/>
      <c r="J894" s="111" t="str">
        <f t="shared" si="26"/>
        <v/>
      </c>
      <c r="K894" s="30" t="str">
        <f t="shared" si="27"/>
        <v/>
      </c>
    </row>
    <row r="895" spans="1:11" x14ac:dyDescent="0.25">
      <c r="A895" s="16" t="str">
        <f>'Afrap. mar21-apr21'!A897</f>
        <v/>
      </c>
      <c r="B895" s="81" t="str">
        <f>IF(ISBLANK('Afrap. mar21-apr21'!B897),"",'Afrap. mar21-apr21'!B897)</f>
        <v/>
      </c>
      <c r="C895" s="81" t="str">
        <f>IF(ISBLANK('Afrap. mar21-apr21'!C897),"",'Afrap. mar21-apr21'!C897)</f>
        <v/>
      </c>
      <c r="D895" s="21">
        <f>IF('Afrap. mar21-apr21'!I897="Funktionær",0.75,0.9)</f>
        <v>0.9</v>
      </c>
      <c r="E895" s="17"/>
      <c r="J895" s="111" t="str">
        <f t="shared" si="26"/>
        <v/>
      </c>
      <c r="K895" s="30" t="str">
        <f t="shared" si="27"/>
        <v/>
      </c>
    </row>
    <row r="896" spans="1:11" x14ac:dyDescent="0.25">
      <c r="A896" s="16" t="str">
        <f>'Afrap. mar21-apr21'!A898</f>
        <v/>
      </c>
      <c r="B896" s="81" t="str">
        <f>IF(ISBLANK('Afrap. mar21-apr21'!B898),"",'Afrap. mar21-apr21'!B898)</f>
        <v/>
      </c>
      <c r="C896" s="81" t="str">
        <f>IF(ISBLANK('Afrap. mar21-apr21'!C898),"",'Afrap. mar21-apr21'!C898)</f>
        <v/>
      </c>
      <c r="D896" s="21">
        <f>IF('Afrap. mar21-apr21'!I898="Funktionær",0.75,0.9)</f>
        <v>0.9</v>
      </c>
      <c r="E896" s="17"/>
      <c r="J896" s="111" t="str">
        <f t="shared" si="26"/>
        <v/>
      </c>
      <c r="K896" s="30" t="str">
        <f t="shared" si="27"/>
        <v/>
      </c>
    </row>
    <row r="897" spans="1:11" x14ac:dyDescent="0.25">
      <c r="A897" s="16" t="str">
        <f>'Afrap. mar21-apr21'!A899</f>
        <v/>
      </c>
      <c r="B897" s="81" t="str">
        <f>IF(ISBLANK('Afrap. mar21-apr21'!B899),"",'Afrap. mar21-apr21'!B899)</f>
        <v/>
      </c>
      <c r="C897" s="81" t="str">
        <f>IF(ISBLANK('Afrap. mar21-apr21'!C899),"",'Afrap. mar21-apr21'!C899)</f>
        <v/>
      </c>
      <c r="D897" s="21">
        <f>IF('Afrap. mar21-apr21'!I899="Funktionær",0.75,0.9)</f>
        <v>0.9</v>
      </c>
      <c r="E897" s="17"/>
      <c r="J897" s="111" t="str">
        <f t="shared" si="26"/>
        <v/>
      </c>
      <c r="K897" s="30" t="str">
        <f t="shared" si="27"/>
        <v/>
      </c>
    </row>
    <row r="898" spans="1:11" x14ac:dyDescent="0.25">
      <c r="A898" s="16" t="str">
        <f>'Afrap. mar21-apr21'!A900</f>
        <v/>
      </c>
      <c r="B898" s="81" t="str">
        <f>IF(ISBLANK('Afrap. mar21-apr21'!B900),"",'Afrap. mar21-apr21'!B900)</f>
        <v/>
      </c>
      <c r="C898" s="81" t="str">
        <f>IF(ISBLANK('Afrap. mar21-apr21'!C900),"",'Afrap. mar21-apr21'!C900)</f>
        <v/>
      </c>
      <c r="D898" s="21">
        <f>IF('Afrap. mar21-apr21'!I900="Funktionær",0.75,0.9)</f>
        <v>0.9</v>
      </c>
      <c r="E898" s="17"/>
      <c r="J898" s="111" t="str">
        <f t="shared" si="26"/>
        <v/>
      </c>
      <c r="K898" s="30" t="str">
        <f t="shared" si="27"/>
        <v/>
      </c>
    </row>
    <row r="899" spans="1:11" x14ac:dyDescent="0.25">
      <c r="A899" s="16" t="str">
        <f>'Afrap. mar21-apr21'!A901</f>
        <v/>
      </c>
      <c r="B899" s="81" t="str">
        <f>IF(ISBLANK('Afrap. mar21-apr21'!B901),"",'Afrap. mar21-apr21'!B901)</f>
        <v/>
      </c>
      <c r="C899" s="81" t="str">
        <f>IF(ISBLANK('Afrap. mar21-apr21'!C901),"",'Afrap. mar21-apr21'!C901)</f>
        <v/>
      </c>
      <c r="D899" s="21">
        <f>IF('Afrap. mar21-apr21'!I901="Funktionær",0.75,0.9)</f>
        <v>0.9</v>
      </c>
      <c r="E899" s="17"/>
      <c r="J899" s="111" t="str">
        <f t="shared" si="26"/>
        <v/>
      </c>
      <c r="K899" s="30" t="str">
        <f t="shared" si="27"/>
        <v/>
      </c>
    </row>
    <row r="900" spans="1:11" x14ac:dyDescent="0.25">
      <c r="A900" s="16" t="str">
        <f>'Afrap. mar21-apr21'!A902</f>
        <v/>
      </c>
      <c r="B900" s="81" t="str">
        <f>IF(ISBLANK('Afrap. mar21-apr21'!B902),"",'Afrap. mar21-apr21'!B902)</f>
        <v/>
      </c>
      <c r="C900" s="81" t="str">
        <f>IF(ISBLANK('Afrap. mar21-apr21'!C902),"",'Afrap. mar21-apr21'!C902)</f>
        <v/>
      </c>
      <c r="D900" s="21">
        <f>IF('Afrap. mar21-apr21'!I902="Funktionær",0.75,0.9)</f>
        <v>0.9</v>
      </c>
      <c r="E900" s="17"/>
      <c r="J900" s="111" t="str">
        <f t="shared" si="26"/>
        <v/>
      </c>
      <c r="K900" s="30" t="str">
        <f t="shared" si="27"/>
        <v/>
      </c>
    </row>
    <row r="901" spans="1:11" x14ac:dyDescent="0.25">
      <c r="A901" s="16" t="str">
        <f>'Afrap. mar21-apr21'!A903</f>
        <v/>
      </c>
      <c r="B901" s="81" t="str">
        <f>IF(ISBLANK('Afrap. mar21-apr21'!B903),"",'Afrap. mar21-apr21'!B903)</f>
        <v/>
      </c>
      <c r="C901" s="81" t="str">
        <f>IF(ISBLANK('Afrap. mar21-apr21'!C903),"",'Afrap. mar21-apr21'!C903)</f>
        <v/>
      </c>
      <c r="D901" s="21">
        <f>IF('Afrap. mar21-apr21'!I903="Funktionær",0.75,0.9)</f>
        <v>0.9</v>
      </c>
      <c r="E901" s="17"/>
      <c r="J901" s="111" t="str">
        <f t="shared" si="26"/>
        <v/>
      </c>
      <c r="K901" s="30" t="str">
        <f t="shared" si="27"/>
        <v/>
      </c>
    </row>
    <row r="902" spans="1:11" x14ac:dyDescent="0.25">
      <c r="A902" s="16" t="str">
        <f>'Afrap. mar21-apr21'!A904</f>
        <v/>
      </c>
      <c r="B902" s="81" t="str">
        <f>IF(ISBLANK('Afrap. mar21-apr21'!B904),"",'Afrap. mar21-apr21'!B904)</f>
        <v/>
      </c>
      <c r="C902" s="81" t="str">
        <f>IF(ISBLANK('Afrap. mar21-apr21'!C904),"",'Afrap. mar21-apr21'!C904)</f>
        <v/>
      </c>
      <c r="D902" s="21">
        <f>IF('Afrap. mar21-apr21'!I904="Funktionær",0.75,0.9)</f>
        <v>0.9</v>
      </c>
      <c r="E902" s="17"/>
      <c r="J902" s="111" t="str">
        <f t="shared" ref="J902:J965" si="28">IF(E902="Ja",((F902-G902)+(H902-I902)),"")</f>
        <v/>
      </c>
      <c r="K902" s="30" t="str">
        <f t="shared" ref="K902:K965" si="29">IF(E902="Ja",((F902-G902)+(H902-I902)),"")</f>
        <v/>
      </c>
    </row>
    <row r="903" spans="1:11" x14ac:dyDescent="0.25">
      <c r="A903" s="16" t="str">
        <f>'Afrap. mar21-apr21'!A905</f>
        <v/>
      </c>
      <c r="B903" s="81" t="str">
        <f>IF(ISBLANK('Afrap. mar21-apr21'!B905),"",'Afrap. mar21-apr21'!B905)</f>
        <v/>
      </c>
      <c r="C903" s="81" t="str">
        <f>IF(ISBLANK('Afrap. mar21-apr21'!C905),"",'Afrap. mar21-apr21'!C905)</f>
        <v/>
      </c>
      <c r="D903" s="21">
        <f>IF('Afrap. mar21-apr21'!I905="Funktionær",0.75,0.9)</f>
        <v>0.9</v>
      </c>
      <c r="E903" s="17"/>
      <c r="J903" s="111" t="str">
        <f t="shared" si="28"/>
        <v/>
      </c>
      <c r="K903" s="30" t="str">
        <f t="shared" si="29"/>
        <v/>
      </c>
    </row>
    <row r="904" spans="1:11" x14ac:dyDescent="0.25">
      <c r="A904" s="16" t="str">
        <f>'Afrap. mar21-apr21'!A906</f>
        <v/>
      </c>
      <c r="B904" s="81" t="str">
        <f>IF(ISBLANK('Afrap. mar21-apr21'!B906),"",'Afrap. mar21-apr21'!B906)</f>
        <v/>
      </c>
      <c r="C904" s="81" t="str">
        <f>IF(ISBLANK('Afrap. mar21-apr21'!C906),"",'Afrap. mar21-apr21'!C906)</f>
        <v/>
      </c>
      <c r="D904" s="21">
        <f>IF('Afrap. mar21-apr21'!I906="Funktionær",0.75,0.9)</f>
        <v>0.9</v>
      </c>
      <c r="E904" s="17"/>
      <c r="J904" s="111" t="str">
        <f t="shared" si="28"/>
        <v/>
      </c>
      <c r="K904" s="30" t="str">
        <f t="shared" si="29"/>
        <v/>
      </c>
    </row>
    <row r="905" spans="1:11" x14ac:dyDescent="0.25">
      <c r="A905" s="16" t="str">
        <f>'Afrap. mar21-apr21'!A907</f>
        <v/>
      </c>
      <c r="B905" s="81" t="str">
        <f>IF(ISBLANK('Afrap. mar21-apr21'!B907),"",'Afrap. mar21-apr21'!B907)</f>
        <v/>
      </c>
      <c r="C905" s="81" t="str">
        <f>IF(ISBLANK('Afrap. mar21-apr21'!C907),"",'Afrap. mar21-apr21'!C907)</f>
        <v/>
      </c>
      <c r="D905" s="21">
        <f>IF('Afrap. mar21-apr21'!I907="Funktionær",0.75,0.9)</f>
        <v>0.9</v>
      </c>
      <c r="E905" s="17"/>
      <c r="J905" s="111" t="str">
        <f t="shared" si="28"/>
        <v/>
      </c>
      <c r="K905" s="30" t="str">
        <f t="shared" si="29"/>
        <v/>
      </c>
    </row>
    <row r="906" spans="1:11" x14ac:dyDescent="0.25">
      <c r="A906" s="16" t="str">
        <f>'Afrap. mar21-apr21'!A908</f>
        <v/>
      </c>
      <c r="B906" s="81" t="str">
        <f>IF(ISBLANK('Afrap. mar21-apr21'!B908),"",'Afrap. mar21-apr21'!B908)</f>
        <v/>
      </c>
      <c r="C906" s="81" t="str">
        <f>IF(ISBLANK('Afrap. mar21-apr21'!C908),"",'Afrap. mar21-apr21'!C908)</f>
        <v/>
      </c>
      <c r="D906" s="21">
        <f>IF('Afrap. mar21-apr21'!I908="Funktionær",0.75,0.9)</f>
        <v>0.9</v>
      </c>
      <c r="E906" s="17"/>
      <c r="J906" s="111" t="str">
        <f t="shared" si="28"/>
        <v/>
      </c>
      <c r="K906" s="30" t="str">
        <f t="shared" si="29"/>
        <v/>
      </c>
    </row>
    <row r="907" spans="1:11" x14ac:dyDescent="0.25">
      <c r="A907" s="16" t="str">
        <f>'Afrap. mar21-apr21'!A909</f>
        <v/>
      </c>
      <c r="B907" s="81" t="str">
        <f>IF(ISBLANK('Afrap. mar21-apr21'!B909),"",'Afrap. mar21-apr21'!B909)</f>
        <v/>
      </c>
      <c r="C907" s="81" t="str">
        <f>IF(ISBLANK('Afrap. mar21-apr21'!C909),"",'Afrap. mar21-apr21'!C909)</f>
        <v/>
      </c>
      <c r="D907" s="21">
        <f>IF('Afrap. mar21-apr21'!I909="Funktionær",0.75,0.9)</f>
        <v>0.9</v>
      </c>
      <c r="E907" s="17"/>
      <c r="J907" s="111" t="str">
        <f t="shared" si="28"/>
        <v/>
      </c>
      <c r="K907" s="30" t="str">
        <f t="shared" si="29"/>
        <v/>
      </c>
    </row>
    <row r="908" spans="1:11" x14ac:dyDescent="0.25">
      <c r="A908" s="16" t="str">
        <f>'Afrap. mar21-apr21'!A910</f>
        <v/>
      </c>
      <c r="B908" s="81" t="str">
        <f>IF(ISBLANK('Afrap. mar21-apr21'!B910),"",'Afrap. mar21-apr21'!B910)</f>
        <v/>
      </c>
      <c r="C908" s="81" t="str">
        <f>IF(ISBLANK('Afrap. mar21-apr21'!C910),"",'Afrap. mar21-apr21'!C910)</f>
        <v/>
      </c>
      <c r="D908" s="21">
        <f>IF('Afrap. mar21-apr21'!I910="Funktionær",0.75,0.9)</f>
        <v>0.9</v>
      </c>
      <c r="E908" s="17"/>
      <c r="J908" s="111" t="str">
        <f t="shared" si="28"/>
        <v/>
      </c>
      <c r="K908" s="30" t="str">
        <f t="shared" si="29"/>
        <v/>
      </c>
    </row>
    <row r="909" spans="1:11" x14ac:dyDescent="0.25">
      <c r="A909" s="16" t="str">
        <f>'Afrap. mar21-apr21'!A911</f>
        <v/>
      </c>
      <c r="B909" s="81" t="str">
        <f>IF(ISBLANK('Afrap. mar21-apr21'!B911),"",'Afrap. mar21-apr21'!B911)</f>
        <v/>
      </c>
      <c r="C909" s="81" t="str">
        <f>IF(ISBLANK('Afrap. mar21-apr21'!C911),"",'Afrap. mar21-apr21'!C911)</f>
        <v/>
      </c>
      <c r="D909" s="21">
        <f>IF('Afrap. mar21-apr21'!I911="Funktionær",0.75,0.9)</f>
        <v>0.9</v>
      </c>
      <c r="E909" s="17"/>
      <c r="J909" s="111" t="str">
        <f t="shared" si="28"/>
        <v/>
      </c>
      <c r="K909" s="30" t="str">
        <f t="shared" si="29"/>
        <v/>
      </c>
    </row>
    <row r="910" spans="1:11" x14ac:dyDescent="0.25">
      <c r="A910" s="16" t="str">
        <f>'Afrap. mar21-apr21'!A912</f>
        <v/>
      </c>
      <c r="B910" s="81" t="str">
        <f>IF(ISBLANK('Afrap. mar21-apr21'!B912),"",'Afrap. mar21-apr21'!B912)</f>
        <v/>
      </c>
      <c r="C910" s="81" t="str">
        <f>IF(ISBLANK('Afrap. mar21-apr21'!C912),"",'Afrap. mar21-apr21'!C912)</f>
        <v/>
      </c>
      <c r="D910" s="21">
        <f>IF('Afrap. mar21-apr21'!I912="Funktionær",0.75,0.9)</f>
        <v>0.9</v>
      </c>
      <c r="E910" s="17"/>
      <c r="J910" s="111" t="str">
        <f t="shared" si="28"/>
        <v/>
      </c>
      <c r="K910" s="30" t="str">
        <f t="shared" si="29"/>
        <v/>
      </c>
    </row>
    <row r="911" spans="1:11" x14ac:dyDescent="0.25">
      <c r="A911" s="16" t="str">
        <f>'Afrap. mar21-apr21'!A913</f>
        <v/>
      </c>
      <c r="B911" s="81" t="str">
        <f>IF(ISBLANK('Afrap. mar21-apr21'!B913),"",'Afrap. mar21-apr21'!B913)</f>
        <v/>
      </c>
      <c r="C911" s="81" t="str">
        <f>IF(ISBLANK('Afrap. mar21-apr21'!C913),"",'Afrap. mar21-apr21'!C913)</f>
        <v/>
      </c>
      <c r="D911" s="21">
        <f>IF('Afrap. mar21-apr21'!I913="Funktionær",0.75,0.9)</f>
        <v>0.9</v>
      </c>
      <c r="E911" s="17"/>
      <c r="J911" s="111" t="str">
        <f t="shared" si="28"/>
        <v/>
      </c>
      <c r="K911" s="30" t="str">
        <f t="shared" si="29"/>
        <v/>
      </c>
    </row>
    <row r="912" spans="1:11" x14ac:dyDescent="0.25">
      <c r="A912" s="16" t="str">
        <f>'Afrap. mar21-apr21'!A914</f>
        <v/>
      </c>
      <c r="B912" s="81" t="str">
        <f>IF(ISBLANK('Afrap. mar21-apr21'!B914),"",'Afrap. mar21-apr21'!B914)</f>
        <v/>
      </c>
      <c r="C912" s="81" t="str">
        <f>IF(ISBLANK('Afrap. mar21-apr21'!C914),"",'Afrap. mar21-apr21'!C914)</f>
        <v/>
      </c>
      <c r="D912" s="21">
        <f>IF('Afrap. mar21-apr21'!I914="Funktionær",0.75,0.9)</f>
        <v>0.9</v>
      </c>
      <c r="E912" s="17"/>
      <c r="J912" s="111" t="str">
        <f t="shared" si="28"/>
        <v/>
      </c>
      <c r="K912" s="30" t="str">
        <f t="shared" si="29"/>
        <v/>
      </c>
    </row>
    <row r="913" spans="1:11" x14ac:dyDescent="0.25">
      <c r="A913" s="16" t="str">
        <f>'Afrap. mar21-apr21'!A915</f>
        <v/>
      </c>
      <c r="B913" s="81" t="str">
        <f>IF(ISBLANK('Afrap. mar21-apr21'!B915),"",'Afrap. mar21-apr21'!B915)</f>
        <v/>
      </c>
      <c r="C913" s="81" t="str">
        <f>IF(ISBLANK('Afrap. mar21-apr21'!C915),"",'Afrap. mar21-apr21'!C915)</f>
        <v/>
      </c>
      <c r="D913" s="21">
        <f>IF('Afrap. mar21-apr21'!I915="Funktionær",0.75,0.9)</f>
        <v>0.9</v>
      </c>
      <c r="E913" s="17"/>
      <c r="J913" s="111" t="str">
        <f t="shared" si="28"/>
        <v/>
      </c>
      <c r="K913" s="30" t="str">
        <f t="shared" si="29"/>
        <v/>
      </c>
    </row>
    <row r="914" spans="1:11" x14ac:dyDescent="0.25">
      <c r="A914" s="16" t="str">
        <f>'Afrap. mar21-apr21'!A916</f>
        <v/>
      </c>
      <c r="B914" s="81" t="str">
        <f>IF(ISBLANK('Afrap. mar21-apr21'!B916),"",'Afrap. mar21-apr21'!B916)</f>
        <v/>
      </c>
      <c r="C914" s="81" t="str">
        <f>IF(ISBLANK('Afrap. mar21-apr21'!C916),"",'Afrap. mar21-apr21'!C916)</f>
        <v/>
      </c>
      <c r="D914" s="21">
        <f>IF('Afrap. mar21-apr21'!I916="Funktionær",0.75,0.9)</f>
        <v>0.9</v>
      </c>
      <c r="E914" s="17"/>
      <c r="J914" s="111" t="str">
        <f t="shared" si="28"/>
        <v/>
      </c>
      <c r="K914" s="30" t="str">
        <f t="shared" si="29"/>
        <v/>
      </c>
    </row>
    <row r="915" spans="1:11" x14ac:dyDescent="0.25">
      <c r="A915" s="16" t="str">
        <f>'Afrap. mar21-apr21'!A917</f>
        <v/>
      </c>
      <c r="B915" s="81" t="str">
        <f>IF(ISBLANK('Afrap. mar21-apr21'!B917),"",'Afrap. mar21-apr21'!B917)</f>
        <v/>
      </c>
      <c r="C915" s="81" t="str">
        <f>IF(ISBLANK('Afrap. mar21-apr21'!C917),"",'Afrap. mar21-apr21'!C917)</f>
        <v/>
      </c>
      <c r="D915" s="21">
        <f>IF('Afrap. mar21-apr21'!I917="Funktionær",0.75,0.9)</f>
        <v>0.9</v>
      </c>
      <c r="E915" s="17"/>
      <c r="J915" s="111" t="str">
        <f t="shared" si="28"/>
        <v/>
      </c>
      <c r="K915" s="30" t="str">
        <f t="shared" si="29"/>
        <v/>
      </c>
    </row>
    <row r="916" spans="1:11" x14ac:dyDescent="0.25">
      <c r="A916" s="16" t="str">
        <f>'Afrap. mar21-apr21'!A918</f>
        <v/>
      </c>
      <c r="B916" s="81" t="str">
        <f>IF(ISBLANK('Afrap. mar21-apr21'!B918),"",'Afrap. mar21-apr21'!B918)</f>
        <v/>
      </c>
      <c r="C916" s="81" t="str">
        <f>IF(ISBLANK('Afrap. mar21-apr21'!C918),"",'Afrap. mar21-apr21'!C918)</f>
        <v/>
      </c>
      <c r="D916" s="21">
        <f>IF('Afrap. mar21-apr21'!I918="Funktionær",0.75,0.9)</f>
        <v>0.9</v>
      </c>
      <c r="E916" s="17"/>
      <c r="J916" s="111" t="str">
        <f t="shared" si="28"/>
        <v/>
      </c>
      <c r="K916" s="30" t="str">
        <f t="shared" si="29"/>
        <v/>
      </c>
    </row>
    <row r="917" spans="1:11" x14ac:dyDescent="0.25">
      <c r="A917" s="16" t="str">
        <f>'Afrap. mar21-apr21'!A919</f>
        <v/>
      </c>
      <c r="B917" s="81" t="str">
        <f>IF(ISBLANK('Afrap. mar21-apr21'!B919),"",'Afrap. mar21-apr21'!B919)</f>
        <v/>
      </c>
      <c r="C917" s="81" t="str">
        <f>IF(ISBLANK('Afrap. mar21-apr21'!C919),"",'Afrap. mar21-apr21'!C919)</f>
        <v/>
      </c>
      <c r="D917" s="21">
        <f>IF('Afrap. mar21-apr21'!I919="Funktionær",0.75,0.9)</f>
        <v>0.9</v>
      </c>
      <c r="E917" s="17"/>
      <c r="J917" s="111" t="str">
        <f t="shared" si="28"/>
        <v/>
      </c>
      <c r="K917" s="30" t="str">
        <f t="shared" si="29"/>
        <v/>
      </c>
    </row>
    <row r="918" spans="1:11" x14ac:dyDescent="0.25">
      <c r="A918" s="16" t="str">
        <f>'Afrap. mar21-apr21'!A920</f>
        <v/>
      </c>
      <c r="B918" s="81" t="str">
        <f>IF(ISBLANK('Afrap. mar21-apr21'!B920),"",'Afrap. mar21-apr21'!B920)</f>
        <v/>
      </c>
      <c r="C918" s="81" t="str">
        <f>IF(ISBLANK('Afrap. mar21-apr21'!C920),"",'Afrap. mar21-apr21'!C920)</f>
        <v/>
      </c>
      <c r="D918" s="21">
        <f>IF('Afrap. mar21-apr21'!I920="Funktionær",0.75,0.9)</f>
        <v>0.9</v>
      </c>
      <c r="E918" s="17"/>
      <c r="J918" s="111" t="str">
        <f t="shared" si="28"/>
        <v/>
      </c>
      <c r="K918" s="30" t="str">
        <f t="shared" si="29"/>
        <v/>
      </c>
    </row>
    <row r="919" spans="1:11" x14ac:dyDescent="0.25">
      <c r="A919" s="16" t="str">
        <f>'Afrap. mar21-apr21'!A921</f>
        <v/>
      </c>
      <c r="B919" s="81" t="str">
        <f>IF(ISBLANK('Afrap. mar21-apr21'!B921),"",'Afrap. mar21-apr21'!B921)</f>
        <v/>
      </c>
      <c r="C919" s="81" t="str">
        <f>IF(ISBLANK('Afrap. mar21-apr21'!C921),"",'Afrap. mar21-apr21'!C921)</f>
        <v/>
      </c>
      <c r="D919" s="21">
        <f>IF('Afrap. mar21-apr21'!I921="Funktionær",0.75,0.9)</f>
        <v>0.9</v>
      </c>
      <c r="E919" s="17"/>
      <c r="J919" s="111" t="str">
        <f t="shared" si="28"/>
        <v/>
      </c>
      <c r="K919" s="30" t="str">
        <f t="shared" si="29"/>
        <v/>
      </c>
    </row>
    <row r="920" spans="1:11" x14ac:dyDescent="0.25">
      <c r="A920" s="16" t="str">
        <f>'Afrap. mar21-apr21'!A922</f>
        <v/>
      </c>
      <c r="B920" s="81" t="str">
        <f>IF(ISBLANK('Afrap. mar21-apr21'!B922),"",'Afrap. mar21-apr21'!B922)</f>
        <v/>
      </c>
      <c r="C920" s="81" t="str">
        <f>IF(ISBLANK('Afrap. mar21-apr21'!C922),"",'Afrap. mar21-apr21'!C922)</f>
        <v/>
      </c>
      <c r="D920" s="21">
        <f>IF('Afrap. mar21-apr21'!I922="Funktionær",0.75,0.9)</f>
        <v>0.9</v>
      </c>
      <c r="E920" s="17"/>
      <c r="J920" s="111" t="str">
        <f t="shared" si="28"/>
        <v/>
      </c>
      <c r="K920" s="30" t="str">
        <f t="shared" si="29"/>
        <v/>
      </c>
    </row>
    <row r="921" spans="1:11" x14ac:dyDescent="0.25">
      <c r="A921" s="16" t="str">
        <f>'Afrap. mar21-apr21'!A923</f>
        <v/>
      </c>
      <c r="B921" s="81" t="str">
        <f>IF(ISBLANK('Afrap. mar21-apr21'!B923),"",'Afrap. mar21-apr21'!B923)</f>
        <v/>
      </c>
      <c r="C921" s="81" t="str">
        <f>IF(ISBLANK('Afrap. mar21-apr21'!C923),"",'Afrap. mar21-apr21'!C923)</f>
        <v/>
      </c>
      <c r="D921" s="21">
        <f>IF('Afrap. mar21-apr21'!I923="Funktionær",0.75,0.9)</f>
        <v>0.9</v>
      </c>
      <c r="E921" s="17"/>
      <c r="J921" s="111" t="str">
        <f t="shared" si="28"/>
        <v/>
      </c>
      <c r="K921" s="30" t="str">
        <f t="shared" si="29"/>
        <v/>
      </c>
    </row>
    <row r="922" spans="1:11" x14ac:dyDescent="0.25">
      <c r="A922" s="16" t="str">
        <f>'Afrap. mar21-apr21'!A924</f>
        <v/>
      </c>
      <c r="B922" s="81" t="str">
        <f>IF(ISBLANK('Afrap. mar21-apr21'!B924),"",'Afrap. mar21-apr21'!B924)</f>
        <v/>
      </c>
      <c r="C922" s="81" t="str">
        <f>IF(ISBLANK('Afrap. mar21-apr21'!C924),"",'Afrap. mar21-apr21'!C924)</f>
        <v/>
      </c>
      <c r="D922" s="21">
        <f>IF('Afrap. mar21-apr21'!I924="Funktionær",0.75,0.9)</f>
        <v>0.9</v>
      </c>
      <c r="E922" s="17"/>
      <c r="J922" s="111" t="str">
        <f t="shared" si="28"/>
        <v/>
      </c>
      <c r="K922" s="30" t="str">
        <f t="shared" si="29"/>
        <v/>
      </c>
    </row>
    <row r="923" spans="1:11" x14ac:dyDescent="0.25">
      <c r="A923" s="16" t="str">
        <f>'Afrap. mar21-apr21'!A925</f>
        <v/>
      </c>
      <c r="B923" s="81" t="str">
        <f>IF(ISBLANK('Afrap. mar21-apr21'!B925),"",'Afrap. mar21-apr21'!B925)</f>
        <v/>
      </c>
      <c r="C923" s="81" t="str">
        <f>IF(ISBLANK('Afrap. mar21-apr21'!C925),"",'Afrap. mar21-apr21'!C925)</f>
        <v/>
      </c>
      <c r="D923" s="21">
        <f>IF('Afrap. mar21-apr21'!I925="Funktionær",0.75,0.9)</f>
        <v>0.9</v>
      </c>
      <c r="E923" s="17"/>
      <c r="J923" s="111" t="str">
        <f t="shared" si="28"/>
        <v/>
      </c>
      <c r="K923" s="30" t="str">
        <f t="shared" si="29"/>
        <v/>
      </c>
    </row>
    <row r="924" spans="1:11" x14ac:dyDescent="0.25">
      <c r="A924" s="16" t="str">
        <f>'Afrap. mar21-apr21'!A926</f>
        <v/>
      </c>
      <c r="B924" s="81" t="str">
        <f>IF(ISBLANK('Afrap. mar21-apr21'!B926),"",'Afrap. mar21-apr21'!B926)</f>
        <v/>
      </c>
      <c r="C924" s="81" t="str">
        <f>IF(ISBLANK('Afrap. mar21-apr21'!C926),"",'Afrap. mar21-apr21'!C926)</f>
        <v/>
      </c>
      <c r="D924" s="21">
        <f>IF('Afrap. mar21-apr21'!I926="Funktionær",0.75,0.9)</f>
        <v>0.9</v>
      </c>
      <c r="E924" s="17"/>
      <c r="J924" s="111" t="str">
        <f t="shared" si="28"/>
        <v/>
      </c>
      <c r="K924" s="30" t="str">
        <f t="shared" si="29"/>
        <v/>
      </c>
    </row>
    <row r="925" spans="1:11" x14ac:dyDescent="0.25">
      <c r="A925" s="16" t="str">
        <f>'Afrap. mar21-apr21'!A927</f>
        <v/>
      </c>
      <c r="B925" s="81" t="str">
        <f>IF(ISBLANK('Afrap. mar21-apr21'!B927),"",'Afrap. mar21-apr21'!B927)</f>
        <v/>
      </c>
      <c r="C925" s="81" t="str">
        <f>IF(ISBLANK('Afrap. mar21-apr21'!C927),"",'Afrap. mar21-apr21'!C927)</f>
        <v/>
      </c>
      <c r="D925" s="21">
        <f>IF('Afrap. mar21-apr21'!I927="Funktionær",0.75,0.9)</f>
        <v>0.9</v>
      </c>
      <c r="E925" s="17"/>
      <c r="J925" s="111" t="str">
        <f t="shared" si="28"/>
        <v/>
      </c>
      <c r="K925" s="30" t="str">
        <f t="shared" si="29"/>
        <v/>
      </c>
    </row>
    <row r="926" spans="1:11" x14ac:dyDescent="0.25">
      <c r="A926" s="16" t="str">
        <f>'Afrap. mar21-apr21'!A928</f>
        <v/>
      </c>
      <c r="B926" s="81" t="str">
        <f>IF(ISBLANK('Afrap. mar21-apr21'!B928),"",'Afrap. mar21-apr21'!B928)</f>
        <v/>
      </c>
      <c r="C926" s="81" t="str">
        <f>IF(ISBLANK('Afrap. mar21-apr21'!C928),"",'Afrap. mar21-apr21'!C928)</f>
        <v/>
      </c>
      <c r="D926" s="21">
        <f>IF('Afrap. mar21-apr21'!I928="Funktionær",0.75,0.9)</f>
        <v>0.9</v>
      </c>
      <c r="E926" s="17"/>
      <c r="J926" s="111" t="str">
        <f t="shared" si="28"/>
        <v/>
      </c>
      <c r="K926" s="30" t="str">
        <f t="shared" si="29"/>
        <v/>
      </c>
    </row>
    <row r="927" spans="1:11" x14ac:dyDescent="0.25">
      <c r="A927" s="16" t="str">
        <f>'Afrap. mar21-apr21'!A929</f>
        <v/>
      </c>
      <c r="B927" s="81" t="str">
        <f>IF(ISBLANK('Afrap. mar21-apr21'!B929),"",'Afrap. mar21-apr21'!B929)</f>
        <v/>
      </c>
      <c r="C927" s="81" t="str">
        <f>IF(ISBLANK('Afrap. mar21-apr21'!C929),"",'Afrap. mar21-apr21'!C929)</f>
        <v/>
      </c>
      <c r="D927" s="21">
        <f>IF('Afrap. mar21-apr21'!I929="Funktionær",0.75,0.9)</f>
        <v>0.9</v>
      </c>
      <c r="E927" s="17"/>
      <c r="J927" s="111" t="str">
        <f t="shared" si="28"/>
        <v/>
      </c>
      <c r="K927" s="30" t="str">
        <f t="shared" si="29"/>
        <v/>
      </c>
    </row>
    <row r="928" spans="1:11" x14ac:dyDescent="0.25">
      <c r="A928" s="16" t="str">
        <f>'Afrap. mar21-apr21'!A930</f>
        <v/>
      </c>
      <c r="B928" s="81" t="str">
        <f>IF(ISBLANK('Afrap. mar21-apr21'!B930),"",'Afrap. mar21-apr21'!B930)</f>
        <v/>
      </c>
      <c r="C928" s="81" t="str">
        <f>IF(ISBLANK('Afrap. mar21-apr21'!C930),"",'Afrap. mar21-apr21'!C930)</f>
        <v/>
      </c>
      <c r="D928" s="21">
        <f>IF('Afrap. mar21-apr21'!I930="Funktionær",0.75,0.9)</f>
        <v>0.9</v>
      </c>
      <c r="E928" s="17"/>
      <c r="J928" s="111" t="str">
        <f t="shared" si="28"/>
        <v/>
      </c>
      <c r="K928" s="30" t="str">
        <f t="shared" si="29"/>
        <v/>
      </c>
    </row>
    <row r="929" spans="1:11" x14ac:dyDescent="0.25">
      <c r="A929" s="16" t="str">
        <f>'Afrap. mar21-apr21'!A931</f>
        <v/>
      </c>
      <c r="B929" s="81" t="str">
        <f>IF(ISBLANK('Afrap. mar21-apr21'!B931),"",'Afrap. mar21-apr21'!B931)</f>
        <v/>
      </c>
      <c r="C929" s="81" t="str">
        <f>IF(ISBLANK('Afrap. mar21-apr21'!C931),"",'Afrap. mar21-apr21'!C931)</f>
        <v/>
      </c>
      <c r="D929" s="21">
        <f>IF('Afrap. mar21-apr21'!I931="Funktionær",0.75,0.9)</f>
        <v>0.9</v>
      </c>
      <c r="E929" s="17"/>
      <c r="J929" s="111" t="str">
        <f t="shared" si="28"/>
        <v/>
      </c>
      <c r="K929" s="30" t="str">
        <f t="shared" si="29"/>
        <v/>
      </c>
    </row>
    <row r="930" spans="1:11" x14ac:dyDescent="0.25">
      <c r="A930" s="16" t="str">
        <f>'Afrap. mar21-apr21'!A932</f>
        <v/>
      </c>
      <c r="B930" s="81" t="str">
        <f>IF(ISBLANK('Afrap. mar21-apr21'!B932),"",'Afrap. mar21-apr21'!B932)</f>
        <v/>
      </c>
      <c r="C930" s="81" t="str">
        <f>IF(ISBLANK('Afrap. mar21-apr21'!C932),"",'Afrap. mar21-apr21'!C932)</f>
        <v/>
      </c>
      <c r="D930" s="21">
        <f>IF('Afrap. mar21-apr21'!I932="Funktionær",0.75,0.9)</f>
        <v>0.9</v>
      </c>
      <c r="E930" s="17"/>
      <c r="J930" s="111" t="str">
        <f t="shared" si="28"/>
        <v/>
      </c>
      <c r="K930" s="30" t="str">
        <f t="shared" si="29"/>
        <v/>
      </c>
    </row>
    <row r="931" spans="1:11" x14ac:dyDescent="0.25">
      <c r="A931" s="16" t="str">
        <f>'Afrap. mar21-apr21'!A933</f>
        <v/>
      </c>
      <c r="B931" s="81" t="str">
        <f>IF(ISBLANK('Afrap. mar21-apr21'!B933),"",'Afrap. mar21-apr21'!B933)</f>
        <v/>
      </c>
      <c r="C931" s="81" t="str">
        <f>IF(ISBLANK('Afrap. mar21-apr21'!C933),"",'Afrap. mar21-apr21'!C933)</f>
        <v/>
      </c>
      <c r="D931" s="21">
        <f>IF('Afrap. mar21-apr21'!I933="Funktionær",0.75,0.9)</f>
        <v>0.9</v>
      </c>
      <c r="E931" s="17"/>
      <c r="J931" s="111" t="str">
        <f t="shared" si="28"/>
        <v/>
      </c>
      <c r="K931" s="30" t="str">
        <f t="shared" si="29"/>
        <v/>
      </c>
    </row>
    <row r="932" spans="1:11" x14ac:dyDescent="0.25">
      <c r="A932" s="16" t="str">
        <f>'Afrap. mar21-apr21'!A934</f>
        <v/>
      </c>
      <c r="B932" s="81" t="str">
        <f>IF(ISBLANK('Afrap. mar21-apr21'!B934),"",'Afrap. mar21-apr21'!B934)</f>
        <v/>
      </c>
      <c r="C932" s="81" t="str">
        <f>IF(ISBLANK('Afrap. mar21-apr21'!C934),"",'Afrap. mar21-apr21'!C934)</f>
        <v/>
      </c>
      <c r="D932" s="21">
        <f>IF('Afrap. mar21-apr21'!I934="Funktionær",0.75,0.9)</f>
        <v>0.9</v>
      </c>
      <c r="E932" s="17"/>
      <c r="J932" s="111" t="str">
        <f t="shared" si="28"/>
        <v/>
      </c>
      <c r="K932" s="30" t="str">
        <f t="shared" si="29"/>
        <v/>
      </c>
    </row>
    <row r="933" spans="1:11" x14ac:dyDescent="0.25">
      <c r="A933" s="16" t="str">
        <f>'Afrap. mar21-apr21'!A935</f>
        <v/>
      </c>
      <c r="B933" s="81" t="str">
        <f>IF(ISBLANK('Afrap. mar21-apr21'!B935),"",'Afrap. mar21-apr21'!B935)</f>
        <v/>
      </c>
      <c r="C933" s="81" t="str">
        <f>IF(ISBLANK('Afrap. mar21-apr21'!C935),"",'Afrap. mar21-apr21'!C935)</f>
        <v/>
      </c>
      <c r="D933" s="21">
        <f>IF('Afrap. mar21-apr21'!I935="Funktionær",0.75,0.9)</f>
        <v>0.9</v>
      </c>
      <c r="E933" s="17"/>
      <c r="J933" s="111" t="str">
        <f t="shared" si="28"/>
        <v/>
      </c>
      <c r="K933" s="30" t="str">
        <f t="shared" si="29"/>
        <v/>
      </c>
    </row>
    <row r="934" spans="1:11" x14ac:dyDescent="0.25">
      <c r="A934" s="16" t="str">
        <f>'Afrap. mar21-apr21'!A936</f>
        <v/>
      </c>
      <c r="B934" s="81" t="str">
        <f>IF(ISBLANK('Afrap. mar21-apr21'!B936),"",'Afrap. mar21-apr21'!B936)</f>
        <v/>
      </c>
      <c r="C934" s="81" t="str">
        <f>IF(ISBLANK('Afrap. mar21-apr21'!C936),"",'Afrap. mar21-apr21'!C936)</f>
        <v/>
      </c>
      <c r="D934" s="21">
        <f>IF('Afrap. mar21-apr21'!I936="Funktionær",0.75,0.9)</f>
        <v>0.9</v>
      </c>
      <c r="E934" s="17"/>
      <c r="J934" s="111" t="str">
        <f t="shared" si="28"/>
        <v/>
      </c>
      <c r="K934" s="30" t="str">
        <f t="shared" si="29"/>
        <v/>
      </c>
    </row>
    <row r="935" spans="1:11" x14ac:dyDescent="0.25">
      <c r="A935" s="16" t="str">
        <f>'Afrap. mar21-apr21'!A937</f>
        <v/>
      </c>
      <c r="B935" s="81" t="str">
        <f>IF(ISBLANK('Afrap. mar21-apr21'!B937),"",'Afrap. mar21-apr21'!B937)</f>
        <v/>
      </c>
      <c r="C935" s="81" t="str">
        <f>IF(ISBLANK('Afrap. mar21-apr21'!C937),"",'Afrap. mar21-apr21'!C937)</f>
        <v/>
      </c>
      <c r="D935" s="21">
        <f>IF('Afrap. mar21-apr21'!I937="Funktionær",0.75,0.9)</f>
        <v>0.9</v>
      </c>
      <c r="E935" s="17"/>
      <c r="J935" s="111" t="str">
        <f t="shared" si="28"/>
        <v/>
      </c>
      <c r="K935" s="30" t="str">
        <f t="shared" si="29"/>
        <v/>
      </c>
    </row>
    <row r="936" spans="1:11" x14ac:dyDescent="0.25">
      <c r="A936" s="16" t="str">
        <f>'Afrap. mar21-apr21'!A938</f>
        <v/>
      </c>
      <c r="B936" s="81" t="str">
        <f>IF(ISBLANK('Afrap. mar21-apr21'!B938),"",'Afrap. mar21-apr21'!B938)</f>
        <v/>
      </c>
      <c r="C936" s="81" t="str">
        <f>IF(ISBLANK('Afrap. mar21-apr21'!C938),"",'Afrap. mar21-apr21'!C938)</f>
        <v/>
      </c>
      <c r="D936" s="21">
        <f>IF('Afrap. mar21-apr21'!I938="Funktionær",0.75,0.9)</f>
        <v>0.9</v>
      </c>
      <c r="E936" s="17"/>
      <c r="J936" s="111" t="str">
        <f t="shared" si="28"/>
        <v/>
      </c>
      <c r="K936" s="30" t="str">
        <f t="shared" si="29"/>
        <v/>
      </c>
    </row>
    <row r="937" spans="1:11" x14ac:dyDescent="0.25">
      <c r="A937" s="16" t="str">
        <f>'Afrap. mar21-apr21'!A939</f>
        <v/>
      </c>
      <c r="B937" s="81" t="str">
        <f>IF(ISBLANK('Afrap. mar21-apr21'!B939),"",'Afrap. mar21-apr21'!B939)</f>
        <v/>
      </c>
      <c r="C937" s="81" t="str">
        <f>IF(ISBLANK('Afrap. mar21-apr21'!C939),"",'Afrap. mar21-apr21'!C939)</f>
        <v/>
      </c>
      <c r="D937" s="21">
        <f>IF('Afrap. mar21-apr21'!I939="Funktionær",0.75,0.9)</f>
        <v>0.9</v>
      </c>
      <c r="E937" s="17"/>
      <c r="J937" s="111" t="str">
        <f t="shared" si="28"/>
        <v/>
      </c>
      <c r="K937" s="30" t="str">
        <f t="shared" si="29"/>
        <v/>
      </c>
    </row>
    <row r="938" spans="1:11" x14ac:dyDescent="0.25">
      <c r="A938" s="16" t="str">
        <f>'Afrap. mar21-apr21'!A940</f>
        <v/>
      </c>
      <c r="B938" s="81" t="str">
        <f>IF(ISBLANK('Afrap. mar21-apr21'!B940),"",'Afrap. mar21-apr21'!B940)</f>
        <v/>
      </c>
      <c r="C938" s="81" t="str">
        <f>IF(ISBLANK('Afrap. mar21-apr21'!C940),"",'Afrap. mar21-apr21'!C940)</f>
        <v/>
      </c>
      <c r="D938" s="21">
        <f>IF('Afrap. mar21-apr21'!I940="Funktionær",0.75,0.9)</f>
        <v>0.9</v>
      </c>
      <c r="E938" s="17"/>
      <c r="J938" s="111" t="str">
        <f t="shared" si="28"/>
        <v/>
      </c>
      <c r="K938" s="30" t="str">
        <f t="shared" si="29"/>
        <v/>
      </c>
    </row>
    <row r="939" spans="1:11" x14ac:dyDescent="0.25">
      <c r="A939" s="16" t="str">
        <f>'Afrap. mar21-apr21'!A941</f>
        <v/>
      </c>
      <c r="B939" s="81" t="str">
        <f>IF(ISBLANK('Afrap. mar21-apr21'!B941),"",'Afrap. mar21-apr21'!B941)</f>
        <v/>
      </c>
      <c r="C939" s="81" t="str">
        <f>IF(ISBLANK('Afrap. mar21-apr21'!C941),"",'Afrap. mar21-apr21'!C941)</f>
        <v/>
      </c>
      <c r="D939" s="21">
        <f>IF('Afrap. mar21-apr21'!I941="Funktionær",0.75,0.9)</f>
        <v>0.9</v>
      </c>
      <c r="E939" s="17"/>
      <c r="J939" s="111" t="str">
        <f t="shared" si="28"/>
        <v/>
      </c>
      <c r="K939" s="30" t="str">
        <f t="shared" si="29"/>
        <v/>
      </c>
    </row>
    <row r="940" spans="1:11" x14ac:dyDescent="0.25">
      <c r="A940" s="16" t="str">
        <f>'Afrap. mar21-apr21'!A942</f>
        <v/>
      </c>
      <c r="B940" s="81" t="str">
        <f>IF(ISBLANK('Afrap. mar21-apr21'!B942),"",'Afrap. mar21-apr21'!B942)</f>
        <v/>
      </c>
      <c r="C940" s="81" t="str">
        <f>IF(ISBLANK('Afrap. mar21-apr21'!C942),"",'Afrap. mar21-apr21'!C942)</f>
        <v/>
      </c>
      <c r="D940" s="21">
        <f>IF('Afrap. mar21-apr21'!I942="Funktionær",0.75,0.9)</f>
        <v>0.9</v>
      </c>
      <c r="E940" s="17"/>
      <c r="J940" s="111" t="str">
        <f t="shared" si="28"/>
        <v/>
      </c>
      <c r="K940" s="30" t="str">
        <f t="shared" si="29"/>
        <v/>
      </c>
    </row>
    <row r="941" spans="1:11" x14ac:dyDescent="0.25">
      <c r="A941" s="16" t="str">
        <f>'Afrap. mar21-apr21'!A943</f>
        <v/>
      </c>
      <c r="B941" s="81" t="str">
        <f>IF(ISBLANK('Afrap. mar21-apr21'!B943),"",'Afrap. mar21-apr21'!B943)</f>
        <v/>
      </c>
      <c r="C941" s="81" t="str">
        <f>IF(ISBLANK('Afrap. mar21-apr21'!C943),"",'Afrap. mar21-apr21'!C943)</f>
        <v/>
      </c>
      <c r="D941" s="21">
        <f>IF('Afrap. mar21-apr21'!I943="Funktionær",0.75,0.9)</f>
        <v>0.9</v>
      </c>
      <c r="E941" s="17"/>
      <c r="J941" s="111" t="str">
        <f t="shared" si="28"/>
        <v/>
      </c>
      <c r="K941" s="30" t="str">
        <f t="shared" si="29"/>
        <v/>
      </c>
    </row>
    <row r="942" spans="1:11" x14ac:dyDescent="0.25">
      <c r="A942" s="16" t="str">
        <f>'Afrap. mar21-apr21'!A944</f>
        <v/>
      </c>
      <c r="B942" s="81" t="str">
        <f>IF(ISBLANK('Afrap. mar21-apr21'!B944),"",'Afrap. mar21-apr21'!B944)</f>
        <v/>
      </c>
      <c r="C942" s="81" t="str">
        <f>IF(ISBLANK('Afrap. mar21-apr21'!C944),"",'Afrap. mar21-apr21'!C944)</f>
        <v/>
      </c>
      <c r="D942" s="21">
        <f>IF('Afrap. mar21-apr21'!I944="Funktionær",0.75,0.9)</f>
        <v>0.9</v>
      </c>
      <c r="E942" s="17"/>
      <c r="J942" s="111" t="str">
        <f t="shared" si="28"/>
        <v/>
      </c>
      <c r="K942" s="30" t="str">
        <f t="shared" si="29"/>
        <v/>
      </c>
    </row>
    <row r="943" spans="1:11" x14ac:dyDescent="0.25">
      <c r="A943" s="16" t="str">
        <f>'Afrap. mar21-apr21'!A945</f>
        <v/>
      </c>
      <c r="B943" s="81" t="str">
        <f>IF(ISBLANK('Afrap. mar21-apr21'!B945),"",'Afrap. mar21-apr21'!B945)</f>
        <v/>
      </c>
      <c r="C943" s="81" t="str">
        <f>IF(ISBLANK('Afrap. mar21-apr21'!C945),"",'Afrap. mar21-apr21'!C945)</f>
        <v/>
      </c>
      <c r="D943" s="21">
        <f>IF('Afrap. mar21-apr21'!I945="Funktionær",0.75,0.9)</f>
        <v>0.9</v>
      </c>
      <c r="E943" s="17"/>
      <c r="J943" s="111" t="str">
        <f t="shared" si="28"/>
        <v/>
      </c>
      <c r="K943" s="30" t="str">
        <f t="shared" si="29"/>
        <v/>
      </c>
    </row>
    <row r="944" spans="1:11" x14ac:dyDescent="0.25">
      <c r="A944" s="16" t="str">
        <f>'Afrap. mar21-apr21'!A946</f>
        <v/>
      </c>
      <c r="B944" s="81" t="str">
        <f>IF(ISBLANK('Afrap. mar21-apr21'!B946),"",'Afrap. mar21-apr21'!B946)</f>
        <v/>
      </c>
      <c r="C944" s="81" t="str">
        <f>IF(ISBLANK('Afrap. mar21-apr21'!C946),"",'Afrap. mar21-apr21'!C946)</f>
        <v/>
      </c>
      <c r="D944" s="21">
        <f>IF('Afrap. mar21-apr21'!I946="Funktionær",0.75,0.9)</f>
        <v>0.9</v>
      </c>
      <c r="E944" s="17"/>
      <c r="J944" s="111" t="str">
        <f t="shared" si="28"/>
        <v/>
      </c>
      <c r="K944" s="30" t="str">
        <f t="shared" si="29"/>
        <v/>
      </c>
    </row>
    <row r="945" spans="1:11" x14ac:dyDescent="0.25">
      <c r="A945" s="16" t="str">
        <f>'Afrap. mar21-apr21'!A947</f>
        <v/>
      </c>
      <c r="B945" s="81" t="str">
        <f>IF(ISBLANK('Afrap. mar21-apr21'!B947),"",'Afrap. mar21-apr21'!B947)</f>
        <v/>
      </c>
      <c r="C945" s="81" t="str">
        <f>IF(ISBLANK('Afrap. mar21-apr21'!C947),"",'Afrap. mar21-apr21'!C947)</f>
        <v/>
      </c>
      <c r="D945" s="21">
        <f>IF('Afrap. mar21-apr21'!I947="Funktionær",0.75,0.9)</f>
        <v>0.9</v>
      </c>
      <c r="E945" s="17"/>
      <c r="J945" s="111" t="str">
        <f t="shared" si="28"/>
        <v/>
      </c>
      <c r="K945" s="30" t="str">
        <f t="shared" si="29"/>
        <v/>
      </c>
    </row>
    <row r="946" spans="1:11" x14ac:dyDescent="0.25">
      <c r="A946" s="16" t="str">
        <f>'Afrap. mar21-apr21'!A948</f>
        <v/>
      </c>
      <c r="B946" s="81" t="str">
        <f>IF(ISBLANK('Afrap. mar21-apr21'!B948),"",'Afrap. mar21-apr21'!B948)</f>
        <v/>
      </c>
      <c r="C946" s="81" t="str">
        <f>IF(ISBLANK('Afrap. mar21-apr21'!C948),"",'Afrap. mar21-apr21'!C948)</f>
        <v/>
      </c>
      <c r="D946" s="21">
        <f>IF('Afrap. mar21-apr21'!I948="Funktionær",0.75,0.9)</f>
        <v>0.9</v>
      </c>
      <c r="E946" s="17"/>
      <c r="J946" s="111" t="str">
        <f t="shared" si="28"/>
        <v/>
      </c>
      <c r="K946" s="30" t="str">
        <f t="shared" si="29"/>
        <v/>
      </c>
    </row>
    <row r="947" spans="1:11" x14ac:dyDescent="0.25">
      <c r="A947" s="16" t="str">
        <f>'Afrap. mar21-apr21'!A949</f>
        <v/>
      </c>
      <c r="B947" s="81" t="str">
        <f>IF(ISBLANK('Afrap. mar21-apr21'!B949),"",'Afrap. mar21-apr21'!B949)</f>
        <v/>
      </c>
      <c r="C947" s="81" t="str">
        <f>IF(ISBLANK('Afrap. mar21-apr21'!C949),"",'Afrap. mar21-apr21'!C949)</f>
        <v/>
      </c>
      <c r="D947" s="21">
        <f>IF('Afrap. mar21-apr21'!I949="Funktionær",0.75,0.9)</f>
        <v>0.9</v>
      </c>
      <c r="E947" s="17"/>
      <c r="J947" s="111" t="str">
        <f t="shared" si="28"/>
        <v/>
      </c>
      <c r="K947" s="30" t="str">
        <f t="shared" si="29"/>
        <v/>
      </c>
    </row>
    <row r="948" spans="1:11" x14ac:dyDescent="0.25">
      <c r="A948" s="16" t="str">
        <f>'Afrap. mar21-apr21'!A950</f>
        <v/>
      </c>
      <c r="B948" s="81" t="str">
        <f>IF(ISBLANK('Afrap. mar21-apr21'!B950),"",'Afrap. mar21-apr21'!B950)</f>
        <v/>
      </c>
      <c r="C948" s="81" t="str">
        <f>IF(ISBLANK('Afrap. mar21-apr21'!C950),"",'Afrap. mar21-apr21'!C950)</f>
        <v/>
      </c>
      <c r="D948" s="21">
        <f>IF('Afrap. mar21-apr21'!I950="Funktionær",0.75,0.9)</f>
        <v>0.9</v>
      </c>
      <c r="E948" s="17"/>
      <c r="J948" s="111" t="str">
        <f t="shared" si="28"/>
        <v/>
      </c>
      <c r="K948" s="30" t="str">
        <f t="shared" si="29"/>
        <v/>
      </c>
    </row>
    <row r="949" spans="1:11" x14ac:dyDescent="0.25">
      <c r="A949" s="16" t="str">
        <f>'Afrap. mar21-apr21'!A951</f>
        <v/>
      </c>
      <c r="B949" s="81" t="str">
        <f>IF(ISBLANK('Afrap. mar21-apr21'!B951),"",'Afrap. mar21-apr21'!B951)</f>
        <v/>
      </c>
      <c r="C949" s="81" t="str">
        <f>IF(ISBLANK('Afrap. mar21-apr21'!C951),"",'Afrap. mar21-apr21'!C951)</f>
        <v/>
      </c>
      <c r="D949" s="21">
        <f>IF('Afrap. mar21-apr21'!I951="Funktionær",0.75,0.9)</f>
        <v>0.9</v>
      </c>
      <c r="E949" s="17"/>
      <c r="J949" s="111" t="str">
        <f t="shared" si="28"/>
        <v/>
      </c>
      <c r="K949" s="30" t="str">
        <f t="shared" si="29"/>
        <v/>
      </c>
    </row>
    <row r="950" spans="1:11" x14ac:dyDescent="0.25">
      <c r="A950" s="16" t="str">
        <f>'Afrap. mar21-apr21'!A952</f>
        <v/>
      </c>
      <c r="B950" s="81" t="str">
        <f>IF(ISBLANK('Afrap. mar21-apr21'!B952),"",'Afrap. mar21-apr21'!B952)</f>
        <v/>
      </c>
      <c r="C950" s="81" t="str">
        <f>IF(ISBLANK('Afrap. mar21-apr21'!C952),"",'Afrap. mar21-apr21'!C952)</f>
        <v/>
      </c>
      <c r="D950" s="21">
        <f>IF('Afrap. mar21-apr21'!I952="Funktionær",0.75,0.9)</f>
        <v>0.9</v>
      </c>
      <c r="E950" s="17"/>
      <c r="J950" s="111" t="str">
        <f t="shared" si="28"/>
        <v/>
      </c>
      <c r="K950" s="30" t="str">
        <f t="shared" si="29"/>
        <v/>
      </c>
    </row>
    <row r="951" spans="1:11" x14ac:dyDescent="0.25">
      <c r="A951" s="16" t="str">
        <f>'Afrap. mar21-apr21'!A953</f>
        <v/>
      </c>
      <c r="B951" s="81" t="str">
        <f>IF(ISBLANK('Afrap. mar21-apr21'!B953),"",'Afrap. mar21-apr21'!B953)</f>
        <v/>
      </c>
      <c r="C951" s="81" t="str">
        <f>IF(ISBLANK('Afrap. mar21-apr21'!C953),"",'Afrap. mar21-apr21'!C953)</f>
        <v/>
      </c>
      <c r="D951" s="21">
        <f>IF('Afrap. mar21-apr21'!I953="Funktionær",0.75,0.9)</f>
        <v>0.9</v>
      </c>
      <c r="E951" s="17"/>
      <c r="J951" s="111" t="str">
        <f t="shared" si="28"/>
        <v/>
      </c>
      <c r="K951" s="30" t="str">
        <f t="shared" si="29"/>
        <v/>
      </c>
    </row>
    <row r="952" spans="1:11" x14ac:dyDescent="0.25">
      <c r="A952" s="16" t="str">
        <f>'Afrap. mar21-apr21'!A954</f>
        <v/>
      </c>
      <c r="B952" s="81" t="str">
        <f>IF(ISBLANK('Afrap. mar21-apr21'!B954),"",'Afrap. mar21-apr21'!B954)</f>
        <v/>
      </c>
      <c r="C952" s="81" t="str">
        <f>IF(ISBLANK('Afrap. mar21-apr21'!C954),"",'Afrap. mar21-apr21'!C954)</f>
        <v/>
      </c>
      <c r="D952" s="21">
        <f>IF('Afrap. mar21-apr21'!I954="Funktionær",0.75,0.9)</f>
        <v>0.9</v>
      </c>
      <c r="E952" s="17"/>
      <c r="J952" s="111" t="str">
        <f t="shared" si="28"/>
        <v/>
      </c>
      <c r="K952" s="30" t="str">
        <f t="shared" si="29"/>
        <v/>
      </c>
    </row>
    <row r="953" spans="1:11" x14ac:dyDescent="0.25">
      <c r="A953" s="16" t="str">
        <f>'Afrap. mar21-apr21'!A955</f>
        <v/>
      </c>
      <c r="B953" s="81" t="str">
        <f>IF(ISBLANK('Afrap. mar21-apr21'!B955),"",'Afrap. mar21-apr21'!B955)</f>
        <v/>
      </c>
      <c r="C953" s="81" t="str">
        <f>IF(ISBLANK('Afrap. mar21-apr21'!C955),"",'Afrap. mar21-apr21'!C955)</f>
        <v/>
      </c>
      <c r="D953" s="21">
        <f>IF('Afrap. mar21-apr21'!I955="Funktionær",0.75,0.9)</f>
        <v>0.9</v>
      </c>
      <c r="E953" s="17"/>
      <c r="J953" s="111" t="str">
        <f t="shared" si="28"/>
        <v/>
      </c>
      <c r="K953" s="30" t="str">
        <f t="shared" si="29"/>
        <v/>
      </c>
    </row>
    <row r="954" spans="1:11" x14ac:dyDescent="0.25">
      <c r="A954" s="16" t="str">
        <f>'Afrap. mar21-apr21'!A956</f>
        <v/>
      </c>
      <c r="B954" s="81" t="str">
        <f>IF(ISBLANK('Afrap. mar21-apr21'!B956),"",'Afrap. mar21-apr21'!B956)</f>
        <v/>
      </c>
      <c r="C954" s="81" t="str">
        <f>IF(ISBLANK('Afrap. mar21-apr21'!C956),"",'Afrap. mar21-apr21'!C956)</f>
        <v/>
      </c>
      <c r="D954" s="21">
        <f>IF('Afrap. mar21-apr21'!I956="Funktionær",0.75,0.9)</f>
        <v>0.9</v>
      </c>
      <c r="E954" s="17"/>
      <c r="J954" s="111" t="str">
        <f t="shared" si="28"/>
        <v/>
      </c>
      <c r="K954" s="30" t="str">
        <f t="shared" si="29"/>
        <v/>
      </c>
    </row>
    <row r="955" spans="1:11" x14ac:dyDescent="0.25">
      <c r="A955" s="16" t="str">
        <f>'Afrap. mar21-apr21'!A957</f>
        <v/>
      </c>
      <c r="B955" s="81" t="str">
        <f>IF(ISBLANK('Afrap. mar21-apr21'!B957),"",'Afrap. mar21-apr21'!B957)</f>
        <v/>
      </c>
      <c r="C955" s="81" t="str">
        <f>IF(ISBLANK('Afrap. mar21-apr21'!C957),"",'Afrap. mar21-apr21'!C957)</f>
        <v/>
      </c>
      <c r="D955" s="21">
        <f>IF('Afrap. mar21-apr21'!I957="Funktionær",0.75,0.9)</f>
        <v>0.9</v>
      </c>
      <c r="E955" s="17"/>
      <c r="J955" s="111" t="str">
        <f t="shared" si="28"/>
        <v/>
      </c>
      <c r="K955" s="30" t="str">
        <f t="shared" si="29"/>
        <v/>
      </c>
    </row>
    <row r="956" spans="1:11" x14ac:dyDescent="0.25">
      <c r="A956" s="16" t="str">
        <f>'Afrap. mar21-apr21'!A958</f>
        <v/>
      </c>
      <c r="B956" s="81" t="str">
        <f>IF(ISBLANK('Afrap. mar21-apr21'!B958),"",'Afrap. mar21-apr21'!B958)</f>
        <v/>
      </c>
      <c r="C956" s="81" t="str">
        <f>IF(ISBLANK('Afrap. mar21-apr21'!C958),"",'Afrap. mar21-apr21'!C958)</f>
        <v/>
      </c>
      <c r="D956" s="21">
        <f>IF('Afrap. mar21-apr21'!I958="Funktionær",0.75,0.9)</f>
        <v>0.9</v>
      </c>
      <c r="E956" s="17"/>
      <c r="J956" s="111" t="str">
        <f t="shared" si="28"/>
        <v/>
      </c>
      <c r="K956" s="30" t="str">
        <f t="shared" si="29"/>
        <v/>
      </c>
    </row>
    <row r="957" spans="1:11" x14ac:dyDescent="0.25">
      <c r="A957" s="16" t="str">
        <f>'Afrap. mar21-apr21'!A959</f>
        <v/>
      </c>
      <c r="B957" s="81" t="str">
        <f>IF(ISBLANK('Afrap. mar21-apr21'!B959),"",'Afrap. mar21-apr21'!B959)</f>
        <v/>
      </c>
      <c r="C957" s="81" t="str">
        <f>IF(ISBLANK('Afrap. mar21-apr21'!C959),"",'Afrap. mar21-apr21'!C959)</f>
        <v/>
      </c>
      <c r="D957" s="21">
        <f>IF('Afrap. mar21-apr21'!I959="Funktionær",0.75,0.9)</f>
        <v>0.9</v>
      </c>
      <c r="E957" s="17"/>
      <c r="J957" s="111" t="str">
        <f t="shared" si="28"/>
        <v/>
      </c>
      <c r="K957" s="30" t="str">
        <f t="shared" si="29"/>
        <v/>
      </c>
    </row>
    <row r="958" spans="1:11" x14ac:dyDescent="0.25">
      <c r="A958" s="16" t="str">
        <f>'Afrap. mar21-apr21'!A960</f>
        <v/>
      </c>
      <c r="B958" s="81" t="str">
        <f>IF(ISBLANK('Afrap. mar21-apr21'!B960),"",'Afrap. mar21-apr21'!B960)</f>
        <v/>
      </c>
      <c r="C958" s="81" t="str">
        <f>IF(ISBLANK('Afrap. mar21-apr21'!C960),"",'Afrap. mar21-apr21'!C960)</f>
        <v/>
      </c>
      <c r="D958" s="21">
        <f>IF('Afrap. mar21-apr21'!I960="Funktionær",0.75,0.9)</f>
        <v>0.9</v>
      </c>
      <c r="E958" s="17"/>
      <c r="J958" s="111" t="str">
        <f t="shared" si="28"/>
        <v/>
      </c>
      <c r="K958" s="30" t="str">
        <f t="shared" si="29"/>
        <v/>
      </c>
    </row>
    <row r="959" spans="1:11" x14ac:dyDescent="0.25">
      <c r="A959" s="16" t="str">
        <f>'Afrap. mar21-apr21'!A961</f>
        <v/>
      </c>
      <c r="B959" s="81" t="str">
        <f>IF(ISBLANK('Afrap. mar21-apr21'!B961),"",'Afrap. mar21-apr21'!B961)</f>
        <v/>
      </c>
      <c r="C959" s="81" t="str">
        <f>IF(ISBLANK('Afrap. mar21-apr21'!C961),"",'Afrap. mar21-apr21'!C961)</f>
        <v/>
      </c>
      <c r="D959" s="21">
        <f>IF('Afrap. mar21-apr21'!I961="Funktionær",0.75,0.9)</f>
        <v>0.9</v>
      </c>
      <c r="E959" s="17"/>
      <c r="J959" s="111" t="str">
        <f t="shared" si="28"/>
        <v/>
      </c>
      <c r="K959" s="30" t="str">
        <f t="shared" si="29"/>
        <v/>
      </c>
    </row>
    <row r="960" spans="1:11" x14ac:dyDescent="0.25">
      <c r="A960" s="16" t="str">
        <f>'Afrap. mar21-apr21'!A962</f>
        <v/>
      </c>
      <c r="B960" s="81" t="str">
        <f>IF(ISBLANK('Afrap. mar21-apr21'!B962),"",'Afrap. mar21-apr21'!B962)</f>
        <v/>
      </c>
      <c r="C960" s="81" t="str">
        <f>IF(ISBLANK('Afrap. mar21-apr21'!C962),"",'Afrap. mar21-apr21'!C962)</f>
        <v/>
      </c>
      <c r="D960" s="21">
        <f>IF('Afrap. mar21-apr21'!I962="Funktionær",0.75,0.9)</f>
        <v>0.9</v>
      </c>
      <c r="E960" s="17"/>
      <c r="J960" s="111" t="str">
        <f t="shared" si="28"/>
        <v/>
      </c>
      <c r="K960" s="30" t="str">
        <f t="shared" si="29"/>
        <v/>
      </c>
    </row>
    <row r="961" spans="1:11" x14ac:dyDescent="0.25">
      <c r="A961" s="16" t="str">
        <f>'Afrap. mar21-apr21'!A963</f>
        <v/>
      </c>
      <c r="B961" s="81" t="str">
        <f>IF(ISBLANK('Afrap. mar21-apr21'!B963),"",'Afrap. mar21-apr21'!B963)</f>
        <v/>
      </c>
      <c r="C961" s="81" t="str">
        <f>IF(ISBLANK('Afrap. mar21-apr21'!C963),"",'Afrap. mar21-apr21'!C963)</f>
        <v/>
      </c>
      <c r="D961" s="21">
        <f>IF('Afrap. mar21-apr21'!I963="Funktionær",0.75,0.9)</f>
        <v>0.9</v>
      </c>
      <c r="E961" s="17"/>
      <c r="J961" s="111" t="str">
        <f t="shared" si="28"/>
        <v/>
      </c>
      <c r="K961" s="30" t="str">
        <f t="shared" si="29"/>
        <v/>
      </c>
    </row>
    <row r="962" spans="1:11" x14ac:dyDescent="0.25">
      <c r="A962" s="16" t="str">
        <f>'Afrap. mar21-apr21'!A964</f>
        <v/>
      </c>
      <c r="B962" s="81" t="str">
        <f>IF(ISBLANK('Afrap. mar21-apr21'!B964),"",'Afrap. mar21-apr21'!B964)</f>
        <v/>
      </c>
      <c r="C962" s="81" t="str">
        <f>IF(ISBLANK('Afrap. mar21-apr21'!C964),"",'Afrap. mar21-apr21'!C964)</f>
        <v/>
      </c>
      <c r="D962" s="21">
        <f>IF('Afrap. mar21-apr21'!I964="Funktionær",0.75,0.9)</f>
        <v>0.9</v>
      </c>
      <c r="E962" s="17"/>
      <c r="J962" s="111" t="str">
        <f t="shared" si="28"/>
        <v/>
      </c>
      <c r="K962" s="30" t="str">
        <f t="shared" si="29"/>
        <v/>
      </c>
    </row>
    <row r="963" spans="1:11" x14ac:dyDescent="0.25">
      <c r="A963" s="16" t="str">
        <f>'Afrap. mar21-apr21'!A965</f>
        <v/>
      </c>
      <c r="B963" s="81" t="str">
        <f>IF(ISBLANK('Afrap. mar21-apr21'!B965),"",'Afrap. mar21-apr21'!B965)</f>
        <v/>
      </c>
      <c r="C963" s="81" t="str">
        <f>IF(ISBLANK('Afrap. mar21-apr21'!C965),"",'Afrap. mar21-apr21'!C965)</f>
        <v/>
      </c>
      <c r="D963" s="21">
        <f>IF('Afrap. mar21-apr21'!I965="Funktionær",0.75,0.9)</f>
        <v>0.9</v>
      </c>
      <c r="E963" s="17"/>
      <c r="J963" s="111" t="str">
        <f t="shared" si="28"/>
        <v/>
      </c>
      <c r="K963" s="30" t="str">
        <f t="shared" si="29"/>
        <v/>
      </c>
    </row>
    <row r="964" spans="1:11" x14ac:dyDescent="0.25">
      <c r="A964" s="16" t="str">
        <f>'Afrap. mar21-apr21'!A966</f>
        <v/>
      </c>
      <c r="B964" s="81" t="str">
        <f>IF(ISBLANK('Afrap. mar21-apr21'!B966),"",'Afrap. mar21-apr21'!B966)</f>
        <v/>
      </c>
      <c r="C964" s="81" t="str">
        <f>IF(ISBLANK('Afrap. mar21-apr21'!C966),"",'Afrap. mar21-apr21'!C966)</f>
        <v/>
      </c>
      <c r="D964" s="21">
        <f>IF('Afrap. mar21-apr21'!I966="Funktionær",0.75,0.9)</f>
        <v>0.9</v>
      </c>
      <c r="E964" s="17"/>
      <c r="J964" s="111" t="str">
        <f t="shared" si="28"/>
        <v/>
      </c>
      <c r="K964" s="30" t="str">
        <f t="shared" si="29"/>
        <v/>
      </c>
    </row>
    <row r="965" spans="1:11" x14ac:dyDescent="0.25">
      <c r="A965" s="16" t="str">
        <f>'Afrap. mar21-apr21'!A967</f>
        <v/>
      </c>
      <c r="B965" s="81" t="str">
        <f>IF(ISBLANK('Afrap. mar21-apr21'!B967),"",'Afrap. mar21-apr21'!B967)</f>
        <v/>
      </c>
      <c r="C965" s="81" t="str">
        <f>IF(ISBLANK('Afrap. mar21-apr21'!C967),"",'Afrap. mar21-apr21'!C967)</f>
        <v/>
      </c>
      <c r="D965" s="21">
        <f>IF('Afrap. mar21-apr21'!I967="Funktionær",0.75,0.9)</f>
        <v>0.9</v>
      </c>
      <c r="E965" s="17"/>
      <c r="J965" s="111" t="str">
        <f t="shared" si="28"/>
        <v/>
      </c>
      <c r="K965" s="30" t="str">
        <f t="shared" si="29"/>
        <v/>
      </c>
    </row>
    <row r="966" spans="1:11" x14ac:dyDescent="0.25">
      <c r="A966" s="16" t="str">
        <f>'Afrap. mar21-apr21'!A968</f>
        <v/>
      </c>
      <c r="B966" s="81" t="str">
        <f>IF(ISBLANK('Afrap. mar21-apr21'!B968),"",'Afrap. mar21-apr21'!B968)</f>
        <v/>
      </c>
      <c r="C966" s="81" t="str">
        <f>IF(ISBLANK('Afrap. mar21-apr21'!C968),"",'Afrap. mar21-apr21'!C968)</f>
        <v/>
      </c>
      <c r="D966" s="21">
        <f>IF('Afrap. mar21-apr21'!I968="Funktionær",0.75,0.9)</f>
        <v>0.9</v>
      </c>
      <c r="E966" s="17"/>
      <c r="J966" s="111" t="str">
        <f t="shared" ref="J966:J1029" si="30">IF(E966="Ja",((F966-G966)+(H966-I966)),"")</f>
        <v/>
      </c>
      <c r="K966" s="30" t="str">
        <f t="shared" ref="K966:K1029" si="31">IF(E966="Ja",((F966-G966)+(H966-I966)),"")</f>
        <v/>
      </c>
    </row>
    <row r="967" spans="1:11" x14ac:dyDescent="0.25">
      <c r="A967" s="16" t="str">
        <f>'Afrap. mar21-apr21'!A969</f>
        <v/>
      </c>
      <c r="B967" s="81" t="str">
        <f>IF(ISBLANK('Afrap. mar21-apr21'!B969),"",'Afrap. mar21-apr21'!B969)</f>
        <v/>
      </c>
      <c r="C967" s="81" t="str">
        <f>IF(ISBLANK('Afrap. mar21-apr21'!C969),"",'Afrap. mar21-apr21'!C969)</f>
        <v/>
      </c>
      <c r="D967" s="21">
        <f>IF('Afrap. mar21-apr21'!I969="Funktionær",0.75,0.9)</f>
        <v>0.9</v>
      </c>
      <c r="E967" s="17"/>
      <c r="J967" s="111" t="str">
        <f t="shared" si="30"/>
        <v/>
      </c>
      <c r="K967" s="30" t="str">
        <f t="shared" si="31"/>
        <v/>
      </c>
    </row>
    <row r="968" spans="1:11" x14ac:dyDescent="0.25">
      <c r="A968" s="16" t="str">
        <f>'Afrap. mar21-apr21'!A970</f>
        <v/>
      </c>
      <c r="B968" s="81" t="str">
        <f>IF(ISBLANK('Afrap. mar21-apr21'!B970),"",'Afrap. mar21-apr21'!B970)</f>
        <v/>
      </c>
      <c r="C968" s="81" t="str">
        <f>IF(ISBLANK('Afrap. mar21-apr21'!C970),"",'Afrap. mar21-apr21'!C970)</f>
        <v/>
      </c>
      <c r="D968" s="21">
        <f>IF('Afrap. mar21-apr21'!I970="Funktionær",0.75,0.9)</f>
        <v>0.9</v>
      </c>
      <c r="E968" s="17"/>
      <c r="J968" s="111" t="str">
        <f t="shared" si="30"/>
        <v/>
      </c>
      <c r="K968" s="30" t="str">
        <f t="shared" si="31"/>
        <v/>
      </c>
    </row>
    <row r="969" spans="1:11" x14ac:dyDescent="0.25">
      <c r="A969" s="16" t="str">
        <f>'Afrap. mar21-apr21'!A971</f>
        <v/>
      </c>
      <c r="B969" s="81" t="str">
        <f>IF(ISBLANK('Afrap. mar21-apr21'!B971),"",'Afrap. mar21-apr21'!B971)</f>
        <v/>
      </c>
      <c r="C969" s="81" t="str">
        <f>IF(ISBLANK('Afrap. mar21-apr21'!C971),"",'Afrap. mar21-apr21'!C971)</f>
        <v/>
      </c>
      <c r="D969" s="21">
        <f>IF('Afrap. mar21-apr21'!I971="Funktionær",0.75,0.9)</f>
        <v>0.9</v>
      </c>
      <c r="E969" s="17"/>
      <c r="J969" s="111" t="str">
        <f t="shared" si="30"/>
        <v/>
      </c>
      <c r="K969" s="30" t="str">
        <f t="shared" si="31"/>
        <v/>
      </c>
    </row>
    <row r="970" spans="1:11" x14ac:dyDescent="0.25">
      <c r="A970" s="16" t="str">
        <f>'Afrap. mar21-apr21'!A972</f>
        <v/>
      </c>
      <c r="B970" s="81" t="str">
        <f>IF(ISBLANK('Afrap. mar21-apr21'!B972),"",'Afrap. mar21-apr21'!B972)</f>
        <v/>
      </c>
      <c r="C970" s="81" t="str">
        <f>IF(ISBLANK('Afrap. mar21-apr21'!C972),"",'Afrap. mar21-apr21'!C972)</f>
        <v/>
      </c>
      <c r="D970" s="21">
        <f>IF('Afrap. mar21-apr21'!I972="Funktionær",0.75,0.9)</f>
        <v>0.9</v>
      </c>
      <c r="E970" s="17"/>
      <c r="J970" s="111" t="str">
        <f t="shared" si="30"/>
        <v/>
      </c>
      <c r="K970" s="30" t="str">
        <f t="shared" si="31"/>
        <v/>
      </c>
    </row>
    <row r="971" spans="1:11" x14ac:dyDescent="0.25">
      <c r="A971" s="16" t="str">
        <f>'Afrap. mar21-apr21'!A973</f>
        <v/>
      </c>
      <c r="B971" s="81" t="str">
        <f>IF(ISBLANK('Afrap. mar21-apr21'!B973),"",'Afrap. mar21-apr21'!B973)</f>
        <v/>
      </c>
      <c r="C971" s="81" t="str">
        <f>IF(ISBLANK('Afrap. mar21-apr21'!C973),"",'Afrap. mar21-apr21'!C973)</f>
        <v/>
      </c>
      <c r="D971" s="21">
        <f>IF('Afrap. mar21-apr21'!I973="Funktionær",0.75,0.9)</f>
        <v>0.9</v>
      </c>
      <c r="E971" s="17"/>
      <c r="J971" s="111" t="str">
        <f t="shared" si="30"/>
        <v/>
      </c>
      <c r="K971" s="30" t="str">
        <f t="shared" si="31"/>
        <v/>
      </c>
    </row>
    <row r="972" spans="1:11" x14ac:dyDescent="0.25">
      <c r="A972" s="16" t="str">
        <f>'Afrap. mar21-apr21'!A974</f>
        <v/>
      </c>
      <c r="B972" s="81" t="str">
        <f>IF(ISBLANK('Afrap. mar21-apr21'!B974),"",'Afrap. mar21-apr21'!B974)</f>
        <v/>
      </c>
      <c r="C972" s="81" t="str">
        <f>IF(ISBLANK('Afrap. mar21-apr21'!C974),"",'Afrap. mar21-apr21'!C974)</f>
        <v/>
      </c>
      <c r="D972" s="21">
        <f>IF('Afrap. mar21-apr21'!I974="Funktionær",0.75,0.9)</f>
        <v>0.9</v>
      </c>
      <c r="E972" s="17"/>
      <c r="J972" s="111" t="str">
        <f t="shared" si="30"/>
        <v/>
      </c>
      <c r="K972" s="30" t="str">
        <f t="shared" si="31"/>
        <v/>
      </c>
    </row>
    <row r="973" spans="1:11" x14ac:dyDescent="0.25">
      <c r="A973" s="16" t="str">
        <f>'Afrap. mar21-apr21'!A975</f>
        <v/>
      </c>
      <c r="B973" s="81" t="str">
        <f>IF(ISBLANK('Afrap. mar21-apr21'!B975),"",'Afrap. mar21-apr21'!B975)</f>
        <v/>
      </c>
      <c r="C973" s="81" t="str">
        <f>IF(ISBLANK('Afrap. mar21-apr21'!C975),"",'Afrap. mar21-apr21'!C975)</f>
        <v/>
      </c>
      <c r="D973" s="21">
        <f>IF('Afrap. mar21-apr21'!I975="Funktionær",0.75,0.9)</f>
        <v>0.9</v>
      </c>
      <c r="E973" s="17"/>
      <c r="J973" s="111" t="str">
        <f t="shared" si="30"/>
        <v/>
      </c>
      <c r="K973" s="30" t="str">
        <f t="shared" si="31"/>
        <v/>
      </c>
    </row>
    <row r="974" spans="1:11" x14ac:dyDescent="0.25">
      <c r="A974" s="16" t="str">
        <f>'Afrap. mar21-apr21'!A976</f>
        <v/>
      </c>
      <c r="B974" s="81" t="str">
        <f>IF(ISBLANK('Afrap. mar21-apr21'!B976),"",'Afrap. mar21-apr21'!B976)</f>
        <v/>
      </c>
      <c r="C974" s="81" t="str">
        <f>IF(ISBLANK('Afrap. mar21-apr21'!C976),"",'Afrap. mar21-apr21'!C976)</f>
        <v/>
      </c>
      <c r="D974" s="21">
        <f>IF('Afrap. mar21-apr21'!I976="Funktionær",0.75,0.9)</f>
        <v>0.9</v>
      </c>
      <c r="E974" s="17"/>
      <c r="J974" s="111" t="str">
        <f t="shared" si="30"/>
        <v/>
      </c>
      <c r="K974" s="30" t="str">
        <f t="shared" si="31"/>
        <v/>
      </c>
    </row>
    <row r="975" spans="1:11" x14ac:dyDescent="0.25">
      <c r="A975" s="16" t="str">
        <f>'Afrap. mar21-apr21'!A977</f>
        <v/>
      </c>
      <c r="B975" s="81" t="str">
        <f>IF(ISBLANK('Afrap. mar21-apr21'!B977),"",'Afrap. mar21-apr21'!B977)</f>
        <v/>
      </c>
      <c r="C975" s="81" t="str">
        <f>IF(ISBLANK('Afrap. mar21-apr21'!C977),"",'Afrap. mar21-apr21'!C977)</f>
        <v/>
      </c>
      <c r="D975" s="21">
        <f>IF('Afrap. mar21-apr21'!I977="Funktionær",0.75,0.9)</f>
        <v>0.9</v>
      </c>
      <c r="E975" s="17"/>
      <c r="J975" s="111" t="str">
        <f t="shared" si="30"/>
        <v/>
      </c>
      <c r="K975" s="30" t="str">
        <f t="shared" si="31"/>
        <v/>
      </c>
    </row>
    <row r="976" spans="1:11" x14ac:dyDescent="0.25">
      <c r="A976" s="16" t="str">
        <f>'Afrap. mar21-apr21'!A978</f>
        <v/>
      </c>
      <c r="B976" s="81" t="str">
        <f>IF(ISBLANK('Afrap. mar21-apr21'!B978),"",'Afrap. mar21-apr21'!B978)</f>
        <v/>
      </c>
      <c r="C976" s="81" t="str">
        <f>IF(ISBLANK('Afrap. mar21-apr21'!C978),"",'Afrap. mar21-apr21'!C978)</f>
        <v/>
      </c>
      <c r="D976" s="21">
        <f>IF('Afrap. mar21-apr21'!I978="Funktionær",0.75,0.9)</f>
        <v>0.9</v>
      </c>
      <c r="E976" s="17"/>
      <c r="J976" s="111" t="str">
        <f t="shared" si="30"/>
        <v/>
      </c>
      <c r="K976" s="30" t="str">
        <f t="shared" si="31"/>
        <v/>
      </c>
    </row>
    <row r="977" spans="1:11" x14ac:dyDescent="0.25">
      <c r="A977" s="16" t="str">
        <f>'Afrap. mar21-apr21'!A979</f>
        <v/>
      </c>
      <c r="B977" s="81" t="str">
        <f>IF(ISBLANK('Afrap. mar21-apr21'!B979),"",'Afrap. mar21-apr21'!B979)</f>
        <v/>
      </c>
      <c r="C977" s="81" t="str">
        <f>IF(ISBLANK('Afrap. mar21-apr21'!C979),"",'Afrap. mar21-apr21'!C979)</f>
        <v/>
      </c>
      <c r="D977" s="21">
        <f>IF('Afrap. mar21-apr21'!I979="Funktionær",0.75,0.9)</f>
        <v>0.9</v>
      </c>
      <c r="E977" s="17"/>
      <c r="J977" s="111" t="str">
        <f t="shared" si="30"/>
        <v/>
      </c>
      <c r="K977" s="30" t="str">
        <f t="shared" si="31"/>
        <v/>
      </c>
    </row>
    <row r="978" spans="1:11" x14ac:dyDescent="0.25">
      <c r="A978" s="16" t="str">
        <f>'Afrap. mar21-apr21'!A980</f>
        <v/>
      </c>
      <c r="B978" s="81" t="str">
        <f>IF(ISBLANK('Afrap. mar21-apr21'!B980),"",'Afrap. mar21-apr21'!B980)</f>
        <v/>
      </c>
      <c r="C978" s="81" t="str">
        <f>IF(ISBLANK('Afrap. mar21-apr21'!C980),"",'Afrap. mar21-apr21'!C980)</f>
        <v/>
      </c>
      <c r="D978" s="21">
        <f>IF('Afrap. mar21-apr21'!I980="Funktionær",0.75,0.9)</f>
        <v>0.9</v>
      </c>
      <c r="E978" s="17"/>
      <c r="J978" s="111" t="str">
        <f t="shared" si="30"/>
        <v/>
      </c>
      <c r="K978" s="30" t="str">
        <f t="shared" si="31"/>
        <v/>
      </c>
    </row>
    <row r="979" spans="1:11" x14ac:dyDescent="0.25">
      <c r="A979" s="16" t="str">
        <f>'Afrap. mar21-apr21'!A981</f>
        <v/>
      </c>
      <c r="B979" s="81" t="str">
        <f>IF(ISBLANK('Afrap. mar21-apr21'!B981),"",'Afrap. mar21-apr21'!B981)</f>
        <v/>
      </c>
      <c r="C979" s="81" t="str">
        <f>IF(ISBLANK('Afrap. mar21-apr21'!C981),"",'Afrap. mar21-apr21'!C981)</f>
        <v/>
      </c>
      <c r="D979" s="21">
        <f>IF('Afrap. mar21-apr21'!I981="Funktionær",0.75,0.9)</f>
        <v>0.9</v>
      </c>
      <c r="E979" s="17"/>
      <c r="J979" s="111" t="str">
        <f t="shared" si="30"/>
        <v/>
      </c>
      <c r="K979" s="30" t="str">
        <f t="shared" si="31"/>
        <v/>
      </c>
    </row>
    <row r="980" spans="1:11" x14ac:dyDescent="0.25">
      <c r="A980" s="16" t="str">
        <f>'Afrap. mar21-apr21'!A982</f>
        <v/>
      </c>
      <c r="B980" s="81" t="str">
        <f>IF(ISBLANK('Afrap. mar21-apr21'!B982),"",'Afrap. mar21-apr21'!B982)</f>
        <v/>
      </c>
      <c r="C980" s="81" t="str">
        <f>IF(ISBLANK('Afrap. mar21-apr21'!C982),"",'Afrap. mar21-apr21'!C982)</f>
        <v/>
      </c>
      <c r="D980" s="21">
        <f>IF('Afrap. mar21-apr21'!I982="Funktionær",0.75,0.9)</f>
        <v>0.9</v>
      </c>
      <c r="E980" s="17"/>
      <c r="J980" s="111" t="str">
        <f t="shared" si="30"/>
        <v/>
      </c>
      <c r="K980" s="30" t="str">
        <f t="shared" si="31"/>
        <v/>
      </c>
    </row>
    <row r="981" spans="1:11" x14ac:dyDescent="0.25">
      <c r="A981" s="16" t="str">
        <f>'Afrap. mar21-apr21'!A983</f>
        <v/>
      </c>
      <c r="B981" s="81" t="str">
        <f>IF(ISBLANK('Afrap. mar21-apr21'!B983),"",'Afrap. mar21-apr21'!B983)</f>
        <v/>
      </c>
      <c r="C981" s="81" t="str">
        <f>IF(ISBLANK('Afrap. mar21-apr21'!C983),"",'Afrap. mar21-apr21'!C983)</f>
        <v/>
      </c>
      <c r="D981" s="21">
        <f>IF('Afrap. mar21-apr21'!I983="Funktionær",0.75,0.9)</f>
        <v>0.9</v>
      </c>
      <c r="E981" s="17"/>
      <c r="J981" s="111" t="str">
        <f t="shared" si="30"/>
        <v/>
      </c>
      <c r="K981" s="30" t="str">
        <f t="shared" si="31"/>
        <v/>
      </c>
    </row>
    <row r="982" spans="1:11" x14ac:dyDescent="0.25">
      <c r="A982" s="16" t="str">
        <f>'Afrap. mar21-apr21'!A984</f>
        <v/>
      </c>
      <c r="B982" s="81" t="str">
        <f>IF(ISBLANK('Afrap. mar21-apr21'!B984),"",'Afrap. mar21-apr21'!B984)</f>
        <v/>
      </c>
      <c r="C982" s="81" t="str">
        <f>IF(ISBLANK('Afrap. mar21-apr21'!C984),"",'Afrap. mar21-apr21'!C984)</f>
        <v/>
      </c>
      <c r="D982" s="21">
        <f>IF('Afrap. mar21-apr21'!I984="Funktionær",0.75,0.9)</f>
        <v>0.9</v>
      </c>
      <c r="E982" s="17"/>
      <c r="J982" s="111" t="str">
        <f t="shared" si="30"/>
        <v/>
      </c>
      <c r="K982" s="30" t="str">
        <f t="shared" si="31"/>
        <v/>
      </c>
    </row>
    <row r="983" spans="1:11" x14ac:dyDescent="0.25">
      <c r="A983" s="16" t="str">
        <f>'Afrap. mar21-apr21'!A985</f>
        <v/>
      </c>
      <c r="B983" s="81" t="str">
        <f>IF(ISBLANK('Afrap. mar21-apr21'!B985),"",'Afrap. mar21-apr21'!B985)</f>
        <v/>
      </c>
      <c r="C983" s="81" t="str">
        <f>IF(ISBLANK('Afrap. mar21-apr21'!C985),"",'Afrap. mar21-apr21'!C985)</f>
        <v/>
      </c>
      <c r="D983" s="21">
        <f>IF('Afrap. mar21-apr21'!I985="Funktionær",0.75,0.9)</f>
        <v>0.9</v>
      </c>
      <c r="E983" s="17"/>
      <c r="J983" s="111" t="str">
        <f t="shared" si="30"/>
        <v/>
      </c>
      <c r="K983" s="30" t="str">
        <f t="shared" si="31"/>
        <v/>
      </c>
    </row>
    <row r="984" spans="1:11" x14ac:dyDescent="0.25">
      <c r="A984" s="16" t="str">
        <f>'Afrap. mar21-apr21'!A986</f>
        <v/>
      </c>
      <c r="B984" s="81" t="str">
        <f>IF(ISBLANK('Afrap. mar21-apr21'!B986),"",'Afrap. mar21-apr21'!B986)</f>
        <v/>
      </c>
      <c r="C984" s="81" t="str">
        <f>IF(ISBLANK('Afrap. mar21-apr21'!C986),"",'Afrap. mar21-apr21'!C986)</f>
        <v/>
      </c>
      <c r="D984" s="21">
        <f>IF('Afrap. mar21-apr21'!I986="Funktionær",0.75,0.9)</f>
        <v>0.9</v>
      </c>
      <c r="E984" s="17"/>
      <c r="J984" s="111" t="str">
        <f t="shared" si="30"/>
        <v/>
      </c>
      <c r="K984" s="30" t="str">
        <f t="shared" si="31"/>
        <v/>
      </c>
    </row>
    <row r="985" spans="1:11" x14ac:dyDescent="0.25">
      <c r="A985" s="16" t="str">
        <f>'Afrap. mar21-apr21'!A987</f>
        <v/>
      </c>
      <c r="B985" s="81" t="str">
        <f>IF(ISBLANK('Afrap. mar21-apr21'!B987),"",'Afrap. mar21-apr21'!B987)</f>
        <v/>
      </c>
      <c r="C985" s="81" t="str">
        <f>IF(ISBLANK('Afrap. mar21-apr21'!C987),"",'Afrap. mar21-apr21'!C987)</f>
        <v/>
      </c>
      <c r="D985" s="21">
        <f>IF('Afrap. mar21-apr21'!I987="Funktionær",0.75,0.9)</f>
        <v>0.9</v>
      </c>
      <c r="E985" s="17"/>
      <c r="J985" s="111" t="str">
        <f t="shared" si="30"/>
        <v/>
      </c>
      <c r="K985" s="30" t="str">
        <f t="shared" si="31"/>
        <v/>
      </c>
    </row>
    <row r="986" spans="1:11" x14ac:dyDescent="0.25">
      <c r="A986" s="16" t="str">
        <f>'Afrap. mar21-apr21'!A988</f>
        <v/>
      </c>
      <c r="B986" s="81" t="str">
        <f>IF(ISBLANK('Afrap. mar21-apr21'!B988),"",'Afrap. mar21-apr21'!B988)</f>
        <v/>
      </c>
      <c r="C986" s="81" t="str">
        <f>IF(ISBLANK('Afrap. mar21-apr21'!C988),"",'Afrap. mar21-apr21'!C988)</f>
        <v/>
      </c>
      <c r="D986" s="21">
        <f>IF('Afrap. mar21-apr21'!I988="Funktionær",0.75,0.9)</f>
        <v>0.9</v>
      </c>
      <c r="E986" s="17"/>
      <c r="J986" s="111" t="str">
        <f t="shared" si="30"/>
        <v/>
      </c>
      <c r="K986" s="30" t="str">
        <f t="shared" si="31"/>
        <v/>
      </c>
    </row>
    <row r="987" spans="1:11" x14ac:dyDescent="0.25">
      <c r="A987" s="16" t="str">
        <f>'Afrap. mar21-apr21'!A989</f>
        <v/>
      </c>
      <c r="B987" s="81" t="str">
        <f>IF(ISBLANK('Afrap. mar21-apr21'!B989),"",'Afrap. mar21-apr21'!B989)</f>
        <v/>
      </c>
      <c r="C987" s="81" t="str">
        <f>IF(ISBLANK('Afrap. mar21-apr21'!C989),"",'Afrap. mar21-apr21'!C989)</f>
        <v/>
      </c>
      <c r="D987" s="21">
        <f>IF('Afrap. mar21-apr21'!I989="Funktionær",0.75,0.9)</f>
        <v>0.9</v>
      </c>
      <c r="E987" s="17"/>
      <c r="J987" s="111" t="str">
        <f t="shared" si="30"/>
        <v/>
      </c>
      <c r="K987" s="30" t="str">
        <f t="shared" si="31"/>
        <v/>
      </c>
    </row>
    <row r="988" spans="1:11" x14ac:dyDescent="0.25">
      <c r="A988" s="16" t="str">
        <f>'Afrap. mar21-apr21'!A990</f>
        <v/>
      </c>
      <c r="B988" s="81" t="str">
        <f>IF(ISBLANK('Afrap. mar21-apr21'!B990),"",'Afrap. mar21-apr21'!B990)</f>
        <v/>
      </c>
      <c r="C988" s="81" t="str">
        <f>IF(ISBLANK('Afrap. mar21-apr21'!C990),"",'Afrap. mar21-apr21'!C990)</f>
        <v/>
      </c>
      <c r="D988" s="21">
        <f>IF('Afrap. mar21-apr21'!I990="Funktionær",0.75,0.9)</f>
        <v>0.9</v>
      </c>
      <c r="E988" s="17"/>
      <c r="J988" s="111" t="str">
        <f t="shared" si="30"/>
        <v/>
      </c>
      <c r="K988" s="30" t="str">
        <f t="shared" si="31"/>
        <v/>
      </c>
    </row>
    <row r="989" spans="1:11" x14ac:dyDescent="0.25">
      <c r="A989" s="16" t="str">
        <f>'Afrap. mar21-apr21'!A991</f>
        <v/>
      </c>
      <c r="B989" s="81" t="str">
        <f>IF(ISBLANK('Afrap. mar21-apr21'!B991),"",'Afrap. mar21-apr21'!B991)</f>
        <v/>
      </c>
      <c r="C989" s="81" t="str">
        <f>IF(ISBLANK('Afrap. mar21-apr21'!C991),"",'Afrap. mar21-apr21'!C991)</f>
        <v/>
      </c>
      <c r="D989" s="21">
        <f>IF('Afrap. mar21-apr21'!I991="Funktionær",0.75,0.9)</f>
        <v>0.9</v>
      </c>
      <c r="E989" s="17"/>
      <c r="J989" s="111" t="str">
        <f t="shared" si="30"/>
        <v/>
      </c>
      <c r="K989" s="30" t="str">
        <f t="shared" si="31"/>
        <v/>
      </c>
    </row>
    <row r="990" spans="1:11" x14ac:dyDescent="0.25">
      <c r="A990" s="16" t="str">
        <f>'Afrap. mar21-apr21'!A992</f>
        <v/>
      </c>
      <c r="B990" s="81" t="str">
        <f>IF(ISBLANK('Afrap. mar21-apr21'!B992),"",'Afrap. mar21-apr21'!B992)</f>
        <v/>
      </c>
      <c r="C990" s="81" t="str">
        <f>IF(ISBLANK('Afrap. mar21-apr21'!C992),"",'Afrap. mar21-apr21'!C992)</f>
        <v/>
      </c>
      <c r="D990" s="21">
        <f>IF('Afrap. mar21-apr21'!I992="Funktionær",0.75,0.9)</f>
        <v>0.9</v>
      </c>
      <c r="E990" s="17"/>
      <c r="J990" s="111" t="str">
        <f t="shared" si="30"/>
        <v/>
      </c>
      <c r="K990" s="30" t="str">
        <f t="shared" si="31"/>
        <v/>
      </c>
    </row>
    <row r="991" spans="1:11" x14ac:dyDescent="0.25">
      <c r="A991" s="16" t="str">
        <f>'Afrap. mar21-apr21'!A993</f>
        <v/>
      </c>
      <c r="B991" s="81" t="str">
        <f>IF(ISBLANK('Afrap. mar21-apr21'!B993),"",'Afrap. mar21-apr21'!B993)</f>
        <v/>
      </c>
      <c r="C991" s="81" t="str">
        <f>IF(ISBLANK('Afrap. mar21-apr21'!C993),"",'Afrap. mar21-apr21'!C993)</f>
        <v/>
      </c>
      <c r="D991" s="21">
        <f>IF('Afrap. mar21-apr21'!I993="Funktionær",0.75,0.9)</f>
        <v>0.9</v>
      </c>
      <c r="E991" s="17"/>
      <c r="J991" s="111" t="str">
        <f t="shared" si="30"/>
        <v/>
      </c>
      <c r="K991" s="30" t="str">
        <f t="shared" si="31"/>
        <v/>
      </c>
    </row>
    <row r="992" spans="1:11" x14ac:dyDescent="0.25">
      <c r="A992" s="16" t="str">
        <f>'Afrap. mar21-apr21'!A994</f>
        <v/>
      </c>
      <c r="B992" s="81" t="str">
        <f>IF(ISBLANK('Afrap. mar21-apr21'!B994),"",'Afrap. mar21-apr21'!B994)</f>
        <v/>
      </c>
      <c r="C992" s="81" t="str">
        <f>IF(ISBLANK('Afrap. mar21-apr21'!C994),"",'Afrap. mar21-apr21'!C994)</f>
        <v/>
      </c>
      <c r="D992" s="21">
        <f>IF('Afrap. mar21-apr21'!I994="Funktionær",0.75,0.9)</f>
        <v>0.9</v>
      </c>
      <c r="E992" s="17"/>
      <c r="J992" s="111" t="str">
        <f t="shared" si="30"/>
        <v/>
      </c>
      <c r="K992" s="30" t="str">
        <f t="shared" si="31"/>
        <v/>
      </c>
    </row>
    <row r="993" spans="1:11" x14ac:dyDescent="0.25">
      <c r="A993" s="16" t="str">
        <f>'Afrap. mar21-apr21'!A995</f>
        <v/>
      </c>
      <c r="B993" s="81" t="str">
        <f>IF(ISBLANK('Afrap. mar21-apr21'!B995),"",'Afrap. mar21-apr21'!B995)</f>
        <v/>
      </c>
      <c r="C993" s="81" t="str">
        <f>IF(ISBLANK('Afrap. mar21-apr21'!C995),"",'Afrap. mar21-apr21'!C995)</f>
        <v/>
      </c>
      <c r="D993" s="21">
        <f>IF('Afrap. mar21-apr21'!I995="Funktionær",0.75,0.9)</f>
        <v>0.9</v>
      </c>
      <c r="E993" s="17"/>
      <c r="J993" s="111" t="str">
        <f t="shared" si="30"/>
        <v/>
      </c>
      <c r="K993" s="30" t="str">
        <f t="shared" si="31"/>
        <v/>
      </c>
    </row>
    <row r="994" spans="1:11" x14ac:dyDescent="0.25">
      <c r="A994" s="16" t="str">
        <f>'Afrap. mar21-apr21'!A996</f>
        <v/>
      </c>
      <c r="B994" s="81" t="str">
        <f>IF(ISBLANK('Afrap. mar21-apr21'!B996),"",'Afrap. mar21-apr21'!B996)</f>
        <v/>
      </c>
      <c r="C994" s="81" t="str">
        <f>IF(ISBLANK('Afrap. mar21-apr21'!C996),"",'Afrap. mar21-apr21'!C996)</f>
        <v/>
      </c>
      <c r="D994" s="21">
        <f>IF('Afrap. mar21-apr21'!I996="Funktionær",0.75,0.9)</f>
        <v>0.9</v>
      </c>
      <c r="E994" s="17"/>
      <c r="J994" s="111" t="str">
        <f t="shared" si="30"/>
        <v/>
      </c>
      <c r="K994" s="30" t="str">
        <f t="shared" si="31"/>
        <v/>
      </c>
    </row>
    <row r="995" spans="1:11" x14ac:dyDescent="0.25">
      <c r="A995" s="16" t="str">
        <f>'Afrap. mar21-apr21'!A997</f>
        <v/>
      </c>
      <c r="B995" s="81" t="str">
        <f>IF(ISBLANK('Afrap. mar21-apr21'!B997),"",'Afrap. mar21-apr21'!B997)</f>
        <v/>
      </c>
      <c r="C995" s="81" t="str">
        <f>IF(ISBLANK('Afrap. mar21-apr21'!C997),"",'Afrap. mar21-apr21'!C997)</f>
        <v/>
      </c>
      <c r="D995" s="21">
        <f>IF('Afrap. mar21-apr21'!I997="Funktionær",0.75,0.9)</f>
        <v>0.9</v>
      </c>
      <c r="E995" s="17"/>
      <c r="J995" s="111" t="str">
        <f t="shared" si="30"/>
        <v/>
      </c>
      <c r="K995" s="30" t="str">
        <f t="shared" si="31"/>
        <v/>
      </c>
    </row>
    <row r="996" spans="1:11" x14ac:dyDescent="0.25">
      <c r="A996" s="16" t="str">
        <f>'Afrap. mar21-apr21'!A998</f>
        <v/>
      </c>
      <c r="B996" s="81" t="str">
        <f>IF(ISBLANK('Afrap. mar21-apr21'!B998),"",'Afrap. mar21-apr21'!B998)</f>
        <v/>
      </c>
      <c r="C996" s="81" t="str">
        <f>IF(ISBLANK('Afrap. mar21-apr21'!C998),"",'Afrap. mar21-apr21'!C998)</f>
        <v/>
      </c>
      <c r="D996" s="21">
        <f>IF('Afrap. mar21-apr21'!I998="Funktionær",0.75,0.9)</f>
        <v>0.9</v>
      </c>
      <c r="E996" s="17"/>
      <c r="J996" s="111" t="str">
        <f t="shared" si="30"/>
        <v/>
      </c>
      <c r="K996" s="30" t="str">
        <f t="shared" si="31"/>
        <v/>
      </c>
    </row>
    <row r="997" spans="1:11" x14ac:dyDescent="0.25">
      <c r="A997" s="16" t="str">
        <f>'Afrap. mar21-apr21'!A999</f>
        <v/>
      </c>
      <c r="B997" s="81" t="str">
        <f>IF(ISBLANK('Afrap. mar21-apr21'!B999),"",'Afrap. mar21-apr21'!B999)</f>
        <v/>
      </c>
      <c r="C997" s="81" t="str">
        <f>IF(ISBLANK('Afrap. mar21-apr21'!C999),"",'Afrap. mar21-apr21'!C999)</f>
        <v/>
      </c>
      <c r="D997" s="21">
        <f>IF('Afrap. mar21-apr21'!I999="Funktionær",0.75,0.9)</f>
        <v>0.9</v>
      </c>
      <c r="E997" s="17"/>
      <c r="J997" s="111" t="str">
        <f t="shared" si="30"/>
        <v/>
      </c>
      <c r="K997" s="30" t="str">
        <f t="shared" si="31"/>
        <v/>
      </c>
    </row>
    <row r="998" spans="1:11" x14ac:dyDescent="0.25">
      <c r="A998" s="16" t="str">
        <f>'Afrap. mar21-apr21'!A1000</f>
        <v/>
      </c>
      <c r="B998" s="81" t="str">
        <f>IF(ISBLANK('Afrap. mar21-apr21'!B1000),"",'Afrap. mar21-apr21'!B1000)</f>
        <v/>
      </c>
      <c r="C998" s="81" t="str">
        <f>IF(ISBLANK('Afrap. mar21-apr21'!C1000),"",'Afrap. mar21-apr21'!C1000)</f>
        <v/>
      </c>
      <c r="D998" s="21">
        <f>IF('Afrap. mar21-apr21'!I1000="Funktionær",0.75,0.9)</f>
        <v>0.9</v>
      </c>
      <c r="E998" s="17"/>
      <c r="J998" s="111" t="str">
        <f t="shared" si="30"/>
        <v/>
      </c>
      <c r="K998" s="30" t="str">
        <f t="shared" si="31"/>
        <v/>
      </c>
    </row>
    <row r="999" spans="1:11" x14ac:dyDescent="0.25">
      <c r="A999" s="16" t="str">
        <f>'Afrap. mar21-apr21'!A1001</f>
        <v/>
      </c>
      <c r="B999" s="81" t="str">
        <f>IF(ISBLANK('Afrap. mar21-apr21'!B1001),"",'Afrap. mar21-apr21'!B1001)</f>
        <v/>
      </c>
      <c r="C999" s="81" t="str">
        <f>IF(ISBLANK('Afrap. mar21-apr21'!C1001),"",'Afrap. mar21-apr21'!C1001)</f>
        <v/>
      </c>
      <c r="D999" s="21">
        <f>IF('Afrap. mar21-apr21'!I1001="Funktionær",0.75,0.9)</f>
        <v>0.9</v>
      </c>
      <c r="E999" s="17"/>
      <c r="J999" s="111" t="str">
        <f t="shared" si="30"/>
        <v/>
      </c>
      <c r="K999" s="30" t="str">
        <f t="shared" si="31"/>
        <v/>
      </c>
    </row>
    <row r="1000" spans="1:11" x14ac:dyDescent="0.25">
      <c r="A1000" s="16" t="str">
        <f>'Afrap. mar21-apr21'!A1002</f>
        <v/>
      </c>
      <c r="B1000" s="81" t="str">
        <f>IF(ISBLANK('Afrap. mar21-apr21'!B1002),"",'Afrap. mar21-apr21'!B1002)</f>
        <v/>
      </c>
      <c r="C1000" s="81" t="str">
        <f>IF(ISBLANK('Afrap. mar21-apr21'!C1002),"",'Afrap. mar21-apr21'!C1002)</f>
        <v/>
      </c>
      <c r="D1000" s="21">
        <f>IF('Afrap. mar21-apr21'!I1002="Funktionær",0.75,0.9)</f>
        <v>0.9</v>
      </c>
      <c r="E1000" s="17"/>
      <c r="J1000" s="111" t="str">
        <f t="shared" si="30"/>
        <v/>
      </c>
      <c r="K1000" s="30" t="str">
        <f t="shared" si="31"/>
        <v/>
      </c>
    </row>
    <row r="1001" spans="1:11" x14ac:dyDescent="0.25">
      <c r="A1001" s="16" t="str">
        <f>'Afrap. mar21-apr21'!A1003</f>
        <v/>
      </c>
      <c r="B1001" s="81" t="str">
        <f>IF(ISBLANK('Afrap. mar21-apr21'!B1003),"",'Afrap. mar21-apr21'!B1003)</f>
        <v/>
      </c>
      <c r="C1001" s="81" t="str">
        <f>IF(ISBLANK('Afrap. mar21-apr21'!C1003),"",'Afrap. mar21-apr21'!C1003)</f>
        <v/>
      </c>
      <c r="D1001" s="21">
        <f>IF('Afrap. mar21-apr21'!I1003="Funktionær",0.75,0.9)</f>
        <v>0.9</v>
      </c>
      <c r="E1001" s="17"/>
      <c r="J1001" s="111" t="str">
        <f t="shared" si="30"/>
        <v/>
      </c>
      <c r="K1001" s="30" t="str">
        <f t="shared" si="31"/>
        <v/>
      </c>
    </row>
    <row r="1002" spans="1:11" x14ac:dyDescent="0.25">
      <c r="A1002" s="16" t="str">
        <f>'Afrap. mar21-apr21'!A1004</f>
        <v/>
      </c>
      <c r="B1002" s="81" t="str">
        <f>IF(ISBLANK('Afrap. mar21-apr21'!B1004),"",'Afrap. mar21-apr21'!B1004)</f>
        <v/>
      </c>
      <c r="C1002" s="81" t="str">
        <f>IF(ISBLANK('Afrap. mar21-apr21'!C1004),"",'Afrap. mar21-apr21'!C1004)</f>
        <v/>
      </c>
      <c r="D1002" s="21">
        <f>IF('Afrap. mar21-apr21'!I1004="Funktionær",0.75,0.9)</f>
        <v>0.9</v>
      </c>
      <c r="E1002" s="17"/>
      <c r="J1002" s="111" t="str">
        <f t="shared" si="30"/>
        <v/>
      </c>
      <c r="K1002" s="30" t="str">
        <f t="shared" si="31"/>
        <v/>
      </c>
    </row>
    <row r="1003" spans="1:11" x14ac:dyDescent="0.25">
      <c r="A1003" s="16" t="str">
        <f>'Afrap. mar21-apr21'!A1005</f>
        <v/>
      </c>
      <c r="B1003" s="81" t="str">
        <f>IF(ISBLANK('Afrap. mar21-apr21'!B1005),"",'Afrap. mar21-apr21'!B1005)</f>
        <v/>
      </c>
      <c r="C1003" s="81" t="str">
        <f>IF(ISBLANK('Afrap. mar21-apr21'!C1005),"",'Afrap. mar21-apr21'!C1005)</f>
        <v/>
      </c>
      <c r="D1003" s="21">
        <f>IF('Afrap. mar21-apr21'!I1005="Funktionær",0.75,0.9)</f>
        <v>0.9</v>
      </c>
      <c r="E1003" s="17"/>
      <c r="J1003" s="111" t="str">
        <f t="shared" si="30"/>
        <v/>
      </c>
      <c r="K1003" s="30" t="str">
        <f t="shared" si="31"/>
        <v/>
      </c>
    </row>
    <row r="1004" spans="1:11" x14ac:dyDescent="0.25">
      <c r="A1004" s="16" t="str">
        <f>'Afrap. mar21-apr21'!A1006</f>
        <v/>
      </c>
      <c r="B1004" s="81" t="str">
        <f>IF(ISBLANK('Afrap. mar21-apr21'!B1006),"",'Afrap. mar21-apr21'!B1006)</f>
        <v/>
      </c>
      <c r="C1004" s="81" t="str">
        <f>IF(ISBLANK('Afrap. mar21-apr21'!C1006),"",'Afrap. mar21-apr21'!C1006)</f>
        <v/>
      </c>
      <c r="D1004" s="21">
        <f>IF('Afrap. mar21-apr21'!I1006="Funktionær",0.75,0.9)</f>
        <v>0.9</v>
      </c>
      <c r="E1004" s="17"/>
      <c r="J1004" s="111" t="str">
        <f t="shared" si="30"/>
        <v/>
      </c>
      <c r="K1004" s="30" t="str">
        <f t="shared" si="31"/>
        <v/>
      </c>
    </row>
    <row r="1005" spans="1:11" x14ac:dyDescent="0.25">
      <c r="A1005" s="16" t="str">
        <f>'Afrap. mar21-apr21'!A1007</f>
        <v/>
      </c>
      <c r="B1005" s="81" t="str">
        <f>IF(ISBLANK('Afrap. mar21-apr21'!B1007),"",'Afrap. mar21-apr21'!B1007)</f>
        <v/>
      </c>
      <c r="C1005" s="81" t="str">
        <f>IF(ISBLANK('Afrap. mar21-apr21'!C1007),"",'Afrap. mar21-apr21'!C1007)</f>
        <v/>
      </c>
      <c r="D1005" s="21">
        <f>IF('Afrap. mar21-apr21'!I1007="Funktionær",0.75,0.9)</f>
        <v>0.9</v>
      </c>
      <c r="E1005" s="17"/>
      <c r="J1005" s="111" t="str">
        <f t="shared" si="30"/>
        <v/>
      </c>
      <c r="K1005" s="30" t="str">
        <f t="shared" si="31"/>
        <v/>
      </c>
    </row>
    <row r="1006" spans="1:11" x14ac:dyDescent="0.25">
      <c r="A1006" s="16" t="str">
        <f>'Afrap. mar21-apr21'!A1008</f>
        <v/>
      </c>
      <c r="B1006" s="81" t="str">
        <f>IF(ISBLANK('Afrap. mar21-apr21'!B1008),"",'Afrap. mar21-apr21'!B1008)</f>
        <v/>
      </c>
      <c r="C1006" s="81" t="str">
        <f>IF(ISBLANK('Afrap. mar21-apr21'!C1008),"",'Afrap. mar21-apr21'!C1008)</f>
        <v/>
      </c>
      <c r="D1006" s="21">
        <f>IF('Afrap. mar21-apr21'!I1008="Funktionær",0.75,0.9)</f>
        <v>0.9</v>
      </c>
      <c r="E1006" s="17"/>
      <c r="J1006" s="111" t="str">
        <f t="shared" si="30"/>
        <v/>
      </c>
      <c r="K1006" s="30" t="str">
        <f t="shared" si="31"/>
        <v/>
      </c>
    </row>
    <row r="1007" spans="1:11" x14ac:dyDescent="0.25">
      <c r="A1007" s="16" t="str">
        <f>'Afrap. mar21-apr21'!A1009</f>
        <v/>
      </c>
      <c r="B1007" s="81" t="str">
        <f>IF(ISBLANK('Afrap. mar21-apr21'!B1009),"",'Afrap. mar21-apr21'!B1009)</f>
        <v/>
      </c>
      <c r="C1007" s="81" t="str">
        <f>IF(ISBLANK('Afrap. mar21-apr21'!C1009),"",'Afrap. mar21-apr21'!C1009)</f>
        <v/>
      </c>
      <c r="D1007" s="21">
        <f>IF('Afrap. mar21-apr21'!I1009="Funktionær",0.75,0.9)</f>
        <v>0.9</v>
      </c>
      <c r="E1007" s="17"/>
      <c r="J1007" s="111" t="str">
        <f t="shared" si="30"/>
        <v/>
      </c>
      <c r="K1007" s="30" t="str">
        <f t="shared" si="31"/>
        <v/>
      </c>
    </row>
    <row r="1008" spans="1:11" x14ac:dyDescent="0.25">
      <c r="A1008" s="16" t="str">
        <f>'Afrap. mar21-apr21'!A1010</f>
        <v/>
      </c>
      <c r="B1008" s="81" t="str">
        <f>IF(ISBLANK('Afrap. mar21-apr21'!B1010),"",'Afrap. mar21-apr21'!B1010)</f>
        <v/>
      </c>
      <c r="C1008" s="81" t="str">
        <f>IF(ISBLANK('Afrap. mar21-apr21'!C1010),"",'Afrap. mar21-apr21'!C1010)</f>
        <v/>
      </c>
      <c r="D1008" s="21">
        <f>IF('Afrap. mar21-apr21'!I1010="Funktionær",0.75,0.9)</f>
        <v>0.9</v>
      </c>
      <c r="E1008" s="17"/>
      <c r="J1008" s="111" t="str">
        <f t="shared" si="30"/>
        <v/>
      </c>
      <c r="K1008" s="30" t="str">
        <f t="shared" si="31"/>
        <v/>
      </c>
    </row>
    <row r="1009" spans="1:11" x14ac:dyDescent="0.25">
      <c r="A1009" s="16" t="str">
        <f>'Afrap. mar21-apr21'!A1011</f>
        <v/>
      </c>
      <c r="B1009" s="81" t="str">
        <f>IF(ISBLANK('Afrap. mar21-apr21'!B1011),"",'Afrap. mar21-apr21'!B1011)</f>
        <v/>
      </c>
      <c r="C1009" s="81" t="str">
        <f>IF(ISBLANK('Afrap. mar21-apr21'!C1011),"",'Afrap. mar21-apr21'!C1011)</f>
        <v/>
      </c>
      <c r="D1009" s="21">
        <f>IF('Afrap. mar21-apr21'!I1011="Funktionær",0.75,0.9)</f>
        <v>0.9</v>
      </c>
      <c r="E1009" s="17"/>
      <c r="J1009" s="111" t="str">
        <f t="shared" si="30"/>
        <v/>
      </c>
      <c r="K1009" s="30" t="str">
        <f t="shared" si="31"/>
        <v/>
      </c>
    </row>
    <row r="1010" spans="1:11" x14ac:dyDescent="0.25">
      <c r="A1010" s="16" t="str">
        <f>'Afrap. mar21-apr21'!A1012</f>
        <v/>
      </c>
      <c r="B1010" s="81" t="str">
        <f>IF(ISBLANK('Afrap. mar21-apr21'!B1012),"",'Afrap. mar21-apr21'!B1012)</f>
        <v/>
      </c>
      <c r="C1010" s="81" t="str">
        <f>IF(ISBLANK('Afrap. mar21-apr21'!C1012),"",'Afrap. mar21-apr21'!C1012)</f>
        <v/>
      </c>
      <c r="D1010" s="21">
        <f>IF('Afrap. mar21-apr21'!I1012="Funktionær",0.75,0.9)</f>
        <v>0.9</v>
      </c>
      <c r="E1010" s="17"/>
      <c r="J1010" s="111" t="str">
        <f t="shared" si="30"/>
        <v/>
      </c>
      <c r="K1010" s="30" t="str">
        <f t="shared" si="31"/>
        <v/>
      </c>
    </row>
    <row r="1011" spans="1:11" x14ac:dyDescent="0.25">
      <c r="A1011" s="16" t="str">
        <f>'Afrap. mar21-apr21'!A1013</f>
        <v/>
      </c>
      <c r="B1011" s="81" t="str">
        <f>IF(ISBLANK('Afrap. mar21-apr21'!B1013),"",'Afrap. mar21-apr21'!B1013)</f>
        <v/>
      </c>
      <c r="C1011" s="81" t="str">
        <f>IF(ISBLANK('Afrap. mar21-apr21'!C1013),"",'Afrap. mar21-apr21'!C1013)</f>
        <v/>
      </c>
      <c r="D1011" s="21">
        <f>IF('Afrap. mar21-apr21'!I1013="Funktionær",0.75,0.9)</f>
        <v>0.9</v>
      </c>
      <c r="E1011" s="17"/>
      <c r="J1011" s="111" t="str">
        <f t="shared" si="30"/>
        <v/>
      </c>
      <c r="K1011" s="30" t="str">
        <f t="shared" si="31"/>
        <v/>
      </c>
    </row>
    <row r="1012" spans="1:11" x14ac:dyDescent="0.25">
      <c r="A1012" s="16" t="str">
        <f>'Afrap. mar21-apr21'!A1014</f>
        <v/>
      </c>
      <c r="B1012" s="81" t="str">
        <f>IF(ISBLANK('Afrap. mar21-apr21'!B1014),"",'Afrap. mar21-apr21'!B1014)</f>
        <v/>
      </c>
      <c r="C1012" s="81" t="str">
        <f>IF(ISBLANK('Afrap. mar21-apr21'!C1014),"",'Afrap. mar21-apr21'!C1014)</f>
        <v/>
      </c>
      <c r="D1012" s="21">
        <f>IF('Afrap. mar21-apr21'!I1014="Funktionær",0.75,0.9)</f>
        <v>0.9</v>
      </c>
      <c r="E1012" s="17"/>
      <c r="J1012" s="111" t="str">
        <f t="shared" si="30"/>
        <v/>
      </c>
      <c r="K1012" s="30" t="str">
        <f t="shared" si="31"/>
        <v/>
      </c>
    </row>
    <row r="1013" spans="1:11" x14ac:dyDescent="0.25">
      <c r="A1013" s="16" t="str">
        <f>'Afrap. mar21-apr21'!A1015</f>
        <v/>
      </c>
      <c r="B1013" s="81" t="str">
        <f>IF(ISBLANK('Afrap. mar21-apr21'!B1015),"",'Afrap. mar21-apr21'!B1015)</f>
        <v/>
      </c>
      <c r="C1013" s="81" t="str">
        <f>IF(ISBLANK('Afrap. mar21-apr21'!C1015),"",'Afrap. mar21-apr21'!C1015)</f>
        <v/>
      </c>
      <c r="D1013" s="21">
        <f>IF('Afrap. mar21-apr21'!I1015="Funktionær",0.75,0.9)</f>
        <v>0.9</v>
      </c>
      <c r="E1013" s="17"/>
      <c r="J1013" s="111" t="str">
        <f t="shared" si="30"/>
        <v/>
      </c>
      <c r="K1013" s="30" t="str">
        <f t="shared" si="31"/>
        <v/>
      </c>
    </row>
    <row r="1014" spans="1:11" x14ac:dyDescent="0.25">
      <c r="A1014" s="16" t="str">
        <f>'Afrap. mar21-apr21'!A1016</f>
        <v/>
      </c>
      <c r="B1014" s="81" t="str">
        <f>IF(ISBLANK('Afrap. mar21-apr21'!B1016),"",'Afrap. mar21-apr21'!B1016)</f>
        <v/>
      </c>
      <c r="C1014" s="81" t="str">
        <f>IF(ISBLANK('Afrap. mar21-apr21'!C1016),"",'Afrap. mar21-apr21'!C1016)</f>
        <v/>
      </c>
      <c r="D1014" s="21">
        <f>IF('Afrap. mar21-apr21'!I1016="Funktionær",0.75,0.9)</f>
        <v>0.9</v>
      </c>
      <c r="E1014" s="17"/>
      <c r="J1014" s="111" t="str">
        <f t="shared" si="30"/>
        <v/>
      </c>
      <c r="K1014" s="30" t="str">
        <f t="shared" si="31"/>
        <v/>
      </c>
    </row>
    <row r="1015" spans="1:11" x14ac:dyDescent="0.25">
      <c r="A1015" s="16" t="str">
        <f>'Afrap. mar21-apr21'!A1017</f>
        <v/>
      </c>
      <c r="B1015" s="81" t="str">
        <f>IF(ISBLANK('Afrap. mar21-apr21'!B1017),"",'Afrap. mar21-apr21'!B1017)</f>
        <v/>
      </c>
      <c r="C1015" s="81" t="str">
        <f>IF(ISBLANK('Afrap. mar21-apr21'!C1017),"",'Afrap. mar21-apr21'!C1017)</f>
        <v/>
      </c>
      <c r="D1015" s="21">
        <f>IF('Afrap. mar21-apr21'!I1017="Funktionær",0.75,0.9)</f>
        <v>0.9</v>
      </c>
      <c r="E1015" s="17"/>
      <c r="J1015" s="111" t="str">
        <f t="shared" si="30"/>
        <v/>
      </c>
      <c r="K1015" s="30" t="str">
        <f t="shared" si="31"/>
        <v/>
      </c>
    </row>
    <row r="1016" spans="1:11" x14ac:dyDescent="0.25">
      <c r="A1016" s="16" t="str">
        <f>'Afrap. mar21-apr21'!A1018</f>
        <v/>
      </c>
      <c r="B1016" s="81" t="str">
        <f>IF(ISBLANK('Afrap. mar21-apr21'!B1018),"",'Afrap. mar21-apr21'!B1018)</f>
        <v/>
      </c>
      <c r="C1016" s="81" t="str">
        <f>IF(ISBLANK('Afrap. mar21-apr21'!C1018),"",'Afrap. mar21-apr21'!C1018)</f>
        <v/>
      </c>
      <c r="D1016" s="21">
        <f>IF('Afrap. mar21-apr21'!I1018="Funktionær",0.75,0.9)</f>
        <v>0.9</v>
      </c>
      <c r="E1016" s="17"/>
      <c r="J1016" s="111" t="str">
        <f t="shared" si="30"/>
        <v/>
      </c>
      <c r="K1016" s="30" t="str">
        <f t="shared" si="31"/>
        <v/>
      </c>
    </row>
    <row r="1017" spans="1:11" x14ac:dyDescent="0.25">
      <c r="A1017" s="16" t="str">
        <f>'Afrap. mar21-apr21'!A1019</f>
        <v/>
      </c>
      <c r="B1017" s="81" t="str">
        <f>IF(ISBLANK('Afrap. mar21-apr21'!B1019),"",'Afrap. mar21-apr21'!B1019)</f>
        <v/>
      </c>
      <c r="C1017" s="81" t="str">
        <f>IF(ISBLANK('Afrap. mar21-apr21'!C1019),"",'Afrap. mar21-apr21'!C1019)</f>
        <v/>
      </c>
      <c r="D1017" s="21">
        <f>IF('Afrap. mar21-apr21'!I1019="Funktionær",0.75,0.9)</f>
        <v>0.9</v>
      </c>
      <c r="E1017" s="17"/>
      <c r="J1017" s="111" t="str">
        <f t="shared" si="30"/>
        <v/>
      </c>
      <c r="K1017" s="30" t="str">
        <f t="shared" si="31"/>
        <v/>
      </c>
    </row>
    <row r="1018" spans="1:11" x14ac:dyDescent="0.25">
      <c r="A1018" s="16" t="str">
        <f>'Afrap. mar21-apr21'!A1020</f>
        <v/>
      </c>
      <c r="B1018" s="81" t="str">
        <f>IF(ISBLANK('Afrap. mar21-apr21'!B1020),"",'Afrap. mar21-apr21'!B1020)</f>
        <v/>
      </c>
      <c r="C1018" s="81" t="str">
        <f>IF(ISBLANK('Afrap. mar21-apr21'!C1020),"",'Afrap. mar21-apr21'!C1020)</f>
        <v/>
      </c>
      <c r="D1018" s="21">
        <f>IF('Afrap. mar21-apr21'!I1020="Funktionær",0.75,0.9)</f>
        <v>0.9</v>
      </c>
      <c r="E1018" s="17"/>
      <c r="J1018" s="111" t="str">
        <f t="shared" si="30"/>
        <v/>
      </c>
      <c r="K1018" s="30" t="str">
        <f t="shared" si="31"/>
        <v/>
      </c>
    </row>
    <row r="1019" spans="1:11" x14ac:dyDescent="0.25">
      <c r="A1019" s="16" t="str">
        <f>'Afrap. mar21-apr21'!A1021</f>
        <v/>
      </c>
      <c r="B1019" s="81" t="str">
        <f>IF(ISBLANK('Afrap. mar21-apr21'!B1021),"",'Afrap. mar21-apr21'!B1021)</f>
        <v/>
      </c>
      <c r="C1019" s="81" t="str">
        <f>IF(ISBLANK('Afrap. mar21-apr21'!C1021),"",'Afrap. mar21-apr21'!C1021)</f>
        <v/>
      </c>
      <c r="D1019" s="21">
        <f>IF('Afrap. mar21-apr21'!I1021="Funktionær",0.75,0.9)</f>
        <v>0.9</v>
      </c>
      <c r="E1019" s="17"/>
      <c r="J1019" s="111" t="str">
        <f t="shared" si="30"/>
        <v/>
      </c>
      <c r="K1019" s="30" t="str">
        <f t="shared" si="31"/>
        <v/>
      </c>
    </row>
    <row r="1020" spans="1:11" x14ac:dyDescent="0.25">
      <c r="A1020" s="16" t="str">
        <f>'Afrap. mar21-apr21'!A1022</f>
        <v/>
      </c>
      <c r="B1020" s="81" t="str">
        <f>IF(ISBLANK('Afrap. mar21-apr21'!B1022),"",'Afrap. mar21-apr21'!B1022)</f>
        <v/>
      </c>
      <c r="C1020" s="81" t="str">
        <f>IF(ISBLANK('Afrap. mar21-apr21'!C1022),"",'Afrap. mar21-apr21'!C1022)</f>
        <v/>
      </c>
      <c r="D1020" s="21">
        <f>IF('Afrap. mar21-apr21'!I1022="Funktionær",0.75,0.9)</f>
        <v>0.9</v>
      </c>
      <c r="E1020" s="17"/>
      <c r="J1020" s="111" t="str">
        <f t="shared" si="30"/>
        <v/>
      </c>
      <c r="K1020" s="30" t="str">
        <f t="shared" si="31"/>
        <v/>
      </c>
    </row>
    <row r="1021" spans="1:11" x14ac:dyDescent="0.25">
      <c r="A1021" s="16" t="str">
        <f>'Afrap. mar21-apr21'!A1023</f>
        <v/>
      </c>
      <c r="B1021" s="81" t="str">
        <f>IF(ISBLANK('Afrap. mar21-apr21'!B1023),"",'Afrap. mar21-apr21'!B1023)</f>
        <v/>
      </c>
      <c r="C1021" s="81" t="str">
        <f>IF(ISBLANK('Afrap. mar21-apr21'!C1023),"",'Afrap. mar21-apr21'!C1023)</f>
        <v/>
      </c>
      <c r="D1021" s="21">
        <f>IF('Afrap. mar21-apr21'!I1023="Funktionær",0.75,0.9)</f>
        <v>0.9</v>
      </c>
      <c r="E1021" s="17"/>
      <c r="J1021" s="111" t="str">
        <f t="shared" si="30"/>
        <v/>
      </c>
      <c r="K1021" s="30" t="str">
        <f t="shared" si="31"/>
        <v/>
      </c>
    </row>
    <row r="1022" spans="1:11" x14ac:dyDescent="0.25">
      <c r="A1022" s="16" t="str">
        <f>'Afrap. mar21-apr21'!A1024</f>
        <v/>
      </c>
      <c r="B1022" s="81" t="str">
        <f>IF(ISBLANK('Afrap. mar21-apr21'!B1024),"",'Afrap. mar21-apr21'!B1024)</f>
        <v/>
      </c>
      <c r="C1022" s="81" t="str">
        <f>IF(ISBLANK('Afrap. mar21-apr21'!C1024),"",'Afrap. mar21-apr21'!C1024)</f>
        <v/>
      </c>
      <c r="D1022" s="21">
        <f>IF('Afrap. mar21-apr21'!I1024="Funktionær",0.75,0.9)</f>
        <v>0.9</v>
      </c>
      <c r="E1022" s="17"/>
      <c r="J1022" s="111" t="str">
        <f t="shared" si="30"/>
        <v/>
      </c>
      <c r="K1022" s="30" t="str">
        <f t="shared" si="31"/>
        <v/>
      </c>
    </row>
    <row r="1023" spans="1:11" x14ac:dyDescent="0.25">
      <c r="A1023" s="16" t="str">
        <f>'Afrap. mar21-apr21'!A1025</f>
        <v/>
      </c>
      <c r="B1023" s="81" t="str">
        <f>IF(ISBLANK('Afrap. mar21-apr21'!B1025),"",'Afrap. mar21-apr21'!B1025)</f>
        <v/>
      </c>
      <c r="C1023" s="81" t="str">
        <f>IF(ISBLANK('Afrap. mar21-apr21'!C1025),"",'Afrap. mar21-apr21'!C1025)</f>
        <v/>
      </c>
      <c r="D1023" s="21">
        <f>IF('Afrap. mar21-apr21'!I1025="Funktionær",0.75,0.9)</f>
        <v>0.9</v>
      </c>
      <c r="E1023" s="17"/>
      <c r="J1023" s="111" t="str">
        <f t="shared" si="30"/>
        <v/>
      </c>
      <c r="K1023" s="30" t="str">
        <f t="shared" si="31"/>
        <v/>
      </c>
    </row>
    <row r="1024" spans="1:11" x14ac:dyDescent="0.25">
      <c r="A1024" s="16" t="str">
        <f>'Afrap. mar21-apr21'!A1026</f>
        <v/>
      </c>
      <c r="B1024" s="81" t="str">
        <f>IF(ISBLANK('Afrap. mar21-apr21'!B1026),"",'Afrap. mar21-apr21'!B1026)</f>
        <v/>
      </c>
      <c r="C1024" s="81" t="str">
        <f>IF(ISBLANK('Afrap. mar21-apr21'!C1026),"",'Afrap. mar21-apr21'!C1026)</f>
        <v/>
      </c>
      <c r="D1024" s="21">
        <f>IF('Afrap. mar21-apr21'!I1026="Funktionær",0.75,0.9)</f>
        <v>0.9</v>
      </c>
      <c r="E1024" s="17"/>
      <c r="J1024" s="111" t="str">
        <f t="shared" si="30"/>
        <v/>
      </c>
      <c r="K1024" s="30" t="str">
        <f t="shared" si="31"/>
        <v/>
      </c>
    </row>
    <row r="1025" spans="1:11" x14ac:dyDescent="0.25">
      <c r="A1025" s="16" t="str">
        <f>'Afrap. mar21-apr21'!A1027</f>
        <v/>
      </c>
      <c r="B1025" s="81" t="str">
        <f>IF(ISBLANK('Afrap. mar21-apr21'!B1027),"",'Afrap. mar21-apr21'!B1027)</f>
        <v/>
      </c>
      <c r="C1025" s="81" t="str">
        <f>IF(ISBLANK('Afrap. mar21-apr21'!C1027),"",'Afrap. mar21-apr21'!C1027)</f>
        <v/>
      </c>
      <c r="D1025" s="21">
        <f>IF('Afrap. mar21-apr21'!I1027="Funktionær",0.75,0.9)</f>
        <v>0.9</v>
      </c>
      <c r="E1025" s="17"/>
      <c r="J1025" s="111" t="str">
        <f t="shared" si="30"/>
        <v/>
      </c>
      <c r="K1025" s="30" t="str">
        <f t="shared" si="31"/>
        <v/>
      </c>
    </row>
    <row r="1026" spans="1:11" x14ac:dyDescent="0.25">
      <c r="A1026" s="16" t="str">
        <f>'Afrap. mar21-apr21'!A1028</f>
        <v/>
      </c>
      <c r="B1026" s="81" t="str">
        <f>IF(ISBLANK('Afrap. mar21-apr21'!B1028),"",'Afrap. mar21-apr21'!B1028)</f>
        <v/>
      </c>
      <c r="C1026" s="81" t="str">
        <f>IF(ISBLANK('Afrap. mar21-apr21'!C1028),"",'Afrap. mar21-apr21'!C1028)</f>
        <v/>
      </c>
      <c r="D1026" s="21">
        <f>IF('Afrap. mar21-apr21'!I1028="Funktionær",0.75,0.9)</f>
        <v>0.9</v>
      </c>
      <c r="E1026" s="17"/>
      <c r="J1026" s="111" t="str">
        <f t="shared" si="30"/>
        <v/>
      </c>
      <c r="K1026" s="30" t="str">
        <f t="shared" si="31"/>
        <v/>
      </c>
    </row>
    <row r="1027" spans="1:11" x14ac:dyDescent="0.25">
      <c r="A1027" s="16" t="str">
        <f>'Afrap. mar21-apr21'!A1029</f>
        <v/>
      </c>
      <c r="B1027" s="81" t="str">
        <f>IF(ISBLANK('Afrap. mar21-apr21'!B1029),"",'Afrap. mar21-apr21'!B1029)</f>
        <v/>
      </c>
      <c r="C1027" s="81" t="str">
        <f>IF(ISBLANK('Afrap. mar21-apr21'!C1029),"",'Afrap. mar21-apr21'!C1029)</f>
        <v/>
      </c>
      <c r="D1027" s="21">
        <f>IF('Afrap. mar21-apr21'!I1029="Funktionær",0.75,0.9)</f>
        <v>0.9</v>
      </c>
      <c r="E1027" s="17"/>
      <c r="J1027" s="111" t="str">
        <f t="shared" si="30"/>
        <v/>
      </c>
      <c r="K1027" s="30" t="str">
        <f t="shared" si="31"/>
        <v/>
      </c>
    </row>
    <row r="1028" spans="1:11" x14ac:dyDescent="0.25">
      <c r="A1028" s="16" t="str">
        <f>'Afrap. mar21-apr21'!A1030</f>
        <v/>
      </c>
      <c r="B1028" s="81" t="str">
        <f>IF(ISBLANK('Afrap. mar21-apr21'!B1030),"",'Afrap. mar21-apr21'!B1030)</f>
        <v/>
      </c>
      <c r="C1028" s="81" t="str">
        <f>IF(ISBLANK('Afrap. mar21-apr21'!C1030),"",'Afrap. mar21-apr21'!C1030)</f>
        <v/>
      </c>
      <c r="D1028" s="21">
        <f>IF('Afrap. mar21-apr21'!I1030="Funktionær",0.75,0.9)</f>
        <v>0.9</v>
      </c>
      <c r="E1028" s="17"/>
      <c r="J1028" s="111" t="str">
        <f t="shared" si="30"/>
        <v/>
      </c>
      <c r="K1028" s="30" t="str">
        <f t="shared" si="31"/>
        <v/>
      </c>
    </row>
    <row r="1029" spans="1:11" x14ac:dyDescent="0.25">
      <c r="A1029" s="16" t="str">
        <f>'Afrap. mar21-apr21'!A1031</f>
        <v/>
      </c>
      <c r="B1029" s="81" t="str">
        <f>IF(ISBLANK('Afrap. mar21-apr21'!B1031),"",'Afrap. mar21-apr21'!B1031)</f>
        <v/>
      </c>
      <c r="C1029" s="81" t="str">
        <f>IF(ISBLANK('Afrap. mar21-apr21'!C1031),"",'Afrap. mar21-apr21'!C1031)</f>
        <v/>
      </c>
      <c r="D1029" s="21">
        <f>IF('Afrap. mar21-apr21'!I1031="Funktionær",0.75,0.9)</f>
        <v>0.9</v>
      </c>
      <c r="E1029" s="17"/>
      <c r="J1029" s="111" t="str">
        <f t="shared" si="30"/>
        <v/>
      </c>
      <c r="K1029" s="30" t="str">
        <f t="shared" si="31"/>
        <v/>
      </c>
    </row>
    <row r="1030" spans="1:11" x14ac:dyDescent="0.25">
      <c r="A1030" s="16" t="str">
        <f>'Afrap. mar21-apr21'!A1032</f>
        <v/>
      </c>
      <c r="B1030" s="81" t="str">
        <f>IF(ISBLANK('Afrap. mar21-apr21'!B1032),"",'Afrap. mar21-apr21'!B1032)</f>
        <v/>
      </c>
      <c r="C1030" s="81" t="str">
        <f>IF(ISBLANK('Afrap. mar21-apr21'!C1032),"",'Afrap. mar21-apr21'!C1032)</f>
        <v/>
      </c>
      <c r="D1030" s="21">
        <f>IF('Afrap. mar21-apr21'!I1032="Funktionær",0.75,0.9)</f>
        <v>0.9</v>
      </c>
      <c r="E1030" s="17"/>
      <c r="J1030" s="111" t="str">
        <f t="shared" ref="J1030:J1039" si="32">IF(E1030="Ja",((F1030-G1030)+(H1030-I1030)),"")</f>
        <v/>
      </c>
      <c r="K1030" s="30" t="str">
        <f t="shared" ref="K1030:K1039" si="33">IF(E1030="Ja",((F1030-G1030)+(H1030-I1030)),"")</f>
        <v/>
      </c>
    </row>
    <row r="1031" spans="1:11" x14ac:dyDescent="0.25">
      <c r="A1031" s="16" t="str">
        <f>'Afrap. mar21-apr21'!A1033</f>
        <v/>
      </c>
      <c r="B1031" s="81" t="str">
        <f>IF(ISBLANK('Afrap. mar21-apr21'!B1033),"",'Afrap. mar21-apr21'!B1033)</f>
        <v/>
      </c>
      <c r="C1031" s="81" t="str">
        <f>IF(ISBLANK('Afrap. mar21-apr21'!C1033),"",'Afrap. mar21-apr21'!C1033)</f>
        <v/>
      </c>
      <c r="D1031" s="21">
        <f>IF('Afrap. mar21-apr21'!I1033="Funktionær",0.75,0.9)</f>
        <v>0.9</v>
      </c>
      <c r="E1031" s="17"/>
      <c r="J1031" s="111" t="str">
        <f t="shared" si="32"/>
        <v/>
      </c>
      <c r="K1031" s="30" t="str">
        <f t="shared" si="33"/>
        <v/>
      </c>
    </row>
    <row r="1032" spans="1:11" x14ac:dyDescent="0.25">
      <c r="A1032" s="16" t="str">
        <f>'Afrap. mar21-apr21'!A1034</f>
        <v/>
      </c>
      <c r="B1032" s="81" t="str">
        <f>IF(ISBLANK('Afrap. mar21-apr21'!B1034),"",'Afrap. mar21-apr21'!B1034)</f>
        <v/>
      </c>
      <c r="C1032" s="81" t="str">
        <f>IF(ISBLANK('Afrap. mar21-apr21'!C1034),"",'Afrap. mar21-apr21'!C1034)</f>
        <v/>
      </c>
      <c r="D1032" s="21">
        <f>IF('Afrap. mar21-apr21'!I1034="Funktionær",0.75,0.9)</f>
        <v>0.9</v>
      </c>
      <c r="E1032" s="17"/>
      <c r="J1032" s="111" t="str">
        <f t="shared" si="32"/>
        <v/>
      </c>
      <c r="K1032" s="30" t="str">
        <f t="shared" si="33"/>
        <v/>
      </c>
    </row>
    <row r="1033" spans="1:11" x14ac:dyDescent="0.25">
      <c r="A1033" s="16" t="str">
        <f>'Afrap. mar21-apr21'!A1035</f>
        <v/>
      </c>
      <c r="B1033" s="81" t="str">
        <f>IF(ISBLANK('Afrap. mar21-apr21'!B1035),"",'Afrap. mar21-apr21'!B1035)</f>
        <v/>
      </c>
      <c r="C1033" s="81" t="str">
        <f>IF(ISBLANK('Afrap. mar21-apr21'!C1035),"",'Afrap. mar21-apr21'!C1035)</f>
        <v/>
      </c>
      <c r="D1033" s="21">
        <f>IF('Afrap. mar21-apr21'!I1035="Funktionær",0.75,0.9)</f>
        <v>0.9</v>
      </c>
      <c r="E1033" s="17"/>
      <c r="J1033" s="111" t="str">
        <f t="shared" si="32"/>
        <v/>
      </c>
      <c r="K1033" s="30" t="str">
        <f t="shared" si="33"/>
        <v/>
      </c>
    </row>
    <row r="1034" spans="1:11" x14ac:dyDescent="0.25">
      <c r="A1034" s="16" t="str">
        <f>'Afrap. mar21-apr21'!A1036</f>
        <v/>
      </c>
      <c r="B1034" s="81" t="str">
        <f>IF(ISBLANK('Afrap. mar21-apr21'!B1036),"",'Afrap. mar21-apr21'!B1036)</f>
        <v/>
      </c>
      <c r="C1034" s="81" t="str">
        <f>IF(ISBLANK('Afrap. mar21-apr21'!C1036),"",'Afrap. mar21-apr21'!C1036)</f>
        <v/>
      </c>
      <c r="D1034" s="21">
        <f>IF('Afrap. mar21-apr21'!I1036="Funktionær",0.75,0.9)</f>
        <v>0.9</v>
      </c>
      <c r="E1034" s="17"/>
      <c r="J1034" s="111" t="str">
        <f t="shared" si="32"/>
        <v/>
      </c>
      <c r="K1034" s="30" t="str">
        <f t="shared" si="33"/>
        <v/>
      </c>
    </row>
    <row r="1035" spans="1:11" x14ac:dyDescent="0.25">
      <c r="A1035" s="16" t="str">
        <f>'Afrap. mar21-apr21'!A1037</f>
        <v/>
      </c>
      <c r="B1035" s="81" t="str">
        <f>IF(ISBLANK('Afrap. mar21-apr21'!B1037),"",'Afrap. mar21-apr21'!B1037)</f>
        <v/>
      </c>
      <c r="C1035" s="81" t="str">
        <f>IF(ISBLANK('Afrap. mar21-apr21'!C1037),"",'Afrap. mar21-apr21'!C1037)</f>
        <v/>
      </c>
      <c r="D1035" s="21">
        <f>IF('Afrap. mar21-apr21'!I1037="Funktionær",0.75,0.9)</f>
        <v>0.9</v>
      </c>
      <c r="E1035" s="17"/>
      <c r="J1035" s="111" t="str">
        <f t="shared" si="32"/>
        <v/>
      </c>
      <c r="K1035" s="30" t="str">
        <f t="shared" si="33"/>
        <v/>
      </c>
    </row>
    <row r="1036" spans="1:11" x14ac:dyDescent="0.25">
      <c r="A1036" s="16" t="str">
        <f>'Afrap. mar21-apr21'!A1038</f>
        <v/>
      </c>
      <c r="B1036" s="81" t="str">
        <f>IF(ISBLANK('Afrap. mar21-apr21'!B1038),"",'Afrap. mar21-apr21'!B1038)</f>
        <v/>
      </c>
      <c r="C1036" s="81" t="str">
        <f>IF(ISBLANK('Afrap. mar21-apr21'!C1038),"",'Afrap. mar21-apr21'!C1038)</f>
        <v/>
      </c>
      <c r="D1036" s="21">
        <f>IF('Afrap. mar21-apr21'!I1038="Funktionær",0.75,0.9)</f>
        <v>0.9</v>
      </c>
      <c r="E1036" s="17"/>
      <c r="J1036" s="111" t="str">
        <f t="shared" si="32"/>
        <v/>
      </c>
      <c r="K1036" s="30" t="str">
        <f t="shared" si="33"/>
        <v/>
      </c>
    </row>
    <row r="1037" spans="1:11" x14ac:dyDescent="0.25">
      <c r="A1037" s="16" t="str">
        <f>'Afrap. mar21-apr21'!A1039</f>
        <v/>
      </c>
      <c r="B1037" s="81" t="str">
        <f>IF(ISBLANK('Afrap. mar21-apr21'!B1039),"",'Afrap. mar21-apr21'!B1039)</f>
        <v/>
      </c>
      <c r="C1037" s="81" t="str">
        <f>IF(ISBLANK('Afrap. mar21-apr21'!C1039),"",'Afrap. mar21-apr21'!C1039)</f>
        <v/>
      </c>
      <c r="D1037" s="21">
        <f>IF('Afrap. mar21-apr21'!I1039="Funktionær",0.75,0.9)</f>
        <v>0.9</v>
      </c>
      <c r="E1037" s="17"/>
      <c r="J1037" s="111" t="str">
        <f t="shared" si="32"/>
        <v/>
      </c>
      <c r="K1037" s="30" t="str">
        <f t="shared" si="33"/>
        <v/>
      </c>
    </row>
    <row r="1038" spans="1:11" x14ac:dyDescent="0.25">
      <c r="A1038" s="16" t="str">
        <f>'Afrap. mar21-apr21'!A1040</f>
        <v/>
      </c>
      <c r="B1038" s="81" t="str">
        <f>IF(ISBLANK('Afrap. mar21-apr21'!B1040),"",'Afrap. mar21-apr21'!B1040)</f>
        <v/>
      </c>
      <c r="C1038" s="81" t="str">
        <f>IF(ISBLANK('Afrap. mar21-apr21'!C1040),"",'Afrap. mar21-apr21'!C1040)</f>
        <v/>
      </c>
      <c r="D1038" s="21">
        <f>IF('Afrap. mar21-apr21'!I1040="Funktionær",0.75,0.9)</f>
        <v>0.9</v>
      </c>
      <c r="E1038" s="17"/>
      <c r="J1038" s="111" t="str">
        <f t="shared" si="32"/>
        <v/>
      </c>
      <c r="K1038" s="30" t="str">
        <f t="shared" si="33"/>
        <v/>
      </c>
    </row>
    <row r="1039" spans="1:11" x14ac:dyDescent="0.25">
      <c r="A1039" s="16" t="str">
        <f>'Afrap. mar21-apr21'!A1041</f>
        <v/>
      </c>
      <c r="B1039" s="81" t="str">
        <f>IF(ISBLANK('Afrap. mar21-apr21'!B1041),"",'Afrap. mar21-apr21'!B1041)</f>
        <v/>
      </c>
      <c r="C1039" s="81" t="str">
        <f>IF(ISBLANK('Afrap. mar21-apr21'!C1041),"",'Afrap. mar21-apr21'!C1041)</f>
        <v/>
      </c>
      <c r="D1039" s="21">
        <f>IF('Afrap. mar21-apr21'!I1041="Funktionær",0.75,0.9)</f>
        <v>0.9</v>
      </c>
      <c r="E1039" s="17"/>
      <c r="J1039" s="111" t="str">
        <f t="shared" si="32"/>
        <v/>
      </c>
      <c r="K1039" s="30" t="str">
        <f t="shared" si="33"/>
        <v/>
      </c>
    </row>
  </sheetData>
  <sheetProtection algorithmName="SHA-512" hashValue="b2mr1UUZ8szzmU+Axy5+qCh6xdWdBwA1DJ/ApVwgXb2uUvXVt434jvnLr4wAdypw00qFTEnhEr+PJL8qaPNemg==" saltValue="/Xe+LLFR5veMEC9G3tyLqA==" spinCount="100000" sheet="1" objects="1" scenarios="1"/>
  <mergeCells count="1">
    <mergeCell ref="A2:E2"/>
  </mergeCells>
  <conditionalFormatting sqref="F5:J1048576">
    <cfRule type="expression" dxfId="7" priority="5">
      <formula>$E5="Ja"</formula>
    </cfRule>
  </conditionalFormatting>
  <dataValidations count="1">
    <dataValidation type="list" allowBlank="1" showInputMessage="1" showErrorMessage="1" sqref="E5:E1048576">
      <formula1>JaNej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06"/>
  <sheetViews>
    <sheetView topLeftCell="A4" zoomScale="80" zoomScaleNormal="80" workbookViewId="0">
      <selection activeCell="B54" sqref="B54"/>
    </sheetView>
  </sheetViews>
  <sheetFormatPr defaultColWidth="8.7109375" defaultRowHeight="15" x14ac:dyDescent="0.25"/>
  <cols>
    <col min="1" max="1" width="8.85546875" style="56" customWidth="1"/>
    <col min="2" max="3" width="24.7109375" style="13" customWidth="1"/>
    <col min="4" max="4" width="16.7109375" style="13" customWidth="1"/>
    <col min="5" max="6" width="12.7109375" style="13" customWidth="1"/>
    <col min="7" max="9" width="12.7109375" style="60" customWidth="1"/>
    <col min="10" max="10" width="20.7109375" style="114" customWidth="1"/>
    <col min="11" max="11" width="12.7109375" style="45" hidden="1" customWidth="1"/>
    <col min="12" max="14" width="12.7109375" style="37" customWidth="1"/>
    <col min="15" max="17" width="12.7109375" style="103" hidden="1" customWidth="1"/>
    <col min="18" max="20" width="12.7109375" style="37" customWidth="1"/>
    <col min="21" max="21" width="18.7109375" style="114" customWidth="1"/>
    <col min="22" max="24" width="12.7109375" style="56" hidden="1" customWidth="1"/>
    <col min="25" max="27" width="14.7109375" style="25" hidden="1" customWidth="1"/>
    <col min="28" max="30" width="22.7109375" style="35" customWidth="1"/>
    <col min="31" max="33" width="14.7109375" style="83" hidden="1" customWidth="1"/>
    <col min="34" max="34" width="18.7109375" style="56" customWidth="1"/>
    <col min="35" max="35" width="18.7109375" style="46" customWidth="1"/>
    <col min="36" max="36" width="10.42578125" style="56" bestFit="1" customWidth="1"/>
    <col min="37" max="16384" width="8.7109375" style="56"/>
  </cols>
  <sheetData>
    <row r="1" spans="1:37" x14ac:dyDescent="0.25">
      <c r="A1" s="165" t="s">
        <v>32</v>
      </c>
      <c r="B1" s="165"/>
      <c r="C1" s="56"/>
      <c r="D1" s="56"/>
      <c r="E1" s="56"/>
      <c r="F1" s="56"/>
      <c r="G1" s="64"/>
      <c r="H1" s="64"/>
      <c r="I1" s="64"/>
      <c r="J1" s="112"/>
      <c r="K1" s="112"/>
      <c r="L1" s="40"/>
      <c r="M1" s="40"/>
      <c r="N1" s="40"/>
      <c r="O1" s="40"/>
      <c r="P1" s="40"/>
      <c r="Q1" s="40"/>
      <c r="R1" s="40"/>
      <c r="S1" s="40"/>
      <c r="T1" s="40"/>
      <c r="U1" s="97"/>
      <c r="V1" s="59"/>
      <c r="W1" s="59"/>
      <c r="X1" s="59"/>
      <c r="Y1" s="59"/>
      <c r="Z1" s="59"/>
      <c r="AA1" s="59"/>
      <c r="AB1" s="32"/>
      <c r="AC1" s="32"/>
      <c r="AD1" s="32"/>
      <c r="AE1" s="32"/>
      <c r="AF1" s="32"/>
      <c r="AG1" s="32"/>
      <c r="AI1" s="45"/>
    </row>
    <row r="2" spans="1:37" x14ac:dyDescent="0.25">
      <c r="A2" s="166" t="s">
        <v>31</v>
      </c>
      <c r="B2" s="166"/>
      <c r="C2" s="166"/>
      <c r="D2" s="166"/>
      <c r="E2" s="166"/>
      <c r="F2" s="166"/>
      <c r="G2" s="166"/>
      <c r="H2" s="33"/>
      <c r="I2" s="33"/>
      <c r="J2" s="112"/>
      <c r="K2" s="112"/>
      <c r="L2" s="40"/>
      <c r="M2" s="40"/>
      <c r="N2" s="40"/>
      <c r="O2" s="40"/>
      <c r="P2" s="40"/>
      <c r="Q2" s="40"/>
      <c r="R2" s="40"/>
      <c r="S2" s="40"/>
      <c r="T2" s="40"/>
      <c r="U2" s="97"/>
      <c r="V2" s="59"/>
      <c r="W2" s="59"/>
      <c r="X2" s="59"/>
      <c r="Y2" s="59"/>
      <c r="Z2" s="59"/>
      <c r="AA2" s="59"/>
      <c r="AB2" s="32"/>
      <c r="AC2" s="32"/>
      <c r="AD2" s="32"/>
      <c r="AE2" s="32"/>
      <c r="AF2" s="32"/>
      <c r="AG2" s="32"/>
      <c r="AH2" s="3"/>
      <c r="AI2" s="45"/>
    </row>
    <row r="3" spans="1:37" x14ac:dyDescent="0.25">
      <c r="B3" s="59"/>
      <c r="C3" s="1"/>
      <c r="D3" s="56"/>
      <c r="E3" s="56"/>
      <c r="F3" s="56"/>
      <c r="G3" s="64"/>
      <c r="H3" s="64"/>
      <c r="I3" s="64"/>
      <c r="J3" s="112"/>
      <c r="K3" s="112"/>
      <c r="L3" s="40"/>
      <c r="M3" s="40"/>
      <c r="N3" s="40"/>
      <c r="O3" s="40"/>
      <c r="P3" s="40"/>
      <c r="Q3" s="40"/>
      <c r="R3" s="40"/>
      <c r="S3" s="40"/>
      <c r="T3" s="40"/>
      <c r="U3" s="97"/>
      <c r="Y3" s="59"/>
      <c r="Z3" s="59"/>
      <c r="AA3" s="59"/>
      <c r="AB3" s="32"/>
      <c r="AC3" s="32"/>
      <c r="AD3" s="32"/>
      <c r="AE3" s="32"/>
      <c r="AF3" s="32"/>
      <c r="AG3" s="32"/>
      <c r="AH3" s="59"/>
      <c r="AI3" s="44"/>
    </row>
    <row r="4" spans="1:37" ht="45" x14ac:dyDescent="0.25">
      <c r="B4" s="61" t="s">
        <v>41</v>
      </c>
      <c r="C4" s="62">
        <f>SUM(AI7:AI1506)</f>
        <v>0</v>
      </c>
      <c r="D4" s="56"/>
      <c r="E4" s="56"/>
      <c r="F4" s="56"/>
      <c r="G4" s="64"/>
      <c r="H4" s="64"/>
      <c r="I4" s="64"/>
      <c r="J4" s="113"/>
      <c r="K4" s="112"/>
      <c r="L4" s="94"/>
      <c r="M4" s="40"/>
      <c r="N4" s="40"/>
      <c r="O4" s="40"/>
      <c r="P4" s="40"/>
      <c r="Q4" s="40"/>
      <c r="R4" s="40"/>
      <c r="S4" s="40"/>
      <c r="T4" s="40"/>
      <c r="U4" s="97"/>
      <c r="Y4" s="59"/>
      <c r="Z4" s="59"/>
      <c r="AA4" s="59"/>
      <c r="AB4" s="32"/>
      <c r="AC4" s="32"/>
      <c r="AD4" s="32"/>
      <c r="AE4" s="32"/>
      <c r="AF4" s="32"/>
      <c r="AG4" s="32"/>
      <c r="AH4" s="59"/>
      <c r="AI4" s="44"/>
    </row>
    <row r="5" spans="1:37" x14ac:dyDescent="0.25">
      <c r="B5" s="67"/>
      <c r="C5" s="56"/>
      <c r="D5" s="56"/>
      <c r="E5" s="56"/>
      <c r="F5" s="56"/>
      <c r="G5" s="64"/>
      <c r="H5" s="34"/>
      <c r="I5" s="64"/>
      <c r="J5" s="112"/>
      <c r="K5" s="112"/>
      <c r="L5" s="40"/>
      <c r="M5" s="40"/>
      <c r="N5" s="40"/>
      <c r="O5" s="100"/>
      <c r="P5" s="100"/>
      <c r="Q5" s="100"/>
      <c r="R5" s="40"/>
      <c r="S5" s="40"/>
      <c r="T5" s="40"/>
      <c r="U5" s="97"/>
      <c r="V5" s="59"/>
      <c r="W5" s="59"/>
      <c r="X5" s="59"/>
      <c r="Y5" s="59"/>
      <c r="Z5" s="59"/>
      <c r="AA5" s="59"/>
      <c r="AB5" s="39"/>
      <c r="AC5" s="39"/>
      <c r="AD5" s="39"/>
      <c r="AE5" s="39"/>
      <c r="AF5" s="39"/>
      <c r="AG5" s="39"/>
      <c r="AH5" s="63"/>
      <c r="AI5" s="45"/>
    </row>
    <row r="6" spans="1:37" ht="64.150000000000006" customHeight="1" x14ac:dyDescent="0.25">
      <c r="A6" s="31" t="s">
        <v>12</v>
      </c>
      <c r="B6" s="68" t="s">
        <v>60</v>
      </c>
      <c r="C6" s="68" t="s">
        <v>3</v>
      </c>
      <c r="D6" s="68" t="s">
        <v>11</v>
      </c>
      <c r="E6" s="68" t="s">
        <v>4</v>
      </c>
      <c r="F6" s="68" t="s">
        <v>2</v>
      </c>
      <c r="G6" s="43" t="s">
        <v>57</v>
      </c>
      <c r="H6" s="43" t="s">
        <v>59</v>
      </c>
      <c r="I6" s="43" t="s">
        <v>58</v>
      </c>
      <c r="J6" s="68" t="s">
        <v>5</v>
      </c>
      <c r="K6" s="57" t="s">
        <v>24</v>
      </c>
      <c r="L6" s="41" t="s">
        <v>124</v>
      </c>
      <c r="M6" s="41" t="s">
        <v>134</v>
      </c>
      <c r="N6" s="41" t="s">
        <v>135</v>
      </c>
      <c r="O6" s="42" t="s">
        <v>136</v>
      </c>
      <c r="P6" s="42" t="s">
        <v>137</v>
      </c>
      <c r="Q6" s="42" t="s">
        <v>138</v>
      </c>
      <c r="R6" s="41" t="s">
        <v>125</v>
      </c>
      <c r="S6" s="41" t="s">
        <v>139</v>
      </c>
      <c r="T6" s="41" t="s">
        <v>140</v>
      </c>
      <c r="U6" s="68" t="s">
        <v>64</v>
      </c>
      <c r="V6" s="57" t="s">
        <v>131</v>
      </c>
      <c r="W6" s="57" t="s">
        <v>141</v>
      </c>
      <c r="X6" s="57" t="s">
        <v>142</v>
      </c>
      <c r="Y6" s="57" t="s">
        <v>132</v>
      </c>
      <c r="Z6" s="57" t="s">
        <v>143</v>
      </c>
      <c r="AA6" s="57" t="s">
        <v>144</v>
      </c>
      <c r="AB6" s="36" t="s">
        <v>127</v>
      </c>
      <c r="AC6" s="36" t="s">
        <v>145</v>
      </c>
      <c r="AD6" s="36" t="s">
        <v>146</v>
      </c>
      <c r="AE6" s="84" t="s">
        <v>129</v>
      </c>
      <c r="AF6" s="84" t="s">
        <v>147</v>
      </c>
      <c r="AG6" s="84" t="s">
        <v>148</v>
      </c>
      <c r="AH6" s="58" t="s">
        <v>65</v>
      </c>
      <c r="AI6" s="24" t="s">
        <v>54</v>
      </c>
      <c r="AJ6" s="4"/>
      <c r="AK6" s="4"/>
    </row>
    <row r="7" spans="1:37" x14ac:dyDescent="0.25">
      <c r="A7" s="52" t="str">
        <f>IF(B7="","",1)</f>
        <v/>
      </c>
      <c r="B7" s="53"/>
      <c r="C7" s="54"/>
      <c r="D7" s="55"/>
      <c r="E7" s="8"/>
      <c r="F7" s="8"/>
      <c r="G7" s="60" t="str">
        <f>IF(AND(ISNUMBER($E7),ISNUMBER($F7)),MAX(MIN(NETWORKDAYS(IF($E7&lt;=VLOOKUP(G$6,Matrix_antal_dage,5,FALSE),VLOOKUP(G$6,Matrix_antal_dage,5,FALSE),$E7),IF($F7&gt;=VLOOKUP(G$6,Matrix_antal_dage,6,FALSE),VLOOKUP(G$6,Matrix_antal_dage,6,FALSE),$F7),helligdage),VLOOKUP(G$6,Matrix_antal_dage,7,FALSE)),0),"")</f>
        <v/>
      </c>
      <c r="H7" s="60" t="str">
        <f>IF(AND(ISNUMBER($E7),ISNUMBER($F7)),MAX(MIN(NETWORKDAYS(IF($E7&lt;=VLOOKUP(H$6,Matrix_antal_dage,5,FALSE),VLOOKUP(H$6,Matrix_antal_dage,5,FALSE),$E7),IF($F7&gt;=VLOOKUP(H$6,Matrix_antal_dage,6,FALSE),VLOOKUP(H$6,Matrix_antal_dage,6,FALSE),$F7),helligdage),VLOOKUP(H$6,Matrix_antal_dage,7,FALSE)),0),"")</f>
        <v/>
      </c>
      <c r="I7" s="60" t="str">
        <f>IF(AND(ISNUMBER($E7),ISNUMBER($F7)),MAX(MIN(NETWORKDAYS(IF($E7&lt;=VLOOKUP(I$6,Matrix_antal_dage,5,FALSE),VLOOKUP(I$6,Matrix_antal_dage,5,FALSE),$E7),IF($F7&gt;=VLOOKUP(I$6,Matrix_antal_dage,6,FALSE),VLOOKUP(I$6,Matrix_antal_dage,6,FALSE),$F7),helligdage),VLOOKUP(I$6,Matrix_antal_dage,7,FALSE)),0),"")</f>
        <v/>
      </c>
      <c r="K7" s="115" t="str">
        <f>IF(J7="","",IF(J7="Funktionær",0.75,IF(J7="Ikke-funktionær",0.9,IF(J7="Elev/lærling",0.9))))</f>
        <v/>
      </c>
      <c r="U7" s="116"/>
      <c r="V7" s="65" t="str">
        <f t="shared" ref="V7:V70" si="0">IF(AND(ISNUMBER($U7),ISNUMBER(L7)),(IF($B7="","",IF(MIN(L7,O7)*$K7&gt;30000*IF($U7&gt;37,37,$U7)/37,30000*IF($U7&gt;37,37,$U7)/37,MIN(L7,O7)*$K7))),"")</f>
        <v/>
      </c>
      <c r="W7" s="65" t="str">
        <f t="shared" ref="W7:W70" si="1">IF(AND(ISNUMBER($U7),ISNUMBER(M7)),(IF($B7="","",IF(MIN(M7,P7)*$K7&gt;30000*IF($U7&gt;37,37,$U7)/37,30000*IF($U7&gt;37,37,$U7)/37,MIN(M7,P7)*$K7))),"")</f>
        <v/>
      </c>
      <c r="X7" s="65" t="str">
        <f t="shared" ref="X7:X70" si="2">IF(AND(ISNUMBER($U7),ISNUMBER(N7)),(IF($B7="","",IF(MIN(N7,Q7)*$K7&gt;30000*IF($U7&gt;37,37,$U7)/37,30000*IF($U7&gt;37,37,$U7)/37,MIN(N7,Q7)*$K7))),"")</f>
        <v/>
      </c>
      <c r="Y7" s="65" t="str">
        <f t="shared" ref="Y7:Y70" si="3">IF(ISNUMBER(V7),(MIN(V7,MIN(L7,O7)-R7)),"")</f>
        <v/>
      </c>
      <c r="Z7" s="65" t="str">
        <f t="shared" ref="Z7:Z70" si="4">IF(ISNUMBER(W7),(MIN(W7,MIN(M7,P7)-S7)),"")</f>
        <v/>
      </c>
      <c r="AA7" s="65" t="str">
        <f t="shared" ref="AA7:AA70" si="5">IF(ISNUMBER(X7),(MIN(X7,MIN(N7,Q7)-T7)),"")</f>
        <v/>
      </c>
      <c r="AB7" s="38"/>
      <c r="AC7" s="38"/>
      <c r="AD7" s="38"/>
      <c r="AE7" s="85" t="str">
        <f t="shared" ref="AE7:AE70" si="6">IF(ISNUMBER(AB7),MIN(Y7/VLOOKUP(G$6,Matrix_antal_dage,4,FALSE)*(G7-AB7),30000),"")</f>
        <v/>
      </c>
      <c r="AF7" s="85" t="str">
        <f t="shared" ref="AF7:AF70" si="7">IF(ISNUMBER(AC7),MIN(Z7/VLOOKUP(H$6,Matrix_antal_dage,4,FALSE)*(H7-AC7),30000),"")</f>
        <v/>
      </c>
      <c r="AG7" s="85" t="str">
        <f t="shared" ref="AG7:AG70" si="8">IF(ISNUMBER(AD7),MIN(AA7/VLOOKUP(I$6,Matrix_antal_dage,4,FALSE)*(I7-AD7),30000),"")</f>
        <v/>
      </c>
      <c r="AH7" s="66" t="str">
        <f>IF(OR(ISNUMBER(AB7),ISNUMBER(AC7),ISNUMBER(AD7)),SUM(AE7:AG7),"")</f>
        <v/>
      </c>
      <c r="AI7" s="46" t="str">
        <f>IFERROR(IF(ISNUMBER('Opsparede løndele apr21-jun21'!K5),AH7+'Opsparede løndele apr21-jun21'!K5,AH7),"")</f>
        <v/>
      </c>
      <c r="AJ7" s="119"/>
    </row>
    <row r="8" spans="1:37" x14ac:dyDescent="0.25">
      <c r="A8" s="52" t="str">
        <f>IF(B8="","",A7+1)</f>
        <v/>
      </c>
      <c r="B8" s="5"/>
      <c r="C8" s="6"/>
      <c r="D8" s="7"/>
      <c r="E8" s="9"/>
      <c r="F8" s="9"/>
      <c r="G8" s="60" t="str">
        <f>IF(AND(ISNUMBER($E8),ISNUMBER($F8)),MAX(MIN(NETWORKDAYS(IF($E8&lt;=VLOOKUP(G$6,Matrix_antal_dage,5,FALSE),VLOOKUP(G$6,Matrix_antal_dage,5,FALSE),$E8),IF($F8&gt;=VLOOKUP(G$6,Matrix_antal_dage,6,FALSE),VLOOKUP(G$6,Matrix_antal_dage,6,FALSE),$F8),helligdage),VLOOKUP(G$6,Matrix_antal_dage,7,FALSE)),0),"")</f>
        <v/>
      </c>
      <c r="H8" s="60" t="str">
        <f t="shared" ref="G8:I23" si="9">IF(AND(ISNUMBER($E8),ISNUMBER($F8)),MAX(MIN(NETWORKDAYS(IF($E8&lt;=VLOOKUP(H$6,Matrix_antal_dage,5,FALSE),VLOOKUP(H$6,Matrix_antal_dage,5,FALSE),$E8),IF($F8&gt;=VLOOKUP(H$6,Matrix_antal_dage,6,FALSE),VLOOKUP(H$6,Matrix_antal_dage,6,FALSE),$F8),helligdage),VLOOKUP(H$6,Matrix_antal_dage,7,FALSE)),0),"")</f>
        <v/>
      </c>
      <c r="I8" s="60" t="str">
        <f t="shared" si="9"/>
        <v/>
      </c>
      <c r="J8" s="117"/>
      <c r="K8" s="115" t="str">
        <f t="shared" ref="K8:K71" si="10">IF(J8="","",IF(J8="Funktionær",0.75,IF(J8="Ikke-funktionær",0.9,IF(J8="Elev/lærling",0.9))))</f>
        <v/>
      </c>
      <c r="U8" s="118"/>
      <c r="V8" s="65" t="str">
        <f t="shared" si="0"/>
        <v/>
      </c>
      <c r="W8" s="65" t="str">
        <f t="shared" si="1"/>
        <v/>
      </c>
      <c r="X8" s="65" t="str">
        <f t="shared" si="2"/>
        <v/>
      </c>
      <c r="Y8" s="65" t="str">
        <f t="shared" si="3"/>
        <v/>
      </c>
      <c r="Z8" s="65" t="str">
        <f t="shared" si="4"/>
        <v/>
      </c>
      <c r="AA8" s="65" t="str">
        <f t="shared" si="5"/>
        <v/>
      </c>
      <c r="AB8" s="38"/>
      <c r="AC8" s="38"/>
      <c r="AD8" s="38"/>
      <c r="AE8" s="85" t="str">
        <f t="shared" si="6"/>
        <v/>
      </c>
      <c r="AF8" s="85" t="str">
        <f t="shared" si="7"/>
        <v/>
      </c>
      <c r="AG8" s="85" t="str">
        <f t="shared" si="8"/>
        <v/>
      </c>
      <c r="AH8" s="66" t="str">
        <f t="shared" ref="AH8:AH71" si="11">IF(OR(ISNUMBER(AB8),ISNUMBER(AC8),ISNUMBER(AD8)),SUM(AE8:AG8),"")</f>
        <v/>
      </c>
      <c r="AI8" s="46" t="str">
        <f>IFERROR(IF(ISNUMBER('Opsparede løndele dec20-mar21'!K6),AH8+'Opsparede løndele dec20-mar21'!K6,AH8),"")</f>
        <v/>
      </c>
      <c r="AJ8" s="119"/>
      <c r="AK8" s="59"/>
    </row>
    <row r="9" spans="1:37" x14ac:dyDescent="0.25">
      <c r="A9" s="52" t="str">
        <f t="shared" ref="A9:A72" si="12">IF(B9="","",A8+1)</f>
        <v/>
      </c>
      <c r="B9" s="5"/>
      <c r="C9" s="6"/>
      <c r="D9" s="7"/>
      <c r="E9" s="8"/>
      <c r="F9" s="8"/>
      <c r="G9" s="60" t="str">
        <f t="shared" si="9"/>
        <v/>
      </c>
      <c r="H9" s="60" t="str">
        <f t="shared" si="9"/>
        <v/>
      </c>
      <c r="I9" s="60" t="str">
        <f t="shared" si="9"/>
        <v/>
      </c>
      <c r="K9" s="115" t="str">
        <f t="shared" si="10"/>
        <v/>
      </c>
      <c r="U9" s="118"/>
      <c r="V9" s="65" t="str">
        <f t="shared" si="0"/>
        <v/>
      </c>
      <c r="W9" s="65" t="str">
        <f t="shared" si="1"/>
        <v/>
      </c>
      <c r="X9" s="65" t="str">
        <f t="shared" si="2"/>
        <v/>
      </c>
      <c r="Y9" s="65" t="str">
        <f t="shared" si="3"/>
        <v/>
      </c>
      <c r="Z9" s="65" t="str">
        <f t="shared" si="4"/>
        <v/>
      </c>
      <c r="AA9" s="65" t="str">
        <f t="shared" si="5"/>
        <v/>
      </c>
      <c r="AB9" s="38"/>
      <c r="AC9" s="38"/>
      <c r="AD9" s="38"/>
      <c r="AE9" s="85" t="str">
        <f t="shared" si="6"/>
        <v/>
      </c>
      <c r="AF9" s="85" t="str">
        <f t="shared" si="7"/>
        <v/>
      </c>
      <c r="AG9" s="85" t="str">
        <f t="shared" si="8"/>
        <v/>
      </c>
      <c r="AH9" s="66" t="str">
        <f t="shared" si="11"/>
        <v/>
      </c>
      <c r="AI9" s="46" t="str">
        <f>IFERROR(IF(ISNUMBER('Opsparede løndele dec20-mar21'!K7),AH9+'Opsparede løndele dec20-mar21'!K7,AH9),"")</f>
        <v/>
      </c>
      <c r="AJ9" s="119"/>
    </row>
    <row r="10" spans="1:37" x14ac:dyDescent="0.25">
      <c r="A10" s="52" t="str">
        <f t="shared" si="12"/>
        <v/>
      </c>
      <c r="B10" s="5"/>
      <c r="C10" s="6"/>
      <c r="D10" s="7"/>
      <c r="E10" s="10"/>
      <c r="F10" s="10"/>
      <c r="G10" s="60" t="str">
        <f t="shared" si="9"/>
        <v/>
      </c>
      <c r="H10" s="60" t="str">
        <f t="shared" si="9"/>
        <v/>
      </c>
      <c r="I10" s="60" t="str">
        <f t="shared" si="9"/>
        <v/>
      </c>
      <c r="K10" s="115" t="str">
        <f t="shared" si="10"/>
        <v/>
      </c>
      <c r="U10" s="116"/>
      <c r="V10" s="65" t="str">
        <f t="shared" si="0"/>
        <v/>
      </c>
      <c r="W10" s="65" t="str">
        <f t="shared" si="1"/>
        <v/>
      </c>
      <c r="X10" s="65" t="str">
        <f t="shared" si="2"/>
        <v/>
      </c>
      <c r="Y10" s="65" t="str">
        <f t="shared" si="3"/>
        <v/>
      </c>
      <c r="Z10" s="65" t="str">
        <f t="shared" si="4"/>
        <v/>
      </c>
      <c r="AA10" s="65" t="str">
        <f t="shared" si="5"/>
        <v/>
      </c>
      <c r="AB10" s="38"/>
      <c r="AC10" s="38"/>
      <c r="AD10" s="38"/>
      <c r="AE10" s="85" t="str">
        <f t="shared" si="6"/>
        <v/>
      </c>
      <c r="AF10" s="85" t="str">
        <f t="shared" si="7"/>
        <v/>
      </c>
      <c r="AG10" s="85" t="str">
        <f t="shared" si="8"/>
        <v/>
      </c>
      <c r="AH10" s="66" t="str">
        <f t="shared" si="11"/>
        <v/>
      </c>
      <c r="AI10" s="46" t="str">
        <f>IFERROR(IF(ISNUMBER('Opsparede løndele dec20-mar21'!K8),AH10+'Opsparede løndele dec20-mar21'!K8,AH10),"")</f>
        <v/>
      </c>
      <c r="AJ10" s="119"/>
    </row>
    <row r="11" spans="1:37" x14ac:dyDescent="0.25">
      <c r="A11" s="52" t="str">
        <f t="shared" si="12"/>
        <v/>
      </c>
      <c r="B11" s="5"/>
      <c r="C11" s="6"/>
      <c r="D11" s="7"/>
      <c r="E11" s="10"/>
      <c r="F11" s="10"/>
      <c r="G11" s="60" t="str">
        <f t="shared" si="9"/>
        <v/>
      </c>
      <c r="H11" s="60" t="str">
        <f t="shared" si="9"/>
        <v/>
      </c>
      <c r="I11" s="60" t="str">
        <f t="shared" si="9"/>
        <v/>
      </c>
      <c r="K11" s="115" t="str">
        <f t="shared" si="10"/>
        <v/>
      </c>
      <c r="U11" s="116"/>
      <c r="V11" s="65" t="str">
        <f t="shared" si="0"/>
        <v/>
      </c>
      <c r="W11" s="65" t="str">
        <f t="shared" si="1"/>
        <v/>
      </c>
      <c r="X11" s="65" t="str">
        <f t="shared" si="2"/>
        <v/>
      </c>
      <c r="Y11" s="65" t="str">
        <f t="shared" si="3"/>
        <v/>
      </c>
      <c r="Z11" s="65" t="str">
        <f t="shared" si="4"/>
        <v/>
      </c>
      <c r="AA11" s="65" t="str">
        <f t="shared" si="5"/>
        <v/>
      </c>
      <c r="AB11" s="38"/>
      <c r="AC11" s="38"/>
      <c r="AD11" s="38"/>
      <c r="AE11" s="85" t="str">
        <f t="shared" si="6"/>
        <v/>
      </c>
      <c r="AF11" s="85" t="str">
        <f t="shared" si="7"/>
        <v/>
      </c>
      <c r="AG11" s="85" t="str">
        <f t="shared" si="8"/>
        <v/>
      </c>
      <c r="AH11" s="66" t="str">
        <f t="shared" si="11"/>
        <v/>
      </c>
      <c r="AI11" s="46" t="str">
        <f>IFERROR(IF(ISNUMBER('Opsparede løndele dec20-mar21'!K9),AH11+'Opsparede løndele dec20-mar21'!K9,AH11),"")</f>
        <v/>
      </c>
      <c r="AJ11" s="119"/>
    </row>
    <row r="12" spans="1:37" x14ac:dyDescent="0.25">
      <c r="A12" s="52" t="str">
        <f t="shared" si="12"/>
        <v/>
      </c>
      <c r="B12" s="5"/>
      <c r="C12" s="6"/>
      <c r="D12" s="7"/>
      <c r="E12" s="8"/>
      <c r="F12" s="8"/>
      <c r="G12" s="60" t="str">
        <f t="shared" si="9"/>
        <v/>
      </c>
      <c r="H12" s="60" t="str">
        <f t="shared" si="9"/>
        <v/>
      </c>
      <c r="I12" s="60" t="str">
        <f t="shared" si="9"/>
        <v/>
      </c>
      <c r="K12" s="115" t="str">
        <f t="shared" si="10"/>
        <v/>
      </c>
      <c r="U12" s="116"/>
      <c r="V12" s="65" t="str">
        <f t="shared" si="0"/>
        <v/>
      </c>
      <c r="W12" s="65" t="str">
        <f t="shared" si="1"/>
        <v/>
      </c>
      <c r="X12" s="65" t="str">
        <f t="shared" si="2"/>
        <v/>
      </c>
      <c r="Y12" s="65" t="str">
        <f t="shared" si="3"/>
        <v/>
      </c>
      <c r="Z12" s="65" t="str">
        <f t="shared" si="4"/>
        <v/>
      </c>
      <c r="AA12" s="65" t="str">
        <f t="shared" si="5"/>
        <v/>
      </c>
      <c r="AB12" s="38"/>
      <c r="AC12" s="38"/>
      <c r="AD12" s="38"/>
      <c r="AE12" s="85" t="str">
        <f t="shared" si="6"/>
        <v/>
      </c>
      <c r="AF12" s="85" t="str">
        <f t="shared" si="7"/>
        <v/>
      </c>
      <c r="AG12" s="85" t="str">
        <f t="shared" si="8"/>
        <v/>
      </c>
      <c r="AH12" s="66" t="str">
        <f t="shared" si="11"/>
        <v/>
      </c>
      <c r="AI12" s="46" t="str">
        <f>IFERROR(IF(ISNUMBER('Opsparede løndele dec20-mar21'!K10),AH12+'Opsparede løndele dec20-mar21'!K10,AH12),"")</f>
        <v/>
      </c>
      <c r="AJ12" s="119"/>
    </row>
    <row r="13" spans="1:37" x14ac:dyDescent="0.25">
      <c r="A13" s="52" t="str">
        <f t="shared" si="12"/>
        <v/>
      </c>
      <c r="B13" s="5"/>
      <c r="C13" s="6"/>
      <c r="D13" s="7"/>
      <c r="E13" s="8"/>
      <c r="F13" s="8"/>
      <c r="G13" s="60" t="str">
        <f t="shared" si="9"/>
        <v/>
      </c>
      <c r="H13" s="60" t="str">
        <f t="shared" si="9"/>
        <v/>
      </c>
      <c r="I13" s="60" t="str">
        <f t="shared" si="9"/>
        <v/>
      </c>
      <c r="K13" s="115" t="str">
        <f t="shared" si="10"/>
        <v/>
      </c>
      <c r="U13" s="116"/>
      <c r="V13" s="65" t="str">
        <f t="shared" si="0"/>
        <v/>
      </c>
      <c r="W13" s="65" t="str">
        <f t="shared" si="1"/>
        <v/>
      </c>
      <c r="X13" s="65" t="str">
        <f t="shared" si="2"/>
        <v/>
      </c>
      <c r="Y13" s="65" t="str">
        <f t="shared" si="3"/>
        <v/>
      </c>
      <c r="Z13" s="65" t="str">
        <f t="shared" si="4"/>
        <v/>
      </c>
      <c r="AA13" s="65" t="str">
        <f t="shared" si="5"/>
        <v/>
      </c>
      <c r="AB13" s="38"/>
      <c r="AC13" s="38"/>
      <c r="AD13" s="38"/>
      <c r="AE13" s="85" t="str">
        <f t="shared" si="6"/>
        <v/>
      </c>
      <c r="AF13" s="85" t="str">
        <f t="shared" si="7"/>
        <v/>
      </c>
      <c r="AG13" s="85" t="str">
        <f t="shared" si="8"/>
        <v/>
      </c>
      <c r="AH13" s="66" t="str">
        <f t="shared" si="11"/>
        <v/>
      </c>
      <c r="AI13" s="46" t="str">
        <f>IFERROR(IF(ISNUMBER('Opsparede løndele dec20-mar21'!K11),AH13+'Opsparede løndele dec20-mar21'!K11,AH13),"")</f>
        <v/>
      </c>
    </row>
    <row r="14" spans="1:37" x14ac:dyDescent="0.25">
      <c r="A14" s="52" t="str">
        <f t="shared" si="12"/>
        <v/>
      </c>
      <c r="B14" s="5"/>
      <c r="C14" s="6"/>
      <c r="D14" s="7"/>
      <c r="E14" s="8"/>
      <c r="F14" s="8"/>
      <c r="G14" s="60" t="str">
        <f t="shared" si="9"/>
        <v/>
      </c>
      <c r="H14" s="60" t="str">
        <f t="shared" si="9"/>
        <v/>
      </c>
      <c r="I14" s="60" t="str">
        <f t="shared" si="9"/>
        <v/>
      </c>
      <c r="K14" s="115" t="str">
        <f t="shared" si="10"/>
        <v/>
      </c>
      <c r="U14" s="116"/>
      <c r="V14" s="65" t="str">
        <f t="shared" si="0"/>
        <v/>
      </c>
      <c r="W14" s="65" t="str">
        <f t="shared" si="1"/>
        <v/>
      </c>
      <c r="X14" s="65" t="str">
        <f t="shared" si="2"/>
        <v/>
      </c>
      <c r="Y14" s="65" t="str">
        <f t="shared" si="3"/>
        <v/>
      </c>
      <c r="Z14" s="65" t="str">
        <f t="shared" si="4"/>
        <v/>
      </c>
      <c r="AA14" s="65" t="str">
        <f t="shared" si="5"/>
        <v/>
      </c>
      <c r="AB14" s="38"/>
      <c r="AC14" s="38"/>
      <c r="AD14" s="38"/>
      <c r="AE14" s="85" t="str">
        <f t="shared" si="6"/>
        <v/>
      </c>
      <c r="AF14" s="85" t="str">
        <f t="shared" si="7"/>
        <v/>
      </c>
      <c r="AG14" s="85" t="str">
        <f t="shared" si="8"/>
        <v/>
      </c>
      <c r="AH14" s="66" t="str">
        <f t="shared" si="11"/>
        <v/>
      </c>
      <c r="AI14" s="46" t="str">
        <f>IFERROR(IF(ISNUMBER('Opsparede løndele dec20-mar21'!K12),AH14+'Opsparede løndele dec20-mar21'!K12,AH14),"")</f>
        <v/>
      </c>
    </row>
    <row r="15" spans="1:37" x14ac:dyDescent="0.25">
      <c r="A15" s="52" t="str">
        <f t="shared" si="12"/>
        <v/>
      </c>
      <c r="B15" s="5"/>
      <c r="C15" s="6"/>
      <c r="D15" s="7"/>
      <c r="E15" s="8"/>
      <c r="F15" s="8"/>
      <c r="G15" s="60" t="str">
        <f t="shared" si="9"/>
        <v/>
      </c>
      <c r="H15" s="60" t="str">
        <f t="shared" si="9"/>
        <v/>
      </c>
      <c r="I15" s="60" t="str">
        <f t="shared" si="9"/>
        <v/>
      </c>
      <c r="K15" s="115" t="str">
        <f t="shared" si="10"/>
        <v/>
      </c>
      <c r="U15" s="116"/>
      <c r="V15" s="65" t="str">
        <f t="shared" si="0"/>
        <v/>
      </c>
      <c r="W15" s="65" t="str">
        <f t="shared" si="1"/>
        <v/>
      </c>
      <c r="X15" s="65" t="str">
        <f t="shared" si="2"/>
        <v/>
      </c>
      <c r="Y15" s="65" t="str">
        <f t="shared" si="3"/>
        <v/>
      </c>
      <c r="Z15" s="65" t="str">
        <f t="shared" si="4"/>
        <v/>
      </c>
      <c r="AA15" s="65" t="str">
        <f t="shared" si="5"/>
        <v/>
      </c>
      <c r="AB15" s="38"/>
      <c r="AC15" s="38"/>
      <c r="AD15" s="38"/>
      <c r="AE15" s="85" t="str">
        <f t="shared" si="6"/>
        <v/>
      </c>
      <c r="AF15" s="85" t="str">
        <f t="shared" si="7"/>
        <v/>
      </c>
      <c r="AG15" s="85" t="str">
        <f t="shared" si="8"/>
        <v/>
      </c>
      <c r="AH15" s="66" t="str">
        <f t="shared" si="11"/>
        <v/>
      </c>
      <c r="AI15" s="46" t="str">
        <f>IFERROR(IF(ISNUMBER('Opsparede løndele dec20-mar21'!K13),AH15+'Opsparede løndele dec20-mar21'!K13,AH15),"")</f>
        <v/>
      </c>
    </row>
    <row r="16" spans="1:37" x14ac:dyDescent="0.25">
      <c r="A16" s="52" t="str">
        <f t="shared" si="12"/>
        <v/>
      </c>
      <c r="B16" s="5"/>
      <c r="C16" s="6"/>
      <c r="D16" s="7"/>
      <c r="E16" s="8"/>
      <c r="F16" s="8"/>
      <c r="G16" s="60" t="str">
        <f t="shared" si="9"/>
        <v/>
      </c>
      <c r="H16" s="60" t="str">
        <f t="shared" si="9"/>
        <v/>
      </c>
      <c r="I16" s="60" t="str">
        <f t="shared" si="9"/>
        <v/>
      </c>
      <c r="K16" s="115" t="str">
        <f t="shared" si="10"/>
        <v/>
      </c>
      <c r="U16" s="116"/>
      <c r="V16" s="65" t="str">
        <f t="shared" si="0"/>
        <v/>
      </c>
      <c r="W16" s="65" t="str">
        <f t="shared" si="1"/>
        <v/>
      </c>
      <c r="X16" s="65" t="str">
        <f t="shared" si="2"/>
        <v/>
      </c>
      <c r="Y16" s="65" t="str">
        <f t="shared" si="3"/>
        <v/>
      </c>
      <c r="Z16" s="65" t="str">
        <f t="shared" si="4"/>
        <v/>
      </c>
      <c r="AA16" s="65" t="str">
        <f t="shared" si="5"/>
        <v/>
      </c>
      <c r="AB16" s="38"/>
      <c r="AC16" s="38"/>
      <c r="AD16" s="38"/>
      <c r="AE16" s="85" t="str">
        <f t="shared" si="6"/>
        <v/>
      </c>
      <c r="AF16" s="85" t="str">
        <f t="shared" si="7"/>
        <v/>
      </c>
      <c r="AG16" s="85" t="str">
        <f t="shared" si="8"/>
        <v/>
      </c>
      <c r="AH16" s="66" t="str">
        <f t="shared" si="11"/>
        <v/>
      </c>
      <c r="AI16" s="46" t="str">
        <f>IFERROR(IF(ISNUMBER('Opsparede løndele dec20-mar21'!K14),AH16+'Opsparede løndele dec20-mar21'!K14,AH16),"")</f>
        <v/>
      </c>
    </row>
    <row r="17" spans="1:35" x14ac:dyDescent="0.25">
      <c r="A17" s="52" t="str">
        <f t="shared" si="12"/>
        <v/>
      </c>
      <c r="B17" s="5"/>
      <c r="C17" s="6"/>
      <c r="D17" s="7"/>
      <c r="E17" s="8"/>
      <c r="F17" s="8"/>
      <c r="G17" s="60" t="str">
        <f t="shared" si="9"/>
        <v/>
      </c>
      <c r="H17" s="60" t="str">
        <f t="shared" si="9"/>
        <v/>
      </c>
      <c r="I17" s="60" t="str">
        <f t="shared" si="9"/>
        <v/>
      </c>
      <c r="K17" s="115" t="str">
        <f t="shared" si="10"/>
        <v/>
      </c>
      <c r="U17" s="116"/>
      <c r="V17" s="65" t="str">
        <f t="shared" si="0"/>
        <v/>
      </c>
      <c r="W17" s="65" t="str">
        <f t="shared" si="1"/>
        <v/>
      </c>
      <c r="X17" s="65" t="str">
        <f t="shared" si="2"/>
        <v/>
      </c>
      <c r="Y17" s="65" t="str">
        <f t="shared" si="3"/>
        <v/>
      </c>
      <c r="Z17" s="65" t="str">
        <f t="shared" si="4"/>
        <v/>
      </c>
      <c r="AA17" s="65" t="str">
        <f t="shared" si="5"/>
        <v/>
      </c>
      <c r="AB17" s="38"/>
      <c r="AC17" s="38"/>
      <c r="AD17" s="38"/>
      <c r="AE17" s="85" t="str">
        <f t="shared" si="6"/>
        <v/>
      </c>
      <c r="AF17" s="85" t="str">
        <f t="shared" si="7"/>
        <v/>
      </c>
      <c r="AG17" s="85" t="str">
        <f t="shared" si="8"/>
        <v/>
      </c>
      <c r="AH17" s="66" t="str">
        <f t="shared" si="11"/>
        <v/>
      </c>
      <c r="AI17" s="46" t="str">
        <f>IFERROR(IF(ISNUMBER('Opsparede løndele dec20-mar21'!K15),AH17+'Opsparede løndele dec20-mar21'!K15,AH17),"")</f>
        <v/>
      </c>
    </row>
    <row r="18" spans="1:35" x14ac:dyDescent="0.25">
      <c r="A18" s="52" t="str">
        <f t="shared" si="12"/>
        <v/>
      </c>
      <c r="B18" s="5"/>
      <c r="C18" s="6"/>
      <c r="D18" s="7"/>
      <c r="E18" s="8"/>
      <c r="F18" s="8"/>
      <c r="G18" s="60" t="str">
        <f t="shared" si="9"/>
        <v/>
      </c>
      <c r="H18" s="60" t="str">
        <f t="shared" si="9"/>
        <v/>
      </c>
      <c r="I18" s="60" t="str">
        <f t="shared" si="9"/>
        <v/>
      </c>
      <c r="K18" s="115" t="str">
        <f t="shared" si="10"/>
        <v/>
      </c>
      <c r="U18" s="116"/>
      <c r="V18" s="65" t="str">
        <f t="shared" si="0"/>
        <v/>
      </c>
      <c r="W18" s="65" t="str">
        <f t="shared" si="1"/>
        <v/>
      </c>
      <c r="X18" s="65" t="str">
        <f t="shared" si="2"/>
        <v/>
      </c>
      <c r="Y18" s="65" t="str">
        <f t="shared" si="3"/>
        <v/>
      </c>
      <c r="Z18" s="65" t="str">
        <f t="shared" si="4"/>
        <v/>
      </c>
      <c r="AA18" s="65" t="str">
        <f t="shared" si="5"/>
        <v/>
      </c>
      <c r="AB18" s="38"/>
      <c r="AC18" s="38"/>
      <c r="AD18" s="38"/>
      <c r="AE18" s="85" t="str">
        <f t="shared" si="6"/>
        <v/>
      </c>
      <c r="AF18" s="85" t="str">
        <f t="shared" si="7"/>
        <v/>
      </c>
      <c r="AG18" s="85" t="str">
        <f t="shared" si="8"/>
        <v/>
      </c>
      <c r="AH18" s="66" t="str">
        <f t="shared" si="11"/>
        <v/>
      </c>
      <c r="AI18" s="46" t="str">
        <f>IFERROR(IF(ISNUMBER('Opsparede løndele dec20-mar21'!K16),AH18+'Opsparede løndele dec20-mar21'!K16,AH18),"")</f>
        <v/>
      </c>
    </row>
    <row r="19" spans="1:35" x14ac:dyDescent="0.25">
      <c r="A19" s="52" t="str">
        <f t="shared" si="12"/>
        <v/>
      </c>
      <c r="B19" s="5"/>
      <c r="C19" s="6"/>
      <c r="D19" s="7"/>
      <c r="E19" s="8"/>
      <c r="F19" s="8"/>
      <c r="G19" s="60" t="str">
        <f t="shared" si="9"/>
        <v/>
      </c>
      <c r="H19" s="60" t="str">
        <f t="shared" si="9"/>
        <v/>
      </c>
      <c r="I19" s="60" t="str">
        <f t="shared" si="9"/>
        <v/>
      </c>
      <c r="K19" s="115" t="str">
        <f t="shared" si="10"/>
        <v/>
      </c>
      <c r="U19" s="116"/>
      <c r="V19" s="65" t="str">
        <f t="shared" si="0"/>
        <v/>
      </c>
      <c r="W19" s="65" t="str">
        <f t="shared" si="1"/>
        <v/>
      </c>
      <c r="X19" s="65" t="str">
        <f t="shared" si="2"/>
        <v/>
      </c>
      <c r="Y19" s="65" t="str">
        <f t="shared" si="3"/>
        <v/>
      </c>
      <c r="Z19" s="65" t="str">
        <f t="shared" si="4"/>
        <v/>
      </c>
      <c r="AA19" s="65" t="str">
        <f t="shared" si="5"/>
        <v/>
      </c>
      <c r="AB19" s="38"/>
      <c r="AC19" s="38"/>
      <c r="AD19" s="38"/>
      <c r="AE19" s="85" t="str">
        <f t="shared" si="6"/>
        <v/>
      </c>
      <c r="AF19" s="85" t="str">
        <f t="shared" si="7"/>
        <v/>
      </c>
      <c r="AG19" s="85" t="str">
        <f t="shared" si="8"/>
        <v/>
      </c>
      <c r="AH19" s="66" t="str">
        <f t="shared" si="11"/>
        <v/>
      </c>
      <c r="AI19" s="46" t="str">
        <f>IFERROR(IF(ISNUMBER('Opsparede løndele dec20-mar21'!K17),AH19+'Opsparede løndele dec20-mar21'!K17,AH19),"")</f>
        <v/>
      </c>
    </row>
    <row r="20" spans="1:35" x14ac:dyDescent="0.25">
      <c r="A20" s="52" t="str">
        <f t="shared" si="12"/>
        <v/>
      </c>
      <c r="B20" s="5"/>
      <c r="C20" s="6"/>
      <c r="D20" s="7"/>
      <c r="E20" s="8"/>
      <c r="F20" s="8"/>
      <c r="G20" s="60" t="str">
        <f t="shared" si="9"/>
        <v/>
      </c>
      <c r="H20" s="60" t="str">
        <f t="shared" si="9"/>
        <v/>
      </c>
      <c r="I20" s="60" t="str">
        <f t="shared" si="9"/>
        <v/>
      </c>
      <c r="K20" s="115" t="str">
        <f t="shared" si="10"/>
        <v/>
      </c>
      <c r="U20" s="116"/>
      <c r="V20" s="65" t="str">
        <f t="shared" si="0"/>
        <v/>
      </c>
      <c r="W20" s="65" t="str">
        <f t="shared" si="1"/>
        <v/>
      </c>
      <c r="X20" s="65" t="str">
        <f t="shared" si="2"/>
        <v/>
      </c>
      <c r="Y20" s="65" t="str">
        <f t="shared" si="3"/>
        <v/>
      </c>
      <c r="Z20" s="65" t="str">
        <f t="shared" si="4"/>
        <v/>
      </c>
      <c r="AA20" s="65" t="str">
        <f t="shared" si="5"/>
        <v/>
      </c>
      <c r="AB20" s="38"/>
      <c r="AC20" s="38"/>
      <c r="AD20" s="38"/>
      <c r="AE20" s="85" t="str">
        <f t="shared" si="6"/>
        <v/>
      </c>
      <c r="AF20" s="85" t="str">
        <f t="shared" si="7"/>
        <v/>
      </c>
      <c r="AG20" s="85" t="str">
        <f t="shared" si="8"/>
        <v/>
      </c>
      <c r="AH20" s="66" t="str">
        <f t="shared" si="11"/>
        <v/>
      </c>
      <c r="AI20" s="46" t="str">
        <f>IFERROR(IF(ISNUMBER('Opsparede løndele dec20-mar21'!K18),AH20+'Opsparede løndele dec20-mar21'!K18,AH20),"")</f>
        <v/>
      </c>
    </row>
    <row r="21" spans="1:35" x14ac:dyDescent="0.25">
      <c r="A21" s="52" t="str">
        <f t="shared" si="12"/>
        <v/>
      </c>
      <c r="B21" s="5"/>
      <c r="C21" s="6"/>
      <c r="D21" s="7"/>
      <c r="E21" s="8"/>
      <c r="F21" s="8"/>
      <c r="G21" s="60" t="str">
        <f t="shared" si="9"/>
        <v/>
      </c>
      <c r="H21" s="60" t="str">
        <f t="shared" si="9"/>
        <v/>
      </c>
      <c r="I21" s="60" t="str">
        <f t="shared" si="9"/>
        <v/>
      </c>
      <c r="K21" s="115" t="str">
        <f t="shared" si="10"/>
        <v/>
      </c>
      <c r="U21" s="116"/>
      <c r="V21" s="65" t="str">
        <f t="shared" si="0"/>
        <v/>
      </c>
      <c r="W21" s="65" t="str">
        <f t="shared" si="1"/>
        <v/>
      </c>
      <c r="X21" s="65" t="str">
        <f t="shared" si="2"/>
        <v/>
      </c>
      <c r="Y21" s="65" t="str">
        <f t="shared" si="3"/>
        <v/>
      </c>
      <c r="Z21" s="65" t="str">
        <f t="shared" si="4"/>
        <v/>
      </c>
      <c r="AA21" s="65" t="str">
        <f t="shared" si="5"/>
        <v/>
      </c>
      <c r="AB21" s="38"/>
      <c r="AC21" s="38"/>
      <c r="AD21" s="38"/>
      <c r="AE21" s="85" t="str">
        <f t="shared" si="6"/>
        <v/>
      </c>
      <c r="AF21" s="85" t="str">
        <f t="shared" si="7"/>
        <v/>
      </c>
      <c r="AG21" s="85" t="str">
        <f t="shared" si="8"/>
        <v/>
      </c>
      <c r="AH21" s="66" t="str">
        <f t="shared" si="11"/>
        <v/>
      </c>
      <c r="AI21" s="46" t="str">
        <f>IFERROR(IF(ISNUMBER('Opsparede løndele dec20-mar21'!K19),AH21+'Opsparede løndele dec20-mar21'!K19,AH21),"")</f>
        <v/>
      </c>
    </row>
    <row r="22" spans="1:35" x14ac:dyDescent="0.25">
      <c r="A22" s="52" t="str">
        <f t="shared" si="12"/>
        <v/>
      </c>
      <c r="B22" s="5"/>
      <c r="C22" s="6"/>
      <c r="D22" s="7"/>
      <c r="E22" s="8"/>
      <c r="F22" s="8"/>
      <c r="G22" s="60" t="str">
        <f t="shared" si="9"/>
        <v/>
      </c>
      <c r="H22" s="60" t="str">
        <f t="shared" si="9"/>
        <v/>
      </c>
      <c r="I22" s="60" t="str">
        <f t="shared" si="9"/>
        <v/>
      </c>
      <c r="K22" s="115" t="str">
        <f t="shared" si="10"/>
        <v/>
      </c>
      <c r="U22" s="116"/>
      <c r="V22" s="65" t="str">
        <f t="shared" si="0"/>
        <v/>
      </c>
      <c r="W22" s="65" t="str">
        <f t="shared" si="1"/>
        <v/>
      </c>
      <c r="X22" s="65" t="str">
        <f t="shared" si="2"/>
        <v/>
      </c>
      <c r="Y22" s="65" t="str">
        <f t="shared" si="3"/>
        <v/>
      </c>
      <c r="Z22" s="65" t="str">
        <f t="shared" si="4"/>
        <v/>
      </c>
      <c r="AA22" s="65" t="str">
        <f t="shared" si="5"/>
        <v/>
      </c>
      <c r="AB22" s="38"/>
      <c r="AC22" s="38"/>
      <c r="AD22" s="38"/>
      <c r="AE22" s="85" t="str">
        <f t="shared" si="6"/>
        <v/>
      </c>
      <c r="AF22" s="85" t="str">
        <f t="shared" si="7"/>
        <v/>
      </c>
      <c r="AG22" s="85" t="str">
        <f t="shared" si="8"/>
        <v/>
      </c>
      <c r="AH22" s="66" t="str">
        <f t="shared" si="11"/>
        <v/>
      </c>
      <c r="AI22" s="46" t="str">
        <f>IFERROR(IF(ISNUMBER('Opsparede løndele dec20-mar21'!K20),AH22+'Opsparede løndele dec20-mar21'!K20,AH22),"")</f>
        <v/>
      </c>
    </row>
    <row r="23" spans="1:35" x14ac:dyDescent="0.25">
      <c r="A23" s="52" t="str">
        <f t="shared" si="12"/>
        <v/>
      </c>
      <c r="B23" s="5"/>
      <c r="C23" s="6"/>
      <c r="D23" s="7"/>
      <c r="E23" s="8"/>
      <c r="F23" s="8"/>
      <c r="G23" s="60" t="str">
        <f t="shared" si="9"/>
        <v/>
      </c>
      <c r="H23" s="60" t="str">
        <f t="shared" si="9"/>
        <v/>
      </c>
      <c r="I23" s="60" t="str">
        <f t="shared" si="9"/>
        <v/>
      </c>
      <c r="K23" s="115" t="str">
        <f t="shared" si="10"/>
        <v/>
      </c>
      <c r="U23" s="116"/>
      <c r="V23" s="65" t="str">
        <f t="shared" si="0"/>
        <v/>
      </c>
      <c r="W23" s="65" t="str">
        <f t="shared" si="1"/>
        <v/>
      </c>
      <c r="X23" s="65" t="str">
        <f t="shared" si="2"/>
        <v/>
      </c>
      <c r="Y23" s="65" t="str">
        <f t="shared" si="3"/>
        <v/>
      </c>
      <c r="Z23" s="65" t="str">
        <f t="shared" si="4"/>
        <v/>
      </c>
      <c r="AA23" s="65" t="str">
        <f t="shared" si="5"/>
        <v/>
      </c>
      <c r="AB23" s="38"/>
      <c r="AC23" s="38"/>
      <c r="AD23" s="38"/>
      <c r="AE23" s="85" t="str">
        <f t="shared" si="6"/>
        <v/>
      </c>
      <c r="AF23" s="85" t="str">
        <f t="shared" si="7"/>
        <v/>
      </c>
      <c r="AG23" s="85" t="str">
        <f t="shared" si="8"/>
        <v/>
      </c>
      <c r="AH23" s="66" t="str">
        <f t="shared" si="11"/>
        <v/>
      </c>
      <c r="AI23" s="46" t="str">
        <f>IFERROR(IF(ISNUMBER('Opsparede løndele dec20-mar21'!K21),AH23+'Opsparede løndele dec20-mar21'!K21,AH23),"")</f>
        <v/>
      </c>
    </row>
    <row r="24" spans="1:35" x14ac:dyDescent="0.25">
      <c r="A24" s="52" t="str">
        <f t="shared" si="12"/>
        <v/>
      </c>
      <c r="B24" s="5"/>
      <c r="C24" s="6"/>
      <c r="D24" s="7"/>
      <c r="E24" s="8"/>
      <c r="F24" s="8"/>
      <c r="G24" s="60" t="str">
        <f t="shared" ref="G24:I39" si="13">IF(AND(ISNUMBER($E24),ISNUMBER($F24)),MAX(MIN(NETWORKDAYS(IF($E24&lt;=VLOOKUP(G$6,Matrix_antal_dage,5,FALSE),VLOOKUP(G$6,Matrix_antal_dage,5,FALSE),$E24),IF($F24&gt;=VLOOKUP(G$6,Matrix_antal_dage,6,FALSE),VLOOKUP(G$6,Matrix_antal_dage,6,FALSE),$F24),helligdage),VLOOKUP(G$6,Matrix_antal_dage,7,FALSE)),0),"")</f>
        <v/>
      </c>
      <c r="H24" s="60" t="str">
        <f t="shared" si="13"/>
        <v/>
      </c>
      <c r="I24" s="60" t="str">
        <f t="shared" si="13"/>
        <v/>
      </c>
      <c r="K24" s="115" t="str">
        <f t="shared" si="10"/>
        <v/>
      </c>
      <c r="U24" s="116"/>
      <c r="V24" s="65" t="str">
        <f t="shared" si="0"/>
        <v/>
      </c>
      <c r="W24" s="65" t="str">
        <f t="shared" si="1"/>
        <v/>
      </c>
      <c r="X24" s="65" t="str">
        <f t="shared" si="2"/>
        <v/>
      </c>
      <c r="Y24" s="65" t="str">
        <f t="shared" si="3"/>
        <v/>
      </c>
      <c r="Z24" s="65" t="str">
        <f t="shared" si="4"/>
        <v/>
      </c>
      <c r="AA24" s="65" t="str">
        <f t="shared" si="5"/>
        <v/>
      </c>
      <c r="AB24" s="38"/>
      <c r="AC24" s="38"/>
      <c r="AD24" s="38"/>
      <c r="AE24" s="85" t="str">
        <f t="shared" si="6"/>
        <v/>
      </c>
      <c r="AF24" s="85" t="str">
        <f t="shared" si="7"/>
        <v/>
      </c>
      <c r="AG24" s="85" t="str">
        <f t="shared" si="8"/>
        <v/>
      </c>
      <c r="AH24" s="66" t="str">
        <f t="shared" si="11"/>
        <v/>
      </c>
      <c r="AI24" s="46" t="str">
        <f>IFERROR(IF(ISNUMBER('Opsparede løndele dec20-mar21'!K22),AH24+'Opsparede løndele dec20-mar21'!K22,AH24),"")</f>
        <v/>
      </c>
    </row>
    <row r="25" spans="1:35" x14ac:dyDescent="0.25">
      <c r="A25" s="52" t="str">
        <f t="shared" si="12"/>
        <v/>
      </c>
      <c r="B25" s="5"/>
      <c r="C25" s="6"/>
      <c r="D25" s="7"/>
      <c r="E25" s="8"/>
      <c r="F25" s="8"/>
      <c r="G25" s="60" t="str">
        <f t="shared" si="13"/>
        <v/>
      </c>
      <c r="H25" s="60" t="str">
        <f t="shared" si="13"/>
        <v/>
      </c>
      <c r="I25" s="60" t="str">
        <f t="shared" si="13"/>
        <v/>
      </c>
      <c r="K25" s="115" t="str">
        <f t="shared" si="10"/>
        <v/>
      </c>
      <c r="U25" s="116"/>
      <c r="V25" s="65" t="str">
        <f t="shared" si="0"/>
        <v/>
      </c>
      <c r="W25" s="65" t="str">
        <f t="shared" si="1"/>
        <v/>
      </c>
      <c r="X25" s="65" t="str">
        <f t="shared" si="2"/>
        <v/>
      </c>
      <c r="Y25" s="65" t="str">
        <f t="shared" si="3"/>
        <v/>
      </c>
      <c r="Z25" s="65" t="str">
        <f t="shared" si="4"/>
        <v/>
      </c>
      <c r="AA25" s="65" t="str">
        <f t="shared" si="5"/>
        <v/>
      </c>
      <c r="AB25" s="38"/>
      <c r="AC25" s="38"/>
      <c r="AD25" s="38"/>
      <c r="AE25" s="85" t="str">
        <f t="shared" si="6"/>
        <v/>
      </c>
      <c r="AF25" s="85" t="str">
        <f t="shared" si="7"/>
        <v/>
      </c>
      <c r="AG25" s="85" t="str">
        <f t="shared" si="8"/>
        <v/>
      </c>
      <c r="AH25" s="66" t="str">
        <f t="shared" si="11"/>
        <v/>
      </c>
      <c r="AI25" s="46" t="str">
        <f>IFERROR(IF(ISNUMBER('Opsparede løndele dec20-mar21'!K23),AH25+'Opsparede løndele dec20-mar21'!K23,AH25),"")</f>
        <v/>
      </c>
    </row>
    <row r="26" spans="1:35" x14ac:dyDescent="0.25">
      <c r="A26" s="52" t="str">
        <f t="shared" si="12"/>
        <v/>
      </c>
      <c r="B26" s="5"/>
      <c r="C26" s="6"/>
      <c r="D26" s="7"/>
      <c r="E26" s="8"/>
      <c r="F26" s="8"/>
      <c r="G26" s="60" t="str">
        <f t="shared" si="13"/>
        <v/>
      </c>
      <c r="H26" s="60" t="str">
        <f t="shared" si="13"/>
        <v/>
      </c>
      <c r="I26" s="60" t="str">
        <f t="shared" si="13"/>
        <v/>
      </c>
      <c r="K26" s="115" t="str">
        <f t="shared" si="10"/>
        <v/>
      </c>
      <c r="U26" s="116"/>
      <c r="V26" s="65" t="str">
        <f t="shared" si="0"/>
        <v/>
      </c>
      <c r="W26" s="65" t="str">
        <f t="shared" si="1"/>
        <v/>
      </c>
      <c r="X26" s="65" t="str">
        <f t="shared" si="2"/>
        <v/>
      </c>
      <c r="Y26" s="65" t="str">
        <f t="shared" si="3"/>
        <v/>
      </c>
      <c r="Z26" s="65" t="str">
        <f t="shared" si="4"/>
        <v/>
      </c>
      <c r="AA26" s="65" t="str">
        <f t="shared" si="5"/>
        <v/>
      </c>
      <c r="AB26" s="38"/>
      <c r="AC26" s="38"/>
      <c r="AD26" s="38"/>
      <c r="AE26" s="85" t="str">
        <f t="shared" si="6"/>
        <v/>
      </c>
      <c r="AF26" s="85" t="str">
        <f t="shared" si="7"/>
        <v/>
      </c>
      <c r="AG26" s="85" t="str">
        <f t="shared" si="8"/>
        <v/>
      </c>
      <c r="AH26" s="66" t="str">
        <f t="shared" si="11"/>
        <v/>
      </c>
      <c r="AI26" s="46" t="str">
        <f>IFERROR(IF(ISNUMBER('Opsparede løndele dec20-mar21'!K24),AH26+'Opsparede løndele dec20-mar21'!K24,AH26),"")</f>
        <v/>
      </c>
    </row>
    <row r="27" spans="1:35" x14ac:dyDescent="0.25">
      <c r="A27" s="52" t="str">
        <f t="shared" si="12"/>
        <v/>
      </c>
      <c r="B27" s="5"/>
      <c r="C27" s="6"/>
      <c r="D27" s="7"/>
      <c r="E27" s="8"/>
      <c r="F27" s="8"/>
      <c r="G27" s="60" t="str">
        <f t="shared" si="13"/>
        <v/>
      </c>
      <c r="H27" s="60" t="str">
        <f t="shared" si="13"/>
        <v/>
      </c>
      <c r="I27" s="60" t="str">
        <f t="shared" si="13"/>
        <v/>
      </c>
      <c r="K27" s="115" t="str">
        <f t="shared" si="10"/>
        <v/>
      </c>
      <c r="U27" s="116"/>
      <c r="V27" s="65" t="str">
        <f t="shared" si="0"/>
        <v/>
      </c>
      <c r="W27" s="65" t="str">
        <f t="shared" si="1"/>
        <v/>
      </c>
      <c r="X27" s="65" t="str">
        <f t="shared" si="2"/>
        <v/>
      </c>
      <c r="Y27" s="65" t="str">
        <f t="shared" si="3"/>
        <v/>
      </c>
      <c r="Z27" s="65" t="str">
        <f t="shared" si="4"/>
        <v/>
      </c>
      <c r="AA27" s="65" t="str">
        <f t="shared" si="5"/>
        <v/>
      </c>
      <c r="AB27" s="38"/>
      <c r="AC27" s="38"/>
      <c r="AD27" s="38"/>
      <c r="AE27" s="85" t="str">
        <f t="shared" si="6"/>
        <v/>
      </c>
      <c r="AF27" s="85" t="str">
        <f t="shared" si="7"/>
        <v/>
      </c>
      <c r="AG27" s="85" t="str">
        <f t="shared" si="8"/>
        <v/>
      </c>
      <c r="AH27" s="66" t="str">
        <f t="shared" si="11"/>
        <v/>
      </c>
      <c r="AI27" s="46" t="str">
        <f>IFERROR(IF(ISNUMBER('Opsparede løndele dec20-mar21'!K25),AH27+'Opsparede løndele dec20-mar21'!K25,AH27),"")</f>
        <v/>
      </c>
    </row>
    <row r="28" spans="1:35" x14ac:dyDescent="0.25">
      <c r="A28" s="52" t="str">
        <f t="shared" si="12"/>
        <v/>
      </c>
      <c r="B28" s="5"/>
      <c r="C28" s="6"/>
      <c r="D28" s="7"/>
      <c r="E28" s="8"/>
      <c r="F28" s="8"/>
      <c r="G28" s="60" t="str">
        <f t="shared" si="13"/>
        <v/>
      </c>
      <c r="H28" s="60" t="str">
        <f t="shared" si="13"/>
        <v/>
      </c>
      <c r="I28" s="60" t="str">
        <f t="shared" si="13"/>
        <v/>
      </c>
      <c r="K28" s="115" t="str">
        <f t="shared" si="10"/>
        <v/>
      </c>
      <c r="U28" s="116"/>
      <c r="V28" s="65" t="str">
        <f t="shared" si="0"/>
        <v/>
      </c>
      <c r="W28" s="65" t="str">
        <f t="shared" si="1"/>
        <v/>
      </c>
      <c r="X28" s="65" t="str">
        <f t="shared" si="2"/>
        <v/>
      </c>
      <c r="Y28" s="65" t="str">
        <f t="shared" si="3"/>
        <v/>
      </c>
      <c r="Z28" s="65" t="str">
        <f t="shared" si="4"/>
        <v/>
      </c>
      <c r="AA28" s="65" t="str">
        <f t="shared" si="5"/>
        <v/>
      </c>
      <c r="AB28" s="38"/>
      <c r="AC28" s="38"/>
      <c r="AD28" s="38"/>
      <c r="AE28" s="85" t="str">
        <f t="shared" si="6"/>
        <v/>
      </c>
      <c r="AF28" s="85" t="str">
        <f t="shared" si="7"/>
        <v/>
      </c>
      <c r="AG28" s="85" t="str">
        <f t="shared" si="8"/>
        <v/>
      </c>
      <c r="AH28" s="66" t="str">
        <f t="shared" si="11"/>
        <v/>
      </c>
      <c r="AI28" s="46" t="str">
        <f>IFERROR(IF(ISNUMBER('Opsparede løndele dec20-mar21'!K26),AH28+'Opsparede løndele dec20-mar21'!K26,AH28),"")</f>
        <v/>
      </c>
    </row>
    <row r="29" spans="1:35" x14ac:dyDescent="0.25">
      <c r="A29" s="52" t="str">
        <f t="shared" si="12"/>
        <v/>
      </c>
      <c r="B29" s="5"/>
      <c r="C29" s="6"/>
      <c r="D29" s="7"/>
      <c r="E29" s="8"/>
      <c r="F29" s="8"/>
      <c r="G29" s="60" t="str">
        <f t="shared" si="13"/>
        <v/>
      </c>
      <c r="H29" s="60" t="str">
        <f t="shared" si="13"/>
        <v/>
      </c>
      <c r="I29" s="60" t="str">
        <f t="shared" si="13"/>
        <v/>
      </c>
      <c r="K29" s="115" t="str">
        <f t="shared" si="10"/>
        <v/>
      </c>
      <c r="U29" s="116"/>
      <c r="V29" s="65" t="str">
        <f t="shared" si="0"/>
        <v/>
      </c>
      <c r="W29" s="65" t="str">
        <f t="shared" si="1"/>
        <v/>
      </c>
      <c r="X29" s="65" t="str">
        <f t="shared" si="2"/>
        <v/>
      </c>
      <c r="Y29" s="65" t="str">
        <f t="shared" si="3"/>
        <v/>
      </c>
      <c r="Z29" s="65" t="str">
        <f t="shared" si="4"/>
        <v/>
      </c>
      <c r="AA29" s="65" t="str">
        <f t="shared" si="5"/>
        <v/>
      </c>
      <c r="AB29" s="38"/>
      <c r="AC29" s="38"/>
      <c r="AD29" s="38"/>
      <c r="AE29" s="85" t="str">
        <f t="shared" si="6"/>
        <v/>
      </c>
      <c r="AF29" s="85" t="str">
        <f t="shared" si="7"/>
        <v/>
      </c>
      <c r="AG29" s="85" t="str">
        <f t="shared" si="8"/>
        <v/>
      </c>
      <c r="AH29" s="66" t="str">
        <f t="shared" si="11"/>
        <v/>
      </c>
      <c r="AI29" s="46" t="str">
        <f>IFERROR(IF(ISNUMBER('Opsparede løndele dec20-mar21'!K27),AH29+'Opsparede løndele dec20-mar21'!K27,AH29),"")</f>
        <v/>
      </c>
    </row>
    <row r="30" spans="1:35" x14ac:dyDescent="0.25">
      <c r="A30" s="52" t="str">
        <f t="shared" si="12"/>
        <v/>
      </c>
      <c r="B30" s="5"/>
      <c r="C30" s="6"/>
      <c r="D30" s="7"/>
      <c r="E30" s="8"/>
      <c r="F30" s="8"/>
      <c r="G30" s="60" t="str">
        <f t="shared" si="13"/>
        <v/>
      </c>
      <c r="H30" s="60" t="str">
        <f t="shared" si="13"/>
        <v/>
      </c>
      <c r="I30" s="60" t="str">
        <f t="shared" si="13"/>
        <v/>
      </c>
      <c r="K30" s="115" t="str">
        <f t="shared" si="10"/>
        <v/>
      </c>
      <c r="U30" s="116"/>
      <c r="V30" s="65" t="str">
        <f t="shared" si="0"/>
        <v/>
      </c>
      <c r="W30" s="65" t="str">
        <f t="shared" si="1"/>
        <v/>
      </c>
      <c r="X30" s="65" t="str">
        <f t="shared" si="2"/>
        <v/>
      </c>
      <c r="Y30" s="65" t="str">
        <f t="shared" si="3"/>
        <v/>
      </c>
      <c r="Z30" s="65" t="str">
        <f t="shared" si="4"/>
        <v/>
      </c>
      <c r="AA30" s="65" t="str">
        <f t="shared" si="5"/>
        <v/>
      </c>
      <c r="AB30" s="38"/>
      <c r="AC30" s="38"/>
      <c r="AD30" s="38"/>
      <c r="AE30" s="85" t="str">
        <f t="shared" si="6"/>
        <v/>
      </c>
      <c r="AF30" s="85" t="str">
        <f t="shared" si="7"/>
        <v/>
      </c>
      <c r="AG30" s="85" t="str">
        <f t="shared" si="8"/>
        <v/>
      </c>
      <c r="AH30" s="66" t="str">
        <f t="shared" si="11"/>
        <v/>
      </c>
      <c r="AI30" s="46" t="str">
        <f>IFERROR(IF(ISNUMBER('Opsparede løndele dec20-mar21'!K28),AH30+'Opsparede løndele dec20-mar21'!K28,AH30),"")</f>
        <v/>
      </c>
    </row>
    <row r="31" spans="1:35" x14ac:dyDescent="0.25">
      <c r="A31" s="52" t="str">
        <f t="shared" si="12"/>
        <v/>
      </c>
      <c r="B31" s="5"/>
      <c r="C31" s="6"/>
      <c r="D31" s="7"/>
      <c r="E31" s="8"/>
      <c r="F31" s="8"/>
      <c r="G31" s="60" t="str">
        <f t="shared" si="13"/>
        <v/>
      </c>
      <c r="H31" s="60" t="str">
        <f t="shared" si="13"/>
        <v/>
      </c>
      <c r="I31" s="60" t="str">
        <f t="shared" si="13"/>
        <v/>
      </c>
      <c r="K31" s="115" t="str">
        <f t="shared" si="10"/>
        <v/>
      </c>
      <c r="U31" s="116"/>
      <c r="V31" s="65" t="str">
        <f t="shared" si="0"/>
        <v/>
      </c>
      <c r="W31" s="65" t="str">
        <f t="shared" si="1"/>
        <v/>
      </c>
      <c r="X31" s="65" t="str">
        <f t="shared" si="2"/>
        <v/>
      </c>
      <c r="Y31" s="65" t="str">
        <f t="shared" si="3"/>
        <v/>
      </c>
      <c r="Z31" s="65" t="str">
        <f t="shared" si="4"/>
        <v/>
      </c>
      <c r="AA31" s="65" t="str">
        <f t="shared" si="5"/>
        <v/>
      </c>
      <c r="AB31" s="38"/>
      <c r="AC31" s="38"/>
      <c r="AD31" s="38"/>
      <c r="AE31" s="85" t="str">
        <f t="shared" si="6"/>
        <v/>
      </c>
      <c r="AF31" s="85" t="str">
        <f t="shared" si="7"/>
        <v/>
      </c>
      <c r="AG31" s="85" t="str">
        <f t="shared" si="8"/>
        <v/>
      </c>
      <c r="AH31" s="66" t="str">
        <f t="shared" si="11"/>
        <v/>
      </c>
      <c r="AI31" s="46" t="str">
        <f>IFERROR(IF(ISNUMBER('Opsparede løndele dec20-mar21'!K29),AH31+'Opsparede løndele dec20-mar21'!K29,AH31),"")</f>
        <v/>
      </c>
    </row>
    <row r="32" spans="1:35" x14ac:dyDescent="0.25">
      <c r="A32" s="52" t="str">
        <f t="shared" si="12"/>
        <v/>
      </c>
      <c r="B32" s="5"/>
      <c r="C32" s="6"/>
      <c r="D32" s="7"/>
      <c r="E32" s="8"/>
      <c r="F32" s="8"/>
      <c r="G32" s="60" t="str">
        <f t="shared" si="13"/>
        <v/>
      </c>
      <c r="H32" s="60" t="str">
        <f t="shared" si="13"/>
        <v/>
      </c>
      <c r="I32" s="60" t="str">
        <f t="shared" si="13"/>
        <v/>
      </c>
      <c r="K32" s="115" t="str">
        <f t="shared" si="10"/>
        <v/>
      </c>
      <c r="U32" s="116"/>
      <c r="V32" s="65" t="str">
        <f t="shared" si="0"/>
        <v/>
      </c>
      <c r="W32" s="65" t="str">
        <f t="shared" si="1"/>
        <v/>
      </c>
      <c r="X32" s="65" t="str">
        <f t="shared" si="2"/>
        <v/>
      </c>
      <c r="Y32" s="65" t="str">
        <f t="shared" si="3"/>
        <v/>
      </c>
      <c r="Z32" s="65" t="str">
        <f t="shared" si="4"/>
        <v/>
      </c>
      <c r="AA32" s="65" t="str">
        <f t="shared" si="5"/>
        <v/>
      </c>
      <c r="AB32" s="38"/>
      <c r="AC32" s="38"/>
      <c r="AD32" s="38"/>
      <c r="AE32" s="85" t="str">
        <f t="shared" si="6"/>
        <v/>
      </c>
      <c r="AF32" s="85" t="str">
        <f t="shared" si="7"/>
        <v/>
      </c>
      <c r="AG32" s="85" t="str">
        <f t="shared" si="8"/>
        <v/>
      </c>
      <c r="AH32" s="66" t="str">
        <f t="shared" si="11"/>
        <v/>
      </c>
      <c r="AI32" s="46" t="str">
        <f>IFERROR(IF(ISNUMBER('Opsparede løndele dec20-mar21'!K30),AH32+'Opsparede løndele dec20-mar21'!K30,AH32),"")</f>
        <v/>
      </c>
    </row>
    <row r="33" spans="1:35" x14ac:dyDescent="0.25">
      <c r="A33" s="52" t="str">
        <f t="shared" si="12"/>
        <v/>
      </c>
      <c r="B33" s="5"/>
      <c r="C33" s="6"/>
      <c r="D33" s="7"/>
      <c r="E33" s="8"/>
      <c r="F33" s="8"/>
      <c r="G33" s="60" t="str">
        <f t="shared" si="13"/>
        <v/>
      </c>
      <c r="H33" s="60" t="str">
        <f t="shared" si="13"/>
        <v/>
      </c>
      <c r="I33" s="60" t="str">
        <f t="shared" si="13"/>
        <v/>
      </c>
      <c r="K33" s="115" t="str">
        <f t="shared" si="10"/>
        <v/>
      </c>
      <c r="U33" s="116"/>
      <c r="V33" s="65" t="str">
        <f t="shared" si="0"/>
        <v/>
      </c>
      <c r="W33" s="65" t="str">
        <f t="shared" si="1"/>
        <v/>
      </c>
      <c r="X33" s="65" t="str">
        <f t="shared" si="2"/>
        <v/>
      </c>
      <c r="Y33" s="65" t="str">
        <f t="shared" si="3"/>
        <v/>
      </c>
      <c r="Z33" s="65" t="str">
        <f t="shared" si="4"/>
        <v/>
      </c>
      <c r="AA33" s="65" t="str">
        <f t="shared" si="5"/>
        <v/>
      </c>
      <c r="AB33" s="38"/>
      <c r="AC33" s="38"/>
      <c r="AD33" s="38"/>
      <c r="AE33" s="85" t="str">
        <f t="shared" si="6"/>
        <v/>
      </c>
      <c r="AF33" s="85" t="str">
        <f t="shared" si="7"/>
        <v/>
      </c>
      <c r="AG33" s="85" t="str">
        <f t="shared" si="8"/>
        <v/>
      </c>
      <c r="AH33" s="66" t="str">
        <f t="shared" si="11"/>
        <v/>
      </c>
      <c r="AI33" s="46" t="str">
        <f>IFERROR(IF(ISNUMBER('Opsparede løndele dec20-mar21'!K31),AH33+'Opsparede løndele dec20-mar21'!K31,AH33),"")</f>
        <v/>
      </c>
    </row>
    <row r="34" spans="1:35" x14ac:dyDescent="0.25">
      <c r="A34" s="52" t="str">
        <f t="shared" si="12"/>
        <v/>
      </c>
      <c r="B34" s="5"/>
      <c r="C34" s="11"/>
      <c r="D34" s="12"/>
      <c r="E34" s="8"/>
      <c r="F34" s="8"/>
      <c r="G34" s="60" t="str">
        <f t="shared" si="13"/>
        <v/>
      </c>
      <c r="H34" s="60" t="str">
        <f t="shared" si="13"/>
        <v/>
      </c>
      <c r="I34" s="60" t="str">
        <f t="shared" si="13"/>
        <v/>
      </c>
      <c r="K34" s="115" t="str">
        <f t="shared" si="10"/>
        <v/>
      </c>
      <c r="U34" s="116"/>
      <c r="V34" s="65" t="str">
        <f t="shared" si="0"/>
        <v/>
      </c>
      <c r="W34" s="65" t="str">
        <f t="shared" si="1"/>
        <v/>
      </c>
      <c r="X34" s="65" t="str">
        <f t="shared" si="2"/>
        <v/>
      </c>
      <c r="Y34" s="65" t="str">
        <f t="shared" si="3"/>
        <v/>
      </c>
      <c r="Z34" s="65" t="str">
        <f t="shared" si="4"/>
        <v/>
      </c>
      <c r="AA34" s="65" t="str">
        <f t="shared" si="5"/>
        <v/>
      </c>
      <c r="AB34" s="38"/>
      <c r="AC34" s="38"/>
      <c r="AD34" s="38"/>
      <c r="AE34" s="85" t="str">
        <f t="shared" si="6"/>
        <v/>
      </c>
      <c r="AF34" s="85" t="str">
        <f t="shared" si="7"/>
        <v/>
      </c>
      <c r="AG34" s="85" t="str">
        <f t="shared" si="8"/>
        <v/>
      </c>
      <c r="AH34" s="66" t="str">
        <f t="shared" si="11"/>
        <v/>
      </c>
      <c r="AI34" s="46" t="str">
        <f>IFERROR(IF(ISNUMBER('Opsparede løndele dec20-mar21'!K32),AH34+'Opsparede løndele dec20-mar21'!K32,AH34),"")</f>
        <v/>
      </c>
    </row>
    <row r="35" spans="1:35" x14ac:dyDescent="0.25">
      <c r="A35" s="52" t="str">
        <f t="shared" si="12"/>
        <v/>
      </c>
      <c r="B35" s="5"/>
      <c r="C35" s="6"/>
      <c r="D35" s="7"/>
      <c r="E35" s="8"/>
      <c r="F35" s="8"/>
      <c r="G35" s="60" t="str">
        <f t="shared" si="13"/>
        <v/>
      </c>
      <c r="H35" s="60" t="str">
        <f t="shared" si="13"/>
        <v/>
      </c>
      <c r="I35" s="60" t="str">
        <f t="shared" si="13"/>
        <v/>
      </c>
      <c r="K35" s="115" t="str">
        <f t="shared" si="10"/>
        <v/>
      </c>
      <c r="U35" s="116"/>
      <c r="V35" s="65" t="str">
        <f t="shared" si="0"/>
        <v/>
      </c>
      <c r="W35" s="65" t="str">
        <f t="shared" si="1"/>
        <v/>
      </c>
      <c r="X35" s="65" t="str">
        <f t="shared" si="2"/>
        <v/>
      </c>
      <c r="Y35" s="65" t="str">
        <f t="shared" si="3"/>
        <v/>
      </c>
      <c r="Z35" s="65" t="str">
        <f t="shared" si="4"/>
        <v/>
      </c>
      <c r="AA35" s="65" t="str">
        <f t="shared" si="5"/>
        <v/>
      </c>
      <c r="AB35" s="38"/>
      <c r="AC35" s="38"/>
      <c r="AD35" s="38"/>
      <c r="AE35" s="85" t="str">
        <f t="shared" si="6"/>
        <v/>
      </c>
      <c r="AF35" s="85" t="str">
        <f t="shared" si="7"/>
        <v/>
      </c>
      <c r="AG35" s="85" t="str">
        <f t="shared" si="8"/>
        <v/>
      </c>
      <c r="AH35" s="66" t="str">
        <f t="shared" si="11"/>
        <v/>
      </c>
      <c r="AI35" s="46" t="str">
        <f>IFERROR(IF(ISNUMBER('Opsparede løndele dec20-mar21'!K33),AH35+'Opsparede løndele dec20-mar21'!K33,AH35),"")</f>
        <v/>
      </c>
    </row>
    <row r="36" spans="1:35" x14ac:dyDescent="0.25">
      <c r="A36" s="52" t="str">
        <f t="shared" si="12"/>
        <v/>
      </c>
      <c r="B36" s="5"/>
      <c r="C36" s="6"/>
      <c r="D36" s="7"/>
      <c r="E36" s="8"/>
      <c r="F36" s="8"/>
      <c r="G36" s="60" t="str">
        <f t="shared" si="13"/>
        <v/>
      </c>
      <c r="H36" s="60" t="str">
        <f t="shared" si="13"/>
        <v/>
      </c>
      <c r="I36" s="60" t="str">
        <f t="shared" si="13"/>
        <v/>
      </c>
      <c r="K36" s="115" t="str">
        <f t="shared" si="10"/>
        <v/>
      </c>
      <c r="U36" s="116"/>
      <c r="V36" s="65" t="str">
        <f t="shared" si="0"/>
        <v/>
      </c>
      <c r="W36" s="65" t="str">
        <f t="shared" si="1"/>
        <v/>
      </c>
      <c r="X36" s="65" t="str">
        <f t="shared" si="2"/>
        <v/>
      </c>
      <c r="Y36" s="65" t="str">
        <f t="shared" si="3"/>
        <v/>
      </c>
      <c r="Z36" s="65" t="str">
        <f t="shared" si="4"/>
        <v/>
      </c>
      <c r="AA36" s="65" t="str">
        <f t="shared" si="5"/>
        <v/>
      </c>
      <c r="AB36" s="38"/>
      <c r="AC36" s="38"/>
      <c r="AD36" s="38"/>
      <c r="AE36" s="85" t="str">
        <f t="shared" si="6"/>
        <v/>
      </c>
      <c r="AF36" s="85" t="str">
        <f t="shared" si="7"/>
        <v/>
      </c>
      <c r="AG36" s="85" t="str">
        <f t="shared" si="8"/>
        <v/>
      </c>
      <c r="AH36" s="66" t="str">
        <f t="shared" si="11"/>
        <v/>
      </c>
      <c r="AI36" s="46" t="str">
        <f>IFERROR(IF(ISNUMBER('Opsparede løndele dec20-mar21'!K34),AH36+'Opsparede løndele dec20-mar21'!K34,AH36),"")</f>
        <v/>
      </c>
    </row>
    <row r="37" spans="1:35" x14ac:dyDescent="0.25">
      <c r="A37" s="52" t="str">
        <f t="shared" si="12"/>
        <v/>
      </c>
      <c r="B37" s="5"/>
      <c r="C37" s="6"/>
      <c r="D37" s="7"/>
      <c r="E37" s="8"/>
      <c r="F37" s="8"/>
      <c r="G37" s="60" t="str">
        <f t="shared" si="13"/>
        <v/>
      </c>
      <c r="H37" s="60" t="str">
        <f t="shared" si="13"/>
        <v/>
      </c>
      <c r="I37" s="60" t="str">
        <f t="shared" si="13"/>
        <v/>
      </c>
      <c r="K37" s="115" t="str">
        <f t="shared" si="10"/>
        <v/>
      </c>
      <c r="U37" s="116"/>
      <c r="V37" s="65" t="str">
        <f t="shared" si="0"/>
        <v/>
      </c>
      <c r="W37" s="65" t="str">
        <f t="shared" si="1"/>
        <v/>
      </c>
      <c r="X37" s="65" t="str">
        <f t="shared" si="2"/>
        <v/>
      </c>
      <c r="Y37" s="65" t="str">
        <f t="shared" si="3"/>
        <v/>
      </c>
      <c r="Z37" s="65" t="str">
        <f t="shared" si="4"/>
        <v/>
      </c>
      <c r="AA37" s="65" t="str">
        <f t="shared" si="5"/>
        <v/>
      </c>
      <c r="AB37" s="38"/>
      <c r="AC37" s="38"/>
      <c r="AD37" s="38"/>
      <c r="AE37" s="85" t="str">
        <f t="shared" si="6"/>
        <v/>
      </c>
      <c r="AF37" s="85" t="str">
        <f t="shared" si="7"/>
        <v/>
      </c>
      <c r="AG37" s="85" t="str">
        <f t="shared" si="8"/>
        <v/>
      </c>
      <c r="AH37" s="66" t="str">
        <f t="shared" si="11"/>
        <v/>
      </c>
      <c r="AI37" s="46" t="str">
        <f>IFERROR(IF(ISNUMBER('Opsparede løndele dec20-mar21'!K35),AH37+'Opsparede løndele dec20-mar21'!K35,AH37),"")</f>
        <v/>
      </c>
    </row>
    <row r="38" spans="1:35" x14ac:dyDescent="0.25">
      <c r="A38" s="52" t="str">
        <f t="shared" si="12"/>
        <v/>
      </c>
      <c r="B38" s="5"/>
      <c r="C38" s="6"/>
      <c r="D38" s="7"/>
      <c r="E38" s="8"/>
      <c r="F38" s="8"/>
      <c r="G38" s="60" t="str">
        <f t="shared" si="13"/>
        <v/>
      </c>
      <c r="H38" s="60" t="str">
        <f t="shared" si="13"/>
        <v/>
      </c>
      <c r="I38" s="60" t="str">
        <f t="shared" si="13"/>
        <v/>
      </c>
      <c r="K38" s="115" t="str">
        <f t="shared" si="10"/>
        <v/>
      </c>
      <c r="U38" s="116"/>
      <c r="V38" s="65" t="str">
        <f t="shared" si="0"/>
        <v/>
      </c>
      <c r="W38" s="65" t="str">
        <f t="shared" si="1"/>
        <v/>
      </c>
      <c r="X38" s="65" t="str">
        <f t="shared" si="2"/>
        <v/>
      </c>
      <c r="Y38" s="65" t="str">
        <f t="shared" si="3"/>
        <v/>
      </c>
      <c r="Z38" s="65" t="str">
        <f t="shared" si="4"/>
        <v/>
      </c>
      <c r="AA38" s="65" t="str">
        <f t="shared" si="5"/>
        <v/>
      </c>
      <c r="AB38" s="38"/>
      <c r="AC38" s="38"/>
      <c r="AD38" s="38"/>
      <c r="AE38" s="85" t="str">
        <f t="shared" si="6"/>
        <v/>
      </c>
      <c r="AF38" s="85" t="str">
        <f t="shared" si="7"/>
        <v/>
      </c>
      <c r="AG38" s="85" t="str">
        <f t="shared" si="8"/>
        <v/>
      </c>
      <c r="AH38" s="66" t="str">
        <f t="shared" si="11"/>
        <v/>
      </c>
      <c r="AI38" s="46" t="str">
        <f>IFERROR(IF(ISNUMBER('Opsparede løndele dec20-mar21'!K36),AH38+'Opsparede løndele dec20-mar21'!K36,AH38),"")</f>
        <v/>
      </c>
    </row>
    <row r="39" spans="1:35" x14ac:dyDescent="0.25">
      <c r="A39" s="52" t="str">
        <f t="shared" si="12"/>
        <v/>
      </c>
      <c r="B39" s="5"/>
      <c r="C39" s="6"/>
      <c r="D39" s="7"/>
      <c r="E39" s="8"/>
      <c r="F39" s="8"/>
      <c r="G39" s="60" t="str">
        <f t="shared" si="13"/>
        <v/>
      </c>
      <c r="H39" s="60" t="str">
        <f t="shared" si="13"/>
        <v/>
      </c>
      <c r="I39" s="60" t="str">
        <f t="shared" si="13"/>
        <v/>
      </c>
      <c r="K39" s="115" t="str">
        <f t="shared" si="10"/>
        <v/>
      </c>
      <c r="U39" s="116"/>
      <c r="V39" s="65" t="str">
        <f t="shared" si="0"/>
        <v/>
      </c>
      <c r="W39" s="65" t="str">
        <f t="shared" si="1"/>
        <v/>
      </c>
      <c r="X39" s="65" t="str">
        <f t="shared" si="2"/>
        <v/>
      </c>
      <c r="Y39" s="65" t="str">
        <f t="shared" si="3"/>
        <v/>
      </c>
      <c r="Z39" s="65" t="str">
        <f t="shared" si="4"/>
        <v/>
      </c>
      <c r="AA39" s="65" t="str">
        <f t="shared" si="5"/>
        <v/>
      </c>
      <c r="AB39" s="38"/>
      <c r="AC39" s="38"/>
      <c r="AD39" s="38"/>
      <c r="AE39" s="85" t="str">
        <f t="shared" si="6"/>
        <v/>
      </c>
      <c r="AF39" s="85" t="str">
        <f t="shared" si="7"/>
        <v/>
      </c>
      <c r="AG39" s="85" t="str">
        <f t="shared" si="8"/>
        <v/>
      </c>
      <c r="AH39" s="66" t="str">
        <f t="shared" si="11"/>
        <v/>
      </c>
      <c r="AI39" s="46" t="str">
        <f>IFERROR(IF(ISNUMBER('Opsparede løndele dec20-mar21'!K37),AH39+'Opsparede løndele dec20-mar21'!K37,AH39),"")</f>
        <v/>
      </c>
    </row>
    <row r="40" spans="1:35" x14ac:dyDescent="0.25">
      <c r="A40" s="52" t="str">
        <f t="shared" si="12"/>
        <v/>
      </c>
      <c r="B40" s="5"/>
      <c r="C40" s="6"/>
      <c r="D40" s="7"/>
      <c r="E40" s="8"/>
      <c r="F40" s="8"/>
      <c r="G40" s="60" t="str">
        <f t="shared" ref="G40:I55" si="14">IF(AND(ISNUMBER($E40),ISNUMBER($F40)),MAX(MIN(NETWORKDAYS(IF($E40&lt;=VLOOKUP(G$6,Matrix_antal_dage,5,FALSE),VLOOKUP(G$6,Matrix_antal_dage,5,FALSE),$E40),IF($F40&gt;=VLOOKUP(G$6,Matrix_antal_dage,6,FALSE),VLOOKUP(G$6,Matrix_antal_dage,6,FALSE),$F40),helligdage),VLOOKUP(G$6,Matrix_antal_dage,7,FALSE)),0),"")</f>
        <v/>
      </c>
      <c r="H40" s="60" t="str">
        <f t="shared" si="14"/>
        <v/>
      </c>
      <c r="I40" s="60" t="str">
        <f t="shared" si="14"/>
        <v/>
      </c>
      <c r="K40" s="115" t="str">
        <f t="shared" si="10"/>
        <v/>
      </c>
      <c r="U40" s="116"/>
      <c r="V40" s="65" t="str">
        <f t="shared" si="0"/>
        <v/>
      </c>
      <c r="W40" s="65" t="str">
        <f t="shared" si="1"/>
        <v/>
      </c>
      <c r="X40" s="65" t="str">
        <f t="shared" si="2"/>
        <v/>
      </c>
      <c r="Y40" s="65" t="str">
        <f t="shared" si="3"/>
        <v/>
      </c>
      <c r="Z40" s="65" t="str">
        <f t="shared" si="4"/>
        <v/>
      </c>
      <c r="AA40" s="65" t="str">
        <f t="shared" si="5"/>
        <v/>
      </c>
      <c r="AB40" s="38"/>
      <c r="AC40" s="38"/>
      <c r="AD40" s="38"/>
      <c r="AE40" s="85" t="str">
        <f t="shared" si="6"/>
        <v/>
      </c>
      <c r="AF40" s="85" t="str">
        <f t="shared" si="7"/>
        <v/>
      </c>
      <c r="AG40" s="85" t="str">
        <f t="shared" si="8"/>
        <v/>
      </c>
      <c r="AH40" s="66" t="str">
        <f t="shared" si="11"/>
        <v/>
      </c>
      <c r="AI40" s="46" t="str">
        <f>IFERROR(IF(ISNUMBER('Opsparede løndele dec20-mar21'!K38),AH40+'Opsparede løndele dec20-mar21'!K38,AH40),"")</f>
        <v/>
      </c>
    </row>
    <row r="41" spans="1:35" x14ac:dyDescent="0.25">
      <c r="A41" s="52" t="str">
        <f t="shared" si="12"/>
        <v/>
      </c>
      <c r="B41" s="5"/>
      <c r="C41" s="6"/>
      <c r="D41" s="7"/>
      <c r="E41" s="8"/>
      <c r="F41" s="8"/>
      <c r="G41" s="60" t="str">
        <f t="shared" si="14"/>
        <v/>
      </c>
      <c r="H41" s="60" t="str">
        <f t="shared" si="14"/>
        <v/>
      </c>
      <c r="I41" s="60" t="str">
        <f t="shared" si="14"/>
        <v/>
      </c>
      <c r="K41" s="115" t="str">
        <f t="shared" si="10"/>
        <v/>
      </c>
      <c r="U41" s="116"/>
      <c r="V41" s="65" t="str">
        <f t="shared" si="0"/>
        <v/>
      </c>
      <c r="W41" s="65" t="str">
        <f t="shared" si="1"/>
        <v/>
      </c>
      <c r="X41" s="65" t="str">
        <f t="shared" si="2"/>
        <v/>
      </c>
      <c r="Y41" s="65" t="str">
        <f t="shared" si="3"/>
        <v/>
      </c>
      <c r="Z41" s="65" t="str">
        <f t="shared" si="4"/>
        <v/>
      </c>
      <c r="AA41" s="65" t="str">
        <f t="shared" si="5"/>
        <v/>
      </c>
      <c r="AB41" s="38"/>
      <c r="AC41" s="38"/>
      <c r="AD41" s="38"/>
      <c r="AE41" s="85" t="str">
        <f t="shared" si="6"/>
        <v/>
      </c>
      <c r="AF41" s="85" t="str">
        <f t="shared" si="7"/>
        <v/>
      </c>
      <c r="AG41" s="85" t="str">
        <f t="shared" si="8"/>
        <v/>
      </c>
      <c r="AH41" s="66" t="str">
        <f t="shared" si="11"/>
        <v/>
      </c>
      <c r="AI41" s="46" t="str">
        <f>IFERROR(IF(ISNUMBER('Opsparede løndele dec20-mar21'!K39),AH41+'Opsparede løndele dec20-mar21'!K39,AH41),"")</f>
        <v/>
      </c>
    </row>
    <row r="42" spans="1:35" x14ac:dyDescent="0.25">
      <c r="A42" s="52" t="str">
        <f t="shared" si="12"/>
        <v/>
      </c>
      <c r="B42" s="5"/>
      <c r="C42" s="6"/>
      <c r="D42" s="7"/>
      <c r="E42" s="8"/>
      <c r="F42" s="8"/>
      <c r="G42" s="60" t="str">
        <f t="shared" si="14"/>
        <v/>
      </c>
      <c r="H42" s="60" t="str">
        <f t="shared" si="14"/>
        <v/>
      </c>
      <c r="I42" s="60" t="str">
        <f t="shared" si="14"/>
        <v/>
      </c>
      <c r="K42" s="115" t="str">
        <f t="shared" si="10"/>
        <v/>
      </c>
      <c r="U42" s="116"/>
      <c r="V42" s="65" t="str">
        <f t="shared" si="0"/>
        <v/>
      </c>
      <c r="W42" s="65" t="str">
        <f t="shared" si="1"/>
        <v/>
      </c>
      <c r="X42" s="65" t="str">
        <f t="shared" si="2"/>
        <v/>
      </c>
      <c r="Y42" s="65" t="str">
        <f t="shared" si="3"/>
        <v/>
      </c>
      <c r="Z42" s="65" t="str">
        <f t="shared" si="4"/>
        <v/>
      </c>
      <c r="AA42" s="65" t="str">
        <f t="shared" si="5"/>
        <v/>
      </c>
      <c r="AB42" s="38"/>
      <c r="AC42" s="38"/>
      <c r="AD42" s="38"/>
      <c r="AE42" s="85" t="str">
        <f t="shared" si="6"/>
        <v/>
      </c>
      <c r="AF42" s="85" t="str">
        <f t="shared" si="7"/>
        <v/>
      </c>
      <c r="AG42" s="85" t="str">
        <f t="shared" si="8"/>
        <v/>
      </c>
      <c r="AH42" s="66" t="str">
        <f t="shared" si="11"/>
        <v/>
      </c>
      <c r="AI42" s="46" t="str">
        <f>IFERROR(IF(ISNUMBER('Opsparede løndele dec20-mar21'!K40),AH42+'Opsparede løndele dec20-mar21'!K40,AH42),"")</f>
        <v/>
      </c>
    </row>
    <row r="43" spans="1:35" x14ac:dyDescent="0.25">
      <c r="A43" s="52" t="str">
        <f t="shared" si="12"/>
        <v/>
      </c>
      <c r="B43" s="5"/>
      <c r="C43" s="6"/>
      <c r="D43" s="7"/>
      <c r="E43" s="8"/>
      <c r="F43" s="8"/>
      <c r="G43" s="60" t="str">
        <f t="shared" si="14"/>
        <v/>
      </c>
      <c r="H43" s="60" t="str">
        <f t="shared" si="14"/>
        <v/>
      </c>
      <c r="I43" s="60" t="str">
        <f t="shared" si="14"/>
        <v/>
      </c>
      <c r="K43" s="115" t="str">
        <f t="shared" si="10"/>
        <v/>
      </c>
      <c r="U43" s="116"/>
      <c r="V43" s="65" t="str">
        <f t="shared" si="0"/>
        <v/>
      </c>
      <c r="W43" s="65" t="str">
        <f t="shared" si="1"/>
        <v/>
      </c>
      <c r="X43" s="65" t="str">
        <f t="shared" si="2"/>
        <v/>
      </c>
      <c r="Y43" s="65" t="str">
        <f t="shared" si="3"/>
        <v/>
      </c>
      <c r="Z43" s="65" t="str">
        <f t="shared" si="4"/>
        <v/>
      </c>
      <c r="AA43" s="65" t="str">
        <f t="shared" si="5"/>
        <v/>
      </c>
      <c r="AB43" s="38"/>
      <c r="AC43" s="38"/>
      <c r="AD43" s="38"/>
      <c r="AE43" s="85" t="str">
        <f t="shared" si="6"/>
        <v/>
      </c>
      <c r="AF43" s="85" t="str">
        <f t="shared" si="7"/>
        <v/>
      </c>
      <c r="AG43" s="85" t="str">
        <f t="shared" si="8"/>
        <v/>
      </c>
      <c r="AH43" s="66" t="str">
        <f t="shared" si="11"/>
        <v/>
      </c>
      <c r="AI43" s="46" t="str">
        <f>IFERROR(IF(ISNUMBER('Opsparede løndele dec20-mar21'!K41),AH43+'Opsparede løndele dec20-mar21'!K41,AH43),"")</f>
        <v/>
      </c>
    </row>
    <row r="44" spans="1:35" x14ac:dyDescent="0.25">
      <c r="A44" s="52" t="str">
        <f t="shared" si="12"/>
        <v/>
      </c>
      <c r="B44" s="5"/>
      <c r="C44" s="6"/>
      <c r="D44" s="7"/>
      <c r="E44" s="8"/>
      <c r="F44" s="8"/>
      <c r="G44" s="60" t="str">
        <f t="shared" si="14"/>
        <v/>
      </c>
      <c r="H44" s="60" t="str">
        <f t="shared" si="14"/>
        <v/>
      </c>
      <c r="I44" s="60" t="str">
        <f t="shared" si="14"/>
        <v/>
      </c>
      <c r="K44" s="115" t="str">
        <f t="shared" si="10"/>
        <v/>
      </c>
      <c r="U44" s="116"/>
      <c r="V44" s="65" t="str">
        <f t="shared" si="0"/>
        <v/>
      </c>
      <c r="W44" s="65" t="str">
        <f t="shared" si="1"/>
        <v/>
      </c>
      <c r="X44" s="65" t="str">
        <f t="shared" si="2"/>
        <v/>
      </c>
      <c r="Y44" s="65" t="str">
        <f t="shared" si="3"/>
        <v/>
      </c>
      <c r="Z44" s="65" t="str">
        <f t="shared" si="4"/>
        <v/>
      </c>
      <c r="AA44" s="65" t="str">
        <f t="shared" si="5"/>
        <v/>
      </c>
      <c r="AB44" s="38"/>
      <c r="AC44" s="38"/>
      <c r="AD44" s="38"/>
      <c r="AE44" s="85" t="str">
        <f t="shared" si="6"/>
        <v/>
      </c>
      <c r="AF44" s="85" t="str">
        <f t="shared" si="7"/>
        <v/>
      </c>
      <c r="AG44" s="85" t="str">
        <f t="shared" si="8"/>
        <v/>
      </c>
      <c r="AH44" s="66" t="str">
        <f t="shared" si="11"/>
        <v/>
      </c>
      <c r="AI44" s="46" t="str">
        <f>IFERROR(IF(ISNUMBER('Opsparede løndele dec20-mar21'!K42),AH44+'Opsparede løndele dec20-mar21'!K42,AH44),"")</f>
        <v/>
      </c>
    </row>
    <row r="45" spans="1:35" x14ac:dyDescent="0.25">
      <c r="A45" s="52" t="str">
        <f t="shared" si="12"/>
        <v/>
      </c>
      <c r="B45" s="5"/>
      <c r="C45" s="6"/>
      <c r="D45" s="7"/>
      <c r="E45" s="8"/>
      <c r="F45" s="8"/>
      <c r="G45" s="60" t="str">
        <f t="shared" si="14"/>
        <v/>
      </c>
      <c r="H45" s="60" t="str">
        <f t="shared" si="14"/>
        <v/>
      </c>
      <c r="I45" s="60" t="str">
        <f t="shared" si="14"/>
        <v/>
      </c>
      <c r="K45" s="115" t="str">
        <f t="shared" si="10"/>
        <v/>
      </c>
      <c r="U45" s="116"/>
      <c r="V45" s="65" t="str">
        <f t="shared" si="0"/>
        <v/>
      </c>
      <c r="W45" s="65" t="str">
        <f t="shared" si="1"/>
        <v/>
      </c>
      <c r="X45" s="65" t="str">
        <f t="shared" si="2"/>
        <v/>
      </c>
      <c r="Y45" s="65" t="str">
        <f t="shared" si="3"/>
        <v/>
      </c>
      <c r="Z45" s="65" t="str">
        <f t="shared" si="4"/>
        <v/>
      </c>
      <c r="AA45" s="65" t="str">
        <f t="shared" si="5"/>
        <v/>
      </c>
      <c r="AB45" s="38"/>
      <c r="AC45" s="38"/>
      <c r="AD45" s="38"/>
      <c r="AE45" s="85" t="str">
        <f t="shared" si="6"/>
        <v/>
      </c>
      <c r="AF45" s="85" t="str">
        <f t="shared" si="7"/>
        <v/>
      </c>
      <c r="AG45" s="85" t="str">
        <f t="shared" si="8"/>
        <v/>
      </c>
      <c r="AH45" s="66" t="str">
        <f t="shared" si="11"/>
        <v/>
      </c>
      <c r="AI45" s="46" t="str">
        <f>IFERROR(IF(ISNUMBER('Opsparede løndele dec20-mar21'!K43),AH45+'Opsparede løndele dec20-mar21'!K43,AH45),"")</f>
        <v/>
      </c>
    </row>
    <row r="46" spans="1:35" x14ac:dyDescent="0.25">
      <c r="A46" s="52" t="str">
        <f t="shared" si="12"/>
        <v/>
      </c>
      <c r="B46" s="5"/>
      <c r="C46" s="6"/>
      <c r="D46" s="7"/>
      <c r="E46" s="8"/>
      <c r="F46" s="8"/>
      <c r="G46" s="60" t="str">
        <f t="shared" si="14"/>
        <v/>
      </c>
      <c r="H46" s="60" t="str">
        <f t="shared" si="14"/>
        <v/>
      </c>
      <c r="I46" s="60" t="str">
        <f t="shared" si="14"/>
        <v/>
      </c>
      <c r="K46" s="115" t="str">
        <f t="shared" si="10"/>
        <v/>
      </c>
      <c r="U46" s="116"/>
      <c r="V46" s="65" t="str">
        <f t="shared" si="0"/>
        <v/>
      </c>
      <c r="W46" s="65" t="str">
        <f t="shared" si="1"/>
        <v/>
      </c>
      <c r="X46" s="65" t="str">
        <f t="shared" si="2"/>
        <v/>
      </c>
      <c r="Y46" s="65" t="str">
        <f t="shared" si="3"/>
        <v/>
      </c>
      <c r="Z46" s="65" t="str">
        <f t="shared" si="4"/>
        <v/>
      </c>
      <c r="AA46" s="65" t="str">
        <f t="shared" si="5"/>
        <v/>
      </c>
      <c r="AB46" s="38"/>
      <c r="AC46" s="38"/>
      <c r="AD46" s="38"/>
      <c r="AE46" s="85" t="str">
        <f t="shared" si="6"/>
        <v/>
      </c>
      <c r="AF46" s="85" t="str">
        <f t="shared" si="7"/>
        <v/>
      </c>
      <c r="AG46" s="85" t="str">
        <f t="shared" si="8"/>
        <v/>
      </c>
      <c r="AH46" s="66" t="str">
        <f t="shared" si="11"/>
        <v/>
      </c>
      <c r="AI46" s="46" t="str">
        <f>IFERROR(IF(ISNUMBER('Opsparede løndele dec20-mar21'!K44),AH46+'Opsparede løndele dec20-mar21'!K44,AH46),"")</f>
        <v/>
      </c>
    </row>
    <row r="47" spans="1:35" x14ac:dyDescent="0.25">
      <c r="A47" s="52" t="str">
        <f t="shared" si="12"/>
        <v/>
      </c>
      <c r="B47" s="5"/>
      <c r="C47" s="6"/>
      <c r="D47" s="7"/>
      <c r="E47" s="8"/>
      <c r="F47" s="8"/>
      <c r="G47" s="60" t="str">
        <f t="shared" si="14"/>
        <v/>
      </c>
      <c r="H47" s="60" t="str">
        <f t="shared" si="14"/>
        <v/>
      </c>
      <c r="I47" s="60" t="str">
        <f t="shared" si="14"/>
        <v/>
      </c>
      <c r="K47" s="115" t="str">
        <f t="shared" si="10"/>
        <v/>
      </c>
      <c r="U47" s="116"/>
      <c r="V47" s="65" t="str">
        <f t="shared" si="0"/>
        <v/>
      </c>
      <c r="W47" s="65" t="str">
        <f t="shared" si="1"/>
        <v/>
      </c>
      <c r="X47" s="65" t="str">
        <f t="shared" si="2"/>
        <v/>
      </c>
      <c r="Y47" s="65" t="str">
        <f t="shared" si="3"/>
        <v/>
      </c>
      <c r="Z47" s="65" t="str">
        <f t="shared" si="4"/>
        <v/>
      </c>
      <c r="AA47" s="65" t="str">
        <f t="shared" si="5"/>
        <v/>
      </c>
      <c r="AB47" s="38"/>
      <c r="AC47" s="38"/>
      <c r="AD47" s="38"/>
      <c r="AE47" s="85" t="str">
        <f t="shared" si="6"/>
        <v/>
      </c>
      <c r="AF47" s="85" t="str">
        <f t="shared" si="7"/>
        <v/>
      </c>
      <c r="AG47" s="85" t="str">
        <f t="shared" si="8"/>
        <v/>
      </c>
      <c r="AH47" s="66" t="str">
        <f t="shared" si="11"/>
        <v/>
      </c>
      <c r="AI47" s="46" t="str">
        <f>IFERROR(IF(ISNUMBER('Opsparede løndele dec20-mar21'!K45),AH47+'Opsparede løndele dec20-mar21'!K45,AH47),"")</f>
        <v/>
      </c>
    </row>
    <row r="48" spans="1:35" x14ac:dyDescent="0.25">
      <c r="A48" s="52" t="str">
        <f t="shared" si="12"/>
        <v/>
      </c>
      <c r="B48" s="5"/>
      <c r="C48" s="6"/>
      <c r="D48" s="7"/>
      <c r="E48" s="8"/>
      <c r="F48" s="8"/>
      <c r="G48" s="60" t="str">
        <f t="shared" si="14"/>
        <v/>
      </c>
      <c r="H48" s="60" t="str">
        <f t="shared" si="14"/>
        <v/>
      </c>
      <c r="I48" s="60" t="str">
        <f t="shared" si="14"/>
        <v/>
      </c>
      <c r="K48" s="115" t="str">
        <f t="shared" si="10"/>
        <v/>
      </c>
      <c r="U48" s="116"/>
      <c r="V48" s="65" t="str">
        <f t="shared" si="0"/>
        <v/>
      </c>
      <c r="W48" s="65" t="str">
        <f t="shared" si="1"/>
        <v/>
      </c>
      <c r="X48" s="65" t="str">
        <f t="shared" si="2"/>
        <v/>
      </c>
      <c r="Y48" s="65" t="str">
        <f t="shared" si="3"/>
        <v/>
      </c>
      <c r="Z48" s="65" t="str">
        <f t="shared" si="4"/>
        <v/>
      </c>
      <c r="AA48" s="65" t="str">
        <f t="shared" si="5"/>
        <v/>
      </c>
      <c r="AB48" s="38"/>
      <c r="AC48" s="38"/>
      <c r="AD48" s="38"/>
      <c r="AE48" s="85" t="str">
        <f t="shared" si="6"/>
        <v/>
      </c>
      <c r="AF48" s="85" t="str">
        <f t="shared" si="7"/>
        <v/>
      </c>
      <c r="AG48" s="85" t="str">
        <f t="shared" si="8"/>
        <v/>
      </c>
      <c r="AH48" s="66" t="str">
        <f t="shared" si="11"/>
        <v/>
      </c>
      <c r="AI48" s="46" t="str">
        <f>IFERROR(IF(ISNUMBER('Opsparede løndele dec20-mar21'!K46),AH48+'Opsparede løndele dec20-mar21'!K46,AH48),"")</f>
        <v/>
      </c>
    </row>
    <row r="49" spans="1:35" x14ac:dyDescent="0.25">
      <c r="A49" s="52" t="str">
        <f t="shared" si="12"/>
        <v/>
      </c>
      <c r="B49" s="5"/>
      <c r="C49" s="6"/>
      <c r="D49" s="7"/>
      <c r="E49" s="8"/>
      <c r="F49" s="8"/>
      <c r="G49" s="60" t="str">
        <f t="shared" si="14"/>
        <v/>
      </c>
      <c r="H49" s="60" t="str">
        <f t="shared" si="14"/>
        <v/>
      </c>
      <c r="I49" s="60" t="str">
        <f t="shared" si="14"/>
        <v/>
      </c>
      <c r="K49" s="115" t="str">
        <f t="shared" si="10"/>
        <v/>
      </c>
      <c r="U49" s="116"/>
      <c r="V49" s="65" t="str">
        <f t="shared" si="0"/>
        <v/>
      </c>
      <c r="W49" s="65" t="str">
        <f t="shared" si="1"/>
        <v/>
      </c>
      <c r="X49" s="65" t="str">
        <f t="shared" si="2"/>
        <v/>
      </c>
      <c r="Y49" s="65" t="str">
        <f t="shared" si="3"/>
        <v/>
      </c>
      <c r="Z49" s="65" t="str">
        <f t="shared" si="4"/>
        <v/>
      </c>
      <c r="AA49" s="65" t="str">
        <f t="shared" si="5"/>
        <v/>
      </c>
      <c r="AB49" s="38"/>
      <c r="AC49" s="38"/>
      <c r="AD49" s="38"/>
      <c r="AE49" s="85" t="str">
        <f t="shared" si="6"/>
        <v/>
      </c>
      <c r="AF49" s="85" t="str">
        <f t="shared" si="7"/>
        <v/>
      </c>
      <c r="AG49" s="85" t="str">
        <f t="shared" si="8"/>
        <v/>
      </c>
      <c r="AH49" s="66" t="str">
        <f t="shared" si="11"/>
        <v/>
      </c>
      <c r="AI49" s="46" t="str">
        <f>IFERROR(IF(ISNUMBER('Opsparede løndele dec20-mar21'!K47),AH49+'Opsparede løndele dec20-mar21'!K47,AH49),"")</f>
        <v/>
      </c>
    </row>
    <row r="50" spans="1:35" x14ac:dyDescent="0.25">
      <c r="A50" s="52" t="str">
        <f t="shared" si="12"/>
        <v/>
      </c>
      <c r="B50" s="5"/>
      <c r="C50" s="6"/>
      <c r="D50" s="7"/>
      <c r="E50" s="8"/>
      <c r="F50" s="8"/>
      <c r="G50" s="60" t="str">
        <f t="shared" si="14"/>
        <v/>
      </c>
      <c r="H50" s="60" t="str">
        <f t="shared" si="14"/>
        <v/>
      </c>
      <c r="I50" s="60" t="str">
        <f t="shared" si="14"/>
        <v/>
      </c>
      <c r="K50" s="115" t="str">
        <f t="shared" si="10"/>
        <v/>
      </c>
      <c r="U50" s="116"/>
      <c r="V50" s="65" t="str">
        <f t="shared" si="0"/>
        <v/>
      </c>
      <c r="W50" s="65" t="str">
        <f t="shared" si="1"/>
        <v/>
      </c>
      <c r="X50" s="65" t="str">
        <f t="shared" si="2"/>
        <v/>
      </c>
      <c r="Y50" s="65" t="str">
        <f t="shared" si="3"/>
        <v/>
      </c>
      <c r="Z50" s="65" t="str">
        <f t="shared" si="4"/>
        <v/>
      </c>
      <c r="AA50" s="65" t="str">
        <f t="shared" si="5"/>
        <v/>
      </c>
      <c r="AB50" s="38"/>
      <c r="AC50" s="38"/>
      <c r="AD50" s="38"/>
      <c r="AE50" s="85" t="str">
        <f t="shared" si="6"/>
        <v/>
      </c>
      <c r="AF50" s="85" t="str">
        <f t="shared" si="7"/>
        <v/>
      </c>
      <c r="AG50" s="85" t="str">
        <f t="shared" si="8"/>
        <v/>
      </c>
      <c r="AH50" s="66" t="str">
        <f t="shared" si="11"/>
        <v/>
      </c>
      <c r="AI50" s="46" t="str">
        <f>IFERROR(IF(ISNUMBER('Opsparede løndele dec20-mar21'!K48),AH50+'Opsparede løndele dec20-mar21'!K48,AH50),"")</f>
        <v/>
      </c>
    </row>
    <row r="51" spans="1:35" x14ac:dyDescent="0.25">
      <c r="A51" s="52" t="str">
        <f t="shared" si="12"/>
        <v/>
      </c>
      <c r="B51" s="5"/>
      <c r="C51" s="6"/>
      <c r="D51" s="7"/>
      <c r="E51" s="8"/>
      <c r="F51" s="8"/>
      <c r="G51" s="60" t="str">
        <f t="shared" si="14"/>
        <v/>
      </c>
      <c r="H51" s="60" t="str">
        <f t="shared" si="14"/>
        <v/>
      </c>
      <c r="I51" s="60" t="str">
        <f t="shared" si="14"/>
        <v/>
      </c>
      <c r="K51" s="115" t="str">
        <f t="shared" si="10"/>
        <v/>
      </c>
      <c r="U51" s="116"/>
      <c r="V51" s="65" t="str">
        <f t="shared" si="0"/>
        <v/>
      </c>
      <c r="W51" s="65" t="str">
        <f t="shared" si="1"/>
        <v/>
      </c>
      <c r="X51" s="65" t="str">
        <f t="shared" si="2"/>
        <v/>
      </c>
      <c r="Y51" s="65" t="str">
        <f t="shared" si="3"/>
        <v/>
      </c>
      <c r="Z51" s="65" t="str">
        <f t="shared" si="4"/>
        <v/>
      </c>
      <c r="AA51" s="65" t="str">
        <f t="shared" si="5"/>
        <v/>
      </c>
      <c r="AB51" s="38"/>
      <c r="AC51" s="38"/>
      <c r="AD51" s="38"/>
      <c r="AE51" s="85" t="str">
        <f t="shared" si="6"/>
        <v/>
      </c>
      <c r="AF51" s="85" t="str">
        <f t="shared" si="7"/>
        <v/>
      </c>
      <c r="AG51" s="85" t="str">
        <f t="shared" si="8"/>
        <v/>
      </c>
      <c r="AH51" s="66" t="str">
        <f t="shared" si="11"/>
        <v/>
      </c>
      <c r="AI51" s="46" t="str">
        <f>IFERROR(IF(ISNUMBER('Opsparede løndele dec20-mar21'!K49),AH51+'Opsparede løndele dec20-mar21'!K49,AH51),"")</f>
        <v/>
      </c>
    </row>
    <row r="52" spans="1:35" x14ac:dyDescent="0.25">
      <c r="A52" s="52" t="str">
        <f t="shared" si="12"/>
        <v/>
      </c>
      <c r="B52" s="5"/>
      <c r="C52" s="6"/>
      <c r="D52" s="7"/>
      <c r="E52" s="8"/>
      <c r="F52" s="8"/>
      <c r="G52" s="60" t="str">
        <f t="shared" si="14"/>
        <v/>
      </c>
      <c r="H52" s="60" t="str">
        <f t="shared" si="14"/>
        <v/>
      </c>
      <c r="I52" s="60" t="str">
        <f t="shared" si="14"/>
        <v/>
      </c>
      <c r="K52" s="115" t="str">
        <f t="shared" si="10"/>
        <v/>
      </c>
      <c r="U52" s="116"/>
      <c r="V52" s="65" t="str">
        <f t="shared" si="0"/>
        <v/>
      </c>
      <c r="W52" s="65" t="str">
        <f t="shared" si="1"/>
        <v/>
      </c>
      <c r="X52" s="65" t="str">
        <f t="shared" si="2"/>
        <v/>
      </c>
      <c r="Y52" s="65" t="str">
        <f t="shared" si="3"/>
        <v/>
      </c>
      <c r="Z52" s="65" t="str">
        <f t="shared" si="4"/>
        <v/>
      </c>
      <c r="AA52" s="65" t="str">
        <f t="shared" si="5"/>
        <v/>
      </c>
      <c r="AB52" s="38"/>
      <c r="AC52" s="38"/>
      <c r="AD52" s="38"/>
      <c r="AE52" s="85" t="str">
        <f t="shared" si="6"/>
        <v/>
      </c>
      <c r="AF52" s="85" t="str">
        <f t="shared" si="7"/>
        <v/>
      </c>
      <c r="AG52" s="85" t="str">
        <f t="shared" si="8"/>
        <v/>
      </c>
      <c r="AH52" s="66" t="str">
        <f t="shared" si="11"/>
        <v/>
      </c>
      <c r="AI52" s="46" t="str">
        <f>IFERROR(IF(ISNUMBER('Opsparede løndele dec20-mar21'!K50),AH52+'Opsparede løndele dec20-mar21'!K50,AH52),"")</f>
        <v/>
      </c>
    </row>
    <row r="53" spans="1:35" x14ac:dyDescent="0.25">
      <c r="A53" s="52" t="str">
        <f t="shared" si="12"/>
        <v/>
      </c>
      <c r="B53" s="5"/>
      <c r="C53" s="6"/>
      <c r="D53" s="7"/>
      <c r="E53" s="8"/>
      <c r="F53" s="8"/>
      <c r="G53" s="60" t="str">
        <f t="shared" si="14"/>
        <v/>
      </c>
      <c r="H53" s="60" t="str">
        <f t="shared" si="14"/>
        <v/>
      </c>
      <c r="I53" s="60" t="str">
        <f t="shared" si="14"/>
        <v/>
      </c>
      <c r="K53" s="115" t="str">
        <f t="shared" si="10"/>
        <v/>
      </c>
      <c r="U53" s="116"/>
      <c r="V53" s="65" t="str">
        <f t="shared" si="0"/>
        <v/>
      </c>
      <c r="W53" s="65" t="str">
        <f t="shared" si="1"/>
        <v/>
      </c>
      <c r="X53" s="65" t="str">
        <f t="shared" si="2"/>
        <v/>
      </c>
      <c r="Y53" s="65" t="str">
        <f t="shared" si="3"/>
        <v/>
      </c>
      <c r="Z53" s="65" t="str">
        <f t="shared" si="4"/>
        <v/>
      </c>
      <c r="AA53" s="65" t="str">
        <f t="shared" si="5"/>
        <v/>
      </c>
      <c r="AB53" s="38"/>
      <c r="AC53" s="38"/>
      <c r="AD53" s="38"/>
      <c r="AE53" s="85" t="str">
        <f t="shared" si="6"/>
        <v/>
      </c>
      <c r="AF53" s="85" t="str">
        <f t="shared" si="7"/>
        <v/>
      </c>
      <c r="AG53" s="85" t="str">
        <f t="shared" si="8"/>
        <v/>
      </c>
      <c r="AH53" s="66" t="str">
        <f t="shared" si="11"/>
        <v/>
      </c>
      <c r="AI53" s="46" t="str">
        <f>IFERROR(IF(ISNUMBER('Opsparede løndele dec20-mar21'!K51),AH53+'Opsparede løndele dec20-mar21'!K51,AH53),"")</f>
        <v/>
      </c>
    </row>
    <row r="54" spans="1:35" x14ac:dyDescent="0.25">
      <c r="A54" s="52" t="str">
        <f t="shared" si="12"/>
        <v/>
      </c>
      <c r="B54" s="5"/>
      <c r="C54" s="6"/>
      <c r="D54" s="7"/>
      <c r="E54" s="8"/>
      <c r="F54" s="8"/>
      <c r="G54" s="60" t="str">
        <f t="shared" si="14"/>
        <v/>
      </c>
      <c r="H54" s="60" t="str">
        <f t="shared" si="14"/>
        <v/>
      </c>
      <c r="I54" s="60" t="str">
        <f t="shared" si="14"/>
        <v/>
      </c>
      <c r="K54" s="115" t="str">
        <f t="shared" si="10"/>
        <v/>
      </c>
      <c r="U54" s="116"/>
      <c r="V54" s="65" t="str">
        <f t="shared" si="0"/>
        <v/>
      </c>
      <c r="W54" s="65" t="str">
        <f t="shared" si="1"/>
        <v/>
      </c>
      <c r="X54" s="65" t="str">
        <f t="shared" si="2"/>
        <v/>
      </c>
      <c r="Y54" s="65" t="str">
        <f t="shared" si="3"/>
        <v/>
      </c>
      <c r="Z54" s="65" t="str">
        <f t="shared" si="4"/>
        <v/>
      </c>
      <c r="AA54" s="65" t="str">
        <f t="shared" si="5"/>
        <v/>
      </c>
      <c r="AB54" s="38"/>
      <c r="AC54" s="38"/>
      <c r="AD54" s="38"/>
      <c r="AE54" s="85" t="str">
        <f t="shared" si="6"/>
        <v/>
      </c>
      <c r="AF54" s="85" t="str">
        <f t="shared" si="7"/>
        <v/>
      </c>
      <c r="AG54" s="85" t="str">
        <f t="shared" si="8"/>
        <v/>
      </c>
      <c r="AH54" s="66" t="str">
        <f t="shared" si="11"/>
        <v/>
      </c>
      <c r="AI54" s="46" t="str">
        <f>IFERROR(IF(ISNUMBER('Opsparede løndele dec20-mar21'!K52),AH54+'Opsparede løndele dec20-mar21'!K52,AH54),"")</f>
        <v/>
      </c>
    </row>
    <row r="55" spans="1:35" x14ac:dyDescent="0.25">
      <c r="A55" s="52" t="str">
        <f t="shared" si="12"/>
        <v/>
      </c>
      <c r="B55" s="5"/>
      <c r="C55" s="6"/>
      <c r="D55" s="7"/>
      <c r="E55" s="8"/>
      <c r="F55" s="8"/>
      <c r="G55" s="60" t="str">
        <f t="shared" si="14"/>
        <v/>
      </c>
      <c r="H55" s="60" t="str">
        <f t="shared" si="14"/>
        <v/>
      </c>
      <c r="I55" s="60" t="str">
        <f t="shared" si="14"/>
        <v/>
      </c>
      <c r="K55" s="115" t="str">
        <f t="shared" si="10"/>
        <v/>
      </c>
      <c r="U55" s="116"/>
      <c r="V55" s="65" t="str">
        <f t="shared" si="0"/>
        <v/>
      </c>
      <c r="W55" s="65" t="str">
        <f t="shared" si="1"/>
        <v/>
      </c>
      <c r="X55" s="65" t="str">
        <f t="shared" si="2"/>
        <v/>
      </c>
      <c r="Y55" s="65" t="str">
        <f t="shared" si="3"/>
        <v/>
      </c>
      <c r="Z55" s="65" t="str">
        <f t="shared" si="4"/>
        <v/>
      </c>
      <c r="AA55" s="65" t="str">
        <f t="shared" si="5"/>
        <v/>
      </c>
      <c r="AB55" s="38"/>
      <c r="AC55" s="38"/>
      <c r="AD55" s="38"/>
      <c r="AE55" s="85" t="str">
        <f t="shared" si="6"/>
        <v/>
      </c>
      <c r="AF55" s="85" t="str">
        <f t="shared" si="7"/>
        <v/>
      </c>
      <c r="AG55" s="85" t="str">
        <f t="shared" si="8"/>
        <v/>
      </c>
      <c r="AH55" s="66" t="str">
        <f t="shared" si="11"/>
        <v/>
      </c>
      <c r="AI55" s="46" t="str">
        <f>IFERROR(IF(ISNUMBER('Opsparede løndele dec20-mar21'!K53),AH55+'Opsparede løndele dec20-mar21'!K53,AH55),"")</f>
        <v/>
      </c>
    </row>
    <row r="56" spans="1:35" x14ac:dyDescent="0.25">
      <c r="A56" s="52" t="str">
        <f t="shared" si="12"/>
        <v/>
      </c>
      <c r="B56" s="5"/>
      <c r="C56" s="6"/>
      <c r="D56" s="7"/>
      <c r="E56" s="8"/>
      <c r="F56" s="8"/>
      <c r="G56" s="60" t="str">
        <f t="shared" ref="G56:I71" si="15">IF(AND(ISNUMBER($E56),ISNUMBER($F56)),MAX(MIN(NETWORKDAYS(IF($E56&lt;=VLOOKUP(G$6,Matrix_antal_dage,5,FALSE),VLOOKUP(G$6,Matrix_antal_dage,5,FALSE),$E56),IF($F56&gt;=VLOOKUP(G$6,Matrix_antal_dage,6,FALSE),VLOOKUP(G$6,Matrix_antal_dage,6,FALSE),$F56),helligdage),VLOOKUP(G$6,Matrix_antal_dage,7,FALSE)),0),"")</f>
        <v/>
      </c>
      <c r="H56" s="60" t="str">
        <f t="shared" si="15"/>
        <v/>
      </c>
      <c r="I56" s="60" t="str">
        <f t="shared" si="15"/>
        <v/>
      </c>
      <c r="K56" s="115" t="str">
        <f t="shared" si="10"/>
        <v/>
      </c>
      <c r="U56" s="116"/>
      <c r="V56" s="65" t="str">
        <f t="shared" si="0"/>
        <v/>
      </c>
      <c r="W56" s="65" t="str">
        <f t="shared" si="1"/>
        <v/>
      </c>
      <c r="X56" s="65" t="str">
        <f t="shared" si="2"/>
        <v/>
      </c>
      <c r="Y56" s="65" t="str">
        <f t="shared" si="3"/>
        <v/>
      </c>
      <c r="Z56" s="65" t="str">
        <f t="shared" si="4"/>
        <v/>
      </c>
      <c r="AA56" s="65" t="str">
        <f t="shared" si="5"/>
        <v/>
      </c>
      <c r="AB56" s="38"/>
      <c r="AC56" s="38"/>
      <c r="AD56" s="38"/>
      <c r="AE56" s="85" t="str">
        <f t="shared" si="6"/>
        <v/>
      </c>
      <c r="AF56" s="85" t="str">
        <f t="shared" si="7"/>
        <v/>
      </c>
      <c r="AG56" s="85" t="str">
        <f t="shared" si="8"/>
        <v/>
      </c>
      <c r="AH56" s="66" t="str">
        <f t="shared" si="11"/>
        <v/>
      </c>
      <c r="AI56" s="46" t="str">
        <f>IFERROR(IF(ISNUMBER('Opsparede løndele dec20-mar21'!K54),AH56+'Opsparede løndele dec20-mar21'!K54,AH56),"")</f>
        <v/>
      </c>
    </row>
    <row r="57" spans="1:35" x14ac:dyDescent="0.25">
      <c r="A57" s="52" t="str">
        <f t="shared" si="12"/>
        <v/>
      </c>
      <c r="B57" s="5"/>
      <c r="C57" s="6"/>
      <c r="D57" s="7"/>
      <c r="E57" s="8"/>
      <c r="F57" s="8"/>
      <c r="G57" s="60" t="str">
        <f t="shared" si="15"/>
        <v/>
      </c>
      <c r="H57" s="60" t="str">
        <f t="shared" si="15"/>
        <v/>
      </c>
      <c r="I57" s="60" t="str">
        <f t="shared" si="15"/>
        <v/>
      </c>
      <c r="K57" s="115" t="str">
        <f t="shared" si="10"/>
        <v/>
      </c>
      <c r="U57" s="116"/>
      <c r="V57" s="65" t="str">
        <f t="shared" si="0"/>
        <v/>
      </c>
      <c r="W57" s="65" t="str">
        <f t="shared" si="1"/>
        <v/>
      </c>
      <c r="X57" s="65" t="str">
        <f t="shared" si="2"/>
        <v/>
      </c>
      <c r="Y57" s="65" t="str">
        <f t="shared" si="3"/>
        <v/>
      </c>
      <c r="Z57" s="65" t="str">
        <f t="shared" si="4"/>
        <v/>
      </c>
      <c r="AA57" s="65" t="str">
        <f t="shared" si="5"/>
        <v/>
      </c>
      <c r="AB57" s="38"/>
      <c r="AC57" s="38"/>
      <c r="AD57" s="38"/>
      <c r="AE57" s="85" t="str">
        <f t="shared" si="6"/>
        <v/>
      </c>
      <c r="AF57" s="85" t="str">
        <f t="shared" si="7"/>
        <v/>
      </c>
      <c r="AG57" s="85" t="str">
        <f t="shared" si="8"/>
        <v/>
      </c>
      <c r="AH57" s="66" t="str">
        <f t="shared" si="11"/>
        <v/>
      </c>
      <c r="AI57" s="46" t="str">
        <f>IFERROR(IF(ISNUMBER('Opsparede løndele dec20-mar21'!K55),AH57+'Opsparede løndele dec20-mar21'!K55,AH57),"")</f>
        <v/>
      </c>
    </row>
    <row r="58" spans="1:35" x14ac:dyDescent="0.25">
      <c r="A58" s="52" t="str">
        <f t="shared" si="12"/>
        <v/>
      </c>
      <c r="B58" s="5"/>
      <c r="C58" s="6"/>
      <c r="D58" s="7"/>
      <c r="E58" s="8"/>
      <c r="F58" s="8"/>
      <c r="G58" s="60" t="str">
        <f t="shared" si="15"/>
        <v/>
      </c>
      <c r="H58" s="60" t="str">
        <f t="shared" si="15"/>
        <v/>
      </c>
      <c r="I58" s="60" t="str">
        <f t="shared" si="15"/>
        <v/>
      </c>
      <c r="K58" s="115" t="str">
        <f t="shared" si="10"/>
        <v/>
      </c>
      <c r="U58" s="116"/>
      <c r="V58" s="65" t="str">
        <f t="shared" si="0"/>
        <v/>
      </c>
      <c r="W58" s="65" t="str">
        <f t="shared" si="1"/>
        <v/>
      </c>
      <c r="X58" s="65" t="str">
        <f t="shared" si="2"/>
        <v/>
      </c>
      <c r="Y58" s="65" t="str">
        <f t="shared" si="3"/>
        <v/>
      </c>
      <c r="Z58" s="65" t="str">
        <f t="shared" si="4"/>
        <v/>
      </c>
      <c r="AA58" s="65" t="str">
        <f t="shared" si="5"/>
        <v/>
      </c>
      <c r="AB58" s="38"/>
      <c r="AC58" s="38"/>
      <c r="AD58" s="38"/>
      <c r="AE58" s="85" t="str">
        <f t="shared" si="6"/>
        <v/>
      </c>
      <c r="AF58" s="85" t="str">
        <f t="shared" si="7"/>
        <v/>
      </c>
      <c r="AG58" s="85" t="str">
        <f t="shared" si="8"/>
        <v/>
      </c>
      <c r="AH58" s="66" t="str">
        <f t="shared" si="11"/>
        <v/>
      </c>
      <c r="AI58" s="46" t="str">
        <f>IFERROR(IF(ISNUMBER('Opsparede løndele dec20-mar21'!K56),AH58+'Opsparede løndele dec20-mar21'!K56,AH58),"")</f>
        <v/>
      </c>
    </row>
    <row r="59" spans="1:35" x14ac:dyDescent="0.25">
      <c r="A59" s="52" t="str">
        <f t="shared" si="12"/>
        <v/>
      </c>
      <c r="B59" s="5"/>
      <c r="C59" s="6"/>
      <c r="D59" s="7"/>
      <c r="E59" s="8"/>
      <c r="F59" s="8"/>
      <c r="G59" s="60" t="str">
        <f t="shared" si="15"/>
        <v/>
      </c>
      <c r="H59" s="60" t="str">
        <f t="shared" si="15"/>
        <v/>
      </c>
      <c r="I59" s="60" t="str">
        <f t="shared" si="15"/>
        <v/>
      </c>
      <c r="K59" s="115" t="str">
        <f t="shared" si="10"/>
        <v/>
      </c>
      <c r="U59" s="116"/>
      <c r="V59" s="65" t="str">
        <f t="shared" si="0"/>
        <v/>
      </c>
      <c r="W59" s="65" t="str">
        <f t="shared" si="1"/>
        <v/>
      </c>
      <c r="X59" s="65" t="str">
        <f t="shared" si="2"/>
        <v/>
      </c>
      <c r="Y59" s="65" t="str">
        <f t="shared" si="3"/>
        <v/>
      </c>
      <c r="Z59" s="65" t="str">
        <f t="shared" si="4"/>
        <v/>
      </c>
      <c r="AA59" s="65" t="str">
        <f t="shared" si="5"/>
        <v/>
      </c>
      <c r="AB59" s="38"/>
      <c r="AC59" s="38"/>
      <c r="AD59" s="38"/>
      <c r="AE59" s="85" t="str">
        <f t="shared" si="6"/>
        <v/>
      </c>
      <c r="AF59" s="85" t="str">
        <f t="shared" si="7"/>
        <v/>
      </c>
      <c r="AG59" s="85" t="str">
        <f t="shared" si="8"/>
        <v/>
      </c>
      <c r="AH59" s="66" t="str">
        <f t="shared" si="11"/>
        <v/>
      </c>
      <c r="AI59" s="46" t="str">
        <f>IFERROR(IF(ISNUMBER('Opsparede løndele dec20-mar21'!K57),AH59+'Opsparede løndele dec20-mar21'!K57,AH59),"")</f>
        <v/>
      </c>
    </row>
    <row r="60" spans="1:35" x14ac:dyDescent="0.25">
      <c r="A60" s="52" t="str">
        <f t="shared" si="12"/>
        <v/>
      </c>
      <c r="B60" s="5"/>
      <c r="C60" s="6"/>
      <c r="D60" s="7"/>
      <c r="E60" s="8"/>
      <c r="F60" s="8"/>
      <c r="G60" s="60" t="str">
        <f t="shared" si="15"/>
        <v/>
      </c>
      <c r="H60" s="60" t="str">
        <f t="shared" si="15"/>
        <v/>
      </c>
      <c r="I60" s="60" t="str">
        <f t="shared" si="15"/>
        <v/>
      </c>
      <c r="K60" s="115" t="str">
        <f t="shared" si="10"/>
        <v/>
      </c>
      <c r="U60" s="116"/>
      <c r="V60" s="65" t="str">
        <f t="shared" si="0"/>
        <v/>
      </c>
      <c r="W60" s="65" t="str">
        <f t="shared" si="1"/>
        <v/>
      </c>
      <c r="X60" s="65" t="str">
        <f t="shared" si="2"/>
        <v/>
      </c>
      <c r="Y60" s="65" t="str">
        <f t="shared" si="3"/>
        <v/>
      </c>
      <c r="Z60" s="65" t="str">
        <f t="shared" si="4"/>
        <v/>
      </c>
      <c r="AA60" s="65" t="str">
        <f t="shared" si="5"/>
        <v/>
      </c>
      <c r="AB60" s="38"/>
      <c r="AC60" s="38"/>
      <c r="AD60" s="38"/>
      <c r="AE60" s="85" t="str">
        <f t="shared" si="6"/>
        <v/>
      </c>
      <c r="AF60" s="85" t="str">
        <f t="shared" si="7"/>
        <v/>
      </c>
      <c r="AG60" s="85" t="str">
        <f t="shared" si="8"/>
        <v/>
      </c>
      <c r="AH60" s="66" t="str">
        <f t="shared" si="11"/>
        <v/>
      </c>
      <c r="AI60" s="46" t="str">
        <f>IFERROR(IF(ISNUMBER('Opsparede løndele dec20-mar21'!K58),AH60+'Opsparede løndele dec20-mar21'!K58,AH60),"")</f>
        <v/>
      </c>
    </row>
    <row r="61" spans="1:35" x14ac:dyDescent="0.25">
      <c r="A61" s="52" t="str">
        <f t="shared" si="12"/>
        <v/>
      </c>
      <c r="B61" s="5"/>
      <c r="C61" s="6"/>
      <c r="D61" s="7"/>
      <c r="E61" s="8"/>
      <c r="F61" s="8"/>
      <c r="G61" s="60" t="str">
        <f t="shared" si="15"/>
        <v/>
      </c>
      <c r="H61" s="60" t="str">
        <f t="shared" si="15"/>
        <v/>
      </c>
      <c r="I61" s="60" t="str">
        <f t="shared" si="15"/>
        <v/>
      </c>
      <c r="K61" s="115" t="str">
        <f t="shared" si="10"/>
        <v/>
      </c>
      <c r="U61" s="116"/>
      <c r="V61" s="65" t="str">
        <f t="shared" si="0"/>
        <v/>
      </c>
      <c r="W61" s="65" t="str">
        <f t="shared" si="1"/>
        <v/>
      </c>
      <c r="X61" s="65" t="str">
        <f t="shared" si="2"/>
        <v/>
      </c>
      <c r="Y61" s="65" t="str">
        <f t="shared" si="3"/>
        <v/>
      </c>
      <c r="Z61" s="65" t="str">
        <f t="shared" si="4"/>
        <v/>
      </c>
      <c r="AA61" s="65" t="str">
        <f t="shared" si="5"/>
        <v/>
      </c>
      <c r="AB61" s="38"/>
      <c r="AC61" s="38"/>
      <c r="AD61" s="38"/>
      <c r="AE61" s="85" t="str">
        <f t="shared" si="6"/>
        <v/>
      </c>
      <c r="AF61" s="85" t="str">
        <f t="shared" si="7"/>
        <v/>
      </c>
      <c r="AG61" s="85" t="str">
        <f t="shared" si="8"/>
        <v/>
      </c>
      <c r="AH61" s="66" t="str">
        <f t="shared" si="11"/>
        <v/>
      </c>
      <c r="AI61" s="46" t="str">
        <f>IFERROR(IF(ISNUMBER('Opsparede løndele dec20-mar21'!K59),AH61+'Opsparede løndele dec20-mar21'!K59,AH61),"")</f>
        <v/>
      </c>
    </row>
    <row r="62" spans="1:35" x14ac:dyDescent="0.25">
      <c r="A62" s="52" t="str">
        <f t="shared" si="12"/>
        <v/>
      </c>
      <c r="B62" s="5"/>
      <c r="C62" s="6"/>
      <c r="D62" s="7"/>
      <c r="E62" s="8"/>
      <c r="F62" s="8"/>
      <c r="G62" s="60" t="str">
        <f t="shared" si="15"/>
        <v/>
      </c>
      <c r="H62" s="60" t="str">
        <f t="shared" si="15"/>
        <v/>
      </c>
      <c r="I62" s="60" t="str">
        <f t="shared" si="15"/>
        <v/>
      </c>
      <c r="K62" s="115" t="str">
        <f t="shared" si="10"/>
        <v/>
      </c>
      <c r="U62" s="116"/>
      <c r="V62" s="65" t="str">
        <f t="shared" si="0"/>
        <v/>
      </c>
      <c r="W62" s="65" t="str">
        <f t="shared" si="1"/>
        <v/>
      </c>
      <c r="X62" s="65" t="str">
        <f t="shared" si="2"/>
        <v/>
      </c>
      <c r="Y62" s="65" t="str">
        <f t="shared" si="3"/>
        <v/>
      </c>
      <c r="Z62" s="65" t="str">
        <f t="shared" si="4"/>
        <v/>
      </c>
      <c r="AA62" s="65" t="str">
        <f t="shared" si="5"/>
        <v/>
      </c>
      <c r="AB62" s="38"/>
      <c r="AC62" s="38"/>
      <c r="AD62" s="38"/>
      <c r="AE62" s="85" t="str">
        <f t="shared" si="6"/>
        <v/>
      </c>
      <c r="AF62" s="85" t="str">
        <f t="shared" si="7"/>
        <v/>
      </c>
      <c r="AG62" s="85" t="str">
        <f t="shared" si="8"/>
        <v/>
      </c>
      <c r="AH62" s="66" t="str">
        <f t="shared" si="11"/>
        <v/>
      </c>
      <c r="AI62" s="46" t="str">
        <f>IFERROR(IF(ISNUMBER('Opsparede løndele dec20-mar21'!K60),AH62+'Opsparede løndele dec20-mar21'!K60,AH62),"")</f>
        <v/>
      </c>
    </row>
    <row r="63" spans="1:35" x14ac:dyDescent="0.25">
      <c r="A63" s="52" t="str">
        <f t="shared" si="12"/>
        <v/>
      </c>
      <c r="B63" s="5"/>
      <c r="C63" s="6"/>
      <c r="D63" s="7"/>
      <c r="E63" s="8"/>
      <c r="F63" s="8"/>
      <c r="G63" s="60" t="str">
        <f t="shared" si="15"/>
        <v/>
      </c>
      <c r="H63" s="60" t="str">
        <f t="shared" si="15"/>
        <v/>
      </c>
      <c r="I63" s="60" t="str">
        <f t="shared" si="15"/>
        <v/>
      </c>
      <c r="K63" s="115" t="str">
        <f t="shared" si="10"/>
        <v/>
      </c>
      <c r="U63" s="116"/>
      <c r="V63" s="65" t="str">
        <f t="shared" si="0"/>
        <v/>
      </c>
      <c r="W63" s="65" t="str">
        <f t="shared" si="1"/>
        <v/>
      </c>
      <c r="X63" s="65" t="str">
        <f t="shared" si="2"/>
        <v/>
      </c>
      <c r="Y63" s="65" t="str">
        <f t="shared" si="3"/>
        <v/>
      </c>
      <c r="Z63" s="65" t="str">
        <f t="shared" si="4"/>
        <v/>
      </c>
      <c r="AA63" s="65" t="str">
        <f t="shared" si="5"/>
        <v/>
      </c>
      <c r="AB63" s="38"/>
      <c r="AC63" s="38"/>
      <c r="AD63" s="38"/>
      <c r="AE63" s="85" t="str">
        <f t="shared" si="6"/>
        <v/>
      </c>
      <c r="AF63" s="85" t="str">
        <f t="shared" si="7"/>
        <v/>
      </c>
      <c r="AG63" s="85" t="str">
        <f t="shared" si="8"/>
        <v/>
      </c>
      <c r="AH63" s="66" t="str">
        <f t="shared" si="11"/>
        <v/>
      </c>
      <c r="AI63" s="46" t="str">
        <f>IFERROR(IF(ISNUMBER('Opsparede løndele dec20-mar21'!K61),AH63+'Opsparede løndele dec20-mar21'!K61,AH63),"")</f>
        <v/>
      </c>
    </row>
    <row r="64" spans="1:35" x14ac:dyDescent="0.25">
      <c r="A64" s="52" t="str">
        <f t="shared" si="12"/>
        <v/>
      </c>
      <c r="B64" s="5"/>
      <c r="C64" s="6"/>
      <c r="D64" s="7"/>
      <c r="E64" s="8"/>
      <c r="F64" s="8"/>
      <c r="G64" s="60" t="str">
        <f t="shared" si="15"/>
        <v/>
      </c>
      <c r="H64" s="60" t="str">
        <f t="shared" si="15"/>
        <v/>
      </c>
      <c r="I64" s="60" t="str">
        <f t="shared" si="15"/>
        <v/>
      </c>
      <c r="K64" s="115" t="str">
        <f t="shared" si="10"/>
        <v/>
      </c>
      <c r="U64" s="116"/>
      <c r="V64" s="65" t="str">
        <f t="shared" si="0"/>
        <v/>
      </c>
      <c r="W64" s="65" t="str">
        <f t="shared" si="1"/>
        <v/>
      </c>
      <c r="X64" s="65" t="str">
        <f t="shared" si="2"/>
        <v/>
      </c>
      <c r="Y64" s="65" t="str">
        <f t="shared" si="3"/>
        <v/>
      </c>
      <c r="Z64" s="65" t="str">
        <f t="shared" si="4"/>
        <v/>
      </c>
      <c r="AA64" s="65" t="str">
        <f t="shared" si="5"/>
        <v/>
      </c>
      <c r="AB64" s="38"/>
      <c r="AC64" s="38"/>
      <c r="AD64" s="38"/>
      <c r="AE64" s="85" t="str">
        <f t="shared" si="6"/>
        <v/>
      </c>
      <c r="AF64" s="85" t="str">
        <f t="shared" si="7"/>
        <v/>
      </c>
      <c r="AG64" s="85" t="str">
        <f t="shared" si="8"/>
        <v/>
      </c>
      <c r="AH64" s="66" t="str">
        <f t="shared" si="11"/>
        <v/>
      </c>
      <c r="AI64" s="46" t="str">
        <f>IFERROR(IF(ISNUMBER('Opsparede løndele dec20-mar21'!K62),AH64+'Opsparede løndele dec20-mar21'!K62,AH64),"")</f>
        <v/>
      </c>
    </row>
    <row r="65" spans="1:35" x14ac:dyDescent="0.25">
      <c r="A65" s="52" t="str">
        <f t="shared" si="12"/>
        <v/>
      </c>
      <c r="B65" s="5"/>
      <c r="C65" s="6"/>
      <c r="D65" s="7"/>
      <c r="E65" s="8"/>
      <c r="F65" s="8"/>
      <c r="G65" s="60" t="str">
        <f t="shared" si="15"/>
        <v/>
      </c>
      <c r="H65" s="60" t="str">
        <f t="shared" si="15"/>
        <v/>
      </c>
      <c r="I65" s="60" t="str">
        <f t="shared" si="15"/>
        <v/>
      </c>
      <c r="K65" s="115" t="str">
        <f t="shared" si="10"/>
        <v/>
      </c>
      <c r="U65" s="116"/>
      <c r="V65" s="65" t="str">
        <f t="shared" si="0"/>
        <v/>
      </c>
      <c r="W65" s="65" t="str">
        <f t="shared" si="1"/>
        <v/>
      </c>
      <c r="X65" s="65" t="str">
        <f t="shared" si="2"/>
        <v/>
      </c>
      <c r="Y65" s="65" t="str">
        <f t="shared" si="3"/>
        <v/>
      </c>
      <c r="Z65" s="65" t="str">
        <f t="shared" si="4"/>
        <v/>
      </c>
      <c r="AA65" s="65" t="str">
        <f t="shared" si="5"/>
        <v/>
      </c>
      <c r="AB65" s="38"/>
      <c r="AC65" s="38"/>
      <c r="AD65" s="38"/>
      <c r="AE65" s="85" t="str">
        <f t="shared" si="6"/>
        <v/>
      </c>
      <c r="AF65" s="85" t="str">
        <f t="shared" si="7"/>
        <v/>
      </c>
      <c r="AG65" s="85" t="str">
        <f t="shared" si="8"/>
        <v/>
      </c>
      <c r="AH65" s="66" t="str">
        <f t="shared" si="11"/>
        <v/>
      </c>
      <c r="AI65" s="46" t="str">
        <f>IFERROR(IF(ISNUMBER('Opsparede løndele dec20-mar21'!K63),AH65+'Opsparede løndele dec20-mar21'!K63,AH65),"")</f>
        <v/>
      </c>
    </row>
    <row r="66" spans="1:35" x14ac:dyDescent="0.25">
      <c r="A66" s="52" t="str">
        <f t="shared" si="12"/>
        <v/>
      </c>
      <c r="B66" s="5"/>
      <c r="C66" s="6"/>
      <c r="D66" s="7"/>
      <c r="E66" s="8"/>
      <c r="F66" s="8"/>
      <c r="G66" s="60" t="str">
        <f t="shared" si="15"/>
        <v/>
      </c>
      <c r="H66" s="60" t="str">
        <f t="shared" si="15"/>
        <v/>
      </c>
      <c r="I66" s="60" t="str">
        <f t="shared" si="15"/>
        <v/>
      </c>
      <c r="K66" s="115" t="str">
        <f t="shared" si="10"/>
        <v/>
      </c>
      <c r="U66" s="116"/>
      <c r="V66" s="65" t="str">
        <f t="shared" si="0"/>
        <v/>
      </c>
      <c r="W66" s="65" t="str">
        <f t="shared" si="1"/>
        <v/>
      </c>
      <c r="X66" s="65" t="str">
        <f t="shared" si="2"/>
        <v/>
      </c>
      <c r="Y66" s="65" t="str">
        <f t="shared" si="3"/>
        <v/>
      </c>
      <c r="Z66" s="65" t="str">
        <f t="shared" si="4"/>
        <v/>
      </c>
      <c r="AA66" s="65" t="str">
        <f t="shared" si="5"/>
        <v/>
      </c>
      <c r="AB66" s="38"/>
      <c r="AC66" s="38"/>
      <c r="AD66" s="38"/>
      <c r="AE66" s="85" t="str">
        <f t="shared" si="6"/>
        <v/>
      </c>
      <c r="AF66" s="85" t="str">
        <f t="shared" si="7"/>
        <v/>
      </c>
      <c r="AG66" s="85" t="str">
        <f t="shared" si="8"/>
        <v/>
      </c>
      <c r="AH66" s="66" t="str">
        <f t="shared" si="11"/>
        <v/>
      </c>
      <c r="AI66" s="46" t="str">
        <f>IFERROR(IF(ISNUMBER('Opsparede løndele dec20-mar21'!K64),AH66+'Opsparede løndele dec20-mar21'!K64,AH66),"")</f>
        <v/>
      </c>
    </row>
    <row r="67" spans="1:35" x14ac:dyDescent="0.25">
      <c r="A67" s="52" t="str">
        <f t="shared" si="12"/>
        <v/>
      </c>
      <c r="B67" s="5"/>
      <c r="C67" s="6"/>
      <c r="D67" s="7"/>
      <c r="E67" s="8"/>
      <c r="F67" s="8"/>
      <c r="G67" s="60" t="str">
        <f t="shared" si="15"/>
        <v/>
      </c>
      <c r="H67" s="60" t="str">
        <f t="shared" si="15"/>
        <v/>
      </c>
      <c r="I67" s="60" t="str">
        <f t="shared" si="15"/>
        <v/>
      </c>
      <c r="K67" s="115" t="str">
        <f t="shared" si="10"/>
        <v/>
      </c>
      <c r="U67" s="116"/>
      <c r="V67" s="65" t="str">
        <f t="shared" si="0"/>
        <v/>
      </c>
      <c r="W67" s="65" t="str">
        <f t="shared" si="1"/>
        <v/>
      </c>
      <c r="X67" s="65" t="str">
        <f t="shared" si="2"/>
        <v/>
      </c>
      <c r="Y67" s="65" t="str">
        <f t="shared" si="3"/>
        <v/>
      </c>
      <c r="Z67" s="65" t="str">
        <f t="shared" si="4"/>
        <v/>
      </c>
      <c r="AA67" s="65" t="str">
        <f t="shared" si="5"/>
        <v/>
      </c>
      <c r="AB67" s="38"/>
      <c r="AC67" s="38"/>
      <c r="AD67" s="38"/>
      <c r="AE67" s="85" t="str">
        <f t="shared" si="6"/>
        <v/>
      </c>
      <c r="AF67" s="85" t="str">
        <f t="shared" si="7"/>
        <v/>
      </c>
      <c r="AG67" s="85" t="str">
        <f t="shared" si="8"/>
        <v/>
      </c>
      <c r="AH67" s="66" t="str">
        <f t="shared" si="11"/>
        <v/>
      </c>
      <c r="AI67" s="46" t="str">
        <f>IFERROR(IF(ISNUMBER('Opsparede løndele dec20-mar21'!K65),AH67+'Opsparede løndele dec20-mar21'!K65,AH67),"")</f>
        <v/>
      </c>
    </row>
    <row r="68" spans="1:35" x14ac:dyDescent="0.25">
      <c r="A68" s="52" t="str">
        <f t="shared" si="12"/>
        <v/>
      </c>
      <c r="B68" s="5"/>
      <c r="C68" s="6"/>
      <c r="D68" s="7"/>
      <c r="E68" s="8"/>
      <c r="F68" s="8"/>
      <c r="G68" s="60" t="str">
        <f t="shared" si="15"/>
        <v/>
      </c>
      <c r="H68" s="60" t="str">
        <f t="shared" si="15"/>
        <v/>
      </c>
      <c r="I68" s="60" t="str">
        <f t="shared" si="15"/>
        <v/>
      </c>
      <c r="K68" s="115" t="str">
        <f t="shared" si="10"/>
        <v/>
      </c>
      <c r="U68" s="116"/>
      <c r="V68" s="65" t="str">
        <f t="shared" si="0"/>
        <v/>
      </c>
      <c r="W68" s="65" t="str">
        <f t="shared" si="1"/>
        <v/>
      </c>
      <c r="X68" s="65" t="str">
        <f t="shared" si="2"/>
        <v/>
      </c>
      <c r="Y68" s="65" t="str">
        <f t="shared" si="3"/>
        <v/>
      </c>
      <c r="Z68" s="65" t="str">
        <f t="shared" si="4"/>
        <v/>
      </c>
      <c r="AA68" s="65" t="str">
        <f t="shared" si="5"/>
        <v/>
      </c>
      <c r="AB68" s="38"/>
      <c r="AC68" s="38"/>
      <c r="AD68" s="38"/>
      <c r="AE68" s="85" t="str">
        <f t="shared" si="6"/>
        <v/>
      </c>
      <c r="AF68" s="85" t="str">
        <f t="shared" si="7"/>
        <v/>
      </c>
      <c r="AG68" s="85" t="str">
        <f t="shared" si="8"/>
        <v/>
      </c>
      <c r="AH68" s="66" t="str">
        <f t="shared" si="11"/>
        <v/>
      </c>
      <c r="AI68" s="46" t="str">
        <f>IFERROR(IF(ISNUMBER('Opsparede løndele dec20-mar21'!K66),AH68+'Opsparede løndele dec20-mar21'!K66,AH68),"")</f>
        <v/>
      </c>
    </row>
    <row r="69" spans="1:35" x14ac:dyDescent="0.25">
      <c r="A69" s="52" t="str">
        <f t="shared" si="12"/>
        <v/>
      </c>
      <c r="B69" s="5"/>
      <c r="C69" s="6"/>
      <c r="D69" s="7"/>
      <c r="E69" s="8"/>
      <c r="F69" s="8"/>
      <c r="G69" s="60" t="str">
        <f t="shared" si="15"/>
        <v/>
      </c>
      <c r="H69" s="60" t="str">
        <f t="shared" si="15"/>
        <v/>
      </c>
      <c r="I69" s="60" t="str">
        <f t="shared" si="15"/>
        <v/>
      </c>
      <c r="K69" s="115" t="str">
        <f t="shared" si="10"/>
        <v/>
      </c>
      <c r="U69" s="116"/>
      <c r="V69" s="65" t="str">
        <f t="shared" si="0"/>
        <v/>
      </c>
      <c r="W69" s="65" t="str">
        <f t="shared" si="1"/>
        <v/>
      </c>
      <c r="X69" s="65" t="str">
        <f t="shared" si="2"/>
        <v/>
      </c>
      <c r="Y69" s="65" t="str">
        <f t="shared" si="3"/>
        <v/>
      </c>
      <c r="Z69" s="65" t="str">
        <f t="shared" si="4"/>
        <v/>
      </c>
      <c r="AA69" s="65" t="str">
        <f t="shared" si="5"/>
        <v/>
      </c>
      <c r="AB69" s="38"/>
      <c r="AC69" s="38"/>
      <c r="AD69" s="38"/>
      <c r="AE69" s="85" t="str">
        <f t="shared" si="6"/>
        <v/>
      </c>
      <c r="AF69" s="85" t="str">
        <f t="shared" si="7"/>
        <v/>
      </c>
      <c r="AG69" s="85" t="str">
        <f t="shared" si="8"/>
        <v/>
      </c>
      <c r="AH69" s="66" t="str">
        <f t="shared" si="11"/>
        <v/>
      </c>
      <c r="AI69" s="46" t="str">
        <f>IFERROR(IF(ISNUMBER('Opsparede løndele dec20-mar21'!K67),AH69+'Opsparede løndele dec20-mar21'!K67,AH69),"")</f>
        <v/>
      </c>
    </row>
    <row r="70" spans="1:35" x14ac:dyDescent="0.25">
      <c r="A70" s="52" t="str">
        <f t="shared" si="12"/>
        <v/>
      </c>
      <c r="B70" s="5"/>
      <c r="C70" s="6"/>
      <c r="D70" s="7"/>
      <c r="E70" s="8"/>
      <c r="F70" s="8"/>
      <c r="G70" s="60" t="str">
        <f t="shared" si="15"/>
        <v/>
      </c>
      <c r="H70" s="60" t="str">
        <f t="shared" si="15"/>
        <v/>
      </c>
      <c r="I70" s="60" t="str">
        <f t="shared" si="15"/>
        <v/>
      </c>
      <c r="K70" s="115" t="str">
        <f t="shared" si="10"/>
        <v/>
      </c>
      <c r="U70" s="116"/>
      <c r="V70" s="65" t="str">
        <f t="shared" si="0"/>
        <v/>
      </c>
      <c r="W70" s="65" t="str">
        <f t="shared" si="1"/>
        <v/>
      </c>
      <c r="X70" s="65" t="str">
        <f t="shared" si="2"/>
        <v/>
      </c>
      <c r="Y70" s="65" t="str">
        <f t="shared" si="3"/>
        <v/>
      </c>
      <c r="Z70" s="65" t="str">
        <f t="shared" si="4"/>
        <v/>
      </c>
      <c r="AA70" s="65" t="str">
        <f t="shared" si="5"/>
        <v/>
      </c>
      <c r="AB70" s="38"/>
      <c r="AC70" s="38"/>
      <c r="AD70" s="38"/>
      <c r="AE70" s="85" t="str">
        <f t="shared" si="6"/>
        <v/>
      </c>
      <c r="AF70" s="85" t="str">
        <f t="shared" si="7"/>
        <v/>
      </c>
      <c r="AG70" s="85" t="str">
        <f t="shared" si="8"/>
        <v/>
      </c>
      <c r="AH70" s="66" t="str">
        <f t="shared" si="11"/>
        <v/>
      </c>
      <c r="AI70" s="46" t="str">
        <f>IFERROR(IF(ISNUMBER('Opsparede løndele dec20-mar21'!K68),AH70+'Opsparede løndele dec20-mar21'!K68,AH70),"")</f>
        <v/>
      </c>
    </row>
    <row r="71" spans="1:35" x14ac:dyDescent="0.25">
      <c r="A71" s="52" t="str">
        <f t="shared" si="12"/>
        <v/>
      </c>
      <c r="B71" s="5"/>
      <c r="C71" s="6"/>
      <c r="D71" s="7"/>
      <c r="E71" s="8"/>
      <c r="F71" s="8"/>
      <c r="G71" s="60" t="str">
        <f t="shared" si="15"/>
        <v/>
      </c>
      <c r="H71" s="60" t="str">
        <f t="shared" si="15"/>
        <v/>
      </c>
      <c r="I71" s="60" t="str">
        <f t="shared" si="15"/>
        <v/>
      </c>
      <c r="K71" s="115" t="str">
        <f t="shared" si="10"/>
        <v/>
      </c>
      <c r="U71" s="116"/>
      <c r="V71" s="65" t="str">
        <f t="shared" ref="V71:V134" si="16">IF(AND(ISNUMBER($U71),ISNUMBER(L71)),(IF($B71="","",IF(MIN(L71,O71)*$K71&gt;30000*IF($U71&gt;37,37,$U71)/37,30000*IF($U71&gt;37,37,$U71)/37,MIN(L71,O71)*$K71))),"")</f>
        <v/>
      </c>
      <c r="W71" s="65" t="str">
        <f t="shared" ref="W71:W134" si="17">IF(AND(ISNUMBER($U71),ISNUMBER(M71)),(IF($B71="","",IF(MIN(M71,P71)*$K71&gt;30000*IF($U71&gt;37,37,$U71)/37,30000*IF($U71&gt;37,37,$U71)/37,MIN(M71,P71)*$K71))),"")</f>
        <v/>
      </c>
      <c r="X71" s="65" t="str">
        <f t="shared" ref="X71:X134" si="18">IF(AND(ISNUMBER($U71),ISNUMBER(N71)),(IF($B71="","",IF(MIN(N71,Q71)*$K71&gt;30000*IF($U71&gt;37,37,$U71)/37,30000*IF($U71&gt;37,37,$U71)/37,MIN(N71,Q71)*$K71))),"")</f>
        <v/>
      </c>
      <c r="Y71" s="65" t="str">
        <f t="shared" ref="Y71:Y134" si="19">IF(ISNUMBER(V71),(MIN(V71,MIN(L71,O71)-R71)),"")</f>
        <v/>
      </c>
      <c r="Z71" s="65" t="str">
        <f t="shared" ref="Z71:Z134" si="20">IF(ISNUMBER(W71),(MIN(W71,MIN(M71,P71)-S71)),"")</f>
        <v/>
      </c>
      <c r="AA71" s="65" t="str">
        <f t="shared" ref="AA71:AA134" si="21">IF(ISNUMBER(X71),(MIN(X71,MIN(N71,Q71)-T71)),"")</f>
        <v/>
      </c>
      <c r="AB71" s="38"/>
      <c r="AC71" s="38"/>
      <c r="AD71" s="38"/>
      <c r="AE71" s="85" t="str">
        <f t="shared" ref="AE71:AE134" si="22">IF(ISNUMBER(AB71),MIN(Y71/VLOOKUP(G$6,Matrix_antal_dage,4,FALSE)*(G71-AB71),30000),"")</f>
        <v/>
      </c>
      <c r="AF71" s="85" t="str">
        <f t="shared" ref="AF71:AF134" si="23">IF(ISNUMBER(AC71),MIN(Z71/VLOOKUP(H$6,Matrix_antal_dage,4,FALSE)*(H71-AC71),30000),"")</f>
        <v/>
      </c>
      <c r="AG71" s="85" t="str">
        <f t="shared" ref="AG71:AG134" si="24">IF(ISNUMBER(AD71),MIN(AA71/VLOOKUP(I$6,Matrix_antal_dage,4,FALSE)*(I71-AD71),30000),"")</f>
        <v/>
      </c>
      <c r="AH71" s="66" t="str">
        <f t="shared" si="11"/>
        <v/>
      </c>
      <c r="AI71" s="46" t="str">
        <f>IFERROR(IF(ISNUMBER('Opsparede løndele dec20-mar21'!K69),AH71+'Opsparede løndele dec20-mar21'!K69,AH71),"")</f>
        <v/>
      </c>
    </row>
    <row r="72" spans="1:35" x14ac:dyDescent="0.25">
      <c r="A72" s="52" t="str">
        <f t="shared" si="12"/>
        <v/>
      </c>
      <c r="B72" s="5"/>
      <c r="C72" s="6"/>
      <c r="D72" s="7"/>
      <c r="E72" s="8"/>
      <c r="F72" s="8"/>
      <c r="G72" s="60" t="str">
        <f t="shared" ref="G72:I87" si="25">IF(AND(ISNUMBER($E72),ISNUMBER($F72)),MAX(MIN(NETWORKDAYS(IF($E72&lt;=VLOOKUP(G$6,Matrix_antal_dage,5,FALSE),VLOOKUP(G$6,Matrix_antal_dage,5,FALSE),$E72),IF($F72&gt;=VLOOKUP(G$6,Matrix_antal_dage,6,FALSE),VLOOKUP(G$6,Matrix_antal_dage,6,FALSE),$F72),helligdage),VLOOKUP(G$6,Matrix_antal_dage,7,FALSE)),0),"")</f>
        <v/>
      </c>
      <c r="H72" s="60" t="str">
        <f t="shared" si="25"/>
        <v/>
      </c>
      <c r="I72" s="60" t="str">
        <f t="shared" si="25"/>
        <v/>
      </c>
      <c r="K72" s="115" t="str">
        <f t="shared" ref="K72:K135" si="26">IF(J72="","",IF(J72="Funktionær",0.75,IF(J72="Ikke-funktionær",0.9,IF(J72="Elev/lærling",0.9))))</f>
        <v/>
      </c>
      <c r="U72" s="116"/>
      <c r="V72" s="65" t="str">
        <f t="shared" si="16"/>
        <v/>
      </c>
      <c r="W72" s="65" t="str">
        <f t="shared" si="17"/>
        <v/>
      </c>
      <c r="X72" s="65" t="str">
        <f t="shared" si="18"/>
        <v/>
      </c>
      <c r="Y72" s="65" t="str">
        <f t="shared" si="19"/>
        <v/>
      </c>
      <c r="Z72" s="65" t="str">
        <f t="shared" si="20"/>
        <v/>
      </c>
      <c r="AA72" s="65" t="str">
        <f t="shared" si="21"/>
        <v/>
      </c>
      <c r="AB72" s="38"/>
      <c r="AC72" s="38"/>
      <c r="AD72" s="38"/>
      <c r="AE72" s="85" t="str">
        <f t="shared" si="22"/>
        <v/>
      </c>
      <c r="AF72" s="85" t="str">
        <f t="shared" si="23"/>
        <v/>
      </c>
      <c r="AG72" s="85" t="str">
        <f t="shared" si="24"/>
        <v/>
      </c>
      <c r="AH72" s="66" t="str">
        <f t="shared" ref="AH72:AH135" si="27">IF(OR(ISNUMBER(AB72),ISNUMBER(AC72),ISNUMBER(AD72)),SUM(AE72:AG72),"")</f>
        <v/>
      </c>
      <c r="AI72" s="46" t="str">
        <f>IFERROR(IF(ISNUMBER('Opsparede løndele dec20-mar21'!K70),AH72+'Opsparede løndele dec20-mar21'!K70,AH72),"")</f>
        <v/>
      </c>
    </row>
    <row r="73" spans="1:35" x14ac:dyDescent="0.25">
      <c r="A73" s="52" t="str">
        <f t="shared" ref="A73:A136" si="28">IF(B73="","",A72+1)</f>
        <v/>
      </c>
      <c r="B73" s="5"/>
      <c r="C73" s="6"/>
      <c r="D73" s="7"/>
      <c r="E73" s="8"/>
      <c r="F73" s="8"/>
      <c r="G73" s="60" t="str">
        <f t="shared" si="25"/>
        <v/>
      </c>
      <c r="H73" s="60" t="str">
        <f t="shared" si="25"/>
        <v/>
      </c>
      <c r="I73" s="60" t="str">
        <f t="shared" si="25"/>
        <v/>
      </c>
      <c r="K73" s="115" t="str">
        <f t="shared" si="26"/>
        <v/>
      </c>
      <c r="U73" s="116"/>
      <c r="V73" s="65" t="str">
        <f t="shared" si="16"/>
        <v/>
      </c>
      <c r="W73" s="65" t="str">
        <f t="shared" si="17"/>
        <v/>
      </c>
      <c r="X73" s="65" t="str">
        <f t="shared" si="18"/>
        <v/>
      </c>
      <c r="Y73" s="65" t="str">
        <f t="shared" si="19"/>
        <v/>
      </c>
      <c r="Z73" s="65" t="str">
        <f t="shared" si="20"/>
        <v/>
      </c>
      <c r="AA73" s="65" t="str">
        <f t="shared" si="21"/>
        <v/>
      </c>
      <c r="AB73" s="38"/>
      <c r="AC73" s="38"/>
      <c r="AD73" s="38"/>
      <c r="AE73" s="85" t="str">
        <f t="shared" si="22"/>
        <v/>
      </c>
      <c r="AF73" s="85" t="str">
        <f t="shared" si="23"/>
        <v/>
      </c>
      <c r="AG73" s="85" t="str">
        <f t="shared" si="24"/>
        <v/>
      </c>
      <c r="AH73" s="66" t="str">
        <f t="shared" si="27"/>
        <v/>
      </c>
      <c r="AI73" s="46" t="str">
        <f>IFERROR(IF(ISNUMBER('Opsparede løndele dec20-mar21'!K71),AH73+'Opsparede løndele dec20-mar21'!K71,AH73),"")</f>
        <v/>
      </c>
    </row>
    <row r="74" spans="1:35" x14ac:dyDescent="0.25">
      <c r="A74" s="52" t="str">
        <f t="shared" si="28"/>
        <v/>
      </c>
      <c r="B74" s="5"/>
      <c r="C74" s="6"/>
      <c r="D74" s="7"/>
      <c r="E74" s="8"/>
      <c r="F74" s="8"/>
      <c r="G74" s="60" t="str">
        <f t="shared" si="25"/>
        <v/>
      </c>
      <c r="H74" s="60" t="str">
        <f t="shared" si="25"/>
        <v/>
      </c>
      <c r="I74" s="60" t="str">
        <f t="shared" si="25"/>
        <v/>
      </c>
      <c r="K74" s="115" t="str">
        <f t="shared" si="26"/>
        <v/>
      </c>
      <c r="U74" s="116"/>
      <c r="V74" s="65" t="str">
        <f t="shared" si="16"/>
        <v/>
      </c>
      <c r="W74" s="65" t="str">
        <f t="shared" si="17"/>
        <v/>
      </c>
      <c r="X74" s="65" t="str">
        <f t="shared" si="18"/>
        <v/>
      </c>
      <c r="Y74" s="65" t="str">
        <f t="shared" si="19"/>
        <v/>
      </c>
      <c r="Z74" s="65" t="str">
        <f t="shared" si="20"/>
        <v/>
      </c>
      <c r="AA74" s="65" t="str">
        <f t="shared" si="21"/>
        <v/>
      </c>
      <c r="AB74" s="38"/>
      <c r="AC74" s="38"/>
      <c r="AD74" s="38"/>
      <c r="AE74" s="85" t="str">
        <f t="shared" si="22"/>
        <v/>
      </c>
      <c r="AF74" s="85" t="str">
        <f t="shared" si="23"/>
        <v/>
      </c>
      <c r="AG74" s="85" t="str">
        <f t="shared" si="24"/>
        <v/>
      </c>
      <c r="AH74" s="66" t="str">
        <f t="shared" si="27"/>
        <v/>
      </c>
      <c r="AI74" s="46" t="str">
        <f>IFERROR(IF(ISNUMBER('Opsparede løndele dec20-mar21'!K72),AH74+'Opsparede løndele dec20-mar21'!K72,AH74),"")</f>
        <v/>
      </c>
    </row>
    <row r="75" spans="1:35" x14ac:dyDescent="0.25">
      <c r="A75" s="52" t="str">
        <f t="shared" si="28"/>
        <v/>
      </c>
      <c r="B75" s="5"/>
      <c r="C75" s="6"/>
      <c r="D75" s="7"/>
      <c r="E75" s="8"/>
      <c r="F75" s="8"/>
      <c r="G75" s="60" t="str">
        <f t="shared" si="25"/>
        <v/>
      </c>
      <c r="H75" s="60" t="str">
        <f t="shared" si="25"/>
        <v/>
      </c>
      <c r="I75" s="60" t="str">
        <f t="shared" si="25"/>
        <v/>
      </c>
      <c r="K75" s="115" t="str">
        <f t="shared" si="26"/>
        <v/>
      </c>
      <c r="U75" s="116"/>
      <c r="V75" s="65" t="str">
        <f t="shared" si="16"/>
        <v/>
      </c>
      <c r="W75" s="65" t="str">
        <f t="shared" si="17"/>
        <v/>
      </c>
      <c r="X75" s="65" t="str">
        <f t="shared" si="18"/>
        <v/>
      </c>
      <c r="Y75" s="65" t="str">
        <f t="shared" si="19"/>
        <v/>
      </c>
      <c r="Z75" s="65" t="str">
        <f t="shared" si="20"/>
        <v/>
      </c>
      <c r="AA75" s="65" t="str">
        <f t="shared" si="21"/>
        <v/>
      </c>
      <c r="AB75" s="38"/>
      <c r="AC75" s="38"/>
      <c r="AD75" s="38"/>
      <c r="AE75" s="85" t="str">
        <f t="shared" si="22"/>
        <v/>
      </c>
      <c r="AF75" s="85" t="str">
        <f t="shared" si="23"/>
        <v/>
      </c>
      <c r="AG75" s="85" t="str">
        <f t="shared" si="24"/>
        <v/>
      </c>
      <c r="AH75" s="66" t="str">
        <f t="shared" si="27"/>
        <v/>
      </c>
      <c r="AI75" s="46" t="str">
        <f>IFERROR(IF(ISNUMBER('Opsparede løndele dec20-mar21'!K73),AH75+'Opsparede løndele dec20-mar21'!K73,AH75),"")</f>
        <v/>
      </c>
    </row>
    <row r="76" spans="1:35" x14ac:dyDescent="0.25">
      <c r="A76" s="52" t="str">
        <f t="shared" si="28"/>
        <v/>
      </c>
      <c r="B76" s="5"/>
      <c r="C76" s="6"/>
      <c r="D76" s="7"/>
      <c r="E76" s="8"/>
      <c r="F76" s="8"/>
      <c r="G76" s="60" t="str">
        <f t="shared" si="25"/>
        <v/>
      </c>
      <c r="H76" s="60" t="str">
        <f t="shared" si="25"/>
        <v/>
      </c>
      <c r="I76" s="60" t="str">
        <f t="shared" si="25"/>
        <v/>
      </c>
      <c r="K76" s="115" t="str">
        <f t="shared" si="26"/>
        <v/>
      </c>
      <c r="U76" s="116"/>
      <c r="V76" s="65" t="str">
        <f t="shared" si="16"/>
        <v/>
      </c>
      <c r="W76" s="65" t="str">
        <f t="shared" si="17"/>
        <v/>
      </c>
      <c r="X76" s="65" t="str">
        <f t="shared" si="18"/>
        <v/>
      </c>
      <c r="Y76" s="65" t="str">
        <f t="shared" si="19"/>
        <v/>
      </c>
      <c r="Z76" s="65" t="str">
        <f t="shared" si="20"/>
        <v/>
      </c>
      <c r="AA76" s="65" t="str">
        <f t="shared" si="21"/>
        <v/>
      </c>
      <c r="AB76" s="38"/>
      <c r="AC76" s="38"/>
      <c r="AD76" s="38"/>
      <c r="AE76" s="85" t="str">
        <f t="shared" si="22"/>
        <v/>
      </c>
      <c r="AF76" s="85" t="str">
        <f t="shared" si="23"/>
        <v/>
      </c>
      <c r="AG76" s="85" t="str">
        <f t="shared" si="24"/>
        <v/>
      </c>
      <c r="AH76" s="66" t="str">
        <f t="shared" si="27"/>
        <v/>
      </c>
      <c r="AI76" s="46" t="str">
        <f>IFERROR(IF(ISNUMBER('Opsparede løndele dec20-mar21'!K74),AH76+'Opsparede løndele dec20-mar21'!K74,AH76),"")</f>
        <v/>
      </c>
    </row>
    <row r="77" spans="1:35" x14ac:dyDescent="0.25">
      <c r="A77" s="52" t="str">
        <f t="shared" si="28"/>
        <v/>
      </c>
      <c r="B77" s="5"/>
      <c r="C77" s="6"/>
      <c r="D77" s="7"/>
      <c r="E77" s="8"/>
      <c r="F77" s="8"/>
      <c r="G77" s="60" t="str">
        <f t="shared" si="25"/>
        <v/>
      </c>
      <c r="H77" s="60" t="str">
        <f t="shared" si="25"/>
        <v/>
      </c>
      <c r="I77" s="60" t="str">
        <f t="shared" si="25"/>
        <v/>
      </c>
      <c r="K77" s="115" t="str">
        <f t="shared" si="26"/>
        <v/>
      </c>
      <c r="U77" s="116"/>
      <c r="V77" s="65" t="str">
        <f t="shared" si="16"/>
        <v/>
      </c>
      <c r="W77" s="65" t="str">
        <f t="shared" si="17"/>
        <v/>
      </c>
      <c r="X77" s="65" t="str">
        <f t="shared" si="18"/>
        <v/>
      </c>
      <c r="Y77" s="65" t="str">
        <f t="shared" si="19"/>
        <v/>
      </c>
      <c r="Z77" s="65" t="str">
        <f t="shared" si="20"/>
        <v/>
      </c>
      <c r="AA77" s="65" t="str">
        <f t="shared" si="21"/>
        <v/>
      </c>
      <c r="AB77" s="38"/>
      <c r="AC77" s="38"/>
      <c r="AD77" s="38"/>
      <c r="AE77" s="85" t="str">
        <f t="shared" si="22"/>
        <v/>
      </c>
      <c r="AF77" s="85" t="str">
        <f t="shared" si="23"/>
        <v/>
      </c>
      <c r="AG77" s="85" t="str">
        <f t="shared" si="24"/>
        <v/>
      </c>
      <c r="AH77" s="66" t="str">
        <f t="shared" si="27"/>
        <v/>
      </c>
      <c r="AI77" s="46" t="str">
        <f>IFERROR(IF(ISNUMBER('Opsparede løndele dec20-mar21'!K75),AH77+'Opsparede løndele dec20-mar21'!K75,AH77),"")</f>
        <v/>
      </c>
    </row>
    <row r="78" spans="1:35" x14ac:dyDescent="0.25">
      <c r="A78" s="52" t="str">
        <f t="shared" si="28"/>
        <v/>
      </c>
      <c r="B78" s="5"/>
      <c r="C78" s="6"/>
      <c r="D78" s="7"/>
      <c r="E78" s="8"/>
      <c r="F78" s="8"/>
      <c r="G78" s="60" t="str">
        <f t="shared" si="25"/>
        <v/>
      </c>
      <c r="H78" s="60" t="str">
        <f t="shared" si="25"/>
        <v/>
      </c>
      <c r="I78" s="60" t="str">
        <f t="shared" si="25"/>
        <v/>
      </c>
      <c r="K78" s="115" t="str">
        <f t="shared" si="26"/>
        <v/>
      </c>
      <c r="U78" s="116"/>
      <c r="V78" s="65" t="str">
        <f t="shared" si="16"/>
        <v/>
      </c>
      <c r="W78" s="65" t="str">
        <f t="shared" si="17"/>
        <v/>
      </c>
      <c r="X78" s="65" t="str">
        <f t="shared" si="18"/>
        <v/>
      </c>
      <c r="Y78" s="65" t="str">
        <f t="shared" si="19"/>
        <v/>
      </c>
      <c r="Z78" s="65" t="str">
        <f t="shared" si="20"/>
        <v/>
      </c>
      <c r="AA78" s="65" t="str">
        <f t="shared" si="21"/>
        <v/>
      </c>
      <c r="AB78" s="38"/>
      <c r="AC78" s="38"/>
      <c r="AD78" s="38"/>
      <c r="AE78" s="85" t="str">
        <f t="shared" si="22"/>
        <v/>
      </c>
      <c r="AF78" s="85" t="str">
        <f t="shared" si="23"/>
        <v/>
      </c>
      <c r="AG78" s="85" t="str">
        <f t="shared" si="24"/>
        <v/>
      </c>
      <c r="AH78" s="66" t="str">
        <f t="shared" si="27"/>
        <v/>
      </c>
      <c r="AI78" s="46" t="str">
        <f>IFERROR(IF(ISNUMBER('Opsparede løndele dec20-mar21'!K76),AH78+'Opsparede løndele dec20-mar21'!K76,AH78),"")</f>
        <v/>
      </c>
    </row>
    <row r="79" spans="1:35" x14ac:dyDescent="0.25">
      <c r="A79" s="52" t="str">
        <f t="shared" si="28"/>
        <v/>
      </c>
      <c r="B79" s="5"/>
      <c r="C79" s="6"/>
      <c r="D79" s="7"/>
      <c r="E79" s="8"/>
      <c r="F79" s="8"/>
      <c r="G79" s="60" t="str">
        <f t="shared" si="25"/>
        <v/>
      </c>
      <c r="H79" s="60" t="str">
        <f t="shared" si="25"/>
        <v/>
      </c>
      <c r="I79" s="60" t="str">
        <f t="shared" si="25"/>
        <v/>
      </c>
      <c r="K79" s="115" t="str">
        <f t="shared" si="26"/>
        <v/>
      </c>
      <c r="U79" s="116"/>
      <c r="V79" s="65" t="str">
        <f t="shared" si="16"/>
        <v/>
      </c>
      <c r="W79" s="65" t="str">
        <f t="shared" si="17"/>
        <v/>
      </c>
      <c r="X79" s="65" t="str">
        <f t="shared" si="18"/>
        <v/>
      </c>
      <c r="Y79" s="65" t="str">
        <f t="shared" si="19"/>
        <v/>
      </c>
      <c r="Z79" s="65" t="str">
        <f t="shared" si="20"/>
        <v/>
      </c>
      <c r="AA79" s="65" t="str">
        <f t="shared" si="21"/>
        <v/>
      </c>
      <c r="AB79" s="38"/>
      <c r="AC79" s="38"/>
      <c r="AD79" s="38"/>
      <c r="AE79" s="85" t="str">
        <f t="shared" si="22"/>
        <v/>
      </c>
      <c r="AF79" s="85" t="str">
        <f t="shared" si="23"/>
        <v/>
      </c>
      <c r="AG79" s="85" t="str">
        <f t="shared" si="24"/>
        <v/>
      </c>
      <c r="AH79" s="66" t="str">
        <f t="shared" si="27"/>
        <v/>
      </c>
      <c r="AI79" s="46" t="str">
        <f>IFERROR(IF(ISNUMBER('Opsparede løndele dec20-mar21'!K77),AH79+'Opsparede løndele dec20-mar21'!K77,AH79),"")</f>
        <v/>
      </c>
    </row>
    <row r="80" spans="1:35" x14ac:dyDescent="0.25">
      <c r="A80" s="52" t="str">
        <f t="shared" si="28"/>
        <v/>
      </c>
      <c r="B80" s="5"/>
      <c r="C80" s="6"/>
      <c r="D80" s="7"/>
      <c r="E80" s="8"/>
      <c r="F80" s="8"/>
      <c r="G80" s="60" t="str">
        <f t="shared" si="25"/>
        <v/>
      </c>
      <c r="H80" s="60" t="str">
        <f t="shared" si="25"/>
        <v/>
      </c>
      <c r="I80" s="60" t="str">
        <f t="shared" si="25"/>
        <v/>
      </c>
      <c r="K80" s="115" t="str">
        <f t="shared" si="26"/>
        <v/>
      </c>
      <c r="U80" s="116"/>
      <c r="V80" s="65" t="str">
        <f t="shared" si="16"/>
        <v/>
      </c>
      <c r="W80" s="65" t="str">
        <f t="shared" si="17"/>
        <v/>
      </c>
      <c r="X80" s="65" t="str">
        <f t="shared" si="18"/>
        <v/>
      </c>
      <c r="Y80" s="65" t="str">
        <f t="shared" si="19"/>
        <v/>
      </c>
      <c r="Z80" s="65" t="str">
        <f t="shared" si="20"/>
        <v/>
      </c>
      <c r="AA80" s="65" t="str">
        <f t="shared" si="21"/>
        <v/>
      </c>
      <c r="AB80" s="38"/>
      <c r="AC80" s="38"/>
      <c r="AD80" s="38"/>
      <c r="AE80" s="85" t="str">
        <f t="shared" si="22"/>
        <v/>
      </c>
      <c r="AF80" s="85" t="str">
        <f t="shared" si="23"/>
        <v/>
      </c>
      <c r="AG80" s="85" t="str">
        <f t="shared" si="24"/>
        <v/>
      </c>
      <c r="AH80" s="66" t="str">
        <f t="shared" si="27"/>
        <v/>
      </c>
      <c r="AI80" s="46" t="str">
        <f>IFERROR(IF(ISNUMBER('Opsparede løndele dec20-mar21'!K78),AH80+'Opsparede løndele dec20-mar21'!K78,AH80),"")</f>
        <v/>
      </c>
    </row>
    <row r="81" spans="1:35" x14ac:dyDescent="0.25">
      <c r="A81" s="52" t="str">
        <f t="shared" si="28"/>
        <v/>
      </c>
      <c r="B81" s="5"/>
      <c r="C81" s="6"/>
      <c r="D81" s="7"/>
      <c r="E81" s="8"/>
      <c r="F81" s="8"/>
      <c r="G81" s="60" t="str">
        <f t="shared" si="25"/>
        <v/>
      </c>
      <c r="H81" s="60" t="str">
        <f t="shared" si="25"/>
        <v/>
      </c>
      <c r="I81" s="60" t="str">
        <f t="shared" si="25"/>
        <v/>
      </c>
      <c r="K81" s="115" t="str">
        <f t="shared" si="26"/>
        <v/>
      </c>
      <c r="U81" s="116"/>
      <c r="V81" s="65" t="str">
        <f t="shared" si="16"/>
        <v/>
      </c>
      <c r="W81" s="65" t="str">
        <f t="shared" si="17"/>
        <v/>
      </c>
      <c r="X81" s="65" t="str">
        <f t="shared" si="18"/>
        <v/>
      </c>
      <c r="Y81" s="65" t="str">
        <f t="shared" si="19"/>
        <v/>
      </c>
      <c r="Z81" s="65" t="str">
        <f t="shared" si="20"/>
        <v/>
      </c>
      <c r="AA81" s="65" t="str">
        <f t="shared" si="21"/>
        <v/>
      </c>
      <c r="AB81" s="38"/>
      <c r="AC81" s="38"/>
      <c r="AD81" s="38"/>
      <c r="AE81" s="85" t="str">
        <f t="shared" si="22"/>
        <v/>
      </c>
      <c r="AF81" s="85" t="str">
        <f t="shared" si="23"/>
        <v/>
      </c>
      <c r="AG81" s="85" t="str">
        <f t="shared" si="24"/>
        <v/>
      </c>
      <c r="AH81" s="66" t="str">
        <f t="shared" si="27"/>
        <v/>
      </c>
      <c r="AI81" s="46" t="str">
        <f>IFERROR(IF(ISNUMBER('Opsparede løndele dec20-mar21'!K79),AH81+'Opsparede løndele dec20-mar21'!K79,AH81),"")</f>
        <v/>
      </c>
    </row>
    <row r="82" spans="1:35" x14ac:dyDescent="0.25">
      <c r="A82" s="52" t="str">
        <f t="shared" si="28"/>
        <v/>
      </c>
      <c r="B82" s="5"/>
      <c r="C82" s="6"/>
      <c r="D82" s="7"/>
      <c r="E82" s="8"/>
      <c r="F82" s="8"/>
      <c r="G82" s="60" t="str">
        <f t="shared" si="25"/>
        <v/>
      </c>
      <c r="H82" s="60" t="str">
        <f t="shared" si="25"/>
        <v/>
      </c>
      <c r="I82" s="60" t="str">
        <f t="shared" si="25"/>
        <v/>
      </c>
      <c r="K82" s="115" t="str">
        <f t="shared" si="26"/>
        <v/>
      </c>
      <c r="U82" s="116"/>
      <c r="V82" s="65" t="str">
        <f t="shared" si="16"/>
        <v/>
      </c>
      <c r="W82" s="65" t="str">
        <f t="shared" si="17"/>
        <v/>
      </c>
      <c r="X82" s="65" t="str">
        <f t="shared" si="18"/>
        <v/>
      </c>
      <c r="Y82" s="65" t="str">
        <f t="shared" si="19"/>
        <v/>
      </c>
      <c r="Z82" s="65" t="str">
        <f t="shared" si="20"/>
        <v/>
      </c>
      <c r="AA82" s="65" t="str">
        <f t="shared" si="21"/>
        <v/>
      </c>
      <c r="AB82" s="38"/>
      <c r="AC82" s="38"/>
      <c r="AD82" s="38"/>
      <c r="AE82" s="85" t="str">
        <f t="shared" si="22"/>
        <v/>
      </c>
      <c r="AF82" s="85" t="str">
        <f t="shared" si="23"/>
        <v/>
      </c>
      <c r="AG82" s="85" t="str">
        <f t="shared" si="24"/>
        <v/>
      </c>
      <c r="AH82" s="66" t="str">
        <f t="shared" si="27"/>
        <v/>
      </c>
      <c r="AI82" s="46" t="str">
        <f>IFERROR(IF(ISNUMBER('Opsparede løndele dec20-mar21'!K80),AH82+'Opsparede løndele dec20-mar21'!K80,AH82),"")</f>
        <v/>
      </c>
    </row>
    <row r="83" spans="1:35" x14ac:dyDescent="0.25">
      <c r="A83" s="52" t="str">
        <f t="shared" si="28"/>
        <v/>
      </c>
      <c r="B83" s="5"/>
      <c r="C83" s="6"/>
      <c r="D83" s="7"/>
      <c r="E83" s="8"/>
      <c r="F83" s="8"/>
      <c r="G83" s="60" t="str">
        <f t="shared" si="25"/>
        <v/>
      </c>
      <c r="H83" s="60" t="str">
        <f t="shared" si="25"/>
        <v/>
      </c>
      <c r="I83" s="60" t="str">
        <f t="shared" si="25"/>
        <v/>
      </c>
      <c r="K83" s="115" t="str">
        <f t="shared" si="26"/>
        <v/>
      </c>
      <c r="U83" s="116"/>
      <c r="V83" s="65" t="str">
        <f t="shared" si="16"/>
        <v/>
      </c>
      <c r="W83" s="65" t="str">
        <f t="shared" si="17"/>
        <v/>
      </c>
      <c r="X83" s="65" t="str">
        <f t="shared" si="18"/>
        <v/>
      </c>
      <c r="Y83" s="65" t="str">
        <f t="shared" si="19"/>
        <v/>
      </c>
      <c r="Z83" s="65" t="str">
        <f t="shared" si="20"/>
        <v/>
      </c>
      <c r="AA83" s="65" t="str">
        <f t="shared" si="21"/>
        <v/>
      </c>
      <c r="AB83" s="38"/>
      <c r="AC83" s="38"/>
      <c r="AD83" s="38"/>
      <c r="AE83" s="85" t="str">
        <f t="shared" si="22"/>
        <v/>
      </c>
      <c r="AF83" s="85" t="str">
        <f t="shared" si="23"/>
        <v/>
      </c>
      <c r="AG83" s="85" t="str">
        <f t="shared" si="24"/>
        <v/>
      </c>
      <c r="AH83" s="66" t="str">
        <f t="shared" si="27"/>
        <v/>
      </c>
      <c r="AI83" s="46" t="str">
        <f>IFERROR(IF(ISNUMBER('Opsparede løndele dec20-mar21'!K81),AH83+'Opsparede løndele dec20-mar21'!K81,AH83),"")</f>
        <v/>
      </c>
    </row>
    <row r="84" spans="1:35" x14ac:dyDescent="0.25">
      <c r="A84" s="52" t="str">
        <f t="shared" si="28"/>
        <v/>
      </c>
      <c r="B84" s="5"/>
      <c r="C84" s="6"/>
      <c r="D84" s="7"/>
      <c r="E84" s="8"/>
      <c r="F84" s="8"/>
      <c r="G84" s="60" t="str">
        <f t="shared" si="25"/>
        <v/>
      </c>
      <c r="H84" s="60" t="str">
        <f t="shared" si="25"/>
        <v/>
      </c>
      <c r="I84" s="60" t="str">
        <f t="shared" si="25"/>
        <v/>
      </c>
      <c r="K84" s="115" t="str">
        <f t="shared" si="26"/>
        <v/>
      </c>
      <c r="U84" s="116"/>
      <c r="V84" s="65" t="str">
        <f t="shared" si="16"/>
        <v/>
      </c>
      <c r="W84" s="65" t="str">
        <f t="shared" si="17"/>
        <v/>
      </c>
      <c r="X84" s="65" t="str">
        <f t="shared" si="18"/>
        <v/>
      </c>
      <c r="Y84" s="65" t="str">
        <f t="shared" si="19"/>
        <v/>
      </c>
      <c r="Z84" s="65" t="str">
        <f t="shared" si="20"/>
        <v/>
      </c>
      <c r="AA84" s="65" t="str">
        <f t="shared" si="21"/>
        <v/>
      </c>
      <c r="AB84" s="38"/>
      <c r="AC84" s="38"/>
      <c r="AD84" s="38"/>
      <c r="AE84" s="85" t="str">
        <f t="shared" si="22"/>
        <v/>
      </c>
      <c r="AF84" s="85" t="str">
        <f t="shared" si="23"/>
        <v/>
      </c>
      <c r="AG84" s="85" t="str">
        <f t="shared" si="24"/>
        <v/>
      </c>
      <c r="AH84" s="66" t="str">
        <f t="shared" si="27"/>
        <v/>
      </c>
      <c r="AI84" s="46" t="str">
        <f>IFERROR(IF(ISNUMBER('Opsparede løndele dec20-mar21'!K82),AH84+'Opsparede løndele dec20-mar21'!K82,AH84),"")</f>
        <v/>
      </c>
    </row>
    <row r="85" spans="1:35" x14ac:dyDescent="0.25">
      <c r="A85" s="52" t="str">
        <f t="shared" si="28"/>
        <v/>
      </c>
      <c r="B85" s="5"/>
      <c r="C85" s="6"/>
      <c r="D85" s="7"/>
      <c r="E85" s="8"/>
      <c r="F85" s="8"/>
      <c r="G85" s="60" t="str">
        <f t="shared" si="25"/>
        <v/>
      </c>
      <c r="H85" s="60" t="str">
        <f t="shared" si="25"/>
        <v/>
      </c>
      <c r="I85" s="60" t="str">
        <f t="shared" si="25"/>
        <v/>
      </c>
      <c r="K85" s="115" t="str">
        <f t="shared" si="26"/>
        <v/>
      </c>
      <c r="U85" s="116"/>
      <c r="V85" s="65" t="str">
        <f t="shared" si="16"/>
        <v/>
      </c>
      <c r="W85" s="65" t="str">
        <f t="shared" si="17"/>
        <v/>
      </c>
      <c r="X85" s="65" t="str">
        <f t="shared" si="18"/>
        <v/>
      </c>
      <c r="Y85" s="65" t="str">
        <f t="shared" si="19"/>
        <v/>
      </c>
      <c r="Z85" s="65" t="str">
        <f t="shared" si="20"/>
        <v/>
      </c>
      <c r="AA85" s="65" t="str">
        <f t="shared" si="21"/>
        <v/>
      </c>
      <c r="AB85" s="38"/>
      <c r="AC85" s="38"/>
      <c r="AD85" s="38"/>
      <c r="AE85" s="85" t="str">
        <f t="shared" si="22"/>
        <v/>
      </c>
      <c r="AF85" s="85" t="str">
        <f t="shared" si="23"/>
        <v/>
      </c>
      <c r="AG85" s="85" t="str">
        <f t="shared" si="24"/>
        <v/>
      </c>
      <c r="AH85" s="66" t="str">
        <f t="shared" si="27"/>
        <v/>
      </c>
      <c r="AI85" s="46" t="str">
        <f>IFERROR(IF(ISNUMBER('Opsparede løndele dec20-mar21'!K83),AH85+'Opsparede løndele dec20-mar21'!K83,AH85),"")</f>
        <v/>
      </c>
    </row>
    <row r="86" spans="1:35" x14ac:dyDescent="0.25">
      <c r="A86" s="52" t="str">
        <f t="shared" si="28"/>
        <v/>
      </c>
      <c r="B86" s="5"/>
      <c r="C86" s="6"/>
      <c r="D86" s="7"/>
      <c r="E86" s="8"/>
      <c r="F86" s="8"/>
      <c r="G86" s="60" t="str">
        <f t="shared" si="25"/>
        <v/>
      </c>
      <c r="H86" s="60" t="str">
        <f t="shared" si="25"/>
        <v/>
      </c>
      <c r="I86" s="60" t="str">
        <f t="shared" si="25"/>
        <v/>
      </c>
      <c r="K86" s="115" t="str">
        <f t="shared" si="26"/>
        <v/>
      </c>
      <c r="U86" s="116"/>
      <c r="V86" s="65" t="str">
        <f t="shared" si="16"/>
        <v/>
      </c>
      <c r="W86" s="65" t="str">
        <f t="shared" si="17"/>
        <v/>
      </c>
      <c r="X86" s="65" t="str">
        <f t="shared" si="18"/>
        <v/>
      </c>
      <c r="Y86" s="65" t="str">
        <f t="shared" si="19"/>
        <v/>
      </c>
      <c r="Z86" s="65" t="str">
        <f t="shared" si="20"/>
        <v/>
      </c>
      <c r="AA86" s="65" t="str">
        <f t="shared" si="21"/>
        <v/>
      </c>
      <c r="AB86" s="38"/>
      <c r="AC86" s="38"/>
      <c r="AD86" s="38"/>
      <c r="AE86" s="85" t="str">
        <f t="shared" si="22"/>
        <v/>
      </c>
      <c r="AF86" s="85" t="str">
        <f t="shared" si="23"/>
        <v/>
      </c>
      <c r="AG86" s="85" t="str">
        <f t="shared" si="24"/>
        <v/>
      </c>
      <c r="AH86" s="66" t="str">
        <f t="shared" si="27"/>
        <v/>
      </c>
      <c r="AI86" s="46" t="str">
        <f>IFERROR(IF(ISNUMBER('Opsparede løndele dec20-mar21'!K84),AH86+'Opsparede løndele dec20-mar21'!K84,AH86),"")</f>
        <v/>
      </c>
    </row>
    <row r="87" spans="1:35" x14ac:dyDescent="0.25">
      <c r="A87" s="52" t="str">
        <f t="shared" si="28"/>
        <v/>
      </c>
      <c r="B87" s="5"/>
      <c r="C87" s="6"/>
      <c r="D87" s="7"/>
      <c r="E87" s="8"/>
      <c r="F87" s="8"/>
      <c r="G87" s="60" t="str">
        <f t="shared" si="25"/>
        <v/>
      </c>
      <c r="H87" s="60" t="str">
        <f t="shared" si="25"/>
        <v/>
      </c>
      <c r="I87" s="60" t="str">
        <f t="shared" si="25"/>
        <v/>
      </c>
      <c r="K87" s="115" t="str">
        <f t="shared" si="26"/>
        <v/>
      </c>
      <c r="U87" s="116"/>
      <c r="V87" s="65" t="str">
        <f t="shared" si="16"/>
        <v/>
      </c>
      <c r="W87" s="65" t="str">
        <f t="shared" si="17"/>
        <v/>
      </c>
      <c r="X87" s="65" t="str">
        <f t="shared" si="18"/>
        <v/>
      </c>
      <c r="Y87" s="65" t="str">
        <f t="shared" si="19"/>
        <v/>
      </c>
      <c r="Z87" s="65" t="str">
        <f t="shared" si="20"/>
        <v/>
      </c>
      <c r="AA87" s="65" t="str">
        <f t="shared" si="21"/>
        <v/>
      </c>
      <c r="AB87" s="38"/>
      <c r="AC87" s="38"/>
      <c r="AD87" s="38"/>
      <c r="AE87" s="85" t="str">
        <f t="shared" si="22"/>
        <v/>
      </c>
      <c r="AF87" s="85" t="str">
        <f t="shared" si="23"/>
        <v/>
      </c>
      <c r="AG87" s="85" t="str">
        <f t="shared" si="24"/>
        <v/>
      </c>
      <c r="AH87" s="66" t="str">
        <f t="shared" si="27"/>
        <v/>
      </c>
      <c r="AI87" s="46" t="str">
        <f>IFERROR(IF(ISNUMBER('Opsparede løndele dec20-mar21'!K85),AH87+'Opsparede løndele dec20-mar21'!K85,AH87),"")</f>
        <v/>
      </c>
    </row>
    <row r="88" spans="1:35" x14ac:dyDescent="0.25">
      <c r="A88" s="52" t="str">
        <f t="shared" si="28"/>
        <v/>
      </c>
      <c r="B88" s="5"/>
      <c r="C88" s="6"/>
      <c r="D88" s="7"/>
      <c r="E88" s="8"/>
      <c r="F88" s="8"/>
      <c r="G88" s="60" t="str">
        <f t="shared" ref="G88:I103" si="29">IF(AND(ISNUMBER($E88),ISNUMBER($F88)),MAX(MIN(NETWORKDAYS(IF($E88&lt;=VLOOKUP(G$6,Matrix_antal_dage,5,FALSE),VLOOKUP(G$6,Matrix_antal_dage,5,FALSE),$E88),IF($F88&gt;=VLOOKUP(G$6,Matrix_antal_dage,6,FALSE),VLOOKUP(G$6,Matrix_antal_dage,6,FALSE),$F88),helligdage),VLOOKUP(G$6,Matrix_antal_dage,7,FALSE)),0),"")</f>
        <v/>
      </c>
      <c r="H88" s="60" t="str">
        <f t="shared" si="29"/>
        <v/>
      </c>
      <c r="I88" s="60" t="str">
        <f t="shared" si="29"/>
        <v/>
      </c>
      <c r="K88" s="115" t="str">
        <f t="shared" si="26"/>
        <v/>
      </c>
      <c r="U88" s="116"/>
      <c r="V88" s="65" t="str">
        <f t="shared" si="16"/>
        <v/>
      </c>
      <c r="W88" s="65" t="str">
        <f t="shared" si="17"/>
        <v/>
      </c>
      <c r="X88" s="65" t="str">
        <f t="shared" si="18"/>
        <v/>
      </c>
      <c r="Y88" s="65" t="str">
        <f t="shared" si="19"/>
        <v/>
      </c>
      <c r="Z88" s="65" t="str">
        <f t="shared" si="20"/>
        <v/>
      </c>
      <c r="AA88" s="65" t="str">
        <f t="shared" si="21"/>
        <v/>
      </c>
      <c r="AB88" s="38"/>
      <c r="AC88" s="38"/>
      <c r="AD88" s="38"/>
      <c r="AE88" s="85" t="str">
        <f t="shared" si="22"/>
        <v/>
      </c>
      <c r="AF88" s="85" t="str">
        <f t="shared" si="23"/>
        <v/>
      </c>
      <c r="AG88" s="85" t="str">
        <f t="shared" si="24"/>
        <v/>
      </c>
      <c r="AH88" s="66" t="str">
        <f t="shared" si="27"/>
        <v/>
      </c>
      <c r="AI88" s="46" t="str">
        <f>IFERROR(IF(ISNUMBER('Opsparede løndele dec20-mar21'!K86),AH88+'Opsparede løndele dec20-mar21'!K86,AH88),"")</f>
        <v/>
      </c>
    </row>
    <row r="89" spans="1:35" x14ac:dyDescent="0.25">
      <c r="A89" s="52" t="str">
        <f t="shared" si="28"/>
        <v/>
      </c>
      <c r="B89" s="5"/>
      <c r="C89" s="6"/>
      <c r="D89" s="7"/>
      <c r="E89" s="8"/>
      <c r="F89" s="8"/>
      <c r="G89" s="60" t="str">
        <f t="shared" si="29"/>
        <v/>
      </c>
      <c r="H89" s="60" t="str">
        <f t="shared" si="29"/>
        <v/>
      </c>
      <c r="I89" s="60" t="str">
        <f t="shared" si="29"/>
        <v/>
      </c>
      <c r="K89" s="115" t="str">
        <f t="shared" si="26"/>
        <v/>
      </c>
      <c r="U89" s="116"/>
      <c r="V89" s="65" t="str">
        <f t="shared" si="16"/>
        <v/>
      </c>
      <c r="W89" s="65" t="str">
        <f t="shared" si="17"/>
        <v/>
      </c>
      <c r="X89" s="65" t="str">
        <f t="shared" si="18"/>
        <v/>
      </c>
      <c r="Y89" s="65" t="str">
        <f t="shared" si="19"/>
        <v/>
      </c>
      <c r="Z89" s="65" t="str">
        <f t="shared" si="20"/>
        <v/>
      </c>
      <c r="AA89" s="65" t="str">
        <f t="shared" si="21"/>
        <v/>
      </c>
      <c r="AB89" s="38"/>
      <c r="AC89" s="38"/>
      <c r="AD89" s="38"/>
      <c r="AE89" s="85" t="str">
        <f t="shared" si="22"/>
        <v/>
      </c>
      <c r="AF89" s="85" t="str">
        <f t="shared" si="23"/>
        <v/>
      </c>
      <c r="AG89" s="85" t="str">
        <f t="shared" si="24"/>
        <v/>
      </c>
      <c r="AH89" s="66" t="str">
        <f t="shared" si="27"/>
        <v/>
      </c>
      <c r="AI89" s="46" t="str">
        <f>IFERROR(IF(ISNUMBER('Opsparede løndele dec20-mar21'!K87),AH89+'Opsparede løndele dec20-mar21'!K87,AH89),"")</f>
        <v/>
      </c>
    </row>
    <row r="90" spans="1:35" x14ac:dyDescent="0.25">
      <c r="A90" s="52" t="str">
        <f t="shared" si="28"/>
        <v/>
      </c>
      <c r="B90" s="5"/>
      <c r="C90" s="6"/>
      <c r="D90" s="7"/>
      <c r="E90" s="8"/>
      <c r="F90" s="8"/>
      <c r="G90" s="60" t="str">
        <f t="shared" si="29"/>
        <v/>
      </c>
      <c r="H90" s="60" t="str">
        <f t="shared" si="29"/>
        <v/>
      </c>
      <c r="I90" s="60" t="str">
        <f t="shared" si="29"/>
        <v/>
      </c>
      <c r="K90" s="115" t="str">
        <f t="shared" si="26"/>
        <v/>
      </c>
      <c r="U90" s="116"/>
      <c r="V90" s="65" t="str">
        <f t="shared" si="16"/>
        <v/>
      </c>
      <c r="W90" s="65" t="str">
        <f t="shared" si="17"/>
        <v/>
      </c>
      <c r="X90" s="65" t="str">
        <f t="shared" si="18"/>
        <v/>
      </c>
      <c r="Y90" s="65" t="str">
        <f t="shared" si="19"/>
        <v/>
      </c>
      <c r="Z90" s="65" t="str">
        <f t="shared" si="20"/>
        <v/>
      </c>
      <c r="AA90" s="65" t="str">
        <f t="shared" si="21"/>
        <v/>
      </c>
      <c r="AB90" s="38"/>
      <c r="AC90" s="38"/>
      <c r="AD90" s="38"/>
      <c r="AE90" s="85" t="str">
        <f t="shared" si="22"/>
        <v/>
      </c>
      <c r="AF90" s="85" t="str">
        <f t="shared" si="23"/>
        <v/>
      </c>
      <c r="AG90" s="85" t="str">
        <f t="shared" si="24"/>
        <v/>
      </c>
      <c r="AH90" s="66" t="str">
        <f t="shared" si="27"/>
        <v/>
      </c>
      <c r="AI90" s="46" t="str">
        <f>IFERROR(IF(ISNUMBER('Opsparede løndele dec20-mar21'!K88),AH90+'Opsparede løndele dec20-mar21'!K88,AH90),"")</f>
        <v/>
      </c>
    </row>
    <row r="91" spans="1:35" x14ac:dyDescent="0.25">
      <c r="A91" s="52" t="str">
        <f t="shared" si="28"/>
        <v/>
      </c>
      <c r="B91" s="5"/>
      <c r="C91" s="6"/>
      <c r="D91" s="7"/>
      <c r="E91" s="8"/>
      <c r="F91" s="8"/>
      <c r="G91" s="60" t="str">
        <f t="shared" si="29"/>
        <v/>
      </c>
      <c r="H91" s="60" t="str">
        <f t="shared" si="29"/>
        <v/>
      </c>
      <c r="I91" s="60" t="str">
        <f t="shared" si="29"/>
        <v/>
      </c>
      <c r="K91" s="115" t="str">
        <f t="shared" si="26"/>
        <v/>
      </c>
      <c r="U91" s="116"/>
      <c r="V91" s="65" t="str">
        <f t="shared" si="16"/>
        <v/>
      </c>
      <c r="W91" s="65" t="str">
        <f t="shared" si="17"/>
        <v/>
      </c>
      <c r="X91" s="65" t="str">
        <f t="shared" si="18"/>
        <v/>
      </c>
      <c r="Y91" s="65" t="str">
        <f t="shared" si="19"/>
        <v/>
      </c>
      <c r="Z91" s="65" t="str">
        <f t="shared" si="20"/>
        <v/>
      </c>
      <c r="AA91" s="65" t="str">
        <f t="shared" si="21"/>
        <v/>
      </c>
      <c r="AB91" s="38"/>
      <c r="AC91" s="38"/>
      <c r="AD91" s="38"/>
      <c r="AE91" s="85" t="str">
        <f t="shared" si="22"/>
        <v/>
      </c>
      <c r="AF91" s="85" t="str">
        <f t="shared" si="23"/>
        <v/>
      </c>
      <c r="AG91" s="85" t="str">
        <f t="shared" si="24"/>
        <v/>
      </c>
      <c r="AH91" s="66" t="str">
        <f t="shared" si="27"/>
        <v/>
      </c>
      <c r="AI91" s="46" t="str">
        <f>IFERROR(IF(ISNUMBER('Opsparede løndele dec20-mar21'!K89),AH91+'Opsparede løndele dec20-mar21'!K89,AH91),"")</f>
        <v/>
      </c>
    </row>
    <row r="92" spans="1:35" x14ac:dyDescent="0.25">
      <c r="A92" s="52" t="str">
        <f t="shared" si="28"/>
        <v/>
      </c>
      <c r="B92" s="5"/>
      <c r="C92" s="6"/>
      <c r="D92" s="7"/>
      <c r="E92" s="8"/>
      <c r="F92" s="8"/>
      <c r="G92" s="60" t="str">
        <f t="shared" si="29"/>
        <v/>
      </c>
      <c r="H92" s="60" t="str">
        <f t="shared" si="29"/>
        <v/>
      </c>
      <c r="I92" s="60" t="str">
        <f t="shared" si="29"/>
        <v/>
      </c>
      <c r="K92" s="115" t="str">
        <f t="shared" si="26"/>
        <v/>
      </c>
      <c r="U92" s="116"/>
      <c r="V92" s="65" t="str">
        <f t="shared" si="16"/>
        <v/>
      </c>
      <c r="W92" s="65" t="str">
        <f t="shared" si="17"/>
        <v/>
      </c>
      <c r="X92" s="65" t="str">
        <f t="shared" si="18"/>
        <v/>
      </c>
      <c r="Y92" s="65" t="str">
        <f t="shared" si="19"/>
        <v/>
      </c>
      <c r="Z92" s="65" t="str">
        <f t="shared" si="20"/>
        <v/>
      </c>
      <c r="AA92" s="65" t="str">
        <f t="shared" si="21"/>
        <v/>
      </c>
      <c r="AB92" s="38"/>
      <c r="AC92" s="38"/>
      <c r="AD92" s="38"/>
      <c r="AE92" s="85" t="str">
        <f t="shared" si="22"/>
        <v/>
      </c>
      <c r="AF92" s="85" t="str">
        <f t="shared" si="23"/>
        <v/>
      </c>
      <c r="AG92" s="85" t="str">
        <f t="shared" si="24"/>
        <v/>
      </c>
      <c r="AH92" s="66" t="str">
        <f t="shared" si="27"/>
        <v/>
      </c>
      <c r="AI92" s="46" t="str">
        <f>IFERROR(IF(ISNUMBER('Opsparede løndele dec20-mar21'!K90),AH92+'Opsparede løndele dec20-mar21'!K90,AH92),"")</f>
        <v/>
      </c>
    </row>
    <row r="93" spans="1:35" x14ac:dyDescent="0.25">
      <c r="A93" s="52" t="str">
        <f t="shared" si="28"/>
        <v/>
      </c>
      <c r="B93" s="5"/>
      <c r="C93" s="6"/>
      <c r="D93" s="7"/>
      <c r="E93" s="8"/>
      <c r="F93" s="8"/>
      <c r="G93" s="60" t="str">
        <f t="shared" si="29"/>
        <v/>
      </c>
      <c r="H93" s="60" t="str">
        <f t="shared" si="29"/>
        <v/>
      </c>
      <c r="I93" s="60" t="str">
        <f t="shared" si="29"/>
        <v/>
      </c>
      <c r="K93" s="115" t="str">
        <f t="shared" si="26"/>
        <v/>
      </c>
      <c r="U93" s="116"/>
      <c r="V93" s="65" t="str">
        <f t="shared" si="16"/>
        <v/>
      </c>
      <c r="W93" s="65" t="str">
        <f t="shared" si="17"/>
        <v/>
      </c>
      <c r="X93" s="65" t="str">
        <f t="shared" si="18"/>
        <v/>
      </c>
      <c r="Y93" s="65" t="str">
        <f t="shared" si="19"/>
        <v/>
      </c>
      <c r="Z93" s="65" t="str">
        <f t="shared" si="20"/>
        <v/>
      </c>
      <c r="AA93" s="65" t="str">
        <f t="shared" si="21"/>
        <v/>
      </c>
      <c r="AB93" s="38"/>
      <c r="AC93" s="38"/>
      <c r="AD93" s="38"/>
      <c r="AE93" s="85" t="str">
        <f t="shared" si="22"/>
        <v/>
      </c>
      <c r="AF93" s="85" t="str">
        <f t="shared" si="23"/>
        <v/>
      </c>
      <c r="AG93" s="85" t="str">
        <f t="shared" si="24"/>
        <v/>
      </c>
      <c r="AH93" s="66" t="str">
        <f t="shared" si="27"/>
        <v/>
      </c>
      <c r="AI93" s="46" t="str">
        <f>IFERROR(IF(ISNUMBER('Opsparede løndele dec20-mar21'!K91),AH93+'Opsparede løndele dec20-mar21'!K91,AH93),"")</f>
        <v/>
      </c>
    </row>
    <row r="94" spans="1:35" x14ac:dyDescent="0.25">
      <c r="A94" s="52" t="str">
        <f t="shared" si="28"/>
        <v/>
      </c>
      <c r="B94" s="5"/>
      <c r="C94" s="6"/>
      <c r="D94" s="7"/>
      <c r="E94" s="8"/>
      <c r="F94" s="8"/>
      <c r="G94" s="60" t="str">
        <f t="shared" si="29"/>
        <v/>
      </c>
      <c r="H94" s="60" t="str">
        <f t="shared" si="29"/>
        <v/>
      </c>
      <c r="I94" s="60" t="str">
        <f t="shared" si="29"/>
        <v/>
      </c>
      <c r="K94" s="115" t="str">
        <f t="shared" si="26"/>
        <v/>
      </c>
      <c r="U94" s="116"/>
      <c r="V94" s="65" t="str">
        <f t="shared" si="16"/>
        <v/>
      </c>
      <c r="W94" s="65" t="str">
        <f t="shared" si="17"/>
        <v/>
      </c>
      <c r="X94" s="65" t="str">
        <f t="shared" si="18"/>
        <v/>
      </c>
      <c r="Y94" s="65" t="str">
        <f t="shared" si="19"/>
        <v/>
      </c>
      <c r="Z94" s="65" t="str">
        <f t="shared" si="20"/>
        <v/>
      </c>
      <c r="AA94" s="65" t="str">
        <f t="shared" si="21"/>
        <v/>
      </c>
      <c r="AB94" s="38"/>
      <c r="AC94" s="38"/>
      <c r="AD94" s="38"/>
      <c r="AE94" s="85" t="str">
        <f t="shared" si="22"/>
        <v/>
      </c>
      <c r="AF94" s="85" t="str">
        <f t="shared" si="23"/>
        <v/>
      </c>
      <c r="AG94" s="85" t="str">
        <f t="shared" si="24"/>
        <v/>
      </c>
      <c r="AH94" s="66" t="str">
        <f t="shared" si="27"/>
        <v/>
      </c>
      <c r="AI94" s="46" t="str">
        <f>IFERROR(IF(ISNUMBER('Opsparede løndele dec20-mar21'!K92),AH94+'Opsparede løndele dec20-mar21'!K92,AH94),"")</f>
        <v/>
      </c>
    </row>
    <row r="95" spans="1:35" x14ac:dyDescent="0.25">
      <c r="A95" s="52" t="str">
        <f t="shared" si="28"/>
        <v/>
      </c>
      <c r="B95" s="5"/>
      <c r="C95" s="6"/>
      <c r="D95" s="7"/>
      <c r="E95" s="8"/>
      <c r="F95" s="8"/>
      <c r="G95" s="60" t="str">
        <f t="shared" si="29"/>
        <v/>
      </c>
      <c r="H95" s="60" t="str">
        <f t="shared" si="29"/>
        <v/>
      </c>
      <c r="I95" s="60" t="str">
        <f t="shared" si="29"/>
        <v/>
      </c>
      <c r="K95" s="115" t="str">
        <f t="shared" si="26"/>
        <v/>
      </c>
      <c r="U95" s="116"/>
      <c r="V95" s="65" t="str">
        <f t="shared" si="16"/>
        <v/>
      </c>
      <c r="W95" s="65" t="str">
        <f t="shared" si="17"/>
        <v/>
      </c>
      <c r="X95" s="65" t="str">
        <f t="shared" si="18"/>
        <v/>
      </c>
      <c r="Y95" s="65" t="str">
        <f t="shared" si="19"/>
        <v/>
      </c>
      <c r="Z95" s="65" t="str">
        <f t="shared" si="20"/>
        <v/>
      </c>
      <c r="AA95" s="65" t="str">
        <f t="shared" si="21"/>
        <v/>
      </c>
      <c r="AB95" s="38"/>
      <c r="AC95" s="38"/>
      <c r="AD95" s="38"/>
      <c r="AE95" s="85" t="str">
        <f t="shared" si="22"/>
        <v/>
      </c>
      <c r="AF95" s="85" t="str">
        <f t="shared" si="23"/>
        <v/>
      </c>
      <c r="AG95" s="85" t="str">
        <f t="shared" si="24"/>
        <v/>
      </c>
      <c r="AH95" s="66" t="str">
        <f t="shared" si="27"/>
        <v/>
      </c>
      <c r="AI95" s="46" t="str">
        <f>IFERROR(IF(ISNUMBER('Opsparede løndele dec20-mar21'!K93),AH95+'Opsparede løndele dec20-mar21'!K93,AH95),"")</f>
        <v/>
      </c>
    </row>
    <row r="96" spans="1:35" x14ac:dyDescent="0.25">
      <c r="A96" s="52" t="str">
        <f t="shared" si="28"/>
        <v/>
      </c>
      <c r="B96" s="5"/>
      <c r="C96" s="6"/>
      <c r="D96" s="7"/>
      <c r="E96" s="8"/>
      <c r="F96" s="8"/>
      <c r="G96" s="60" t="str">
        <f t="shared" si="29"/>
        <v/>
      </c>
      <c r="H96" s="60" t="str">
        <f t="shared" si="29"/>
        <v/>
      </c>
      <c r="I96" s="60" t="str">
        <f t="shared" si="29"/>
        <v/>
      </c>
      <c r="K96" s="115" t="str">
        <f t="shared" si="26"/>
        <v/>
      </c>
      <c r="U96" s="116"/>
      <c r="V96" s="65" t="str">
        <f t="shared" si="16"/>
        <v/>
      </c>
      <c r="W96" s="65" t="str">
        <f t="shared" si="17"/>
        <v/>
      </c>
      <c r="X96" s="65" t="str">
        <f t="shared" si="18"/>
        <v/>
      </c>
      <c r="Y96" s="65" t="str">
        <f t="shared" si="19"/>
        <v/>
      </c>
      <c r="Z96" s="65" t="str">
        <f t="shared" si="20"/>
        <v/>
      </c>
      <c r="AA96" s="65" t="str">
        <f t="shared" si="21"/>
        <v/>
      </c>
      <c r="AB96" s="38"/>
      <c r="AC96" s="38"/>
      <c r="AD96" s="38"/>
      <c r="AE96" s="85" t="str">
        <f t="shared" si="22"/>
        <v/>
      </c>
      <c r="AF96" s="85" t="str">
        <f t="shared" si="23"/>
        <v/>
      </c>
      <c r="AG96" s="85" t="str">
        <f t="shared" si="24"/>
        <v/>
      </c>
      <c r="AH96" s="66" t="str">
        <f t="shared" si="27"/>
        <v/>
      </c>
      <c r="AI96" s="46" t="str">
        <f>IFERROR(IF(ISNUMBER('Opsparede løndele dec20-mar21'!K94),AH96+'Opsparede løndele dec20-mar21'!K94,AH96),"")</f>
        <v/>
      </c>
    </row>
    <row r="97" spans="1:35" x14ac:dyDescent="0.25">
      <c r="A97" s="52" t="str">
        <f t="shared" si="28"/>
        <v/>
      </c>
      <c r="B97" s="5"/>
      <c r="C97" s="6"/>
      <c r="D97" s="7"/>
      <c r="E97" s="8"/>
      <c r="F97" s="8"/>
      <c r="G97" s="60" t="str">
        <f t="shared" si="29"/>
        <v/>
      </c>
      <c r="H97" s="60" t="str">
        <f t="shared" si="29"/>
        <v/>
      </c>
      <c r="I97" s="60" t="str">
        <f t="shared" si="29"/>
        <v/>
      </c>
      <c r="K97" s="115" t="str">
        <f t="shared" si="26"/>
        <v/>
      </c>
      <c r="U97" s="116"/>
      <c r="V97" s="65" t="str">
        <f t="shared" si="16"/>
        <v/>
      </c>
      <c r="W97" s="65" t="str">
        <f t="shared" si="17"/>
        <v/>
      </c>
      <c r="X97" s="65" t="str">
        <f t="shared" si="18"/>
        <v/>
      </c>
      <c r="Y97" s="65" t="str">
        <f t="shared" si="19"/>
        <v/>
      </c>
      <c r="Z97" s="65" t="str">
        <f t="shared" si="20"/>
        <v/>
      </c>
      <c r="AA97" s="65" t="str">
        <f t="shared" si="21"/>
        <v/>
      </c>
      <c r="AB97" s="38"/>
      <c r="AC97" s="38"/>
      <c r="AD97" s="38"/>
      <c r="AE97" s="85" t="str">
        <f t="shared" si="22"/>
        <v/>
      </c>
      <c r="AF97" s="85" t="str">
        <f t="shared" si="23"/>
        <v/>
      </c>
      <c r="AG97" s="85" t="str">
        <f t="shared" si="24"/>
        <v/>
      </c>
      <c r="AH97" s="66" t="str">
        <f t="shared" si="27"/>
        <v/>
      </c>
      <c r="AI97" s="46" t="str">
        <f>IFERROR(IF(ISNUMBER('Opsparede løndele dec20-mar21'!K95),AH97+'Opsparede løndele dec20-mar21'!K95,AH97),"")</f>
        <v/>
      </c>
    </row>
    <row r="98" spans="1:35" x14ac:dyDescent="0.25">
      <c r="A98" s="52" t="str">
        <f t="shared" si="28"/>
        <v/>
      </c>
      <c r="B98" s="5"/>
      <c r="C98" s="6"/>
      <c r="D98" s="7"/>
      <c r="E98" s="8"/>
      <c r="F98" s="8"/>
      <c r="G98" s="60" t="str">
        <f t="shared" si="29"/>
        <v/>
      </c>
      <c r="H98" s="60" t="str">
        <f t="shared" si="29"/>
        <v/>
      </c>
      <c r="I98" s="60" t="str">
        <f t="shared" si="29"/>
        <v/>
      </c>
      <c r="K98" s="115" t="str">
        <f t="shared" si="26"/>
        <v/>
      </c>
      <c r="U98" s="116"/>
      <c r="V98" s="65" t="str">
        <f t="shared" si="16"/>
        <v/>
      </c>
      <c r="W98" s="65" t="str">
        <f t="shared" si="17"/>
        <v/>
      </c>
      <c r="X98" s="65" t="str">
        <f t="shared" si="18"/>
        <v/>
      </c>
      <c r="Y98" s="65" t="str">
        <f t="shared" si="19"/>
        <v/>
      </c>
      <c r="Z98" s="65" t="str">
        <f t="shared" si="20"/>
        <v/>
      </c>
      <c r="AA98" s="65" t="str">
        <f t="shared" si="21"/>
        <v/>
      </c>
      <c r="AB98" s="38"/>
      <c r="AC98" s="38"/>
      <c r="AD98" s="38"/>
      <c r="AE98" s="85" t="str">
        <f t="shared" si="22"/>
        <v/>
      </c>
      <c r="AF98" s="85" t="str">
        <f t="shared" si="23"/>
        <v/>
      </c>
      <c r="AG98" s="85" t="str">
        <f t="shared" si="24"/>
        <v/>
      </c>
      <c r="AH98" s="66" t="str">
        <f t="shared" si="27"/>
        <v/>
      </c>
      <c r="AI98" s="46" t="str">
        <f>IFERROR(IF(ISNUMBER('Opsparede løndele dec20-mar21'!K96),AH98+'Opsparede løndele dec20-mar21'!K96,AH98),"")</f>
        <v/>
      </c>
    </row>
    <row r="99" spans="1:35" x14ac:dyDescent="0.25">
      <c r="A99" s="52" t="str">
        <f t="shared" si="28"/>
        <v/>
      </c>
      <c r="B99" s="5"/>
      <c r="C99" s="6"/>
      <c r="D99" s="7"/>
      <c r="E99" s="8"/>
      <c r="F99" s="8"/>
      <c r="G99" s="60" t="str">
        <f t="shared" si="29"/>
        <v/>
      </c>
      <c r="H99" s="60" t="str">
        <f t="shared" si="29"/>
        <v/>
      </c>
      <c r="I99" s="60" t="str">
        <f t="shared" si="29"/>
        <v/>
      </c>
      <c r="K99" s="115" t="str">
        <f t="shared" si="26"/>
        <v/>
      </c>
      <c r="U99" s="116"/>
      <c r="V99" s="65" t="str">
        <f t="shared" si="16"/>
        <v/>
      </c>
      <c r="W99" s="65" t="str">
        <f t="shared" si="17"/>
        <v/>
      </c>
      <c r="X99" s="65" t="str">
        <f t="shared" si="18"/>
        <v/>
      </c>
      <c r="Y99" s="65" t="str">
        <f t="shared" si="19"/>
        <v/>
      </c>
      <c r="Z99" s="65" t="str">
        <f t="shared" si="20"/>
        <v/>
      </c>
      <c r="AA99" s="65" t="str">
        <f t="shared" si="21"/>
        <v/>
      </c>
      <c r="AB99" s="38"/>
      <c r="AC99" s="38"/>
      <c r="AD99" s="38"/>
      <c r="AE99" s="85" t="str">
        <f t="shared" si="22"/>
        <v/>
      </c>
      <c r="AF99" s="85" t="str">
        <f t="shared" si="23"/>
        <v/>
      </c>
      <c r="AG99" s="85" t="str">
        <f t="shared" si="24"/>
        <v/>
      </c>
      <c r="AH99" s="66" t="str">
        <f t="shared" si="27"/>
        <v/>
      </c>
      <c r="AI99" s="46" t="str">
        <f>IFERROR(IF(ISNUMBER('Opsparede løndele dec20-mar21'!K97),AH99+'Opsparede løndele dec20-mar21'!K97,AH99),"")</f>
        <v/>
      </c>
    </row>
    <row r="100" spans="1:35" x14ac:dyDescent="0.25">
      <c r="A100" s="52" t="str">
        <f t="shared" si="28"/>
        <v/>
      </c>
      <c r="B100" s="5"/>
      <c r="C100" s="6"/>
      <c r="D100" s="7"/>
      <c r="E100" s="8"/>
      <c r="F100" s="8"/>
      <c r="G100" s="60" t="str">
        <f t="shared" si="29"/>
        <v/>
      </c>
      <c r="H100" s="60" t="str">
        <f t="shared" si="29"/>
        <v/>
      </c>
      <c r="I100" s="60" t="str">
        <f t="shared" si="29"/>
        <v/>
      </c>
      <c r="K100" s="115" t="str">
        <f t="shared" si="26"/>
        <v/>
      </c>
      <c r="U100" s="116"/>
      <c r="V100" s="65" t="str">
        <f t="shared" si="16"/>
        <v/>
      </c>
      <c r="W100" s="65" t="str">
        <f t="shared" si="17"/>
        <v/>
      </c>
      <c r="X100" s="65" t="str">
        <f t="shared" si="18"/>
        <v/>
      </c>
      <c r="Y100" s="65" t="str">
        <f t="shared" si="19"/>
        <v/>
      </c>
      <c r="Z100" s="65" t="str">
        <f t="shared" si="20"/>
        <v/>
      </c>
      <c r="AA100" s="65" t="str">
        <f t="shared" si="21"/>
        <v/>
      </c>
      <c r="AB100" s="38"/>
      <c r="AC100" s="38"/>
      <c r="AD100" s="38"/>
      <c r="AE100" s="85" t="str">
        <f t="shared" si="22"/>
        <v/>
      </c>
      <c r="AF100" s="85" t="str">
        <f t="shared" si="23"/>
        <v/>
      </c>
      <c r="AG100" s="85" t="str">
        <f t="shared" si="24"/>
        <v/>
      </c>
      <c r="AH100" s="66" t="str">
        <f t="shared" si="27"/>
        <v/>
      </c>
      <c r="AI100" s="46" t="str">
        <f>IFERROR(IF(ISNUMBER('Opsparede løndele dec20-mar21'!K98),AH100+'Opsparede løndele dec20-mar21'!K98,AH100),"")</f>
        <v/>
      </c>
    </row>
    <row r="101" spans="1:35" x14ac:dyDescent="0.25">
      <c r="A101" s="52" t="str">
        <f t="shared" si="28"/>
        <v/>
      </c>
      <c r="B101" s="5"/>
      <c r="C101" s="6"/>
      <c r="D101" s="7"/>
      <c r="E101" s="8"/>
      <c r="F101" s="8"/>
      <c r="G101" s="60" t="str">
        <f t="shared" si="29"/>
        <v/>
      </c>
      <c r="H101" s="60" t="str">
        <f t="shared" si="29"/>
        <v/>
      </c>
      <c r="I101" s="60" t="str">
        <f t="shared" si="29"/>
        <v/>
      </c>
      <c r="K101" s="115" t="str">
        <f t="shared" si="26"/>
        <v/>
      </c>
      <c r="U101" s="116"/>
      <c r="V101" s="65" t="str">
        <f t="shared" si="16"/>
        <v/>
      </c>
      <c r="W101" s="65" t="str">
        <f t="shared" si="17"/>
        <v/>
      </c>
      <c r="X101" s="65" t="str">
        <f t="shared" si="18"/>
        <v/>
      </c>
      <c r="Y101" s="65" t="str">
        <f t="shared" si="19"/>
        <v/>
      </c>
      <c r="Z101" s="65" t="str">
        <f t="shared" si="20"/>
        <v/>
      </c>
      <c r="AA101" s="65" t="str">
        <f t="shared" si="21"/>
        <v/>
      </c>
      <c r="AB101" s="38"/>
      <c r="AC101" s="38"/>
      <c r="AD101" s="38"/>
      <c r="AE101" s="85" t="str">
        <f t="shared" si="22"/>
        <v/>
      </c>
      <c r="AF101" s="85" t="str">
        <f t="shared" si="23"/>
        <v/>
      </c>
      <c r="AG101" s="85" t="str">
        <f t="shared" si="24"/>
        <v/>
      </c>
      <c r="AH101" s="66" t="str">
        <f t="shared" si="27"/>
        <v/>
      </c>
      <c r="AI101" s="46" t="str">
        <f>IFERROR(IF(ISNUMBER('Opsparede løndele dec20-mar21'!K99),AH101+'Opsparede løndele dec20-mar21'!K99,AH101),"")</f>
        <v/>
      </c>
    </row>
    <row r="102" spans="1:35" x14ac:dyDescent="0.25">
      <c r="A102" s="52" t="str">
        <f t="shared" si="28"/>
        <v/>
      </c>
      <c r="B102" s="5"/>
      <c r="C102" s="6"/>
      <c r="D102" s="7"/>
      <c r="E102" s="8"/>
      <c r="F102" s="8"/>
      <c r="G102" s="60" t="str">
        <f t="shared" si="29"/>
        <v/>
      </c>
      <c r="H102" s="60" t="str">
        <f t="shared" si="29"/>
        <v/>
      </c>
      <c r="I102" s="60" t="str">
        <f t="shared" si="29"/>
        <v/>
      </c>
      <c r="K102" s="115" t="str">
        <f t="shared" si="26"/>
        <v/>
      </c>
      <c r="U102" s="116"/>
      <c r="V102" s="65" t="str">
        <f t="shared" si="16"/>
        <v/>
      </c>
      <c r="W102" s="65" t="str">
        <f t="shared" si="17"/>
        <v/>
      </c>
      <c r="X102" s="65" t="str">
        <f t="shared" si="18"/>
        <v/>
      </c>
      <c r="Y102" s="65" t="str">
        <f t="shared" si="19"/>
        <v/>
      </c>
      <c r="Z102" s="65" t="str">
        <f t="shared" si="20"/>
        <v/>
      </c>
      <c r="AA102" s="65" t="str">
        <f t="shared" si="21"/>
        <v/>
      </c>
      <c r="AB102" s="38"/>
      <c r="AC102" s="38"/>
      <c r="AD102" s="38"/>
      <c r="AE102" s="85" t="str">
        <f t="shared" si="22"/>
        <v/>
      </c>
      <c r="AF102" s="85" t="str">
        <f t="shared" si="23"/>
        <v/>
      </c>
      <c r="AG102" s="85" t="str">
        <f t="shared" si="24"/>
        <v/>
      </c>
      <c r="AH102" s="66" t="str">
        <f t="shared" si="27"/>
        <v/>
      </c>
      <c r="AI102" s="46" t="str">
        <f>IFERROR(IF(ISNUMBER('Opsparede løndele dec20-mar21'!K100),AH102+'Opsparede løndele dec20-mar21'!K100,AH102),"")</f>
        <v/>
      </c>
    </row>
    <row r="103" spans="1:35" x14ac:dyDescent="0.25">
      <c r="A103" s="52" t="str">
        <f t="shared" si="28"/>
        <v/>
      </c>
      <c r="B103" s="5"/>
      <c r="C103" s="6"/>
      <c r="D103" s="7"/>
      <c r="E103" s="8"/>
      <c r="F103" s="8"/>
      <c r="G103" s="60" t="str">
        <f t="shared" si="29"/>
        <v/>
      </c>
      <c r="H103" s="60" t="str">
        <f t="shared" si="29"/>
        <v/>
      </c>
      <c r="I103" s="60" t="str">
        <f t="shared" si="29"/>
        <v/>
      </c>
      <c r="K103" s="115" t="str">
        <f t="shared" si="26"/>
        <v/>
      </c>
      <c r="U103" s="116"/>
      <c r="V103" s="65" t="str">
        <f t="shared" si="16"/>
        <v/>
      </c>
      <c r="W103" s="65" t="str">
        <f t="shared" si="17"/>
        <v/>
      </c>
      <c r="X103" s="65" t="str">
        <f t="shared" si="18"/>
        <v/>
      </c>
      <c r="Y103" s="65" t="str">
        <f t="shared" si="19"/>
        <v/>
      </c>
      <c r="Z103" s="65" t="str">
        <f t="shared" si="20"/>
        <v/>
      </c>
      <c r="AA103" s="65" t="str">
        <f t="shared" si="21"/>
        <v/>
      </c>
      <c r="AB103" s="38"/>
      <c r="AC103" s="38"/>
      <c r="AD103" s="38"/>
      <c r="AE103" s="85" t="str">
        <f t="shared" si="22"/>
        <v/>
      </c>
      <c r="AF103" s="85" t="str">
        <f t="shared" si="23"/>
        <v/>
      </c>
      <c r="AG103" s="85" t="str">
        <f t="shared" si="24"/>
        <v/>
      </c>
      <c r="AH103" s="66" t="str">
        <f t="shared" si="27"/>
        <v/>
      </c>
      <c r="AI103" s="46" t="str">
        <f>IFERROR(IF(ISNUMBER('Opsparede løndele dec20-mar21'!K101),AH103+'Opsparede løndele dec20-mar21'!K101,AH103),"")</f>
        <v/>
      </c>
    </row>
    <row r="104" spans="1:35" x14ac:dyDescent="0.25">
      <c r="A104" s="52" t="str">
        <f t="shared" si="28"/>
        <v/>
      </c>
      <c r="B104" s="5"/>
      <c r="C104" s="6"/>
      <c r="D104" s="7"/>
      <c r="E104" s="8"/>
      <c r="F104" s="8"/>
      <c r="G104" s="60" t="str">
        <f t="shared" ref="G104:I119" si="30">IF(AND(ISNUMBER($E104),ISNUMBER($F104)),MAX(MIN(NETWORKDAYS(IF($E104&lt;=VLOOKUP(G$6,Matrix_antal_dage,5,FALSE),VLOOKUP(G$6,Matrix_antal_dage,5,FALSE),$E104),IF($F104&gt;=VLOOKUP(G$6,Matrix_antal_dage,6,FALSE),VLOOKUP(G$6,Matrix_antal_dage,6,FALSE),$F104),helligdage),VLOOKUP(G$6,Matrix_antal_dage,7,FALSE)),0),"")</f>
        <v/>
      </c>
      <c r="H104" s="60" t="str">
        <f t="shared" si="30"/>
        <v/>
      </c>
      <c r="I104" s="60" t="str">
        <f t="shared" si="30"/>
        <v/>
      </c>
      <c r="K104" s="115" t="str">
        <f t="shared" si="26"/>
        <v/>
      </c>
      <c r="U104" s="116"/>
      <c r="V104" s="65" t="str">
        <f t="shared" si="16"/>
        <v/>
      </c>
      <c r="W104" s="65" t="str">
        <f t="shared" si="17"/>
        <v/>
      </c>
      <c r="X104" s="65" t="str">
        <f t="shared" si="18"/>
        <v/>
      </c>
      <c r="Y104" s="65" t="str">
        <f t="shared" si="19"/>
        <v/>
      </c>
      <c r="Z104" s="65" t="str">
        <f t="shared" si="20"/>
        <v/>
      </c>
      <c r="AA104" s="65" t="str">
        <f t="shared" si="21"/>
        <v/>
      </c>
      <c r="AB104" s="38"/>
      <c r="AC104" s="38"/>
      <c r="AD104" s="38"/>
      <c r="AE104" s="85" t="str">
        <f t="shared" si="22"/>
        <v/>
      </c>
      <c r="AF104" s="85" t="str">
        <f t="shared" si="23"/>
        <v/>
      </c>
      <c r="AG104" s="85" t="str">
        <f t="shared" si="24"/>
        <v/>
      </c>
      <c r="AH104" s="66" t="str">
        <f t="shared" si="27"/>
        <v/>
      </c>
      <c r="AI104" s="46" t="str">
        <f>IFERROR(IF(ISNUMBER('Opsparede løndele dec20-mar21'!K102),AH104+'Opsparede løndele dec20-mar21'!K102,AH104),"")</f>
        <v/>
      </c>
    </row>
    <row r="105" spans="1:35" x14ac:dyDescent="0.25">
      <c r="A105" s="52" t="str">
        <f t="shared" si="28"/>
        <v/>
      </c>
      <c r="B105" s="5"/>
      <c r="C105" s="6"/>
      <c r="D105" s="7"/>
      <c r="E105" s="8"/>
      <c r="F105" s="8"/>
      <c r="G105" s="60" t="str">
        <f t="shared" si="30"/>
        <v/>
      </c>
      <c r="H105" s="60" t="str">
        <f t="shared" si="30"/>
        <v/>
      </c>
      <c r="I105" s="60" t="str">
        <f t="shared" si="30"/>
        <v/>
      </c>
      <c r="K105" s="115" t="str">
        <f t="shared" si="26"/>
        <v/>
      </c>
      <c r="U105" s="116"/>
      <c r="V105" s="65" t="str">
        <f t="shared" si="16"/>
        <v/>
      </c>
      <c r="W105" s="65" t="str">
        <f t="shared" si="17"/>
        <v/>
      </c>
      <c r="X105" s="65" t="str">
        <f t="shared" si="18"/>
        <v/>
      </c>
      <c r="Y105" s="65" t="str">
        <f t="shared" si="19"/>
        <v/>
      </c>
      <c r="Z105" s="65" t="str">
        <f t="shared" si="20"/>
        <v/>
      </c>
      <c r="AA105" s="65" t="str">
        <f t="shared" si="21"/>
        <v/>
      </c>
      <c r="AB105" s="38"/>
      <c r="AC105" s="38"/>
      <c r="AD105" s="38"/>
      <c r="AE105" s="85" t="str">
        <f t="shared" si="22"/>
        <v/>
      </c>
      <c r="AF105" s="85" t="str">
        <f t="shared" si="23"/>
        <v/>
      </c>
      <c r="AG105" s="85" t="str">
        <f t="shared" si="24"/>
        <v/>
      </c>
      <c r="AH105" s="66" t="str">
        <f t="shared" si="27"/>
        <v/>
      </c>
      <c r="AI105" s="46" t="str">
        <f>IFERROR(IF(ISNUMBER('Opsparede løndele dec20-mar21'!K103),AH105+'Opsparede løndele dec20-mar21'!K103,AH105),"")</f>
        <v/>
      </c>
    </row>
    <row r="106" spans="1:35" x14ac:dyDescent="0.25">
      <c r="A106" s="52" t="str">
        <f t="shared" si="28"/>
        <v/>
      </c>
      <c r="B106" s="5"/>
      <c r="C106" s="6"/>
      <c r="D106" s="7"/>
      <c r="E106" s="8"/>
      <c r="F106" s="8"/>
      <c r="G106" s="60" t="str">
        <f t="shared" si="30"/>
        <v/>
      </c>
      <c r="H106" s="60" t="str">
        <f t="shared" si="30"/>
        <v/>
      </c>
      <c r="I106" s="60" t="str">
        <f t="shared" si="30"/>
        <v/>
      </c>
      <c r="K106" s="115" t="str">
        <f t="shared" si="26"/>
        <v/>
      </c>
      <c r="U106" s="116"/>
      <c r="V106" s="65" t="str">
        <f t="shared" si="16"/>
        <v/>
      </c>
      <c r="W106" s="65" t="str">
        <f t="shared" si="17"/>
        <v/>
      </c>
      <c r="X106" s="65" t="str">
        <f t="shared" si="18"/>
        <v/>
      </c>
      <c r="Y106" s="65" t="str">
        <f t="shared" si="19"/>
        <v/>
      </c>
      <c r="Z106" s="65" t="str">
        <f t="shared" si="20"/>
        <v/>
      </c>
      <c r="AA106" s="65" t="str">
        <f t="shared" si="21"/>
        <v/>
      </c>
      <c r="AB106" s="38"/>
      <c r="AC106" s="38"/>
      <c r="AD106" s="38"/>
      <c r="AE106" s="85" t="str">
        <f t="shared" si="22"/>
        <v/>
      </c>
      <c r="AF106" s="85" t="str">
        <f t="shared" si="23"/>
        <v/>
      </c>
      <c r="AG106" s="85" t="str">
        <f t="shared" si="24"/>
        <v/>
      </c>
      <c r="AH106" s="66" t="str">
        <f t="shared" si="27"/>
        <v/>
      </c>
      <c r="AI106" s="46" t="str">
        <f>IFERROR(IF(ISNUMBER('Opsparede løndele dec20-mar21'!K104),AH106+'Opsparede løndele dec20-mar21'!K104,AH106),"")</f>
        <v/>
      </c>
    </row>
    <row r="107" spans="1:35" x14ac:dyDescent="0.25">
      <c r="A107" s="52" t="str">
        <f t="shared" si="28"/>
        <v/>
      </c>
      <c r="B107" s="5"/>
      <c r="C107" s="6"/>
      <c r="D107" s="7"/>
      <c r="E107" s="8"/>
      <c r="F107" s="8"/>
      <c r="G107" s="60" t="str">
        <f t="shared" si="30"/>
        <v/>
      </c>
      <c r="H107" s="60" t="str">
        <f t="shared" si="30"/>
        <v/>
      </c>
      <c r="I107" s="60" t="str">
        <f t="shared" si="30"/>
        <v/>
      </c>
      <c r="K107" s="115" t="str">
        <f t="shared" si="26"/>
        <v/>
      </c>
      <c r="U107" s="116"/>
      <c r="V107" s="65" t="str">
        <f t="shared" si="16"/>
        <v/>
      </c>
      <c r="W107" s="65" t="str">
        <f t="shared" si="17"/>
        <v/>
      </c>
      <c r="X107" s="65" t="str">
        <f t="shared" si="18"/>
        <v/>
      </c>
      <c r="Y107" s="65" t="str">
        <f t="shared" si="19"/>
        <v/>
      </c>
      <c r="Z107" s="65" t="str">
        <f t="shared" si="20"/>
        <v/>
      </c>
      <c r="AA107" s="65" t="str">
        <f t="shared" si="21"/>
        <v/>
      </c>
      <c r="AB107" s="38"/>
      <c r="AC107" s="38"/>
      <c r="AD107" s="38"/>
      <c r="AE107" s="85" t="str">
        <f t="shared" si="22"/>
        <v/>
      </c>
      <c r="AF107" s="85" t="str">
        <f t="shared" si="23"/>
        <v/>
      </c>
      <c r="AG107" s="85" t="str">
        <f t="shared" si="24"/>
        <v/>
      </c>
      <c r="AH107" s="66" t="str">
        <f t="shared" si="27"/>
        <v/>
      </c>
      <c r="AI107" s="46" t="str">
        <f>IFERROR(IF(ISNUMBER('Opsparede løndele dec20-mar21'!K105),AH107+'Opsparede løndele dec20-mar21'!K105,AH107),"")</f>
        <v/>
      </c>
    </row>
    <row r="108" spans="1:35" x14ac:dyDescent="0.25">
      <c r="A108" s="52" t="str">
        <f t="shared" si="28"/>
        <v/>
      </c>
      <c r="B108" s="5"/>
      <c r="C108" s="6"/>
      <c r="D108" s="7"/>
      <c r="E108" s="8"/>
      <c r="F108" s="8"/>
      <c r="G108" s="60" t="str">
        <f t="shared" si="30"/>
        <v/>
      </c>
      <c r="H108" s="60" t="str">
        <f t="shared" si="30"/>
        <v/>
      </c>
      <c r="I108" s="60" t="str">
        <f t="shared" si="30"/>
        <v/>
      </c>
      <c r="K108" s="115" t="str">
        <f t="shared" si="26"/>
        <v/>
      </c>
      <c r="U108" s="116"/>
      <c r="V108" s="65" t="str">
        <f t="shared" si="16"/>
        <v/>
      </c>
      <c r="W108" s="65" t="str">
        <f t="shared" si="17"/>
        <v/>
      </c>
      <c r="X108" s="65" t="str">
        <f t="shared" si="18"/>
        <v/>
      </c>
      <c r="Y108" s="65" t="str">
        <f t="shared" si="19"/>
        <v/>
      </c>
      <c r="Z108" s="65" t="str">
        <f t="shared" si="20"/>
        <v/>
      </c>
      <c r="AA108" s="65" t="str">
        <f t="shared" si="21"/>
        <v/>
      </c>
      <c r="AB108" s="38"/>
      <c r="AC108" s="38"/>
      <c r="AD108" s="38"/>
      <c r="AE108" s="85" t="str">
        <f t="shared" si="22"/>
        <v/>
      </c>
      <c r="AF108" s="85" t="str">
        <f t="shared" si="23"/>
        <v/>
      </c>
      <c r="AG108" s="85" t="str">
        <f t="shared" si="24"/>
        <v/>
      </c>
      <c r="AH108" s="66" t="str">
        <f t="shared" si="27"/>
        <v/>
      </c>
      <c r="AI108" s="46" t="str">
        <f>IFERROR(IF(ISNUMBER('Opsparede løndele dec20-mar21'!K106),AH108+'Opsparede løndele dec20-mar21'!K106,AH108),"")</f>
        <v/>
      </c>
    </row>
    <row r="109" spans="1:35" x14ac:dyDescent="0.25">
      <c r="A109" s="52" t="str">
        <f t="shared" si="28"/>
        <v/>
      </c>
      <c r="B109" s="5"/>
      <c r="C109" s="6"/>
      <c r="D109" s="7"/>
      <c r="E109" s="8"/>
      <c r="F109" s="8"/>
      <c r="G109" s="60" t="str">
        <f t="shared" si="30"/>
        <v/>
      </c>
      <c r="H109" s="60" t="str">
        <f t="shared" si="30"/>
        <v/>
      </c>
      <c r="I109" s="60" t="str">
        <f t="shared" si="30"/>
        <v/>
      </c>
      <c r="K109" s="115" t="str">
        <f t="shared" si="26"/>
        <v/>
      </c>
      <c r="U109" s="116"/>
      <c r="V109" s="65" t="str">
        <f t="shared" si="16"/>
        <v/>
      </c>
      <c r="W109" s="65" t="str">
        <f t="shared" si="17"/>
        <v/>
      </c>
      <c r="X109" s="65" t="str">
        <f t="shared" si="18"/>
        <v/>
      </c>
      <c r="Y109" s="65" t="str">
        <f t="shared" si="19"/>
        <v/>
      </c>
      <c r="Z109" s="65" t="str">
        <f t="shared" si="20"/>
        <v/>
      </c>
      <c r="AA109" s="65" t="str">
        <f t="shared" si="21"/>
        <v/>
      </c>
      <c r="AB109" s="38"/>
      <c r="AC109" s="38"/>
      <c r="AD109" s="38"/>
      <c r="AE109" s="85" t="str">
        <f t="shared" si="22"/>
        <v/>
      </c>
      <c r="AF109" s="85" t="str">
        <f t="shared" si="23"/>
        <v/>
      </c>
      <c r="AG109" s="85" t="str">
        <f t="shared" si="24"/>
        <v/>
      </c>
      <c r="AH109" s="66" t="str">
        <f t="shared" si="27"/>
        <v/>
      </c>
      <c r="AI109" s="46" t="str">
        <f>IFERROR(IF(ISNUMBER('Opsparede løndele dec20-mar21'!K107),AH109+'Opsparede løndele dec20-mar21'!K107,AH109),"")</f>
        <v/>
      </c>
    </row>
    <row r="110" spans="1:35" x14ac:dyDescent="0.25">
      <c r="A110" s="52" t="str">
        <f t="shared" si="28"/>
        <v/>
      </c>
      <c r="B110" s="5"/>
      <c r="C110" s="6"/>
      <c r="D110" s="7"/>
      <c r="E110" s="8"/>
      <c r="F110" s="8"/>
      <c r="G110" s="60" t="str">
        <f t="shared" si="30"/>
        <v/>
      </c>
      <c r="H110" s="60" t="str">
        <f t="shared" si="30"/>
        <v/>
      </c>
      <c r="I110" s="60" t="str">
        <f t="shared" si="30"/>
        <v/>
      </c>
      <c r="K110" s="115" t="str">
        <f t="shared" si="26"/>
        <v/>
      </c>
      <c r="U110" s="116"/>
      <c r="V110" s="65" t="str">
        <f t="shared" si="16"/>
        <v/>
      </c>
      <c r="W110" s="65" t="str">
        <f t="shared" si="17"/>
        <v/>
      </c>
      <c r="X110" s="65" t="str">
        <f t="shared" si="18"/>
        <v/>
      </c>
      <c r="Y110" s="65" t="str">
        <f t="shared" si="19"/>
        <v/>
      </c>
      <c r="Z110" s="65" t="str">
        <f t="shared" si="20"/>
        <v/>
      </c>
      <c r="AA110" s="65" t="str">
        <f t="shared" si="21"/>
        <v/>
      </c>
      <c r="AB110" s="38"/>
      <c r="AC110" s="38"/>
      <c r="AD110" s="38"/>
      <c r="AE110" s="85" t="str">
        <f t="shared" si="22"/>
        <v/>
      </c>
      <c r="AF110" s="85" t="str">
        <f t="shared" si="23"/>
        <v/>
      </c>
      <c r="AG110" s="85" t="str">
        <f t="shared" si="24"/>
        <v/>
      </c>
      <c r="AH110" s="66" t="str">
        <f t="shared" si="27"/>
        <v/>
      </c>
      <c r="AI110" s="46" t="str">
        <f>IFERROR(IF(ISNUMBER('Opsparede løndele dec20-mar21'!K108),AH110+'Opsparede løndele dec20-mar21'!K108,AH110),"")</f>
        <v/>
      </c>
    </row>
    <row r="111" spans="1:35" x14ac:dyDescent="0.25">
      <c r="A111" s="52" t="str">
        <f t="shared" si="28"/>
        <v/>
      </c>
      <c r="B111" s="5"/>
      <c r="C111" s="6"/>
      <c r="D111" s="7"/>
      <c r="E111" s="8"/>
      <c r="F111" s="8"/>
      <c r="G111" s="60" t="str">
        <f t="shared" si="30"/>
        <v/>
      </c>
      <c r="H111" s="60" t="str">
        <f t="shared" si="30"/>
        <v/>
      </c>
      <c r="I111" s="60" t="str">
        <f t="shared" si="30"/>
        <v/>
      </c>
      <c r="K111" s="115" t="str">
        <f t="shared" si="26"/>
        <v/>
      </c>
      <c r="U111" s="116"/>
      <c r="V111" s="65" t="str">
        <f t="shared" si="16"/>
        <v/>
      </c>
      <c r="W111" s="65" t="str">
        <f t="shared" si="17"/>
        <v/>
      </c>
      <c r="X111" s="65" t="str">
        <f t="shared" si="18"/>
        <v/>
      </c>
      <c r="Y111" s="65" t="str">
        <f t="shared" si="19"/>
        <v/>
      </c>
      <c r="Z111" s="65" t="str">
        <f t="shared" si="20"/>
        <v/>
      </c>
      <c r="AA111" s="65" t="str">
        <f t="shared" si="21"/>
        <v/>
      </c>
      <c r="AB111" s="38"/>
      <c r="AC111" s="38"/>
      <c r="AD111" s="38"/>
      <c r="AE111" s="85" t="str">
        <f t="shared" si="22"/>
        <v/>
      </c>
      <c r="AF111" s="85" t="str">
        <f t="shared" si="23"/>
        <v/>
      </c>
      <c r="AG111" s="85" t="str">
        <f t="shared" si="24"/>
        <v/>
      </c>
      <c r="AH111" s="66" t="str">
        <f t="shared" si="27"/>
        <v/>
      </c>
      <c r="AI111" s="46" t="str">
        <f>IFERROR(IF(ISNUMBER('Opsparede løndele dec20-mar21'!K109),AH111+'Opsparede løndele dec20-mar21'!K109,AH111),"")</f>
        <v/>
      </c>
    </row>
    <row r="112" spans="1:35" x14ac:dyDescent="0.25">
      <c r="A112" s="52" t="str">
        <f t="shared" si="28"/>
        <v/>
      </c>
      <c r="B112" s="5"/>
      <c r="C112" s="6"/>
      <c r="D112" s="7"/>
      <c r="E112" s="8"/>
      <c r="F112" s="8"/>
      <c r="G112" s="60" t="str">
        <f t="shared" si="30"/>
        <v/>
      </c>
      <c r="H112" s="60" t="str">
        <f t="shared" si="30"/>
        <v/>
      </c>
      <c r="I112" s="60" t="str">
        <f t="shared" si="30"/>
        <v/>
      </c>
      <c r="K112" s="115" t="str">
        <f t="shared" si="26"/>
        <v/>
      </c>
      <c r="U112" s="116"/>
      <c r="V112" s="65" t="str">
        <f t="shared" si="16"/>
        <v/>
      </c>
      <c r="W112" s="65" t="str">
        <f t="shared" si="17"/>
        <v/>
      </c>
      <c r="X112" s="65" t="str">
        <f t="shared" si="18"/>
        <v/>
      </c>
      <c r="Y112" s="65" t="str">
        <f t="shared" si="19"/>
        <v/>
      </c>
      <c r="Z112" s="65" t="str">
        <f t="shared" si="20"/>
        <v/>
      </c>
      <c r="AA112" s="65" t="str">
        <f t="shared" si="21"/>
        <v/>
      </c>
      <c r="AB112" s="38"/>
      <c r="AC112" s="38"/>
      <c r="AD112" s="38"/>
      <c r="AE112" s="85" t="str">
        <f t="shared" si="22"/>
        <v/>
      </c>
      <c r="AF112" s="85" t="str">
        <f t="shared" si="23"/>
        <v/>
      </c>
      <c r="AG112" s="85" t="str">
        <f t="shared" si="24"/>
        <v/>
      </c>
      <c r="AH112" s="66" t="str">
        <f t="shared" si="27"/>
        <v/>
      </c>
      <c r="AI112" s="46" t="str">
        <f>IFERROR(IF(ISNUMBER('Opsparede løndele dec20-mar21'!K110),AH112+'Opsparede løndele dec20-mar21'!K110,AH112),"")</f>
        <v/>
      </c>
    </row>
    <row r="113" spans="1:35" x14ac:dyDescent="0.25">
      <c r="A113" s="52" t="str">
        <f t="shared" si="28"/>
        <v/>
      </c>
      <c r="B113" s="5"/>
      <c r="C113" s="6"/>
      <c r="D113" s="7"/>
      <c r="E113" s="8"/>
      <c r="F113" s="8"/>
      <c r="G113" s="60" t="str">
        <f t="shared" si="30"/>
        <v/>
      </c>
      <c r="H113" s="60" t="str">
        <f t="shared" si="30"/>
        <v/>
      </c>
      <c r="I113" s="60" t="str">
        <f t="shared" si="30"/>
        <v/>
      </c>
      <c r="K113" s="115" t="str">
        <f t="shared" si="26"/>
        <v/>
      </c>
      <c r="U113" s="116"/>
      <c r="V113" s="65" t="str">
        <f t="shared" si="16"/>
        <v/>
      </c>
      <c r="W113" s="65" t="str">
        <f t="shared" si="17"/>
        <v/>
      </c>
      <c r="X113" s="65" t="str">
        <f t="shared" si="18"/>
        <v/>
      </c>
      <c r="Y113" s="65" t="str">
        <f t="shared" si="19"/>
        <v/>
      </c>
      <c r="Z113" s="65" t="str">
        <f t="shared" si="20"/>
        <v/>
      </c>
      <c r="AA113" s="65" t="str">
        <f t="shared" si="21"/>
        <v/>
      </c>
      <c r="AB113" s="38"/>
      <c r="AC113" s="38"/>
      <c r="AD113" s="38"/>
      <c r="AE113" s="85" t="str">
        <f t="shared" si="22"/>
        <v/>
      </c>
      <c r="AF113" s="85" t="str">
        <f t="shared" si="23"/>
        <v/>
      </c>
      <c r="AG113" s="85" t="str">
        <f t="shared" si="24"/>
        <v/>
      </c>
      <c r="AH113" s="66" t="str">
        <f t="shared" si="27"/>
        <v/>
      </c>
      <c r="AI113" s="46" t="str">
        <f>IFERROR(IF(ISNUMBER('Opsparede løndele dec20-mar21'!K111),AH113+'Opsparede løndele dec20-mar21'!K111,AH113),"")</f>
        <v/>
      </c>
    </row>
    <row r="114" spans="1:35" x14ac:dyDescent="0.25">
      <c r="A114" s="52" t="str">
        <f t="shared" si="28"/>
        <v/>
      </c>
      <c r="B114" s="5"/>
      <c r="C114" s="6"/>
      <c r="D114" s="7"/>
      <c r="E114" s="8"/>
      <c r="F114" s="8"/>
      <c r="G114" s="60" t="str">
        <f t="shared" si="30"/>
        <v/>
      </c>
      <c r="H114" s="60" t="str">
        <f t="shared" si="30"/>
        <v/>
      </c>
      <c r="I114" s="60" t="str">
        <f t="shared" si="30"/>
        <v/>
      </c>
      <c r="K114" s="115" t="str">
        <f t="shared" si="26"/>
        <v/>
      </c>
      <c r="U114" s="116"/>
      <c r="V114" s="65" t="str">
        <f t="shared" si="16"/>
        <v/>
      </c>
      <c r="W114" s="65" t="str">
        <f t="shared" si="17"/>
        <v/>
      </c>
      <c r="X114" s="65" t="str">
        <f t="shared" si="18"/>
        <v/>
      </c>
      <c r="Y114" s="65" t="str">
        <f t="shared" si="19"/>
        <v/>
      </c>
      <c r="Z114" s="65" t="str">
        <f t="shared" si="20"/>
        <v/>
      </c>
      <c r="AA114" s="65" t="str">
        <f t="shared" si="21"/>
        <v/>
      </c>
      <c r="AB114" s="38"/>
      <c r="AC114" s="38"/>
      <c r="AD114" s="38"/>
      <c r="AE114" s="85" t="str">
        <f t="shared" si="22"/>
        <v/>
      </c>
      <c r="AF114" s="85" t="str">
        <f t="shared" si="23"/>
        <v/>
      </c>
      <c r="AG114" s="85" t="str">
        <f t="shared" si="24"/>
        <v/>
      </c>
      <c r="AH114" s="66" t="str">
        <f t="shared" si="27"/>
        <v/>
      </c>
      <c r="AI114" s="46" t="str">
        <f>IFERROR(IF(ISNUMBER('Opsparede løndele dec20-mar21'!K112),AH114+'Opsparede løndele dec20-mar21'!K112,AH114),"")</f>
        <v/>
      </c>
    </row>
    <row r="115" spans="1:35" x14ac:dyDescent="0.25">
      <c r="A115" s="52" t="str">
        <f t="shared" si="28"/>
        <v/>
      </c>
      <c r="B115" s="5"/>
      <c r="C115" s="6"/>
      <c r="D115" s="7"/>
      <c r="E115" s="8"/>
      <c r="F115" s="8"/>
      <c r="G115" s="60" t="str">
        <f t="shared" si="30"/>
        <v/>
      </c>
      <c r="H115" s="60" t="str">
        <f t="shared" si="30"/>
        <v/>
      </c>
      <c r="I115" s="60" t="str">
        <f t="shared" si="30"/>
        <v/>
      </c>
      <c r="K115" s="115" t="str">
        <f t="shared" si="26"/>
        <v/>
      </c>
      <c r="U115" s="116"/>
      <c r="V115" s="65" t="str">
        <f t="shared" si="16"/>
        <v/>
      </c>
      <c r="W115" s="65" t="str">
        <f t="shared" si="17"/>
        <v/>
      </c>
      <c r="X115" s="65" t="str">
        <f t="shared" si="18"/>
        <v/>
      </c>
      <c r="Y115" s="65" t="str">
        <f t="shared" si="19"/>
        <v/>
      </c>
      <c r="Z115" s="65" t="str">
        <f t="shared" si="20"/>
        <v/>
      </c>
      <c r="AA115" s="65" t="str">
        <f t="shared" si="21"/>
        <v/>
      </c>
      <c r="AB115" s="38"/>
      <c r="AC115" s="38"/>
      <c r="AD115" s="38"/>
      <c r="AE115" s="85" t="str">
        <f t="shared" si="22"/>
        <v/>
      </c>
      <c r="AF115" s="85" t="str">
        <f t="shared" si="23"/>
        <v/>
      </c>
      <c r="AG115" s="85" t="str">
        <f t="shared" si="24"/>
        <v/>
      </c>
      <c r="AH115" s="66" t="str">
        <f t="shared" si="27"/>
        <v/>
      </c>
      <c r="AI115" s="46" t="str">
        <f>IFERROR(IF(ISNUMBER('Opsparede løndele dec20-mar21'!K113),AH115+'Opsparede løndele dec20-mar21'!K113,AH115),"")</f>
        <v/>
      </c>
    </row>
    <row r="116" spans="1:35" x14ac:dyDescent="0.25">
      <c r="A116" s="52" t="str">
        <f t="shared" si="28"/>
        <v/>
      </c>
      <c r="B116" s="5"/>
      <c r="C116" s="6"/>
      <c r="D116" s="7"/>
      <c r="E116" s="8"/>
      <c r="F116" s="8"/>
      <c r="G116" s="60" t="str">
        <f t="shared" si="30"/>
        <v/>
      </c>
      <c r="H116" s="60" t="str">
        <f t="shared" si="30"/>
        <v/>
      </c>
      <c r="I116" s="60" t="str">
        <f t="shared" si="30"/>
        <v/>
      </c>
      <c r="K116" s="115" t="str">
        <f t="shared" si="26"/>
        <v/>
      </c>
      <c r="U116" s="116"/>
      <c r="V116" s="65" t="str">
        <f t="shared" si="16"/>
        <v/>
      </c>
      <c r="W116" s="65" t="str">
        <f t="shared" si="17"/>
        <v/>
      </c>
      <c r="X116" s="65" t="str">
        <f t="shared" si="18"/>
        <v/>
      </c>
      <c r="Y116" s="65" t="str">
        <f t="shared" si="19"/>
        <v/>
      </c>
      <c r="Z116" s="65" t="str">
        <f t="shared" si="20"/>
        <v/>
      </c>
      <c r="AA116" s="65" t="str">
        <f t="shared" si="21"/>
        <v/>
      </c>
      <c r="AB116" s="38"/>
      <c r="AC116" s="38"/>
      <c r="AD116" s="38"/>
      <c r="AE116" s="85" t="str">
        <f t="shared" si="22"/>
        <v/>
      </c>
      <c r="AF116" s="85" t="str">
        <f t="shared" si="23"/>
        <v/>
      </c>
      <c r="AG116" s="85" t="str">
        <f t="shared" si="24"/>
        <v/>
      </c>
      <c r="AH116" s="66" t="str">
        <f t="shared" si="27"/>
        <v/>
      </c>
      <c r="AI116" s="46" t="str">
        <f>IFERROR(IF(ISNUMBER('Opsparede løndele dec20-mar21'!K114),AH116+'Opsparede løndele dec20-mar21'!K114,AH116),"")</f>
        <v/>
      </c>
    </row>
    <row r="117" spans="1:35" x14ac:dyDescent="0.25">
      <c r="A117" s="52" t="str">
        <f t="shared" si="28"/>
        <v/>
      </c>
      <c r="B117" s="5"/>
      <c r="C117" s="6"/>
      <c r="D117" s="7"/>
      <c r="E117" s="8"/>
      <c r="F117" s="8"/>
      <c r="G117" s="60" t="str">
        <f t="shared" si="30"/>
        <v/>
      </c>
      <c r="H117" s="60" t="str">
        <f t="shared" si="30"/>
        <v/>
      </c>
      <c r="I117" s="60" t="str">
        <f t="shared" si="30"/>
        <v/>
      </c>
      <c r="K117" s="115" t="str">
        <f t="shared" si="26"/>
        <v/>
      </c>
      <c r="U117" s="116"/>
      <c r="V117" s="65" t="str">
        <f t="shared" si="16"/>
        <v/>
      </c>
      <c r="W117" s="65" t="str">
        <f t="shared" si="17"/>
        <v/>
      </c>
      <c r="X117" s="65" t="str">
        <f t="shared" si="18"/>
        <v/>
      </c>
      <c r="Y117" s="65" t="str">
        <f t="shared" si="19"/>
        <v/>
      </c>
      <c r="Z117" s="65" t="str">
        <f t="shared" si="20"/>
        <v/>
      </c>
      <c r="AA117" s="65" t="str">
        <f t="shared" si="21"/>
        <v/>
      </c>
      <c r="AB117" s="38"/>
      <c r="AC117" s="38"/>
      <c r="AD117" s="38"/>
      <c r="AE117" s="85" t="str">
        <f t="shared" si="22"/>
        <v/>
      </c>
      <c r="AF117" s="85" t="str">
        <f t="shared" si="23"/>
        <v/>
      </c>
      <c r="AG117" s="85" t="str">
        <f t="shared" si="24"/>
        <v/>
      </c>
      <c r="AH117" s="66" t="str">
        <f t="shared" si="27"/>
        <v/>
      </c>
      <c r="AI117" s="46" t="str">
        <f>IFERROR(IF(ISNUMBER('Opsparede løndele dec20-mar21'!K115),AH117+'Opsparede løndele dec20-mar21'!K115,AH117),"")</f>
        <v/>
      </c>
    </row>
    <row r="118" spans="1:35" x14ac:dyDescent="0.25">
      <c r="A118" s="52" t="str">
        <f t="shared" si="28"/>
        <v/>
      </c>
      <c r="B118" s="5"/>
      <c r="C118" s="6"/>
      <c r="D118" s="7"/>
      <c r="E118" s="8"/>
      <c r="F118" s="8"/>
      <c r="G118" s="60" t="str">
        <f t="shared" si="30"/>
        <v/>
      </c>
      <c r="H118" s="60" t="str">
        <f t="shared" si="30"/>
        <v/>
      </c>
      <c r="I118" s="60" t="str">
        <f t="shared" si="30"/>
        <v/>
      </c>
      <c r="K118" s="115" t="str">
        <f t="shared" si="26"/>
        <v/>
      </c>
      <c r="U118" s="116"/>
      <c r="V118" s="65" t="str">
        <f t="shared" si="16"/>
        <v/>
      </c>
      <c r="W118" s="65" t="str">
        <f t="shared" si="17"/>
        <v/>
      </c>
      <c r="X118" s="65" t="str">
        <f t="shared" si="18"/>
        <v/>
      </c>
      <c r="Y118" s="65" t="str">
        <f t="shared" si="19"/>
        <v/>
      </c>
      <c r="Z118" s="65" t="str">
        <f t="shared" si="20"/>
        <v/>
      </c>
      <c r="AA118" s="65" t="str">
        <f t="shared" si="21"/>
        <v/>
      </c>
      <c r="AB118" s="38"/>
      <c r="AC118" s="38"/>
      <c r="AD118" s="38"/>
      <c r="AE118" s="85" t="str">
        <f t="shared" si="22"/>
        <v/>
      </c>
      <c r="AF118" s="85" t="str">
        <f t="shared" si="23"/>
        <v/>
      </c>
      <c r="AG118" s="85" t="str">
        <f t="shared" si="24"/>
        <v/>
      </c>
      <c r="AH118" s="66" t="str">
        <f t="shared" si="27"/>
        <v/>
      </c>
      <c r="AI118" s="46" t="str">
        <f>IFERROR(IF(ISNUMBER('Opsparede løndele dec20-mar21'!K116),AH118+'Opsparede løndele dec20-mar21'!K116,AH118),"")</f>
        <v/>
      </c>
    </row>
    <row r="119" spans="1:35" x14ac:dyDescent="0.25">
      <c r="A119" s="52" t="str">
        <f t="shared" si="28"/>
        <v/>
      </c>
      <c r="B119" s="5"/>
      <c r="C119" s="6"/>
      <c r="D119" s="7"/>
      <c r="E119" s="8"/>
      <c r="F119" s="8"/>
      <c r="G119" s="60" t="str">
        <f t="shared" si="30"/>
        <v/>
      </c>
      <c r="H119" s="60" t="str">
        <f t="shared" si="30"/>
        <v/>
      </c>
      <c r="I119" s="60" t="str">
        <f t="shared" si="30"/>
        <v/>
      </c>
      <c r="K119" s="115" t="str">
        <f t="shared" si="26"/>
        <v/>
      </c>
      <c r="U119" s="116"/>
      <c r="V119" s="65" t="str">
        <f t="shared" si="16"/>
        <v/>
      </c>
      <c r="W119" s="65" t="str">
        <f t="shared" si="17"/>
        <v/>
      </c>
      <c r="X119" s="65" t="str">
        <f t="shared" si="18"/>
        <v/>
      </c>
      <c r="Y119" s="65" t="str">
        <f t="shared" si="19"/>
        <v/>
      </c>
      <c r="Z119" s="65" t="str">
        <f t="shared" si="20"/>
        <v/>
      </c>
      <c r="AA119" s="65" t="str">
        <f t="shared" si="21"/>
        <v/>
      </c>
      <c r="AB119" s="38"/>
      <c r="AC119" s="38"/>
      <c r="AD119" s="38"/>
      <c r="AE119" s="85" t="str">
        <f t="shared" si="22"/>
        <v/>
      </c>
      <c r="AF119" s="85" t="str">
        <f t="shared" si="23"/>
        <v/>
      </c>
      <c r="AG119" s="85" t="str">
        <f t="shared" si="24"/>
        <v/>
      </c>
      <c r="AH119" s="66" t="str">
        <f t="shared" si="27"/>
        <v/>
      </c>
      <c r="AI119" s="46" t="str">
        <f>IFERROR(IF(ISNUMBER('Opsparede løndele dec20-mar21'!K117),AH119+'Opsparede løndele dec20-mar21'!K117,AH119),"")</f>
        <v/>
      </c>
    </row>
    <row r="120" spans="1:35" x14ac:dyDescent="0.25">
      <c r="A120" s="52" t="str">
        <f t="shared" si="28"/>
        <v/>
      </c>
      <c r="B120" s="5"/>
      <c r="C120" s="6"/>
      <c r="D120" s="7"/>
      <c r="E120" s="8"/>
      <c r="F120" s="8"/>
      <c r="G120" s="60" t="str">
        <f t="shared" ref="G120:I135" si="31">IF(AND(ISNUMBER($E120),ISNUMBER($F120)),MAX(MIN(NETWORKDAYS(IF($E120&lt;=VLOOKUP(G$6,Matrix_antal_dage,5,FALSE),VLOOKUP(G$6,Matrix_antal_dage,5,FALSE),$E120),IF($F120&gt;=VLOOKUP(G$6,Matrix_antal_dage,6,FALSE),VLOOKUP(G$6,Matrix_antal_dage,6,FALSE),$F120),helligdage),VLOOKUP(G$6,Matrix_antal_dage,7,FALSE)),0),"")</f>
        <v/>
      </c>
      <c r="H120" s="60" t="str">
        <f t="shared" si="31"/>
        <v/>
      </c>
      <c r="I120" s="60" t="str">
        <f t="shared" si="31"/>
        <v/>
      </c>
      <c r="K120" s="115" t="str">
        <f t="shared" si="26"/>
        <v/>
      </c>
      <c r="U120" s="116"/>
      <c r="V120" s="65" t="str">
        <f t="shared" si="16"/>
        <v/>
      </c>
      <c r="W120" s="65" t="str">
        <f t="shared" si="17"/>
        <v/>
      </c>
      <c r="X120" s="65" t="str">
        <f t="shared" si="18"/>
        <v/>
      </c>
      <c r="Y120" s="65" t="str">
        <f t="shared" si="19"/>
        <v/>
      </c>
      <c r="Z120" s="65" t="str">
        <f t="shared" si="20"/>
        <v/>
      </c>
      <c r="AA120" s="65" t="str">
        <f t="shared" si="21"/>
        <v/>
      </c>
      <c r="AB120" s="38"/>
      <c r="AC120" s="38"/>
      <c r="AD120" s="38"/>
      <c r="AE120" s="85" t="str">
        <f t="shared" si="22"/>
        <v/>
      </c>
      <c r="AF120" s="85" t="str">
        <f t="shared" si="23"/>
        <v/>
      </c>
      <c r="AG120" s="85" t="str">
        <f t="shared" si="24"/>
        <v/>
      </c>
      <c r="AH120" s="66" t="str">
        <f t="shared" si="27"/>
        <v/>
      </c>
      <c r="AI120" s="46" t="str">
        <f>IFERROR(IF(ISNUMBER('Opsparede løndele dec20-mar21'!K118),AH120+'Opsparede løndele dec20-mar21'!K118,AH120),"")</f>
        <v/>
      </c>
    </row>
    <row r="121" spans="1:35" x14ac:dyDescent="0.25">
      <c r="A121" s="52" t="str">
        <f t="shared" si="28"/>
        <v/>
      </c>
      <c r="B121" s="5"/>
      <c r="C121" s="6"/>
      <c r="D121" s="7"/>
      <c r="E121" s="8"/>
      <c r="F121" s="8"/>
      <c r="G121" s="60" t="str">
        <f t="shared" si="31"/>
        <v/>
      </c>
      <c r="H121" s="60" t="str">
        <f t="shared" si="31"/>
        <v/>
      </c>
      <c r="I121" s="60" t="str">
        <f t="shared" si="31"/>
        <v/>
      </c>
      <c r="K121" s="115" t="str">
        <f t="shared" si="26"/>
        <v/>
      </c>
      <c r="U121" s="116"/>
      <c r="V121" s="65" t="str">
        <f t="shared" si="16"/>
        <v/>
      </c>
      <c r="W121" s="65" t="str">
        <f t="shared" si="17"/>
        <v/>
      </c>
      <c r="X121" s="65" t="str">
        <f t="shared" si="18"/>
        <v/>
      </c>
      <c r="Y121" s="65" t="str">
        <f t="shared" si="19"/>
        <v/>
      </c>
      <c r="Z121" s="65" t="str">
        <f t="shared" si="20"/>
        <v/>
      </c>
      <c r="AA121" s="65" t="str">
        <f t="shared" si="21"/>
        <v/>
      </c>
      <c r="AB121" s="38"/>
      <c r="AC121" s="38"/>
      <c r="AD121" s="38"/>
      <c r="AE121" s="85" t="str">
        <f t="shared" si="22"/>
        <v/>
      </c>
      <c r="AF121" s="85" t="str">
        <f t="shared" si="23"/>
        <v/>
      </c>
      <c r="AG121" s="85" t="str">
        <f t="shared" si="24"/>
        <v/>
      </c>
      <c r="AH121" s="66" t="str">
        <f t="shared" si="27"/>
        <v/>
      </c>
      <c r="AI121" s="46" t="str">
        <f>IFERROR(IF(ISNUMBER('Opsparede løndele dec20-mar21'!K119),AH121+'Opsparede løndele dec20-mar21'!K119,AH121),"")</f>
        <v/>
      </c>
    </row>
    <row r="122" spans="1:35" x14ac:dyDescent="0.25">
      <c r="A122" s="52" t="str">
        <f t="shared" si="28"/>
        <v/>
      </c>
      <c r="B122" s="5"/>
      <c r="C122" s="6"/>
      <c r="D122" s="7"/>
      <c r="E122" s="8"/>
      <c r="F122" s="8"/>
      <c r="G122" s="60" t="str">
        <f t="shared" si="31"/>
        <v/>
      </c>
      <c r="H122" s="60" t="str">
        <f t="shared" si="31"/>
        <v/>
      </c>
      <c r="I122" s="60" t="str">
        <f t="shared" si="31"/>
        <v/>
      </c>
      <c r="K122" s="115" t="str">
        <f t="shared" si="26"/>
        <v/>
      </c>
      <c r="U122" s="116"/>
      <c r="V122" s="65" t="str">
        <f t="shared" si="16"/>
        <v/>
      </c>
      <c r="W122" s="65" t="str">
        <f t="shared" si="17"/>
        <v/>
      </c>
      <c r="X122" s="65" t="str">
        <f t="shared" si="18"/>
        <v/>
      </c>
      <c r="Y122" s="65" t="str">
        <f t="shared" si="19"/>
        <v/>
      </c>
      <c r="Z122" s="65" t="str">
        <f t="shared" si="20"/>
        <v/>
      </c>
      <c r="AA122" s="65" t="str">
        <f t="shared" si="21"/>
        <v/>
      </c>
      <c r="AB122" s="38"/>
      <c r="AC122" s="38"/>
      <c r="AD122" s="38"/>
      <c r="AE122" s="85" t="str">
        <f t="shared" si="22"/>
        <v/>
      </c>
      <c r="AF122" s="85" t="str">
        <f t="shared" si="23"/>
        <v/>
      </c>
      <c r="AG122" s="85" t="str">
        <f t="shared" si="24"/>
        <v/>
      </c>
      <c r="AH122" s="66" t="str">
        <f t="shared" si="27"/>
        <v/>
      </c>
      <c r="AI122" s="46" t="str">
        <f>IFERROR(IF(ISNUMBER('Opsparede løndele dec20-mar21'!K120),AH122+'Opsparede løndele dec20-mar21'!K120,AH122),"")</f>
        <v/>
      </c>
    </row>
    <row r="123" spans="1:35" x14ac:dyDescent="0.25">
      <c r="A123" s="52" t="str">
        <f t="shared" si="28"/>
        <v/>
      </c>
      <c r="B123" s="5"/>
      <c r="C123" s="6"/>
      <c r="D123" s="7"/>
      <c r="E123" s="8"/>
      <c r="F123" s="8"/>
      <c r="G123" s="60" t="str">
        <f t="shared" si="31"/>
        <v/>
      </c>
      <c r="H123" s="60" t="str">
        <f t="shared" si="31"/>
        <v/>
      </c>
      <c r="I123" s="60" t="str">
        <f t="shared" si="31"/>
        <v/>
      </c>
      <c r="K123" s="115" t="str">
        <f t="shared" si="26"/>
        <v/>
      </c>
      <c r="U123" s="116"/>
      <c r="V123" s="65" t="str">
        <f t="shared" si="16"/>
        <v/>
      </c>
      <c r="W123" s="65" t="str">
        <f t="shared" si="17"/>
        <v/>
      </c>
      <c r="X123" s="65" t="str">
        <f t="shared" si="18"/>
        <v/>
      </c>
      <c r="Y123" s="65" t="str">
        <f t="shared" si="19"/>
        <v/>
      </c>
      <c r="Z123" s="65" t="str">
        <f t="shared" si="20"/>
        <v/>
      </c>
      <c r="AA123" s="65" t="str">
        <f t="shared" si="21"/>
        <v/>
      </c>
      <c r="AB123" s="38"/>
      <c r="AC123" s="38"/>
      <c r="AD123" s="38"/>
      <c r="AE123" s="85" t="str">
        <f t="shared" si="22"/>
        <v/>
      </c>
      <c r="AF123" s="85" t="str">
        <f t="shared" si="23"/>
        <v/>
      </c>
      <c r="AG123" s="85" t="str">
        <f t="shared" si="24"/>
        <v/>
      </c>
      <c r="AH123" s="66" t="str">
        <f t="shared" si="27"/>
        <v/>
      </c>
      <c r="AI123" s="46" t="str">
        <f>IFERROR(IF(ISNUMBER('Opsparede løndele dec20-mar21'!K121),AH123+'Opsparede løndele dec20-mar21'!K121,AH123),"")</f>
        <v/>
      </c>
    </row>
    <row r="124" spans="1:35" x14ac:dyDescent="0.25">
      <c r="A124" s="52" t="str">
        <f t="shared" si="28"/>
        <v/>
      </c>
      <c r="B124" s="5"/>
      <c r="C124" s="6"/>
      <c r="D124" s="7"/>
      <c r="E124" s="8"/>
      <c r="F124" s="8"/>
      <c r="G124" s="60" t="str">
        <f t="shared" si="31"/>
        <v/>
      </c>
      <c r="H124" s="60" t="str">
        <f t="shared" si="31"/>
        <v/>
      </c>
      <c r="I124" s="60" t="str">
        <f t="shared" si="31"/>
        <v/>
      </c>
      <c r="K124" s="115" t="str">
        <f t="shared" si="26"/>
        <v/>
      </c>
      <c r="U124" s="116"/>
      <c r="V124" s="65" t="str">
        <f t="shared" si="16"/>
        <v/>
      </c>
      <c r="W124" s="65" t="str">
        <f t="shared" si="17"/>
        <v/>
      </c>
      <c r="X124" s="65" t="str">
        <f t="shared" si="18"/>
        <v/>
      </c>
      <c r="Y124" s="65" t="str">
        <f t="shared" si="19"/>
        <v/>
      </c>
      <c r="Z124" s="65" t="str">
        <f t="shared" si="20"/>
        <v/>
      </c>
      <c r="AA124" s="65" t="str">
        <f t="shared" si="21"/>
        <v/>
      </c>
      <c r="AB124" s="38"/>
      <c r="AC124" s="38"/>
      <c r="AD124" s="38"/>
      <c r="AE124" s="85" t="str">
        <f t="shared" si="22"/>
        <v/>
      </c>
      <c r="AF124" s="85" t="str">
        <f t="shared" si="23"/>
        <v/>
      </c>
      <c r="AG124" s="85" t="str">
        <f t="shared" si="24"/>
        <v/>
      </c>
      <c r="AH124" s="66" t="str">
        <f t="shared" si="27"/>
        <v/>
      </c>
      <c r="AI124" s="46" t="str">
        <f>IFERROR(IF(ISNUMBER('Opsparede løndele dec20-mar21'!K122),AH124+'Opsparede løndele dec20-mar21'!K122,AH124),"")</f>
        <v/>
      </c>
    </row>
    <row r="125" spans="1:35" x14ac:dyDescent="0.25">
      <c r="A125" s="52" t="str">
        <f t="shared" si="28"/>
        <v/>
      </c>
      <c r="B125" s="5"/>
      <c r="C125" s="6"/>
      <c r="D125" s="7"/>
      <c r="E125" s="8"/>
      <c r="F125" s="8"/>
      <c r="G125" s="60" t="str">
        <f t="shared" si="31"/>
        <v/>
      </c>
      <c r="H125" s="60" t="str">
        <f t="shared" si="31"/>
        <v/>
      </c>
      <c r="I125" s="60" t="str">
        <f t="shared" si="31"/>
        <v/>
      </c>
      <c r="K125" s="115" t="str">
        <f t="shared" si="26"/>
        <v/>
      </c>
      <c r="U125" s="116"/>
      <c r="V125" s="65" t="str">
        <f t="shared" si="16"/>
        <v/>
      </c>
      <c r="W125" s="65" t="str">
        <f t="shared" si="17"/>
        <v/>
      </c>
      <c r="X125" s="65" t="str">
        <f t="shared" si="18"/>
        <v/>
      </c>
      <c r="Y125" s="65" t="str">
        <f t="shared" si="19"/>
        <v/>
      </c>
      <c r="Z125" s="65" t="str">
        <f t="shared" si="20"/>
        <v/>
      </c>
      <c r="AA125" s="65" t="str">
        <f t="shared" si="21"/>
        <v/>
      </c>
      <c r="AB125" s="38"/>
      <c r="AC125" s="38"/>
      <c r="AD125" s="38"/>
      <c r="AE125" s="85" t="str">
        <f t="shared" si="22"/>
        <v/>
      </c>
      <c r="AF125" s="85" t="str">
        <f t="shared" si="23"/>
        <v/>
      </c>
      <c r="AG125" s="85" t="str">
        <f t="shared" si="24"/>
        <v/>
      </c>
      <c r="AH125" s="66" t="str">
        <f t="shared" si="27"/>
        <v/>
      </c>
      <c r="AI125" s="46" t="str">
        <f>IFERROR(IF(ISNUMBER('Opsparede løndele dec20-mar21'!K123),AH125+'Opsparede løndele dec20-mar21'!K123,AH125),"")</f>
        <v/>
      </c>
    </row>
    <row r="126" spans="1:35" x14ac:dyDescent="0.25">
      <c r="A126" s="52" t="str">
        <f t="shared" si="28"/>
        <v/>
      </c>
      <c r="B126" s="5"/>
      <c r="C126" s="6"/>
      <c r="D126" s="7"/>
      <c r="E126" s="8"/>
      <c r="F126" s="8"/>
      <c r="G126" s="60" t="str">
        <f t="shared" si="31"/>
        <v/>
      </c>
      <c r="H126" s="60" t="str">
        <f t="shared" si="31"/>
        <v/>
      </c>
      <c r="I126" s="60" t="str">
        <f t="shared" si="31"/>
        <v/>
      </c>
      <c r="K126" s="115" t="str">
        <f t="shared" si="26"/>
        <v/>
      </c>
      <c r="U126" s="116"/>
      <c r="V126" s="65" t="str">
        <f t="shared" si="16"/>
        <v/>
      </c>
      <c r="W126" s="65" t="str">
        <f t="shared" si="17"/>
        <v/>
      </c>
      <c r="X126" s="65" t="str">
        <f t="shared" si="18"/>
        <v/>
      </c>
      <c r="Y126" s="65" t="str">
        <f t="shared" si="19"/>
        <v/>
      </c>
      <c r="Z126" s="65" t="str">
        <f t="shared" si="20"/>
        <v/>
      </c>
      <c r="AA126" s="65" t="str">
        <f t="shared" si="21"/>
        <v/>
      </c>
      <c r="AB126" s="38"/>
      <c r="AC126" s="38"/>
      <c r="AD126" s="38"/>
      <c r="AE126" s="85" t="str">
        <f t="shared" si="22"/>
        <v/>
      </c>
      <c r="AF126" s="85" t="str">
        <f t="shared" si="23"/>
        <v/>
      </c>
      <c r="AG126" s="85" t="str">
        <f t="shared" si="24"/>
        <v/>
      </c>
      <c r="AH126" s="66" t="str">
        <f t="shared" si="27"/>
        <v/>
      </c>
      <c r="AI126" s="46" t="str">
        <f>IFERROR(IF(ISNUMBER('Opsparede løndele dec20-mar21'!K124),AH126+'Opsparede løndele dec20-mar21'!K124,AH126),"")</f>
        <v/>
      </c>
    </row>
    <row r="127" spans="1:35" x14ac:dyDescent="0.25">
      <c r="A127" s="52" t="str">
        <f t="shared" si="28"/>
        <v/>
      </c>
      <c r="B127" s="5"/>
      <c r="C127" s="6"/>
      <c r="D127" s="7"/>
      <c r="E127" s="8"/>
      <c r="F127" s="8"/>
      <c r="G127" s="60" t="str">
        <f t="shared" si="31"/>
        <v/>
      </c>
      <c r="H127" s="60" t="str">
        <f t="shared" si="31"/>
        <v/>
      </c>
      <c r="I127" s="60" t="str">
        <f t="shared" si="31"/>
        <v/>
      </c>
      <c r="K127" s="115" t="str">
        <f t="shared" si="26"/>
        <v/>
      </c>
      <c r="U127" s="116"/>
      <c r="V127" s="65" t="str">
        <f t="shared" si="16"/>
        <v/>
      </c>
      <c r="W127" s="65" t="str">
        <f t="shared" si="17"/>
        <v/>
      </c>
      <c r="X127" s="65" t="str">
        <f t="shared" si="18"/>
        <v/>
      </c>
      <c r="Y127" s="65" t="str">
        <f t="shared" si="19"/>
        <v/>
      </c>
      <c r="Z127" s="65" t="str">
        <f t="shared" si="20"/>
        <v/>
      </c>
      <c r="AA127" s="65" t="str">
        <f t="shared" si="21"/>
        <v/>
      </c>
      <c r="AB127" s="38"/>
      <c r="AC127" s="38"/>
      <c r="AD127" s="38"/>
      <c r="AE127" s="85" t="str">
        <f t="shared" si="22"/>
        <v/>
      </c>
      <c r="AF127" s="85" t="str">
        <f t="shared" si="23"/>
        <v/>
      </c>
      <c r="AG127" s="85" t="str">
        <f t="shared" si="24"/>
        <v/>
      </c>
      <c r="AH127" s="66" t="str">
        <f t="shared" si="27"/>
        <v/>
      </c>
      <c r="AI127" s="46" t="str">
        <f>IFERROR(IF(ISNUMBER('Opsparede løndele dec20-mar21'!K125),AH127+'Opsparede løndele dec20-mar21'!K125,AH127),"")</f>
        <v/>
      </c>
    </row>
    <row r="128" spans="1:35" x14ac:dyDescent="0.25">
      <c r="A128" s="52" t="str">
        <f t="shared" si="28"/>
        <v/>
      </c>
      <c r="B128" s="5"/>
      <c r="C128" s="6"/>
      <c r="D128" s="7"/>
      <c r="E128" s="8"/>
      <c r="F128" s="8"/>
      <c r="G128" s="60" t="str">
        <f t="shared" si="31"/>
        <v/>
      </c>
      <c r="H128" s="60" t="str">
        <f t="shared" si="31"/>
        <v/>
      </c>
      <c r="I128" s="60" t="str">
        <f t="shared" si="31"/>
        <v/>
      </c>
      <c r="K128" s="115" t="str">
        <f t="shared" si="26"/>
        <v/>
      </c>
      <c r="U128" s="116"/>
      <c r="V128" s="65" t="str">
        <f t="shared" si="16"/>
        <v/>
      </c>
      <c r="W128" s="65" t="str">
        <f t="shared" si="17"/>
        <v/>
      </c>
      <c r="X128" s="65" t="str">
        <f t="shared" si="18"/>
        <v/>
      </c>
      <c r="Y128" s="65" t="str">
        <f t="shared" si="19"/>
        <v/>
      </c>
      <c r="Z128" s="65" t="str">
        <f t="shared" si="20"/>
        <v/>
      </c>
      <c r="AA128" s="65" t="str">
        <f t="shared" si="21"/>
        <v/>
      </c>
      <c r="AB128" s="38"/>
      <c r="AC128" s="38"/>
      <c r="AD128" s="38"/>
      <c r="AE128" s="85" t="str">
        <f t="shared" si="22"/>
        <v/>
      </c>
      <c r="AF128" s="85" t="str">
        <f t="shared" si="23"/>
        <v/>
      </c>
      <c r="AG128" s="85" t="str">
        <f t="shared" si="24"/>
        <v/>
      </c>
      <c r="AH128" s="66" t="str">
        <f t="shared" si="27"/>
        <v/>
      </c>
      <c r="AI128" s="46" t="str">
        <f>IFERROR(IF(ISNUMBER('Opsparede løndele dec20-mar21'!K126),AH128+'Opsparede løndele dec20-mar21'!K126,AH128),"")</f>
        <v/>
      </c>
    </row>
    <row r="129" spans="1:35" x14ac:dyDescent="0.25">
      <c r="A129" s="52" t="str">
        <f t="shared" si="28"/>
        <v/>
      </c>
      <c r="B129" s="5"/>
      <c r="C129" s="6"/>
      <c r="D129" s="7"/>
      <c r="E129" s="8"/>
      <c r="F129" s="8"/>
      <c r="G129" s="60" t="str">
        <f t="shared" si="31"/>
        <v/>
      </c>
      <c r="H129" s="60" t="str">
        <f t="shared" si="31"/>
        <v/>
      </c>
      <c r="I129" s="60" t="str">
        <f t="shared" si="31"/>
        <v/>
      </c>
      <c r="K129" s="115" t="str">
        <f t="shared" si="26"/>
        <v/>
      </c>
      <c r="U129" s="116"/>
      <c r="V129" s="65" t="str">
        <f t="shared" si="16"/>
        <v/>
      </c>
      <c r="W129" s="65" t="str">
        <f t="shared" si="17"/>
        <v/>
      </c>
      <c r="X129" s="65" t="str">
        <f t="shared" si="18"/>
        <v/>
      </c>
      <c r="Y129" s="65" t="str">
        <f t="shared" si="19"/>
        <v/>
      </c>
      <c r="Z129" s="65" t="str">
        <f t="shared" si="20"/>
        <v/>
      </c>
      <c r="AA129" s="65" t="str">
        <f t="shared" si="21"/>
        <v/>
      </c>
      <c r="AB129" s="38"/>
      <c r="AC129" s="38"/>
      <c r="AD129" s="38"/>
      <c r="AE129" s="85" t="str">
        <f t="shared" si="22"/>
        <v/>
      </c>
      <c r="AF129" s="85" t="str">
        <f t="shared" si="23"/>
        <v/>
      </c>
      <c r="AG129" s="85" t="str">
        <f t="shared" si="24"/>
        <v/>
      </c>
      <c r="AH129" s="66" t="str">
        <f t="shared" si="27"/>
        <v/>
      </c>
      <c r="AI129" s="46" t="str">
        <f>IFERROR(IF(ISNUMBER('Opsparede løndele dec20-mar21'!K127),AH129+'Opsparede løndele dec20-mar21'!K127,AH129),"")</f>
        <v/>
      </c>
    </row>
    <row r="130" spans="1:35" x14ac:dyDescent="0.25">
      <c r="A130" s="52" t="str">
        <f t="shared" si="28"/>
        <v/>
      </c>
      <c r="B130" s="5"/>
      <c r="C130" s="6"/>
      <c r="D130" s="7"/>
      <c r="E130" s="8"/>
      <c r="F130" s="8"/>
      <c r="G130" s="60" t="str">
        <f t="shared" si="31"/>
        <v/>
      </c>
      <c r="H130" s="60" t="str">
        <f t="shared" si="31"/>
        <v/>
      </c>
      <c r="I130" s="60" t="str">
        <f t="shared" si="31"/>
        <v/>
      </c>
      <c r="K130" s="115" t="str">
        <f t="shared" si="26"/>
        <v/>
      </c>
      <c r="U130" s="116"/>
      <c r="V130" s="65" t="str">
        <f t="shared" si="16"/>
        <v/>
      </c>
      <c r="W130" s="65" t="str">
        <f t="shared" si="17"/>
        <v/>
      </c>
      <c r="X130" s="65" t="str">
        <f t="shared" si="18"/>
        <v/>
      </c>
      <c r="Y130" s="65" t="str">
        <f t="shared" si="19"/>
        <v/>
      </c>
      <c r="Z130" s="65" t="str">
        <f t="shared" si="20"/>
        <v/>
      </c>
      <c r="AA130" s="65" t="str">
        <f t="shared" si="21"/>
        <v/>
      </c>
      <c r="AB130" s="38"/>
      <c r="AC130" s="38"/>
      <c r="AD130" s="38"/>
      <c r="AE130" s="85" t="str">
        <f t="shared" si="22"/>
        <v/>
      </c>
      <c r="AF130" s="85" t="str">
        <f t="shared" si="23"/>
        <v/>
      </c>
      <c r="AG130" s="85" t="str">
        <f t="shared" si="24"/>
        <v/>
      </c>
      <c r="AH130" s="66" t="str">
        <f t="shared" si="27"/>
        <v/>
      </c>
      <c r="AI130" s="46" t="str">
        <f>IFERROR(IF(ISNUMBER('Opsparede løndele dec20-mar21'!K128),AH130+'Opsparede løndele dec20-mar21'!K128,AH130),"")</f>
        <v/>
      </c>
    </row>
    <row r="131" spans="1:35" x14ac:dyDescent="0.25">
      <c r="A131" s="52" t="str">
        <f t="shared" si="28"/>
        <v/>
      </c>
      <c r="B131" s="5"/>
      <c r="C131" s="6"/>
      <c r="D131" s="7"/>
      <c r="E131" s="8"/>
      <c r="F131" s="8"/>
      <c r="G131" s="60" t="str">
        <f t="shared" si="31"/>
        <v/>
      </c>
      <c r="H131" s="60" t="str">
        <f t="shared" si="31"/>
        <v/>
      </c>
      <c r="I131" s="60" t="str">
        <f t="shared" si="31"/>
        <v/>
      </c>
      <c r="K131" s="115" t="str">
        <f t="shared" si="26"/>
        <v/>
      </c>
      <c r="U131" s="116"/>
      <c r="V131" s="65" t="str">
        <f t="shared" si="16"/>
        <v/>
      </c>
      <c r="W131" s="65" t="str">
        <f t="shared" si="17"/>
        <v/>
      </c>
      <c r="X131" s="65" t="str">
        <f t="shared" si="18"/>
        <v/>
      </c>
      <c r="Y131" s="65" t="str">
        <f t="shared" si="19"/>
        <v/>
      </c>
      <c r="Z131" s="65" t="str">
        <f t="shared" si="20"/>
        <v/>
      </c>
      <c r="AA131" s="65" t="str">
        <f t="shared" si="21"/>
        <v/>
      </c>
      <c r="AB131" s="38"/>
      <c r="AC131" s="38"/>
      <c r="AD131" s="38"/>
      <c r="AE131" s="85" t="str">
        <f t="shared" si="22"/>
        <v/>
      </c>
      <c r="AF131" s="85" t="str">
        <f t="shared" si="23"/>
        <v/>
      </c>
      <c r="AG131" s="85" t="str">
        <f t="shared" si="24"/>
        <v/>
      </c>
      <c r="AH131" s="66" t="str">
        <f t="shared" si="27"/>
        <v/>
      </c>
      <c r="AI131" s="46" t="str">
        <f>IFERROR(IF(ISNUMBER('Opsparede løndele dec20-mar21'!K129),AH131+'Opsparede løndele dec20-mar21'!K129,AH131),"")</f>
        <v/>
      </c>
    </row>
    <row r="132" spans="1:35" x14ac:dyDescent="0.25">
      <c r="A132" s="52" t="str">
        <f t="shared" si="28"/>
        <v/>
      </c>
      <c r="B132" s="5"/>
      <c r="C132" s="6"/>
      <c r="D132" s="7"/>
      <c r="E132" s="8"/>
      <c r="F132" s="8"/>
      <c r="G132" s="60" t="str">
        <f t="shared" si="31"/>
        <v/>
      </c>
      <c r="H132" s="60" t="str">
        <f t="shared" si="31"/>
        <v/>
      </c>
      <c r="I132" s="60" t="str">
        <f t="shared" si="31"/>
        <v/>
      </c>
      <c r="K132" s="115" t="str">
        <f t="shared" si="26"/>
        <v/>
      </c>
      <c r="U132" s="116"/>
      <c r="V132" s="65" t="str">
        <f t="shared" si="16"/>
        <v/>
      </c>
      <c r="W132" s="65" t="str">
        <f t="shared" si="17"/>
        <v/>
      </c>
      <c r="X132" s="65" t="str">
        <f t="shared" si="18"/>
        <v/>
      </c>
      <c r="Y132" s="65" t="str">
        <f t="shared" si="19"/>
        <v/>
      </c>
      <c r="Z132" s="65" t="str">
        <f t="shared" si="20"/>
        <v/>
      </c>
      <c r="AA132" s="65" t="str">
        <f t="shared" si="21"/>
        <v/>
      </c>
      <c r="AB132" s="38"/>
      <c r="AC132" s="38"/>
      <c r="AD132" s="38"/>
      <c r="AE132" s="85" t="str">
        <f t="shared" si="22"/>
        <v/>
      </c>
      <c r="AF132" s="85" t="str">
        <f t="shared" si="23"/>
        <v/>
      </c>
      <c r="AG132" s="85" t="str">
        <f t="shared" si="24"/>
        <v/>
      </c>
      <c r="AH132" s="66" t="str">
        <f t="shared" si="27"/>
        <v/>
      </c>
      <c r="AI132" s="46" t="str">
        <f>IFERROR(IF(ISNUMBER('Opsparede løndele dec20-mar21'!K130),AH132+'Opsparede løndele dec20-mar21'!K130,AH132),"")</f>
        <v/>
      </c>
    </row>
    <row r="133" spans="1:35" x14ac:dyDescent="0.25">
      <c r="A133" s="52" t="str">
        <f t="shared" si="28"/>
        <v/>
      </c>
      <c r="B133" s="5"/>
      <c r="C133" s="6"/>
      <c r="D133" s="7"/>
      <c r="E133" s="8"/>
      <c r="F133" s="8"/>
      <c r="G133" s="60" t="str">
        <f t="shared" si="31"/>
        <v/>
      </c>
      <c r="H133" s="60" t="str">
        <f t="shared" si="31"/>
        <v/>
      </c>
      <c r="I133" s="60" t="str">
        <f t="shared" si="31"/>
        <v/>
      </c>
      <c r="K133" s="115" t="str">
        <f t="shared" si="26"/>
        <v/>
      </c>
      <c r="U133" s="116"/>
      <c r="V133" s="65" t="str">
        <f t="shared" si="16"/>
        <v/>
      </c>
      <c r="W133" s="65" t="str">
        <f t="shared" si="17"/>
        <v/>
      </c>
      <c r="X133" s="65" t="str">
        <f t="shared" si="18"/>
        <v/>
      </c>
      <c r="Y133" s="65" t="str">
        <f t="shared" si="19"/>
        <v/>
      </c>
      <c r="Z133" s="65" t="str">
        <f t="shared" si="20"/>
        <v/>
      </c>
      <c r="AA133" s="65" t="str">
        <f t="shared" si="21"/>
        <v/>
      </c>
      <c r="AB133" s="38"/>
      <c r="AC133" s="38"/>
      <c r="AD133" s="38"/>
      <c r="AE133" s="85" t="str">
        <f t="shared" si="22"/>
        <v/>
      </c>
      <c r="AF133" s="85" t="str">
        <f t="shared" si="23"/>
        <v/>
      </c>
      <c r="AG133" s="85" t="str">
        <f t="shared" si="24"/>
        <v/>
      </c>
      <c r="AH133" s="66" t="str">
        <f t="shared" si="27"/>
        <v/>
      </c>
      <c r="AI133" s="46" t="str">
        <f>IFERROR(IF(ISNUMBER('Opsparede løndele dec20-mar21'!K131),AH133+'Opsparede løndele dec20-mar21'!K131,AH133),"")</f>
        <v/>
      </c>
    </row>
    <row r="134" spans="1:35" x14ac:dyDescent="0.25">
      <c r="A134" s="52" t="str">
        <f t="shared" si="28"/>
        <v/>
      </c>
      <c r="B134" s="5"/>
      <c r="C134" s="6"/>
      <c r="D134" s="7"/>
      <c r="E134" s="8"/>
      <c r="F134" s="8"/>
      <c r="G134" s="60" t="str">
        <f t="shared" si="31"/>
        <v/>
      </c>
      <c r="H134" s="60" t="str">
        <f t="shared" si="31"/>
        <v/>
      </c>
      <c r="I134" s="60" t="str">
        <f t="shared" si="31"/>
        <v/>
      </c>
      <c r="K134" s="115" t="str">
        <f t="shared" si="26"/>
        <v/>
      </c>
      <c r="U134" s="116"/>
      <c r="V134" s="65" t="str">
        <f t="shared" si="16"/>
        <v/>
      </c>
      <c r="W134" s="65" t="str">
        <f t="shared" si="17"/>
        <v/>
      </c>
      <c r="X134" s="65" t="str">
        <f t="shared" si="18"/>
        <v/>
      </c>
      <c r="Y134" s="65" t="str">
        <f t="shared" si="19"/>
        <v/>
      </c>
      <c r="Z134" s="65" t="str">
        <f t="shared" si="20"/>
        <v/>
      </c>
      <c r="AA134" s="65" t="str">
        <f t="shared" si="21"/>
        <v/>
      </c>
      <c r="AB134" s="38"/>
      <c r="AC134" s="38"/>
      <c r="AD134" s="38"/>
      <c r="AE134" s="85" t="str">
        <f t="shared" si="22"/>
        <v/>
      </c>
      <c r="AF134" s="85" t="str">
        <f t="shared" si="23"/>
        <v/>
      </c>
      <c r="AG134" s="85" t="str">
        <f t="shared" si="24"/>
        <v/>
      </c>
      <c r="AH134" s="66" t="str">
        <f t="shared" si="27"/>
        <v/>
      </c>
      <c r="AI134" s="46" t="str">
        <f>IFERROR(IF(ISNUMBER('Opsparede løndele dec20-mar21'!K132),AH134+'Opsparede løndele dec20-mar21'!K132,AH134),"")</f>
        <v/>
      </c>
    </row>
    <row r="135" spans="1:35" x14ac:dyDescent="0.25">
      <c r="A135" s="52" t="str">
        <f t="shared" si="28"/>
        <v/>
      </c>
      <c r="B135" s="5"/>
      <c r="C135" s="6"/>
      <c r="D135" s="7"/>
      <c r="E135" s="8"/>
      <c r="F135" s="8"/>
      <c r="G135" s="60" t="str">
        <f t="shared" si="31"/>
        <v/>
      </c>
      <c r="H135" s="60" t="str">
        <f t="shared" si="31"/>
        <v/>
      </c>
      <c r="I135" s="60" t="str">
        <f t="shared" si="31"/>
        <v/>
      </c>
      <c r="K135" s="115" t="str">
        <f t="shared" si="26"/>
        <v/>
      </c>
      <c r="U135" s="116"/>
      <c r="V135" s="65" t="str">
        <f t="shared" ref="V135:V198" si="32">IF(AND(ISNUMBER($U135),ISNUMBER(L135)),(IF($B135="","",IF(MIN(L135,O135)*$K135&gt;30000*IF($U135&gt;37,37,$U135)/37,30000*IF($U135&gt;37,37,$U135)/37,MIN(L135,O135)*$K135))),"")</f>
        <v/>
      </c>
      <c r="W135" s="65" t="str">
        <f t="shared" ref="W135:W198" si="33">IF(AND(ISNUMBER($U135),ISNUMBER(M135)),(IF($B135="","",IF(MIN(M135,P135)*$K135&gt;30000*IF($U135&gt;37,37,$U135)/37,30000*IF($U135&gt;37,37,$U135)/37,MIN(M135,P135)*$K135))),"")</f>
        <v/>
      </c>
      <c r="X135" s="65" t="str">
        <f t="shared" ref="X135:X198" si="34">IF(AND(ISNUMBER($U135),ISNUMBER(N135)),(IF($B135="","",IF(MIN(N135,Q135)*$K135&gt;30000*IF($U135&gt;37,37,$U135)/37,30000*IF($U135&gt;37,37,$U135)/37,MIN(N135,Q135)*$K135))),"")</f>
        <v/>
      </c>
      <c r="Y135" s="65" t="str">
        <f t="shared" ref="Y135:Y198" si="35">IF(ISNUMBER(V135),(MIN(V135,MIN(L135,O135)-R135)),"")</f>
        <v/>
      </c>
      <c r="Z135" s="65" t="str">
        <f t="shared" ref="Z135:Z198" si="36">IF(ISNUMBER(W135),(MIN(W135,MIN(M135,P135)-S135)),"")</f>
        <v/>
      </c>
      <c r="AA135" s="65" t="str">
        <f t="shared" ref="AA135:AA198" si="37">IF(ISNUMBER(X135),(MIN(X135,MIN(N135,Q135)-T135)),"")</f>
        <v/>
      </c>
      <c r="AB135" s="38"/>
      <c r="AC135" s="38"/>
      <c r="AD135" s="38"/>
      <c r="AE135" s="85" t="str">
        <f t="shared" ref="AE135:AE198" si="38">IF(ISNUMBER(AB135),MIN(Y135/VLOOKUP(G$6,Matrix_antal_dage,4,FALSE)*(G135-AB135),30000),"")</f>
        <v/>
      </c>
      <c r="AF135" s="85" t="str">
        <f t="shared" ref="AF135:AF198" si="39">IF(ISNUMBER(AC135),MIN(Z135/VLOOKUP(H$6,Matrix_antal_dage,4,FALSE)*(H135-AC135),30000),"")</f>
        <v/>
      </c>
      <c r="AG135" s="85" t="str">
        <f t="shared" ref="AG135:AG198" si="40">IF(ISNUMBER(AD135),MIN(AA135/VLOOKUP(I$6,Matrix_antal_dage,4,FALSE)*(I135-AD135),30000),"")</f>
        <v/>
      </c>
      <c r="AH135" s="66" t="str">
        <f t="shared" si="27"/>
        <v/>
      </c>
      <c r="AI135" s="46" t="str">
        <f>IFERROR(IF(ISNUMBER('Opsparede løndele dec20-mar21'!K133),AH135+'Opsparede løndele dec20-mar21'!K133,AH135),"")</f>
        <v/>
      </c>
    </row>
    <row r="136" spans="1:35" x14ac:dyDescent="0.25">
      <c r="A136" s="52" t="str">
        <f t="shared" si="28"/>
        <v/>
      </c>
      <c r="B136" s="5"/>
      <c r="C136" s="6"/>
      <c r="D136" s="7"/>
      <c r="E136" s="8"/>
      <c r="F136" s="8"/>
      <c r="G136" s="60" t="str">
        <f t="shared" ref="G136:I151" si="41">IF(AND(ISNUMBER($E136),ISNUMBER($F136)),MAX(MIN(NETWORKDAYS(IF($E136&lt;=VLOOKUP(G$6,Matrix_antal_dage,5,FALSE),VLOOKUP(G$6,Matrix_antal_dage,5,FALSE),$E136),IF($F136&gt;=VLOOKUP(G$6,Matrix_antal_dage,6,FALSE),VLOOKUP(G$6,Matrix_antal_dage,6,FALSE),$F136),helligdage),VLOOKUP(G$6,Matrix_antal_dage,7,FALSE)),0),"")</f>
        <v/>
      </c>
      <c r="H136" s="60" t="str">
        <f t="shared" si="41"/>
        <v/>
      </c>
      <c r="I136" s="60" t="str">
        <f t="shared" si="41"/>
        <v/>
      </c>
      <c r="K136" s="115" t="str">
        <f t="shared" ref="K136:K199" si="42">IF(J136="","",IF(J136="Funktionær",0.75,IF(J136="Ikke-funktionær",0.9,IF(J136="Elev/lærling",0.9))))</f>
        <v/>
      </c>
      <c r="U136" s="116"/>
      <c r="V136" s="65" t="str">
        <f t="shared" si="32"/>
        <v/>
      </c>
      <c r="W136" s="65" t="str">
        <f t="shared" si="33"/>
        <v/>
      </c>
      <c r="X136" s="65" t="str">
        <f t="shared" si="34"/>
        <v/>
      </c>
      <c r="Y136" s="65" t="str">
        <f t="shared" si="35"/>
        <v/>
      </c>
      <c r="Z136" s="65" t="str">
        <f t="shared" si="36"/>
        <v/>
      </c>
      <c r="AA136" s="65" t="str">
        <f t="shared" si="37"/>
        <v/>
      </c>
      <c r="AB136" s="38"/>
      <c r="AC136" s="38"/>
      <c r="AD136" s="38"/>
      <c r="AE136" s="85" t="str">
        <f t="shared" si="38"/>
        <v/>
      </c>
      <c r="AF136" s="85" t="str">
        <f t="shared" si="39"/>
        <v/>
      </c>
      <c r="AG136" s="85" t="str">
        <f t="shared" si="40"/>
        <v/>
      </c>
      <c r="AH136" s="66" t="str">
        <f t="shared" ref="AH136:AH199" si="43">IF(OR(ISNUMBER(AB136),ISNUMBER(AC136),ISNUMBER(AD136)),SUM(AE136:AG136),"")</f>
        <v/>
      </c>
      <c r="AI136" s="46" t="str">
        <f>IFERROR(IF(ISNUMBER('Opsparede løndele dec20-mar21'!K134),AH136+'Opsparede løndele dec20-mar21'!K134,AH136),"")</f>
        <v/>
      </c>
    </row>
    <row r="137" spans="1:35" x14ac:dyDescent="0.25">
      <c r="A137" s="52" t="str">
        <f t="shared" ref="A137:A200" si="44">IF(B137="","",A136+1)</f>
        <v/>
      </c>
      <c r="B137" s="5"/>
      <c r="C137" s="6"/>
      <c r="D137" s="7"/>
      <c r="E137" s="8"/>
      <c r="F137" s="8"/>
      <c r="G137" s="60" t="str">
        <f t="shared" si="41"/>
        <v/>
      </c>
      <c r="H137" s="60" t="str">
        <f t="shared" si="41"/>
        <v/>
      </c>
      <c r="I137" s="60" t="str">
        <f t="shared" si="41"/>
        <v/>
      </c>
      <c r="K137" s="115" t="str">
        <f t="shared" si="42"/>
        <v/>
      </c>
      <c r="U137" s="116"/>
      <c r="V137" s="65" t="str">
        <f t="shared" si="32"/>
        <v/>
      </c>
      <c r="W137" s="65" t="str">
        <f t="shared" si="33"/>
        <v/>
      </c>
      <c r="X137" s="65" t="str">
        <f t="shared" si="34"/>
        <v/>
      </c>
      <c r="Y137" s="65" t="str">
        <f t="shared" si="35"/>
        <v/>
      </c>
      <c r="Z137" s="65" t="str">
        <f t="shared" si="36"/>
        <v/>
      </c>
      <c r="AA137" s="65" t="str">
        <f t="shared" si="37"/>
        <v/>
      </c>
      <c r="AB137" s="38"/>
      <c r="AC137" s="38"/>
      <c r="AD137" s="38"/>
      <c r="AE137" s="85" t="str">
        <f t="shared" si="38"/>
        <v/>
      </c>
      <c r="AF137" s="85" t="str">
        <f t="shared" si="39"/>
        <v/>
      </c>
      <c r="AG137" s="85" t="str">
        <f t="shared" si="40"/>
        <v/>
      </c>
      <c r="AH137" s="66" t="str">
        <f t="shared" si="43"/>
        <v/>
      </c>
      <c r="AI137" s="46" t="str">
        <f>IFERROR(IF(ISNUMBER('Opsparede løndele dec20-mar21'!K135),AH137+'Opsparede løndele dec20-mar21'!K135,AH137),"")</f>
        <v/>
      </c>
    </row>
    <row r="138" spans="1:35" x14ac:dyDescent="0.25">
      <c r="A138" s="52" t="str">
        <f t="shared" si="44"/>
        <v/>
      </c>
      <c r="B138" s="5"/>
      <c r="C138" s="6"/>
      <c r="D138" s="7"/>
      <c r="E138" s="8"/>
      <c r="F138" s="8"/>
      <c r="G138" s="60" t="str">
        <f t="shared" si="41"/>
        <v/>
      </c>
      <c r="H138" s="60" t="str">
        <f t="shared" si="41"/>
        <v/>
      </c>
      <c r="I138" s="60" t="str">
        <f t="shared" si="41"/>
        <v/>
      </c>
      <c r="K138" s="115" t="str">
        <f t="shared" si="42"/>
        <v/>
      </c>
      <c r="U138" s="116"/>
      <c r="V138" s="65" t="str">
        <f t="shared" si="32"/>
        <v/>
      </c>
      <c r="W138" s="65" t="str">
        <f t="shared" si="33"/>
        <v/>
      </c>
      <c r="X138" s="65" t="str">
        <f t="shared" si="34"/>
        <v/>
      </c>
      <c r="Y138" s="65" t="str">
        <f t="shared" si="35"/>
        <v/>
      </c>
      <c r="Z138" s="65" t="str">
        <f t="shared" si="36"/>
        <v/>
      </c>
      <c r="AA138" s="65" t="str">
        <f t="shared" si="37"/>
        <v/>
      </c>
      <c r="AB138" s="38"/>
      <c r="AC138" s="38"/>
      <c r="AD138" s="38"/>
      <c r="AE138" s="85" t="str">
        <f t="shared" si="38"/>
        <v/>
      </c>
      <c r="AF138" s="85" t="str">
        <f t="shared" si="39"/>
        <v/>
      </c>
      <c r="AG138" s="85" t="str">
        <f t="shared" si="40"/>
        <v/>
      </c>
      <c r="AH138" s="66" t="str">
        <f t="shared" si="43"/>
        <v/>
      </c>
      <c r="AI138" s="46" t="str">
        <f>IFERROR(IF(ISNUMBER('Opsparede løndele dec20-mar21'!K136),AH138+'Opsparede løndele dec20-mar21'!K136,AH138),"")</f>
        <v/>
      </c>
    </row>
    <row r="139" spans="1:35" x14ac:dyDescent="0.25">
      <c r="A139" s="52" t="str">
        <f t="shared" si="44"/>
        <v/>
      </c>
      <c r="B139" s="5"/>
      <c r="C139" s="6"/>
      <c r="D139" s="7"/>
      <c r="E139" s="8"/>
      <c r="F139" s="8"/>
      <c r="G139" s="60" t="str">
        <f t="shared" si="41"/>
        <v/>
      </c>
      <c r="H139" s="60" t="str">
        <f t="shared" si="41"/>
        <v/>
      </c>
      <c r="I139" s="60" t="str">
        <f t="shared" si="41"/>
        <v/>
      </c>
      <c r="K139" s="115" t="str">
        <f t="shared" si="42"/>
        <v/>
      </c>
      <c r="U139" s="116"/>
      <c r="V139" s="65" t="str">
        <f t="shared" si="32"/>
        <v/>
      </c>
      <c r="W139" s="65" t="str">
        <f t="shared" si="33"/>
        <v/>
      </c>
      <c r="X139" s="65" t="str">
        <f t="shared" si="34"/>
        <v/>
      </c>
      <c r="Y139" s="65" t="str">
        <f t="shared" si="35"/>
        <v/>
      </c>
      <c r="Z139" s="65" t="str">
        <f t="shared" si="36"/>
        <v/>
      </c>
      <c r="AA139" s="65" t="str">
        <f t="shared" si="37"/>
        <v/>
      </c>
      <c r="AB139" s="38"/>
      <c r="AC139" s="38"/>
      <c r="AD139" s="38"/>
      <c r="AE139" s="85" t="str">
        <f t="shared" si="38"/>
        <v/>
      </c>
      <c r="AF139" s="85" t="str">
        <f t="shared" si="39"/>
        <v/>
      </c>
      <c r="AG139" s="85" t="str">
        <f t="shared" si="40"/>
        <v/>
      </c>
      <c r="AH139" s="66" t="str">
        <f t="shared" si="43"/>
        <v/>
      </c>
      <c r="AI139" s="46" t="str">
        <f>IFERROR(IF(ISNUMBER('Opsparede løndele dec20-mar21'!K137),AH139+'Opsparede løndele dec20-mar21'!K137,AH139),"")</f>
        <v/>
      </c>
    </row>
    <row r="140" spans="1:35" x14ac:dyDescent="0.25">
      <c r="A140" s="52" t="str">
        <f t="shared" si="44"/>
        <v/>
      </c>
      <c r="B140" s="5"/>
      <c r="C140" s="6"/>
      <c r="D140" s="7"/>
      <c r="E140" s="8"/>
      <c r="F140" s="8"/>
      <c r="G140" s="60" t="str">
        <f t="shared" si="41"/>
        <v/>
      </c>
      <c r="H140" s="60" t="str">
        <f t="shared" si="41"/>
        <v/>
      </c>
      <c r="I140" s="60" t="str">
        <f t="shared" si="41"/>
        <v/>
      </c>
      <c r="K140" s="115" t="str">
        <f t="shared" si="42"/>
        <v/>
      </c>
      <c r="U140" s="116"/>
      <c r="V140" s="65" t="str">
        <f t="shared" si="32"/>
        <v/>
      </c>
      <c r="W140" s="65" t="str">
        <f t="shared" si="33"/>
        <v/>
      </c>
      <c r="X140" s="65" t="str">
        <f t="shared" si="34"/>
        <v/>
      </c>
      <c r="Y140" s="65" t="str">
        <f t="shared" si="35"/>
        <v/>
      </c>
      <c r="Z140" s="65" t="str">
        <f t="shared" si="36"/>
        <v/>
      </c>
      <c r="AA140" s="65" t="str">
        <f t="shared" si="37"/>
        <v/>
      </c>
      <c r="AB140" s="38"/>
      <c r="AC140" s="38"/>
      <c r="AD140" s="38"/>
      <c r="AE140" s="85" t="str">
        <f t="shared" si="38"/>
        <v/>
      </c>
      <c r="AF140" s="85" t="str">
        <f t="shared" si="39"/>
        <v/>
      </c>
      <c r="AG140" s="85" t="str">
        <f t="shared" si="40"/>
        <v/>
      </c>
      <c r="AH140" s="66" t="str">
        <f t="shared" si="43"/>
        <v/>
      </c>
      <c r="AI140" s="46" t="str">
        <f>IFERROR(IF(ISNUMBER('Opsparede løndele dec20-mar21'!K138),AH140+'Opsparede løndele dec20-mar21'!K138,AH140),"")</f>
        <v/>
      </c>
    </row>
    <row r="141" spans="1:35" x14ac:dyDescent="0.25">
      <c r="A141" s="52" t="str">
        <f t="shared" si="44"/>
        <v/>
      </c>
      <c r="B141" s="5"/>
      <c r="C141" s="6"/>
      <c r="D141" s="7"/>
      <c r="E141" s="8"/>
      <c r="F141" s="8"/>
      <c r="G141" s="60" t="str">
        <f t="shared" si="41"/>
        <v/>
      </c>
      <c r="H141" s="60" t="str">
        <f t="shared" si="41"/>
        <v/>
      </c>
      <c r="I141" s="60" t="str">
        <f t="shared" si="41"/>
        <v/>
      </c>
      <c r="K141" s="115" t="str">
        <f t="shared" si="42"/>
        <v/>
      </c>
      <c r="U141" s="116"/>
      <c r="V141" s="65" t="str">
        <f t="shared" si="32"/>
        <v/>
      </c>
      <c r="W141" s="65" t="str">
        <f t="shared" si="33"/>
        <v/>
      </c>
      <c r="X141" s="65" t="str">
        <f t="shared" si="34"/>
        <v/>
      </c>
      <c r="Y141" s="65" t="str">
        <f t="shared" si="35"/>
        <v/>
      </c>
      <c r="Z141" s="65" t="str">
        <f t="shared" si="36"/>
        <v/>
      </c>
      <c r="AA141" s="65" t="str">
        <f t="shared" si="37"/>
        <v/>
      </c>
      <c r="AB141" s="38"/>
      <c r="AC141" s="38"/>
      <c r="AD141" s="38"/>
      <c r="AE141" s="85" t="str">
        <f t="shared" si="38"/>
        <v/>
      </c>
      <c r="AF141" s="85" t="str">
        <f t="shared" si="39"/>
        <v/>
      </c>
      <c r="AG141" s="85" t="str">
        <f t="shared" si="40"/>
        <v/>
      </c>
      <c r="AH141" s="66" t="str">
        <f t="shared" si="43"/>
        <v/>
      </c>
      <c r="AI141" s="46" t="str">
        <f>IFERROR(IF(ISNUMBER('Opsparede løndele dec20-mar21'!K139),AH141+'Opsparede løndele dec20-mar21'!K139,AH141),"")</f>
        <v/>
      </c>
    </row>
    <row r="142" spans="1:35" x14ac:dyDescent="0.25">
      <c r="A142" s="52" t="str">
        <f t="shared" si="44"/>
        <v/>
      </c>
      <c r="B142" s="5"/>
      <c r="C142" s="6"/>
      <c r="D142" s="7"/>
      <c r="E142" s="8"/>
      <c r="F142" s="8"/>
      <c r="G142" s="60" t="str">
        <f t="shared" si="41"/>
        <v/>
      </c>
      <c r="H142" s="60" t="str">
        <f t="shared" si="41"/>
        <v/>
      </c>
      <c r="I142" s="60" t="str">
        <f t="shared" si="41"/>
        <v/>
      </c>
      <c r="K142" s="115" t="str">
        <f t="shared" si="42"/>
        <v/>
      </c>
      <c r="U142" s="116"/>
      <c r="V142" s="65" t="str">
        <f t="shared" si="32"/>
        <v/>
      </c>
      <c r="W142" s="65" t="str">
        <f t="shared" si="33"/>
        <v/>
      </c>
      <c r="X142" s="65" t="str">
        <f t="shared" si="34"/>
        <v/>
      </c>
      <c r="Y142" s="65" t="str">
        <f t="shared" si="35"/>
        <v/>
      </c>
      <c r="Z142" s="65" t="str">
        <f t="shared" si="36"/>
        <v/>
      </c>
      <c r="AA142" s="65" t="str">
        <f t="shared" si="37"/>
        <v/>
      </c>
      <c r="AB142" s="38"/>
      <c r="AC142" s="38"/>
      <c r="AD142" s="38"/>
      <c r="AE142" s="85" t="str">
        <f t="shared" si="38"/>
        <v/>
      </c>
      <c r="AF142" s="85" t="str">
        <f t="shared" si="39"/>
        <v/>
      </c>
      <c r="AG142" s="85" t="str">
        <f t="shared" si="40"/>
        <v/>
      </c>
      <c r="AH142" s="66" t="str">
        <f t="shared" si="43"/>
        <v/>
      </c>
      <c r="AI142" s="46" t="str">
        <f>IFERROR(IF(ISNUMBER('Opsparede løndele dec20-mar21'!K140),AH142+'Opsparede løndele dec20-mar21'!K140,AH142),"")</f>
        <v/>
      </c>
    </row>
    <row r="143" spans="1:35" x14ac:dyDescent="0.25">
      <c r="A143" s="52" t="str">
        <f t="shared" si="44"/>
        <v/>
      </c>
      <c r="B143" s="5"/>
      <c r="C143" s="6"/>
      <c r="D143" s="7"/>
      <c r="E143" s="8"/>
      <c r="F143" s="8"/>
      <c r="G143" s="60" t="str">
        <f t="shared" si="41"/>
        <v/>
      </c>
      <c r="H143" s="60" t="str">
        <f t="shared" si="41"/>
        <v/>
      </c>
      <c r="I143" s="60" t="str">
        <f t="shared" si="41"/>
        <v/>
      </c>
      <c r="K143" s="115" t="str">
        <f t="shared" si="42"/>
        <v/>
      </c>
      <c r="U143" s="116"/>
      <c r="V143" s="65" t="str">
        <f t="shared" si="32"/>
        <v/>
      </c>
      <c r="W143" s="65" t="str">
        <f t="shared" si="33"/>
        <v/>
      </c>
      <c r="X143" s="65" t="str">
        <f t="shared" si="34"/>
        <v/>
      </c>
      <c r="Y143" s="65" t="str">
        <f t="shared" si="35"/>
        <v/>
      </c>
      <c r="Z143" s="65" t="str">
        <f t="shared" si="36"/>
        <v/>
      </c>
      <c r="AA143" s="65" t="str">
        <f t="shared" si="37"/>
        <v/>
      </c>
      <c r="AB143" s="38"/>
      <c r="AC143" s="38"/>
      <c r="AD143" s="38"/>
      <c r="AE143" s="85" t="str">
        <f t="shared" si="38"/>
        <v/>
      </c>
      <c r="AF143" s="85" t="str">
        <f t="shared" si="39"/>
        <v/>
      </c>
      <c r="AG143" s="85" t="str">
        <f t="shared" si="40"/>
        <v/>
      </c>
      <c r="AH143" s="66" t="str">
        <f t="shared" si="43"/>
        <v/>
      </c>
      <c r="AI143" s="46" t="str">
        <f>IFERROR(IF(ISNUMBER('Opsparede løndele dec20-mar21'!K141),AH143+'Opsparede løndele dec20-mar21'!K141,AH143),"")</f>
        <v/>
      </c>
    </row>
    <row r="144" spans="1:35" x14ac:dyDescent="0.25">
      <c r="A144" s="52" t="str">
        <f t="shared" si="44"/>
        <v/>
      </c>
      <c r="B144" s="5"/>
      <c r="C144" s="6"/>
      <c r="D144" s="7"/>
      <c r="E144" s="8"/>
      <c r="F144" s="8"/>
      <c r="G144" s="60" t="str">
        <f t="shared" si="41"/>
        <v/>
      </c>
      <c r="H144" s="60" t="str">
        <f t="shared" si="41"/>
        <v/>
      </c>
      <c r="I144" s="60" t="str">
        <f t="shared" si="41"/>
        <v/>
      </c>
      <c r="K144" s="115" t="str">
        <f t="shared" si="42"/>
        <v/>
      </c>
      <c r="U144" s="116"/>
      <c r="V144" s="65" t="str">
        <f t="shared" si="32"/>
        <v/>
      </c>
      <c r="W144" s="65" t="str">
        <f t="shared" si="33"/>
        <v/>
      </c>
      <c r="X144" s="65" t="str">
        <f t="shared" si="34"/>
        <v/>
      </c>
      <c r="Y144" s="65" t="str">
        <f t="shared" si="35"/>
        <v/>
      </c>
      <c r="Z144" s="65" t="str">
        <f t="shared" si="36"/>
        <v/>
      </c>
      <c r="AA144" s="65" t="str">
        <f t="shared" si="37"/>
        <v/>
      </c>
      <c r="AB144" s="38"/>
      <c r="AC144" s="38"/>
      <c r="AD144" s="38"/>
      <c r="AE144" s="85" t="str">
        <f t="shared" si="38"/>
        <v/>
      </c>
      <c r="AF144" s="85" t="str">
        <f t="shared" si="39"/>
        <v/>
      </c>
      <c r="AG144" s="85" t="str">
        <f t="shared" si="40"/>
        <v/>
      </c>
      <c r="AH144" s="66" t="str">
        <f t="shared" si="43"/>
        <v/>
      </c>
      <c r="AI144" s="46" t="str">
        <f>IFERROR(IF(ISNUMBER('Opsparede løndele dec20-mar21'!K142),AH144+'Opsparede løndele dec20-mar21'!K142,AH144),"")</f>
        <v/>
      </c>
    </row>
    <row r="145" spans="1:35" x14ac:dyDescent="0.25">
      <c r="A145" s="52" t="str">
        <f t="shared" si="44"/>
        <v/>
      </c>
      <c r="B145" s="5"/>
      <c r="C145" s="6"/>
      <c r="D145" s="7"/>
      <c r="E145" s="8"/>
      <c r="F145" s="8"/>
      <c r="G145" s="60" t="str">
        <f t="shared" si="41"/>
        <v/>
      </c>
      <c r="H145" s="60" t="str">
        <f t="shared" si="41"/>
        <v/>
      </c>
      <c r="I145" s="60" t="str">
        <f t="shared" si="41"/>
        <v/>
      </c>
      <c r="K145" s="115" t="str">
        <f t="shared" si="42"/>
        <v/>
      </c>
      <c r="U145" s="116"/>
      <c r="V145" s="65" t="str">
        <f t="shared" si="32"/>
        <v/>
      </c>
      <c r="W145" s="65" t="str">
        <f t="shared" si="33"/>
        <v/>
      </c>
      <c r="X145" s="65" t="str">
        <f t="shared" si="34"/>
        <v/>
      </c>
      <c r="Y145" s="65" t="str">
        <f t="shared" si="35"/>
        <v/>
      </c>
      <c r="Z145" s="65" t="str">
        <f t="shared" si="36"/>
        <v/>
      </c>
      <c r="AA145" s="65" t="str">
        <f t="shared" si="37"/>
        <v/>
      </c>
      <c r="AB145" s="38"/>
      <c r="AC145" s="38"/>
      <c r="AD145" s="38"/>
      <c r="AE145" s="85" t="str">
        <f t="shared" si="38"/>
        <v/>
      </c>
      <c r="AF145" s="85" t="str">
        <f t="shared" si="39"/>
        <v/>
      </c>
      <c r="AG145" s="85" t="str">
        <f t="shared" si="40"/>
        <v/>
      </c>
      <c r="AH145" s="66" t="str">
        <f t="shared" si="43"/>
        <v/>
      </c>
      <c r="AI145" s="46" t="str">
        <f>IFERROR(IF(ISNUMBER('Opsparede løndele dec20-mar21'!K143),AH145+'Opsparede løndele dec20-mar21'!K143,AH145),"")</f>
        <v/>
      </c>
    </row>
    <row r="146" spans="1:35" x14ac:dyDescent="0.25">
      <c r="A146" s="52" t="str">
        <f t="shared" si="44"/>
        <v/>
      </c>
      <c r="B146" s="5"/>
      <c r="C146" s="6"/>
      <c r="D146" s="7"/>
      <c r="E146" s="8"/>
      <c r="F146" s="8"/>
      <c r="G146" s="60" t="str">
        <f t="shared" si="41"/>
        <v/>
      </c>
      <c r="H146" s="60" t="str">
        <f t="shared" si="41"/>
        <v/>
      </c>
      <c r="I146" s="60" t="str">
        <f t="shared" si="41"/>
        <v/>
      </c>
      <c r="K146" s="115" t="str">
        <f t="shared" si="42"/>
        <v/>
      </c>
      <c r="U146" s="116"/>
      <c r="V146" s="65" t="str">
        <f t="shared" si="32"/>
        <v/>
      </c>
      <c r="W146" s="65" t="str">
        <f t="shared" si="33"/>
        <v/>
      </c>
      <c r="X146" s="65" t="str">
        <f t="shared" si="34"/>
        <v/>
      </c>
      <c r="Y146" s="65" t="str">
        <f t="shared" si="35"/>
        <v/>
      </c>
      <c r="Z146" s="65" t="str">
        <f t="shared" si="36"/>
        <v/>
      </c>
      <c r="AA146" s="65" t="str">
        <f t="shared" si="37"/>
        <v/>
      </c>
      <c r="AB146" s="38"/>
      <c r="AC146" s="38"/>
      <c r="AD146" s="38"/>
      <c r="AE146" s="85" t="str">
        <f t="shared" si="38"/>
        <v/>
      </c>
      <c r="AF146" s="85" t="str">
        <f t="shared" si="39"/>
        <v/>
      </c>
      <c r="AG146" s="85" t="str">
        <f t="shared" si="40"/>
        <v/>
      </c>
      <c r="AH146" s="66" t="str">
        <f t="shared" si="43"/>
        <v/>
      </c>
      <c r="AI146" s="46" t="str">
        <f>IFERROR(IF(ISNUMBER('Opsparede løndele dec20-mar21'!K144),AH146+'Opsparede løndele dec20-mar21'!K144,AH146),"")</f>
        <v/>
      </c>
    </row>
    <row r="147" spans="1:35" x14ac:dyDescent="0.25">
      <c r="A147" s="52" t="str">
        <f t="shared" si="44"/>
        <v/>
      </c>
      <c r="B147" s="5"/>
      <c r="C147" s="6"/>
      <c r="D147" s="7"/>
      <c r="E147" s="8"/>
      <c r="F147" s="8"/>
      <c r="G147" s="60" t="str">
        <f t="shared" si="41"/>
        <v/>
      </c>
      <c r="H147" s="60" t="str">
        <f t="shared" si="41"/>
        <v/>
      </c>
      <c r="I147" s="60" t="str">
        <f t="shared" si="41"/>
        <v/>
      </c>
      <c r="K147" s="115" t="str">
        <f t="shared" si="42"/>
        <v/>
      </c>
      <c r="U147" s="116"/>
      <c r="V147" s="65" t="str">
        <f t="shared" si="32"/>
        <v/>
      </c>
      <c r="W147" s="65" t="str">
        <f t="shared" si="33"/>
        <v/>
      </c>
      <c r="X147" s="65" t="str">
        <f t="shared" si="34"/>
        <v/>
      </c>
      <c r="Y147" s="65" t="str">
        <f t="shared" si="35"/>
        <v/>
      </c>
      <c r="Z147" s="65" t="str">
        <f t="shared" si="36"/>
        <v/>
      </c>
      <c r="AA147" s="65" t="str">
        <f t="shared" si="37"/>
        <v/>
      </c>
      <c r="AB147" s="38"/>
      <c r="AC147" s="38"/>
      <c r="AD147" s="38"/>
      <c r="AE147" s="85" t="str">
        <f t="shared" si="38"/>
        <v/>
      </c>
      <c r="AF147" s="85" t="str">
        <f t="shared" si="39"/>
        <v/>
      </c>
      <c r="AG147" s="85" t="str">
        <f t="shared" si="40"/>
        <v/>
      </c>
      <c r="AH147" s="66" t="str">
        <f t="shared" si="43"/>
        <v/>
      </c>
      <c r="AI147" s="46" t="str">
        <f>IFERROR(IF(ISNUMBER('Opsparede løndele dec20-mar21'!K145),AH147+'Opsparede løndele dec20-mar21'!K145,AH147),"")</f>
        <v/>
      </c>
    </row>
    <row r="148" spans="1:35" x14ac:dyDescent="0.25">
      <c r="A148" s="52" t="str">
        <f t="shared" si="44"/>
        <v/>
      </c>
      <c r="B148" s="5"/>
      <c r="C148" s="6"/>
      <c r="D148" s="7"/>
      <c r="E148" s="8"/>
      <c r="F148" s="8"/>
      <c r="G148" s="60" t="str">
        <f t="shared" si="41"/>
        <v/>
      </c>
      <c r="H148" s="60" t="str">
        <f t="shared" si="41"/>
        <v/>
      </c>
      <c r="I148" s="60" t="str">
        <f t="shared" si="41"/>
        <v/>
      </c>
      <c r="K148" s="115" t="str">
        <f t="shared" si="42"/>
        <v/>
      </c>
      <c r="U148" s="116"/>
      <c r="V148" s="65" t="str">
        <f t="shared" si="32"/>
        <v/>
      </c>
      <c r="W148" s="65" t="str">
        <f t="shared" si="33"/>
        <v/>
      </c>
      <c r="X148" s="65" t="str">
        <f t="shared" si="34"/>
        <v/>
      </c>
      <c r="Y148" s="65" t="str">
        <f t="shared" si="35"/>
        <v/>
      </c>
      <c r="Z148" s="65" t="str">
        <f t="shared" si="36"/>
        <v/>
      </c>
      <c r="AA148" s="65" t="str">
        <f t="shared" si="37"/>
        <v/>
      </c>
      <c r="AB148" s="38"/>
      <c r="AC148" s="38"/>
      <c r="AD148" s="38"/>
      <c r="AE148" s="85" t="str">
        <f t="shared" si="38"/>
        <v/>
      </c>
      <c r="AF148" s="85" t="str">
        <f t="shared" si="39"/>
        <v/>
      </c>
      <c r="AG148" s="85" t="str">
        <f t="shared" si="40"/>
        <v/>
      </c>
      <c r="AH148" s="66" t="str">
        <f t="shared" si="43"/>
        <v/>
      </c>
      <c r="AI148" s="46" t="str">
        <f>IFERROR(IF(ISNUMBER('Opsparede løndele dec20-mar21'!K146),AH148+'Opsparede løndele dec20-mar21'!K146,AH148),"")</f>
        <v/>
      </c>
    </row>
    <row r="149" spans="1:35" x14ac:dyDescent="0.25">
      <c r="A149" s="52" t="str">
        <f t="shared" si="44"/>
        <v/>
      </c>
      <c r="B149" s="5"/>
      <c r="C149" s="6"/>
      <c r="D149" s="7"/>
      <c r="E149" s="8"/>
      <c r="F149" s="8"/>
      <c r="G149" s="60" t="str">
        <f t="shared" si="41"/>
        <v/>
      </c>
      <c r="H149" s="60" t="str">
        <f t="shared" si="41"/>
        <v/>
      </c>
      <c r="I149" s="60" t="str">
        <f t="shared" si="41"/>
        <v/>
      </c>
      <c r="K149" s="115" t="str">
        <f t="shared" si="42"/>
        <v/>
      </c>
      <c r="U149" s="116"/>
      <c r="V149" s="65" t="str">
        <f t="shared" si="32"/>
        <v/>
      </c>
      <c r="W149" s="65" t="str">
        <f t="shared" si="33"/>
        <v/>
      </c>
      <c r="X149" s="65" t="str">
        <f t="shared" si="34"/>
        <v/>
      </c>
      <c r="Y149" s="65" t="str">
        <f t="shared" si="35"/>
        <v/>
      </c>
      <c r="Z149" s="65" t="str">
        <f t="shared" si="36"/>
        <v/>
      </c>
      <c r="AA149" s="65" t="str">
        <f t="shared" si="37"/>
        <v/>
      </c>
      <c r="AB149" s="38"/>
      <c r="AC149" s="38"/>
      <c r="AD149" s="38"/>
      <c r="AE149" s="85" t="str">
        <f t="shared" si="38"/>
        <v/>
      </c>
      <c r="AF149" s="85" t="str">
        <f t="shared" si="39"/>
        <v/>
      </c>
      <c r="AG149" s="85" t="str">
        <f t="shared" si="40"/>
        <v/>
      </c>
      <c r="AH149" s="66" t="str">
        <f t="shared" si="43"/>
        <v/>
      </c>
      <c r="AI149" s="46" t="str">
        <f>IFERROR(IF(ISNUMBER('Opsparede løndele dec20-mar21'!K147),AH149+'Opsparede løndele dec20-mar21'!K147,AH149),"")</f>
        <v/>
      </c>
    </row>
    <row r="150" spans="1:35" x14ac:dyDescent="0.25">
      <c r="A150" s="52" t="str">
        <f t="shared" si="44"/>
        <v/>
      </c>
      <c r="B150" s="5"/>
      <c r="C150" s="6"/>
      <c r="D150" s="7"/>
      <c r="E150" s="8"/>
      <c r="F150" s="8"/>
      <c r="G150" s="60" t="str">
        <f t="shared" si="41"/>
        <v/>
      </c>
      <c r="H150" s="60" t="str">
        <f t="shared" si="41"/>
        <v/>
      </c>
      <c r="I150" s="60" t="str">
        <f t="shared" si="41"/>
        <v/>
      </c>
      <c r="K150" s="115" t="str">
        <f t="shared" si="42"/>
        <v/>
      </c>
      <c r="U150" s="116"/>
      <c r="V150" s="65" t="str">
        <f t="shared" si="32"/>
        <v/>
      </c>
      <c r="W150" s="65" t="str">
        <f t="shared" si="33"/>
        <v/>
      </c>
      <c r="X150" s="65" t="str">
        <f t="shared" si="34"/>
        <v/>
      </c>
      <c r="Y150" s="65" t="str">
        <f t="shared" si="35"/>
        <v/>
      </c>
      <c r="Z150" s="65" t="str">
        <f t="shared" si="36"/>
        <v/>
      </c>
      <c r="AA150" s="65" t="str">
        <f t="shared" si="37"/>
        <v/>
      </c>
      <c r="AB150" s="38"/>
      <c r="AC150" s="38"/>
      <c r="AD150" s="38"/>
      <c r="AE150" s="85" t="str">
        <f t="shared" si="38"/>
        <v/>
      </c>
      <c r="AF150" s="85" t="str">
        <f t="shared" si="39"/>
        <v/>
      </c>
      <c r="AG150" s="85" t="str">
        <f t="shared" si="40"/>
        <v/>
      </c>
      <c r="AH150" s="66" t="str">
        <f t="shared" si="43"/>
        <v/>
      </c>
      <c r="AI150" s="46" t="str">
        <f>IFERROR(IF(ISNUMBER('Opsparede løndele dec20-mar21'!K148),AH150+'Opsparede løndele dec20-mar21'!K148,AH150),"")</f>
        <v/>
      </c>
    </row>
    <row r="151" spans="1:35" x14ac:dyDescent="0.25">
      <c r="A151" s="52" t="str">
        <f t="shared" si="44"/>
        <v/>
      </c>
      <c r="B151" s="5"/>
      <c r="C151" s="6"/>
      <c r="D151" s="7"/>
      <c r="E151" s="8"/>
      <c r="F151" s="8"/>
      <c r="G151" s="60" t="str">
        <f t="shared" si="41"/>
        <v/>
      </c>
      <c r="H151" s="60" t="str">
        <f t="shared" si="41"/>
        <v/>
      </c>
      <c r="I151" s="60" t="str">
        <f t="shared" si="41"/>
        <v/>
      </c>
      <c r="K151" s="115" t="str">
        <f t="shared" si="42"/>
        <v/>
      </c>
      <c r="U151" s="116"/>
      <c r="V151" s="65" t="str">
        <f t="shared" si="32"/>
        <v/>
      </c>
      <c r="W151" s="65" t="str">
        <f t="shared" si="33"/>
        <v/>
      </c>
      <c r="X151" s="65" t="str">
        <f t="shared" si="34"/>
        <v/>
      </c>
      <c r="Y151" s="65" t="str">
        <f t="shared" si="35"/>
        <v/>
      </c>
      <c r="Z151" s="65" t="str">
        <f t="shared" si="36"/>
        <v/>
      </c>
      <c r="AA151" s="65" t="str">
        <f t="shared" si="37"/>
        <v/>
      </c>
      <c r="AB151" s="38"/>
      <c r="AC151" s="38"/>
      <c r="AD151" s="38"/>
      <c r="AE151" s="85" t="str">
        <f t="shared" si="38"/>
        <v/>
      </c>
      <c r="AF151" s="85" t="str">
        <f t="shared" si="39"/>
        <v/>
      </c>
      <c r="AG151" s="85" t="str">
        <f t="shared" si="40"/>
        <v/>
      </c>
      <c r="AH151" s="66" t="str">
        <f t="shared" si="43"/>
        <v/>
      </c>
      <c r="AI151" s="46" t="str">
        <f>IFERROR(IF(ISNUMBER('Opsparede løndele dec20-mar21'!K149),AH151+'Opsparede løndele dec20-mar21'!K149,AH151),"")</f>
        <v/>
      </c>
    </row>
    <row r="152" spans="1:35" x14ac:dyDescent="0.25">
      <c r="A152" s="52" t="str">
        <f t="shared" si="44"/>
        <v/>
      </c>
      <c r="B152" s="5"/>
      <c r="C152" s="6"/>
      <c r="D152" s="7"/>
      <c r="E152" s="8"/>
      <c r="F152" s="8"/>
      <c r="G152" s="60" t="str">
        <f t="shared" ref="G152:I167" si="45">IF(AND(ISNUMBER($E152),ISNUMBER($F152)),MAX(MIN(NETWORKDAYS(IF($E152&lt;=VLOOKUP(G$6,Matrix_antal_dage,5,FALSE),VLOOKUP(G$6,Matrix_antal_dage,5,FALSE),$E152),IF($F152&gt;=VLOOKUP(G$6,Matrix_antal_dage,6,FALSE),VLOOKUP(G$6,Matrix_antal_dage,6,FALSE),$F152),helligdage),VLOOKUP(G$6,Matrix_antal_dage,7,FALSE)),0),"")</f>
        <v/>
      </c>
      <c r="H152" s="60" t="str">
        <f t="shared" si="45"/>
        <v/>
      </c>
      <c r="I152" s="60" t="str">
        <f t="shared" si="45"/>
        <v/>
      </c>
      <c r="K152" s="115" t="str">
        <f t="shared" si="42"/>
        <v/>
      </c>
      <c r="U152" s="116"/>
      <c r="V152" s="65" t="str">
        <f t="shared" si="32"/>
        <v/>
      </c>
      <c r="W152" s="65" t="str">
        <f t="shared" si="33"/>
        <v/>
      </c>
      <c r="X152" s="65" t="str">
        <f t="shared" si="34"/>
        <v/>
      </c>
      <c r="Y152" s="65" t="str">
        <f t="shared" si="35"/>
        <v/>
      </c>
      <c r="Z152" s="65" t="str">
        <f t="shared" si="36"/>
        <v/>
      </c>
      <c r="AA152" s="65" t="str">
        <f t="shared" si="37"/>
        <v/>
      </c>
      <c r="AB152" s="38"/>
      <c r="AC152" s="38"/>
      <c r="AD152" s="38"/>
      <c r="AE152" s="85" t="str">
        <f t="shared" si="38"/>
        <v/>
      </c>
      <c r="AF152" s="85" t="str">
        <f t="shared" si="39"/>
        <v/>
      </c>
      <c r="AG152" s="85" t="str">
        <f t="shared" si="40"/>
        <v/>
      </c>
      <c r="AH152" s="66" t="str">
        <f t="shared" si="43"/>
        <v/>
      </c>
      <c r="AI152" s="46" t="str">
        <f>IFERROR(IF(ISNUMBER('Opsparede løndele dec20-mar21'!K150),AH152+'Opsparede løndele dec20-mar21'!K150,AH152),"")</f>
        <v/>
      </c>
    </row>
    <row r="153" spans="1:35" x14ac:dyDescent="0.25">
      <c r="A153" s="52" t="str">
        <f t="shared" si="44"/>
        <v/>
      </c>
      <c r="B153" s="5"/>
      <c r="C153" s="6"/>
      <c r="D153" s="7"/>
      <c r="E153" s="8"/>
      <c r="F153" s="8"/>
      <c r="G153" s="60" t="str">
        <f t="shared" si="45"/>
        <v/>
      </c>
      <c r="H153" s="60" t="str">
        <f t="shared" si="45"/>
        <v/>
      </c>
      <c r="I153" s="60" t="str">
        <f t="shared" si="45"/>
        <v/>
      </c>
      <c r="K153" s="115" t="str">
        <f t="shared" si="42"/>
        <v/>
      </c>
      <c r="U153" s="116"/>
      <c r="V153" s="65" t="str">
        <f t="shared" si="32"/>
        <v/>
      </c>
      <c r="W153" s="65" t="str">
        <f t="shared" si="33"/>
        <v/>
      </c>
      <c r="X153" s="65" t="str">
        <f t="shared" si="34"/>
        <v/>
      </c>
      <c r="Y153" s="65" t="str">
        <f t="shared" si="35"/>
        <v/>
      </c>
      <c r="Z153" s="65" t="str">
        <f t="shared" si="36"/>
        <v/>
      </c>
      <c r="AA153" s="65" t="str">
        <f t="shared" si="37"/>
        <v/>
      </c>
      <c r="AB153" s="38"/>
      <c r="AC153" s="38"/>
      <c r="AD153" s="38"/>
      <c r="AE153" s="85" t="str">
        <f t="shared" si="38"/>
        <v/>
      </c>
      <c r="AF153" s="85" t="str">
        <f t="shared" si="39"/>
        <v/>
      </c>
      <c r="AG153" s="85" t="str">
        <f t="shared" si="40"/>
        <v/>
      </c>
      <c r="AH153" s="66" t="str">
        <f t="shared" si="43"/>
        <v/>
      </c>
      <c r="AI153" s="46" t="str">
        <f>IFERROR(IF(ISNUMBER('Opsparede løndele dec20-mar21'!K151),AH153+'Opsparede løndele dec20-mar21'!K151,AH153),"")</f>
        <v/>
      </c>
    </row>
    <row r="154" spans="1:35" x14ac:dyDescent="0.25">
      <c r="A154" s="52" t="str">
        <f t="shared" si="44"/>
        <v/>
      </c>
      <c r="B154" s="5"/>
      <c r="C154" s="6"/>
      <c r="D154" s="7"/>
      <c r="E154" s="8"/>
      <c r="F154" s="8"/>
      <c r="G154" s="60" t="str">
        <f t="shared" si="45"/>
        <v/>
      </c>
      <c r="H154" s="60" t="str">
        <f t="shared" si="45"/>
        <v/>
      </c>
      <c r="I154" s="60" t="str">
        <f t="shared" si="45"/>
        <v/>
      </c>
      <c r="K154" s="115" t="str">
        <f t="shared" si="42"/>
        <v/>
      </c>
      <c r="U154" s="116"/>
      <c r="V154" s="65" t="str">
        <f t="shared" si="32"/>
        <v/>
      </c>
      <c r="W154" s="65" t="str">
        <f t="shared" si="33"/>
        <v/>
      </c>
      <c r="X154" s="65" t="str">
        <f t="shared" si="34"/>
        <v/>
      </c>
      <c r="Y154" s="65" t="str">
        <f t="shared" si="35"/>
        <v/>
      </c>
      <c r="Z154" s="65" t="str">
        <f t="shared" si="36"/>
        <v/>
      </c>
      <c r="AA154" s="65" t="str">
        <f t="shared" si="37"/>
        <v/>
      </c>
      <c r="AB154" s="38"/>
      <c r="AC154" s="38"/>
      <c r="AD154" s="38"/>
      <c r="AE154" s="85" t="str">
        <f t="shared" si="38"/>
        <v/>
      </c>
      <c r="AF154" s="85" t="str">
        <f t="shared" si="39"/>
        <v/>
      </c>
      <c r="AG154" s="85" t="str">
        <f t="shared" si="40"/>
        <v/>
      </c>
      <c r="AH154" s="66" t="str">
        <f t="shared" si="43"/>
        <v/>
      </c>
      <c r="AI154" s="46" t="str">
        <f>IFERROR(IF(ISNUMBER('Opsparede løndele dec20-mar21'!K152),AH154+'Opsparede løndele dec20-mar21'!K152,AH154),"")</f>
        <v/>
      </c>
    </row>
    <row r="155" spans="1:35" x14ac:dyDescent="0.25">
      <c r="A155" s="52" t="str">
        <f t="shared" si="44"/>
        <v/>
      </c>
      <c r="B155" s="5"/>
      <c r="C155" s="6"/>
      <c r="D155" s="7"/>
      <c r="E155" s="8"/>
      <c r="F155" s="8"/>
      <c r="G155" s="60" t="str">
        <f t="shared" si="45"/>
        <v/>
      </c>
      <c r="H155" s="60" t="str">
        <f t="shared" si="45"/>
        <v/>
      </c>
      <c r="I155" s="60" t="str">
        <f t="shared" si="45"/>
        <v/>
      </c>
      <c r="K155" s="115" t="str">
        <f t="shared" si="42"/>
        <v/>
      </c>
      <c r="U155" s="116"/>
      <c r="V155" s="65" t="str">
        <f t="shared" si="32"/>
        <v/>
      </c>
      <c r="W155" s="65" t="str">
        <f t="shared" si="33"/>
        <v/>
      </c>
      <c r="X155" s="65" t="str">
        <f t="shared" si="34"/>
        <v/>
      </c>
      <c r="Y155" s="65" t="str">
        <f t="shared" si="35"/>
        <v/>
      </c>
      <c r="Z155" s="65" t="str">
        <f t="shared" si="36"/>
        <v/>
      </c>
      <c r="AA155" s="65" t="str">
        <f t="shared" si="37"/>
        <v/>
      </c>
      <c r="AB155" s="38"/>
      <c r="AC155" s="38"/>
      <c r="AD155" s="38"/>
      <c r="AE155" s="85" t="str">
        <f t="shared" si="38"/>
        <v/>
      </c>
      <c r="AF155" s="85" t="str">
        <f t="shared" si="39"/>
        <v/>
      </c>
      <c r="AG155" s="85" t="str">
        <f t="shared" si="40"/>
        <v/>
      </c>
      <c r="AH155" s="66" t="str">
        <f t="shared" si="43"/>
        <v/>
      </c>
      <c r="AI155" s="46" t="str">
        <f>IFERROR(IF(ISNUMBER('Opsparede løndele dec20-mar21'!K153),AH155+'Opsparede løndele dec20-mar21'!K153,AH155),"")</f>
        <v/>
      </c>
    </row>
    <row r="156" spans="1:35" x14ac:dyDescent="0.25">
      <c r="A156" s="52" t="str">
        <f t="shared" si="44"/>
        <v/>
      </c>
      <c r="B156" s="5"/>
      <c r="C156" s="6"/>
      <c r="D156" s="7"/>
      <c r="E156" s="8"/>
      <c r="F156" s="8"/>
      <c r="G156" s="60" t="str">
        <f t="shared" si="45"/>
        <v/>
      </c>
      <c r="H156" s="60" t="str">
        <f t="shared" si="45"/>
        <v/>
      </c>
      <c r="I156" s="60" t="str">
        <f t="shared" si="45"/>
        <v/>
      </c>
      <c r="K156" s="115" t="str">
        <f t="shared" si="42"/>
        <v/>
      </c>
      <c r="U156" s="116"/>
      <c r="V156" s="65" t="str">
        <f t="shared" si="32"/>
        <v/>
      </c>
      <c r="W156" s="65" t="str">
        <f t="shared" si="33"/>
        <v/>
      </c>
      <c r="X156" s="65" t="str">
        <f t="shared" si="34"/>
        <v/>
      </c>
      <c r="Y156" s="65" t="str">
        <f t="shared" si="35"/>
        <v/>
      </c>
      <c r="Z156" s="65" t="str">
        <f t="shared" si="36"/>
        <v/>
      </c>
      <c r="AA156" s="65" t="str">
        <f t="shared" si="37"/>
        <v/>
      </c>
      <c r="AB156" s="38"/>
      <c r="AC156" s="38"/>
      <c r="AD156" s="38"/>
      <c r="AE156" s="85" t="str">
        <f t="shared" si="38"/>
        <v/>
      </c>
      <c r="AF156" s="85" t="str">
        <f t="shared" si="39"/>
        <v/>
      </c>
      <c r="AG156" s="85" t="str">
        <f t="shared" si="40"/>
        <v/>
      </c>
      <c r="AH156" s="66" t="str">
        <f t="shared" si="43"/>
        <v/>
      </c>
      <c r="AI156" s="46" t="str">
        <f>IFERROR(IF(ISNUMBER('Opsparede løndele dec20-mar21'!K154),AH156+'Opsparede løndele dec20-mar21'!K154,AH156),"")</f>
        <v/>
      </c>
    </row>
    <row r="157" spans="1:35" x14ac:dyDescent="0.25">
      <c r="A157" s="52" t="str">
        <f t="shared" si="44"/>
        <v/>
      </c>
      <c r="B157" s="5"/>
      <c r="C157" s="6"/>
      <c r="D157" s="7"/>
      <c r="E157" s="8"/>
      <c r="F157" s="8"/>
      <c r="G157" s="60" t="str">
        <f t="shared" si="45"/>
        <v/>
      </c>
      <c r="H157" s="60" t="str">
        <f t="shared" si="45"/>
        <v/>
      </c>
      <c r="I157" s="60" t="str">
        <f t="shared" si="45"/>
        <v/>
      </c>
      <c r="K157" s="115" t="str">
        <f t="shared" si="42"/>
        <v/>
      </c>
      <c r="U157" s="116"/>
      <c r="V157" s="65" t="str">
        <f t="shared" si="32"/>
        <v/>
      </c>
      <c r="W157" s="65" t="str">
        <f t="shared" si="33"/>
        <v/>
      </c>
      <c r="X157" s="65" t="str">
        <f t="shared" si="34"/>
        <v/>
      </c>
      <c r="Y157" s="65" t="str">
        <f t="shared" si="35"/>
        <v/>
      </c>
      <c r="Z157" s="65" t="str">
        <f t="shared" si="36"/>
        <v/>
      </c>
      <c r="AA157" s="65" t="str">
        <f t="shared" si="37"/>
        <v/>
      </c>
      <c r="AB157" s="38"/>
      <c r="AC157" s="38"/>
      <c r="AD157" s="38"/>
      <c r="AE157" s="85" t="str">
        <f t="shared" si="38"/>
        <v/>
      </c>
      <c r="AF157" s="85" t="str">
        <f t="shared" si="39"/>
        <v/>
      </c>
      <c r="AG157" s="85" t="str">
        <f t="shared" si="40"/>
        <v/>
      </c>
      <c r="AH157" s="66" t="str">
        <f t="shared" si="43"/>
        <v/>
      </c>
      <c r="AI157" s="46" t="str">
        <f>IFERROR(IF(ISNUMBER('Opsparede løndele dec20-mar21'!K155),AH157+'Opsparede løndele dec20-mar21'!K155,AH157),"")</f>
        <v/>
      </c>
    </row>
    <row r="158" spans="1:35" x14ac:dyDescent="0.25">
      <c r="A158" s="52" t="str">
        <f t="shared" si="44"/>
        <v/>
      </c>
      <c r="B158" s="5"/>
      <c r="C158" s="6"/>
      <c r="D158" s="7"/>
      <c r="E158" s="8"/>
      <c r="F158" s="8"/>
      <c r="G158" s="60" t="str">
        <f t="shared" si="45"/>
        <v/>
      </c>
      <c r="H158" s="60" t="str">
        <f t="shared" si="45"/>
        <v/>
      </c>
      <c r="I158" s="60" t="str">
        <f t="shared" si="45"/>
        <v/>
      </c>
      <c r="K158" s="115" t="str">
        <f t="shared" si="42"/>
        <v/>
      </c>
      <c r="U158" s="116"/>
      <c r="V158" s="65" t="str">
        <f t="shared" si="32"/>
        <v/>
      </c>
      <c r="W158" s="65" t="str">
        <f t="shared" si="33"/>
        <v/>
      </c>
      <c r="X158" s="65" t="str">
        <f t="shared" si="34"/>
        <v/>
      </c>
      <c r="Y158" s="65" t="str">
        <f t="shared" si="35"/>
        <v/>
      </c>
      <c r="Z158" s="65" t="str">
        <f t="shared" si="36"/>
        <v/>
      </c>
      <c r="AA158" s="65" t="str">
        <f t="shared" si="37"/>
        <v/>
      </c>
      <c r="AB158" s="38"/>
      <c r="AC158" s="38"/>
      <c r="AD158" s="38"/>
      <c r="AE158" s="85" t="str">
        <f t="shared" si="38"/>
        <v/>
      </c>
      <c r="AF158" s="85" t="str">
        <f t="shared" si="39"/>
        <v/>
      </c>
      <c r="AG158" s="85" t="str">
        <f t="shared" si="40"/>
        <v/>
      </c>
      <c r="AH158" s="66" t="str">
        <f t="shared" si="43"/>
        <v/>
      </c>
      <c r="AI158" s="46" t="str">
        <f>IFERROR(IF(ISNUMBER('Opsparede løndele dec20-mar21'!K156),AH158+'Opsparede løndele dec20-mar21'!K156,AH158),"")</f>
        <v/>
      </c>
    </row>
    <row r="159" spans="1:35" x14ac:dyDescent="0.25">
      <c r="A159" s="52" t="str">
        <f t="shared" si="44"/>
        <v/>
      </c>
      <c r="B159" s="5"/>
      <c r="C159" s="6"/>
      <c r="D159" s="7"/>
      <c r="E159" s="8"/>
      <c r="F159" s="8"/>
      <c r="G159" s="60" t="str">
        <f t="shared" si="45"/>
        <v/>
      </c>
      <c r="H159" s="60" t="str">
        <f t="shared" si="45"/>
        <v/>
      </c>
      <c r="I159" s="60" t="str">
        <f t="shared" si="45"/>
        <v/>
      </c>
      <c r="K159" s="115" t="str">
        <f t="shared" si="42"/>
        <v/>
      </c>
      <c r="U159" s="116"/>
      <c r="V159" s="65" t="str">
        <f t="shared" si="32"/>
        <v/>
      </c>
      <c r="W159" s="65" t="str">
        <f t="shared" si="33"/>
        <v/>
      </c>
      <c r="X159" s="65" t="str">
        <f t="shared" si="34"/>
        <v/>
      </c>
      <c r="Y159" s="65" t="str">
        <f t="shared" si="35"/>
        <v/>
      </c>
      <c r="Z159" s="65" t="str">
        <f t="shared" si="36"/>
        <v/>
      </c>
      <c r="AA159" s="65" t="str">
        <f t="shared" si="37"/>
        <v/>
      </c>
      <c r="AB159" s="38"/>
      <c r="AC159" s="38"/>
      <c r="AD159" s="38"/>
      <c r="AE159" s="85" t="str">
        <f t="shared" si="38"/>
        <v/>
      </c>
      <c r="AF159" s="85" t="str">
        <f t="shared" si="39"/>
        <v/>
      </c>
      <c r="AG159" s="85" t="str">
        <f t="shared" si="40"/>
        <v/>
      </c>
      <c r="AH159" s="66" t="str">
        <f t="shared" si="43"/>
        <v/>
      </c>
      <c r="AI159" s="46" t="str">
        <f>IFERROR(IF(ISNUMBER('Opsparede løndele dec20-mar21'!K157),AH159+'Opsparede løndele dec20-mar21'!K157,AH159),"")</f>
        <v/>
      </c>
    </row>
    <row r="160" spans="1:35" x14ac:dyDescent="0.25">
      <c r="A160" s="52" t="str">
        <f t="shared" si="44"/>
        <v/>
      </c>
      <c r="B160" s="5"/>
      <c r="C160" s="6"/>
      <c r="D160" s="7"/>
      <c r="E160" s="8"/>
      <c r="F160" s="8"/>
      <c r="G160" s="60" t="str">
        <f t="shared" si="45"/>
        <v/>
      </c>
      <c r="H160" s="60" t="str">
        <f t="shared" si="45"/>
        <v/>
      </c>
      <c r="I160" s="60" t="str">
        <f t="shared" si="45"/>
        <v/>
      </c>
      <c r="K160" s="115" t="str">
        <f t="shared" si="42"/>
        <v/>
      </c>
      <c r="U160" s="116"/>
      <c r="V160" s="65" t="str">
        <f t="shared" si="32"/>
        <v/>
      </c>
      <c r="W160" s="65" t="str">
        <f t="shared" si="33"/>
        <v/>
      </c>
      <c r="X160" s="65" t="str">
        <f t="shared" si="34"/>
        <v/>
      </c>
      <c r="Y160" s="65" t="str">
        <f t="shared" si="35"/>
        <v/>
      </c>
      <c r="Z160" s="65" t="str">
        <f t="shared" si="36"/>
        <v/>
      </c>
      <c r="AA160" s="65" t="str">
        <f t="shared" si="37"/>
        <v/>
      </c>
      <c r="AB160" s="38"/>
      <c r="AC160" s="38"/>
      <c r="AD160" s="38"/>
      <c r="AE160" s="85" t="str">
        <f t="shared" si="38"/>
        <v/>
      </c>
      <c r="AF160" s="85" t="str">
        <f t="shared" si="39"/>
        <v/>
      </c>
      <c r="AG160" s="85" t="str">
        <f t="shared" si="40"/>
        <v/>
      </c>
      <c r="AH160" s="66" t="str">
        <f t="shared" si="43"/>
        <v/>
      </c>
      <c r="AI160" s="46" t="str">
        <f>IFERROR(IF(ISNUMBER('Opsparede løndele dec20-mar21'!K158),AH160+'Opsparede løndele dec20-mar21'!K158,AH160),"")</f>
        <v/>
      </c>
    </row>
    <row r="161" spans="1:35" x14ac:dyDescent="0.25">
      <c r="A161" s="52" t="str">
        <f t="shared" si="44"/>
        <v/>
      </c>
      <c r="B161" s="5"/>
      <c r="C161" s="6"/>
      <c r="D161" s="7"/>
      <c r="E161" s="8"/>
      <c r="F161" s="8"/>
      <c r="G161" s="60" t="str">
        <f t="shared" si="45"/>
        <v/>
      </c>
      <c r="H161" s="60" t="str">
        <f t="shared" si="45"/>
        <v/>
      </c>
      <c r="I161" s="60" t="str">
        <f t="shared" si="45"/>
        <v/>
      </c>
      <c r="K161" s="115" t="str">
        <f t="shared" si="42"/>
        <v/>
      </c>
      <c r="U161" s="116"/>
      <c r="V161" s="65" t="str">
        <f t="shared" si="32"/>
        <v/>
      </c>
      <c r="W161" s="65" t="str">
        <f t="shared" si="33"/>
        <v/>
      </c>
      <c r="X161" s="65" t="str">
        <f t="shared" si="34"/>
        <v/>
      </c>
      <c r="Y161" s="65" t="str">
        <f t="shared" si="35"/>
        <v/>
      </c>
      <c r="Z161" s="65" t="str">
        <f t="shared" si="36"/>
        <v/>
      </c>
      <c r="AA161" s="65" t="str">
        <f t="shared" si="37"/>
        <v/>
      </c>
      <c r="AB161" s="38"/>
      <c r="AC161" s="38"/>
      <c r="AD161" s="38"/>
      <c r="AE161" s="85" t="str">
        <f t="shared" si="38"/>
        <v/>
      </c>
      <c r="AF161" s="85" t="str">
        <f t="shared" si="39"/>
        <v/>
      </c>
      <c r="AG161" s="85" t="str">
        <f t="shared" si="40"/>
        <v/>
      </c>
      <c r="AH161" s="66" t="str">
        <f t="shared" si="43"/>
        <v/>
      </c>
      <c r="AI161" s="46" t="str">
        <f>IFERROR(IF(ISNUMBER('Opsparede løndele dec20-mar21'!K159),AH161+'Opsparede løndele dec20-mar21'!K159,AH161),"")</f>
        <v/>
      </c>
    </row>
    <row r="162" spans="1:35" x14ac:dyDescent="0.25">
      <c r="A162" s="52" t="str">
        <f t="shared" si="44"/>
        <v/>
      </c>
      <c r="B162" s="5"/>
      <c r="C162" s="6"/>
      <c r="D162" s="7"/>
      <c r="E162" s="8"/>
      <c r="F162" s="8"/>
      <c r="G162" s="60" t="str">
        <f t="shared" si="45"/>
        <v/>
      </c>
      <c r="H162" s="60" t="str">
        <f t="shared" si="45"/>
        <v/>
      </c>
      <c r="I162" s="60" t="str">
        <f t="shared" si="45"/>
        <v/>
      </c>
      <c r="K162" s="115" t="str">
        <f t="shared" si="42"/>
        <v/>
      </c>
      <c r="U162" s="116"/>
      <c r="V162" s="65" t="str">
        <f t="shared" si="32"/>
        <v/>
      </c>
      <c r="W162" s="65" t="str">
        <f t="shared" si="33"/>
        <v/>
      </c>
      <c r="X162" s="65" t="str">
        <f t="shared" si="34"/>
        <v/>
      </c>
      <c r="Y162" s="65" t="str">
        <f t="shared" si="35"/>
        <v/>
      </c>
      <c r="Z162" s="65" t="str">
        <f t="shared" si="36"/>
        <v/>
      </c>
      <c r="AA162" s="65" t="str">
        <f t="shared" si="37"/>
        <v/>
      </c>
      <c r="AB162" s="38"/>
      <c r="AC162" s="38"/>
      <c r="AD162" s="38"/>
      <c r="AE162" s="85" t="str">
        <f t="shared" si="38"/>
        <v/>
      </c>
      <c r="AF162" s="85" t="str">
        <f t="shared" si="39"/>
        <v/>
      </c>
      <c r="AG162" s="85" t="str">
        <f t="shared" si="40"/>
        <v/>
      </c>
      <c r="AH162" s="66" t="str">
        <f t="shared" si="43"/>
        <v/>
      </c>
      <c r="AI162" s="46" t="str">
        <f>IFERROR(IF(ISNUMBER('Opsparede løndele dec20-mar21'!K160),AH162+'Opsparede løndele dec20-mar21'!K160,AH162),"")</f>
        <v/>
      </c>
    </row>
    <row r="163" spans="1:35" x14ac:dyDescent="0.25">
      <c r="A163" s="52" t="str">
        <f t="shared" si="44"/>
        <v/>
      </c>
      <c r="B163" s="5"/>
      <c r="C163" s="6"/>
      <c r="D163" s="7"/>
      <c r="E163" s="8"/>
      <c r="F163" s="8"/>
      <c r="G163" s="60" t="str">
        <f t="shared" si="45"/>
        <v/>
      </c>
      <c r="H163" s="60" t="str">
        <f t="shared" si="45"/>
        <v/>
      </c>
      <c r="I163" s="60" t="str">
        <f t="shared" si="45"/>
        <v/>
      </c>
      <c r="K163" s="115" t="str">
        <f t="shared" si="42"/>
        <v/>
      </c>
      <c r="U163" s="116"/>
      <c r="V163" s="65" t="str">
        <f t="shared" si="32"/>
        <v/>
      </c>
      <c r="W163" s="65" t="str">
        <f t="shared" si="33"/>
        <v/>
      </c>
      <c r="X163" s="65" t="str">
        <f t="shared" si="34"/>
        <v/>
      </c>
      <c r="Y163" s="65" t="str">
        <f t="shared" si="35"/>
        <v/>
      </c>
      <c r="Z163" s="65" t="str">
        <f t="shared" si="36"/>
        <v/>
      </c>
      <c r="AA163" s="65" t="str">
        <f t="shared" si="37"/>
        <v/>
      </c>
      <c r="AB163" s="38"/>
      <c r="AC163" s="38"/>
      <c r="AD163" s="38"/>
      <c r="AE163" s="85" t="str">
        <f t="shared" si="38"/>
        <v/>
      </c>
      <c r="AF163" s="85" t="str">
        <f t="shared" si="39"/>
        <v/>
      </c>
      <c r="AG163" s="85" t="str">
        <f t="shared" si="40"/>
        <v/>
      </c>
      <c r="AH163" s="66" t="str">
        <f t="shared" si="43"/>
        <v/>
      </c>
      <c r="AI163" s="46" t="str">
        <f>IFERROR(IF(ISNUMBER('Opsparede løndele dec20-mar21'!K161),AH163+'Opsparede løndele dec20-mar21'!K161,AH163),"")</f>
        <v/>
      </c>
    </row>
    <row r="164" spans="1:35" x14ac:dyDescent="0.25">
      <c r="A164" s="52" t="str">
        <f t="shared" si="44"/>
        <v/>
      </c>
      <c r="B164" s="5"/>
      <c r="C164" s="6"/>
      <c r="D164" s="7"/>
      <c r="E164" s="8"/>
      <c r="F164" s="8"/>
      <c r="G164" s="60" t="str">
        <f t="shared" si="45"/>
        <v/>
      </c>
      <c r="H164" s="60" t="str">
        <f t="shared" si="45"/>
        <v/>
      </c>
      <c r="I164" s="60" t="str">
        <f t="shared" si="45"/>
        <v/>
      </c>
      <c r="K164" s="115" t="str">
        <f t="shared" si="42"/>
        <v/>
      </c>
      <c r="U164" s="116"/>
      <c r="V164" s="65" t="str">
        <f t="shared" si="32"/>
        <v/>
      </c>
      <c r="W164" s="65" t="str">
        <f t="shared" si="33"/>
        <v/>
      </c>
      <c r="X164" s="65" t="str">
        <f t="shared" si="34"/>
        <v/>
      </c>
      <c r="Y164" s="65" t="str">
        <f t="shared" si="35"/>
        <v/>
      </c>
      <c r="Z164" s="65" t="str">
        <f t="shared" si="36"/>
        <v/>
      </c>
      <c r="AA164" s="65" t="str">
        <f t="shared" si="37"/>
        <v/>
      </c>
      <c r="AB164" s="38"/>
      <c r="AC164" s="38"/>
      <c r="AD164" s="38"/>
      <c r="AE164" s="85" t="str">
        <f t="shared" si="38"/>
        <v/>
      </c>
      <c r="AF164" s="85" t="str">
        <f t="shared" si="39"/>
        <v/>
      </c>
      <c r="AG164" s="85" t="str">
        <f t="shared" si="40"/>
        <v/>
      </c>
      <c r="AH164" s="66" t="str">
        <f t="shared" si="43"/>
        <v/>
      </c>
      <c r="AI164" s="46" t="str">
        <f>IFERROR(IF(ISNUMBER('Opsparede løndele dec20-mar21'!K162),AH164+'Opsparede løndele dec20-mar21'!K162,AH164),"")</f>
        <v/>
      </c>
    </row>
    <row r="165" spans="1:35" x14ac:dyDescent="0.25">
      <c r="A165" s="52" t="str">
        <f t="shared" si="44"/>
        <v/>
      </c>
      <c r="B165" s="5"/>
      <c r="C165" s="6"/>
      <c r="D165" s="7"/>
      <c r="E165" s="8"/>
      <c r="F165" s="8"/>
      <c r="G165" s="60" t="str">
        <f t="shared" si="45"/>
        <v/>
      </c>
      <c r="H165" s="60" t="str">
        <f t="shared" si="45"/>
        <v/>
      </c>
      <c r="I165" s="60" t="str">
        <f t="shared" si="45"/>
        <v/>
      </c>
      <c r="K165" s="115" t="str">
        <f t="shared" si="42"/>
        <v/>
      </c>
      <c r="U165" s="116"/>
      <c r="V165" s="65" t="str">
        <f t="shared" si="32"/>
        <v/>
      </c>
      <c r="W165" s="65" t="str">
        <f t="shared" si="33"/>
        <v/>
      </c>
      <c r="X165" s="65" t="str">
        <f t="shared" si="34"/>
        <v/>
      </c>
      <c r="Y165" s="65" t="str">
        <f t="shared" si="35"/>
        <v/>
      </c>
      <c r="Z165" s="65" t="str">
        <f t="shared" si="36"/>
        <v/>
      </c>
      <c r="AA165" s="65" t="str">
        <f t="shared" si="37"/>
        <v/>
      </c>
      <c r="AB165" s="38"/>
      <c r="AC165" s="38"/>
      <c r="AD165" s="38"/>
      <c r="AE165" s="85" t="str">
        <f t="shared" si="38"/>
        <v/>
      </c>
      <c r="AF165" s="85" t="str">
        <f t="shared" si="39"/>
        <v/>
      </c>
      <c r="AG165" s="85" t="str">
        <f t="shared" si="40"/>
        <v/>
      </c>
      <c r="AH165" s="66" t="str">
        <f t="shared" si="43"/>
        <v/>
      </c>
      <c r="AI165" s="46" t="str">
        <f>IFERROR(IF(ISNUMBER('Opsparede løndele dec20-mar21'!K163),AH165+'Opsparede løndele dec20-mar21'!K163,AH165),"")</f>
        <v/>
      </c>
    </row>
    <row r="166" spans="1:35" x14ac:dyDescent="0.25">
      <c r="A166" s="52" t="str">
        <f t="shared" si="44"/>
        <v/>
      </c>
      <c r="B166" s="5"/>
      <c r="C166" s="6"/>
      <c r="D166" s="7"/>
      <c r="E166" s="8"/>
      <c r="F166" s="8"/>
      <c r="G166" s="60" t="str">
        <f t="shared" si="45"/>
        <v/>
      </c>
      <c r="H166" s="60" t="str">
        <f t="shared" si="45"/>
        <v/>
      </c>
      <c r="I166" s="60" t="str">
        <f t="shared" si="45"/>
        <v/>
      </c>
      <c r="K166" s="115" t="str">
        <f t="shared" si="42"/>
        <v/>
      </c>
      <c r="U166" s="116"/>
      <c r="V166" s="65" t="str">
        <f t="shared" si="32"/>
        <v/>
      </c>
      <c r="W166" s="65" t="str">
        <f t="shared" si="33"/>
        <v/>
      </c>
      <c r="X166" s="65" t="str">
        <f t="shared" si="34"/>
        <v/>
      </c>
      <c r="Y166" s="65" t="str">
        <f t="shared" si="35"/>
        <v/>
      </c>
      <c r="Z166" s="65" t="str">
        <f t="shared" si="36"/>
        <v/>
      </c>
      <c r="AA166" s="65" t="str">
        <f t="shared" si="37"/>
        <v/>
      </c>
      <c r="AB166" s="38"/>
      <c r="AC166" s="38"/>
      <c r="AD166" s="38"/>
      <c r="AE166" s="85" t="str">
        <f t="shared" si="38"/>
        <v/>
      </c>
      <c r="AF166" s="85" t="str">
        <f t="shared" si="39"/>
        <v/>
      </c>
      <c r="AG166" s="85" t="str">
        <f t="shared" si="40"/>
        <v/>
      </c>
      <c r="AH166" s="66" t="str">
        <f t="shared" si="43"/>
        <v/>
      </c>
      <c r="AI166" s="46" t="str">
        <f>IFERROR(IF(ISNUMBER('Opsparede løndele dec20-mar21'!K164),AH166+'Opsparede løndele dec20-mar21'!K164,AH166),"")</f>
        <v/>
      </c>
    </row>
    <row r="167" spans="1:35" x14ac:dyDescent="0.25">
      <c r="A167" s="52" t="str">
        <f t="shared" si="44"/>
        <v/>
      </c>
      <c r="B167" s="5"/>
      <c r="C167" s="6"/>
      <c r="D167" s="7"/>
      <c r="E167" s="8"/>
      <c r="F167" s="8"/>
      <c r="G167" s="60" t="str">
        <f t="shared" si="45"/>
        <v/>
      </c>
      <c r="H167" s="60" t="str">
        <f t="shared" si="45"/>
        <v/>
      </c>
      <c r="I167" s="60" t="str">
        <f t="shared" si="45"/>
        <v/>
      </c>
      <c r="K167" s="115" t="str">
        <f t="shared" si="42"/>
        <v/>
      </c>
      <c r="U167" s="116"/>
      <c r="V167" s="65" t="str">
        <f t="shared" si="32"/>
        <v/>
      </c>
      <c r="W167" s="65" t="str">
        <f t="shared" si="33"/>
        <v/>
      </c>
      <c r="X167" s="65" t="str">
        <f t="shared" si="34"/>
        <v/>
      </c>
      <c r="Y167" s="65" t="str">
        <f t="shared" si="35"/>
        <v/>
      </c>
      <c r="Z167" s="65" t="str">
        <f t="shared" si="36"/>
        <v/>
      </c>
      <c r="AA167" s="65" t="str">
        <f t="shared" si="37"/>
        <v/>
      </c>
      <c r="AB167" s="38"/>
      <c r="AC167" s="38"/>
      <c r="AD167" s="38"/>
      <c r="AE167" s="85" t="str">
        <f t="shared" si="38"/>
        <v/>
      </c>
      <c r="AF167" s="85" t="str">
        <f t="shared" si="39"/>
        <v/>
      </c>
      <c r="AG167" s="85" t="str">
        <f t="shared" si="40"/>
        <v/>
      </c>
      <c r="AH167" s="66" t="str">
        <f t="shared" si="43"/>
        <v/>
      </c>
      <c r="AI167" s="46" t="str">
        <f>IFERROR(IF(ISNUMBER('Opsparede løndele dec20-mar21'!K165),AH167+'Opsparede løndele dec20-mar21'!K165,AH167),"")</f>
        <v/>
      </c>
    </row>
    <row r="168" spans="1:35" x14ac:dyDescent="0.25">
      <c r="A168" s="52" t="str">
        <f t="shared" si="44"/>
        <v/>
      </c>
      <c r="B168" s="5"/>
      <c r="C168" s="6"/>
      <c r="D168" s="7"/>
      <c r="E168" s="8"/>
      <c r="F168" s="8"/>
      <c r="G168" s="60" t="str">
        <f t="shared" ref="G168:I183" si="46">IF(AND(ISNUMBER($E168),ISNUMBER($F168)),MAX(MIN(NETWORKDAYS(IF($E168&lt;=VLOOKUP(G$6,Matrix_antal_dage,5,FALSE),VLOOKUP(G$6,Matrix_antal_dage,5,FALSE),$E168),IF($F168&gt;=VLOOKUP(G$6,Matrix_antal_dage,6,FALSE),VLOOKUP(G$6,Matrix_antal_dage,6,FALSE),$F168),helligdage),VLOOKUP(G$6,Matrix_antal_dage,7,FALSE)),0),"")</f>
        <v/>
      </c>
      <c r="H168" s="60" t="str">
        <f t="shared" si="46"/>
        <v/>
      </c>
      <c r="I168" s="60" t="str">
        <f t="shared" si="46"/>
        <v/>
      </c>
      <c r="K168" s="115" t="str">
        <f t="shared" si="42"/>
        <v/>
      </c>
      <c r="U168" s="116"/>
      <c r="V168" s="65" t="str">
        <f t="shared" si="32"/>
        <v/>
      </c>
      <c r="W168" s="65" t="str">
        <f t="shared" si="33"/>
        <v/>
      </c>
      <c r="X168" s="65" t="str">
        <f t="shared" si="34"/>
        <v/>
      </c>
      <c r="Y168" s="65" t="str">
        <f t="shared" si="35"/>
        <v/>
      </c>
      <c r="Z168" s="65" t="str">
        <f t="shared" si="36"/>
        <v/>
      </c>
      <c r="AA168" s="65" t="str">
        <f t="shared" si="37"/>
        <v/>
      </c>
      <c r="AB168" s="38"/>
      <c r="AC168" s="38"/>
      <c r="AD168" s="38"/>
      <c r="AE168" s="85" t="str">
        <f t="shared" si="38"/>
        <v/>
      </c>
      <c r="AF168" s="85" t="str">
        <f t="shared" si="39"/>
        <v/>
      </c>
      <c r="AG168" s="85" t="str">
        <f t="shared" si="40"/>
        <v/>
      </c>
      <c r="AH168" s="66" t="str">
        <f t="shared" si="43"/>
        <v/>
      </c>
      <c r="AI168" s="46" t="str">
        <f>IFERROR(IF(ISNUMBER('Opsparede løndele dec20-mar21'!K166),AH168+'Opsparede løndele dec20-mar21'!K166,AH168),"")</f>
        <v/>
      </c>
    </row>
    <row r="169" spans="1:35" x14ac:dyDescent="0.25">
      <c r="A169" s="52" t="str">
        <f t="shared" si="44"/>
        <v/>
      </c>
      <c r="B169" s="5"/>
      <c r="C169" s="6"/>
      <c r="D169" s="7"/>
      <c r="E169" s="8"/>
      <c r="F169" s="8"/>
      <c r="G169" s="60" t="str">
        <f t="shared" si="46"/>
        <v/>
      </c>
      <c r="H169" s="60" t="str">
        <f t="shared" si="46"/>
        <v/>
      </c>
      <c r="I169" s="60" t="str">
        <f t="shared" si="46"/>
        <v/>
      </c>
      <c r="K169" s="115" t="str">
        <f t="shared" si="42"/>
        <v/>
      </c>
      <c r="U169" s="116"/>
      <c r="V169" s="65" t="str">
        <f t="shared" si="32"/>
        <v/>
      </c>
      <c r="W169" s="65" t="str">
        <f t="shared" si="33"/>
        <v/>
      </c>
      <c r="X169" s="65" t="str">
        <f t="shared" si="34"/>
        <v/>
      </c>
      <c r="Y169" s="65" t="str">
        <f t="shared" si="35"/>
        <v/>
      </c>
      <c r="Z169" s="65" t="str">
        <f t="shared" si="36"/>
        <v/>
      </c>
      <c r="AA169" s="65" t="str">
        <f t="shared" si="37"/>
        <v/>
      </c>
      <c r="AB169" s="38"/>
      <c r="AC169" s="38"/>
      <c r="AD169" s="38"/>
      <c r="AE169" s="85" t="str">
        <f t="shared" si="38"/>
        <v/>
      </c>
      <c r="AF169" s="85" t="str">
        <f t="shared" si="39"/>
        <v/>
      </c>
      <c r="AG169" s="85" t="str">
        <f t="shared" si="40"/>
        <v/>
      </c>
      <c r="AH169" s="66" t="str">
        <f t="shared" si="43"/>
        <v/>
      </c>
      <c r="AI169" s="46" t="str">
        <f>IFERROR(IF(ISNUMBER('Opsparede løndele dec20-mar21'!K167),AH169+'Opsparede løndele dec20-mar21'!K167,AH169),"")</f>
        <v/>
      </c>
    </row>
    <row r="170" spans="1:35" x14ac:dyDescent="0.25">
      <c r="A170" s="52" t="str">
        <f t="shared" si="44"/>
        <v/>
      </c>
      <c r="B170" s="5"/>
      <c r="C170" s="6"/>
      <c r="D170" s="7"/>
      <c r="E170" s="8"/>
      <c r="F170" s="8"/>
      <c r="G170" s="60" t="str">
        <f t="shared" si="46"/>
        <v/>
      </c>
      <c r="H170" s="60" t="str">
        <f t="shared" si="46"/>
        <v/>
      </c>
      <c r="I170" s="60" t="str">
        <f t="shared" si="46"/>
        <v/>
      </c>
      <c r="K170" s="115" t="str">
        <f t="shared" si="42"/>
        <v/>
      </c>
      <c r="U170" s="116"/>
      <c r="V170" s="65" t="str">
        <f t="shared" si="32"/>
        <v/>
      </c>
      <c r="W170" s="65" t="str">
        <f t="shared" si="33"/>
        <v/>
      </c>
      <c r="X170" s="65" t="str">
        <f t="shared" si="34"/>
        <v/>
      </c>
      <c r="Y170" s="65" t="str">
        <f t="shared" si="35"/>
        <v/>
      </c>
      <c r="Z170" s="65" t="str">
        <f t="shared" si="36"/>
        <v/>
      </c>
      <c r="AA170" s="65" t="str">
        <f t="shared" si="37"/>
        <v/>
      </c>
      <c r="AB170" s="38"/>
      <c r="AC170" s="38"/>
      <c r="AD170" s="38"/>
      <c r="AE170" s="85" t="str">
        <f t="shared" si="38"/>
        <v/>
      </c>
      <c r="AF170" s="85" t="str">
        <f t="shared" si="39"/>
        <v/>
      </c>
      <c r="AG170" s="85" t="str">
        <f t="shared" si="40"/>
        <v/>
      </c>
      <c r="AH170" s="66" t="str">
        <f t="shared" si="43"/>
        <v/>
      </c>
      <c r="AI170" s="46" t="str">
        <f>IFERROR(IF(ISNUMBER('Opsparede løndele dec20-mar21'!K168),AH170+'Opsparede løndele dec20-mar21'!K168,AH170),"")</f>
        <v/>
      </c>
    </row>
    <row r="171" spans="1:35" x14ac:dyDescent="0.25">
      <c r="A171" s="52" t="str">
        <f t="shared" si="44"/>
        <v/>
      </c>
      <c r="B171" s="5"/>
      <c r="C171" s="6"/>
      <c r="D171" s="7"/>
      <c r="E171" s="8"/>
      <c r="F171" s="8"/>
      <c r="G171" s="60" t="str">
        <f t="shared" si="46"/>
        <v/>
      </c>
      <c r="H171" s="60" t="str">
        <f t="shared" si="46"/>
        <v/>
      </c>
      <c r="I171" s="60" t="str">
        <f t="shared" si="46"/>
        <v/>
      </c>
      <c r="K171" s="115" t="str">
        <f t="shared" si="42"/>
        <v/>
      </c>
      <c r="U171" s="116"/>
      <c r="V171" s="65" t="str">
        <f t="shared" si="32"/>
        <v/>
      </c>
      <c r="W171" s="65" t="str">
        <f t="shared" si="33"/>
        <v/>
      </c>
      <c r="X171" s="65" t="str">
        <f t="shared" si="34"/>
        <v/>
      </c>
      <c r="Y171" s="65" t="str">
        <f t="shared" si="35"/>
        <v/>
      </c>
      <c r="Z171" s="65" t="str">
        <f t="shared" si="36"/>
        <v/>
      </c>
      <c r="AA171" s="65" t="str">
        <f t="shared" si="37"/>
        <v/>
      </c>
      <c r="AB171" s="38"/>
      <c r="AC171" s="38"/>
      <c r="AD171" s="38"/>
      <c r="AE171" s="85" t="str">
        <f t="shared" si="38"/>
        <v/>
      </c>
      <c r="AF171" s="85" t="str">
        <f t="shared" si="39"/>
        <v/>
      </c>
      <c r="AG171" s="85" t="str">
        <f t="shared" si="40"/>
        <v/>
      </c>
      <c r="AH171" s="66" t="str">
        <f t="shared" si="43"/>
        <v/>
      </c>
      <c r="AI171" s="46" t="str">
        <f>IFERROR(IF(ISNUMBER('Opsparede løndele dec20-mar21'!K169),AH171+'Opsparede løndele dec20-mar21'!K169,AH171),"")</f>
        <v/>
      </c>
    </row>
    <row r="172" spans="1:35" x14ac:dyDescent="0.25">
      <c r="A172" s="52" t="str">
        <f t="shared" si="44"/>
        <v/>
      </c>
      <c r="B172" s="5"/>
      <c r="C172" s="6"/>
      <c r="D172" s="7"/>
      <c r="E172" s="8"/>
      <c r="F172" s="8"/>
      <c r="G172" s="60" t="str">
        <f t="shared" si="46"/>
        <v/>
      </c>
      <c r="H172" s="60" t="str">
        <f t="shared" si="46"/>
        <v/>
      </c>
      <c r="I172" s="60" t="str">
        <f t="shared" si="46"/>
        <v/>
      </c>
      <c r="K172" s="115" t="str">
        <f t="shared" si="42"/>
        <v/>
      </c>
      <c r="U172" s="116"/>
      <c r="V172" s="65" t="str">
        <f t="shared" si="32"/>
        <v/>
      </c>
      <c r="W172" s="65" t="str">
        <f t="shared" si="33"/>
        <v/>
      </c>
      <c r="X172" s="65" t="str">
        <f t="shared" si="34"/>
        <v/>
      </c>
      <c r="Y172" s="65" t="str">
        <f t="shared" si="35"/>
        <v/>
      </c>
      <c r="Z172" s="65" t="str">
        <f t="shared" si="36"/>
        <v/>
      </c>
      <c r="AA172" s="65" t="str">
        <f t="shared" si="37"/>
        <v/>
      </c>
      <c r="AB172" s="38"/>
      <c r="AC172" s="38"/>
      <c r="AD172" s="38"/>
      <c r="AE172" s="85" t="str">
        <f t="shared" si="38"/>
        <v/>
      </c>
      <c r="AF172" s="85" t="str">
        <f t="shared" si="39"/>
        <v/>
      </c>
      <c r="AG172" s="85" t="str">
        <f t="shared" si="40"/>
        <v/>
      </c>
      <c r="AH172" s="66" t="str">
        <f t="shared" si="43"/>
        <v/>
      </c>
      <c r="AI172" s="46" t="str">
        <f>IFERROR(IF(ISNUMBER('Opsparede løndele dec20-mar21'!K170),AH172+'Opsparede løndele dec20-mar21'!K170,AH172),"")</f>
        <v/>
      </c>
    </row>
    <row r="173" spans="1:35" x14ac:dyDescent="0.25">
      <c r="A173" s="52" t="str">
        <f t="shared" si="44"/>
        <v/>
      </c>
      <c r="B173" s="5"/>
      <c r="C173" s="6"/>
      <c r="D173" s="7"/>
      <c r="E173" s="8"/>
      <c r="F173" s="8"/>
      <c r="G173" s="60" t="str">
        <f t="shared" si="46"/>
        <v/>
      </c>
      <c r="H173" s="60" t="str">
        <f t="shared" si="46"/>
        <v/>
      </c>
      <c r="I173" s="60" t="str">
        <f t="shared" si="46"/>
        <v/>
      </c>
      <c r="K173" s="115" t="str">
        <f t="shared" si="42"/>
        <v/>
      </c>
      <c r="U173" s="116"/>
      <c r="V173" s="65" t="str">
        <f t="shared" si="32"/>
        <v/>
      </c>
      <c r="W173" s="65" t="str">
        <f t="shared" si="33"/>
        <v/>
      </c>
      <c r="X173" s="65" t="str">
        <f t="shared" si="34"/>
        <v/>
      </c>
      <c r="Y173" s="65" t="str">
        <f t="shared" si="35"/>
        <v/>
      </c>
      <c r="Z173" s="65" t="str">
        <f t="shared" si="36"/>
        <v/>
      </c>
      <c r="AA173" s="65" t="str">
        <f t="shared" si="37"/>
        <v/>
      </c>
      <c r="AB173" s="38"/>
      <c r="AC173" s="38"/>
      <c r="AD173" s="38"/>
      <c r="AE173" s="85" t="str">
        <f t="shared" si="38"/>
        <v/>
      </c>
      <c r="AF173" s="85" t="str">
        <f t="shared" si="39"/>
        <v/>
      </c>
      <c r="AG173" s="85" t="str">
        <f t="shared" si="40"/>
        <v/>
      </c>
      <c r="AH173" s="66" t="str">
        <f t="shared" si="43"/>
        <v/>
      </c>
      <c r="AI173" s="46" t="str">
        <f>IFERROR(IF(ISNUMBER('Opsparede løndele dec20-mar21'!K171),AH173+'Opsparede løndele dec20-mar21'!K171,AH173),"")</f>
        <v/>
      </c>
    </row>
    <row r="174" spans="1:35" x14ac:dyDescent="0.25">
      <c r="A174" s="52" t="str">
        <f t="shared" si="44"/>
        <v/>
      </c>
      <c r="B174" s="5"/>
      <c r="C174" s="6"/>
      <c r="D174" s="7"/>
      <c r="E174" s="8"/>
      <c r="F174" s="8"/>
      <c r="G174" s="60" t="str">
        <f t="shared" si="46"/>
        <v/>
      </c>
      <c r="H174" s="60" t="str">
        <f t="shared" si="46"/>
        <v/>
      </c>
      <c r="I174" s="60" t="str">
        <f t="shared" si="46"/>
        <v/>
      </c>
      <c r="K174" s="115" t="str">
        <f t="shared" si="42"/>
        <v/>
      </c>
      <c r="U174" s="116"/>
      <c r="V174" s="65" t="str">
        <f t="shared" si="32"/>
        <v/>
      </c>
      <c r="W174" s="65" t="str">
        <f t="shared" si="33"/>
        <v/>
      </c>
      <c r="X174" s="65" t="str">
        <f t="shared" si="34"/>
        <v/>
      </c>
      <c r="Y174" s="65" t="str">
        <f t="shared" si="35"/>
        <v/>
      </c>
      <c r="Z174" s="65" t="str">
        <f t="shared" si="36"/>
        <v/>
      </c>
      <c r="AA174" s="65" t="str">
        <f t="shared" si="37"/>
        <v/>
      </c>
      <c r="AB174" s="38"/>
      <c r="AC174" s="38"/>
      <c r="AD174" s="38"/>
      <c r="AE174" s="85" t="str">
        <f t="shared" si="38"/>
        <v/>
      </c>
      <c r="AF174" s="85" t="str">
        <f t="shared" si="39"/>
        <v/>
      </c>
      <c r="AG174" s="85" t="str">
        <f t="shared" si="40"/>
        <v/>
      </c>
      <c r="AH174" s="66" t="str">
        <f t="shared" si="43"/>
        <v/>
      </c>
      <c r="AI174" s="46" t="str">
        <f>IFERROR(IF(ISNUMBER('Opsparede løndele dec20-mar21'!K172),AH174+'Opsparede løndele dec20-mar21'!K172,AH174),"")</f>
        <v/>
      </c>
    </row>
    <row r="175" spans="1:35" x14ac:dyDescent="0.25">
      <c r="A175" s="52" t="str">
        <f t="shared" si="44"/>
        <v/>
      </c>
      <c r="B175" s="5"/>
      <c r="C175" s="6"/>
      <c r="D175" s="7"/>
      <c r="E175" s="8"/>
      <c r="F175" s="8"/>
      <c r="G175" s="60" t="str">
        <f t="shared" si="46"/>
        <v/>
      </c>
      <c r="H175" s="60" t="str">
        <f t="shared" si="46"/>
        <v/>
      </c>
      <c r="I175" s="60" t="str">
        <f t="shared" si="46"/>
        <v/>
      </c>
      <c r="K175" s="115" t="str">
        <f t="shared" si="42"/>
        <v/>
      </c>
      <c r="U175" s="116"/>
      <c r="V175" s="65" t="str">
        <f t="shared" si="32"/>
        <v/>
      </c>
      <c r="W175" s="65" t="str">
        <f t="shared" si="33"/>
        <v/>
      </c>
      <c r="X175" s="65" t="str">
        <f t="shared" si="34"/>
        <v/>
      </c>
      <c r="Y175" s="65" t="str">
        <f t="shared" si="35"/>
        <v/>
      </c>
      <c r="Z175" s="65" t="str">
        <f t="shared" si="36"/>
        <v/>
      </c>
      <c r="AA175" s="65" t="str">
        <f t="shared" si="37"/>
        <v/>
      </c>
      <c r="AB175" s="38"/>
      <c r="AC175" s="38"/>
      <c r="AD175" s="38"/>
      <c r="AE175" s="85" t="str">
        <f t="shared" si="38"/>
        <v/>
      </c>
      <c r="AF175" s="85" t="str">
        <f t="shared" si="39"/>
        <v/>
      </c>
      <c r="AG175" s="85" t="str">
        <f t="shared" si="40"/>
        <v/>
      </c>
      <c r="AH175" s="66" t="str">
        <f t="shared" si="43"/>
        <v/>
      </c>
      <c r="AI175" s="46" t="str">
        <f>IFERROR(IF(ISNUMBER('Opsparede løndele dec20-mar21'!K173),AH175+'Opsparede løndele dec20-mar21'!K173,AH175),"")</f>
        <v/>
      </c>
    </row>
    <row r="176" spans="1:35" x14ac:dyDescent="0.25">
      <c r="A176" s="52" t="str">
        <f t="shared" si="44"/>
        <v/>
      </c>
      <c r="B176" s="5"/>
      <c r="C176" s="6"/>
      <c r="D176" s="7"/>
      <c r="E176" s="8"/>
      <c r="F176" s="8"/>
      <c r="G176" s="60" t="str">
        <f t="shared" si="46"/>
        <v/>
      </c>
      <c r="H176" s="60" t="str">
        <f t="shared" si="46"/>
        <v/>
      </c>
      <c r="I176" s="60" t="str">
        <f t="shared" si="46"/>
        <v/>
      </c>
      <c r="K176" s="115" t="str">
        <f t="shared" si="42"/>
        <v/>
      </c>
      <c r="U176" s="116"/>
      <c r="V176" s="65" t="str">
        <f t="shared" si="32"/>
        <v/>
      </c>
      <c r="W176" s="65" t="str">
        <f t="shared" si="33"/>
        <v/>
      </c>
      <c r="X176" s="65" t="str">
        <f t="shared" si="34"/>
        <v/>
      </c>
      <c r="Y176" s="65" t="str">
        <f t="shared" si="35"/>
        <v/>
      </c>
      <c r="Z176" s="65" t="str">
        <f t="shared" si="36"/>
        <v/>
      </c>
      <c r="AA176" s="65" t="str">
        <f t="shared" si="37"/>
        <v/>
      </c>
      <c r="AB176" s="38"/>
      <c r="AC176" s="38"/>
      <c r="AD176" s="38"/>
      <c r="AE176" s="85" t="str">
        <f t="shared" si="38"/>
        <v/>
      </c>
      <c r="AF176" s="85" t="str">
        <f t="shared" si="39"/>
        <v/>
      </c>
      <c r="AG176" s="85" t="str">
        <f t="shared" si="40"/>
        <v/>
      </c>
      <c r="AH176" s="66" t="str">
        <f t="shared" si="43"/>
        <v/>
      </c>
      <c r="AI176" s="46" t="str">
        <f>IFERROR(IF(ISNUMBER('Opsparede løndele dec20-mar21'!K174),AH176+'Opsparede løndele dec20-mar21'!K174,AH176),"")</f>
        <v/>
      </c>
    </row>
    <row r="177" spans="1:35" x14ac:dyDescent="0.25">
      <c r="A177" s="52" t="str">
        <f t="shared" si="44"/>
        <v/>
      </c>
      <c r="B177" s="5"/>
      <c r="C177" s="6"/>
      <c r="D177" s="7"/>
      <c r="E177" s="8"/>
      <c r="F177" s="8"/>
      <c r="G177" s="60" t="str">
        <f t="shared" si="46"/>
        <v/>
      </c>
      <c r="H177" s="60" t="str">
        <f t="shared" si="46"/>
        <v/>
      </c>
      <c r="I177" s="60" t="str">
        <f t="shared" si="46"/>
        <v/>
      </c>
      <c r="K177" s="115" t="str">
        <f t="shared" si="42"/>
        <v/>
      </c>
      <c r="U177" s="116"/>
      <c r="V177" s="65" t="str">
        <f t="shared" si="32"/>
        <v/>
      </c>
      <c r="W177" s="65" t="str">
        <f t="shared" si="33"/>
        <v/>
      </c>
      <c r="X177" s="65" t="str">
        <f t="shared" si="34"/>
        <v/>
      </c>
      <c r="Y177" s="65" t="str">
        <f t="shared" si="35"/>
        <v/>
      </c>
      <c r="Z177" s="65" t="str">
        <f t="shared" si="36"/>
        <v/>
      </c>
      <c r="AA177" s="65" t="str">
        <f t="shared" si="37"/>
        <v/>
      </c>
      <c r="AB177" s="38"/>
      <c r="AC177" s="38"/>
      <c r="AD177" s="38"/>
      <c r="AE177" s="85" t="str">
        <f t="shared" si="38"/>
        <v/>
      </c>
      <c r="AF177" s="85" t="str">
        <f t="shared" si="39"/>
        <v/>
      </c>
      <c r="AG177" s="85" t="str">
        <f t="shared" si="40"/>
        <v/>
      </c>
      <c r="AH177" s="66" t="str">
        <f t="shared" si="43"/>
        <v/>
      </c>
      <c r="AI177" s="46" t="str">
        <f>IFERROR(IF(ISNUMBER('Opsparede løndele dec20-mar21'!K175),AH177+'Opsparede løndele dec20-mar21'!K175,AH177),"")</f>
        <v/>
      </c>
    </row>
    <row r="178" spans="1:35" x14ac:dyDescent="0.25">
      <c r="A178" s="52" t="str">
        <f t="shared" si="44"/>
        <v/>
      </c>
      <c r="B178" s="5"/>
      <c r="C178" s="6"/>
      <c r="D178" s="7"/>
      <c r="E178" s="8"/>
      <c r="F178" s="8"/>
      <c r="G178" s="60" t="str">
        <f t="shared" si="46"/>
        <v/>
      </c>
      <c r="H178" s="60" t="str">
        <f t="shared" si="46"/>
        <v/>
      </c>
      <c r="I178" s="60" t="str">
        <f t="shared" si="46"/>
        <v/>
      </c>
      <c r="K178" s="115" t="str">
        <f t="shared" si="42"/>
        <v/>
      </c>
      <c r="U178" s="116"/>
      <c r="V178" s="65" t="str">
        <f t="shared" si="32"/>
        <v/>
      </c>
      <c r="W178" s="65" t="str">
        <f t="shared" si="33"/>
        <v/>
      </c>
      <c r="X178" s="65" t="str">
        <f t="shared" si="34"/>
        <v/>
      </c>
      <c r="Y178" s="65" t="str">
        <f t="shared" si="35"/>
        <v/>
      </c>
      <c r="Z178" s="65" t="str">
        <f t="shared" si="36"/>
        <v/>
      </c>
      <c r="AA178" s="65" t="str">
        <f t="shared" si="37"/>
        <v/>
      </c>
      <c r="AB178" s="38"/>
      <c r="AC178" s="38"/>
      <c r="AD178" s="38"/>
      <c r="AE178" s="85" t="str">
        <f t="shared" si="38"/>
        <v/>
      </c>
      <c r="AF178" s="85" t="str">
        <f t="shared" si="39"/>
        <v/>
      </c>
      <c r="AG178" s="85" t="str">
        <f t="shared" si="40"/>
        <v/>
      </c>
      <c r="AH178" s="66" t="str">
        <f t="shared" si="43"/>
        <v/>
      </c>
      <c r="AI178" s="46" t="str">
        <f>IFERROR(IF(ISNUMBER('Opsparede løndele dec20-mar21'!K176),AH178+'Opsparede løndele dec20-mar21'!K176,AH178),"")</f>
        <v/>
      </c>
    </row>
    <row r="179" spans="1:35" x14ac:dyDescent="0.25">
      <c r="A179" s="52" t="str">
        <f t="shared" si="44"/>
        <v/>
      </c>
      <c r="B179" s="5"/>
      <c r="C179" s="6"/>
      <c r="D179" s="7"/>
      <c r="E179" s="8"/>
      <c r="F179" s="8"/>
      <c r="G179" s="60" t="str">
        <f t="shared" si="46"/>
        <v/>
      </c>
      <c r="H179" s="60" t="str">
        <f t="shared" si="46"/>
        <v/>
      </c>
      <c r="I179" s="60" t="str">
        <f t="shared" si="46"/>
        <v/>
      </c>
      <c r="K179" s="115" t="str">
        <f t="shared" si="42"/>
        <v/>
      </c>
      <c r="U179" s="116"/>
      <c r="V179" s="65" t="str">
        <f t="shared" si="32"/>
        <v/>
      </c>
      <c r="W179" s="65" t="str">
        <f t="shared" si="33"/>
        <v/>
      </c>
      <c r="X179" s="65" t="str">
        <f t="shared" si="34"/>
        <v/>
      </c>
      <c r="Y179" s="65" t="str">
        <f t="shared" si="35"/>
        <v/>
      </c>
      <c r="Z179" s="65" t="str">
        <f t="shared" si="36"/>
        <v/>
      </c>
      <c r="AA179" s="65" t="str">
        <f t="shared" si="37"/>
        <v/>
      </c>
      <c r="AB179" s="38"/>
      <c r="AC179" s="38"/>
      <c r="AD179" s="38"/>
      <c r="AE179" s="85" t="str">
        <f t="shared" si="38"/>
        <v/>
      </c>
      <c r="AF179" s="85" t="str">
        <f t="shared" si="39"/>
        <v/>
      </c>
      <c r="AG179" s="85" t="str">
        <f t="shared" si="40"/>
        <v/>
      </c>
      <c r="AH179" s="66" t="str">
        <f t="shared" si="43"/>
        <v/>
      </c>
      <c r="AI179" s="46" t="str">
        <f>IFERROR(IF(ISNUMBER('Opsparede løndele dec20-mar21'!K177),AH179+'Opsparede løndele dec20-mar21'!K177,AH179),"")</f>
        <v/>
      </c>
    </row>
    <row r="180" spans="1:35" x14ac:dyDescent="0.25">
      <c r="A180" s="52" t="str">
        <f t="shared" si="44"/>
        <v/>
      </c>
      <c r="B180" s="5"/>
      <c r="C180" s="6"/>
      <c r="D180" s="7"/>
      <c r="E180" s="8"/>
      <c r="F180" s="8"/>
      <c r="G180" s="60" t="str">
        <f t="shared" si="46"/>
        <v/>
      </c>
      <c r="H180" s="60" t="str">
        <f t="shared" si="46"/>
        <v/>
      </c>
      <c r="I180" s="60" t="str">
        <f t="shared" si="46"/>
        <v/>
      </c>
      <c r="K180" s="115" t="str">
        <f t="shared" si="42"/>
        <v/>
      </c>
      <c r="U180" s="116"/>
      <c r="V180" s="65" t="str">
        <f t="shared" si="32"/>
        <v/>
      </c>
      <c r="W180" s="65" t="str">
        <f t="shared" si="33"/>
        <v/>
      </c>
      <c r="X180" s="65" t="str">
        <f t="shared" si="34"/>
        <v/>
      </c>
      <c r="Y180" s="65" t="str">
        <f t="shared" si="35"/>
        <v/>
      </c>
      <c r="Z180" s="65" t="str">
        <f t="shared" si="36"/>
        <v/>
      </c>
      <c r="AA180" s="65" t="str">
        <f t="shared" si="37"/>
        <v/>
      </c>
      <c r="AB180" s="38"/>
      <c r="AC180" s="38"/>
      <c r="AD180" s="38"/>
      <c r="AE180" s="85" t="str">
        <f t="shared" si="38"/>
        <v/>
      </c>
      <c r="AF180" s="85" t="str">
        <f t="shared" si="39"/>
        <v/>
      </c>
      <c r="AG180" s="85" t="str">
        <f t="shared" si="40"/>
        <v/>
      </c>
      <c r="AH180" s="66" t="str">
        <f t="shared" si="43"/>
        <v/>
      </c>
      <c r="AI180" s="46" t="str">
        <f>IFERROR(IF(ISNUMBER('Opsparede løndele dec20-mar21'!K178),AH180+'Opsparede løndele dec20-mar21'!K178,AH180),"")</f>
        <v/>
      </c>
    </row>
    <row r="181" spans="1:35" x14ac:dyDescent="0.25">
      <c r="A181" s="52" t="str">
        <f t="shared" si="44"/>
        <v/>
      </c>
      <c r="B181" s="5"/>
      <c r="C181" s="6"/>
      <c r="D181" s="7"/>
      <c r="E181" s="8"/>
      <c r="F181" s="8"/>
      <c r="G181" s="60" t="str">
        <f t="shared" si="46"/>
        <v/>
      </c>
      <c r="H181" s="60" t="str">
        <f t="shared" si="46"/>
        <v/>
      </c>
      <c r="I181" s="60" t="str">
        <f t="shared" si="46"/>
        <v/>
      </c>
      <c r="K181" s="115" t="str">
        <f t="shared" si="42"/>
        <v/>
      </c>
      <c r="U181" s="116"/>
      <c r="V181" s="65" t="str">
        <f t="shared" si="32"/>
        <v/>
      </c>
      <c r="W181" s="65" t="str">
        <f t="shared" si="33"/>
        <v/>
      </c>
      <c r="X181" s="65" t="str">
        <f t="shared" si="34"/>
        <v/>
      </c>
      <c r="Y181" s="65" t="str">
        <f t="shared" si="35"/>
        <v/>
      </c>
      <c r="Z181" s="65" t="str">
        <f t="shared" si="36"/>
        <v/>
      </c>
      <c r="AA181" s="65" t="str">
        <f t="shared" si="37"/>
        <v/>
      </c>
      <c r="AB181" s="38"/>
      <c r="AC181" s="38"/>
      <c r="AD181" s="38"/>
      <c r="AE181" s="85" t="str">
        <f t="shared" si="38"/>
        <v/>
      </c>
      <c r="AF181" s="85" t="str">
        <f t="shared" si="39"/>
        <v/>
      </c>
      <c r="AG181" s="85" t="str">
        <f t="shared" si="40"/>
        <v/>
      </c>
      <c r="AH181" s="66" t="str">
        <f t="shared" si="43"/>
        <v/>
      </c>
      <c r="AI181" s="46" t="str">
        <f>IFERROR(IF(ISNUMBER('Opsparede løndele dec20-mar21'!K179),AH181+'Opsparede løndele dec20-mar21'!K179,AH181),"")</f>
        <v/>
      </c>
    </row>
    <row r="182" spans="1:35" x14ac:dyDescent="0.25">
      <c r="A182" s="52" t="str">
        <f t="shared" si="44"/>
        <v/>
      </c>
      <c r="B182" s="5"/>
      <c r="C182" s="6"/>
      <c r="D182" s="7"/>
      <c r="E182" s="8"/>
      <c r="F182" s="8"/>
      <c r="G182" s="60" t="str">
        <f t="shared" si="46"/>
        <v/>
      </c>
      <c r="H182" s="60" t="str">
        <f t="shared" si="46"/>
        <v/>
      </c>
      <c r="I182" s="60" t="str">
        <f t="shared" si="46"/>
        <v/>
      </c>
      <c r="K182" s="115" t="str">
        <f t="shared" si="42"/>
        <v/>
      </c>
      <c r="U182" s="116"/>
      <c r="V182" s="65" t="str">
        <f t="shared" si="32"/>
        <v/>
      </c>
      <c r="W182" s="65" t="str">
        <f t="shared" si="33"/>
        <v/>
      </c>
      <c r="X182" s="65" t="str">
        <f t="shared" si="34"/>
        <v/>
      </c>
      <c r="Y182" s="65" t="str">
        <f t="shared" si="35"/>
        <v/>
      </c>
      <c r="Z182" s="65" t="str">
        <f t="shared" si="36"/>
        <v/>
      </c>
      <c r="AA182" s="65" t="str">
        <f t="shared" si="37"/>
        <v/>
      </c>
      <c r="AB182" s="38"/>
      <c r="AC182" s="38"/>
      <c r="AD182" s="38"/>
      <c r="AE182" s="85" t="str">
        <f t="shared" si="38"/>
        <v/>
      </c>
      <c r="AF182" s="85" t="str">
        <f t="shared" si="39"/>
        <v/>
      </c>
      <c r="AG182" s="85" t="str">
        <f t="shared" si="40"/>
        <v/>
      </c>
      <c r="AH182" s="66" t="str">
        <f t="shared" si="43"/>
        <v/>
      </c>
      <c r="AI182" s="46" t="str">
        <f>IFERROR(IF(ISNUMBER('Opsparede løndele dec20-mar21'!K180),AH182+'Opsparede løndele dec20-mar21'!K180,AH182),"")</f>
        <v/>
      </c>
    </row>
    <row r="183" spans="1:35" x14ac:dyDescent="0.25">
      <c r="A183" s="52" t="str">
        <f t="shared" si="44"/>
        <v/>
      </c>
      <c r="B183" s="5"/>
      <c r="C183" s="6"/>
      <c r="D183" s="7"/>
      <c r="E183" s="8"/>
      <c r="F183" s="8"/>
      <c r="G183" s="60" t="str">
        <f t="shared" si="46"/>
        <v/>
      </c>
      <c r="H183" s="60" t="str">
        <f t="shared" si="46"/>
        <v/>
      </c>
      <c r="I183" s="60" t="str">
        <f t="shared" si="46"/>
        <v/>
      </c>
      <c r="K183" s="115" t="str">
        <f t="shared" si="42"/>
        <v/>
      </c>
      <c r="U183" s="116"/>
      <c r="V183" s="65" t="str">
        <f t="shared" si="32"/>
        <v/>
      </c>
      <c r="W183" s="65" t="str">
        <f t="shared" si="33"/>
        <v/>
      </c>
      <c r="X183" s="65" t="str">
        <f t="shared" si="34"/>
        <v/>
      </c>
      <c r="Y183" s="65" t="str">
        <f t="shared" si="35"/>
        <v/>
      </c>
      <c r="Z183" s="65" t="str">
        <f t="shared" si="36"/>
        <v/>
      </c>
      <c r="AA183" s="65" t="str">
        <f t="shared" si="37"/>
        <v/>
      </c>
      <c r="AB183" s="38"/>
      <c r="AC183" s="38"/>
      <c r="AD183" s="38"/>
      <c r="AE183" s="85" t="str">
        <f t="shared" si="38"/>
        <v/>
      </c>
      <c r="AF183" s="85" t="str">
        <f t="shared" si="39"/>
        <v/>
      </c>
      <c r="AG183" s="85" t="str">
        <f t="shared" si="40"/>
        <v/>
      </c>
      <c r="AH183" s="66" t="str">
        <f t="shared" si="43"/>
        <v/>
      </c>
      <c r="AI183" s="46" t="str">
        <f>IFERROR(IF(ISNUMBER('Opsparede løndele dec20-mar21'!K181),AH183+'Opsparede løndele dec20-mar21'!K181,AH183),"")</f>
        <v/>
      </c>
    </row>
    <row r="184" spans="1:35" x14ac:dyDescent="0.25">
      <c r="A184" s="52" t="str">
        <f t="shared" si="44"/>
        <v/>
      </c>
      <c r="B184" s="5"/>
      <c r="C184" s="6"/>
      <c r="D184" s="7"/>
      <c r="E184" s="8"/>
      <c r="F184" s="8"/>
      <c r="G184" s="60" t="str">
        <f t="shared" ref="G184:I199" si="47">IF(AND(ISNUMBER($E184),ISNUMBER($F184)),MAX(MIN(NETWORKDAYS(IF($E184&lt;=VLOOKUP(G$6,Matrix_antal_dage,5,FALSE),VLOOKUP(G$6,Matrix_antal_dage,5,FALSE),$E184),IF($F184&gt;=VLOOKUP(G$6,Matrix_antal_dage,6,FALSE),VLOOKUP(G$6,Matrix_antal_dage,6,FALSE),$F184),helligdage),VLOOKUP(G$6,Matrix_antal_dage,7,FALSE)),0),"")</f>
        <v/>
      </c>
      <c r="H184" s="60" t="str">
        <f t="shared" si="47"/>
        <v/>
      </c>
      <c r="I184" s="60" t="str">
        <f t="shared" si="47"/>
        <v/>
      </c>
      <c r="K184" s="115" t="str">
        <f t="shared" si="42"/>
        <v/>
      </c>
      <c r="U184" s="116"/>
      <c r="V184" s="65" t="str">
        <f t="shared" si="32"/>
        <v/>
      </c>
      <c r="W184" s="65" t="str">
        <f t="shared" si="33"/>
        <v/>
      </c>
      <c r="X184" s="65" t="str">
        <f t="shared" si="34"/>
        <v/>
      </c>
      <c r="Y184" s="65" t="str">
        <f t="shared" si="35"/>
        <v/>
      </c>
      <c r="Z184" s="65" t="str">
        <f t="shared" si="36"/>
        <v/>
      </c>
      <c r="AA184" s="65" t="str">
        <f t="shared" si="37"/>
        <v/>
      </c>
      <c r="AB184" s="38"/>
      <c r="AC184" s="38"/>
      <c r="AD184" s="38"/>
      <c r="AE184" s="85" t="str">
        <f t="shared" si="38"/>
        <v/>
      </c>
      <c r="AF184" s="85" t="str">
        <f t="shared" si="39"/>
        <v/>
      </c>
      <c r="AG184" s="85" t="str">
        <f t="shared" si="40"/>
        <v/>
      </c>
      <c r="AH184" s="66" t="str">
        <f t="shared" si="43"/>
        <v/>
      </c>
      <c r="AI184" s="46" t="str">
        <f>IFERROR(IF(ISNUMBER('Opsparede løndele dec20-mar21'!K182),AH184+'Opsparede løndele dec20-mar21'!K182,AH184),"")</f>
        <v/>
      </c>
    </row>
    <row r="185" spans="1:35" x14ac:dyDescent="0.25">
      <c r="A185" s="52" t="str">
        <f t="shared" si="44"/>
        <v/>
      </c>
      <c r="B185" s="5"/>
      <c r="C185" s="6"/>
      <c r="D185" s="7"/>
      <c r="E185" s="8"/>
      <c r="F185" s="8"/>
      <c r="G185" s="60" t="str">
        <f t="shared" si="47"/>
        <v/>
      </c>
      <c r="H185" s="60" t="str">
        <f t="shared" si="47"/>
        <v/>
      </c>
      <c r="I185" s="60" t="str">
        <f t="shared" si="47"/>
        <v/>
      </c>
      <c r="K185" s="115" t="str">
        <f t="shared" si="42"/>
        <v/>
      </c>
      <c r="U185" s="116"/>
      <c r="V185" s="65" t="str">
        <f t="shared" si="32"/>
        <v/>
      </c>
      <c r="W185" s="65" t="str">
        <f t="shared" si="33"/>
        <v/>
      </c>
      <c r="X185" s="65" t="str">
        <f t="shared" si="34"/>
        <v/>
      </c>
      <c r="Y185" s="65" t="str">
        <f t="shared" si="35"/>
        <v/>
      </c>
      <c r="Z185" s="65" t="str">
        <f t="shared" si="36"/>
        <v/>
      </c>
      <c r="AA185" s="65" t="str">
        <f t="shared" si="37"/>
        <v/>
      </c>
      <c r="AB185" s="38"/>
      <c r="AC185" s="38"/>
      <c r="AD185" s="38"/>
      <c r="AE185" s="85" t="str">
        <f t="shared" si="38"/>
        <v/>
      </c>
      <c r="AF185" s="85" t="str">
        <f t="shared" si="39"/>
        <v/>
      </c>
      <c r="AG185" s="85" t="str">
        <f t="shared" si="40"/>
        <v/>
      </c>
      <c r="AH185" s="66" t="str">
        <f t="shared" si="43"/>
        <v/>
      </c>
      <c r="AI185" s="46" t="str">
        <f>IFERROR(IF(ISNUMBER('Opsparede løndele dec20-mar21'!K183),AH185+'Opsparede løndele dec20-mar21'!K183,AH185),"")</f>
        <v/>
      </c>
    </row>
    <row r="186" spans="1:35" x14ac:dyDescent="0.25">
      <c r="A186" s="52" t="str">
        <f t="shared" si="44"/>
        <v/>
      </c>
      <c r="B186" s="5"/>
      <c r="C186" s="6"/>
      <c r="D186" s="7"/>
      <c r="E186" s="8"/>
      <c r="F186" s="8"/>
      <c r="G186" s="60" t="str">
        <f t="shared" si="47"/>
        <v/>
      </c>
      <c r="H186" s="60" t="str">
        <f t="shared" si="47"/>
        <v/>
      </c>
      <c r="I186" s="60" t="str">
        <f t="shared" si="47"/>
        <v/>
      </c>
      <c r="K186" s="115" t="str">
        <f t="shared" si="42"/>
        <v/>
      </c>
      <c r="U186" s="116"/>
      <c r="V186" s="65" t="str">
        <f t="shared" si="32"/>
        <v/>
      </c>
      <c r="W186" s="65" t="str">
        <f t="shared" si="33"/>
        <v/>
      </c>
      <c r="X186" s="65" t="str">
        <f t="shared" si="34"/>
        <v/>
      </c>
      <c r="Y186" s="65" t="str">
        <f t="shared" si="35"/>
        <v/>
      </c>
      <c r="Z186" s="65" t="str">
        <f t="shared" si="36"/>
        <v/>
      </c>
      <c r="AA186" s="65" t="str">
        <f t="shared" si="37"/>
        <v/>
      </c>
      <c r="AB186" s="38"/>
      <c r="AC186" s="38"/>
      <c r="AD186" s="38"/>
      <c r="AE186" s="85" t="str">
        <f t="shared" si="38"/>
        <v/>
      </c>
      <c r="AF186" s="85" t="str">
        <f t="shared" si="39"/>
        <v/>
      </c>
      <c r="AG186" s="85" t="str">
        <f t="shared" si="40"/>
        <v/>
      </c>
      <c r="AH186" s="66" t="str">
        <f t="shared" si="43"/>
        <v/>
      </c>
      <c r="AI186" s="46" t="str">
        <f>IFERROR(IF(ISNUMBER('Opsparede løndele dec20-mar21'!K184),AH186+'Opsparede løndele dec20-mar21'!K184,AH186),"")</f>
        <v/>
      </c>
    </row>
    <row r="187" spans="1:35" x14ac:dyDescent="0.25">
      <c r="A187" s="52" t="str">
        <f t="shared" si="44"/>
        <v/>
      </c>
      <c r="B187" s="5"/>
      <c r="C187" s="6"/>
      <c r="D187" s="7"/>
      <c r="E187" s="8"/>
      <c r="F187" s="8"/>
      <c r="G187" s="60" t="str">
        <f t="shared" si="47"/>
        <v/>
      </c>
      <c r="H187" s="60" t="str">
        <f t="shared" si="47"/>
        <v/>
      </c>
      <c r="I187" s="60" t="str">
        <f t="shared" si="47"/>
        <v/>
      </c>
      <c r="K187" s="115" t="str">
        <f t="shared" si="42"/>
        <v/>
      </c>
      <c r="U187" s="116"/>
      <c r="V187" s="65" t="str">
        <f t="shared" si="32"/>
        <v/>
      </c>
      <c r="W187" s="65" t="str">
        <f t="shared" si="33"/>
        <v/>
      </c>
      <c r="X187" s="65" t="str">
        <f t="shared" si="34"/>
        <v/>
      </c>
      <c r="Y187" s="65" t="str">
        <f t="shared" si="35"/>
        <v/>
      </c>
      <c r="Z187" s="65" t="str">
        <f t="shared" si="36"/>
        <v/>
      </c>
      <c r="AA187" s="65" t="str">
        <f t="shared" si="37"/>
        <v/>
      </c>
      <c r="AB187" s="38"/>
      <c r="AC187" s="38"/>
      <c r="AD187" s="38"/>
      <c r="AE187" s="85" t="str">
        <f t="shared" si="38"/>
        <v/>
      </c>
      <c r="AF187" s="85" t="str">
        <f t="shared" si="39"/>
        <v/>
      </c>
      <c r="AG187" s="85" t="str">
        <f t="shared" si="40"/>
        <v/>
      </c>
      <c r="AH187" s="66" t="str">
        <f t="shared" si="43"/>
        <v/>
      </c>
      <c r="AI187" s="46" t="str">
        <f>IFERROR(IF(ISNUMBER('Opsparede løndele dec20-mar21'!K185),AH187+'Opsparede løndele dec20-mar21'!K185,AH187),"")</f>
        <v/>
      </c>
    </row>
    <row r="188" spans="1:35" x14ac:dyDescent="0.25">
      <c r="A188" s="52" t="str">
        <f t="shared" si="44"/>
        <v/>
      </c>
      <c r="B188" s="5"/>
      <c r="C188" s="6"/>
      <c r="D188" s="7"/>
      <c r="E188" s="8"/>
      <c r="F188" s="8"/>
      <c r="G188" s="60" t="str">
        <f t="shared" si="47"/>
        <v/>
      </c>
      <c r="H188" s="60" t="str">
        <f t="shared" si="47"/>
        <v/>
      </c>
      <c r="I188" s="60" t="str">
        <f t="shared" si="47"/>
        <v/>
      </c>
      <c r="K188" s="115" t="str">
        <f t="shared" si="42"/>
        <v/>
      </c>
      <c r="U188" s="116"/>
      <c r="V188" s="65" t="str">
        <f t="shared" si="32"/>
        <v/>
      </c>
      <c r="W188" s="65" t="str">
        <f t="shared" si="33"/>
        <v/>
      </c>
      <c r="X188" s="65" t="str">
        <f t="shared" si="34"/>
        <v/>
      </c>
      <c r="Y188" s="65" t="str">
        <f t="shared" si="35"/>
        <v/>
      </c>
      <c r="Z188" s="65" t="str">
        <f t="shared" si="36"/>
        <v/>
      </c>
      <c r="AA188" s="65" t="str">
        <f t="shared" si="37"/>
        <v/>
      </c>
      <c r="AB188" s="38"/>
      <c r="AC188" s="38"/>
      <c r="AD188" s="38"/>
      <c r="AE188" s="85" t="str">
        <f t="shared" si="38"/>
        <v/>
      </c>
      <c r="AF188" s="85" t="str">
        <f t="shared" si="39"/>
        <v/>
      </c>
      <c r="AG188" s="85" t="str">
        <f t="shared" si="40"/>
        <v/>
      </c>
      <c r="AH188" s="66" t="str">
        <f t="shared" si="43"/>
        <v/>
      </c>
      <c r="AI188" s="46" t="str">
        <f>IFERROR(IF(ISNUMBER('Opsparede løndele dec20-mar21'!K186),AH188+'Opsparede løndele dec20-mar21'!K186,AH188),"")</f>
        <v/>
      </c>
    </row>
    <row r="189" spans="1:35" x14ac:dyDescent="0.25">
      <c r="A189" s="52" t="str">
        <f t="shared" si="44"/>
        <v/>
      </c>
      <c r="B189" s="5"/>
      <c r="C189" s="6"/>
      <c r="D189" s="7"/>
      <c r="E189" s="8"/>
      <c r="F189" s="8"/>
      <c r="G189" s="60" t="str">
        <f t="shared" si="47"/>
        <v/>
      </c>
      <c r="H189" s="60" t="str">
        <f t="shared" si="47"/>
        <v/>
      </c>
      <c r="I189" s="60" t="str">
        <f t="shared" si="47"/>
        <v/>
      </c>
      <c r="K189" s="115" t="str">
        <f t="shared" si="42"/>
        <v/>
      </c>
      <c r="U189" s="116"/>
      <c r="V189" s="65" t="str">
        <f t="shared" si="32"/>
        <v/>
      </c>
      <c r="W189" s="65" t="str">
        <f t="shared" si="33"/>
        <v/>
      </c>
      <c r="X189" s="65" t="str">
        <f t="shared" si="34"/>
        <v/>
      </c>
      <c r="Y189" s="65" t="str">
        <f t="shared" si="35"/>
        <v/>
      </c>
      <c r="Z189" s="65" t="str">
        <f t="shared" si="36"/>
        <v/>
      </c>
      <c r="AA189" s="65" t="str">
        <f t="shared" si="37"/>
        <v/>
      </c>
      <c r="AB189" s="38"/>
      <c r="AC189" s="38"/>
      <c r="AD189" s="38"/>
      <c r="AE189" s="85" t="str">
        <f t="shared" si="38"/>
        <v/>
      </c>
      <c r="AF189" s="85" t="str">
        <f t="shared" si="39"/>
        <v/>
      </c>
      <c r="AG189" s="85" t="str">
        <f t="shared" si="40"/>
        <v/>
      </c>
      <c r="AH189" s="66" t="str">
        <f t="shared" si="43"/>
        <v/>
      </c>
      <c r="AI189" s="46" t="str">
        <f>IFERROR(IF(ISNUMBER('Opsparede løndele dec20-mar21'!K187),AH189+'Opsparede løndele dec20-mar21'!K187,AH189),"")</f>
        <v/>
      </c>
    </row>
    <row r="190" spans="1:35" x14ac:dyDescent="0.25">
      <c r="A190" s="52" t="str">
        <f t="shared" si="44"/>
        <v/>
      </c>
      <c r="B190" s="5"/>
      <c r="C190" s="6"/>
      <c r="D190" s="7"/>
      <c r="E190" s="8"/>
      <c r="F190" s="8"/>
      <c r="G190" s="60" t="str">
        <f t="shared" si="47"/>
        <v/>
      </c>
      <c r="H190" s="60" t="str">
        <f t="shared" si="47"/>
        <v/>
      </c>
      <c r="I190" s="60" t="str">
        <f t="shared" si="47"/>
        <v/>
      </c>
      <c r="K190" s="115" t="str">
        <f t="shared" si="42"/>
        <v/>
      </c>
      <c r="U190" s="116"/>
      <c r="V190" s="65" t="str">
        <f t="shared" si="32"/>
        <v/>
      </c>
      <c r="W190" s="65" t="str">
        <f t="shared" si="33"/>
        <v/>
      </c>
      <c r="X190" s="65" t="str">
        <f t="shared" si="34"/>
        <v/>
      </c>
      <c r="Y190" s="65" t="str">
        <f t="shared" si="35"/>
        <v/>
      </c>
      <c r="Z190" s="65" t="str">
        <f t="shared" si="36"/>
        <v/>
      </c>
      <c r="AA190" s="65" t="str">
        <f t="shared" si="37"/>
        <v/>
      </c>
      <c r="AB190" s="38"/>
      <c r="AC190" s="38"/>
      <c r="AD190" s="38"/>
      <c r="AE190" s="85" t="str">
        <f t="shared" si="38"/>
        <v/>
      </c>
      <c r="AF190" s="85" t="str">
        <f t="shared" si="39"/>
        <v/>
      </c>
      <c r="AG190" s="85" t="str">
        <f t="shared" si="40"/>
        <v/>
      </c>
      <c r="AH190" s="66" t="str">
        <f t="shared" si="43"/>
        <v/>
      </c>
      <c r="AI190" s="46" t="str">
        <f>IFERROR(IF(ISNUMBER('Opsparede løndele dec20-mar21'!K188),AH190+'Opsparede løndele dec20-mar21'!K188,AH190),"")</f>
        <v/>
      </c>
    </row>
    <row r="191" spans="1:35" x14ac:dyDescent="0.25">
      <c r="A191" s="52" t="str">
        <f t="shared" si="44"/>
        <v/>
      </c>
      <c r="B191" s="5"/>
      <c r="C191" s="6"/>
      <c r="D191" s="7"/>
      <c r="E191" s="8"/>
      <c r="F191" s="8"/>
      <c r="G191" s="60" t="str">
        <f t="shared" si="47"/>
        <v/>
      </c>
      <c r="H191" s="60" t="str">
        <f t="shared" si="47"/>
        <v/>
      </c>
      <c r="I191" s="60" t="str">
        <f t="shared" si="47"/>
        <v/>
      </c>
      <c r="K191" s="115" t="str">
        <f t="shared" si="42"/>
        <v/>
      </c>
      <c r="U191" s="116"/>
      <c r="V191" s="65" t="str">
        <f t="shared" si="32"/>
        <v/>
      </c>
      <c r="W191" s="65" t="str">
        <f t="shared" si="33"/>
        <v/>
      </c>
      <c r="X191" s="65" t="str">
        <f t="shared" si="34"/>
        <v/>
      </c>
      <c r="Y191" s="65" t="str">
        <f t="shared" si="35"/>
        <v/>
      </c>
      <c r="Z191" s="65" t="str">
        <f t="shared" si="36"/>
        <v/>
      </c>
      <c r="AA191" s="65" t="str">
        <f t="shared" si="37"/>
        <v/>
      </c>
      <c r="AB191" s="38"/>
      <c r="AC191" s="38"/>
      <c r="AD191" s="38"/>
      <c r="AE191" s="85" t="str">
        <f t="shared" si="38"/>
        <v/>
      </c>
      <c r="AF191" s="85" t="str">
        <f t="shared" si="39"/>
        <v/>
      </c>
      <c r="AG191" s="85" t="str">
        <f t="shared" si="40"/>
        <v/>
      </c>
      <c r="AH191" s="66" t="str">
        <f t="shared" si="43"/>
        <v/>
      </c>
      <c r="AI191" s="46" t="str">
        <f>IFERROR(IF(ISNUMBER('Opsparede løndele dec20-mar21'!K189),AH191+'Opsparede løndele dec20-mar21'!K189,AH191),"")</f>
        <v/>
      </c>
    </row>
    <row r="192" spans="1:35" x14ac:dyDescent="0.25">
      <c r="A192" s="52" t="str">
        <f t="shared" si="44"/>
        <v/>
      </c>
      <c r="B192" s="5"/>
      <c r="C192" s="6"/>
      <c r="D192" s="7"/>
      <c r="E192" s="8"/>
      <c r="F192" s="8"/>
      <c r="G192" s="60" t="str">
        <f t="shared" si="47"/>
        <v/>
      </c>
      <c r="H192" s="60" t="str">
        <f t="shared" si="47"/>
        <v/>
      </c>
      <c r="I192" s="60" t="str">
        <f t="shared" si="47"/>
        <v/>
      </c>
      <c r="K192" s="115" t="str">
        <f t="shared" si="42"/>
        <v/>
      </c>
      <c r="U192" s="116"/>
      <c r="V192" s="65" t="str">
        <f t="shared" si="32"/>
        <v/>
      </c>
      <c r="W192" s="65" t="str">
        <f t="shared" si="33"/>
        <v/>
      </c>
      <c r="X192" s="65" t="str">
        <f t="shared" si="34"/>
        <v/>
      </c>
      <c r="Y192" s="65" t="str">
        <f t="shared" si="35"/>
        <v/>
      </c>
      <c r="Z192" s="65" t="str">
        <f t="shared" si="36"/>
        <v/>
      </c>
      <c r="AA192" s="65" t="str">
        <f t="shared" si="37"/>
        <v/>
      </c>
      <c r="AB192" s="38"/>
      <c r="AC192" s="38"/>
      <c r="AD192" s="38"/>
      <c r="AE192" s="85" t="str">
        <f t="shared" si="38"/>
        <v/>
      </c>
      <c r="AF192" s="85" t="str">
        <f t="shared" si="39"/>
        <v/>
      </c>
      <c r="AG192" s="85" t="str">
        <f t="shared" si="40"/>
        <v/>
      </c>
      <c r="AH192" s="66" t="str">
        <f t="shared" si="43"/>
        <v/>
      </c>
      <c r="AI192" s="46" t="str">
        <f>IFERROR(IF(ISNUMBER('Opsparede løndele dec20-mar21'!K190),AH192+'Opsparede løndele dec20-mar21'!K190,AH192),"")</f>
        <v/>
      </c>
    </row>
    <row r="193" spans="1:35" x14ac:dyDescent="0.25">
      <c r="A193" s="52" t="str">
        <f t="shared" si="44"/>
        <v/>
      </c>
      <c r="B193" s="5"/>
      <c r="C193" s="6"/>
      <c r="D193" s="7"/>
      <c r="E193" s="8"/>
      <c r="F193" s="8"/>
      <c r="G193" s="60" t="str">
        <f t="shared" si="47"/>
        <v/>
      </c>
      <c r="H193" s="60" t="str">
        <f t="shared" si="47"/>
        <v/>
      </c>
      <c r="I193" s="60" t="str">
        <f t="shared" si="47"/>
        <v/>
      </c>
      <c r="K193" s="115" t="str">
        <f t="shared" si="42"/>
        <v/>
      </c>
      <c r="U193" s="116"/>
      <c r="V193" s="65" t="str">
        <f t="shared" si="32"/>
        <v/>
      </c>
      <c r="W193" s="65" t="str">
        <f t="shared" si="33"/>
        <v/>
      </c>
      <c r="X193" s="65" t="str">
        <f t="shared" si="34"/>
        <v/>
      </c>
      <c r="Y193" s="65" t="str">
        <f t="shared" si="35"/>
        <v/>
      </c>
      <c r="Z193" s="65" t="str">
        <f t="shared" si="36"/>
        <v/>
      </c>
      <c r="AA193" s="65" t="str">
        <f t="shared" si="37"/>
        <v/>
      </c>
      <c r="AB193" s="38"/>
      <c r="AC193" s="38"/>
      <c r="AD193" s="38"/>
      <c r="AE193" s="85" t="str">
        <f t="shared" si="38"/>
        <v/>
      </c>
      <c r="AF193" s="85" t="str">
        <f t="shared" si="39"/>
        <v/>
      </c>
      <c r="AG193" s="85" t="str">
        <f t="shared" si="40"/>
        <v/>
      </c>
      <c r="AH193" s="66" t="str">
        <f t="shared" si="43"/>
        <v/>
      </c>
      <c r="AI193" s="46" t="str">
        <f>IFERROR(IF(ISNUMBER('Opsparede løndele dec20-mar21'!K191),AH193+'Opsparede løndele dec20-mar21'!K191,AH193),"")</f>
        <v/>
      </c>
    </row>
    <row r="194" spans="1:35" x14ac:dyDescent="0.25">
      <c r="A194" s="52" t="str">
        <f t="shared" si="44"/>
        <v/>
      </c>
      <c r="B194" s="5"/>
      <c r="C194" s="6"/>
      <c r="D194" s="7"/>
      <c r="E194" s="8"/>
      <c r="F194" s="8"/>
      <c r="G194" s="60" t="str">
        <f t="shared" si="47"/>
        <v/>
      </c>
      <c r="H194" s="60" t="str">
        <f t="shared" si="47"/>
        <v/>
      </c>
      <c r="I194" s="60" t="str">
        <f t="shared" si="47"/>
        <v/>
      </c>
      <c r="K194" s="115" t="str">
        <f t="shared" si="42"/>
        <v/>
      </c>
      <c r="U194" s="116"/>
      <c r="V194" s="65" t="str">
        <f t="shared" si="32"/>
        <v/>
      </c>
      <c r="W194" s="65" t="str">
        <f t="shared" si="33"/>
        <v/>
      </c>
      <c r="X194" s="65" t="str">
        <f t="shared" si="34"/>
        <v/>
      </c>
      <c r="Y194" s="65" t="str">
        <f t="shared" si="35"/>
        <v/>
      </c>
      <c r="Z194" s="65" t="str">
        <f t="shared" si="36"/>
        <v/>
      </c>
      <c r="AA194" s="65" t="str">
        <f t="shared" si="37"/>
        <v/>
      </c>
      <c r="AB194" s="38"/>
      <c r="AC194" s="38"/>
      <c r="AD194" s="38"/>
      <c r="AE194" s="85" t="str">
        <f t="shared" si="38"/>
        <v/>
      </c>
      <c r="AF194" s="85" t="str">
        <f t="shared" si="39"/>
        <v/>
      </c>
      <c r="AG194" s="85" t="str">
        <f t="shared" si="40"/>
        <v/>
      </c>
      <c r="AH194" s="66" t="str">
        <f t="shared" si="43"/>
        <v/>
      </c>
      <c r="AI194" s="46" t="str">
        <f>IFERROR(IF(ISNUMBER('Opsparede løndele dec20-mar21'!K192),AH194+'Opsparede løndele dec20-mar21'!K192,AH194),"")</f>
        <v/>
      </c>
    </row>
    <row r="195" spans="1:35" x14ac:dyDescent="0.25">
      <c r="A195" s="52" t="str">
        <f t="shared" si="44"/>
        <v/>
      </c>
      <c r="B195" s="5"/>
      <c r="C195" s="6"/>
      <c r="D195" s="7"/>
      <c r="E195" s="8"/>
      <c r="F195" s="8"/>
      <c r="G195" s="60" t="str">
        <f t="shared" si="47"/>
        <v/>
      </c>
      <c r="H195" s="60" t="str">
        <f t="shared" si="47"/>
        <v/>
      </c>
      <c r="I195" s="60" t="str">
        <f t="shared" si="47"/>
        <v/>
      </c>
      <c r="K195" s="115" t="str">
        <f t="shared" si="42"/>
        <v/>
      </c>
      <c r="U195" s="116"/>
      <c r="V195" s="65" t="str">
        <f t="shared" si="32"/>
        <v/>
      </c>
      <c r="W195" s="65" t="str">
        <f t="shared" si="33"/>
        <v/>
      </c>
      <c r="X195" s="65" t="str">
        <f t="shared" si="34"/>
        <v/>
      </c>
      <c r="Y195" s="65" t="str">
        <f t="shared" si="35"/>
        <v/>
      </c>
      <c r="Z195" s="65" t="str">
        <f t="shared" si="36"/>
        <v/>
      </c>
      <c r="AA195" s="65" t="str">
        <f t="shared" si="37"/>
        <v/>
      </c>
      <c r="AB195" s="38"/>
      <c r="AC195" s="38"/>
      <c r="AD195" s="38"/>
      <c r="AE195" s="85" t="str">
        <f t="shared" si="38"/>
        <v/>
      </c>
      <c r="AF195" s="85" t="str">
        <f t="shared" si="39"/>
        <v/>
      </c>
      <c r="AG195" s="85" t="str">
        <f t="shared" si="40"/>
        <v/>
      </c>
      <c r="AH195" s="66" t="str">
        <f t="shared" si="43"/>
        <v/>
      </c>
      <c r="AI195" s="46" t="str">
        <f>IFERROR(IF(ISNUMBER('Opsparede løndele dec20-mar21'!K193),AH195+'Opsparede løndele dec20-mar21'!K193,AH195),"")</f>
        <v/>
      </c>
    </row>
    <row r="196" spans="1:35" x14ac:dyDescent="0.25">
      <c r="A196" s="52" t="str">
        <f t="shared" si="44"/>
        <v/>
      </c>
      <c r="B196" s="5"/>
      <c r="C196" s="6"/>
      <c r="D196" s="7"/>
      <c r="E196" s="8"/>
      <c r="F196" s="8"/>
      <c r="G196" s="60" t="str">
        <f t="shared" si="47"/>
        <v/>
      </c>
      <c r="H196" s="60" t="str">
        <f t="shared" si="47"/>
        <v/>
      </c>
      <c r="I196" s="60" t="str">
        <f t="shared" si="47"/>
        <v/>
      </c>
      <c r="K196" s="115" t="str">
        <f t="shared" si="42"/>
        <v/>
      </c>
      <c r="U196" s="116"/>
      <c r="V196" s="65" t="str">
        <f t="shared" si="32"/>
        <v/>
      </c>
      <c r="W196" s="65" t="str">
        <f t="shared" si="33"/>
        <v/>
      </c>
      <c r="X196" s="65" t="str">
        <f t="shared" si="34"/>
        <v/>
      </c>
      <c r="Y196" s="65" t="str">
        <f t="shared" si="35"/>
        <v/>
      </c>
      <c r="Z196" s="65" t="str">
        <f t="shared" si="36"/>
        <v/>
      </c>
      <c r="AA196" s="65" t="str">
        <f t="shared" si="37"/>
        <v/>
      </c>
      <c r="AB196" s="38"/>
      <c r="AC196" s="38"/>
      <c r="AD196" s="38"/>
      <c r="AE196" s="85" t="str">
        <f t="shared" si="38"/>
        <v/>
      </c>
      <c r="AF196" s="85" t="str">
        <f t="shared" si="39"/>
        <v/>
      </c>
      <c r="AG196" s="85" t="str">
        <f t="shared" si="40"/>
        <v/>
      </c>
      <c r="AH196" s="66" t="str">
        <f t="shared" si="43"/>
        <v/>
      </c>
      <c r="AI196" s="46" t="str">
        <f>IFERROR(IF(ISNUMBER('Opsparede løndele dec20-mar21'!K194),AH196+'Opsparede løndele dec20-mar21'!K194,AH196),"")</f>
        <v/>
      </c>
    </row>
    <row r="197" spans="1:35" x14ac:dyDescent="0.25">
      <c r="A197" s="52" t="str">
        <f t="shared" si="44"/>
        <v/>
      </c>
      <c r="B197" s="5"/>
      <c r="C197" s="6"/>
      <c r="D197" s="7"/>
      <c r="E197" s="8"/>
      <c r="F197" s="8"/>
      <c r="G197" s="60" t="str">
        <f t="shared" si="47"/>
        <v/>
      </c>
      <c r="H197" s="60" t="str">
        <f t="shared" si="47"/>
        <v/>
      </c>
      <c r="I197" s="60" t="str">
        <f t="shared" si="47"/>
        <v/>
      </c>
      <c r="K197" s="115" t="str">
        <f t="shared" si="42"/>
        <v/>
      </c>
      <c r="U197" s="116"/>
      <c r="V197" s="65" t="str">
        <f t="shared" si="32"/>
        <v/>
      </c>
      <c r="W197" s="65" t="str">
        <f t="shared" si="33"/>
        <v/>
      </c>
      <c r="X197" s="65" t="str">
        <f t="shared" si="34"/>
        <v/>
      </c>
      <c r="Y197" s="65" t="str">
        <f t="shared" si="35"/>
        <v/>
      </c>
      <c r="Z197" s="65" t="str">
        <f t="shared" si="36"/>
        <v/>
      </c>
      <c r="AA197" s="65" t="str">
        <f t="shared" si="37"/>
        <v/>
      </c>
      <c r="AB197" s="38"/>
      <c r="AC197" s="38"/>
      <c r="AD197" s="38"/>
      <c r="AE197" s="85" t="str">
        <f t="shared" si="38"/>
        <v/>
      </c>
      <c r="AF197" s="85" t="str">
        <f t="shared" si="39"/>
        <v/>
      </c>
      <c r="AG197" s="85" t="str">
        <f t="shared" si="40"/>
        <v/>
      </c>
      <c r="AH197" s="66" t="str">
        <f t="shared" si="43"/>
        <v/>
      </c>
      <c r="AI197" s="46" t="str">
        <f>IFERROR(IF(ISNUMBER('Opsparede løndele dec20-mar21'!K195),AH197+'Opsparede løndele dec20-mar21'!K195,AH197),"")</f>
        <v/>
      </c>
    </row>
    <row r="198" spans="1:35" x14ac:dyDescent="0.25">
      <c r="A198" s="52" t="str">
        <f t="shared" si="44"/>
        <v/>
      </c>
      <c r="B198" s="5"/>
      <c r="C198" s="6"/>
      <c r="D198" s="7"/>
      <c r="E198" s="8"/>
      <c r="F198" s="8"/>
      <c r="G198" s="60" t="str">
        <f t="shared" si="47"/>
        <v/>
      </c>
      <c r="H198" s="60" t="str">
        <f t="shared" si="47"/>
        <v/>
      </c>
      <c r="I198" s="60" t="str">
        <f t="shared" si="47"/>
        <v/>
      </c>
      <c r="K198" s="115" t="str">
        <f t="shared" si="42"/>
        <v/>
      </c>
      <c r="U198" s="116"/>
      <c r="V198" s="65" t="str">
        <f t="shared" si="32"/>
        <v/>
      </c>
      <c r="W198" s="65" t="str">
        <f t="shared" si="33"/>
        <v/>
      </c>
      <c r="X198" s="65" t="str">
        <f t="shared" si="34"/>
        <v/>
      </c>
      <c r="Y198" s="65" t="str">
        <f t="shared" si="35"/>
        <v/>
      </c>
      <c r="Z198" s="65" t="str">
        <f t="shared" si="36"/>
        <v/>
      </c>
      <c r="AA198" s="65" t="str">
        <f t="shared" si="37"/>
        <v/>
      </c>
      <c r="AB198" s="38"/>
      <c r="AC198" s="38"/>
      <c r="AD198" s="38"/>
      <c r="AE198" s="85" t="str">
        <f t="shared" si="38"/>
        <v/>
      </c>
      <c r="AF198" s="85" t="str">
        <f t="shared" si="39"/>
        <v/>
      </c>
      <c r="AG198" s="85" t="str">
        <f t="shared" si="40"/>
        <v/>
      </c>
      <c r="AH198" s="66" t="str">
        <f t="shared" si="43"/>
        <v/>
      </c>
      <c r="AI198" s="46" t="str">
        <f>IFERROR(IF(ISNUMBER('Opsparede løndele dec20-mar21'!K196),AH198+'Opsparede løndele dec20-mar21'!K196,AH198),"")</f>
        <v/>
      </c>
    </row>
    <row r="199" spans="1:35" x14ac:dyDescent="0.25">
      <c r="A199" s="52" t="str">
        <f t="shared" si="44"/>
        <v/>
      </c>
      <c r="B199" s="5"/>
      <c r="C199" s="6"/>
      <c r="D199" s="7"/>
      <c r="E199" s="8"/>
      <c r="F199" s="8"/>
      <c r="G199" s="60" t="str">
        <f t="shared" si="47"/>
        <v/>
      </c>
      <c r="H199" s="60" t="str">
        <f t="shared" si="47"/>
        <v/>
      </c>
      <c r="I199" s="60" t="str">
        <f t="shared" si="47"/>
        <v/>
      </c>
      <c r="K199" s="115" t="str">
        <f t="shared" si="42"/>
        <v/>
      </c>
      <c r="U199" s="116"/>
      <c r="V199" s="65" t="str">
        <f t="shared" ref="V199:V262" si="48">IF(AND(ISNUMBER($U199),ISNUMBER(L199)),(IF($B199="","",IF(MIN(L199,O199)*$K199&gt;30000*IF($U199&gt;37,37,$U199)/37,30000*IF($U199&gt;37,37,$U199)/37,MIN(L199,O199)*$K199))),"")</f>
        <v/>
      </c>
      <c r="W199" s="65" t="str">
        <f t="shared" ref="W199:W262" si="49">IF(AND(ISNUMBER($U199),ISNUMBER(M199)),(IF($B199="","",IF(MIN(M199,P199)*$K199&gt;30000*IF($U199&gt;37,37,$U199)/37,30000*IF($U199&gt;37,37,$U199)/37,MIN(M199,P199)*$K199))),"")</f>
        <v/>
      </c>
      <c r="X199" s="65" t="str">
        <f t="shared" ref="X199:X262" si="50">IF(AND(ISNUMBER($U199),ISNUMBER(N199)),(IF($B199="","",IF(MIN(N199,Q199)*$K199&gt;30000*IF($U199&gt;37,37,$U199)/37,30000*IF($U199&gt;37,37,$U199)/37,MIN(N199,Q199)*$K199))),"")</f>
        <v/>
      </c>
      <c r="Y199" s="65" t="str">
        <f t="shared" ref="Y199:Y262" si="51">IF(ISNUMBER(V199),(MIN(V199,MIN(L199,O199)-R199)),"")</f>
        <v/>
      </c>
      <c r="Z199" s="65" t="str">
        <f t="shared" ref="Z199:Z262" si="52">IF(ISNUMBER(W199),(MIN(W199,MIN(M199,P199)-S199)),"")</f>
        <v/>
      </c>
      <c r="AA199" s="65" t="str">
        <f t="shared" ref="AA199:AA262" si="53">IF(ISNUMBER(X199),(MIN(X199,MIN(N199,Q199)-T199)),"")</f>
        <v/>
      </c>
      <c r="AB199" s="38"/>
      <c r="AC199" s="38"/>
      <c r="AD199" s="38"/>
      <c r="AE199" s="85" t="str">
        <f t="shared" ref="AE199:AE262" si="54">IF(ISNUMBER(AB199),MIN(Y199/VLOOKUP(G$6,Matrix_antal_dage,4,FALSE)*(G199-AB199),30000),"")</f>
        <v/>
      </c>
      <c r="AF199" s="85" t="str">
        <f t="shared" ref="AF199:AF262" si="55">IF(ISNUMBER(AC199),MIN(Z199/VLOOKUP(H$6,Matrix_antal_dage,4,FALSE)*(H199-AC199),30000),"")</f>
        <v/>
      </c>
      <c r="AG199" s="85" t="str">
        <f t="shared" ref="AG199:AG262" si="56">IF(ISNUMBER(AD199),MIN(AA199/VLOOKUP(I$6,Matrix_antal_dage,4,FALSE)*(I199-AD199),30000),"")</f>
        <v/>
      </c>
      <c r="AH199" s="66" t="str">
        <f t="shared" si="43"/>
        <v/>
      </c>
      <c r="AI199" s="46" t="str">
        <f>IFERROR(IF(ISNUMBER('Opsparede løndele dec20-mar21'!K197),AH199+'Opsparede løndele dec20-mar21'!K197,AH199),"")</f>
        <v/>
      </c>
    </row>
    <row r="200" spans="1:35" x14ac:dyDescent="0.25">
      <c r="A200" s="52" t="str">
        <f t="shared" si="44"/>
        <v/>
      </c>
      <c r="B200" s="5"/>
      <c r="C200" s="6"/>
      <c r="D200" s="7"/>
      <c r="E200" s="8"/>
      <c r="F200" s="8"/>
      <c r="G200" s="60" t="str">
        <f t="shared" ref="G200:I215" si="57">IF(AND(ISNUMBER($E200),ISNUMBER($F200)),MAX(MIN(NETWORKDAYS(IF($E200&lt;=VLOOKUP(G$6,Matrix_antal_dage,5,FALSE),VLOOKUP(G$6,Matrix_antal_dage,5,FALSE),$E200),IF($F200&gt;=VLOOKUP(G$6,Matrix_antal_dage,6,FALSE),VLOOKUP(G$6,Matrix_antal_dage,6,FALSE),$F200),helligdage),VLOOKUP(G$6,Matrix_antal_dage,7,FALSE)),0),"")</f>
        <v/>
      </c>
      <c r="H200" s="60" t="str">
        <f t="shared" si="57"/>
        <v/>
      </c>
      <c r="I200" s="60" t="str">
        <f t="shared" si="57"/>
        <v/>
      </c>
      <c r="K200" s="115" t="str">
        <f t="shared" ref="K200:K263" si="58">IF(J200="","",IF(J200="Funktionær",0.75,IF(J200="Ikke-funktionær",0.9,IF(J200="Elev/lærling",0.9))))</f>
        <v/>
      </c>
      <c r="U200" s="116"/>
      <c r="V200" s="65" t="str">
        <f t="shared" si="48"/>
        <v/>
      </c>
      <c r="W200" s="65" t="str">
        <f t="shared" si="49"/>
        <v/>
      </c>
      <c r="X200" s="65" t="str">
        <f t="shared" si="50"/>
        <v/>
      </c>
      <c r="Y200" s="65" t="str">
        <f t="shared" si="51"/>
        <v/>
      </c>
      <c r="Z200" s="65" t="str">
        <f t="shared" si="52"/>
        <v/>
      </c>
      <c r="AA200" s="65" t="str">
        <f t="shared" si="53"/>
        <v/>
      </c>
      <c r="AB200" s="38"/>
      <c r="AC200" s="38"/>
      <c r="AD200" s="38"/>
      <c r="AE200" s="85" t="str">
        <f t="shared" si="54"/>
        <v/>
      </c>
      <c r="AF200" s="85" t="str">
        <f t="shared" si="55"/>
        <v/>
      </c>
      <c r="AG200" s="85" t="str">
        <f t="shared" si="56"/>
        <v/>
      </c>
      <c r="AH200" s="66" t="str">
        <f t="shared" ref="AH200:AH263" si="59">IF(OR(ISNUMBER(AB200),ISNUMBER(AC200),ISNUMBER(AD200)),SUM(AE200:AG200),"")</f>
        <v/>
      </c>
      <c r="AI200" s="46" t="str">
        <f>IFERROR(IF(ISNUMBER('Opsparede løndele dec20-mar21'!K198),AH200+'Opsparede løndele dec20-mar21'!K198,AH200),"")</f>
        <v/>
      </c>
    </row>
    <row r="201" spans="1:35" x14ac:dyDescent="0.25">
      <c r="A201" s="52" t="str">
        <f t="shared" ref="A201:A264" si="60">IF(B201="","",A200+1)</f>
        <v/>
      </c>
      <c r="B201" s="5"/>
      <c r="C201" s="6"/>
      <c r="D201" s="7"/>
      <c r="E201" s="8"/>
      <c r="F201" s="8"/>
      <c r="G201" s="60" t="str">
        <f t="shared" si="57"/>
        <v/>
      </c>
      <c r="H201" s="60" t="str">
        <f t="shared" si="57"/>
        <v/>
      </c>
      <c r="I201" s="60" t="str">
        <f t="shared" si="57"/>
        <v/>
      </c>
      <c r="K201" s="115" t="str">
        <f t="shared" si="58"/>
        <v/>
      </c>
      <c r="U201" s="116"/>
      <c r="V201" s="65" t="str">
        <f t="shared" si="48"/>
        <v/>
      </c>
      <c r="W201" s="65" t="str">
        <f t="shared" si="49"/>
        <v/>
      </c>
      <c r="X201" s="65" t="str">
        <f t="shared" si="50"/>
        <v/>
      </c>
      <c r="Y201" s="65" t="str">
        <f t="shared" si="51"/>
        <v/>
      </c>
      <c r="Z201" s="65" t="str">
        <f t="shared" si="52"/>
        <v/>
      </c>
      <c r="AA201" s="65" t="str">
        <f t="shared" si="53"/>
        <v/>
      </c>
      <c r="AB201" s="38"/>
      <c r="AC201" s="38"/>
      <c r="AD201" s="38"/>
      <c r="AE201" s="85" t="str">
        <f t="shared" si="54"/>
        <v/>
      </c>
      <c r="AF201" s="85" t="str">
        <f t="shared" si="55"/>
        <v/>
      </c>
      <c r="AG201" s="85" t="str">
        <f t="shared" si="56"/>
        <v/>
      </c>
      <c r="AH201" s="66" t="str">
        <f t="shared" si="59"/>
        <v/>
      </c>
      <c r="AI201" s="46" t="str">
        <f>IFERROR(IF(ISNUMBER('Opsparede løndele dec20-mar21'!K199),AH201+'Opsparede løndele dec20-mar21'!K199,AH201),"")</f>
        <v/>
      </c>
    </row>
    <row r="202" spans="1:35" x14ac:dyDescent="0.25">
      <c r="A202" s="52" t="str">
        <f t="shared" si="60"/>
        <v/>
      </c>
      <c r="B202" s="5"/>
      <c r="C202" s="6"/>
      <c r="D202" s="7"/>
      <c r="E202" s="8"/>
      <c r="F202" s="8"/>
      <c r="G202" s="60" t="str">
        <f t="shared" si="57"/>
        <v/>
      </c>
      <c r="H202" s="60" t="str">
        <f t="shared" si="57"/>
        <v/>
      </c>
      <c r="I202" s="60" t="str">
        <f t="shared" si="57"/>
        <v/>
      </c>
      <c r="K202" s="115" t="str">
        <f t="shared" si="58"/>
        <v/>
      </c>
      <c r="U202" s="116"/>
      <c r="V202" s="65" t="str">
        <f t="shared" si="48"/>
        <v/>
      </c>
      <c r="W202" s="65" t="str">
        <f t="shared" si="49"/>
        <v/>
      </c>
      <c r="X202" s="65" t="str">
        <f t="shared" si="50"/>
        <v/>
      </c>
      <c r="Y202" s="65" t="str">
        <f t="shared" si="51"/>
        <v/>
      </c>
      <c r="Z202" s="65" t="str">
        <f t="shared" si="52"/>
        <v/>
      </c>
      <c r="AA202" s="65" t="str">
        <f t="shared" si="53"/>
        <v/>
      </c>
      <c r="AB202" s="38"/>
      <c r="AC202" s="38"/>
      <c r="AD202" s="38"/>
      <c r="AE202" s="85" t="str">
        <f t="shared" si="54"/>
        <v/>
      </c>
      <c r="AF202" s="85" t="str">
        <f t="shared" si="55"/>
        <v/>
      </c>
      <c r="AG202" s="85" t="str">
        <f t="shared" si="56"/>
        <v/>
      </c>
      <c r="AH202" s="66" t="str">
        <f t="shared" si="59"/>
        <v/>
      </c>
      <c r="AI202" s="46" t="str">
        <f>IFERROR(IF(ISNUMBER('Opsparede løndele dec20-mar21'!K200),AH202+'Opsparede løndele dec20-mar21'!K200,AH202),"")</f>
        <v/>
      </c>
    </row>
    <row r="203" spans="1:35" x14ac:dyDescent="0.25">
      <c r="A203" s="52" t="str">
        <f t="shared" si="60"/>
        <v/>
      </c>
      <c r="B203" s="5"/>
      <c r="C203" s="6"/>
      <c r="D203" s="7"/>
      <c r="E203" s="8"/>
      <c r="F203" s="8"/>
      <c r="G203" s="60" t="str">
        <f t="shared" si="57"/>
        <v/>
      </c>
      <c r="H203" s="60" t="str">
        <f t="shared" si="57"/>
        <v/>
      </c>
      <c r="I203" s="60" t="str">
        <f t="shared" si="57"/>
        <v/>
      </c>
      <c r="K203" s="115" t="str">
        <f t="shared" si="58"/>
        <v/>
      </c>
      <c r="U203" s="116"/>
      <c r="V203" s="65" t="str">
        <f t="shared" si="48"/>
        <v/>
      </c>
      <c r="W203" s="65" t="str">
        <f t="shared" si="49"/>
        <v/>
      </c>
      <c r="X203" s="65" t="str">
        <f t="shared" si="50"/>
        <v/>
      </c>
      <c r="Y203" s="65" t="str">
        <f t="shared" si="51"/>
        <v/>
      </c>
      <c r="Z203" s="65" t="str">
        <f t="shared" si="52"/>
        <v/>
      </c>
      <c r="AA203" s="65" t="str">
        <f t="shared" si="53"/>
        <v/>
      </c>
      <c r="AB203" s="38"/>
      <c r="AC203" s="38"/>
      <c r="AD203" s="38"/>
      <c r="AE203" s="85" t="str">
        <f t="shared" si="54"/>
        <v/>
      </c>
      <c r="AF203" s="85" t="str">
        <f t="shared" si="55"/>
        <v/>
      </c>
      <c r="AG203" s="85" t="str">
        <f t="shared" si="56"/>
        <v/>
      </c>
      <c r="AH203" s="66" t="str">
        <f t="shared" si="59"/>
        <v/>
      </c>
      <c r="AI203" s="46" t="str">
        <f>IFERROR(IF(ISNUMBER('Opsparede løndele dec20-mar21'!K201),AH203+'Opsparede løndele dec20-mar21'!K201,AH203),"")</f>
        <v/>
      </c>
    </row>
    <row r="204" spans="1:35" x14ac:dyDescent="0.25">
      <c r="A204" s="52" t="str">
        <f t="shared" si="60"/>
        <v/>
      </c>
      <c r="B204" s="5"/>
      <c r="C204" s="6"/>
      <c r="D204" s="7"/>
      <c r="E204" s="8"/>
      <c r="F204" s="8"/>
      <c r="G204" s="60" t="str">
        <f t="shared" si="57"/>
        <v/>
      </c>
      <c r="H204" s="60" t="str">
        <f t="shared" si="57"/>
        <v/>
      </c>
      <c r="I204" s="60" t="str">
        <f t="shared" si="57"/>
        <v/>
      </c>
      <c r="K204" s="115" t="str">
        <f t="shared" si="58"/>
        <v/>
      </c>
      <c r="U204" s="116"/>
      <c r="V204" s="65" t="str">
        <f t="shared" si="48"/>
        <v/>
      </c>
      <c r="W204" s="65" t="str">
        <f t="shared" si="49"/>
        <v/>
      </c>
      <c r="X204" s="65" t="str">
        <f t="shared" si="50"/>
        <v/>
      </c>
      <c r="Y204" s="65" t="str">
        <f t="shared" si="51"/>
        <v/>
      </c>
      <c r="Z204" s="65" t="str">
        <f t="shared" si="52"/>
        <v/>
      </c>
      <c r="AA204" s="65" t="str">
        <f t="shared" si="53"/>
        <v/>
      </c>
      <c r="AB204" s="38"/>
      <c r="AC204" s="38"/>
      <c r="AD204" s="38"/>
      <c r="AE204" s="85" t="str">
        <f t="shared" si="54"/>
        <v/>
      </c>
      <c r="AF204" s="85" t="str">
        <f t="shared" si="55"/>
        <v/>
      </c>
      <c r="AG204" s="85" t="str">
        <f t="shared" si="56"/>
        <v/>
      </c>
      <c r="AH204" s="66" t="str">
        <f t="shared" si="59"/>
        <v/>
      </c>
      <c r="AI204" s="46" t="str">
        <f>IFERROR(IF(ISNUMBER('Opsparede løndele dec20-mar21'!K202),AH204+'Opsparede løndele dec20-mar21'!K202,AH204),"")</f>
        <v/>
      </c>
    </row>
    <row r="205" spans="1:35" x14ac:dyDescent="0.25">
      <c r="A205" s="52" t="str">
        <f t="shared" si="60"/>
        <v/>
      </c>
      <c r="B205" s="5"/>
      <c r="C205" s="6"/>
      <c r="D205" s="7"/>
      <c r="E205" s="8"/>
      <c r="F205" s="8"/>
      <c r="G205" s="60" t="str">
        <f t="shared" si="57"/>
        <v/>
      </c>
      <c r="H205" s="60" t="str">
        <f t="shared" si="57"/>
        <v/>
      </c>
      <c r="I205" s="60" t="str">
        <f t="shared" si="57"/>
        <v/>
      </c>
      <c r="K205" s="115" t="str">
        <f t="shared" si="58"/>
        <v/>
      </c>
      <c r="U205" s="116"/>
      <c r="V205" s="65" t="str">
        <f t="shared" si="48"/>
        <v/>
      </c>
      <c r="W205" s="65" t="str">
        <f t="shared" si="49"/>
        <v/>
      </c>
      <c r="X205" s="65" t="str">
        <f t="shared" si="50"/>
        <v/>
      </c>
      <c r="Y205" s="65" t="str">
        <f t="shared" si="51"/>
        <v/>
      </c>
      <c r="Z205" s="65" t="str">
        <f t="shared" si="52"/>
        <v/>
      </c>
      <c r="AA205" s="65" t="str">
        <f t="shared" si="53"/>
        <v/>
      </c>
      <c r="AB205" s="38"/>
      <c r="AC205" s="38"/>
      <c r="AD205" s="38"/>
      <c r="AE205" s="85" t="str">
        <f t="shared" si="54"/>
        <v/>
      </c>
      <c r="AF205" s="85" t="str">
        <f t="shared" si="55"/>
        <v/>
      </c>
      <c r="AG205" s="85" t="str">
        <f t="shared" si="56"/>
        <v/>
      </c>
      <c r="AH205" s="66" t="str">
        <f t="shared" si="59"/>
        <v/>
      </c>
      <c r="AI205" s="46" t="str">
        <f>IFERROR(IF(ISNUMBER('Opsparede løndele dec20-mar21'!K203),AH205+'Opsparede løndele dec20-mar21'!K203,AH205),"")</f>
        <v/>
      </c>
    </row>
    <row r="206" spans="1:35" x14ac:dyDescent="0.25">
      <c r="A206" s="52" t="str">
        <f t="shared" si="60"/>
        <v/>
      </c>
      <c r="B206" s="5"/>
      <c r="C206" s="6"/>
      <c r="D206" s="7"/>
      <c r="E206" s="8"/>
      <c r="F206" s="8"/>
      <c r="G206" s="60" t="str">
        <f t="shared" si="57"/>
        <v/>
      </c>
      <c r="H206" s="60" t="str">
        <f t="shared" si="57"/>
        <v/>
      </c>
      <c r="I206" s="60" t="str">
        <f t="shared" si="57"/>
        <v/>
      </c>
      <c r="K206" s="115" t="str">
        <f t="shared" si="58"/>
        <v/>
      </c>
      <c r="U206" s="116"/>
      <c r="V206" s="65" t="str">
        <f t="shared" si="48"/>
        <v/>
      </c>
      <c r="W206" s="65" t="str">
        <f t="shared" si="49"/>
        <v/>
      </c>
      <c r="X206" s="65" t="str">
        <f t="shared" si="50"/>
        <v/>
      </c>
      <c r="Y206" s="65" t="str">
        <f t="shared" si="51"/>
        <v/>
      </c>
      <c r="Z206" s="65" t="str">
        <f t="shared" si="52"/>
        <v/>
      </c>
      <c r="AA206" s="65" t="str">
        <f t="shared" si="53"/>
        <v/>
      </c>
      <c r="AB206" s="38"/>
      <c r="AC206" s="38"/>
      <c r="AD206" s="38"/>
      <c r="AE206" s="85" t="str">
        <f t="shared" si="54"/>
        <v/>
      </c>
      <c r="AF206" s="85" t="str">
        <f t="shared" si="55"/>
        <v/>
      </c>
      <c r="AG206" s="85" t="str">
        <f t="shared" si="56"/>
        <v/>
      </c>
      <c r="AH206" s="66" t="str">
        <f t="shared" si="59"/>
        <v/>
      </c>
      <c r="AI206" s="46" t="str">
        <f>IFERROR(IF(ISNUMBER('Opsparede løndele dec20-mar21'!K204),AH206+'Opsparede løndele dec20-mar21'!K204,AH206),"")</f>
        <v/>
      </c>
    </row>
    <row r="207" spans="1:35" x14ac:dyDescent="0.25">
      <c r="A207" s="52" t="str">
        <f t="shared" si="60"/>
        <v/>
      </c>
      <c r="B207" s="5"/>
      <c r="C207" s="6"/>
      <c r="D207" s="7"/>
      <c r="E207" s="8"/>
      <c r="F207" s="8"/>
      <c r="G207" s="60" t="str">
        <f t="shared" si="57"/>
        <v/>
      </c>
      <c r="H207" s="60" t="str">
        <f t="shared" si="57"/>
        <v/>
      </c>
      <c r="I207" s="60" t="str">
        <f t="shared" si="57"/>
        <v/>
      </c>
      <c r="K207" s="115" t="str">
        <f t="shared" si="58"/>
        <v/>
      </c>
      <c r="U207" s="116"/>
      <c r="V207" s="65" t="str">
        <f t="shared" si="48"/>
        <v/>
      </c>
      <c r="W207" s="65" t="str">
        <f t="shared" si="49"/>
        <v/>
      </c>
      <c r="X207" s="65" t="str">
        <f t="shared" si="50"/>
        <v/>
      </c>
      <c r="Y207" s="65" t="str">
        <f t="shared" si="51"/>
        <v/>
      </c>
      <c r="Z207" s="65" t="str">
        <f t="shared" si="52"/>
        <v/>
      </c>
      <c r="AA207" s="65" t="str">
        <f t="shared" si="53"/>
        <v/>
      </c>
      <c r="AB207" s="38"/>
      <c r="AC207" s="38"/>
      <c r="AD207" s="38"/>
      <c r="AE207" s="85" t="str">
        <f t="shared" si="54"/>
        <v/>
      </c>
      <c r="AF207" s="85" t="str">
        <f t="shared" si="55"/>
        <v/>
      </c>
      <c r="AG207" s="85" t="str">
        <f t="shared" si="56"/>
        <v/>
      </c>
      <c r="AH207" s="66" t="str">
        <f t="shared" si="59"/>
        <v/>
      </c>
      <c r="AI207" s="46" t="str">
        <f>IFERROR(IF(ISNUMBER('Opsparede løndele dec20-mar21'!K205),AH207+'Opsparede løndele dec20-mar21'!K205,AH207),"")</f>
        <v/>
      </c>
    </row>
    <row r="208" spans="1:35" x14ac:dyDescent="0.25">
      <c r="A208" s="52" t="str">
        <f t="shared" si="60"/>
        <v/>
      </c>
      <c r="B208" s="5"/>
      <c r="C208" s="6"/>
      <c r="D208" s="7"/>
      <c r="E208" s="8"/>
      <c r="F208" s="8"/>
      <c r="G208" s="60" t="str">
        <f t="shared" si="57"/>
        <v/>
      </c>
      <c r="H208" s="60" t="str">
        <f t="shared" si="57"/>
        <v/>
      </c>
      <c r="I208" s="60" t="str">
        <f t="shared" si="57"/>
        <v/>
      </c>
      <c r="K208" s="115" t="str">
        <f t="shared" si="58"/>
        <v/>
      </c>
      <c r="U208" s="116"/>
      <c r="V208" s="65" t="str">
        <f t="shared" si="48"/>
        <v/>
      </c>
      <c r="W208" s="65" t="str">
        <f t="shared" si="49"/>
        <v/>
      </c>
      <c r="X208" s="65" t="str">
        <f t="shared" si="50"/>
        <v/>
      </c>
      <c r="Y208" s="65" t="str">
        <f t="shared" si="51"/>
        <v/>
      </c>
      <c r="Z208" s="65" t="str">
        <f t="shared" si="52"/>
        <v/>
      </c>
      <c r="AA208" s="65" t="str">
        <f t="shared" si="53"/>
        <v/>
      </c>
      <c r="AB208" s="38"/>
      <c r="AC208" s="38"/>
      <c r="AD208" s="38"/>
      <c r="AE208" s="85" t="str">
        <f t="shared" si="54"/>
        <v/>
      </c>
      <c r="AF208" s="85" t="str">
        <f t="shared" si="55"/>
        <v/>
      </c>
      <c r="AG208" s="85" t="str">
        <f t="shared" si="56"/>
        <v/>
      </c>
      <c r="AH208" s="66" t="str">
        <f t="shared" si="59"/>
        <v/>
      </c>
      <c r="AI208" s="46" t="str">
        <f>IFERROR(IF(ISNUMBER('Opsparede løndele dec20-mar21'!K206),AH208+'Opsparede løndele dec20-mar21'!K206,AH208),"")</f>
        <v/>
      </c>
    </row>
    <row r="209" spans="1:35" x14ac:dyDescent="0.25">
      <c r="A209" s="52" t="str">
        <f t="shared" si="60"/>
        <v/>
      </c>
      <c r="B209" s="5"/>
      <c r="C209" s="6"/>
      <c r="D209" s="7"/>
      <c r="E209" s="8"/>
      <c r="F209" s="8"/>
      <c r="G209" s="60" t="str">
        <f t="shared" si="57"/>
        <v/>
      </c>
      <c r="H209" s="60" t="str">
        <f t="shared" si="57"/>
        <v/>
      </c>
      <c r="I209" s="60" t="str">
        <f t="shared" si="57"/>
        <v/>
      </c>
      <c r="K209" s="115" t="str">
        <f t="shared" si="58"/>
        <v/>
      </c>
      <c r="U209" s="116"/>
      <c r="V209" s="65" t="str">
        <f t="shared" si="48"/>
        <v/>
      </c>
      <c r="W209" s="65" t="str">
        <f t="shared" si="49"/>
        <v/>
      </c>
      <c r="X209" s="65" t="str">
        <f t="shared" si="50"/>
        <v/>
      </c>
      <c r="Y209" s="65" t="str">
        <f t="shared" si="51"/>
        <v/>
      </c>
      <c r="Z209" s="65" t="str">
        <f t="shared" si="52"/>
        <v/>
      </c>
      <c r="AA209" s="65" t="str">
        <f t="shared" si="53"/>
        <v/>
      </c>
      <c r="AB209" s="38"/>
      <c r="AC209" s="38"/>
      <c r="AD209" s="38"/>
      <c r="AE209" s="85" t="str">
        <f t="shared" si="54"/>
        <v/>
      </c>
      <c r="AF209" s="85" t="str">
        <f t="shared" si="55"/>
        <v/>
      </c>
      <c r="AG209" s="85" t="str">
        <f t="shared" si="56"/>
        <v/>
      </c>
      <c r="AH209" s="66" t="str">
        <f t="shared" si="59"/>
        <v/>
      </c>
      <c r="AI209" s="46" t="str">
        <f>IFERROR(IF(ISNUMBER('Opsparede løndele dec20-mar21'!K207),AH209+'Opsparede løndele dec20-mar21'!K207,AH209),"")</f>
        <v/>
      </c>
    </row>
    <row r="210" spans="1:35" x14ac:dyDescent="0.25">
      <c r="A210" s="52" t="str">
        <f t="shared" si="60"/>
        <v/>
      </c>
      <c r="B210" s="5"/>
      <c r="C210" s="6"/>
      <c r="D210" s="7"/>
      <c r="E210" s="8"/>
      <c r="F210" s="8"/>
      <c r="G210" s="60" t="str">
        <f t="shared" si="57"/>
        <v/>
      </c>
      <c r="H210" s="60" t="str">
        <f t="shared" si="57"/>
        <v/>
      </c>
      <c r="I210" s="60" t="str">
        <f t="shared" si="57"/>
        <v/>
      </c>
      <c r="K210" s="115" t="str">
        <f t="shared" si="58"/>
        <v/>
      </c>
      <c r="U210" s="116"/>
      <c r="V210" s="65" t="str">
        <f t="shared" si="48"/>
        <v/>
      </c>
      <c r="W210" s="65" t="str">
        <f t="shared" si="49"/>
        <v/>
      </c>
      <c r="X210" s="65" t="str">
        <f t="shared" si="50"/>
        <v/>
      </c>
      <c r="Y210" s="65" t="str">
        <f t="shared" si="51"/>
        <v/>
      </c>
      <c r="Z210" s="65" t="str">
        <f t="shared" si="52"/>
        <v/>
      </c>
      <c r="AA210" s="65" t="str">
        <f t="shared" si="53"/>
        <v/>
      </c>
      <c r="AB210" s="38"/>
      <c r="AC210" s="38"/>
      <c r="AD210" s="38"/>
      <c r="AE210" s="85" t="str">
        <f t="shared" si="54"/>
        <v/>
      </c>
      <c r="AF210" s="85" t="str">
        <f t="shared" si="55"/>
        <v/>
      </c>
      <c r="AG210" s="85" t="str">
        <f t="shared" si="56"/>
        <v/>
      </c>
      <c r="AH210" s="66" t="str">
        <f t="shared" si="59"/>
        <v/>
      </c>
      <c r="AI210" s="46" t="str">
        <f>IFERROR(IF(ISNUMBER('Opsparede løndele dec20-mar21'!K208),AH210+'Opsparede løndele dec20-mar21'!K208,AH210),"")</f>
        <v/>
      </c>
    </row>
    <row r="211" spans="1:35" x14ac:dyDescent="0.25">
      <c r="A211" s="52" t="str">
        <f t="shared" si="60"/>
        <v/>
      </c>
      <c r="B211" s="5"/>
      <c r="C211" s="6"/>
      <c r="D211" s="7"/>
      <c r="E211" s="8"/>
      <c r="F211" s="8"/>
      <c r="G211" s="60" t="str">
        <f t="shared" si="57"/>
        <v/>
      </c>
      <c r="H211" s="60" t="str">
        <f t="shared" si="57"/>
        <v/>
      </c>
      <c r="I211" s="60" t="str">
        <f t="shared" si="57"/>
        <v/>
      </c>
      <c r="K211" s="115" t="str">
        <f t="shared" si="58"/>
        <v/>
      </c>
      <c r="U211" s="116"/>
      <c r="V211" s="65" t="str">
        <f t="shared" si="48"/>
        <v/>
      </c>
      <c r="W211" s="65" t="str">
        <f t="shared" si="49"/>
        <v/>
      </c>
      <c r="X211" s="65" t="str">
        <f t="shared" si="50"/>
        <v/>
      </c>
      <c r="Y211" s="65" t="str">
        <f t="shared" si="51"/>
        <v/>
      </c>
      <c r="Z211" s="65" t="str">
        <f t="shared" si="52"/>
        <v/>
      </c>
      <c r="AA211" s="65" t="str">
        <f t="shared" si="53"/>
        <v/>
      </c>
      <c r="AB211" s="38"/>
      <c r="AC211" s="38"/>
      <c r="AD211" s="38"/>
      <c r="AE211" s="85" t="str">
        <f t="shared" si="54"/>
        <v/>
      </c>
      <c r="AF211" s="85" t="str">
        <f t="shared" si="55"/>
        <v/>
      </c>
      <c r="AG211" s="85" t="str">
        <f t="shared" si="56"/>
        <v/>
      </c>
      <c r="AH211" s="66" t="str">
        <f t="shared" si="59"/>
        <v/>
      </c>
      <c r="AI211" s="46" t="str">
        <f>IFERROR(IF(ISNUMBER('Opsparede løndele dec20-mar21'!K209),AH211+'Opsparede løndele dec20-mar21'!K209,AH211),"")</f>
        <v/>
      </c>
    </row>
    <row r="212" spans="1:35" x14ac:dyDescent="0.25">
      <c r="A212" s="52" t="str">
        <f t="shared" si="60"/>
        <v/>
      </c>
      <c r="B212" s="5"/>
      <c r="C212" s="6"/>
      <c r="D212" s="7"/>
      <c r="E212" s="8"/>
      <c r="F212" s="8"/>
      <c r="G212" s="60" t="str">
        <f t="shared" si="57"/>
        <v/>
      </c>
      <c r="H212" s="60" t="str">
        <f t="shared" si="57"/>
        <v/>
      </c>
      <c r="I212" s="60" t="str">
        <f t="shared" si="57"/>
        <v/>
      </c>
      <c r="K212" s="115" t="str">
        <f t="shared" si="58"/>
        <v/>
      </c>
      <c r="U212" s="116"/>
      <c r="V212" s="65" t="str">
        <f t="shared" si="48"/>
        <v/>
      </c>
      <c r="W212" s="65" t="str">
        <f t="shared" si="49"/>
        <v/>
      </c>
      <c r="X212" s="65" t="str">
        <f t="shared" si="50"/>
        <v/>
      </c>
      <c r="Y212" s="65" t="str">
        <f t="shared" si="51"/>
        <v/>
      </c>
      <c r="Z212" s="65" t="str">
        <f t="shared" si="52"/>
        <v/>
      </c>
      <c r="AA212" s="65" t="str">
        <f t="shared" si="53"/>
        <v/>
      </c>
      <c r="AB212" s="38"/>
      <c r="AC212" s="38"/>
      <c r="AD212" s="38"/>
      <c r="AE212" s="85" t="str">
        <f t="shared" si="54"/>
        <v/>
      </c>
      <c r="AF212" s="85" t="str">
        <f t="shared" si="55"/>
        <v/>
      </c>
      <c r="AG212" s="85" t="str">
        <f t="shared" si="56"/>
        <v/>
      </c>
      <c r="AH212" s="66" t="str">
        <f t="shared" si="59"/>
        <v/>
      </c>
      <c r="AI212" s="46" t="str">
        <f>IFERROR(IF(ISNUMBER('Opsparede løndele dec20-mar21'!K210),AH212+'Opsparede løndele dec20-mar21'!K210,AH212),"")</f>
        <v/>
      </c>
    </row>
    <row r="213" spans="1:35" x14ac:dyDescent="0.25">
      <c r="A213" s="52" t="str">
        <f t="shared" si="60"/>
        <v/>
      </c>
      <c r="B213" s="5"/>
      <c r="C213" s="6"/>
      <c r="D213" s="7"/>
      <c r="E213" s="8"/>
      <c r="F213" s="8"/>
      <c r="G213" s="60" t="str">
        <f t="shared" si="57"/>
        <v/>
      </c>
      <c r="H213" s="60" t="str">
        <f t="shared" si="57"/>
        <v/>
      </c>
      <c r="I213" s="60" t="str">
        <f t="shared" si="57"/>
        <v/>
      </c>
      <c r="K213" s="115" t="str">
        <f t="shared" si="58"/>
        <v/>
      </c>
      <c r="U213" s="116"/>
      <c r="V213" s="65" t="str">
        <f t="shared" si="48"/>
        <v/>
      </c>
      <c r="W213" s="65" t="str">
        <f t="shared" si="49"/>
        <v/>
      </c>
      <c r="X213" s="65" t="str">
        <f t="shared" si="50"/>
        <v/>
      </c>
      <c r="Y213" s="65" t="str">
        <f t="shared" si="51"/>
        <v/>
      </c>
      <c r="Z213" s="65" t="str">
        <f t="shared" si="52"/>
        <v/>
      </c>
      <c r="AA213" s="65" t="str">
        <f t="shared" si="53"/>
        <v/>
      </c>
      <c r="AB213" s="38"/>
      <c r="AC213" s="38"/>
      <c r="AD213" s="38"/>
      <c r="AE213" s="85" t="str">
        <f t="shared" si="54"/>
        <v/>
      </c>
      <c r="AF213" s="85" t="str">
        <f t="shared" si="55"/>
        <v/>
      </c>
      <c r="AG213" s="85" t="str">
        <f t="shared" si="56"/>
        <v/>
      </c>
      <c r="AH213" s="66" t="str">
        <f t="shared" si="59"/>
        <v/>
      </c>
      <c r="AI213" s="46" t="str">
        <f>IFERROR(IF(ISNUMBER('Opsparede løndele dec20-mar21'!K211),AH213+'Opsparede løndele dec20-mar21'!K211,AH213),"")</f>
        <v/>
      </c>
    </row>
    <row r="214" spans="1:35" x14ac:dyDescent="0.25">
      <c r="A214" s="52" t="str">
        <f t="shared" si="60"/>
        <v/>
      </c>
      <c r="B214" s="5"/>
      <c r="C214" s="6"/>
      <c r="D214" s="7"/>
      <c r="E214" s="8"/>
      <c r="F214" s="8"/>
      <c r="G214" s="60" t="str">
        <f t="shared" si="57"/>
        <v/>
      </c>
      <c r="H214" s="60" t="str">
        <f t="shared" si="57"/>
        <v/>
      </c>
      <c r="I214" s="60" t="str">
        <f t="shared" si="57"/>
        <v/>
      </c>
      <c r="K214" s="115" t="str">
        <f t="shared" si="58"/>
        <v/>
      </c>
      <c r="U214" s="116"/>
      <c r="V214" s="65" t="str">
        <f t="shared" si="48"/>
        <v/>
      </c>
      <c r="W214" s="65" t="str">
        <f t="shared" si="49"/>
        <v/>
      </c>
      <c r="X214" s="65" t="str">
        <f t="shared" si="50"/>
        <v/>
      </c>
      <c r="Y214" s="65" t="str">
        <f t="shared" si="51"/>
        <v/>
      </c>
      <c r="Z214" s="65" t="str">
        <f t="shared" si="52"/>
        <v/>
      </c>
      <c r="AA214" s="65" t="str">
        <f t="shared" si="53"/>
        <v/>
      </c>
      <c r="AB214" s="38"/>
      <c r="AC214" s="38"/>
      <c r="AD214" s="38"/>
      <c r="AE214" s="85" t="str">
        <f t="shared" si="54"/>
        <v/>
      </c>
      <c r="AF214" s="85" t="str">
        <f t="shared" si="55"/>
        <v/>
      </c>
      <c r="AG214" s="85" t="str">
        <f t="shared" si="56"/>
        <v/>
      </c>
      <c r="AH214" s="66" t="str">
        <f t="shared" si="59"/>
        <v/>
      </c>
      <c r="AI214" s="46" t="str">
        <f>IFERROR(IF(ISNUMBER('Opsparede løndele dec20-mar21'!K212),AH214+'Opsparede løndele dec20-mar21'!K212,AH214),"")</f>
        <v/>
      </c>
    </row>
    <row r="215" spans="1:35" x14ac:dyDescent="0.25">
      <c r="A215" s="52" t="str">
        <f t="shared" si="60"/>
        <v/>
      </c>
      <c r="B215" s="5"/>
      <c r="C215" s="6"/>
      <c r="D215" s="7"/>
      <c r="E215" s="8"/>
      <c r="F215" s="8"/>
      <c r="G215" s="60" t="str">
        <f t="shared" si="57"/>
        <v/>
      </c>
      <c r="H215" s="60" t="str">
        <f t="shared" si="57"/>
        <v/>
      </c>
      <c r="I215" s="60" t="str">
        <f t="shared" si="57"/>
        <v/>
      </c>
      <c r="K215" s="115" t="str">
        <f t="shared" si="58"/>
        <v/>
      </c>
      <c r="U215" s="116"/>
      <c r="V215" s="65" t="str">
        <f t="shared" si="48"/>
        <v/>
      </c>
      <c r="W215" s="65" t="str">
        <f t="shared" si="49"/>
        <v/>
      </c>
      <c r="X215" s="65" t="str">
        <f t="shared" si="50"/>
        <v/>
      </c>
      <c r="Y215" s="65" t="str">
        <f t="shared" si="51"/>
        <v/>
      </c>
      <c r="Z215" s="65" t="str">
        <f t="shared" si="52"/>
        <v/>
      </c>
      <c r="AA215" s="65" t="str">
        <f t="shared" si="53"/>
        <v/>
      </c>
      <c r="AB215" s="38"/>
      <c r="AC215" s="38"/>
      <c r="AD215" s="38"/>
      <c r="AE215" s="85" t="str">
        <f t="shared" si="54"/>
        <v/>
      </c>
      <c r="AF215" s="85" t="str">
        <f t="shared" si="55"/>
        <v/>
      </c>
      <c r="AG215" s="85" t="str">
        <f t="shared" si="56"/>
        <v/>
      </c>
      <c r="AH215" s="66" t="str">
        <f t="shared" si="59"/>
        <v/>
      </c>
      <c r="AI215" s="46" t="str">
        <f>IFERROR(IF(ISNUMBER('Opsparede løndele dec20-mar21'!K213),AH215+'Opsparede løndele dec20-mar21'!K213,AH215),"")</f>
        <v/>
      </c>
    </row>
    <row r="216" spans="1:35" x14ac:dyDescent="0.25">
      <c r="A216" s="52" t="str">
        <f t="shared" si="60"/>
        <v/>
      </c>
      <c r="B216" s="5"/>
      <c r="C216" s="6"/>
      <c r="D216" s="7"/>
      <c r="E216" s="8"/>
      <c r="F216" s="8"/>
      <c r="G216" s="60" t="str">
        <f t="shared" ref="G216:I231" si="61">IF(AND(ISNUMBER($E216),ISNUMBER($F216)),MAX(MIN(NETWORKDAYS(IF($E216&lt;=VLOOKUP(G$6,Matrix_antal_dage,5,FALSE),VLOOKUP(G$6,Matrix_antal_dage,5,FALSE),$E216),IF($F216&gt;=VLOOKUP(G$6,Matrix_antal_dage,6,FALSE),VLOOKUP(G$6,Matrix_antal_dage,6,FALSE),$F216),helligdage),VLOOKUP(G$6,Matrix_antal_dage,7,FALSE)),0),"")</f>
        <v/>
      </c>
      <c r="H216" s="60" t="str">
        <f t="shared" si="61"/>
        <v/>
      </c>
      <c r="I216" s="60" t="str">
        <f t="shared" si="61"/>
        <v/>
      </c>
      <c r="K216" s="115" t="str">
        <f t="shared" si="58"/>
        <v/>
      </c>
      <c r="U216" s="116"/>
      <c r="V216" s="65" t="str">
        <f t="shared" si="48"/>
        <v/>
      </c>
      <c r="W216" s="65" t="str">
        <f t="shared" si="49"/>
        <v/>
      </c>
      <c r="X216" s="65" t="str">
        <f t="shared" si="50"/>
        <v/>
      </c>
      <c r="Y216" s="65" t="str">
        <f t="shared" si="51"/>
        <v/>
      </c>
      <c r="Z216" s="65" t="str">
        <f t="shared" si="52"/>
        <v/>
      </c>
      <c r="AA216" s="65" t="str">
        <f t="shared" si="53"/>
        <v/>
      </c>
      <c r="AB216" s="38"/>
      <c r="AC216" s="38"/>
      <c r="AD216" s="38"/>
      <c r="AE216" s="85" t="str">
        <f t="shared" si="54"/>
        <v/>
      </c>
      <c r="AF216" s="85" t="str">
        <f t="shared" si="55"/>
        <v/>
      </c>
      <c r="AG216" s="85" t="str">
        <f t="shared" si="56"/>
        <v/>
      </c>
      <c r="AH216" s="66" t="str">
        <f t="shared" si="59"/>
        <v/>
      </c>
      <c r="AI216" s="46" t="str">
        <f>IFERROR(IF(ISNUMBER('Opsparede løndele dec20-mar21'!K214),AH216+'Opsparede løndele dec20-mar21'!K214,AH216),"")</f>
        <v/>
      </c>
    </row>
    <row r="217" spans="1:35" x14ac:dyDescent="0.25">
      <c r="A217" s="52" t="str">
        <f t="shared" si="60"/>
        <v/>
      </c>
      <c r="B217" s="5"/>
      <c r="C217" s="6"/>
      <c r="D217" s="7"/>
      <c r="E217" s="8"/>
      <c r="F217" s="8"/>
      <c r="G217" s="60" t="str">
        <f t="shared" si="61"/>
        <v/>
      </c>
      <c r="H217" s="60" t="str">
        <f t="shared" si="61"/>
        <v/>
      </c>
      <c r="I217" s="60" t="str">
        <f t="shared" si="61"/>
        <v/>
      </c>
      <c r="K217" s="115" t="str">
        <f t="shared" si="58"/>
        <v/>
      </c>
      <c r="U217" s="116"/>
      <c r="V217" s="65" t="str">
        <f t="shared" si="48"/>
        <v/>
      </c>
      <c r="W217" s="65" t="str">
        <f t="shared" si="49"/>
        <v/>
      </c>
      <c r="X217" s="65" t="str">
        <f t="shared" si="50"/>
        <v/>
      </c>
      <c r="Y217" s="65" t="str">
        <f t="shared" si="51"/>
        <v/>
      </c>
      <c r="Z217" s="65" t="str">
        <f t="shared" si="52"/>
        <v/>
      </c>
      <c r="AA217" s="65" t="str">
        <f t="shared" si="53"/>
        <v/>
      </c>
      <c r="AB217" s="38"/>
      <c r="AC217" s="38"/>
      <c r="AD217" s="38"/>
      <c r="AE217" s="85" t="str">
        <f t="shared" si="54"/>
        <v/>
      </c>
      <c r="AF217" s="85" t="str">
        <f t="shared" si="55"/>
        <v/>
      </c>
      <c r="AG217" s="85" t="str">
        <f t="shared" si="56"/>
        <v/>
      </c>
      <c r="AH217" s="66" t="str">
        <f t="shared" si="59"/>
        <v/>
      </c>
      <c r="AI217" s="46" t="str">
        <f>IFERROR(IF(ISNUMBER('Opsparede løndele dec20-mar21'!K215),AH217+'Opsparede løndele dec20-mar21'!K215,AH217),"")</f>
        <v/>
      </c>
    </row>
    <row r="218" spans="1:35" x14ac:dyDescent="0.25">
      <c r="A218" s="52" t="str">
        <f t="shared" si="60"/>
        <v/>
      </c>
      <c r="B218" s="5"/>
      <c r="C218" s="6"/>
      <c r="D218" s="7"/>
      <c r="E218" s="8"/>
      <c r="F218" s="8"/>
      <c r="G218" s="60" t="str">
        <f t="shared" si="61"/>
        <v/>
      </c>
      <c r="H218" s="60" t="str">
        <f t="shared" si="61"/>
        <v/>
      </c>
      <c r="I218" s="60" t="str">
        <f t="shared" si="61"/>
        <v/>
      </c>
      <c r="K218" s="115" t="str">
        <f t="shared" si="58"/>
        <v/>
      </c>
      <c r="U218" s="116"/>
      <c r="V218" s="65" t="str">
        <f t="shared" si="48"/>
        <v/>
      </c>
      <c r="W218" s="65" t="str">
        <f t="shared" si="49"/>
        <v/>
      </c>
      <c r="X218" s="65" t="str">
        <f t="shared" si="50"/>
        <v/>
      </c>
      <c r="Y218" s="65" t="str">
        <f t="shared" si="51"/>
        <v/>
      </c>
      <c r="Z218" s="65" t="str">
        <f t="shared" si="52"/>
        <v/>
      </c>
      <c r="AA218" s="65" t="str">
        <f t="shared" si="53"/>
        <v/>
      </c>
      <c r="AB218" s="38"/>
      <c r="AC218" s="38"/>
      <c r="AD218" s="38"/>
      <c r="AE218" s="85" t="str">
        <f t="shared" si="54"/>
        <v/>
      </c>
      <c r="AF218" s="85" t="str">
        <f t="shared" si="55"/>
        <v/>
      </c>
      <c r="AG218" s="85" t="str">
        <f t="shared" si="56"/>
        <v/>
      </c>
      <c r="AH218" s="66" t="str">
        <f t="shared" si="59"/>
        <v/>
      </c>
      <c r="AI218" s="46" t="str">
        <f>IFERROR(IF(ISNUMBER('Opsparede løndele dec20-mar21'!K216),AH218+'Opsparede løndele dec20-mar21'!K216,AH218),"")</f>
        <v/>
      </c>
    </row>
    <row r="219" spans="1:35" x14ac:dyDescent="0.25">
      <c r="A219" s="52" t="str">
        <f t="shared" si="60"/>
        <v/>
      </c>
      <c r="B219" s="5"/>
      <c r="C219" s="6"/>
      <c r="D219" s="7"/>
      <c r="E219" s="8"/>
      <c r="F219" s="8"/>
      <c r="G219" s="60" t="str">
        <f t="shared" si="61"/>
        <v/>
      </c>
      <c r="H219" s="60" t="str">
        <f t="shared" si="61"/>
        <v/>
      </c>
      <c r="I219" s="60" t="str">
        <f t="shared" si="61"/>
        <v/>
      </c>
      <c r="K219" s="115" t="str">
        <f t="shared" si="58"/>
        <v/>
      </c>
      <c r="U219" s="116"/>
      <c r="V219" s="65" t="str">
        <f t="shared" si="48"/>
        <v/>
      </c>
      <c r="W219" s="65" t="str">
        <f t="shared" si="49"/>
        <v/>
      </c>
      <c r="X219" s="65" t="str">
        <f t="shared" si="50"/>
        <v/>
      </c>
      <c r="Y219" s="65" t="str">
        <f t="shared" si="51"/>
        <v/>
      </c>
      <c r="Z219" s="65" t="str">
        <f t="shared" si="52"/>
        <v/>
      </c>
      <c r="AA219" s="65" t="str">
        <f t="shared" si="53"/>
        <v/>
      </c>
      <c r="AB219" s="38"/>
      <c r="AC219" s="38"/>
      <c r="AD219" s="38"/>
      <c r="AE219" s="85" t="str">
        <f t="shared" si="54"/>
        <v/>
      </c>
      <c r="AF219" s="85" t="str">
        <f t="shared" si="55"/>
        <v/>
      </c>
      <c r="AG219" s="85" t="str">
        <f t="shared" si="56"/>
        <v/>
      </c>
      <c r="AH219" s="66" t="str">
        <f t="shared" si="59"/>
        <v/>
      </c>
      <c r="AI219" s="46" t="str">
        <f>IFERROR(IF(ISNUMBER('Opsparede løndele dec20-mar21'!K217),AH219+'Opsparede løndele dec20-mar21'!K217,AH219),"")</f>
        <v/>
      </c>
    </row>
    <row r="220" spans="1:35" x14ac:dyDescent="0.25">
      <c r="A220" s="52" t="str">
        <f t="shared" si="60"/>
        <v/>
      </c>
      <c r="B220" s="5"/>
      <c r="C220" s="6"/>
      <c r="D220" s="7"/>
      <c r="E220" s="8"/>
      <c r="F220" s="8"/>
      <c r="G220" s="60" t="str">
        <f t="shared" si="61"/>
        <v/>
      </c>
      <c r="H220" s="60" t="str">
        <f t="shared" si="61"/>
        <v/>
      </c>
      <c r="I220" s="60" t="str">
        <f t="shared" si="61"/>
        <v/>
      </c>
      <c r="K220" s="115" t="str">
        <f t="shared" si="58"/>
        <v/>
      </c>
      <c r="U220" s="116"/>
      <c r="V220" s="65" t="str">
        <f t="shared" si="48"/>
        <v/>
      </c>
      <c r="W220" s="65" t="str">
        <f t="shared" si="49"/>
        <v/>
      </c>
      <c r="X220" s="65" t="str">
        <f t="shared" si="50"/>
        <v/>
      </c>
      <c r="Y220" s="65" t="str">
        <f t="shared" si="51"/>
        <v/>
      </c>
      <c r="Z220" s="65" t="str">
        <f t="shared" si="52"/>
        <v/>
      </c>
      <c r="AA220" s="65" t="str">
        <f t="shared" si="53"/>
        <v/>
      </c>
      <c r="AB220" s="38"/>
      <c r="AC220" s="38"/>
      <c r="AD220" s="38"/>
      <c r="AE220" s="85" t="str">
        <f t="shared" si="54"/>
        <v/>
      </c>
      <c r="AF220" s="85" t="str">
        <f t="shared" si="55"/>
        <v/>
      </c>
      <c r="AG220" s="85" t="str">
        <f t="shared" si="56"/>
        <v/>
      </c>
      <c r="AH220" s="66" t="str">
        <f t="shared" si="59"/>
        <v/>
      </c>
      <c r="AI220" s="46" t="str">
        <f>IFERROR(IF(ISNUMBER('Opsparede løndele dec20-mar21'!K218),AH220+'Opsparede løndele dec20-mar21'!K218,AH220),"")</f>
        <v/>
      </c>
    </row>
    <row r="221" spans="1:35" x14ac:dyDescent="0.25">
      <c r="A221" s="52" t="str">
        <f t="shared" si="60"/>
        <v/>
      </c>
      <c r="B221" s="5"/>
      <c r="C221" s="6"/>
      <c r="D221" s="7"/>
      <c r="E221" s="8"/>
      <c r="F221" s="8"/>
      <c r="G221" s="60" t="str">
        <f t="shared" si="61"/>
        <v/>
      </c>
      <c r="H221" s="60" t="str">
        <f t="shared" si="61"/>
        <v/>
      </c>
      <c r="I221" s="60" t="str">
        <f t="shared" si="61"/>
        <v/>
      </c>
      <c r="K221" s="115" t="str">
        <f t="shared" si="58"/>
        <v/>
      </c>
      <c r="U221" s="116"/>
      <c r="V221" s="65" t="str">
        <f t="shared" si="48"/>
        <v/>
      </c>
      <c r="W221" s="65" t="str">
        <f t="shared" si="49"/>
        <v/>
      </c>
      <c r="X221" s="65" t="str">
        <f t="shared" si="50"/>
        <v/>
      </c>
      <c r="Y221" s="65" t="str">
        <f t="shared" si="51"/>
        <v/>
      </c>
      <c r="Z221" s="65" t="str">
        <f t="shared" si="52"/>
        <v/>
      </c>
      <c r="AA221" s="65" t="str">
        <f t="shared" si="53"/>
        <v/>
      </c>
      <c r="AB221" s="38"/>
      <c r="AC221" s="38"/>
      <c r="AD221" s="38"/>
      <c r="AE221" s="85" t="str">
        <f t="shared" si="54"/>
        <v/>
      </c>
      <c r="AF221" s="85" t="str">
        <f t="shared" si="55"/>
        <v/>
      </c>
      <c r="AG221" s="85" t="str">
        <f t="shared" si="56"/>
        <v/>
      </c>
      <c r="AH221" s="66" t="str">
        <f t="shared" si="59"/>
        <v/>
      </c>
      <c r="AI221" s="46" t="str">
        <f>IFERROR(IF(ISNUMBER('Opsparede løndele dec20-mar21'!K219),AH221+'Opsparede løndele dec20-mar21'!K219,AH221),"")</f>
        <v/>
      </c>
    </row>
    <row r="222" spans="1:35" x14ac:dyDescent="0.25">
      <c r="A222" s="52" t="str">
        <f t="shared" si="60"/>
        <v/>
      </c>
      <c r="B222" s="5"/>
      <c r="C222" s="6"/>
      <c r="D222" s="7"/>
      <c r="E222" s="8"/>
      <c r="F222" s="8"/>
      <c r="G222" s="60" t="str">
        <f t="shared" si="61"/>
        <v/>
      </c>
      <c r="H222" s="60" t="str">
        <f t="shared" si="61"/>
        <v/>
      </c>
      <c r="I222" s="60" t="str">
        <f t="shared" si="61"/>
        <v/>
      </c>
      <c r="K222" s="115" t="str">
        <f t="shared" si="58"/>
        <v/>
      </c>
      <c r="U222" s="116"/>
      <c r="V222" s="65" t="str">
        <f t="shared" si="48"/>
        <v/>
      </c>
      <c r="W222" s="65" t="str">
        <f t="shared" si="49"/>
        <v/>
      </c>
      <c r="X222" s="65" t="str">
        <f t="shared" si="50"/>
        <v/>
      </c>
      <c r="Y222" s="65" t="str">
        <f t="shared" si="51"/>
        <v/>
      </c>
      <c r="Z222" s="65" t="str">
        <f t="shared" si="52"/>
        <v/>
      </c>
      <c r="AA222" s="65" t="str">
        <f t="shared" si="53"/>
        <v/>
      </c>
      <c r="AB222" s="38"/>
      <c r="AC222" s="38"/>
      <c r="AD222" s="38"/>
      <c r="AE222" s="85" t="str">
        <f t="shared" si="54"/>
        <v/>
      </c>
      <c r="AF222" s="85" t="str">
        <f t="shared" si="55"/>
        <v/>
      </c>
      <c r="AG222" s="85" t="str">
        <f t="shared" si="56"/>
        <v/>
      </c>
      <c r="AH222" s="66" t="str">
        <f t="shared" si="59"/>
        <v/>
      </c>
      <c r="AI222" s="46" t="str">
        <f>IFERROR(IF(ISNUMBER('Opsparede løndele dec20-mar21'!K220),AH222+'Opsparede løndele dec20-mar21'!K220,AH222),"")</f>
        <v/>
      </c>
    </row>
    <row r="223" spans="1:35" x14ac:dyDescent="0.25">
      <c r="A223" s="52" t="str">
        <f t="shared" si="60"/>
        <v/>
      </c>
      <c r="B223" s="5"/>
      <c r="C223" s="6"/>
      <c r="D223" s="7"/>
      <c r="E223" s="8"/>
      <c r="F223" s="8"/>
      <c r="G223" s="60" t="str">
        <f t="shared" si="61"/>
        <v/>
      </c>
      <c r="H223" s="60" t="str">
        <f t="shared" si="61"/>
        <v/>
      </c>
      <c r="I223" s="60" t="str">
        <f t="shared" si="61"/>
        <v/>
      </c>
      <c r="K223" s="115" t="str">
        <f t="shared" si="58"/>
        <v/>
      </c>
      <c r="U223" s="116"/>
      <c r="V223" s="65" t="str">
        <f t="shared" si="48"/>
        <v/>
      </c>
      <c r="W223" s="65" t="str">
        <f t="shared" si="49"/>
        <v/>
      </c>
      <c r="X223" s="65" t="str">
        <f t="shared" si="50"/>
        <v/>
      </c>
      <c r="Y223" s="65" t="str">
        <f t="shared" si="51"/>
        <v/>
      </c>
      <c r="Z223" s="65" t="str">
        <f t="shared" si="52"/>
        <v/>
      </c>
      <c r="AA223" s="65" t="str">
        <f t="shared" si="53"/>
        <v/>
      </c>
      <c r="AB223" s="38"/>
      <c r="AC223" s="38"/>
      <c r="AD223" s="38"/>
      <c r="AE223" s="85" t="str">
        <f t="shared" si="54"/>
        <v/>
      </c>
      <c r="AF223" s="85" t="str">
        <f t="shared" si="55"/>
        <v/>
      </c>
      <c r="AG223" s="85" t="str">
        <f t="shared" si="56"/>
        <v/>
      </c>
      <c r="AH223" s="66" t="str">
        <f t="shared" si="59"/>
        <v/>
      </c>
      <c r="AI223" s="46" t="str">
        <f>IFERROR(IF(ISNUMBER('Opsparede løndele dec20-mar21'!K221),AH223+'Opsparede løndele dec20-mar21'!K221,AH223),"")</f>
        <v/>
      </c>
    </row>
    <row r="224" spans="1:35" x14ac:dyDescent="0.25">
      <c r="A224" s="52" t="str">
        <f t="shared" si="60"/>
        <v/>
      </c>
      <c r="B224" s="5"/>
      <c r="C224" s="6"/>
      <c r="D224" s="7"/>
      <c r="E224" s="8"/>
      <c r="F224" s="8"/>
      <c r="G224" s="60" t="str">
        <f t="shared" si="61"/>
        <v/>
      </c>
      <c r="H224" s="60" t="str">
        <f t="shared" si="61"/>
        <v/>
      </c>
      <c r="I224" s="60" t="str">
        <f t="shared" si="61"/>
        <v/>
      </c>
      <c r="K224" s="115" t="str">
        <f t="shared" si="58"/>
        <v/>
      </c>
      <c r="U224" s="116"/>
      <c r="V224" s="65" t="str">
        <f t="shared" si="48"/>
        <v/>
      </c>
      <c r="W224" s="65" t="str">
        <f t="shared" si="49"/>
        <v/>
      </c>
      <c r="X224" s="65" t="str">
        <f t="shared" si="50"/>
        <v/>
      </c>
      <c r="Y224" s="65" t="str">
        <f t="shared" si="51"/>
        <v/>
      </c>
      <c r="Z224" s="65" t="str">
        <f t="shared" si="52"/>
        <v/>
      </c>
      <c r="AA224" s="65" t="str">
        <f t="shared" si="53"/>
        <v/>
      </c>
      <c r="AB224" s="38"/>
      <c r="AC224" s="38"/>
      <c r="AD224" s="38"/>
      <c r="AE224" s="85" t="str">
        <f t="shared" si="54"/>
        <v/>
      </c>
      <c r="AF224" s="85" t="str">
        <f t="shared" si="55"/>
        <v/>
      </c>
      <c r="AG224" s="85" t="str">
        <f t="shared" si="56"/>
        <v/>
      </c>
      <c r="AH224" s="66" t="str">
        <f t="shared" si="59"/>
        <v/>
      </c>
      <c r="AI224" s="46" t="str">
        <f>IFERROR(IF(ISNUMBER('Opsparede løndele dec20-mar21'!K222),AH224+'Opsparede løndele dec20-mar21'!K222,AH224),"")</f>
        <v/>
      </c>
    </row>
    <row r="225" spans="1:35" x14ac:dyDescent="0.25">
      <c r="A225" s="52" t="str">
        <f t="shared" si="60"/>
        <v/>
      </c>
      <c r="B225" s="5"/>
      <c r="C225" s="6"/>
      <c r="D225" s="7"/>
      <c r="E225" s="8"/>
      <c r="F225" s="8"/>
      <c r="G225" s="60" t="str">
        <f t="shared" si="61"/>
        <v/>
      </c>
      <c r="H225" s="60" t="str">
        <f t="shared" si="61"/>
        <v/>
      </c>
      <c r="I225" s="60" t="str">
        <f t="shared" si="61"/>
        <v/>
      </c>
      <c r="K225" s="115" t="str">
        <f t="shared" si="58"/>
        <v/>
      </c>
      <c r="U225" s="116"/>
      <c r="V225" s="65" t="str">
        <f t="shared" si="48"/>
        <v/>
      </c>
      <c r="W225" s="65" t="str">
        <f t="shared" si="49"/>
        <v/>
      </c>
      <c r="X225" s="65" t="str">
        <f t="shared" si="50"/>
        <v/>
      </c>
      <c r="Y225" s="65" t="str">
        <f t="shared" si="51"/>
        <v/>
      </c>
      <c r="Z225" s="65" t="str">
        <f t="shared" si="52"/>
        <v/>
      </c>
      <c r="AA225" s="65" t="str">
        <f t="shared" si="53"/>
        <v/>
      </c>
      <c r="AB225" s="38"/>
      <c r="AC225" s="38"/>
      <c r="AD225" s="38"/>
      <c r="AE225" s="85" t="str">
        <f t="shared" si="54"/>
        <v/>
      </c>
      <c r="AF225" s="85" t="str">
        <f t="shared" si="55"/>
        <v/>
      </c>
      <c r="AG225" s="85" t="str">
        <f t="shared" si="56"/>
        <v/>
      </c>
      <c r="AH225" s="66" t="str">
        <f t="shared" si="59"/>
        <v/>
      </c>
      <c r="AI225" s="46" t="str">
        <f>IFERROR(IF(ISNUMBER('Opsparede løndele dec20-mar21'!K223),AH225+'Opsparede løndele dec20-mar21'!K223,AH225),"")</f>
        <v/>
      </c>
    </row>
    <row r="226" spans="1:35" x14ac:dyDescent="0.25">
      <c r="A226" s="52" t="str">
        <f t="shared" si="60"/>
        <v/>
      </c>
      <c r="B226" s="5"/>
      <c r="C226" s="6"/>
      <c r="D226" s="7"/>
      <c r="E226" s="8"/>
      <c r="F226" s="8"/>
      <c r="G226" s="60" t="str">
        <f t="shared" si="61"/>
        <v/>
      </c>
      <c r="H226" s="60" t="str">
        <f t="shared" si="61"/>
        <v/>
      </c>
      <c r="I226" s="60" t="str">
        <f t="shared" si="61"/>
        <v/>
      </c>
      <c r="K226" s="115" t="str">
        <f t="shared" si="58"/>
        <v/>
      </c>
      <c r="U226" s="116"/>
      <c r="V226" s="65" t="str">
        <f t="shared" si="48"/>
        <v/>
      </c>
      <c r="W226" s="65" t="str">
        <f t="shared" si="49"/>
        <v/>
      </c>
      <c r="X226" s="65" t="str">
        <f t="shared" si="50"/>
        <v/>
      </c>
      <c r="Y226" s="65" t="str">
        <f t="shared" si="51"/>
        <v/>
      </c>
      <c r="Z226" s="65" t="str">
        <f t="shared" si="52"/>
        <v/>
      </c>
      <c r="AA226" s="65" t="str">
        <f t="shared" si="53"/>
        <v/>
      </c>
      <c r="AB226" s="38"/>
      <c r="AC226" s="38"/>
      <c r="AD226" s="38"/>
      <c r="AE226" s="85" t="str">
        <f t="shared" si="54"/>
        <v/>
      </c>
      <c r="AF226" s="85" t="str">
        <f t="shared" si="55"/>
        <v/>
      </c>
      <c r="AG226" s="85" t="str">
        <f t="shared" si="56"/>
        <v/>
      </c>
      <c r="AH226" s="66" t="str">
        <f t="shared" si="59"/>
        <v/>
      </c>
      <c r="AI226" s="46" t="str">
        <f>IFERROR(IF(ISNUMBER('Opsparede løndele dec20-mar21'!K224),AH226+'Opsparede løndele dec20-mar21'!K224,AH226),"")</f>
        <v/>
      </c>
    </row>
    <row r="227" spans="1:35" x14ac:dyDescent="0.25">
      <c r="A227" s="52" t="str">
        <f t="shared" si="60"/>
        <v/>
      </c>
      <c r="B227" s="5"/>
      <c r="C227" s="6"/>
      <c r="D227" s="7"/>
      <c r="E227" s="8"/>
      <c r="F227" s="8"/>
      <c r="G227" s="60" t="str">
        <f t="shared" si="61"/>
        <v/>
      </c>
      <c r="H227" s="60" t="str">
        <f t="shared" si="61"/>
        <v/>
      </c>
      <c r="I227" s="60" t="str">
        <f t="shared" si="61"/>
        <v/>
      </c>
      <c r="K227" s="115" t="str">
        <f t="shared" si="58"/>
        <v/>
      </c>
      <c r="U227" s="116"/>
      <c r="V227" s="65" t="str">
        <f t="shared" si="48"/>
        <v/>
      </c>
      <c r="W227" s="65" t="str">
        <f t="shared" si="49"/>
        <v/>
      </c>
      <c r="X227" s="65" t="str">
        <f t="shared" si="50"/>
        <v/>
      </c>
      <c r="Y227" s="65" t="str">
        <f t="shared" si="51"/>
        <v/>
      </c>
      <c r="Z227" s="65" t="str">
        <f t="shared" si="52"/>
        <v/>
      </c>
      <c r="AA227" s="65" t="str">
        <f t="shared" si="53"/>
        <v/>
      </c>
      <c r="AB227" s="38"/>
      <c r="AC227" s="38"/>
      <c r="AD227" s="38"/>
      <c r="AE227" s="85" t="str">
        <f t="shared" si="54"/>
        <v/>
      </c>
      <c r="AF227" s="85" t="str">
        <f t="shared" si="55"/>
        <v/>
      </c>
      <c r="AG227" s="85" t="str">
        <f t="shared" si="56"/>
        <v/>
      </c>
      <c r="AH227" s="66" t="str">
        <f t="shared" si="59"/>
        <v/>
      </c>
      <c r="AI227" s="46" t="str">
        <f>IFERROR(IF(ISNUMBER('Opsparede løndele dec20-mar21'!K225),AH227+'Opsparede løndele dec20-mar21'!K225,AH227),"")</f>
        <v/>
      </c>
    </row>
    <row r="228" spans="1:35" x14ac:dyDescent="0.25">
      <c r="A228" s="52" t="str">
        <f t="shared" si="60"/>
        <v/>
      </c>
      <c r="B228" s="5"/>
      <c r="C228" s="6"/>
      <c r="D228" s="7"/>
      <c r="E228" s="8"/>
      <c r="F228" s="8"/>
      <c r="G228" s="60" t="str">
        <f t="shared" si="61"/>
        <v/>
      </c>
      <c r="H228" s="60" t="str">
        <f t="shared" si="61"/>
        <v/>
      </c>
      <c r="I228" s="60" t="str">
        <f t="shared" si="61"/>
        <v/>
      </c>
      <c r="K228" s="115" t="str">
        <f t="shared" si="58"/>
        <v/>
      </c>
      <c r="U228" s="116"/>
      <c r="V228" s="65" t="str">
        <f t="shared" si="48"/>
        <v/>
      </c>
      <c r="W228" s="65" t="str">
        <f t="shared" si="49"/>
        <v/>
      </c>
      <c r="X228" s="65" t="str">
        <f t="shared" si="50"/>
        <v/>
      </c>
      <c r="Y228" s="65" t="str">
        <f t="shared" si="51"/>
        <v/>
      </c>
      <c r="Z228" s="65" t="str">
        <f t="shared" si="52"/>
        <v/>
      </c>
      <c r="AA228" s="65" t="str">
        <f t="shared" si="53"/>
        <v/>
      </c>
      <c r="AB228" s="38"/>
      <c r="AC228" s="38"/>
      <c r="AD228" s="38"/>
      <c r="AE228" s="85" t="str">
        <f t="shared" si="54"/>
        <v/>
      </c>
      <c r="AF228" s="85" t="str">
        <f t="shared" si="55"/>
        <v/>
      </c>
      <c r="AG228" s="85" t="str">
        <f t="shared" si="56"/>
        <v/>
      </c>
      <c r="AH228" s="66" t="str">
        <f t="shared" si="59"/>
        <v/>
      </c>
      <c r="AI228" s="46" t="str">
        <f>IFERROR(IF(ISNUMBER('Opsparede løndele dec20-mar21'!K226),AH228+'Opsparede løndele dec20-mar21'!K226,AH228),"")</f>
        <v/>
      </c>
    </row>
    <row r="229" spans="1:35" x14ac:dyDescent="0.25">
      <c r="A229" s="52" t="str">
        <f t="shared" si="60"/>
        <v/>
      </c>
      <c r="B229" s="5"/>
      <c r="C229" s="6"/>
      <c r="D229" s="7"/>
      <c r="E229" s="8"/>
      <c r="F229" s="8"/>
      <c r="G229" s="60" t="str">
        <f t="shared" si="61"/>
        <v/>
      </c>
      <c r="H229" s="60" t="str">
        <f t="shared" si="61"/>
        <v/>
      </c>
      <c r="I229" s="60" t="str">
        <f t="shared" si="61"/>
        <v/>
      </c>
      <c r="K229" s="115" t="str">
        <f t="shared" si="58"/>
        <v/>
      </c>
      <c r="U229" s="116"/>
      <c r="V229" s="65" t="str">
        <f t="shared" si="48"/>
        <v/>
      </c>
      <c r="W229" s="65" t="str">
        <f t="shared" si="49"/>
        <v/>
      </c>
      <c r="X229" s="65" t="str">
        <f t="shared" si="50"/>
        <v/>
      </c>
      <c r="Y229" s="65" t="str">
        <f t="shared" si="51"/>
        <v/>
      </c>
      <c r="Z229" s="65" t="str">
        <f t="shared" si="52"/>
        <v/>
      </c>
      <c r="AA229" s="65" t="str">
        <f t="shared" si="53"/>
        <v/>
      </c>
      <c r="AB229" s="38"/>
      <c r="AC229" s="38"/>
      <c r="AD229" s="38"/>
      <c r="AE229" s="85" t="str">
        <f t="shared" si="54"/>
        <v/>
      </c>
      <c r="AF229" s="85" t="str">
        <f t="shared" si="55"/>
        <v/>
      </c>
      <c r="AG229" s="85" t="str">
        <f t="shared" si="56"/>
        <v/>
      </c>
      <c r="AH229" s="66" t="str">
        <f t="shared" si="59"/>
        <v/>
      </c>
      <c r="AI229" s="46" t="str">
        <f>IFERROR(IF(ISNUMBER('Opsparede løndele dec20-mar21'!K227),AH229+'Opsparede løndele dec20-mar21'!K227,AH229),"")</f>
        <v/>
      </c>
    </row>
    <row r="230" spans="1:35" x14ac:dyDescent="0.25">
      <c r="A230" s="52" t="str">
        <f t="shared" si="60"/>
        <v/>
      </c>
      <c r="B230" s="5"/>
      <c r="C230" s="6"/>
      <c r="D230" s="7"/>
      <c r="E230" s="8"/>
      <c r="F230" s="8"/>
      <c r="G230" s="60" t="str">
        <f t="shared" si="61"/>
        <v/>
      </c>
      <c r="H230" s="60" t="str">
        <f t="shared" si="61"/>
        <v/>
      </c>
      <c r="I230" s="60" t="str">
        <f t="shared" si="61"/>
        <v/>
      </c>
      <c r="K230" s="115" t="str">
        <f t="shared" si="58"/>
        <v/>
      </c>
      <c r="U230" s="116"/>
      <c r="V230" s="65" t="str">
        <f t="shared" si="48"/>
        <v/>
      </c>
      <c r="W230" s="65" t="str">
        <f t="shared" si="49"/>
        <v/>
      </c>
      <c r="X230" s="65" t="str">
        <f t="shared" si="50"/>
        <v/>
      </c>
      <c r="Y230" s="65" t="str">
        <f t="shared" si="51"/>
        <v/>
      </c>
      <c r="Z230" s="65" t="str">
        <f t="shared" si="52"/>
        <v/>
      </c>
      <c r="AA230" s="65" t="str">
        <f t="shared" si="53"/>
        <v/>
      </c>
      <c r="AB230" s="38"/>
      <c r="AC230" s="38"/>
      <c r="AD230" s="38"/>
      <c r="AE230" s="85" t="str">
        <f t="shared" si="54"/>
        <v/>
      </c>
      <c r="AF230" s="85" t="str">
        <f t="shared" si="55"/>
        <v/>
      </c>
      <c r="AG230" s="85" t="str">
        <f t="shared" si="56"/>
        <v/>
      </c>
      <c r="AH230" s="66" t="str">
        <f t="shared" si="59"/>
        <v/>
      </c>
      <c r="AI230" s="46" t="str">
        <f>IFERROR(IF(ISNUMBER('Opsparede løndele dec20-mar21'!K228),AH230+'Opsparede løndele dec20-mar21'!K228,AH230),"")</f>
        <v/>
      </c>
    </row>
    <row r="231" spans="1:35" x14ac:dyDescent="0.25">
      <c r="A231" s="52" t="str">
        <f t="shared" si="60"/>
        <v/>
      </c>
      <c r="B231" s="5"/>
      <c r="C231" s="6"/>
      <c r="D231" s="7"/>
      <c r="E231" s="8"/>
      <c r="F231" s="8"/>
      <c r="G231" s="60" t="str">
        <f t="shared" si="61"/>
        <v/>
      </c>
      <c r="H231" s="60" t="str">
        <f t="shared" si="61"/>
        <v/>
      </c>
      <c r="I231" s="60" t="str">
        <f t="shared" si="61"/>
        <v/>
      </c>
      <c r="K231" s="115" t="str">
        <f t="shared" si="58"/>
        <v/>
      </c>
      <c r="U231" s="116"/>
      <c r="V231" s="65" t="str">
        <f t="shared" si="48"/>
        <v/>
      </c>
      <c r="W231" s="65" t="str">
        <f t="shared" si="49"/>
        <v/>
      </c>
      <c r="X231" s="65" t="str">
        <f t="shared" si="50"/>
        <v/>
      </c>
      <c r="Y231" s="65" t="str">
        <f t="shared" si="51"/>
        <v/>
      </c>
      <c r="Z231" s="65" t="str">
        <f t="shared" si="52"/>
        <v/>
      </c>
      <c r="AA231" s="65" t="str">
        <f t="shared" si="53"/>
        <v/>
      </c>
      <c r="AB231" s="38"/>
      <c r="AC231" s="38"/>
      <c r="AD231" s="38"/>
      <c r="AE231" s="85" t="str">
        <f t="shared" si="54"/>
        <v/>
      </c>
      <c r="AF231" s="85" t="str">
        <f t="shared" si="55"/>
        <v/>
      </c>
      <c r="AG231" s="85" t="str">
        <f t="shared" si="56"/>
        <v/>
      </c>
      <c r="AH231" s="66" t="str">
        <f t="shared" si="59"/>
        <v/>
      </c>
      <c r="AI231" s="46" t="str">
        <f>IFERROR(IF(ISNUMBER('Opsparede løndele dec20-mar21'!K229),AH231+'Opsparede løndele dec20-mar21'!K229,AH231),"")</f>
        <v/>
      </c>
    </row>
    <row r="232" spans="1:35" x14ac:dyDescent="0.25">
      <c r="A232" s="52" t="str">
        <f t="shared" si="60"/>
        <v/>
      </c>
      <c r="B232" s="5"/>
      <c r="C232" s="6"/>
      <c r="D232" s="7"/>
      <c r="E232" s="8"/>
      <c r="F232" s="8"/>
      <c r="G232" s="60" t="str">
        <f t="shared" ref="G232:I247" si="62">IF(AND(ISNUMBER($E232),ISNUMBER($F232)),MAX(MIN(NETWORKDAYS(IF($E232&lt;=VLOOKUP(G$6,Matrix_antal_dage,5,FALSE),VLOOKUP(G$6,Matrix_antal_dage,5,FALSE),$E232),IF($F232&gt;=VLOOKUP(G$6,Matrix_antal_dage,6,FALSE),VLOOKUP(G$6,Matrix_antal_dage,6,FALSE),$F232),helligdage),VLOOKUP(G$6,Matrix_antal_dage,7,FALSE)),0),"")</f>
        <v/>
      </c>
      <c r="H232" s="60" t="str">
        <f t="shared" si="62"/>
        <v/>
      </c>
      <c r="I232" s="60" t="str">
        <f t="shared" si="62"/>
        <v/>
      </c>
      <c r="K232" s="115" t="str">
        <f t="shared" si="58"/>
        <v/>
      </c>
      <c r="U232" s="116"/>
      <c r="V232" s="65" t="str">
        <f t="shared" si="48"/>
        <v/>
      </c>
      <c r="W232" s="65" t="str">
        <f t="shared" si="49"/>
        <v/>
      </c>
      <c r="X232" s="65" t="str">
        <f t="shared" si="50"/>
        <v/>
      </c>
      <c r="Y232" s="65" t="str">
        <f t="shared" si="51"/>
        <v/>
      </c>
      <c r="Z232" s="65" t="str">
        <f t="shared" si="52"/>
        <v/>
      </c>
      <c r="AA232" s="65" t="str">
        <f t="shared" si="53"/>
        <v/>
      </c>
      <c r="AB232" s="38"/>
      <c r="AC232" s="38"/>
      <c r="AD232" s="38"/>
      <c r="AE232" s="85" t="str">
        <f t="shared" si="54"/>
        <v/>
      </c>
      <c r="AF232" s="85" t="str">
        <f t="shared" si="55"/>
        <v/>
      </c>
      <c r="AG232" s="85" t="str">
        <f t="shared" si="56"/>
        <v/>
      </c>
      <c r="AH232" s="66" t="str">
        <f t="shared" si="59"/>
        <v/>
      </c>
      <c r="AI232" s="46" t="str">
        <f>IFERROR(IF(ISNUMBER('Opsparede løndele dec20-mar21'!K230),AH232+'Opsparede løndele dec20-mar21'!K230,AH232),"")</f>
        <v/>
      </c>
    </row>
    <row r="233" spans="1:35" x14ac:dyDescent="0.25">
      <c r="A233" s="52" t="str">
        <f t="shared" si="60"/>
        <v/>
      </c>
      <c r="B233" s="5"/>
      <c r="C233" s="6"/>
      <c r="D233" s="7"/>
      <c r="E233" s="8"/>
      <c r="F233" s="8"/>
      <c r="G233" s="60" t="str">
        <f t="shared" si="62"/>
        <v/>
      </c>
      <c r="H233" s="60" t="str">
        <f t="shared" si="62"/>
        <v/>
      </c>
      <c r="I233" s="60" t="str">
        <f t="shared" si="62"/>
        <v/>
      </c>
      <c r="K233" s="115" t="str">
        <f t="shared" si="58"/>
        <v/>
      </c>
      <c r="U233" s="116"/>
      <c r="V233" s="65" t="str">
        <f t="shared" si="48"/>
        <v/>
      </c>
      <c r="W233" s="65" t="str">
        <f t="shared" si="49"/>
        <v/>
      </c>
      <c r="X233" s="65" t="str">
        <f t="shared" si="50"/>
        <v/>
      </c>
      <c r="Y233" s="65" t="str">
        <f t="shared" si="51"/>
        <v/>
      </c>
      <c r="Z233" s="65" t="str">
        <f t="shared" si="52"/>
        <v/>
      </c>
      <c r="AA233" s="65" t="str">
        <f t="shared" si="53"/>
        <v/>
      </c>
      <c r="AB233" s="38"/>
      <c r="AC233" s="38"/>
      <c r="AD233" s="38"/>
      <c r="AE233" s="85" t="str">
        <f t="shared" si="54"/>
        <v/>
      </c>
      <c r="AF233" s="85" t="str">
        <f t="shared" si="55"/>
        <v/>
      </c>
      <c r="AG233" s="85" t="str">
        <f t="shared" si="56"/>
        <v/>
      </c>
      <c r="AH233" s="66" t="str">
        <f t="shared" si="59"/>
        <v/>
      </c>
      <c r="AI233" s="46" t="str">
        <f>IFERROR(IF(ISNUMBER('Opsparede løndele dec20-mar21'!K231),AH233+'Opsparede løndele dec20-mar21'!K231,AH233),"")</f>
        <v/>
      </c>
    </row>
    <row r="234" spans="1:35" x14ac:dyDescent="0.25">
      <c r="A234" s="52" t="str">
        <f t="shared" si="60"/>
        <v/>
      </c>
      <c r="B234" s="5"/>
      <c r="C234" s="6"/>
      <c r="D234" s="7"/>
      <c r="E234" s="8"/>
      <c r="F234" s="8"/>
      <c r="G234" s="60" t="str">
        <f t="shared" si="62"/>
        <v/>
      </c>
      <c r="H234" s="60" t="str">
        <f t="shared" si="62"/>
        <v/>
      </c>
      <c r="I234" s="60" t="str">
        <f t="shared" si="62"/>
        <v/>
      </c>
      <c r="K234" s="115" t="str">
        <f t="shared" si="58"/>
        <v/>
      </c>
      <c r="U234" s="116"/>
      <c r="V234" s="65" t="str">
        <f t="shared" si="48"/>
        <v/>
      </c>
      <c r="W234" s="65" t="str">
        <f t="shared" si="49"/>
        <v/>
      </c>
      <c r="X234" s="65" t="str">
        <f t="shared" si="50"/>
        <v/>
      </c>
      <c r="Y234" s="65" t="str">
        <f t="shared" si="51"/>
        <v/>
      </c>
      <c r="Z234" s="65" t="str">
        <f t="shared" si="52"/>
        <v/>
      </c>
      <c r="AA234" s="65" t="str">
        <f t="shared" si="53"/>
        <v/>
      </c>
      <c r="AB234" s="38"/>
      <c r="AC234" s="38"/>
      <c r="AD234" s="38"/>
      <c r="AE234" s="85" t="str">
        <f t="shared" si="54"/>
        <v/>
      </c>
      <c r="AF234" s="85" t="str">
        <f t="shared" si="55"/>
        <v/>
      </c>
      <c r="AG234" s="85" t="str">
        <f t="shared" si="56"/>
        <v/>
      </c>
      <c r="AH234" s="66" t="str">
        <f t="shared" si="59"/>
        <v/>
      </c>
      <c r="AI234" s="46" t="str">
        <f>IFERROR(IF(ISNUMBER('Opsparede løndele dec20-mar21'!K232),AH234+'Opsparede løndele dec20-mar21'!K232,AH234),"")</f>
        <v/>
      </c>
    </row>
    <row r="235" spans="1:35" x14ac:dyDescent="0.25">
      <c r="A235" s="52" t="str">
        <f t="shared" si="60"/>
        <v/>
      </c>
      <c r="B235" s="5"/>
      <c r="C235" s="6"/>
      <c r="D235" s="7"/>
      <c r="E235" s="8"/>
      <c r="F235" s="8"/>
      <c r="G235" s="60" t="str">
        <f t="shared" si="62"/>
        <v/>
      </c>
      <c r="H235" s="60" t="str">
        <f t="shared" si="62"/>
        <v/>
      </c>
      <c r="I235" s="60" t="str">
        <f t="shared" si="62"/>
        <v/>
      </c>
      <c r="K235" s="115" t="str">
        <f t="shared" si="58"/>
        <v/>
      </c>
      <c r="U235" s="116"/>
      <c r="V235" s="65" t="str">
        <f t="shared" si="48"/>
        <v/>
      </c>
      <c r="W235" s="65" t="str">
        <f t="shared" si="49"/>
        <v/>
      </c>
      <c r="X235" s="65" t="str">
        <f t="shared" si="50"/>
        <v/>
      </c>
      <c r="Y235" s="65" t="str">
        <f t="shared" si="51"/>
        <v/>
      </c>
      <c r="Z235" s="65" t="str">
        <f t="shared" si="52"/>
        <v/>
      </c>
      <c r="AA235" s="65" t="str">
        <f t="shared" si="53"/>
        <v/>
      </c>
      <c r="AB235" s="38"/>
      <c r="AC235" s="38"/>
      <c r="AD235" s="38"/>
      <c r="AE235" s="85" t="str">
        <f t="shared" si="54"/>
        <v/>
      </c>
      <c r="AF235" s="85" t="str">
        <f t="shared" si="55"/>
        <v/>
      </c>
      <c r="AG235" s="85" t="str">
        <f t="shared" si="56"/>
        <v/>
      </c>
      <c r="AH235" s="66" t="str">
        <f t="shared" si="59"/>
        <v/>
      </c>
      <c r="AI235" s="46" t="str">
        <f>IFERROR(IF(ISNUMBER('Opsparede løndele dec20-mar21'!K233),AH235+'Opsparede løndele dec20-mar21'!K233,AH235),"")</f>
        <v/>
      </c>
    </row>
    <row r="236" spans="1:35" x14ac:dyDescent="0.25">
      <c r="A236" s="52" t="str">
        <f t="shared" si="60"/>
        <v/>
      </c>
      <c r="B236" s="5"/>
      <c r="C236" s="6"/>
      <c r="D236" s="7"/>
      <c r="E236" s="8"/>
      <c r="F236" s="8"/>
      <c r="G236" s="60" t="str">
        <f t="shared" si="62"/>
        <v/>
      </c>
      <c r="H236" s="60" t="str">
        <f t="shared" si="62"/>
        <v/>
      </c>
      <c r="I236" s="60" t="str">
        <f t="shared" si="62"/>
        <v/>
      </c>
      <c r="K236" s="115" t="str">
        <f t="shared" si="58"/>
        <v/>
      </c>
      <c r="U236" s="116"/>
      <c r="V236" s="65" t="str">
        <f t="shared" si="48"/>
        <v/>
      </c>
      <c r="W236" s="65" t="str">
        <f t="shared" si="49"/>
        <v/>
      </c>
      <c r="X236" s="65" t="str">
        <f t="shared" si="50"/>
        <v/>
      </c>
      <c r="Y236" s="65" t="str">
        <f t="shared" si="51"/>
        <v/>
      </c>
      <c r="Z236" s="65" t="str">
        <f t="shared" si="52"/>
        <v/>
      </c>
      <c r="AA236" s="65" t="str">
        <f t="shared" si="53"/>
        <v/>
      </c>
      <c r="AB236" s="38"/>
      <c r="AC236" s="38"/>
      <c r="AD236" s="38"/>
      <c r="AE236" s="85" t="str">
        <f t="shared" si="54"/>
        <v/>
      </c>
      <c r="AF236" s="85" t="str">
        <f t="shared" si="55"/>
        <v/>
      </c>
      <c r="AG236" s="85" t="str">
        <f t="shared" si="56"/>
        <v/>
      </c>
      <c r="AH236" s="66" t="str">
        <f t="shared" si="59"/>
        <v/>
      </c>
      <c r="AI236" s="46" t="str">
        <f>IFERROR(IF(ISNUMBER('Opsparede løndele dec20-mar21'!K234),AH236+'Opsparede løndele dec20-mar21'!K234,AH236),"")</f>
        <v/>
      </c>
    </row>
    <row r="237" spans="1:35" x14ac:dyDescent="0.25">
      <c r="A237" s="52" t="str">
        <f t="shared" si="60"/>
        <v/>
      </c>
      <c r="B237" s="5"/>
      <c r="C237" s="6"/>
      <c r="D237" s="7"/>
      <c r="E237" s="8"/>
      <c r="F237" s="8"/>
      <c r="G237" s="60" t="str">
        <f t="shared" si="62"/>
        <v/>
      </c>
      <c r="H237" s="60" t="str">
        <f t="shared" si="62"/>
        <v/>
      </c>
      <c r="I237" s="60" t="str">
        <f t="shared" si="62"/>
        <v/>
      </c>
      <c r="K237" s="115" t="str">
        <f t="shared" si="58"/>
        <v/>
      </c>
      <c r="U237" s="116"/>
      <c r="V237" s="65" t="str">
        <f t="shared" si="48"/>
        <v/>
      </c>
      <c r="W237" s="65" t="str">
        <f t="shared" si="49"/>
        <v/>
      </c>
      <c r="X237" s="65" t="str">
        <f t="shared" si="50"/>
        <v/>
      </c>
      <c r="Y237" s="65" t="str">
        <f t="shared" si="51"/>
        <v/>
      </c>
      <c r="Z237" s="65" t="str">
        <f t="shared" si="52"/>
        <v/>
      </c>
      <c r="AA237" s="65" t="str">
        <f t="shared" si="53"/>
        <v/>
      </c>
      <c r="AB237" s="38"/>
      <c r="AC237" s="38"/>
      <c r="AD237" s="38"/>
      <c r="AE237" s="85" t="str">
        <f t="shared" si="54"/>
        <v/>
      </c>
      <c r="AF237" s="85" t="str">
        <f t="shared" si="55"/>
        <v/>
      </c>
      <c r="AG237" s="85" t="str">
        <f t="shared" si="56"/>
        <v/>
      </c>
      <c r="AH237" s="66" t="str">
        <f t="shared" si="59"/>
        <v/>
      </c>
      <c r="AI237" s="46" t="str">
        <f>IFERROR(IF(ISNUMBER('Opsparede løndele dec20-mar21'!K235),AH237+'Opsparede løndele dec20-mar21'!K235,AH237),"")</f>
        <v/>
      </c>
    </row>
    <row r="238" spans="1:35" x14ac:dyDescent="0.25">
      <c r="A238" s="52" t="str">
        <f t="shared" si="60"/>
        <v/>
      </c>
      <c r="B238" s="5"/>
      <c r="C238" s="6"/>
      <c r="D238" s="7"/>
      <c r="E238" s="8"/>
      <c r="F238" s="8"/>
      <c r="G238" s="60" t="str">
        <f t="shared" si="62"/>
        <v/>
      </c>
      <c r="H238" s="60" t="str">
        <f t="shared" si="62"/>
        <v/>
      </c>
      <c r="I238" s="60" t="str">
        <f t="shared" si="62"/>
        <v/>
      </c>
      <c r="K238" s="115" t="str">
        <f t="shared" si="58"/>
        <v/>
      </c>
      <c r="U238" s="116"/>
      <c r="V238" s="65" t="str">
        <f t="shared" si="48"/>
        <v/>
      </c>
      <c r="W238" s="65" t="str">
        <f t="shared" si="49"/>
        <v/>
      </c>
      <c r="X238" s="65" t="str">
        <f t="shared" si="50"/>
        <v/>
      </c>
      <c r="Y238" s="65" t="str">
        <f t="shared" si="51"/>
        <v/>
      </c>
      <c r="Z238" s="65" t="str">
        <f t="shared" si="52"/>
        <v/>
      </c>
      <c r="AA238" s="65" t="str">
        <f t="shared" si="53"/>
        <v/>
      </c>
      <c r="AB238" s="38"/>
      <c r="AC238" s="38"/>
      <c r="AD238" s="38"/>
      <c r="AE238" s="85" t="str">
        <f t="shared" si="54"/>
        <v/>
      </c>
      <c r="AF238" s="85" t="str">
        <f t="shared" si="55"/>
        <v/>
      </c>
      <c r="AG238" s="85" t="str">
        <f t="shared" si="56"/>
        <v/>
      </c>
      <c r="AH238" s="66" t="str">
        <f t="shared" si="59"/>
        <v/>
      </c>
      <c r="AI238" s="46" t="str">
        <f>IFERROR(IF(ISNUMBER('Opsparede løndele dec20-mar21'!K236),AH238+'Opsparede løndele dec20-mar21'!K236,AH238),"")</f>
        <v/>
      </c>
    </row>
    <row r="239" spans="1:35" x14ac:dyDescent="0.25">
      <c r="A239" s="52" t="str">
        <f t="shared" si="60"/>
        <v/>
      </c>
      <c r="B239" s="5"/>
      <c r="C239" s="6"/>
      <c r="D239" s="7"/>
      <c r="E239" s="8"/>
      <c r="F239" s="8"/>
      <c r="G239" s="60" t="str">
        <f t="shared" si="62"/>
        <v/>
      </c>
      <c r="H239" s="60" t="str">
        <f t="shared" si="62"/>
        <v/>
      </c>
      <c r="I239" s="60" t="str">
        <f t="shared" si="62"/>
        <v/>
      </c>
      <c r="K239" s="115" t="str">
        <f t="shared" si="58"/>
        <v/>
      </c>
      <c r="U239" s="116"/>
      <c r="V239" s="65" t="str">
        <f t="shared" si="48"/>
        <v/>
      </c>
      <c r="W239" s="65" t="str">
        <f t="shared" si="49"/>
        <v/>
      </c>
      <c r="X239" s="65" t="str">
        <f t="shared" si="50"/>
        <v/>
      </c>
      <c r="Y239" s="65" t="str">
        <f t="shared" si="51"/>
        <v/>
      </c>
      <c r="Z239" s="65" t="str">
        <f t="shared" si="52"/>
        <v/>
      </c>
      <c r="AA239" s="65" t="str">
        <f t="shared" si="53"/>
        <v/>
      </c>
      <c r="AB239" s="38"/>
      <c r="AC239" s="38"/>
      <c r="AD239" s="38"/>
      <c r="AE239" s="85" t="str">
        <f t="shared" si="54"/>
        <v/>
      </c>
      <c r="AF239" s="85" t="str">
        <f t="shared" si="55"/>
        <v/>
      </c>
      <c r="AG239" s="85" t="str">
        <f t="shared" si="56"/>
        <v/>
      </c>
      <c r="AH239" s="66" t="str">
        <f t="shared" si="59"/>
        <v/>
      </c>
      <c r="AI239" s="46" t="str">
        <f>IFERROR(IF(ISNUMBER('Opsparede løndele dec20-mar21'!K237),AH239+'Opsparede løndele dec20-mar21'!K237,AH239),"")</f>
        <v/>
      </c>
    </row>
    <row r="240" spans="1:35" x14ac:dyDescent="0.25">
      <c r="A240" s="52" t="str">
        <f t="shared" si="60"/>
        <v/>
      </c>
      <c r="B240" s="5"/>
      <c r="C240" s="6"/>
      <c r="D240" s="7"/>
      <c r="E240" s="8"/>
      <c r="F240" s="8"/>
      <c r="G240" s="60" t="str">
        <f t="shared" si="62"/>
        <v/>
      </c>
      <c r="H240" s="60" t="str">
        <f t="shared" si="62"/>
        <v/>
      </c>
      <c r="I240" s="60" t="str">
        <f t="shared" si="62"/>
        <v/>
      </c>
      <c r="K240" s="115" t="str">
        <f t="shared" si="58"/>
        <v/>
      </c>
      <c r="U240" s="116"/>
      <c r="V240" s="65" t="str">
        <f t="shared" si="48"/>
        <v/>
      </c>
      <c r="W240" s="65" t="str">
        <f t="shared" si="49"/>
        <v/>
      </c>
      <c r="X240" s="65" t="str">
        <f t="shared" si="50"/>
        <v/>
      </c>
      <c r="Y240" s="65" t="str">
        <f t="shared" si="51"/>
        <v/>
      </c>
      <c r="Z240" s="65" t="str">
        <f t="shared" si="52"/>
        <v/>
      </c>
      <c r="AA240" s="65" t="str">
        <f t="shared" si="53"/>
        <v/>
      </c>
      <c r="AB240" s="38"/>
      <c r="AC240" s="38"/>
      <c r="AD240" s="38"/>
      <c r="AE240" s="85" t="str">
        <f t="shared" si="54"/>
        <v/>
      </c>
      <c r="AF240" s="85" t="str">
        <f t="shared" si="55"/>
        <v/>
      </c>
      <c r="AG240" s="85" t="str">
        <f t="shared" si="56"/>
        <v/>
      </c>
      <c r="AH240" s="66" t="str">
        <f t="shared" si="59"/>
        <v/>
      </c>
      <c r="AI240" s="46" t="str">
        <f>IFERROR(IF(ISNUMBER('Opsparede løndele dec20-mar21'!K238),AH240+'Opsparede løndele dec20-mar21'!K238,AH240),"")</f>
        <v/>
      </c>
    </row>
    <row r="241" spans="1:35" x14ac:dyDescent="0.25">
      <c r="A241" s="52" t="str">
        <f t="shared" si="60"/>
        <v/>
      </c>
      <c r="B241" s="5"/>
      <c r="C241" s="6"/>
      <c r="D241" s="7"/>
      <c r="E241" s="8"/>
      <c r="F241" s="8"/>
      <c r="G241" s="60" t="str">
        <f t="shared" si="62"/>
        <v/>
      </c>
      <c r="H241" s="60" t="str">
        <f t="shared" si="62"/>
        <v/>
      </c>
      <c r="I241" s="60" t="str">
        <f t="shared" si="62"/>
        <v/>
      </c>
      <c r="K241" s="115" t="str">
        <f t="shared" si="58"/>
        <v/>
      </c>
      <c r="U241" s="116"/>
      <c r="V241" s="65" t="str">
        <f t="shared" si="48"/>
        <v/>
      </c>
      <c r="W241" s="65" t="str">
        <f t="shared" si="49"/>
        <v/>
      </c>
      <c r="X241" s="65" t="str">
        <f t="shared" si="50"/>
        <v/>
      </c>
      <c r="Y241" s="65" t="str">
        <f t="shared" si="51"/>
        <v/>
      </c>
      <c r="Z241" s="65" t="str">
        <f t="shared" si="52"/>
        <v/>
      </c>
      <c r="AA241" s="65" t="str">
        <f t="shared" si="53"/>
        <v/>
      </c>
      <c r="AB241" s="38"/>
      <c r="AC241" s="38"/>
      <c r="AD241" s="38"/>
      <c r="AE241" s="85" t="str">
        <f t="shared" si="54"/>
        <v/>
      </c>
      <c r="AF241" s="85" t="str">
        <f t="shared" si="55"/>
        <v/>
      </c>
      <c r="AG241" s="85" t="str">
        <f t="shared" si="56"/>
        <v/>
      </c>
      <c r="AH241" s="66" t="str">
        <f t="shared" si="59"/>
        <v/>
      </c>
      <c r="AI241" s="46" t="str">
        <f>IFERROR(IF(ISNUMBER('Opsparede løndele dec20-mar21'!K239),AH241+'Opsparede løndele dec20-mar21'!K239,AH241),"")</f>
        <v/>
      </c>
    </row>
    <row r="242" spans="1:35" x14ac:dyDescent="0.25">
      <c r="A242" s="52" t="str">
        <f t="shared" si="60"/>
        <v/>
      </c>
      <c r="B242" s="5"/>
      <c r="C242" s="6"/>
      <c r="D242" s="7"/>
      <c r="E242" s="8"/>
      <c r="F242" s="8"/>
      <c r="G242" s="60" t="str">
        <f t="shared" si="62"/>
        <v/>
      </c>
      <c r="H242" s="60" t="str">
        <f t="shared" si="62"/>
        <v/>
      </c>
      <c r="I242" s="60" t="str">
        <f t="shared" si="62"/>
        <v/>
      </c>
      <c r="K242" s="115" t="str">
        <f t="shared" si="58"/>
        <v/>
      </c>
      <c r="U242" s="116"/>
      <c r="V242" s="65" t="str">
        <f t="shared" si="48"/>
        <v/>
      </c>
      <c r="W242" s="65" t="str">
        <f t="shared" si="49"/>
        <v/>
      </c>
      <c r="X242" s="65" t="str">
        <f t="shared" si="50"/>
        <v/>
      </c>
      <c r="Y242" s="65" t="str">
        <f t="shared" si="51"/>
        <v/>
      </c>
      <c r="Z242" s="65" t="str">
        <f t="shared" si="52"/>
        <v/>
      </c>
      <c r="AA242" s="65" t="str">
        <f t="shared" si="53"/>
        <v/>
      </c>
      <c r="AB242" s="38"/>
      <c r="AC242" s="38"/>
      <c r="AD242" s="38"/>
      <c r="AE242" s="85" t="str">
        <f t="shared" si="54"/>
        <v/>
      </c>
      <c r="AF242" s="85" t="str">
        <f t="shared" si="55"/>
        <v/>
      </c>
      <c r="AG242" s="85" t="str">
        <f t="shared" si="56"/>
        <v/>
      </c>
      <c r="AH242" s="66" t="str">
        <f t="shared" si="59"/>
        <v/>
      </c>
      <c r="AI242" s="46" t="str">
        <f>IFERROR(IF(ISNUMBER('Opsparede løndele dec20-mar21'!K240),AH242+'Opsparede løndele dec20-mar21'!K240,AH242),"")</f>
        <v/>
      </c>
    </row>
    <row r="243" spans="1:35" x14ac:dyDescent="0.25">
      <c r="A243" s="52" t="str">
        <f t="shared" si="60"/>
        <v/>
      </c>
      <c r="B243" s="5"/>
      <c r="C243" s="6"/>
      <c r="D243" s="7"/>
      <c r="E243" s="8"/>
      <c r="F243" s="8"/>
      <c r="G243" s="60" t="str">
        <f t="shared" si="62"/>
        <v/>
      </c>
      <c r="H243" s="60" t="str">
        <f t="shared" si="62"/>
        <v/>
      </c>
      <c r="I243" s="60" t="str">
        <f t="shared" si="62"/>
        <v/>
      </c>
      <c r="K243" s="115" t="str">
        <f t="shared" si="58"/>
        <v/>
      </c>
      <c r="U243" s="116"/>
      <c r="V243" s="65" t="str">
        <f t="shared" si="48"/>
        <v/>
      </c>
      <c r="W243" s="65" t="str">
        <f t="shared" si="49"/>
        <v/>
      </c>
      <c r="X243" s="65" t="str">
        <f t="shared" si="50"/>
        <v/>
      </c>
      <c r="Y243" s="65" t="str">
        <f t="shared" si="51"/>
        <v/>
      </c>
      <c r="Z243" s="65" t="str">
        <f t="shared" si="52"/>
        <v/>
      </c>
      <c r="AA243" s="65" t="str">
        <f t="shared" si="53"/>
        <v/>
      </c>
      <c r="AB243" s="38"/>
      <c r="AC243" s="38"/>
      <c r="AD243" s="38"/>
      <c r="AE243" s="85" t="str">
        <f t="shared" si="54"/>
        <v/>
      </c>
      <c r="AF243" s="85" t="str">
        <f t="shared" si="55"/>
        <v/>
      </c>
      <c r="AG243" s="85" t="str">
        <f t="shared" si="56"/>
        <v/>
      </c>
      <c r="AH243" s="66" t="str">
        <f t="shared" si="59"/>
        <v/>
      </c>
      <c r="AI243" s="46" t="str">
        <f>IFERROR(IF(ISNUMBER('Opsparede løndele dec20-mar21'!K241),AH243+'Opsparede løndele dec20-mar21'!K241,AH243),"")</f>
        <v/>
      </c>
    </row>
    <row r="244" spans="1:35" x14ac:dyDescent="0.25">
      <c r="A244" s="52" t="str">
        <f t="shared" si="60"/>
        <v/>
      </c>
      <c r="B244" s="5"/>
      <c r="C244" s="6"/>
      <c r="D244" s="7"/>
      <c r="E244" s="8"/>
      <c r="F244" s="8"/>
      <c r="G244" s="60" t="str">
        <f t="shared" si="62"/>
        <v/>
      </c>
      <c r="H244" s="60" t="str">
        <f t="shared" si="62"/>
        <v/>
      </c>
      <c r="I244" s="60" t="str">
        <f t="shared" si="62"/>
        <v/>
      </c>
      <c r="K244" s="115" t="str">
        <f t="shared" si="58"/>
        <v/>
      </c>
      <c r="U244" s="116"/>
      <c r="V244" s="65" t="str">
        <f t="shared" si="48"/>
        <v/>
      </c>
      <c r="W244" s="65" t="str">
        <f t="shared" si="49"/>
        <v/>
      </c>
      <c r="X244" s="65" t="str">
        <f t="shared" si="50"/>
        <v/>
      </c>
      <c r="Y244" s="65" t="str">
        <f t="shared" si="51"/>
        <v/>
      </c>
      <c r="Z244" s="65" t="str">
        <f t="shared" si="52"/>
        <v/>
      </c>
      <c r="AA244" s="65" t="str">
        <f t="shared" si="53"/>
        <v/>
      </c>
      <c r="AB244" s="38"/>
      <c r="AC244" s="38"/>
      <c r="AD244" s="38"/>
      <c r="AE244" s="85" t="str">
        <f t="shared" si="54"/>
        <v/>
      </c>
      <c r="AF244" s="85" t="str">
        <f t="shared" si="55"/>
        <v/>
      </c>
      <c r="AG244" s="85" t="str">
        <f t="shared" si="56"/>
        <v/>
      </c>
      <c r="AH244" s="66" t="str">
        <f t="shared" si="59"/>
        <v/>
      </c>
      <c r="AI244" s="46" t="str">
        <f>IFERROR(IF(ISNUMBER('Opsparede løndele dec20-mar21'!K242),AH244+'Opsparede løndele dec20-mar21'!K242,AH244),"")</f>
        <v/>
      </c>
    </row>
    <row r="245" spans="1:35" x14ac:dyDescent="0.25">
      <c r="A245" s="52" t="str">
        <f t="shared" si="60"/>
        <v/>
      </c>
      <c r="B245" s="5"/>
      <c r="C245" s="6"/>
      <c r="D245" s="7"/>
      <c r="E245" s="8"/>
      <c r="F245" s="8"/>
      <c r="G245" s="60" t="str">
        <f t="shared" si="62"/>
        <v/>
      </c>
      <c r="H245" s="60" t="str">
        <f t="shared" si="62"/>
        <v/>
      </c>
      <c r="I245" s="60" t="str">
        <f t="shared" si="62"/>
        <v/>
      </c>
      <c r="K245" s="115" t="str">
        <f t="shared" si="58"/>
        <v/>
      </c>
      <c r="U245" s="116"/>
      <c r="V245" s="65" t="str">
        <f t="shared" si="48"/>
        <v/>
      </c>
      <c r="W245" s="65" t="str">
        <f t="shared" si="49"/>
        <v/>
      </c>
      <c r="X245" s="65" t="str">
        <f t="shared" si="50"/>
        <v/>
      </c>
      <c r="Y245" s="65" t="str">
        <f t="shared" si="51"/>
        <v/>
      </c>
      <c r="Z245" s="65" t="str">
        <f t="shared" si="52"/>
        <v/>
      </c>
      <c r="AA245" s="65" t="str">
        <f t="shared" si="53"/>
        <v/>
      </c>
      <c r="AB245" s="38"/>
      <c r="AC245" s="38"/>
      <c r="AD245" s="38"/>
      <c r="AE245" s="85" t="str">
        <f t="shared" si="54"/>
        <v/>
      </c>
      <c r="AF245" s="85" t="str">
        <f t="shared" si="55"/>
        <v/>
      </c>
      <c r="AG245" s="85" t="str">
        <f t="shared" si="56"/>
        <v/>
      </c>
      <c r="AH245" s="66" t="str">
        <f t="shared" si="59"/>
        <v/>
      </c>
      <c r="AI245" s="46" t="str">
        <f>IFERROR(IF(ISNUMBER('Opsparede løndele dec20-mar21'!K243),AH245+'Opsparede løndele dec20-mar21'!K243,AH245),"")</f>
        <v/>
      </c>
    </row>
    <row r="246" spans="1:35" x14ac:dyDescent="0.25">
      <c r="A246" s="52" t="str">
        <f t="shared" si="60"/>
        <v/>
      </c>
      <c r="B246" s="5"/>
      <c r="C246" s="6"/>
      <c r="D246" s="7"/>
      <c r="E246" s="8"/>
      <c r="F246" s="8"/>
      <c r="G246" s="60" t="str">
        <f t="shared" si="62"/>
        <v/>
      </c>
      <c r="H246" s="60" t="str">
        <f t="shared" si="62"/>
        <v/>
      </c>
      <c r="I246" s="60" t="str">
        <f t="shared" si="62"/>
        <v/>
      </c>
      <c r="K246" s="115" t="str">
        <f t="shared" si="58"/>
        <v/>
      </c>
      <c r="U246" s="116"/>
      <c r="V246" s="65" t="str">
        <f t="shared" si="48"/>
        <v/>
      </c>
      <c r="W246" s="65" t="str">
        <f t="shared" si="49"/>
        <v/>
      </c>
      <c r="X246" s="65" t="str">
        <f t="shared" si="50"/>
        <v/>
      </c>
      <c r="Y246" s="65" t="str">
        <f t="shared" si="51"/>
        <v/>
      </c>
      <c r="Z246" s="65" t="str">
        <f t="shared" si="52"/>
        <v/>
      </c>
      <c r="AA246" s="65" t="str">
        <f t="shared" si="53"/>
        <v/>
      </c>
      <c r="AB246" s="38"/>
      <c r="AC246" s="38"/>
      <c r="AD246" s="38"/>
      <c r="AE246" s="85" t="str">
        <f t="shared" si="54"/>
        <v/>
      </c>
      <c r="AF246" s="85" t="str">
        <f t="shared" si="55"/>
        <v/>
      </c>
      <c r="AG246" s="85" t="str">
        <f t="shared" si="56"/>
        <v/>
      </c>
      <c r="AH246" s="66" t="str">
        <f t="shared" si="59"/>
        <v/>
      </c>
      <c r="AI246" s="46" t="str">
        <f>IFERROR(IF(ISNUMBER('Opsparede løndele dec20-mar21'!K244),AH246+'Opsparede løndele dec20-mar21'!K244,AH246),"")</f>
        <v/>
      </c>
    </row>
    <row r="247" spans="1:35" x14ac:dyDescent="0.25">
      <c r="A247" s="52" t="str">
        <f t="shared" si="60"/>
        <v/>
      </c>
      <c r="B247" s="5"/>
      <c r="C247" s="6"/>
      <c r="D247" s="7"/>
      <c r="E247" s="8"/>
      <c r="F247" s="8"/>
      <c r="G247" s="60" t="str">
        <f t="shared" si="62"/>
        <v/>
      </c>
      <c r="H247" s="60" t="str">
        <f t="shared" si="62"/>
        <v/>
      </c>
      <c r="I247" s="60" t="str">
        <f t="shared" si="62"/>
        <v/>
      </c>
      <c r="K247" s="115" t="str">
        <f t="shared" si="58"/>
        <v/>
      </c>
      <c r="U247" s="116"/>
      <c r="V247" s="65" t="str">
        <f t="shared" si="48"/>
        <v/>
      </c>
      <c r="W247" s="65" t="str">
        <f t="shared" si="49"/>
        <v/>
      </c>
      <c r="X247" s="65" t="str">
        <f t="shared" si="50"/>
        <v/>
      </c>
      <c r="Y247" s="65" t="str">
        <f t="shared" si="51"/>
        <v/>
      </c>
      <c r="Z247" s="65" t="str">
        <f t="shared" si="52"/>
        <v/>
      </c>
      <c r="AA247" s="65" t="str">
        <f t="shared" si="53"/>
        <v/>
      </c>
      <c r="AB247" s="38"/>
      <c r="AC247" s="38"/>
      <c r="AD247" s="38"/>
      <c r="AE247" s="85" t="str">
        <f t="shared" si="54"/>
        <v/>
      </c>
      <c r="AF247" s="85" t="str">
        <f t="shared" si="55"/>
        <v/>
      </c>
      <c r="AG247" s="85" t="str">
        <f t="shared" si="56"/>
        <v/>
      </c>
      <c r="AH247" s="66" t="str">
        <f t="shared" si="59"/>
        <v/>
      </c>
      <c r="AI247" s="46" t="str">
        <f>IFERROR(IF(ISNUMBER('Opsparede løndele dec20-mar21'!K245),AH247+'Opsparede løndele dec20-mar21'!K245,AH247),"")</f>
        <v/>
      </c>
    </row>
    <row r="248" spans="1:35" x14ac:dyDescent="0.25">
      <c r="A248" s="52" t="str">
        <f t="shared" si="60"/>
        <v/>
      </c>
      <c r="B248" s="5"/>
      <c r="C248" s="6"/>
      <c r="D248" s="7"/>
      <c r="E248" s="8"/>
      <c r="F248" s="8"/>
      <c r="G248" s="60" t="str">
        <f t="shared" ref="G248:I263" si="63">IF(AND(ISNUMBER($E248),ISNUMBER($F248)),MAX(MIN(NETWORKDAYS(IF($E248&lt;=VLOOKUP(G$6,Matrix_antal_dage,5,FALSE),VLOOKUP(G$6,Matrix_antal_dage,5,FALSE),$E248),IF($F248&gt;=VLOOKUP(G$6,Matrix_antal_dage,6,FALSE),VLOOKUP(G$6,Matrix_antal_dage,6,FALSE),$F248),helligdage),VLOOKUP(G$6,Matrix_antal_dage,7,FALSE)),0),"")</f>
        <v/>
      </c>
      <c r="H248" s="60" t="str">
        <f t="shared" si="63"/>
        <v/>
      </c>
      <c r="I248" s="60" t="str">
        <f t="shared" si="63"/>
        <v/>
      </c>
      <c r="K248" s="115" t="str">
        <f t="shared" si="58"/>
        <v/>
      </c>
      <c r="U248" s="116"/>
      <c r="V248" s="65" t="str">
        <f t="shared" si="48"/>
        <v/>
      </c>
      <c r="W248" s="65" t="str">
        <f t="shared" si="49"/>
        <v/>
      </c>
      <c r="X248" s="65" t="str">
        <f t="shared" si="50"/>
        <v/>
      </c>
      <c r="Y248" s="65" t="str">
        <f t="shared" si="51"/>
        <v/>
      </c>
      <c r="Z248" s="65" t="str">
        <f t="shared" si="52"/>
        <v/>
      </c>
      <c r="AA248" s="65" t="str">
        <f t="shared" si="53"/>
        <v/>
      </c>
      <c r="AB248" s="38"/>
      <c r="AC248" s="38"/>
      <c r="AD248" s="38"/>
      <c r="AE248" s="85" t="str">
        <f t="shared" si="54"/>
        <v/>
      </c>
      <c r="AF248" s="85" t="str">
        <f t="shared" si="55"/>
        <v/>
      </c>
      <c r="AG248" s="85" t="str">
        <f t="shared" si="56"/>
        <v/>
      </c>
      <c r="AH248" s="66" t="str">
        <f t="shared" si="59"/>
        <v/>
      </c>
      <c r="AI248" s="46" t="str">
        <f>IFERROR(IF(ISNUMBER('Opsparede løndele dec20-mar21'!K246),AH248+'Opsparede løndele dec20-mar21'!K246,AH248),"")</f>
        <v/>
      </c>
    </row>
    <row r="249" spans="1:35" x14ac:dyDescent="0.25">
      <c r="A249" s="52" t="str">
        <f t="shared" si="60"/>
        <v/>
      </c>
      <c r="B249" s="5"/>
      <c r="C249" s="6"/>
      <c r="D249" s="7"/>
      <c r="E249" s="8"/>
      <c r="F249" s="8"/>
      <c r="G249" s="60" t="str">
        <f t="shared" si="63"/>
        <v/>
      </c>
      <c r="H249" s="60" t="str">
        <f t="shared" si="63"/>
        <v/>
      </c>
      <c r="I249" s="60" t="str">
        <f t="shared" si="63"/>
        <v/>
      </c>
      <c r="K249" s="115" t="str">
        <f t="shared" si="58"/>
        <v/>
      </c>
      <c r="U249" s="116"/>
      <c r="V249" s="65" t="str">
        <f t="shared" si="48"/>
        <v/>
      </c>
      <c r="W249" s="65" t="str">
        <f t="shared" si="49"/>
        <v/>
      </c>
      <c r="X249" s="65" t="str">
        <f t="shared" si="50"/>
        <v/>
      </c>
      <c r="Y249" s="65" t="str">
        <f t="shared" si="51"/>
        <v/>
      </c>
      <c r="Z249" s="65" t="str">
        <f t="shared" si="52"/>
        <v/>
      </c>
      <c r="AA249" s="65" t="str">
        <f t="shared" si="53"/>
        <v/>
      </c>
      <c r="AB249" s="38"/>
      <c r="AC249" s="38"/>
      <c r="AD249" s="38"/>
      <c r="AE249" s="85" t="str">
        <f t="shared" si="54"/>
        <v/>
      </c>
      <c r="AF249" s="85" t="str">
        <f t="shared" si="55"/>
        <v/>
      </c>
      <c r="AG249" s="85" t="str">
        <f t="shared" si="56"/>
        <v/>
      </c>
      <c r="AH249" s="66" t="str">
        <f t="shared" si="59"/>
        <v/>
      </c>
      <c r="AI249" s="46" t="str">
        <f>IFERROR(IF(ISNUMBER('Opsparede løndele dec20-mar21'!K247),AH249+'Opsparede løndele dec20-mar21'!K247,AH249),"")</f>
        <v/>
      </c>
    </row>
    <row r="250" spans="1:35" x14ac:dyDescent="0.25">
      <c r="A250" s="52" t="str">
        <f t="shared" si="60"/>
        <v/>
      </c>
      <c r="B250" s="5"/>
      <c r="C250" s="6"/>
      <c r="D250" s="7"/>
      <c r="E250" s="8"/>
      <c r="F250" s="8"/>
      <c r="G250" s="60" t="str">
        <f t="shared" si="63"/>
        <v/>
      </c>
      <c r="H250" s="60" t="str">
        <f t="shared" si="63"/>
        <v/>
      </c>
      <c r="I250" s="60" t="str">
        <f t="shared" si="63"/>
        <v/>
      </c>
      <c r="K250" s="115" t="str">
        <f t="shared" si="58"/>
        <v/>
      </c>
      <c r="U250" s="116"/>
      <c r="V250" s="65" t="str">
        <f t="shared" si="48"/>
        <v/>
      </c>
      <c r="W250" s="65" t="str">
        <f t="shared" si="49"/>
        <v/>
      </c>
      <c r="X250" s="65" t="str">
        <f t="shared" si="50"/>
        <v/>
      </c>
      <c r="Y250" s="65" t="str">
        <f t="shared" si="51"/>
        <v/>
      </c>
      <c r="Z250" s="65" t="str">
        <f t="shared" si="52"/>
        <v/>
      </c>
      <c r="AA250" s="65" t="str">
        <f t="shared" si="53"/>
        <v/>
      </c>
      <c r="AB250" s="38"/>
      <c r="AC250" s="38"/>
      <c r="AD250" s="38"/>
      <c r="AE250" s="85" t="str">
        <f t="shared" si="54"/>
        <v/>
      </c>
      <c r="AF250" s="85" t="str">
        <f t="shared" si="55"/>
        <v/>
      </c>
      <c r="AG250" s="85" t="str">
        <f t="shared" si="56"/>
        <v/>
      </c>
      <c r="AH250" s="66" t="str">
        <f t="shared" si="59"/>
        <v/>
      </c>
      <c r="AI250" s="46" t="str">
        <f>IFERROR(IF(ISNUMBER('Opsparede løndele dec20-mar21'!K248),AH250+'Opsparede løndele dec20-mar21'!K248,AH250),"")</f>
        <v/>
      </c>
    </row>
    <row r="251" spans="1:35" x14ac:dyDescent="0.25">
      <c r="A251" s="52" t="str">
        <f t="shared" si="60"/>
        <v/>
      </c>
      <c r="B251" s="5"/>
      <c r="C251" s="6"/>
      <c r="D251" s="7"/>
      <c r="E251" s="8"/>
      <c r="F251" s="8"/>
      <c r="G251" s="60" t="str">
        <f t="shared" si="63"/>
        <v/>
      </c>
      <c r="H251" s="60" t="str">
        <f t="shared" si="63"/>
        <v/>
      </c>
      <c r="I251" s="60" t="str">
        <f t="shared" si="63"/>
        <v/>
      </c>
      <c r="K251" s="115" t="str">
        <f t="shared" si="58"/>
        <v/>
      </c>
      <c r="U251" s="116"/>
      <c r="V251" s="65" t="str">
        <f t="shared" si="48"/>
        <v/>
      </c>
      <c r="W251" s="65" t="str">
        <f t="shared" si="49"/>
        <v/>
      </c>
      <c r="X251" s="65" t="str">
        <f t="shared" si="50"/>
        <v/>
      </c>
      <c r="Y251" s="65" t="str">
        <f t="shared" si="51"/>
        <v/>
      </c>
      <c r="Z251" s="65" t="str">
        <f t="shared" si="52"/>
        <v/>
      </c>
      <c r="AA251" s="65" t="str">
        <f t="shared" si="53"/>
        <v/>
      </c>
      <c r="AB251" s="38"/>
      <c r="AC251" s="38"/>
      <c r="AD251" s="38"/>
      <c r="AE251" s="85" t="str">
        <f t="shared" si="54"/>
        <v/>
      </c>
      <c r="AF251" s="85" t="str">
        <f t="shared" si="55"/>
        <v/>
      </c>
      <c r="AG251" s="85" t="str">
        <f t="shared" si="56"/>
        <v/>
      </c>
      <c r="AH251" s="66" t="str">
        <f t="shared" si="59"/>
        <v/>
      </c>
      <c r="AI251" s="46" t="str">
        <f>IFERROR(IF(ISNUMBER('Opsparede løndele dec20-mar21'!K249),AH251+'Opsparede løndele dec20-mar21'!K249,AH251),"")</f>
        <v/>
      </c>
    </row>
    <row r="252" spans="1:35" x14ac:dyDescent="0.25">
      <c r="A252" s="52" t="str">
        <f t="shared" si="60"/>
        <v/>
      </c>
      <c r="B252" s="5"/>
      <c r="C252" s="6"/>
      <c r="D252" s="7"/>
      <c r="E252" s="8"/>
      <c r="F252" s="8"/>
      <c r="G252" s="60" t="str">
        <f t="shared" si="63"/>
        <v/>
      </c>
      <c r="H252" s="60" t="str">
        <f t="shared" si="63"/>
        <v/>
      </c>
      <c r="I252" s="60" t="str">
        <f t="shared" si="63"/>
        <v/>
      </c>
      <c r="K252" s="115" t="str">
        <f t="shared" si="58"/>
        <v/>
      </c>
      <c r="U252" s="116"/>
      <c r="V252" s="65" t="str">
        <f t="shared" si="48"/>
        <v/>
      </c>
      <c r="W252" s="65" t="str">
        <f t="shared" si="49"/>
        <v/>
      </c>
      <c r="X252" s="65" t="str">
        <f t="shared" si="50"/>
        <v/>
      </c>
      <c r="Y252" s="65" t="str">
        <f t="shared" si="51"/>
        <v/>
      </c>
      <c r="Z252" s="65" t="str">
        <f t="shared" si="52"/>
        <v/>
      </c>
      <c r="AA252" s="65" t="str">
        <f t="shared" si="53"/>
        <v/>
      </c>
      <c r="AB252" s="38"/>
      <c r="AC252" s="38"/>
      <c r="AD252" s="38"/>
      <c r="AE252" s="85" t="str">
        <f t="shared" si="54"/>
        <v/>
      </c>
      <c r="AF252" s="85" t="str">
        <f t="shared" si="55"/>
        <v/>
      </c>
      <c r="AG252" s="85" t="str">
        <f t="shared" si="56"/>
        <v/>
      </c>
      <c r="AH252" s="66" t="str">
        <f t="shared" si="59"/>
        <v/>
      </c>
      <c r="AI252" s="46" t="str">
        <f>IFERROR(IF(ISNUMBER('Opsparede løndele dec20-mar21'!K250),AH252+'Opsparede løndele dec20-mar21'!K250,AH252),"")</f>
        <v/>
      </c>
    </row>
    <row r="253" spans="1:35" x14ac:dyDescent="0.25">
      <c r="A253" s="52" t="str">
        <f t="shared" si="60"/>
        <v/>
      </c>
      <c r="B253" s="5"/>
      <c r="C253" s="6"/>
      <c r="D253" s="7"/>
      <c r="E253" s="8"/>
      <c r="F253" s="8"/>
      <c r="G253" s="60" t="str">
        <f t="shared" si="63"/>
        <v/>
      </c>
      <c r="H253" s="60" t="str">
        <f t="shared" si="63"/>
        <v/>
      </c>
      <c r="I253" s="60" t="str">
        <f t="shared" si="63"/>
        <v/>
      </c>
      <c r="K253" s="115" t="str">
        <f t="shared" si="58"/>
        <v/>
      </c>
      <c r="U253" s="116"/>
      <c r="V253" s="65" t="str">
        <f t="shared" si="48"/>
        <v/>
      </c>
      <c r="W253" s="65" t="str">
        <f t="shared" si="49"/>
        <v/>
      </c>
      <c r="X253" s="65" t="str">
        <f t="shared" si="50"/>
        <v/>
      </c>
      <c r="Y253" s="65" t="str">
        <f t="shared" si="51"/>
        <v/>
      </c>
      <c r="Z253" s="65" t="str">
        <f t="shared" si="52"/>
        <v/>
      </c>
      <c r="AA253" s="65" t="str">
        <f t="shared" si="53"/>
        <v/>
      </c>
      <c r="AB253" s="38"/>
      <c r="AC253" s="38"/>
      <c r="AD253" s="38"/>
      <c r="AE253" s="85" t="str">
        <f t="shared" si="54"/>
        <v/>
      </c>
      <c r="AF253" s="85" t="str">
        <f t="shared" si="55"/>
        <v/>
      </c>
      <c r="AG253" s="85" t="str">
        <f t="shared" si="56"/>
        <v/>
      </c>
      <c r="AH253" s="66" t="str">
        <f t="shared" si="59"/>
        <v/>
      </c>
      <c r="AI253" s="46" t="str">
        <f>IFERROR(IF(ISNUMBER('Opsparede løndele dec20-mar21'!K251),AH253+'Opsparede løndele dec20-mar21'!K251,AH253),"")</f>
        <v/>
      </c>
    </row>
    <row r="254" spans="1:35" x14ac:dyDescent="0.25">
      <c r="A254" s="52" t="str">
        <f t="shared" si="60"/>
        <v/>
      </c>
      <c r="B254" s="5"/>
      <c r="C254" s="6"/>
      <c r="D254" s="7"/>
      <c r="E254" s="8"/>
      <c r="F254" s="8"/>
      <c r="G254" s="60" t="str">
        <f t="shared" si="63"/>
        <v/>
      </c>
      <c r="H254" s="60" t="str">
        <f t="shared" si="63"/>
        <v/>
      </c>
      <c r="I254" s="60" t="str">
        <f t="shared" si="63"/>
        <v/>
      </c>
      <c r="K254" s="115" t="str">
        <f t="shared" si="58"/>
        <v/>
      </c>
      <c r="U254" s="116"/>
      <c r="V254" s="65" t="str">
        <f t="shared" si="48"/>
        <v/>
      </c>
      <c r="W254" s="65" t="str">
        <f t="shared" si="49"/>
        <v/>
      </c>
      <c r="X254" s="65" t="str">
        <f t="shared" si="50"/>
        <v/>
      </c>
      <c r="Y254" s="65" t="str">
        <f t="shared" si="51"/>
        <v/>
      </c>
      <c r="Z254" s="65" t="str">
        <f t="shared" si="52"/>
        <v/>
      </c>
      <c r="AA254" s="65" t="str">
        <f t="shared" si="53"/>
        <v/>
      </c>
      <c r="AB254" s="38"/>
      <c r="AC254" s="38"/>
      <c r="AD254" s="38"/>
      <c r="AE254" s="85" t="str">
        <f t="shared" si="54"/>
        <v/>
      </c>
      <c r="AF254" s="85" t="str">
        <f t="shared" si="55"/>
        <v/>
      </c>
      <c r="AG254" s="85" t="str">
        <f t="shared" si="56"/>
        <v/>
      </c>
      <c r="AH254" s="66" t="str">
        <f t="shared" si="59"/>
        <v/>
      </c>
      <c r="AI254" s="46" t="str">
        <f>IFERROR(IF(ISNUMBER('Opsparede løndele dec20-mar21'!K252),AH254+'Opsparede løndele dec20-mar21'!K252,AH254),"")</f>
        <v/>
      </c>
    </row>
    <row r="255" spans="1:35" x14ac:dyDescent="0.25">
      <c r="A255" s="52" t="str">
        <f t="shared" si="60"/>
        <v/>
      </c>
      <c r="B255" s="5"/>
      <c r="C255" s="6"/>
      <c r="D255" s="7"/>
      <c r="E255" s="8"/>
      <c r="F255" s="8"/>
      <c r="G255" s="60" t="str">
        <f t="shared" si="63"/>
        <v/>
      </c>
      <c r="H255" s="60" t="str">
        <f t="shared" si="63"/>
        <v/>
      </c>
      <c r="I255" s="60" t="str">
        <f t="shared" si="63"/>
        <v/>
      </c>
      <c r="K255" s="115" t="str">
        <f t="shared" si="58"/>
        <v/>
      </c>
      <c r="U255" s="116"/>
      <c r="V255" s="65" t="str">
        <f t="shared" si="48"/>
        <v/>
      </c>
      <c r="W255" s="65" t="str">
        <f t="shared" si="49"/>
        <v/>
      </c>
      <c r="X255" s="65" t="str">
        <f t="shared" si="50"/>
        <v/>
      </c>
      <c r="Y255" s="65" t="str">
        <f t="shared" si="51"/>
        <v/>
      </c>
      <c r="Z255" s="65" t="str">
        <f t="shared" si="52"/>
        <v/>
      </c>
      <c r="AA255" s="65" t="str">
        <f t="shared" si="53"/>
        <v/>
      </c>
      <c r="AB255" s="38"/>
      <c r="AC255" s="38"/>
      <c r="AD255" s="38"/>
      <c r="AE255" s="85" t="str">
        <f t="shared" si="54"/>
        <v/>
      </c>
      <c r="AF255" s="85" t="str">
        <f t="shared" si="55"/>
        <v/>
      </c>
      <c r="AG255" s="85" t="str">
        <f t="shared" si="56"/>
        <v/>
      </c>
      <c r="AH255" s="66" t="str">
        <f t="shared" si="59"/>
        <v/>
      </c>
      <c r="AI255" s="46" t="str">
        <f>IFERROR(IF(ISNUMBER('Opsparede løndele dec20-mar21'!K253),AH255+'Opsparede løndele dec20-mar21'!K253,AH255),"")</f>
        <v/>
      </c>
    </row>
    <row r="256" spans="1:35" x14ac:dyDescent="0.25">
      <c r="A256" s="52" t="str">
        <f t="shared" si="60"/>
        <v/>
      </c>
      <c r="B256" s="5"/>
      <c r="C256" s="6"/>
      <c r="D256" s="7"/>
      <c r="E256" s="8"/>
      <c r="F256" s="8"/>
      <c r="G256" s="60" t="str">
        <f t="shared" si="63"/>
        <v/>
      </c>
      <c r="H256" s="60" t="str">
        <f t="shared" si="63"/>
        <v/>
      </c>
      <c r="I256" s="60" t="str">
        <f t="shared" si="63"/>
        <v/>
      </c>
      <c r="K256" s="115" t="str">
        <f t="shared" si="58"/>
        <v/>
      </c>
      <c r="U256" s="116"/>
      <c r="V256" s="65" t="str">
        <f t="shared" si="48"/>
        <v/>
      </c>
      <c r="W256" s="65" t="str">
        <f t="shared" si="49"/>
        <v/>
      </c>
      <c r="X256" s="65" t="str">
        <f t="shared" si="50"/>
        <v/>
      </c>
      <c r="Y256" s="65" t="str">
        <f t="shared" si="51"/>
        <v/>
      </c>
      <c r="Z256" s="65" t="str">
        <f t="shared" si="52"/>
        <v/>
      </c>
      <c r="AA256" s="65" t="str">
        <f t="shared" si="53"/>
        <v/>
      </c>
      <c r="AB256" s="38"/>
      <c r="AC256" s="38"/>
      <c r="AD256" s="38"/>
      <c r="AE256" s="85" t="str">
        <f t="shared" si="54"/>
        <v/>
      </c>
      <c r="AF256" s="85" t="str">
        <f t="shared" si="55"/>
        <v/>
      </c>
      <c r="AG256" s="85" t="str">
        <f t="shared" si="56"/>
        <v/>
      </c>
      <c r="AH256" s="66" t="str">
        <f t="shared" si="59"/>
        <v/>
      </c>
      <c r="AI256" s="46" t="str">
        <f>IFERROR(IF(ISNUMBER('Opsparede løndele dec20-mar21'!K254),AH256+'Opsparede løndele dec20-mar21'!K254,AH256),"")</f>
        <v/>
      </c>
    </row>
    <row r="257" spans="1:35" x14ac:dyDescent="0.25">
      <c r="A257" s="52" t="str">
        <f t="shared" si="60"/>
        <v/>
      </c>
      <c r="B257" s="5"/>
      <c r="C257" s="6"/>
      <c r="D257" s="7"/>
      <c r="E257" s="8"/>
      <c r="F257" s="8"/>
      <c r="G257" s="60" t="str">
        <f t="shared" si="63"/>
        <v/>
      </c>
      <c r="H257" s="60" t="str">
        <f t="shared" si="63"/>
        <v/>
      </c>
      <c r="I257" s="60" t="str">
        <f t="shared" si="63"/>
        <v/>
      </c>
      <c r="K257" s="115" t="str">
        <f t="shared" si="58"/>
        <v/>
      </c>
      <c r="U257" s="116"/>
      <c r="V257" s="65" t="str">
        <f t="shared" si="48"/>
        <v/>
      </c>
      <c r="W257" s="65" t="str">
        <f t="shared" si="49"/>
        <v/>
      </c>
      <c r="X257" s="65" t="str">
        <f t="shared" si="50"/>
        <v/>
      </c>
      <c r="Y257" s="65" t="str">
        <f t="shared" si="51"/>
        <v/>
      </c>
      <c r="Z257" s="65" t="str">
        <f t="shared" si="52"/>
        <v/>
      </c>
      <c r="AA257" s="65" t="str">
        <f t="shared" si="53"/>
        <v/>
      </c>
      <c r="AB257" s="38"/>
      <c r="AC257" s="38"/>
      <c r="AD257" s="38"/>
      <c r="AE257" s="85" t="str">
        <f t="shared" si="54"/>
        <v/>
      </c>
      <c r="AF257" s="85" t="str">
        <f t="shared" si="55"/>
        <v/>
      </c>
      <c r="AG257" s="85" t="str">
        <f t="shared" si="56"/>
        <v/>
      </c>
      <c r="AH257" s="66" t="str">
        <f t="shared" si="59"/>
        <v/>
      </c>
      <c r="AI257" s="46" t="str">
        <f>IFERROR(IF(ISNUMBER('Opsparede løndele dec20-mar21'!K255),AH257+'Opsparede løndele dec20-mar21'!K255,AH257),"")</f>
        <v/>
      </c>
    </row>
    <row r="258" spans="1:35" x14ac:dyDescent="0.25">
      <c r="A258" s="52" t="str">
        <f t="shared" si="60"/>
        <v/>
      </c>
      <c r="B258" s="5"/>
      <c r="C258" s="6"/>
      <c r="D258" s="7"/>
      <c r="E258" s="8"/>
      <c r="F258" s="8"/>
      <c r="G258" s="60" t="str">
        <f t="shared" si="63"/>
        <v/>
      </c>
      <c r="H258" s="60" t="str">
        <f t="shared" si="63"/>
        <v/>
      </c>
      <c r="I258" s="60" t="str">
        <f t="shared" si="63"/>
        <v/>
      </c>
      <c r="K258" s="115" t="str">
        <f t="shared" si="58"/>
        <v/>
      </c>
      <c r="U258" s="116"/>
      <c r="V258" s="65" t="str">
        <f t="shared" si="48"/>
        <v/>
      </c>
      <c r="W258" s="65" t="str">
        <f t="shared" si="49"/>
        <v/>
      </c>
      <c r="X258" s="65" t="str">
        <f t="shared" si="50"/>
        <v/>
      </c>
      <c r="Y258" s="65" t="str">
        <f t="shared" si="51"/>
        <v/>
      </c>
      <c r="Z258" s="65" t="str">
        <f t="shared" si="52"/>
        <v/>
      </c>
      <c r="AA258" s="65" t="str">
        <f t="shared" si="53"/>
        <v/>
      </c>
      <c r="AB258" s="38"/>
      <c r="AC258" s="38"/>
      <c r="AD258" s="38"/>
      <c r="AE258" s="85" t="str">
        <f t="shared" si="54"/>
        <v/>
      </c>
      <c r="AF258" s="85" t="str">
        <f t="shared" si="55"/>
        <v/>
      </c>
      <c r="AG258" s="85" t="str">
        <f t="shared" si="56"/>
        <v/>
      </c>
      <c r="AH258" s="66" t="str">
        <f t="shared" si="59"/>
        <v/>
      </c>
      <c r="AI258" s="46" t="str">
        <f>IFERROR(IF(ISNUMBER('Opsparede løndele dec20-mar21'!K256),AH258+'Opsparede løndele dec20-mar21'!K256,AH258),"")</f>
        <v/>
      </c>
    </row>
    <row r="259" spans="1:35" x14ac:dyDescent="0.25">
      <c r="A259" s="52" t="str">
        <f t="shared" si="60"/>
        <v/>
      </c>
      <c r="B259" s="5"/>
      <c r="C259" s="6"/>
      <c r="D259" s="7"/>
      <c r="E259" s="8"/>
      <c r="F259" s="8"/>
      <c r="G259" s="60" t="str">
        <f t="shared" si="63"/>
        <v/>
      </c>
      <c r="H259" s="60" t="str">
        <f t="shared" si="63"/>
        <v/>
      </c>
      <c r="I259" s="60" t="str">
        <f t="shared" si="63"/>
        <v/>
      </c>
      <c r="K259" s="115" t="str">
        <f t="shared" si="58"/>
        <v/>
      </c>
      <c r="U259" s="116"/>
      <c r="V259" s="65" t="str">
        <f t="shared" si="48"/>
        <v/>
      </c>
      <c r="W259" s="65" t="str">
        <f t="shared" si="49"/>
        <v/>
      </c>
      <c r="X259" s="65" t="str">
        <f t="shared" si="50"/>
        <v/>
      </c>
      <c r="Y259" s="65" t="str">
        <f t="shared" si="51"/>
        <v/>
      </c>
      <c r="Z259" s="65" t="str">
        <f t="shared" si="52"/>
        <v/>
      </c>
      <c r="AA259" s="65" t="str">
        <f t="shared" si="53"/>
        <v/>
      </c>
      <c r="AB259" s="38"/>
      <c r="AC259" s="38"/>
      <c r="AD259" s="38"/>
      <c r="AE259" s="85" t="str">
        <f t="shared" si="54"/>
        <v/>
      </c>
      <c r="AF259" s="85" t="str">
        <f t="shared" si="55"/>
        <v/>
      </c>
      <c r="AG259" s="85" t="str">
        <f t="shared" si="56"/>
        <v/>
      </c>
      <c r="AH259" s="66" t="str">
        <f t="shared" si="59"/>
        <v/>
      </c>
      <c r="AI259" s="46" t="str">
        <f>IFERROR(IF(ISNUMBER('Opsparede løndele dec20-mar21'!K257),AH259+'Opsparede løndele dec20-mar21'!K257,AH259),"")</f>
        <v/>
      </c>
    </row>
    <row r="260" spans="1:35" x14ac:dyDescent="0.25">
      <c r="A260" s="52" t="str">
        <f t="shared" si="60"/>
        <v/>
      </c>
      <c r="B260" s="5"/>
      <c r="C260" s="6"/>
      <c r="D260" s="7"/>
      <c r="E260" s="8"/>
      <c r="F260" s="8"/>
      <c r="G260" s="60" t="str">
        <f t="shared" si="63"/>
        <v/>
      </c>
      <c r="H260" s="60" t="str">
        <f t="shared" si="63"/>
        <v/>
      </c>
      <c r="I260" s="60" t="str">
        <f t="shared" si="63"/>
        <v/>
      </c>
      <c r="K260" s="115" t="str">
        <f t="shared" si="58"/>
        <v/>
      </c>
      <c r="U260" s="116"/>
      <c r="V260" s="65" t="str">
        <f t="shared" si="48"/>
        <v/>
      </c>
      <c r="W260" s="65" t="str">
        <f t="shared" si="49"/>
        <v/>
      </c>
      <c r="X260" s="65" t="str">
        <f t="shared" si="50"/>
        <v/>
      </c>
      <c r="Y260" s="65" t="str">
        <f t="shared" si="51"/>
        <v/>
      </c>
      <c r="Z260" s="65" t="str">
        <f t="shared" si="52"/>
        <v/>
      </c>
      <c r="AA260" s="65" t="str">
        <f t="shared" si="53"/>
        <v/>
      </c>
      <c r="AB260" s="38"/>
      <c r="AC260" s="38"/>
      <c r="AD260" s="38"/>
      <c r="AE260" s="85" t="str">
        <f t="shared" si="54"/>
        <v/>
      </c>
      <c r="AF260" s="85" t="str">
        <f t="shared" si="55"/>
        <v/>
      </c>
      <c r="AG260" s="85" t="str">
        <f t="shared" si="56"/>
        <v/>
      </c>
      <c r="AH260" s="66" t="str">
        <f t="shared" si="59"/>
        <v/>
      </c>
      <c r="AI260" s="46" t="str">
        <f>IFERROR(IF(ISNUMBER('Opsparede løndele dec20-mar21'!K258),AH260+'Opsparede løndele dec20-mar21'!K258,AH260),"")</f>
        <v/>
      </c>
    </row>
    <row r="261" spans="1:35" x14ac:dyDescent="0.25">
      <c r="A261" s="52" t="str">
        <f t="shared" si="60"/>
        <v/>
      </c>
      <c r="B261" s="5"/>
      <c r="C261" s="6"/>
      <c r="D261" s="7"/>
      <c r="E261" s="8"/>
      <c r="F261" s="8"/>
      <c r="G261" s="60" t="str">
        <f t="shared" si="63"/>
        <v/>
      </c>
      <c r="H261" s="60" t="str">
        <f t="shared" si="63"/>
        <v/>
      </c>
      <c r="I261" s="60" t="str">
        <f t="shared" si="63"/>
        <v/>
      </c>
      <c r="K261" s="115" t="str">
        <f t="shared" si="58"/>
        <v/>
      </c>
      <c r="U261" s="116"/>
      <c r="V261" s="65" t="str">
        <f t="shared" si="48"/>
        <v/>
      </c>
      <c r="W261" s="65" t="str">
        <f t="shared" si="49"/>
        <v/>
      </c>
      <c r="X261" s="65" t="str">
        <f t="shared" si="50"/>
        <v/>
      </c>
      <c r="Y261" s="65" t="str">
        <f t="shared" si="51"/>
        <v/>
      </c>
      <c r="Z261" s="65" t="str">
        <f t="shared" si="52"/>
        <v/>
      </c>
      <c r="AA261" s="65" t="str">
        <f t="shared" si="53"/>
        <v/>
      </c>
      <c r="AB261" s="38"/>
      <c r="AC261" s="38"/>
      <c r="AD261" s="38"/>
      <c r="AE261" s="85" t="str">
        <f t="shared" si="54"/>
        <v/>
      </c>
      <c r="AF261" s="85" t="str">
        <f t="shared" si="55"/>
        <v/>
      </c>
      <c r="AG261" s="85" t="str">
        <f t="shared" si="56"/>
        <v/>
      </c>
      <c r="AH261" s="66" t="str">
        <f t="shared" si="59"/>
        <v/>
      </c>
      <c r="AI261" s="46" t="str">
        <f>IFERROR(IF(ISNUMBER('Opsparede løndele dec20-mar21'!K259),AH261+'Opsparede løndele dec20-mar21'!K259,AH261),"")</f>
        <v/>
      </c>
    </row>
    <row r="262" spans="1:35" x14ac:dyDescent="0.25">
      <c r="A262" s="52" t="str">
        <f t="shared" si="60"/>
        <v/>
      </c>
      <c r="B262" s="5"/>
      <c r="C262" s="6"/>
      <c r="D262" s="7"/>
      <c r="E262" s="8"/>
      <c r="F262" s="8"/>
      <c r="G262" s="60" t="str">
        <f t="shared" si="63"/>
        <v/>
      </c>
      <c r="H262" s="60" t="str">
        <f t="shared" si="63"/>
        <v/>
      </c>
      <c r="I262" s="60" t="str">
        <f t="shared" si="63"/>
        <v/>
      </c>
      <c r="K262" s="115" t="str">
        <f t="shared" si="58"/>
        <v/>
      </c>
      <c r="U262" s="116"/>
      <c r="V262" s="65" t="str">
        <f t="shared" si="48"/>
        <v/>
      </c>
      <c r="W262" s="65" t="str">
        <f t="shared" si="49"/>
        <v/>
      </c>
      <c r="X262" s="65" t="str">
        <f t="shared" si="50"/>
        <v/>
      </c>
      <c r="Y262" s="65" t="str">
        <f t="shared" si="51"/>
        <v/>
      </c>
      <c r="Z262" s="65" t="str">
        <f t="shared" si="52"/>
        <v/>
      </c>
      <c r="AA262" s="65" t="str">
        <f t="shared" si="53"/>
        <v/>
      </c>
      <c r="AB262" s="38"/>
      <c r="AC262" s="38"/>
      <c r="AD262" s="38"/>
      <c r="AE262" s="85" t="str">
        <f t="shared" si="54"/>
        <v/>
      </c>
      <c r="AF262" s="85" t="str">
        <f t="shared" si="55"/>
        <v/>
      </c>
      <c r="AG262" s="85" t="str">
        <f t="shared" si="56"/>
        <v/>
      </c>
      <c r="AH262" s="66" t="str">
        <f t="shared" si="59"/>
        <v/>
      </c>
      <c r="AI262" s="46" t="str">
        <f>IFERROR(IF(ISNUMBER('Opsparede løndele dec20-mar21'!K260),AH262+'Opsparede løndele dec20-mar21'!K260,AH262),"")</f>
        <v/>
      </c>
    </row>
    <row r="263" spans="1:35" x14ac:dyDescent="0.25">
      <c r="A263" s="52" t="str">
        <f t="shared" si="60"/>
        <v/>
      </c>
      <c r="B263" s="5"/>
      <c r="C263" s="6"/>
      <c r="D263" s="7"/>
      <c r="E263" s="8"/>
      <c r="F263" s="8"/>
      <c r="G263" s="60" t="str">
        <f t="shared" si="63"/>
        <v/>
      </c>
      <c r="H263" s="60" t="str">
        <f t="shared" si="63"/>
        <v/>
      </c>
      <c r="I263" s="60" t="str">
        <f t="shared" si="63"/>
        <v/>
      </c>
      <c r="K263" s="115" t="str">
        <f t="shared" si="58"/>
        <v/>
      </c>
      <c r="U263" s="116"/>
      <c r="V263" s="65" t="str">
        <f t="shared" ref="V263:V326" si="64">IF(AND(ISNUMBER($U263),ISNUMBER(L263)),(IF($B263="","",IF(MIN(L263,O263)*$K263&gt;30000*IF($U263&gt;37,37,$U263)/37,30000*IF($U263&gt;37,37,$U263)/37,MIN(L263,O263)*$K263))),"")</f>
        <v/>
      </c>
      <c r="W263" s="65" t="str">
        <f t="shared" ref="W263:W326" si="65">IF(AND(ISNUMBER($U263),ISNUMBER(M263)),(IF($B263="","",IF(MIN(M263,P263)*$K263&gt;30000*IF($U263&gt;37,37,$U263)/37,30000*IF($U263&gt;37,37,$U263)/37,MIN(M263,P263)*$K263))),"")</f>
        <v/>
      </c>
      <c r="X263" s="65" t="str">
        <f t="shared" ref="X263:X326" si="66">IF(AND(ISNUMBER($U263),ISNUMBER(N263)),(IF($B263="","",IF(MIN(N263,Q263)*$K263&gt;30000*IF($U263&gt;37,37,$U263)/37,30000*IF($U263&gt;37,37,$U263)/37,MIN(N263,Q263)*$K263))),"")</f>
        <v/>
      </c>
      <c r="Y263" s="65" t="str">
        <f t="shared" ref="Y263:Y326" si="67">IF(ISNUMBER(V263),(MIN(V263,MIN(L263,O263)-R263)),"")</f>
        <v/>
      </c>
      <c r="Z263" s="65" t="str">
        <f t="shared" ref="Z263:Z326" si="68">IF(ISNUMBER(W263),(MIN(W263,MIN(M263,P263)-S263)),"")</f>
        <v/>
      </c>
      <c r="AA263" s="65" t="str">
        <f t="shared" ref="AA263:AA326" si="69">IF(ISNUMBER(X263),(MIN(X263,MIN(N263,Q263)-T263)),"")</f>
        <v/>
      </c>
      <c r="AB263" s="38"/>
      <c r="AC263" s="38"/>
      <c r="AD263" s="38"/>
      <c r="AE263" s="85" t="str">
        <f t="shared" ref="AE263:AE326" si="70">IF(ISNUMBER(AB263),MIN(Y263/VLOOKUP(G$6,Matrix_antal_dage,4,FALSE)*(G263-AB263),30000),"")</f>
        <v/>
      </c>
      <c r="AF263" s="85" t="str">
        <f t="shared" ref="AF263:AF326" si="71">IF(ISNUMBER(AC263),MIN(Z263/VLOOKUP(H$6,Matrix_antal_dage,4,FALSE)*(H263-AC263),30000),"")</f>
        <v/>
      </c>
      <c r="AG263" s="85" t="str">
        <f t="shared" ref="AG263:AG326" si="72">IF(ISNUMBER(AD263),MIN(AA263/VLOOKUP(I$6,Matrix_antal_dage,4,FALSE)*(I263-AD263),30000),"")</f>
        <v/>
      </c>
      <c r="AH263" s="66" t="str">
        <f t="shared" si="59"/>
        <v/>
      </c>
      <c r="AI263" s="46" t="str">
        <f>IFERROR(IF(ISNUMBER('Opsparede løndele dec20-mar21'!K261),AH263+'Opsparede løndele dec20-mar21'!K261,AH263),"")</f>
        <v/>
      </c>
    </row>
    <row r="264" spans="1:35" x14ac:dyDescent="0.25">
      <c r="A264" s="52" t="str">
        <f t="shared" si="60"/>
        <v/>
      </c>
      <c r="B264" s="5"/>
      <c r="C264" s="6"/>
      <c r="D264" s="7"/>
      <c r="E264" s="8"/>
      <c r="F264" s="8"/>
      <c r="G264" s="60" t="str">
        <f t="shared" ref="G264:I279" si="73">IF(AND(ISNUMBER($E264),ISNUMBER($F264)),MAX(MIN(NETWORKDAYS(IF($E264&lt;=VLOOKUP(G$6,Matrix_antal_dage,5,FALSE),VLOOKUP(G$6,Matrix_antal_dage,5,FALSE),$E264),IF($F264&gt;=VLOOKUP(G$6,Matrix_antal_dage,6,FALSE),VLOOKUP(G$6,Matrix_antal_dage,6,FALSE),$F264),helligdage),VLOOKUP(G$6,Matrix_antal_dage,7,FALSE)),0),"")</f>
        <v/>
      </c>
      <c r="H264" s="60" t="str">
        <f t="shared" si="73"/>
        <v/>
      </c>
      <c r="I264" s="60" t="str">
        <f t="shared" si="73"/>
        <v/>
      </c>
      <c r="K264" s="115" t="str">
        <f t="shared" ref="K264:K327" si="74">IF(J264="","",IF(J264="Funktionær",0.75,IF(J264="Ikke-funktionær",0.9,IF(J264="Elev/lærling",0.9))))</f>
        <v/>
      </c>
      <c r="U264" s="116"/>
      <c r="V264" s="65" t="str">
        <f t="shared" si="64"/>
        <v/>
      </c>
      <c r="W264" s="65" t="str">
        <f t="shared" si="65"/>
        <v/>
      </c>
      <c r="X264" s="65" t="str">
        <f t="shared" si="66"/>
        <v/>
      </c>
      <c r="Y264" s="65" t="str">
        <f t="shared" si="67"/>
        <v/>
      </c>
      <c r="Z264" s="65" t="str">
        <f t="shared" si="68"/>
        <v/>
      </c>
      <c r="AA264" s="65" t="str">
        <f t="shared" si="69"/>
        <v/>
      </c>
      <c r="AB264" s="38"/>
      <c r="AC264" s="38"/>
      <c r="AD264" s="38"/>
      <c r="AE264" s="85" t="str">
        <f t="shared" si="70"/>
        <v/>
      </c>
      <c r="AF264" s="85" t="str">
        <f t="shared" si="71"/>
        <v/>
      </c>
      <c r="AG264" s="85" t="str">
        <f t="shared" si="72"/>
        <v/>
      </c>
      <c r="AH264" s="66" t="str">
        <f t="shared" ref="AH264:AH327" si="75">IF(OR(ISNUMBER(AB264),ISNUMBER(AC264),ISNUMBER(AD264)),SUM(AE264:AG264),"")</f>
        <v/>
      </c>
      <c r="AI264" s="46" t="str">
        <f>IFERROR(IF(ISNUMBER('Opsparede løndele dec20-mar21'!K262),AH264+'Opsparede løndele dec20-mar21'!K262,AH264),"")</f>
        <v/>
      </c>
    </row>
    <row r="265" spans="1:35" x14ac:dyDescent="0.25">
      <c r="A265" s="52" t="str">
        <f t="shared" ref="A265:A328" si="76">IF(B265="","",A264+1)</f>
        <v/>
      </c>
      <c r="B265" s="5"/>
      <c r="C265" s="6"/>
      <c r="D265" s="7"/>
      <c r="E265" s="8"/>
      <c r="F265" s="8"/>
      <c r="G265" s="60" t="str">
        <f t="shared" si="73"/>
        <v/>
      </c>
      <c r="H265" s="60" t="str">
        <f t="shared" si="73"/>
        <v/>
      </c>
      <c r="I265" s="60" t="str">
        <f t="shared" si="73"/>
        <v/>
      </c>
      <c r="K265" s="115" t="str">
        <f t="shared" si="74"/>
        <v/>
      </c>
      <c r="U265" s="116"/>
      <c r="V265" s="65" t="str">
        <f t="shared" si="64"/>
        <v/>
      </c>
      <c r="W265" s="65" t="str">
        <f t="shared" si="65"/>
        <v/>
      </c>
      <c r="X265" s="65" t="str">
        <f t="shared" si="66"/>
        <v/>
      </c>
      <c r="Y265" s="65" t="str">
        <f t="shared" si="67"/>
        <v/>
      </c>
      <c r="Z265" s="65" t="str">
        <f t="shared" si="68"/>
        <v/>
      </c>
      <c r="AA265" s="65" t="str">
        <f t="shared" si="69"/>
        <v/>
      </c>
      <c r="AB265" s="38"/>
      <c r="AC265" s="38"/>
      <c r="AD265" s="38"/>
      <c r="AE265" s="85" t="str">
        <f t="shared" si="70"/>
        <v/>
      </c>
      <c r="AF265" s="85" t="str">
        <f t="shared" si="71"/>
        <v/>
      </c>
      <c r="AG265" s="85" t="str">
        <f t="shared" si="72"/>
        <v/>
      </c>
      <c r="AH265" s="66" t="str">
        <f t="shared" si="75"/>
        <v/>
      </c>
      <c r="AI265" s="46" t="str">
        <f>IFERROR(IF(ISNUMBER('Opsparede løndele dec20-mar21'!K263),AH265+'Opsparede løndele dec20-mar21'!K263,AH265),"")</f>
        <v/>
      </c>
    </row>
    <row r="266" spans="1:35" x14ac:dyDescent="0.25">
      <c r="A266" s="52" t="str">
        <f t="shared" si="76"/>
        <v/>
      </c>
      <c r="B266" s="5"/>
      <c r="C266" s="6"/>
      <c r="D266" s="7"/>
      <c r="E266" s="8"/>
      <c r="F266" s="8"/>
      <c r="G266" s="60" t="str">
        <f t="shared" si="73"/>
        <v/>
      </c>
      <c r="H266" s="60" t="str">
        <f t="shared" si="73"/>
        <v/>
      </c>
      <c r="I266" s="60" t="str">
        <f t="shared" si="73"/>
        <v/>
      </c>
      <c r="K266" s="115" t="str">
        <f t="shared" si="74"/>
        <v/>
      </c>
      <c r="U266" s="116"/>
      <c r="V266" s="65" t="str">
        <f t="shared" si="64"/>
        <v/>
      </c>
      <c r="W266" s="65" t="str">
        <f t="shared" si="65"/>
        <v/>
      </c>
      <c r="X266" s="65" t="str">
        <f t="shared" si="66"/>
        <v/>
      </c>
      <c r="Y266" s="65" t="str">
        <f t="shared" si="67"/>
        <v/>
      </c>
      <c r="Z266" s="65" t="str">
        <f t="shared" si="68"/>
        <v/>
      </c>
      <c r="AA266" s="65" t="str">
        <f t="shared" si="69"/>
        <v/>
      </c>
      <c r="AB266" s="38"/>
      <c r="AC266" s="38"/>
      <c r="AD266" s="38"/>
      <c r="AE266" s="85" t="str">
        <f t="shared" si="70"/>
        <v/>
      </c>
      <c r="AF266" s="85" t="str">
        <f t="shared" si="71"/>
        <v/>
      </c>
      <c r="AG266" s="85" t="str">
        <f t="shared" si="72"/>
        <v/>
      </c>
      <c r="AH266" s="66" t="str">
        <f t="shared" si="75"/>
        <v/>
      </c>
      <c r="AI266" s="46" t="str">
        <f>IFERROR(IF(ISNUMBER('Opsparede løndele dec20-mar21'!K264),AH266+'Opsparede løndele dec20-mar21'!K264,AH266),"")</f>
        <v/>
      </c>
    </row>
    <row r="267" spans="1:35" x14ac:dyDescent="0.25">
      <c r="A267" s="52" t="str">
        <f t="shared" si="76"/>
        <v/>
      </c>
      <c r="B267" s="5"/>
      <c r="C267" s="6"/>
      <c r="D267" s="7"/>
      <c r="E267" s="8"/>
      <c r="F267" s="8"/>
      <c r="G267" s="60" t="str">
        <f t="shared" si="73"/>
        <v/>
      </c>
      <c r="H267" s="60" t="str">
        <f t="shared" si="73"/>
        <v/>
      </c>
      <c r="I267" s="60" t="str">
        <f t="shared" si="73"/>
        <v/>
      </c>
      <c r="K267" s="115" t="str">
        <f t="shared" si="74"/>
        <v/>
      </c>
      <c r="U267" s="116"/>
      <c r="V267" s="65" t="str">
        <f t="shared" si="64"/>
        <v/>
      </c>
      <c r="W267" s="65" t="str">
        <f t="shared" si="65"/>
        <v/>
      </c>
      <c r="X267" s="65" t="str">
        <f t="shared" si="66"/>
        <v/>
      </c>
      <c r="Y267" s="65" t="str">
        <f t="shared" si="67"/>
        <v/>
      </c>
      <c r="Z267" s="65" t="str">
        <f t="shared" si="68"/>
        <v/>
      </c>
      <c r="AA267" s="65" t="str">
        <f t="shared" si="69"/>
        <v/>
      </c>
      <c r="AB267" s="38"/>
      <c r="AC267" s="38"/>
      <c r="AD267" s="38"/>
      <c r="AE267" s="85" t="str">
        <f t="shared" si="70"/>
        <v/>
      </c>
      <c r="AF267" s="85" t="str">
        <f t="shared" si="71"/>
        <v/>
      </c>
      <c r="AG267" s="85" t="str">
        <f t="shared" si="72"/>
        <v/>
      </c>
      <c r="AH267" s="66" t="str">
        <f t="shared" si="75"/>
        <v/>
      </c>
      <c r="AI267" s="46" t="str">
        <f>IFERROR(IF(ISNUMBER('Opsparede løndele dec20-mar21'!K265),AH267+'Opsparede løndele dec20-mar21'!K265,AH267),"")</f>
        <v/>
      </c>
    </row>
    <row r="268" spans="1:35" x14ac:dyDescent="0.25">
      <c r="A268" s="52" t="str">
        <f t="shared" si="76"/>
        <v/>
      </c>
      <c r="B268" s="5"/>
      <c r="C268" s="6"/>
      <c r="D268" s="7"/>
      <c r="E268" s="8"/>
      <c r="F268" s="8"/>
      <c r="G268" s="60" t="str">
        <f t="shared" si="73"/>
        <v/>
      </c>
      <c r="H268" s="60" t="str">
        <f t="shared" si="73"/>
        <v/>
      </c>
      <c r="I268" s="60" t="str">
        <f t="shared" si="73"/>
        <v/>
      </c>
      <c r="K268" s="115" t="str">
        <f t="shared" si="74"/>
        <v/>
      </c>
      <c r="U268" s="116"/>
      <c r="V268" s="65" t="str">
        <f t="shared" si="64"/>
        <v/>
      </c>
      <c r="W268" s="65" t="str">
        <f t="shared" si="65"/>
        <v/>
      </c>
      <c r="X268" s="65" t="str">
        <f t="shared" si="66"/>
        <v/>
      </c>
      <c r="Y268" s="65" t="str">
        <f t="shared" si="67"/>
        <v/>
      </c>
      <c r="Z268" s="65" t="str">
        <f t="shared" si="68"/>
        <v/>
      </c>
      <c r="AA268" s="65" t="str">
        <f t="shared" si="69"/>
        <v/>
      </c>
      <c r="AB268" s="38"/>
      <c r="AC268" s="38"/>
      <c r="AD268" s="38"/>
      <c r="AE268" s="85" t="str">
        <f t="shared" si="70"/>
        <v/>
      </c>
      <c r="AF268" s="85" t="str">
        <f t="shared" si="71"/>
        <v/>
      </c>
      <c r="AG268" s="85" t="str">
        <f t="shared" si="72"/>
        <v/>
      </c>
      <c r="AH268" s="66" t="str">
        <f t="shared" si="75"/>
        <v/>
      </c>
      <c r="AI268" s="46" t="str">
        <f>IFERROR(IF(ISNUMBER('Opsparede løndele dec20-mar21'!K266),AH268+'Opsparede løndele dec20-mar21'!K266,AH268),"")</f>
        <v/>
      </c>
    </row>
    <row r="269" spans="1:35" x14ac:dyDescent="0.25">
      <c r="A269" s="52" t="str">
        <f t="shared" si="76"/>
        <v/>
      </c>
      <c r="B269" s="5"/>
      <c r="C269" s="6"/>
      <c r="D269" s="7"/>
      <c r="E269" s="8"/>
      <c r="F269" s="8"/>
      <c r="G269" s="60" t="str">
        <f t="shared" si="73"/>
        <v/>
      </c>
      <c r="H269" s="60" t="str">
        <f t="shared" si="73"/>
        <v/>
      </c>
      <c r="I269" s="60" t="str">
        <f t="shared" si="73"/>
        <v/>
      </c>
      <c r="K269" s="115" t="str">
        <f t="shared" si="74"/>
        <v/>
      </c>
      <c r="U269" s="116"/>
      <c r="V269" s="65" t="str">
        <f t="shared" si="64"/>
        <v/>
      </c>
      <c r="W269" s="65" t="str">
        <f t="shared" si="65"/>
        <v/>
      </c>
      <c r="X269" s="65" t="str">
        <f t="shared" si="66"/>
        <v/>
      </c>
      <c r="Y269" s="65" t="str">
        <f t="shared" si="67"/>
        <v/>
      </c>
      <c r="Z269" s="65" t="str">
        <f t="shared" si="68"/>
        <v/>
      </c>
      <c r="AA269" s="65" t="str">
        <f t="shared" si="69"/>
        <v/>
      </c>
      <c r="AB269" s="38"/>
      <c r="AC269" s="38"/>
      <c r="AD269" s="38"/>
      <c r="AE269" s="85" t="str">
        <f t="shared" si="70"/>
        <v/>
      </c>
      <c r="AF269" s="85" t="str">
        <f t="shared" si="71"/>
        <v/>
      </c>
      <c r="AG269" s="85" t="str">
        <f t="shared" si="72"/>
        <v/>
      </c>
      <c r="AH269" s="66" t="str">
        <f t="shared" si="75"/>
        <v/>
      </c>
      <c r="AI269" s="46" t="str">
        <f>IFERROR(IF(ISNUMBER('Opsparede løndele dec20-mar21'!K267),AH269+'Opsparede løndele dec20-mar21'!K267,AH269),"")</f>
        <v/>
      </c>
    </row>
    <row r="270" spans="1:35" x14ac:dyDescent="0.25">
      <c r="A270" s="52" t="str">
        <f t="shared" si="76"/>
        <v/>
      </c>
      <c r="B270" s="5"/>
      <c r="C270" s="6"/>
      <c r="D270" s="7"/>
      <c r="E270" s="8"/>
      <c r="F270" s="8"/>
      <c r="G270" s="60" t="str">
        <f t="shared" si="73"/>
        <v/>
      </c>
      <c r="H270" s="60" t="str">
        <f t="shared" si="73"/>
        <v/>
      </c>
      <c r="I270" s="60" t="str">
        <f t="shared" si="73"/>
        <v/>
      </c>
      <c r="K270" s="115" t="str">
        <f t="shared" si="74"/>
        <v/>
      </c>
      <c r="U270" s="116"/>
      <c r="V270" s="65" t="str">
        <f t="shared" si="64"/>
        <v/>
      </c>
      <c r="W270" s="65" t="str">
        <f t="shared" si="65"/>
        <v/>
      </c>
      <c r="X270" s="65" t="str">
        <f t="shared" si="66"/>
        <v/>
      </c>
      <c r="Y270" s="65" t="str">
        <f t="shared" si="67"/>
        <v/>
      </c>
      <c r="Z270" s="65" t="str">
        <f t="shared" si="68"/>
        <v/>
      </c>
      <c r="AA270" s="65" t="str">
        <f t="shared" si="69"/>
        <v/>
      </c>
      <c r="AB270" s="38"/>
      <c r="AC270" s="38"/>
      <c r="AD270" s="38"/>
      <c r="AE270" s="85" t="str">
        <f t="shared" si="70"/>
        <v/>
      </c>
      <c r="AF270" s="85" t="str">
        <f t="shared" si="71"/>
        <v/>
      </c>
      <c r="AG270" s="85" t="str">
        <f t="shared" si="72"/>
        <v/>
      </c>
      <c r="AH270" s="66" t="str">
        <f t="shared" si="75"/>
        <v/>
      </c>
      <c r="AI270" s="46" t="str">
        <f>IFERROR(IF(ISNUMBER('Opsparede løndele dec20-mar21'!K268),AH270+'Opsparede løndele dec20-mar21'!K268,AH270),"")</f>
        <v/>
      </c>
    </row>
    <row r="271" spans="1:35" x14ac:dyDescent="0.25">
      <c r="A271" s="52" t="str">
        <f t="shared" si="76"/>
        <v/>
      </c>
      <c r="B271" s="5"/>
      <c r="C271" s="6"/>
      <c r="D271" s="7"/>
      <c r="E271" s="8"/>
      <c r="F271" s="8"/>
      <c r="G271" s="60" t="str">
        <f t="shared" si="73"/>
        <v/>
      </c>
      <c r="H271" s="60" t="str">
        <f t="shared" si="73"/>
        <v/>
      </c>
      <c r="I271" s="60" t="str">
        <f t="shared" si="73"/>
        <v/>
      </c>
      <c r="K271" s="115" t="str">
        <f t="shared" si="74"/>
        <v/>
      </c>
      <c r="U271" s="116"/>
      <c r="V271" s="65" t="str">
        <f t="shared" si="64"/>
        <v/>
      </c>
      <c r="W271" s="65" t="str">
        <f t="shared" si="65"/>
        <v/>
      </c>
      <c r="X271" s="65" t="str">
        <f t="shared" si="66"/>
        <v/>
      </c>
      <c r="Y271" s="65" t="str">
        <f t="shared" si="67"/>
        <v/>
      </c>
      <c r="Z271" s="65" t="str">
        <f t="shared" si="68"/>
        <v/>
      </c>
      <c r="AA271" s="65" t="str">
        <f t="shared" si="69"/>
        <v/>
      </c>
      <c r="AB271" s="38"/>
      <c r="AC271" s="38"/>
      <c r="AD271" s="38"/>
      <c r="AE271" s="85" t="str">
        <f t="shared" si="70"/>
        <v/>
      </c>
      <c r="AF271" s="85" t="str">
        <f t="shared" si="71"/>
        <v/>
      </c>
      <c r="AG271" s="85" t="str">
        <f t="shared" si="72"/>
        <v/>
      </c>
      <c r="AH271" s="66" t="str">
        <f t="shared" si="75"/>
        <v/>
      </c>
      <c r="AI271" s="46" t="str">
        <f>IFERROR(IF(ISNUMBER('Opsparede løndele dec20-mar21'!K269),AH271+'Opsparede løndele dec20-mar21'!K269,AH271),"")</f>
        <v/>
      </c>
    </row>
    <row r="272" spans="1:35" x14ac:dyDescent="0.25">
      <c r="A272" s="52" t="str">
        <f t="shared" si="76"/>
        <v/>
      </c>
      <c r="B272" s="5"/>
      <c r="C272" s="6"/>
      <c r="D272" s="7"/>
      <c r="E272" s="8"/>
      <c r="F272" s="8"/>
      <c r="G272" s="60" t="str">
        <f t="shared" si="73"/>
        <v/>
      </c>
      <c r="H272" s="60" t="str">
        <f t="shared" si="73"/>
        <v/>
      </c>
      <c r="I272" s="60" t="str">
        <f t="shared" si="73"/>
        <v/>
      </c>
      <c r="K272" s="115" t="str">
        <f t="shared" si="74"/>
        <v/>
      </c>
      <c r="U272" s="116"/>
      <c r="V272" s="65" t="str">
        <f t="shared" si="64"/>
        <v/>
      </c>
      <c r="W272" s="65" t="str">
        <f t="shared" si="65"/>
        <v/>
      </c>
      <c r="X272" s="65" t="str">
        <f t="shared" si="66"/>
        <v/>
      </c>
      <c r="Y272" s="65" t="str">
        <f t="shared" si="67"/>
        <v/>
      </c>
      <c r="Z272" s="65" t="str">
        <f t="shared" si="68"/>
        <v/>
      </c>
      <c r="AA272" s="65" t="str">
        <f t="shared" si="69"/>
        <v/>
      </c>
      <c r="AB272" s="38"/>
      <c r="AC272" s="38"/>
      <c r="AD272" s="38"/>
      <c r="AE272" s="85" t="str">
        <f t="shared" si="70"/>
        <v/>
      </c>
      <c r="AF272" s="85" t="str">
        <f t="shared" si="71"/>
        <v/>
      </c>
      <c r="AG272" s="85" t="str">
        <f t="shared" si="72"/>
        <v/>
      </c>
      <c r="AH272" s="66" t="str">
        <f t="shared" si="75"/>
        <v/>
      </c>
      <c r="AI272" s="46" t="str">
        <f>IFERROR(IF(ISNUMBER('Opsparede løndele dec20-mar21'!K270),AH272+'Opsparede løndele dec20-mar21'!K270,AH272),"")</f>
        <v/>
      </c>
    </row>
    <row r="273" spans="1:35" x14ac:dyDescent="0.25">
      <c r="A273" s="52" t="str">
        <f t="shared" si="76"/>
        <v/>
      </c>
      <c r="B273" s="5"/>
      <c r="C273" s="6"/>
      <c r="D273" s="7"/>
      <c r="E273" s="8"/>
      <c r="F273" s="8"/>
      <c r="G273" s="60" t="str">
        <f t="shared" si="73"/>
        <v/>
      </c>
      <c r="H273" s="60" t="str">
        <f t="shared" si="73"/>
        <v/>
      </c>
      <c r="I273" s="60" t="str">
        <f t="shared" si="73"/>
        <v/>
      </c>
      <c r="K273" s="115" t="str">
        <f t="shared" si="74"/>
        <v/>
      </c>
      <c r="U273" s="116"/>
      <c r="V273" s="65" t="str">
        <f t="shared" si="64"/>
        <v/>
      </c>
      <c r="W273" s="65" t="str">
        <f t="shared" si="65"/>
        <v/>
      </c>
      <c r="X273" s="65" t="str">
        <f t="shared" si="66"/>
        <v/>
      </c>
      <c r="Y273" s="65" t="str">
        <f t="shared" si="67"/>
        <v/>
      </c>
      <c r="Z273" s="65" t="str">
        <f t="shared" si="68"/>
        <v/>
      </c>
      <c r="AA273" s="65" t="str">
        <f t="shared" si="69"/>
        <v/>
      </c>
      <c r="AB273" s="38"/>
      <c r="AC273" s="38"/>
      <c r="AD273" s="38"/>
      <c r="AE273" s="85" t="str">
        <f t="shared" si="70"/>
        <v/>
      </c>
      <c r="AF273" s="85" t="str">
        <f t="shared" si="71"/>
        <v/>
      </c>
      <c r="AG273" s="85" t="str">
        <f t="shared" si="72"/>
        <v/>
      </c>
      <c r="AH273" s="66" t="str">
        <f t="shared" si="75"/>
        <v/>
      </c>
      <c r="AI273" s="46" t="str">
        <f>IFERROR(IF(ISNUMBER('Opsparede løndele dec20-mar21'!K271),AH273+'Opsparede løndele dec20-mar21'!K271,AH273),"")</f>
        <v/>
      </c>
    </row>
    <row r="274" spans="1:35" x14ac:dyDescent="0.25">
      <c r="A274" s="52" t="str">
        <f t="shared" si="76"/>
        <v/>
      </c>
      <c r="B274" s="5"/>
      <c r="C274" s="6"/>
      <c r="D274" s="7"/>
      <c r="E274" s="8"/>
      <c r="F274" s="8"/>
      <c r="G274" s="60" t="str">
        <f t="shared" si="73"/>
        <v/>
      </c>
      <c r="H274" s="60" t="str">
        <f t="shared" si="73"/>
        <v/>
      </c>
      <c r="I274" s="60" t="str">
        <f t="shared" si="73"/>
        <v/>
      </c>
      <c r="K274" s="115" t="str">
        <f t="shared" si="74"/>
        <v/>
      </c>
      <c r="U274" s="116"/>
      <c r="V274" s="65" t="str">
        <f t="shared" si="64"/>
        <v/>
      </c>
      <c r="W274" s="65" t="str">
        <f t="shared" si="65"/>
        <v/>
      </c>
      <c r="X274" s="65" t="str">
        <f t="shared" si="66"/>
        <v/>
      </c>
      <c r="Y274" s="65" t="str">
        <f t="shared" si="67"/>
        <v/>
      </c>
      <c r="Z274" s="65" t="str">
        <f t="shared" si="68"/>
        <v/>
      </c>
      <c r="AA274" s="65" t="str">
        <f t="shared" si="69"/>
        <v/>
      </c>
      <c r="AB274" s="38"/>
      <c r="AC274" s="38"/>
      <c r="AD274" s="38"/>
      <c r="AE274" s="85" t="str">
        <f t="shared" si="70"/>
        <v/>
      </c>
      <c r="AF274" s="85" t="str">
        <f t="shared" si="71"/>
        <v/>
      </c>
      <c r="AG274" s="85" t="str">
        <f t="shared" si="72"/>
        <v/>
      </c>
      <c r="AH274" s="66" t="str">
        <f t="shared" si="75"/>
        <v/>
      </c>
      <c r="AI274" s="46" t="str">
        <f>IFERROR(IF(ISNUMBER('Opsparede løndele dec20-mar21'!K272),AH274+'Opsparede løndele dec20-mar21'!K272,AH274),"")</f>
        <v/>
      </c>
    </row>
    <row r="275" spans="1:35" x14ac:dyDescent="0.25">
      <c r="A275" s="52" t="str">
        <f t="shared" si="76"/>
        <v/>
      </c>
      <c r="B275" s="5"/>
      <c r="C275" s="6"/>
      <c r="D275" s="7"/>
      <c r="E275" s="8"/>
      <c r="F275" s="8"/>
      <c r="G275" s="60" t="str">
        <f t="shared" si="73"/>
        <v/>
      </c>
      <c r="H275" s="60" t="str">
        <f t="shared" si="73"/>
        <v/>
      </c>
      <c r="I275" s="60" t="str">
        <f t="shared" si="73"/>
        <v/>
      </c>
      <c r="K275" s="115" t="str">
        <f t="shared" si="74"/>
        <v/>
      </c>
      <c r="U275" s="116"/>
      <c r="V275" s="65" t="str">
        <f t="shared" si="64"/>
        <v/>
      </c>
      <c r="W275" s="65" t="str">
        <f t="shared" si="65"/>
        <v/>
      </c>
      <c r="X275" s="65" t="str">
        <f t="shared" si="66"/>
        <v/>
      </c>
      <c r="Y275" s="65" t="str">
        <f t="shared" si="67"/>
        <v/>
      </c>
      <c r="Z275" s="65" t="str">
        <f t="shared" si="68"/>
        <v/>
      </c>
      <c r="AA275" s="65" t="str">
        <f t="shared" si="69"/>
        <v/>
      </c>
      <c r="AB275" s="38"/>
      <c r="AC275" s="38"/>
      <c r="AD275" s="38"/>
      <c r="AE275" s="85" t="str">
        <f t="shared" si="70"/>
        <v/>
      </c>
      <c r="AF275" s="85" t="str">
        <f t="shared" si="71"/>
        <v/>
      </c>
      <c r="AG275" s="85" t="str">
        <f t="shared" si="72"/>
        <v/>
      </c>
      <c r="AH275" s="66" t="str">
        <f t="shared" si="75"/>
        <v/>
      </c>
      <c r="AI275" s="46" t="str">
        <f>IFERROR(IF(ISNUMBER('Opsparede løndele dec20-mar21'!K273),AH275+'Opsparede løndele dec20-mar21'!K273,AH275),"")</f>
        <v/>
      </c>
    </row>
    <row r="276" spans="1:35" x14ac:dyDescent="0.25">
      <c r="A276" s="52" t="str">
        <f t="shared" si="76"/>
        <v/>
      </c>
      <c r="B276" s="5"/>
      <c r="C276" s="6"/>
      <c r="D276" s="7"/>
      <c r="E276" s="8"/>
      <c r="F276" s="8"/>
      <c r="G276" s="60" t="str">
        <f t="shared" si="73"/>
        <v/>
      </c>
      <c r="H276" s="60" t="str">
        <f t="shared" si="73"/>
        <v/>
      </c>
      <c r="I276" s="60" t="str">
        <f t="shared" si="73"/>
        <v/>
      </c>
      <c r="K276" s="115" t="str">
        <f t="shared" si="74"/>
        <v/>
      </c>
      <c r="U276" s="116"/>
      <c r="V276" s="65" t="str">
        <f t="shared" si="64"/>
        <v/>
      </c>
      <c r="W276" s="65" t="str">
        <f t="shared" si="65"/>
        <v/>
      </c>
      <c r="X276" s="65" t="str">
        <f t="shared" si="66"/>
        <v/>
      </c>
      <c r="Y276" s="65" t="str">
        <f t="shared" si="67"/>
        <v/>
      </c>
      <c r="Z276" s="65" t="str">
        <f t="shared" si="68"/>
        <v/>
      </c>
      <c r="AA276" s="65" t="str">
        <f t="shared" si="69"/>
        <v/>
      </c>
      <c r="AB276" s="38"/>
      <c r="AC276" s="38"/>
      <c r="AD276" s="38"/>
      <c r="AE276" s="85" t="str">
        <f t="shared" si="70"/>
        <v/>
      </c>
      <c r="AF276" s="85" t="str">
        <f t="shared" si="71"/>
        <v/>
      </c>
      <c r="AG276" s="85" t="str">
        <f t="shared" si="72"/>
        <v/>
      </c>
      <c r="AH276" s="66" t="str">
        <f t="shared" si="75"/>
        <v/>
      </c>
      <c r="AI276" s="46" t="str">
        <f>IFERROR(IF(ISNUMBER('Opsparede løndele dec20-mar21'!K274),AH276+'Opsparede løndele dec20-mar21'!K274,AH276),"")</f>
        <v/>
      </c>
    </row>
    <row r="277" spans="1:35" x14ac:dyDescent="0.25">
      <c r="A277" s="52" t="str">
        <f t="shared" si="76"/>
        <v/>
      </c>
      <c r="B277" s="5"/>
      <c r="C277" s="6"/>
      <c r="D277" s="7"/>
      <c r="E277" s="8"/>
      <c r="F277" s="8"/>
      <c r="G277" s="60" t="str">
        <f t="shared" si="73"/>
        <v/>
      </c>
      <c r="H277" s="60" t="str">
        <f t="shared" si="73"/>
        <v/>
      </c>
      <c r="I277" s="60" t="str">
        <f t="shared" si="73"/>
        <v/>
      </c>
      <c r="K277" s="115" t="str">
        <f t="shared" si="74"/>
        <v/>
      </c>
      <c r="U277" s="116"/>
      <c r="V277" s="65" t="str">
        <f t="shared" si="64"/>
        <v/>
      </c>
      <c r="W277" s="65" t="str">
        <f t="shared" si="65"/>
        <v/>
      </c>
      <c r="X277" s="65" t="str">
        <f t="shared" si="66"/>
        <v/>
      </c>
      <c r="Y277" s="65" t="str">
        <f t="shared" si="67"/>
        <v/>
      </c>
      <c r="Z277" s="65" t="str">
        <f t="shared" si="68"/>
        <v/>
      </c>
      <c r="AA277" s="65" t="str">
        <f t="shared" si="69"/>
        <v/>
      </c>
      <c r="AB277" s="38"/>
      <c r="AC277" s="38"/>
      <c r="AD277" s="38"/>
      <c r="AE277" s="85" t="str">
        <f t="shared" si="70"/>
        <v/>
      </c>
      <c r="AF277" s="85" t="str">
        <f t="shared" si="71"/>
        <v/>
      </c>
      <c r="AG277" s="85" t="str">
        <f t="shared" si="72"/>
        <v/>
      </c>
      <c r="AH277" s="66" t="str">
        <f t="shared" si="75"/>
        <v/>
      </c>
      <c r="AI277" s="46" t="str">
        <f>IFERROR(IF(ISNUMBER('Opsparede løndele dec20-mar21'!K275),AH277+'Opsparede løndele dec20-mar21'!K275,AH277),"")</f>
        <v/>
      </c>
    </row>
    <row r="278" spans="1:35" x14ac:dyDescent="0.25">
      <c r="A278" s="52" t="str">
        <f t="shared" si="76"/>
        <v/>
      </c>
      <c r="B278" s="5"/>
      <c r="C278" s="6"/>
      <c r="D278" s="7"/>
      <c r="E278" s="8"/>
      <c r="F278" s="8"/>
      <c r="G278" s="60" t="str">
        <f t="shared" si="73"/>
        <v/>
      </c>
      <c r="H278" s="60" t="str">
        <f t="shared" si="73"/>
        <v/>
      </c>
      <c r="I278" s="60" t="str">
        <f t="shared" si="73"/>
        <v/>
      </c>
      <c r="K278" s="115" t="str">
        <f t="shared" si="74"/>
        <v/>
      </c>
      <c r="U278" s="116"/>
      <c r="V278" s="65" t="str">
        <f t="shared" si="64"/>
        <v/>
      </c>
      <c r="W278" s="65" t="str">
        <f t="shared" si="65"/>
        <v/>
      </c>
      <c r="X278" s="65" t="str">
        <f t="shared" si="66"/>
        <v/>
      </c>
      <c r="Y278" s="65" t="str">
        <f t="shared" si="67"/>
        <v/>
      </c>
      <c r="Z278" s="65" t="str">
        <f t="shared" si="68"/>
        <v/>
      </c>
      <c r="AA278" s="65" t="str">
        <f t="shared" si="69"/>
        <v/>
      </c>
      <c r="AB278" s="38"/>
      <c r="AC278" s="38"/>
      <c r="AD278" s="38"/>
      <c r="AE278" s="85" t="str">
        <f t="shared" si="70"/>
        <v/>
      </c>
      <c r="AF278" s="85" t="str">
        <f t="shared" si="71"/>
        <v/>
      </c>
      <c r="AG278" s="85" t="str">
        <f t="shared" si="72"/>
        <v/>
      </c>
      <c r="AH278" s="66" t="str">
        <f t="shared" si="75"/>
        <v/>
      </c>
      <c r="AI278" s="46" t="str">
        <f>IFERROR(IF(ISNUMBER('Opsparede løndele dec20-mar21'!K276),AH278+'Opsparede løndele dec20-mar21'!K276,AH278),"")</f>
        <v/>
      </c>
    </row>
    <row r="279" spans="1:35" x14ac:dyDescent="0.25">
      <c r="A279" s="52" t="str">
        <f t="shared" si="76"/>
        <v/>
      </c>
      <c r="B279" s="5"/>
      <c r="C279" s="6"/>
      <c r="D279" s="7"/>
      <c r="E279" s="8"/>
      <c r="F279" s="8"/>
      <c r="G279" s="60" t="str">
        <f t="shared" si="73"/>
        <v/>
      </c>
      <c r="H279" s="60" t="str">
        <f t="shared" si="73"/>
        <v/>
      </c>
      <c r="I279" s="60" t="str">
        <f t="shared" si="73"/>
        <v/>
      </c>
      <c r="K279" s="115" t="str">
        <f t="shared" si="74"/>
        <v/>
      </c>
      <c r="U279" s="116"/>
      <c r="V279" s="65" t="str">
        <f t="shared" si="64"/>
        <v/>
      </c>
      <c r="W279" s="65" t="str">
        <f t="shared" si="65"/>
        <v/>
      </c>
      <c r="X279" s="65" t="str">
        <f t="shared" si="66"/>
        <v/>
      </c>
      <c r="Y279" s="65" t="str">
        <f t="shared" si="67"/>
        <v/>
      </c>
      <c r="Z279" s="65" t="str">
        <f t="shared" si="68"/>
        <v/>
      </c>
      <c r="AA279" s="65" t="str">
        <f t="shared" si="69"/>
        <v/>
      </c>
      <c r="AB279" s="38"/>
      <c r="AC279" s="38"/>
      <c r="AD279" s="38"/>
      <c r="AE279" s="85" t="str">
        <f t="shared" si="70"/>
        <v/>
      </c>
      <c r="AF279" s="85" t="str">
        <f t="shared" si="71"/>
        <v/>
      </c>
      <c r="AG279" s="85" t="str">
        <f t="shared" si="72"/>
        <v/>
      </c>
      <c r="AH279" s="66" t="str">
        <f t="shared" si="75"/>
        <v/>
      </c>
      <c r="AI279" s="46" t="str">
        <f>IFERROR(IF(ISNUMBER('Opsparede løndele dec20-mar21'!K277),AH279+'Opsparede løndele dec20-mar21'!K277,AH279),"")</f>
        <v/>
      </c>
    </row>
    <row r="280" spans="1:35" x14ac:dyDescent="0.25">
      <c r="A280" s="52" t="str">
        <f t="shared" si="76"/>
        <v/>
      </c>
      <c r="B280" s="5"/>
      <c r="C280" s="6"/>
      <c r="D280" s="7"/>
      <c r="E280" s="8"/>
      <c r="F280" s="8"/>
      <c r="G280" s="60" t="str">
        <f t="shared" ref="G280:I295" si="77">IF(AND(ISNUMBER($E280),ISNUMBER($F280)),MAX(MIN(NETWORKDAYS(IF($E280&lt;=VLOOKUP(G$6,Matrix_antal_dage,5,FALSE),VLOOKUP(G$6,Matrix_antal_dage,5,FALSE),$E280),IF($F280&gt;=VLOOKUP(G$6,Matrix_antal_dage,6,FALSE),VLOOKUP(G$6,Matrix_antal_dage,6,FALSE),$F280),helligdage),VLOOKUP(G$6,Matrix_antal_dage,7,FALSE)),0),"")</f>
        <v/>
      </c>
      <c r="H280" s="60" t="str">
        <f t="shared" si="77"/>
        <v/>
      </c>
      <c r="I280" s="60" t="str">
        <f t="shared" si="77"/>
        <v/>
      </c>
      <c r="K280" s="115" t="str">
        <f t="shared" si="74"/>
        <v/>
      </c>
      <c r="U280" s="116"/>
      <c r="V280" s="65" t="str">
        <f t="shared" si="64"/>
        <v/>
      </c>
      <c r="W280" s="65" t="str">
        <f t="shared" si="65"/>
        <v/>
      </c>
      <c r="X280" s="65" t="str">
        <f t="shared" si="66"/>
        <v/>
      </c>
      <c r="Y280" s="65" t="str">
        <f t="shared" si="67"/>
        <v/>
      </c>
      <c r="Z280" s="65" t="str">
        <f t="shared" si="68"/>
        <v/>
      </c>
      <c r="AA280" s="65" t="str">
        <f t="shared" si="69"/>
        <v/>
      </c>
      <c r="AB280" s="38"/>
      <c r="AC280" s="38"/>
      <c r="AD280" s="38"/>
      <c r="AE280" s="85" t="str">
        <f t="shared" si="70"/>
        <v/>
      </c>
      <c r="AF280" s="85" t="str">
        <f t="shared" si="71"/>
        <v/>
      </c>
      <c r="AG280" s="85" t="str">
        <f t="shared" si="72"/>
        <v/>
      </c>
      <c r="AH280" s="66" t="str">
        <f t="shared" si="75"/>
        <v/>
      </c>
      <c r="AI280" s="46" t="str">
        <f>IFERROR(IF(ISNUMBER('Opsparede løndele dec20-mar21'!K278),AH280+'Opsparede løndele dec20-mar21'!K278,AH280),"")</f>
        <v/>
      </c>
    </row>
    <row r="281" spans="1:35" x14ac:dyDescent="0.25">
      <c r="A281" s="52" t="str">
        <f t="shared" si="76"/>
        <v/>
      </c>
      <c r="B281" s="5"/>
      <c r="C281" s="6"/>
      <c r="D281" s="7"/>
      <c r="E281" s="8"/>
      <c r="F281" s="8"/>
      <c r="G281" s="60" t="str">
        <f t="shared" si="77"/>
        <v/>
      </c>
      <c r="H281" s="60" t="str">
        <f t="shared" si="77"/>
        <v/>
      </c>
      <c r="I281" s="60" t="str">
        <f t="shared" si="77"/>
        <v/>
      </c>
      <c r="K281" s="115" t="str">
        <f t="shared" si="74"/>
        <v/>
      </c>
      <c r="U281" s="116"/>
      <c r="V281" s="65" t="str">
        <f t="shared" si="64"/>
        <v/>
      </c>
      <c r="W281" s="65" t="str">
        <f t="shared" si="65"/>
        <v/>
      </c>
      <c r="X281" s="65" t="str">
        <f t="shared" si="66"/>
        <v/>
      </c>
      <c r="Y281" s="65" t="str">
        <f t="shared" si="67"/>
        <v/>
      </c>
      <c r="Z281" s="65" t="str">
        <f t="shared" si="68"/>
        <v/>
      </c>
      <c r="AA281" s="65" t="str">
        <f t="shared" si="69"/>
        <v/>
      </c>
      <c r="AB281" s="38"/>
      <c r="AC281" s="38"/>
      <c r="AD281" s="38"/>
      <c r="AE281" s="85" t="str">
        <f t="shared" si="70"/>
        <v/>
      </c>
      <c r="AF281" s="85" t="str">
        <f t="shared" si="71"/>
        <v/>
      </c>
      <c r="AG281" s="85" t="str">
        <f t="shared" si="72"/>
        <v/>
      </c>
      <c r="AH281" s="66" t="str">
        <f t="shared" si="75"/>
        <v/>
      </c>
      <c r="AI281" s="46" t="str">
        <f>IFERROR(IF(ISNUMBER('Opsparede løndele dec20-mar21'!K279),AH281+'Opsparede løndele dec20-mar21'!K279,AH281),"")</f>
        <v/>
      </c>
    </row>
    <row r="282" spans="1:35" x14ac:dyDescent="0.25">
      <c r="A282" s="52" t="str">
        <f t="shared" si="76"/>
        <v/>
      </c>
      <c r="B282" s="5"/>
      <c r="C282" s="6"/>
      <c r="D282" s="7"/>
      <c r="E282" s="8"/>
      <c r="F282" s="8"/>
      <c r="G282" s="60" t="str">
        <f t="shared" si="77"/>
        <v/>
      </c>
      <c r="H282" s="60" t="str">
        <f t="shared" si="77"/>
        <v/>
      </c>
      <c r="I282" s="60" t="str">
        <f t="shared" si="77"/>
        <v/>
      </c>
      <c r="K282" s="115" t="str">
        <f t="shared" si="74"/>
        <v/>
      </c>
      <c r="U282" s="116"/>
      <c r="V282" s="65" t="str">
        <f t="shared" si="64"/>
        <v/>
      </c>
      <c r="W282" s="65" t="str">
        <f t="shared" si="65"/>
        <v/>
      </c>
      <c r="X282" s="65" t="str">
        <f t="shared" si="66"/>
        <v/>
      </c>
      <c r="Y282" s="65" t="str">
        <f t="shared" si="67"/>
        <v/>
      </c>
      <c r="Z282" s="65" t="str">
        <f t="shared" si="68"/>
        <v/>
      </c>
      <c r="AA282" s="65" t="str">
        <f t="shared" si="69"/>
        <v/>
      </c>
      <c r="AB282" s="38"/>
      <c r="AC282" s="38"/>
      <c r="AD282" s="38"/>
      <c r="AE282" s="85" t="str">
        <f t="shared" si="70"/>
        <v/>
      </c>
      <c r="AF282" s="85" t="str">
        <f t="shared" si="71"/>
        <v/>
      </c>
      <c r="AG282" s="85" t="str">
        <f t="shared" si="72"/>
        <v/>
      </c>
      <c r="AH282" s="66" t="str">
        <f t="shared" si="75"/>
        <v/>
      </c>
      <c r="AI282" s="46" t="str">
        <f>IFERROR(IF(ISNUMBER('Opsparede løndele dec20-mar21'!K280),AH282+'Opsparede løndele dec20-mar21'!K280,AH282),"")</f>
        <v/>
      </c>
    </row>
    <row r="283" spans="1:35" x14ac:dyDescent="0.25">
      <c r="A283" s="52" t="str">
        <f t="shared" si="76"/>
        <v/>
      </c>
      <c r="B283" s="5"/>
      <c r="C283" s="6"/>
      <c r="D283" s="7"/>
      <c r="E283" s="8"/>
      <c r="F283" s="8"/>
      <c r="G283" s="60" t="str">
        <f t="shared" si="77"/>
        <v/>
      </c>
      <c r="H283" s="60" t="str">
        <f t="shared" si="77"/>
        <v/>
      </c>
      <c r="I283" s="60" t="str">
        <f t="shared" si="77"/>
        <v/>
      </c>
      <c r="K283" s="115" t="str">
        <f t="shared" si="74"/>
        <v/>
      </c>
      <c r="U283" s="116"/>
      <c r="V283" s="65" t="str">
        <f t="shared" si="64"/>
        <v/>
      </c>
      <c r="W283" s="65" t="str">
        <f t="shared" si="65"/>
        <v/>
      </c>
      <c r="X283" s="65" t="str">
        <f t="shared" si="66"/>
        <v/>
      </c>
      <c r="Y283" s="65" t="str">
        <f t="shared" si="67"/>
        <v/>
      </c>
      <c r="Z283" s="65" t="str">
        <f t="shared" si="68"/>
        <v/>
      </c>
      <c r="AA283" s="65" t="str">
        <f t="shared" si="69"/>
        <v/>
      </c>
      <c r="AB283" s="38"/>
      <c r="AC283" s="38"/>
      <c r="AD283" s="38"/>
      <c r="AE283" s="85" t="str">
        <f t="shared" si="70"/>
        <v/>
      </c>
      <c r="AF283" s="85" t="str">
        <f t="shared" si="71"/>
        <v/>
      </c>
      <c r="AG283" s="85" t="str">
        <f t="shared" si="72"/>
        <v/>
      </c>
      <c r="AH283" s="66" t="str">
        <f t="shared" si="75"/>
        <v/>
      </c>
      <c r="AI283" s="46" t="str">
        <f>IFERROR(IF(ISNUMBER('Opsparede løndele dec20-mar21'!K281),AH283+'Opsparede løndele dec20-mar21'!K281,AH283),"")</f>
        <v/>
      </c>
    </row>
    <row r="284" spans="1:35" x14ac:dyDescent="0.25">
      <c r="A284" s="52" t="str">
        <f t="shared" si="76"/>
        <v/>
      </c>
      <c r="B284" s="5"/>
      <c r="C284" s="6"/>
      <c r="D284" s="7"/>
      <c r="E284" s="8"/>
      <c r="F284" s="8"/>
      <c r="G284" s="60" t="str">
        <f t="shared" si="77"/>
        <v/>
      </c>
      <c r="H284" s="60" t="str">
        <f t="shared" si="77"/>
        <v/>
      </c>
      <c r="I284" s="60" t="str">
        <f t="shared" si="77"/>
        <v/>
      </c>
      <c r="K284" s="115" t="str">
        <f t="shared" si="74"/>
        <v/>
      </c>
      <c r="U284" s="116"/>
      <c r="V284" s="65" t="str">
        <f t="shared" si="64"/>
        <v/>
      </c>
      <c r="W284" s="65" t="str">
        <f t="shared" si="65"/>
        <v/>
      </c>
      <c r="X284" s="65" t="str">
        <f t="shared" si="66"/>
        <v/>
      </c>
      <c r="Y284" s="65" t="str">
        <f t="shared" si="67"/>
        <v/>
      </c>
      <c r="Z284" s="65" t="str">
        <f t="shared" si="68"/>
        <v/>
      </c>
      <c r="AA284" s="65" t="str">
        <f t="shared" si="69"/>
        <v/>
      </c>
      <c r="AB284" s="38"/>
      <c r="AC284" s="38"/>
      <c r="AD284" s="38"/>
      <c r="AE284" s="85" t="str">
        <f t="shared" si="70"/>
        <v/>
      </c>
      <c r="AF284" s="85" t="str">
        <f t="shared" si="71"/>
        <v/>
      </c>
      <c r="AG284" s="85" t="str">
        <f t="shared" si="72"/>
        <v/>
      </c>
      <c r="AH284" s="66" t="str">
        <f t="shared" si="75"/>
        <v/>
      </c>
      <c r="AI284" s="46" t="str">
        <f>IFERROR(IF(ISNUMBER('Opsparede løndele dec20-mar21'!K282),AH284+'Opsparede løndele dec20-mar21'!K282,AH284),"")</f>
        <v/>
      </c>
    </row>
    <row r="285" spans="1:35" x14ac:dyDescent="0.25">
      <c r="A285" s="52" t="str">
        <f t="shared" si="76"/>
        <v/>
      </c>
      <c r="B285" s="5"/>
      <c r="C285" s="6"/>
      <c r="D285" s="7"/>
      <c r="E285" s="8"/>
      <c r="F285" s="8"/>
      <c r="G285" s="60" t="str">
        <f t="shared" si="77"/>
        <v/>
      </c>
      <c r="H285" s="60" t="str">
        <f t="shared" si="77"/>
        <v/>
      </c>
      <c r="I285" s="60" t="str">
        <f t="shared" si="77"/>
        <v/>
      </c>
      <c r="K285" s="115" t="str">
        <f t="shared" si="74"/>
        <v/>
      </c>
      <c r="U285" s="116"/>
      <c r="V285" s="65" t="str">
        <f t="shared" si="64"/>
        <v/>
      </c>
      <c r="W285" s="65" t="str">
        <f t="shared" si="65"/>
        <v/>
      </c>
      <c r="X285" s="65" t="str">
        <f t="shared" si="66"/>
        <v/>
      </c>
      <c r="Y285" s="65" t="str">
        <f t="shared" si="67"/>
        <v/>
      </c>
      <c r="Z285" s="65" t="str">
        <f t="shared" si="68"/>
        <v/>
      </c>
      <c r="AA285" s="65" t="str">
        <f t="shared" si="69"/>
        <v/>
      </c>
      <c r="AB285" s="38"/>
      <c r="AC285" s="38"/>
      <c r="AD285" s="38"/>
      <c r="AE285" s="85" t="str">
        <f t="shared" si="70"/>
        <v/>
      </c>
      <c r="AF285" s="85" t="str">
        <f t="shared" si="71"/>
        <v/>
      </c>
      <c r="AG285" s="85" t="str">
        <f t="shared" si="72"/>
        <v/>
      </c>
      <c r="AH285" s="66" t="str">
        <f t="shared" si="75"/>
        <v/>
      </c>
      <c r="AI285" s="46" t="str">
        <f>IFERROR(IF(ISNUMBER('Opsparede løndele dec20-mar21'!K283),AH285+'Opsparede løndele dec20-mar21'!K283,AH285),"")</f>
        <v/>
      </c>
    </row>
    <row r="286" spans="1:35" x14ac:dyDescent="0.25">
      <c r="A286" s="52" t="str">
        <f t="shared" si="76"/>
        <v/>
      </c>
      <c r="B286" s="5"/>
      <c r="C286" s="6"/>
      <c r="D286" s="7"/>
      <c r="E286" s="8"/>
      <c r="F286" s="8"/>
      <c r="G286" s="60" t="str">
        <f t="shared" si="77"/>
        <v/>
      </c>
      <c r="H286" s="60" t="str">
        <f t="shared" si="77"/>
        <v/>
      </c>
      <c r="I286" s="60" t="str">
        <f t="shared" si="77"/>
        <v/>
      </c>
      <c r="K286" s="115" t="str">
        <f t="shared" si="74"/>
        <v/>
      </c>
      <c r="U286" s="116"/>
      <c r="V286" s="65" t="str">
        <f t="shared" si="64"/>
        <v/>
      </c>
      <c r="W286" s="65" t="str">
        <f t="shared" si="65"/>
        <v/>
      </c>
      <c r="X286" s="65" t="str">
        <f t="shared" si="66"/>
        <v/>
      </c>
      <c r="Y286" s="65" t="str">
        <f t="shared" si="67"/>
        <v/>
      </c>
      <c r="Z286" s="65" t="str">
        <f t="shared" si="68"/>
        <v/>
      </c>
      <c r="AA286" s="65" t="str">
        <f t="shared" si="69"/>
        <v/>
      </c>
      <c r="AB286" s="38"/>
      <c r="AC286" s="38"/>
      <c r="AD286" s="38"/>
      <c r="AE286" s="85" t="str">
        <f t="shared" si="70"/>
        <v/>
      </c>
      <c r="AF286" s="85" t="str">
        <f t="shared" si="71"/>
        <v/>
      </c>
      <c r="AG286" s="85" t="str">
        <f t="shared" si="72"/>
        <v/>
      </c>
      <c r="AH286" s="66" t="str">
        <f t="shared" si="75"/>
        <v/>
      </c>
      <c r="AI286" s="46" t="str">
        <f>IFERROR(IF(ISNUMBER('Opsparede løndele dec20-mar21'!K284),AH286+'Opsparede løndele dec20-mar21'!K284,AH286),"")</f>
        <v/>
      </c>
    </row>
    <row r="287" spans="1:35" x14ac:dyDescent="0.25">
      <c r="A287" s="52" t="str">
        <f t="shared" si="76"/>
        <v/>
      </c>
      <c r="B287" s="5"/>
      <c r="C287" s="6"/>
      <c r="D287" s="7"/>
      <c r="E287" s="8"/>
      <c r="F287" s="8"/>
      <c r="G287" s="60" t="str">
        <f t="shared" si="77"/>
        <v/>
      </c>
      <c r="H287" s="60" t="str">
        <f t="shared" si="77"/>
        <v/>
      </c>
      <c r="I287" s="60" t="str">
        <f t="shared" si="77"/>
        <v/>
      </c>
      <c r="K287" s="115" t="str">
        <f t="shared" si="74"/>
        <v/>
      </c>
      <c r="U287" s="116"/>
      <c r="V287" s="65" t="str">
        <f t="shared" si="64"/>
        <v/>
      </c>
      <c r="W287" s="65" t="str">
        <f t="shared" si="65"/>
        <v/>
      </c>
      <c r="X287" s="65" t="str">
        <f t="shared" si="66"/>
        <v/>
      </c>
      <c r="Y287" s="65" t="str">
        <f t="shared" si="67"/>
        <v/>
      </c>
      <c r="Z287" s="65" t="str">
        <f t="shared" si="68"/>
        <v/>
      </c>
      <c r="AA287" s="65" t="str">
        <f t="shared" si="69"/>
        <v/>
      </c>
      <c r="AB287" s="38"/>
      <c r="AC287" s="38"/>
      <c r="AD287" s="38"/>
      <c r="AE287" s="85" t="str">
        <f t="shared" si="70"/>
        <v/>
      </c>
      <c r="AF287" s="85" t="str">
        <f t="shared" si="71"/>
        <v/>
      </c>
      <c r="AG287" s="85" t="str">
        <f t="shared" si="72"/>
        <v/>
      </c>
      <c r="AH287" s="66" t="str">
        <f t="shared" si="75"/>
        <v/>
      </c>
      <c r="AI287" s="46" t="str">
        <f>IFERROR(IF(ISNUMBER('Opsparede løndele dec20-mar21'!K285),AH287+'Opsparede løndele dec20-mar21'!K285,AH287),"")</f>
        <v/>
      </c>
    </row>
    <row r="288" spans="1:35" x14ac:dyDescent="0.25">
      <c r="A288" s="52" t="str">
        <f t="shared" si="76"/>
        <v/>
      </c>
      <c r="B288" s="5"/>
      <c r="C288" s="6"/>
      <c r="D288" s="7"/>
      <c r="E288" s="8"/>
      <c r="F288" s="8"/>
      <c r="G288" s="60" t="str">
        <f t="shared" si="77"/>
        <v/>
      </c>
      <c r="H288" s="60" t="str">
        <f t="shared" si="77"/>
        <v/>
      </c>
      <c r="I288" s="60" t="str">
        <f t="shared" si="77"/>
        <v/>
      </c>
      <c r="K288" s="115" t="str">
        <f t="shared" si="74"/>
        <v/>
      </c>
      <c r="U288" s="116"/>
      <c r="V288" s="65" t="str">
        <f t="shared" si="64"/>
        <v/>
      </c>
      <c r="W288" s="65" t="str">
        <f t="shared" si="65"/>
        <v/>
      </c>
      <c r="X288" s="65" t="str">
        <f t="shared" si="66"/>
        <v/>
      </c>
      <c r="Y288" s="65" t="str">
        <f t="shared" si="67"/>
        <v/>
      </c>
      <c r="Z288" s="65" t="str">
        <f t="shared" si="68"/>
        <v/>
      </c>
      <c r="AA288" s="65" t="str">
        <f t="shared" si="69"/>
        <v/>
      </c>
      <c r="AB288" s="38"/>
      <c r="AC288" s="38"/>
      <c r="AD288" s="38"/>
      <c r="AE288" s="85" t="str">
        <f t="shared" si="70"/>
        <v/>
      </c>
      <c r="AF288" s="85" t="str">
        <f t="shared" si="71"/>
        <v/>
      </c>
      <c r="AG288" s="85" t="str">
        <f t="shared" si="72"/>
        <v/>
      </c>
      <c r="AH288" s="66" t="str">
        <f t="shared" si="75"/>
        <v/>
      </c>
      <c r="AI288" s="46" t="str">
        <f>IFERROR(IF(ISNUMBER('Opsparede løndele dec20-mar21'!K286),AH288+'Opsparede løndele dec20-mar21'!K286,AH288),"")</f>
        <v/>
      </c>
    </row>
    <row r="289" spans="1:35" x14ac:dyDescent="0.25">
      <c r="A289" s="52" t="str">
        <f t="shared" si="76"/>
        <v/>
      </c>
      <c r="B289" s="5"/>
      <c r="C289" s="6"/>
      <c r="D289" s="7"/>
      <c r="E289" s="8"/>
      <c r="F289" s="8"/>
      <c r="G289" s="60" t="str">
        <f t="shared" si="77"/>
        <v/>
      </c>
      <c r="H289" s="60" t="str">
        <f t="shared" si="77"/>
        <v/>
      </c>
      <c r="I289" s="60" t="str">
        <f t="shared" si="77"/>
        <v/>
      </c>
      <c r="K289" s="115" t="str">
        <f t="shared" si="74"/>
        <v/>
      </c>
      <c r="U289" s="116"/>
      <c r="V289" s="65" t="str">
        <f t="shared" si="64"/>
        <v/>
      </c>
      <c r="W289" s="65" t="str">
        <f t="shared" si="65"/>
        <v/>
      </c>
      <c r="X289" s="65" t="str">
        <f t="shared" si="66"/>
        <v/>
      </c>
      <c r="Y289" s="65" t="str">
        <f t="shared" si="67"/>
        <v/>
      </c>
      <c r="Z289" s="65" t="str">
        <f t="shared" si="68"/>
        <v/>
      </c>
      <c r="AA289" s="65" t="str">
        <f t="shared" si="69"/>
        <v/>
      </c>
      <c r="AB289" s="38"/>
      <c r="AC289" s="38"/>
      <c r="AD289" s="38"/>
      <c r="AE289" s="85" t="str">
        <f t="shared" si="70"/>
        <v/>
      </c>
      <c r="AF289" s="85" t="str">
        <f t="shared" si="71"/>
        <v/>
      </c>
      <c r="AG289" s="85" t="str">
        <f t="shared" si="72"/>
        <v/>
      </c>
      <c r="AH289" s="66" t="str">
        <f t="shared" si="75"/>
        <v/>
      </c>
      <c r="AI289" s="46" t="str">
        <f>IFERROR(IF(ISNUMBER('Opsparede løndele dec20-mar21'!K287),AH289+'Opsparede løndele dec20-mar21'!K287,AH289),"")</f>
        <v/>
      </c>
    </row>
    <row r="290" spans="1:35" x14ac:dyDescent="0.25">
      <c r="A290" s="52" t="str">
        <f t="shared" si="76"/>
        <v/>
      </c>
      <c r="B290" s="5"/>
      <c r="C290" s="6"/>
      <c r="D290" s="7"/>
      <c r="E290" s="8"/>
      <c r="F290" s="8"/>
      <c r="G290" s="60" t="str">
        <f t="shared" si="77"/>
        <v/>
      </c>
      <c r="H290" s="60" t="str">
        <f t="shared" si="77"/>
        <v/>
      </c>
      <c r="I290" s="60" t="str">
        <f t="shared" si="77"/>
        <v/>
      </c>
      <c r="K290" s="115" t="str">
        <f t="shared" si="74"/>
        <v/>
      </c>
      <c r="U290" s="116"/>
      <c r="V290" s="65" t="str">
        <f t="shared" si="64"/>
        <v/>
      </c>
      <c r="W290" s="65" t="str">
        <f t="shared" si="65"/>
        <v/>
      </c>
      <c r="X290" s="65" t="str">
        <f t="shared" si="66"/>
        <v/>
      </c>
      <c r="Y290" s="65" t="str">
        <f t="shared" si="67"/>
        <v/>
      </c>
      <c r="Z290" s="65" t="str">
        <f t="shared" si="68"/>
        <v/>
      </c>
      <c r="AA290" s="65" t="str">
        <f t="shared" si="69"/>
        <v/>
      </c>
      <c r="AB290" s="38"/>
      <c r="AC290" s="38"/>
      <c r="AD290" s="38"/>
      <c r="AE290" s="85" t="str">
        <f t="shared" si="70"/>
        <v/>
      </c>
      <c r="AF290" s="85" t="str">
        <f t="shared" si="71"/>
        <v/>
      </c>
      <c r="AG290" s="85" t="str">
        <f t="shared" si="72"/>
        <v/>
      </c>
      <c r="AH290" s="66" t="str">
        <f t="shared" si="75"/>
        <v/>
      </c>
      <c r="AI290" s="46" t="str">
        <f>IFERROR(IF(ISNUMBER('Opsparede løndele dec20-mar21'!K288),AH290+'Opsparede løndele dec20-mar21'!K288,AH290),"")</f>
        <v/>
      </c>
    </row>
    <row r="291" spans="1:35" x14ac:dyDescent="0.25">
      <c r="A291" s="52" t="str">
        <f t="shared" si="76"/>
        <v/>
      </c>
      <c r="B291" s="5"/>
      <c r="C291" s="6"/>
      <c r="D291" s="7"/>
      <c r="E291" s="8"/>
      <c r="F291" s="8"/>
      <c r="G291" s="60" t="str">
        <f t="shared" si="77"/>
        <v/>
      </c>
      <c r="H291" s="60" t="str">
        <f t="shared" si="77"/>
        <v/>
      </c>
      <c r="I291" s="60" t="str">
        <f t="shared" si="77"/>
        <v/>
      </c>
      <c r="K291" s="115" t="str">
        <f t="shared" si="74"/>
        <v/>
      </c>
      <c r="U291" s="116"/>
      <c r="V291" s="65" t="str">
        <f t="shared" si="64"/>
        <v/>
      </c>
      <c r="W291" s="65" t="str">
        <f t="shared" si="65"/>
        <v/>
      </c>
      <c r="X291" s="65" t="str">
        <f t="shared" si="66"/>
        <v/>
      </c>
      <c r="Y291" s="65" t="str">
        <f t="shared" si="67"/>
        <v/>
      </c>
      <c r="Z291" s="65" t="str">
        <f t="shared" si="68"/>
        <v/>
      </c>
      <c r="AA291" s="65" t="str">
        <f t="shared" si="69"/>
        <v/>
      </c>
      <c r="AB291" s="38"/>
      <c r="AC291" s="38"/>
      <c r="AD291" s="38"/>
      <c r="AE291" s="85" t="str">
        <f t="shared" si="70"/>
        <v/>
      </c>
      <c r="AF291" s="85" t="str">
        <f t="shared" si="71"/>
        <v/>
      </c>
      <c r="AG291" s="85" t="str">
        <f t="shared" si="72"/>
        <v/>
      </c>
      <c r="AH291" s="66" t="str">
        <f t="shared" si="75"/>
        <v/>
      </c>
      <c r="AI291" s="46" t="str">
        <f>IFERROR(IF(ISNUMBER('Opsparede løndele dec20-mar21'!K289),AH291+'Opsparede løndele dec20-mar21'!K289,AH291),"")</f>
        <v/>
      </c>
    </row>
    <row r="292" spans="1:35" x14ac:dyDescent="0.25">
      <c r="A292" s="52" t="str">
        <f t="shared" si="76"/>
        <v/>
      </c>
      <c r="B292" s="5"/>
      <c r="C292" s="6"/>
      <c r="D292" s="7"/>
      <c r="E292" s="8"/>
      <c r="F292" s="8"/>
      <c r="G292" s="60" t="str">
        <f t="shared" si="77"/>
        <v/>
      </c>
      <c r="H292" s="60" t="str">
        <f t="shared" si="77"/>
        <v/>
      </c>
      <c r="I292" s="60" t="str">
        <f t="shared" si="77"/>
        <v/>
      </c>
      <c r="K292" s="115" t="str">
        <f t="shared" si="74"/>
        <v/>
      </c>
      <c r="U292" s="116"/>
      <c r="V292" s="65" t="str">
        <f t="shared" si="64"/>
        <v/>
      </c>
      <c r="W292" s="65" t="str">
        <f t="shared" si="65"/>
        <v/>
      </c>
      <c r="X292" s="65" t="str">
        <f t="shared" si="66"/>
        <v/>
      </c>
      <c r="Y292" s="65" t="str">
        <f t="shared" si="67"/>
        <v/>
      </c>
      <c r="Z292" s="65" t="str">
        <f t="shared" si="68"/>
        <v/>
      </c>
      <c r="AA292" s="65" t="str">
        <f t="shared" si="69"/>
        <v/>
      </c>
      <c r="AB292" s="38"/>
      <c r="AC292" s="38"/>
      <c r="AD292" s="38"/>
      <c r="AE292" s="85" t="str">
        <f t="shared" si="70"/>
        <v/>
      </c>
      <c r="AF292" s="85" t="str">
        <f t="shared" si="71"/>
        <v/>
      </c>
      <c r="AG292" s="85" t="str">
        <f t="shared" si="72"/>
        <v/>
      </c>
      <c r="AH292" s="66" t="str">
        <f t="shared" si="75"/>
        <v/>
      </c>
      <c r="AI292" s="46" t="str">
        <f>IFERROR(IF(ISNUMBER('Opsparede løndele dec20-mar21'!K290),AH292+'Opsparede løndele dec20-mar21'!K290,AH292),"")</f>
        <v/>
      </c>
    </row>
    <row r="293" spans="1:35" x14ac:dyDescent="0.25">
      <c r="A293" s="52" t="str">
        <f t="shared" si="76"/>
        <v/>
      </c>
      <c r="B293" s="5"/>
      <c r="C293" s="6"/>
      <c r="D293" s="7"/>
      <c r="E293" s="8"/>
      <c r="F293" s="8"/>
      <c r="G293" s="60" t="str">
        <f t="shared" si="77"/>
        <v/>
      </c>
      <c r="H293" s="60" t="str">
        <f t="shared" si="77"/>
        <v/>
      </c>
      <c r="I293" s="60" t="str">
        <f t="shared" si="77"/>
        <v/>
      </c>
      <c r="K293" s="115" t="str">
        <f t="shared" si="74"/>
        <v/>
      </c>
      <c r="U293" s="116"/>
      <c r="V293" s="65" t="str">
        <f t="shared" si="64"/>
        <v/>
      </c>
      <c r="W293" s="65" t="str">
        <f t="shared" si="65"/>
        <v/>
      </c>
      <c r="X293" s="65" t="str">
        <f t="shared" si="66"/>
        <v/>
      </c>
      <c r="Y293" s="65" t="str">
        <f t="shared" si="67"/>
        <v/>
      </c>
      <c r="Z293" s="65" t="str">
        <f t="shared" si="68"/>
        <v/>
      </c>
      <c r="AA293" s="65" t="str">
        <f t="shared" si="69"/>
        <v/>
      </c>
      <c r="AB293" s="38"/>
      <c r="AC293" s="38"/>
      <c r="AD293" s="38"/>
      <c r="AE293" s="85" t="str">
        <f t="shared" si="70"/>
        <v/>
      </c>
      <c r="AF293" s="85" t="str">
        <f t="shared" si="71"/>
        <v/>
      </c>
      <c r="AG293" s="85" t="str">
        <f t="shared" si="72"/>
        <v/>
      </c>
      <c r="AH293" s="66" t="str">
        <f t="shared" si="75"/>
        <v/>
      </c>
      <c r="AI293" s="46" t="str">
        <f>IFERROR(IF(ISNUMBER('Opsparede løndele dec20-mar21'!K291),AH293+'Opsparede løndele dec20-mar21'!K291,AH293),"")</f>
        <v/>
      </c>
    </row>
    <row r="294" spans="1:35" x14ac:dyDescent="0.25">
      <c r="A294" s="52" t="str">
        <f t="shared" si="76"/>
        <v/>
      </c>
      <c r="B294" s="5"/>
      <c r="C294" s="6"/>
      <c r="D294" s="7"/>
      <c r="E294" s="8"/>
      <c r="F294" s="8"/>
      <c r="G294" s="60" t="str">
        <f t="shared" si="77"/>
        <v/>
      </c>
      <c r="H294" s="60" t="str">
        <f t="shared" si="77"/>
        <v/>
      </c>
      <c r="I294" s="60" t="str">
        <f t="shared" si="77"/>
        <v/>
      </c>
      <c r="K294" s="115" t="str">
        <f t="shared" si="74"/>
        <v/>
      </c>
      <c r="U294" s="116"/>
      <c r="V294" s="65" t="str">
        <f t="shared" si="64"/>
        <v/>
      </c>
      <c r="W294" s="65" t="str">
        <f t="shared" si="65"/>
        <v/>
      </c>
      <c r="X294" s="65" t="str">
        <f t="shared" si="66"/>
        <v/>
      </c>
      <c r="Y294" s="65" t="str">
        <f t="shared" si="67"/>
        <v/>
      </c>
      <c r="Z294" s="65" t="str">
        <f t="shared" si="68"/>
        <v/>
      </c>
      <c r="AA294" s="65" t="str">
        <f t="shared" si="69"/>
        <v/>
      </c>
      <c r="AB294" s="38"/>
      <c r="AC294" s="38"/>
      <c r="AD294" s="38"/>
      <c r="AE294" s="85" t="str">
        <f t="shared" si="70"/>
        <v/>
      </c>
      <c r="AF294" s="85" t="str">
        <f t="shared" si="71"/>
        <v/>
      </c>
      <c r="AG294" s="85" t="str">
        <f t="shared" si="72"/>
        <v/>
      </c>
      <c r="AH294" s="66" t="str">
        <f t="shared" si="75"/>
        <v/>
      </c>
      <c r="AI294" s="46" t="str">
        <f>IFERROR(IF(ISNUMBER('Opsparede løndele dec20-mar21'!K292),AH294+'Opsparede løndele dec20-mar21'!K292,AH294),"")</f>
        <v/>
      </c>
    </row>
    <row r="295" spans="1:35" x14ac:dyDescent="0.25">
      <c r="A295" s="52" t="str">
        <f t="shared" si="76"/>
        <v/>
      </c>
      <c r="B295" s="5"/>
      <c r="C295" s="6"/>
      <c r="D295" s="7"/>
      <c r="E295" s="8"/>
      <c r="F295" s="8"/>
      <c r="G295" s="60" t="str">
        <f t="shared" si="77"/>
        <v/>
      </c>
      <c r="H295" s="60" t="str">
        <f t="shared" si="77"/>
        <v/>
      </c>
      <c r="I295" s="60" t="str">
        <f t="shared" si="77"/>
        <v/>
      </c>
      <c r="K295" s="115" t="str">
        <f t="shared" si="74"/>
        <v/>
      </c>
      <c r="U295" s="116"/>
      <c r="V295" s="65" t="str">
        <f t="shared" si="64"/>
        <v/>
      </c>
      <c r="W295" s="65" t="str">
        <f t="shared" si="65"/>
        <v/>
      </c>
      <c r="X295" s="65" t="str">
        <f t="shared" si="66"/>
        <v/>
      </c>
      <c r="Y295" s="65" t="str">
        <f t="shared" si="67"/>
        <v/>
      </c>
      <c r="Z295" s="65" t="str">
        <f t="shared" si="68"/>
        <v/>
      </c>
      <c r="AA295" s="65" t="str">
        <f t="shared" si="69"/>
        <v/>
      </c>
      <c r="AB295" s="38"/>
      <c r="AC295" s="38"/>
      <c r="AD295" s="38"/>
      <c r="AE295" s="85" t="str">
        <f t="shared" si="70"/>
        <v/>
      </c>
      <c r="AF295" s="85" t="str">
        <f t="shared" si="71"/>
        <v/>
      </c>
      <c r="AG295" s="85" t="str">
        <f t="shared" si="72"/>
        <v/>
      </c>
      <c r="AH295" s="66" t="str">
        <f t="shared" si="75"/>
        <v/>
      </c>
      <c r="AI295" s="46" t="str">
        <f>IFERROR(IF(ISNUMBER('Opsparede løndele dec20-mar21'!K293),AH295+'Opsparede løndele dec20-mar21'!K293,AH295),"")</f>
        <v/>
      </c>
    </row>
    <row r="296" spans="1:35" x14ac:dyDescent="0.25">
      <c r="A296" s="52" t="str">
        <f t="shared" si="76"/>
        <v/>
      </c>
      <c r="B296" s="5"/>
      <c r="C296" s="6"/>
      <c r="D296" s="7"/>
      <c r="E296" s="8"/>
      <c r="F296" s="8"/>
      <c r="G296" s="60" t="str">
        <f t="shared" ref="G296:I311" si="78">IF(AND(ISNUMBER($E296),ISNUMBER($F296)),MAX(MIN(NETWORKDAYS(IF($E296&lt;=VLOOKUP(G$6,Matrix_antal_dage,5,FALSE),VLOOKUP(G$6,Matrix_antal_dage,5,FALSE),$E296),IF($F296&gt;=VLOOKUP(G$6,Matrix_antal_dage,6,FALSE),VLOOKUP(G$6,Matrix_antal_dage,6,FALSE),$F296),helligdage),VLOOKUP(G$6,Matrix_antal_dage,7,FALSE)),0),"")</f>
        <v/>
      </c>
      <c r="H296" s="60" t="str">
        <f t="shared" si="78"/>
        <v/>
      </c>
      <c r="I296" s="60" t="str">
        <f t="shared" si="78"/>
        <v/>
      </c>
      <c r="K296" s="115" t="str">
        <f t="shared" si="74"/>
        <v/>
      </c>
      <c r="U296" s="116"/>
      <c r="V296" s="65" t="str">
        <f t="shared" si="64"/>
        <v/>
      </c>
      <c r="W296" s="65" t="str">
        <f t="shared" si="65"/>
        <v/>
      </c>
      <c r="X296" s="65" t="str">
        <f t="shared" si="66"/>
        <v/>
      </c>
      <c r="Y296" s="65" t="str">
        <f t="shared" si="67"/>
        <v/>
      </c>
      <c r="Z296" s="65" t="str">
        <f t="shared" si="68"/>
        <v/>
      </c>
      <c r="AA296" s="65" t="str">
        <f t="shared" si="69"/>
        <v/>
      </c>
      <c r="AB296" s="38"/>
      <c r="AC296" s="38"/>
      <c r="AD296" s="38"/>
      <c r="AE296" s="85" t="str">
        <f t="shared" si="70"/>
        <v/>
      </c>
      <c r="AF296" s="85" t="str">
        <f t="shared" si="71"/>
        <v/>
      </c>
      <c r="AG296" s="85" t="str">
        <f t="shared" si="72"/>
        <v/>
      </c>
      <c r="AH296" s="66" t="str">
        <f t="shared" si="75"/>
        <v/>
      </c>
      <c r="AI296" s="46" t="str">
        <f>IFERROR(IF(ISNUMBER('Opsparede løndele dec20-mar21'!K294),AH296+'Opsparede løndele dec20-mar21'!K294,AH296),"")</f>
        <v/>
      </c>
    </row>
    <row r="297" spans="1:35" x14ac:dyDescent="0.25">
      <c r="A297" s="52" t="str">
        <f t="shared" si="76"/>
        <v/>
      </c>
      <c r="B297" s="5"/>
      <c r="C297" s="6"/>
      <c r="D297" s="7"/>
      <c r="E297" s="8"/>
      <c r="F297" s="8"/>
      <c r="G297" s="60" t="str">
        <f t="shared" si="78"/>
        <v/>
      </c>
      <c r="H297" s="60" t="str">
        <f t="shared" si="78"/>
        <v/>
      </c>
      <c r="I297" s="60" t="str">
        <f t="shared" si="78"/>
        <v/>
      </c>
      <c r="K297" s="115" t="str">
        <f t="shared" si="74"/>
        <v/>
      </c>
      <c r="U297" s="116"/>
      <c r="V297" s="65" t="str">
        <f t="shared" si="64"/>
        <v/>
      </c>
      <c r="W297" s="65" t="str">
        <f t="shared" si="65"/>
        <v/>
      </c>
      <c r="X297" s="65" t="str">
        <f t="shared" si="66"/>
        <v/>
      </c>
      <c r="Y297" s="65" t="str">
        <f t="shared" si="67"/>
        <v/>
      </c>
      <c r="Z297" s="65" t="str">
        <f t="shared" si="68"/>
        <v/>
      </c>
      <c r="AA297" s="65" t="str">
        <f t="shared" si="69"/>
        <v/>
      </c>
      <c r="AB297" s="38"/>
      <c r="AC297" s="38"/>
      <c r="AD297" s="38"/>
      <c r="AE297" s="85" t="str">
        <f t="shared" si="70"/>
        <v/>
      </c>
      <c r="AF297" s="85" t="str">
        <f t="shared" si="71"/>
        <v/>
      </c>
      <c r="AG297" s="85" t="str">
        <f t="shared" si="72"/>
        <v/>
      </c>
      <c r="AH297" s="66" t="str">
        <f t="shared" si="75"/>
        <v/>
      </c>
      <c r="AI297" s="46" t="str">
        <f>IFERROR(IF(ISNUMBER('Opsparede løndele dec20-mar21'!K295),AH297+'Opsparede løndele dec20-mar21'!K295,AH297),"")</f>
        <v/>
      </c>
    </row>
    <row r="298" spans="1:35" x14ac:dyDescent="0.25">
      <c r="A298" s="52" t="str">
        <f t="shared" si="76"/>
        <v/>
      </c>
      <c r="B298" s="5"/>
      <c r="C298" s="6"/>
      <c r="D298" s="7"/>
      <c r="E298" s="8"/>
      <c r="F298" s="8"/>
      <c r="G298" s="60" t="str">
        <f t="shared" si="78"/>
        <v/>
      </c>
      <c r="H298" s="60" t="str">
        <f t="shared" si="78"/>
        <v/>
      </c>
      <c r="I298" s="60" t="str">
        <f t="shared" si="78"/>
        <v/>
      </c>
      <c r="K298" s="115" t="str">
        <f t="shared" si="74"/>
        <v/>
      </c>
      <c r="U298" s="116"/>
      <c r="V298" s="65" t="str">
        <f t="shared" si="64"/>
        <v/>
      </c>
      <c r="W298" s="65" t="str">
        <f t="shared" si="65"/>
        <v/>
      </c>
      <c r="X298" s="65" t="str">
        <f t="shared" si="66"/>
        <v/>
      </c>
      <c r="Y298" s="65" t="str">
        <f t="shared" si="67"/>
        <v/>
      </c>
      <c r="Z298" s="65" t="str">
        <f t="shared" si="68"/>
        <v/>
      </c>
      <c r="AA298" s="65" t="str">
        <f t="shared" si="69"/>
        <v/>
      </c>
      <c r="AB298" s="38"/>
      <c r="AC298" s="38"/>
      <c r="AD298" s="38"/>
      <c r="AE298" s="85" t="str">
        <f t="shared" si="70"/>
        <v/>
      </c>
      <c r="AF298" s="85" t="str">
        <f t="shared" si="71"/>
        <v/>
      </c>
      <c r="AG298" s="85" t="str">
        <f t="shared" si="72"/>
        <v/>
      </c>
      <c r="AH298" s="66" t="str">
        <f t="shared" si="75"/>
        <v/>
      </c>
      <c r="AI298" s="46" t="str">
        <f>IFERROR(IF(ISNUMBER('Opsparede løndele dec20-mar21'!K296),AH298+'Opsparede løndele dec20-mar21'!K296,AH298),"")</f>
        <v/>
      </c>
    </row>
    <row r="299" spans="1:35" x14ac:dyDescent="0.25">
      <c r="A299" s="52" t="str">
        <f t="shared" si="76"/>
        <v/>
      </c>
      <c r="B299" s="5"/>
      <c r="C299" s="6"/>
      <c r="D299" s="7"/>
      <c r="E299" s="8"/>
      <c r="F299" s="8"/>
      <c r="G299" s="60" t="str">
        <f t="shared" si="78"/>
        <v/>
      </c>
      <c r="H299" s="60" t="str">
        <f t="shared" si="78"/>
        <v/>
      </c>
      <c r="I299" s="60" t="str">
        <f t="shared" si="78"/>
        <v/>
      </c>
      <c r="K299" s="115" t="str">
        <f t="shared" si="74"/>
        <v/>
      </c>
      <c r="U299" s="116"/>
      <c r="V299" s="65" t="str">
        <f t="shared" si="64"/>
        <v/>
      </c>
      <c r="W299" s="65" t="str">
        <f t="shared" si="65"/>
        <v/>
      </c>
      <c r="X299" s="65" t="str">
        <f t="shared" si="66"/>
        <v/>
      </c>
      <c r="Y299" s="65" t="str">
        <f t="shared" si="67"/>
        <v/>
      </c>
      <c r="Z299" s="65" t="str">
        <f t="shared" si="68"/>
        <v/>
      </c>
      <c r="AA299" s="65" t="str">
        <f t="shared" si="69"/>
        <v/>
      </c>
      <c r="AB299" s="38"/>
      <c r="AC299" s="38"/>
      <c r="AD299" s="38"/>
      <c r="AE299" s="85" t="str">
        <f t="shared" si="70"/>
        <v/>
      </c>
      <c r="AF299" s="85" t="str">
        <f t="shared" si="71"/>
        <v/>
      </c>
      <c r="AG299" s="85" t="str">
        <f t="shared" si="72"/>
        <v/>
      </c>
      <c r="AH299" s="66" t="str">
        <f t="shared" si="75"/>
        <v/>
      </c>
      <c r="AI299" s="46" t="str">
        <f>IFERROR(IF(ISNUMBER('Opsparede løndele dec20-mar21'!K297),AH299+'Opsparede løndele dec20-mar21'!K297,AH299),"")</f>
        <v/>
      </c>
    </row>
    <row r="300" spans="1:35" x14ac:dyDescent="0.25">
      <c r="A300" s="52" t="str">
        <f t="shared" si="76"/>
        <v/>
      </c>
      <c r="B300" s="5"/>
      <c r="C300" s="6"/>
      <c r="D300" s="7"/>
      <c r="E300" s="8"/>
      <c r="F300" s="8"/>
      <c r="G300" s="60" t="str">
        <f t="shared" si="78"/>
        <v/>
      </c>
      <c r="H300" s="60" t="str">
        <f t="shared" si="78"/>
        <v/>
      </c>
      <c r="I300" s="60" t="str">
        <f t="shared" si="78"/>
        <v/>
      </c>
      <c r="K300" s="115" t="str">
        <f t="shared" si="74"/>
        <v/>
      </c>
      <c r="U300" s="116"/>
      <c r="V300" s="65" t="str">
        <f t="shared" si="64"/>
        <v/>
      </c>
      <c r="W300" s="65" t="str">
        <f t="shared" si="65"/>
        <v/>
      </c>
      <c r="X300" s="65" t="str">
        <f t="shared" si="66"/>
        <v/>
      </c>
      <c r="Y300" s="65" t="str">
        <f t="shared" si="67"/>
        <v/>
      </c>
      <c r="Z300" s="65" t="str">
        <f t="shared" si="68"/>
        <v/>
      </c>
      <c r="AA300" s="65" t="str">
        <f t="shared" si="69"/>
        <v/>
      </c>
      <c r="AB300" s="38"/>
      <c r="AC300" s="38"/>
      <c r="AD300" s="38"/>
      <c r="AE300" s="85" t="str">
        <f t="shared" si="70"/>
        <v/>
      </c>
      <c r="AF300" s="85" t="str">
        <f t="shared" si="71"/>
        <v/>
      </c>
      <c r="AG300" s="85" t="str">
        <f t="shared" si="72"/>
        <v/>
      </c>
      <c r="AH300" s="66" t="str">
        <f t="shared" si="75"/>
        <v/>
      </c>
      <c r="AI300" s="46" t="str">
        <f>IFERROR(IF(ISNUMBER('Opsparede løndele dec20-mar21'!K298),AH300+'Opsparede løndele dec20-mar21'!K298,AH300),"")</f>
        <v/>
      </c>
    </row>
    <row r="301" spans="1:35" x14ac:dyDescent="0.25">
      <c r="A301" s="52" t="str">
        <f t="shared" si="76"/>
        <v/>
      </c>
      <c r="B301" s="5"/>
      <c r="C301" s="6"/>
      <c r="D301" s="7"/>
      <c r="E301" s="8"/>
      <c r="F301" s="8"/>
      <c r="G301" s="60" t="str">
        <f t="shared" si="78"/>
        <v/>
      </c>
      <c r="H301" s="60" t="str">
        <f t="shared" si="78"/>
        <v/>
      </c>
      <c r="I301" s="60" t="str">
        <f t="shared" si="78"/>
        <v/>
      </c>
      <c r="K301" s="115" t="str">
        <f t="shared" si="74"/>
        <v/>
      </c>
      <c r="U301" s="116"/>
      <c r="V301" s="65" t="str">
        <f t="shared" si="64"/>
        <v/>
      </c>
      <c r="W301" s="65" t="str">
        <f t="shared" si="65"/>
        <v/>
      </c>
      <c r="X301" s="65" t="str">
        <f t="shared" si="66"/>
        <v/>
      </c>
      <c r="Y301" s="65" t="str">
        <f t="shared" si="67"/>
        <v/>
      </c>
      <c r="Z301" s="65" t="str">
        <f t="shared" si="68"/>
        <v/>
      </c>
      <c r="AA301" s="65" t="str">
        <f t="shared" si="69"/>
        <v/>
      </c>
      <c r="AB301" s="38"/>
      <c r="AC301" s="38"/>
      <c r="AD301" s="38"/>
      <c r="AE301" s="85" t="str">
        <f t="shared" si="70"/>
        <v/>
      </c>
      <c r="AF301" s="85" t="str">
        <f t="shared" si="71"/>
        <v/>
      </c>
      <c r="AG301" s="85" t="str">
        <f t="shared" si="72"/>
        <v/>
      </c>
      <c r="AH301" s="66" t="str">
        <f t="shared" si="75"/>
        <v/>
      </c>
      <c r="AI301" s="46" t="str">
        <f>IFERROR(IF(ISNUMBER('Opsparede løndele dec20-mar21'!K299),AH301+'Opsparede løndele dec20-mar21'!K299,AH301),"")</f>
        <v/>
      </c>
    </row>
    <row r="302" spans="1:35" x14ac:dyDescent="0.25">
      <c r="A302" s="52" t="str">
        <f t="shared" si="76"/>
        <v/>
      </c>
      <c r="B302" s="5"/>
      <c r="C302" s="6"/>
      <c r="D302" s="7"/>
      <c r="E302" s="8"/>
      <c r="F302" s="8"/>
      <c r="G302" s="60" t="str">
        <f t="shared" si="78"/>
        <v/>
      </c>
      <c r="H302" s="60" t="str">
        <f t="shared" si="78"/>
        <v/>
      </c>
      <c r="I302" s="60" t="str">
        <f t="shared" si="78"/>
        <v/>
      </c>
      <c r="K302" s="115" t="str">
        <f t="shared" si="74"/>
        <v/>
      </c>
      <c r="U302" s="116"/>
      <c r="V302" s="65" t="str">
        <f t="shared" si="64"/>
        <v/>
      </c>
      <c r="W302" s="65" t="str">
        <f t="shared" si="65"/>
        <v/>
      </c>
      <c r="X302" s="65" t="str">
        <f t="shared" si="66"/>
        <v/>
      </c>
      <c r="Y302" s="65" t="str">
        <f t="shared" si="67"/>
        <v/>
      </c>
      <c r="Z302" s="65" t="str">
        <f t="shared" si="68"/>
        <v/>
      </c>
      <c r="AA302" s="65" t="str">
        <f t="shared" si="69"/>
        <v/>
      </c>
      <c r="AB302" s="38"/>
      <c r="AC302" s="38"/>
      <c r="AD302" s="38"/>
      <c r="AE302" s="85" t="str">
        <f t="shared" si="70"/>
        <v/>
      </c>
      <c r="AF302" s="85" t="str">
        <f t="shared" si="71"/>
        <v/>
      </c>
      <c r="AG302" s="85" t="str">
        <f t="shared" si="72"/>
        <v/>
      </c>
      <c r="AH302" s="66" t="str">
        <f t="shared" si="75"/>
        <v/>
      </c>
      <c r="AI302" s="46" t="str">
        <f>IFERROR(IF(ISNUMBER('Opsparede løndele dec20-mar21'!K300),AH302+'Opsparede løndele dec20-mar21'!K300,AH302),"")</f>
        <v/>
      </c>
    </row>
    <row r="303" spans="1:35" x14ac:dyDescent="0.25">
      <c r="A303" s="52" t="str">
        <f t="shared" si="76"/>
        <v/>
      </c>
      <c r="B303" s="5"/>
      <c r="C303" s="6"/>
      <c r="D303" s="7"/>
      <c r="E303" s="8"/>
      <c r="F303" s="8"/>
      <c r="G303" s="60" t="str">
        <f t="shared" si="78"/>
        <v/>
      </c>
      <c r="H303" s="60" t="str">
        <f t="shared" si="78"/>
        <v/>
      </c>
      <c r="I303" s="60" t="str">
        <f t="shared" si="78"/>
        <v/>
      </c>
      <c r="K303" s="115" t="str">
        <f t="shared" si="74"/>
        <v/>
      </c>
      <c r="U303" s="116"/>
      <c r="V303" s="65" t="str">
        <f t="shared" si="64"/>
        <v/>
      </c>
      <c r="W303" s="65" t="str">
        <f t="shared" si="65"/>
        <v/>
      </c>
      <c r="X303" s="65" t="str">
        <f t="shared" si="66"/>
        <v/>
      </c>
      <c r="Y303" s="65" t="str">
        <f t="shared" si="67"/>
        <v/>
      </c>
      <c r="Z303" s="65" t="str">
        <f t="shared" si="68"/>
        <v/>
      </c>
      <c r="AA303" s="65" t="str">
        <f t="shared" si="69"/>
        <v/>
      </c>
      <c r="AB303" s="38"/>
      <c r="AC303" s="38"/>
      <c r="AD303" s="38"/>
      <c r="AE303" s="85" t="str">
        <f t="shared" si="70"/>
        <v/>
      </c>
      <c r="AF303" s="85" t="str">
        <f t="shared" si="71"/>
        <v/>
      </c>
      <c r="AG303" s="85" t="str">
        <f t="shared" si="72"/>
        <v/>
      </c>
      <c r="AH303" s="66" t="str">
        <f t="shared" si="75"/>
        <v/>
      </c>
      <c r="AI303" s="46" t="str">
        <f>IFERROR(IF(ISNUMBER('Opsparede løndele dec20-mar21'!K301),AH303+'Opsparede løndele dec20-mar21'!K301,AH303),"")</f>
        <v/>
      </c>
    </row>
    <row r="304" spans="1:35" x14ac:dyDescent="0.25">
      <c r="A304" s="52" t="str">
        <f t="shared" si="76"/>
        <v/>
      </c>
      <c r="B304" s="5"/>
      <c r="C304" s="6"/>
      <c r="D304" s="7"/>
      <c r="E304" s="8"/>
      <c r="F304" s="8"/>
      <c r="G304" s="60" t="str">
        <f t="shared" si="78"/>
        <v/>
      </c>
      <c r="H304" s="60" t="str">
        <f t="shared" si="78"/>
        <v/>
      </c>
      <c r="I304" s="60" t="str">
        <f t="shared" si="78"/>
        <v/>
      </c>
      <c r="K304" s="115" t="str">
        <f t="shared" si="74"/>
        <v/>
      </c>
      <c r="U304" s="116"/>
      <c r="V304" s="65" t="str">
        <f t="shared" si="64"/>
        <v/>
      </c>
      <c r="W304" s="65" t="str">
        <f t="shared" si="65"/>
        <v/>
      </c>
      <c r="X304" s="65" t="str">
        <f t="shared" si="66"/>
        <v/>
      </c>
      <c r="Y304" s="65" t="str">
        <f t="shared" si="67"/>
        <v/>
      </c>
      <c r="Z304" s="65" t="str">
        <f t="shared" si="68"/>
        <v/>
      </c>
      <c r="AA304" s="65" t="str">
        <f t="shared" si="69"/>
        <v/>
      </c>
      <c r="AB304" s="38"/>
      <c r="AC304" s="38"/>
      <c r="AD304" s="38"/>
      <c r="AE304" s="85" t="str">
        <f t="shared" si="70"/>
        <v/>
      </c>
      <c r="AF304" s="85" t="str">
        <f t="shared" si="71"/>
        <v/>
      </c>
      <c r="AG304" s="85" t="str">
        <f t="shared" si="72"/>
        <v/>
      </c>
      <c r="AH304" s="66" t="str">
        <f t="shared" si="75"/>
        <v/>
      </c>
      <c r="AI304" s="46" t="str">
        <f>IFERROR(IF(ISNUMBER('Opsparede løndele dec20-mar21'!K302),AH304+'Opsparede løndele dec20-mar21'!K302,AH304),"")</f>
        <v/>
      </c>
    </row>
    <row r="305" spans="1:35" x14ac:dyDescent="0.25">
      <c r="A305" s="52" t="str">
        <f t="shared" si="76"/>
        <v/>
      </c>
      <c r="B305" s="5"/>
      <c r="C305" s="6"/>
      <c r="D305" s="7"/>
      <c r="E305" s="8"/>
      <c r="F305" s="8"/>
      <c r="G305" s="60" t="str">
        <f t="shared" si="78"/>
        <v/>
      </c>
      <c r="H305" s="60" t="str">
        <f t="shared" si="78"/>
        <v/>
      </c>
      <c r="I305" s="60" t="str">
        <f t="shared" si="78"/>
        <v/>
      </c>
      <c r="K305" s="115" t="str">
        <f t="shared" si="74"/>
        <v/>
      </c>
      <c r="U305" s="116"/>
      <c r="V305" s="65" t="str">
        <f t="shared" si="64"/>
        <v/>
      </c>
      <c r="W305" s="65" t="str">
        <f t="shared" si="65"/>
        <v/>
      </c>
      <c r="X305" s="65" t="str">
        <f t="shared" si="66"/>
        <v/>
      </c>
      <c r="Y305" s="65" t="str">
        <f t="shared" si="67"/>
        <v/>
      </c>
      <c r="Z305" s="65" t="str">
        <f t="shared" si="68"/>
        <v/>
      </c>
      <c r="AA305" s="65" t="str">
        <f t="shared" si="69"/>
        <v/>
      </c>
      <c r="AB305" s="38"/>
      <c r="AC305" s="38"/>
      <c r="AD305" s="38"/>
      <c r="AE305" s="85" t="str">
        <f t="shared" si="70"/>
        <v/>
      </c>
      <c r="AF305" s="85" t="str">
        <f t="shared" si="71"/>
        <v/>
      </c>
      <c r="AG305" s="85" t="str">
        <f t="shared" si="72"/>
        <v/>
      </c>
      <c r="AH305" s="66" t="str">
        <f t="shared" si="75"/>
        <v/>
      </c>
      <c r="AI305" s="46" t="str">
        <f>IFERROR(IF(ISNUMBER('Opsparede løndele dec20-mar21'!K303),AH305+'Opsparede løndele dec20-mar21'!K303,AH305),"")</f>
        <v/>
      </c>
    </row>
    <row r="306" spans="1:35" x14ac:dyDescent="0.25">
      <c r="A306" s="52" t="str">
        <f t="shared" si="76"/>
        <v/>
      </c>
      <c r="B306" s="5"/>
      <c r="C306" s="6"/>
      <c r="D306" s="7"/>
      <c r="E306" s="8"/>
      <c r="F306" s="8"/>
      <c r="G306" s="60" t="str">
        <f t="shared" si="78"/>
        <v/>
      </c>
      <c r="H306" s="60" t="str">
        <f t="shared" si="78"/>
        <v/>
      </c>
      <c r="I306" s="60" t="str">
        <f t="shared" si="78"/>
        <v/>
      </c>
      <c r="K306" s="115" t="str">
        <f t="shared" si="74"/>
        <v/>
      </c>
      <c r="U306" s="116"/>
      <c r="V306" s="65" t="str">
        <f t="shared" si="64"/>
        <v/>
      </c>
      <c r="W306" s="65" t="str">
        <f t="shared" si="65"/>
        <v/>
      </c>
      <c r="X306" s="65" t="str">
        <f t="shared" si="66"/>
        <v/>
      </c>
      <c r="Y306" s="65" t="str">
        <f t="shared" si="67"/>
        <v/>
      </c>
      <c r="Z306" s="65" t="str">
        <f t="shared" si="68"/>
        <v/>
      </c>
      <c r="AA306" s="65" t="str">
        <f t="shared" si="69"/>
        <v/>
      </c>
      <c r="AB306" s="38"/>
      <c r="AC306" s="38"/>
      <c r="AD306" s="38"/>
      <c r="AE306" s="85" t="str">
        <f t="shared" si="70"/>
        <v/>
      </c>
      <c r="AF306" s="85" t="str">
        <f t="shared" si="71"/>
        <v/>
      </c>
      <c r="AG306" s="85" t="str">
        <f t="shared" si="72"/>
        <v/>
      </c>
      <c r="AH306" s="66" t="str">
        <f t="shared" si="75"/>
        <v/>
      </c>
      <c r="AI306" s="46" t="str">
        <f>IFERROR(IF(ISNUMBER('Opsparede løndele dec20-mar21'!K304),AH306+'Opsparede løndele dec20-mar21'!K304,AH306),"")</f>
        <v/>
      </c>
    </row>
    <row r="307" spans="1:35" x14ac:dyDescent="0.25">
      <c r="A307" s="52" t="str">
        <f t="shared" si="76"/>
        <v/>
      </c>
      <c r="B307" s="5"/>
      <c r="C307" s="6"/>
      <c r="D307" s="7"/>
      <c r="E307" s="8"/>
      <c r="F307" s="8"/>
      <c r="G307" s="60" t="str">
        <f t="shared" si="78"/>
        <v/>
      </c>
      <c r="H307" s="60" t="str">
        <f t="shared" si="78"/>
        <v/>
      </c>
      <c r="I307" s="60" t="str">
        <f t="shared" si="78"/>
        <v/>
      </c>
      <c r="K307" s="115" t="str">
        <f t="shared" si="74"/>
        <v/>
      </c>
      <c r="U307" s="116"/>
      <c r="V307" s="65" t="str">
        <f t="shared" si="64"/>
        <v/>
      </c>
      <c r="W307" s="65" t="str">
        <f t="shared" si="65"/>
        <v/>
      </c>
      <c r="X307" s="65" t="str">
        <f t="shared" si="66"/>
        <v/>
      </c>
      <c r="Y307" s="65" t="str">
        <f t="shared" si="67"/>
        <v/>
      </c>
      <c r="Z307" s="65" t="str">
        <f t="shared" si="68"/>
        <v/>
      </c>
      <c r="AA307" s="65" t="str">
        <f t="shared" si="69"/>
        <v/>
      </c>
      <c r="AB307" s="38"/>
      <c r="AC307" s="38"/>
      <c r="AD307" s="38"/>
      <c r="AE307" s="85" t="str">
        <f t="shared" si="70"/>
        <v/>
      </c>
      <c r="AF307" s="85" t="str">
        <f t="shared" si="71"/>
        <v/>
      </c>
      <c r="AG307" s="85" t="str">
        <f t="shared" si="72"/>
        <v/>
      </c>
      <c r="AH307" s="66" t="str">
        <f t="shared" si="75"/>
        <v/>
      </c>
      <c r="AI307" s="46" t="str">
        <f>IFERROR(IF(ISNUMBER('Opsparede løndele dec20-mar21'!K305),AH307+'Opsparede løndele dec20-mar21'!K305,AH307),"")</f>
        <v/>
      </c>
    </row>
    <row r="308" spans="1:35" x14ac:dyDescent="0.25">
      <c r="A308" s="52" t="str">
        <f t="shared" si="76"/>
        <v/>
      </c>
      <c r="B308" s="5"/>
      <c r="C308" s="6"/>
      <c r="D308" s="7"/>
      <c r="E308" s="8"/>
      <c r="F308" s="8"/>
      <c r="G308" s="60" t="str">
        <f t="shared" si="78"/>
        <v/>
      </c>
      <c r="H308" s="60" t="str">
        <f t="shared" si="78"/>
        <v/>
      </c>
      <c r="I308" s="60" t="str">
        <f t="shared" si="78"/>
        <v/>
      </c>
      <c r="K308" s="115" t="str">
        <f t="shared" si="74"/>
        <v/>
      </c>
      <c r="U308" s="116"/>
      <c r="V308" s="65" t="str">
        <f t="shared" si="64"/>
        <v/>
      </c>
      <c r="W308" s="65" t="str">
        <f t="shared" si="65"/>
        <v/>
      </c>
      <c r="X308" s="65" t="str">
        <f t="shared" si="66"/>
        <v/>
      </c>
      <c r="Y308" s="65" t="str">
        <f t="shared" si="67"/>
        <v/>
      </c>
      <c r="Z308" s="65" t="str">
        <f t="shared" si="68"/>
        <v/>
      </c>
      <c r="AA308" s="65" t="str">
        <f t="shared" si="69"/>
        <v/>
      </c>
      <c r="AB308" s="38"/>
      <c r="AC308" s="38"/>
      <c r="AD308" s="38"/>
      <c r="AE308" s="85" t="str">
        <f t="shared" si="70"/>
        <v/>
      </c>
      <c r="AF308" s="85" t="str">
        <f t="shared" si="71"/>
        <v/>
      </c>
      <c r="AG308" s="85" t="str">
        <f t="shared" si="72"/>
        <v/>
      </c>
      <c r="AH308" s="66" t="str">
        <f t="shared" si="75"/>
        <v/>
      </c>
      <c r="AI308" s="46" t="str">
        <f>IFERROR(IF(ISNUMBER('Opsparede løndele dec20-mar21'!K306),AH308+'Opsparede løndele dec20-mar21'!K306,AH308),"")</f>
        <v/>
      </c>
    </row>
    <row r="309" spans="1:35" x14ac:dyDescent="0.25">
      <c r="A309" s="52" t="str">
        <f t="shared" si="76"/>
        <v/>
      </c>
      <c r="B309" s="5"/>
      <c r="C309" s="6"/>
      <c r="D309" s="7"/>
      <c r="E309" s="8"/>
      <c r="F309" s="8"/>
      <c r="G309" s="60" t="str">
        <f t="shared" si="78"/>
        <v/>
      </c>
      <c r="H309" s="60" t="str">
        <f t="shared" si="78"/>
        <v/>
      </c>
      <c r="I309" s="60" t="str">
        <f t="shared" si="78"/>
        <v/>
      </c>
      <c r="K309" s="115" t="str">
        <f t="shared" si="74"/>
        <v/>
      </c>
      <c r="U309" s="116"/>
      <c r="V309" s="65" t="str">
        <f t="shared" si="64"/>
        <v/>
      </c>
      <c r="W309" s="65" t="str">
        <f t="shared" si="65"/>
        <v/>
      </c>
      <c r="X309" s="65" t="str">
        <f t="shared" si="66"/>
        <v/>
      </c>
      <c r="Y309" s="65" t="str">
        <f t="shared" si="67"/>
        <v/>
      </c>
      <c r="Z309" s="65" t="str">
        <f t="shared" si="68"/>
        <v/>
      </c>
      <c r="AA309" s="65" t="str">
        <f t="shared" si="69"/>
        <v/>
      </c>
      <c r="AB309" s="38"/>
      <c r="AC309" s="38"/>
      <c r="AD309" s="38"/>
      <c r="AE309" s="85" t="str">
        <f t="shared" si="70"/>
        <v/>
      </c>
      <c r="AF309" s="85" t="str">
        <f t="shared" si="71"/>
        <v/>
      </c>
      <c r="AG309" s="85" t="str">
        <f t="shared" si="72"/>
        <v/>
      </c>
      <c r="AH309" s="66" t="str">
        <f t="shared" si="75"/>
        <v/>
      </c>
      <c r="AI309" s="46" t="str">
        <f>IFERROR(IF(ISNUMBER('Opsparede løndele dec20-mar21'!K307),AH309+'Opsparede løndele dec20-mar21'!K307,AH309),"")</f>
        <v/>
      </c>
    </row>
    <row r="310" spans="1:35" x14ac:dyDescent="0.25">
      <c r="A310" s="52" t="str">
        <f t="shared" si="76"/>
        <v/>
      </c>
      <c r="B310" s="5"/>
      <c r="C310" s="6"/>
      <c r="D310" s="7"/>
      <c r="E310" s="8"/>
      <c r="F310" s="8"/>
      <c r="G310" s="60" t="str">
        <f t="shared" si="78"/>
        <v/>
      </c>
      <c r="H310" s="60" t="str">
        <f t="shared" si="78"/>
        <v/>
      </c>
      <c r="I310" s="60" t="str">
        <f t="shared" si="78"/>
        <v/>
      </c>
      <c r="K310" s="115" t="str">
        <f t="shared" si="74"/>
        <v/>
      </c>
      <c r="U310" s="116"/>
      <c r="V310" s="65" t="str">
        <f t="shared" si="64"/>
        <v/>
      </c>
      <c r="W310" s="65" t="str">
        <f t="shared" si="65"/>
        <v/>
      </c>
      <c r="X310" s="65" t="str">
        <f t="shared" si="66"/>
        <v/>
      </c>
      <c r="Y310" s="65" t="str">
        <f t="shared" si="67"/>
        <v/>
      </c>
      <c r="Z310" s="65" t="str">
        <f t="shared" si="68"/>
        <v/>
      </c>
      <c r="AA310" s="65" t="str">
        <f t="shared" si="69"/>
        <v/>
      </c>
      <c r="AB310" s="38"/>
      <c r="AC310" s="38"/>
      <c r="AD310" s="38"/>
      <c r="AE310" s="85" t="str">
        <f t="shared" si="70"/>
        <v/>
      </c>
      <c r="AF310" s="85" t="str">
        <f t="shared" si="71"/>
        <v/>
      </c>
      <c r="AG310" s="85" t="str">
        <f t="shared" si="72"/>
        <v/>
      </c>
      <c r="AH310" s="66" t="str">
        <f t="shared" si="75"/>
        <v/>
      </c>
      <c r="AI310" s="46" t="str">
        <f>IFERROR(IF(ISNUMBER('Opsparede løndele dec20-mar21'!K308),AH310+'Opsparede løndele dec20-mar21'!K308,AH310),"")</f>
        <v/>
      </c>
    </row>
    <row r="311" spans="1:35" x14ac:dyDescent="0.25">
      <c r="A311" s="52" t="str">
        <f t="shared" si="76"/>
        <v/>
      </c>
      <c r="B311" s="5"/>
      <c r="C311" s="6"/>
      <c r="D311" s="7"/>
      <c r="E311" s="8"/>
      <c r="F311" s="8"/>
      <c r="G311" s="60" t="str">
        <f t="shared" si="78"/>
        <v/>
      </c>
      <c r="H311" s="60" t="str">
        <f t="shared" si="78"/>
        <v/>
      </c>
      <c r="I311" s="60" t="str">
        <f t="shared" si="78"/>
        <v/>
      </c>
      <c r="K311" s="115" t="str">
        <f t="shared" si="74"/>
        <v/>
      </c>
      <c r="U311" s="116"/>
      <c r="V311" s="65" t="str">
        <f t="shared" si="64"/>
        <v/>
      </c>
      <c r="W311" s="65" t="str">
        <f t="shared" si="65"/>
        <v/>
      </c>
      <c r="X311" s="65" t="str">
        <f t="shared" si="66"/>
        <v/>
      </c>
      <c r="Y311" s="65" t="str">
        <f t="shared" si="67"/>
        <v/>
      </c>
      <c r="Z311" s="65" t="str">
        <f t="shared" si="68"/>
        <v/>
      </c>
      <c r="AA311" s="65" t="str">
        <f t="shared" si="69"/>
        <v/>
      </c>
      <c r="AB311" s="38"/>
      <c r="AC311" s="38"/>
      <c r="AD311" s="38"/>
      <c r="AE311" s="85" t="str">
        <f t="shared" si="70"/>
        <v/>
      </c>
      <c r="AF311" s="85" t="str">
        <f t="shared" si="71"/>
        <v/>
      </c>
      <c r="AG311" s="85" t="str">
        <f t="shared" si="72"/>
        <v/>
      </c>
      <c r="AH311" s="66" t="str">
        <f t="shared" si="75"/>
        <v/>
      </c>
      <c r="AI311" s="46" t="str">
        <f>IFERROR(IF(ISNUMBER('Opsparede løndele dec20-mar21'!K309),AH311+'Opsparede løndele dec20-mar21'!K309,AH311),"")</f>
        <v/>
      </c>
    </row>
    <row r="312" spans="1:35" x14ac:dyDescent="0.25">
      <c r="A312" s="52" t="str">
        <f t="shared" si="76"/>
        <v/>
      </c>
      <c r="B312" s="5"/>
      <c r="C312" s="6"/>
      <c r="D312" s="7"/>
      <c r="E312" s="8"/>
      <c r="F312" s="8"/>
      <c r="G312" s="60" t="str">
        <f t="shared" ref="G312:I327" si="79">IF(AND(ISNUMBER($E312),ISNUMBER($F312)),MAX(MIN(NETWORKDAYS(IF($E312&lt;=VLOOKUP(G$6,Matrix_antal_dage,5,FALSE),VLOOKUP(G$6,Matrix_antal_dage,5,FALSE),$E312),IF($F312&gt;=VLOOKUP(G$6,Matrix_antal_dage,6,FALSE),VLOOKUP(G$6,Matrix_antal_dage,6,FALSE),$F312),helligdage),VLOOKUP(G$6,Matrix_antal_dage,7,FALSE)),0),"")</f>
        <v/>
      </c>
      <c r="H312" s="60" t="str">
        <f t="shared" si="79"/>
        <v/>
      </c>
      <c r="I312" s="60" t="str">
        <f t="shared" si="79"/>
        <v/>
      </c>
      <c r="K312" s="115" t="str">
        <f t="shared" si="74"/>
        <v/>
      </c>
      <c r="U312" s="116"/>
      <c r="V312" s="65" t="str">
        <f t="shared" si="64"/>
        <v/>
      </c>
      <c r="W312" s="65" t="str">
        <f t="shared" si="65"/>
        <v/>
      </c>
      <c r="X312" s="65" t="str">
        <f t="shared" si="66"/>
        <v/>
      </c>
      <c r="Y312" s="65" t="str">
        <f t="shared" si="67"/>
        <v/>
      </c>
      <c r="Z312" s="65" t="str">
        <f t="shared" si="68"/>
        <v/>
      </c>
      <c r="AA312" s="65" t="str">
        <f t="shared" si="69"/>
        <v/>
      </c>
      <c r="AB312" s="38"/>
      <c r="AC312" s="38"/>
      <c r="AD312" s="38"/>
      <c r="AE312" s="85" t="str">
        <f t="shared" si="70"/>
        <v/>
      </c>
      <c r="AF312" s="85" t="str">
        <f t="shared" si="71"/>
        <v/>
      </c>
      <c r="AG312" s="85" t="str">
        <f t="shared" si="72"/>
        <v/>
      </c>
      <c r="AH312" s="66" t="str">
        <f t="shared" si="75"/>
        <v/>
      </c>
      <c r="AI312" s="46" t="str">
        <f>IFERROR(IF(ISNUMBER('Opsparede løndele dec20-mar21'!K310),AH312+'Opsparede løndele dec20-mar21'!K310,AH312),"")</f>
        <v/>
      </c>
    </row>
    <row r="313" spans="1:35" x14ac:dyDescent="0.25">
      <c r="A313" s="52" t="str">
        <f t="shared" si="76"/>
        <v/>
      </c>
      <c r="B313" s="5"/>
      <c r="C313" s="6"/>
      <c r="D313" s="7"/>
      <c r="E313" s="8"/>
      <c r="F313" s="8"/>
      <c r="G313" s="60" t="str">
        <f t="shared" si="79"/>
        <v/>
      </c>
      <c r="H313" s="60" t="str">
        <f t="shared" si="79"/>
        <v/>
      </c>
      <c r="I313" s="60" t="str">
        <f t="shared" si="79"/>
        <v/>
      </c>
      <c r="K313" s="115" t="str">
        <f t="shared" si="74"/>
        <v/>
      </c>
      <c r="U313" s="116"/>
      <c r="V313" s="65" t="str">
        <f t="shared" si="64"/>
        <v/>
      </c>
      <c r="W313" s="65" t="str">
        <f t="shared" si="65"/>
        <v/>
      </c>
      <c r="X313" s="65" t="str">
        <f t="shared" si="66"/>
        <v/>
      </c>
      <c r="Y313" s="65" t="str">
        <f t="shared" si="67"/>
        <v/>
      </c>
      <c r="Z313" s="65" t="str">
        <f t="shared" si="68"/>
        <v/>
      </c>
      <c r="AA313" s="65" t="str">
        <f t="shared" si="69"/>
        <v/>
      </c>
      <c r="AB313" s="38"/>
      <c r="AC313" s="38"/>
      <c r="AD313" s="38"/>
      <c r="AE313" s="85" t="str">
        <f t="shared" si="70"/>
        <v/>
      </c>
      <c r="AF313" s="85" t="str">
        <f t="shared" si="71"/>
        <v/>
      </c>
      <c r="AG313" s="85" t="str">
        <f t="shared" si="72"/>
        <v/>
      </c>
      <c r="AH313" s="66" t="str">
        <f t="shared" si="75"/>
        <v/>
      </c>
      <c r="AI313" s="46" t="str">
        <f>IFERROR(IF(ISNUMBER('Opsparede løndele dec20-mar21'!K311),AH313+'Opsparede løndele dec20-mar21'!K311,AH313),"")</f>
        <v/>
      </c>
    </row>
    <row r="314" spans="1:35" x14ac:dyDescent="0.25">
      <c r="A314" s="52" t="str">
        <f t="shared" si="76"/>
        <v/>
      </c>
      <c r="B314" s="5"/>
      <c r="C314" s="6"/>
      <c r="D314" s="7"/>
      <c r="E314" s="8"/>
      <c r="F314" s="8"/>
      <c r="G314" s="60" t="str">
        <f t="shared" si="79"/>
        <v/>
      </c>
      <c r="H314" s="60" t="str">
        <f t="shared" si="79"/>
        <v/>
      </c>
      <c r="I314" s="60" t="str">
        <f t="shared" si="79"/>
        <v/>
      </c>
      <c r="K314" s="115" t="str">
        <f t="shared" si="74"/>
        <v/>
      </c>
      <c r="U314" s="116"/>
      <c r="V314" s="65" t="str">
        <f t="shared" si="64"/>
        <v/>
      </c>
      <c r="W314" s="65" t="str">
        <f t="shared" si="65"/>
        <v/>
      </c>
      <c r="X314" s="65" t="str">
        <f t="shared" si="66"/>
        <v/>
      </c>
      <c r="Y314" s="65" t="str">
        <f t="shared" si="67"/>
        <v/>
      </c>
      <c r="Z314" s="65" t="str">
        <f t="shared" si="68"/>
        <v/>
      </c>
      <c r="AA314" s="65" t="str">
        <f t="shared" si="69"/>
        <v/>
      </c>
      <c r="AB314" s="38"/>
      <c r="AC314" s="38"/>
      <c r="AD314" s="38"/>
      <c r="AE314" s="85" t="str">
        <f t="shared" si="70"/>
        <v/>
      </c>
      <c r="AF314" s="85" t="str">
        <f t="shared" si="71"/>
        <v/>
      </c>
      <c r="AG314" s="85" t="str">
        <f t="shared" si="72"/>
        <v/>
      </c>
      <c r="AH314" s="66" t="str">
        <f t="shared" si="75"/>
        <v/>
      </c>
      <c r="AI314" s="46" t="str">
        <f>IFERROR(IF(ISNUMBER('Opsparede løndele dec20-mar21'!K312),AH314+'Opsparede løndele dec20-mar21'!K312,AH314),"")</f>
        <v/>
      </c>
    </row>
    <row r="315" spans="1:35" x14ac:dyDescent="0.25">
      <c r="A315" s="52" t="str">
        <f t="shared" si="76"/>
        <v/>
      </c>
      <c r="B315" s="5"/>
      <c r="C315" s="6"/>
      <c r="D315" s="7"/>
      <c r="E315" s="8"/>
      <c r="F315" s="8"/>
      <c r="G315" s="60" t="str">
        <f t="shared" si="79"/>
        <v/>
      </c>
      <c r="H315" s="60" t="str">
        <f t="shared" si="79"/>
        <v/>
      </c>
      <c r="I315" s="60" t="str">
        <f t="shared" si="79"/>
        <v/>
      </c>
      <c r="K315" s="115" t="str">
        <f t="shared" si="74"/>
        <v/>
      </c>
      <c r="U315" s="116"/>
      <c r="V315" s="65" t="str">
        <f t="shared" si="64"/>
        <v/>
      </c>
      <c r="W315" s="65" t="str">
        <f t="shared" si="65"/>
        <v/>
      </c>
      <c r="X315" s="65" t="str">
        <f t="shared" si="66"/>
        <v/>
      </c>
      <c r="Y315" s="65" t="str">
        <f t="shared" si="67"/>
        <v/>
      </c>
      <c r="Z315" s="65" t="str">
        <f t="shared" si="68"/>
        <v/>
      </c>
      <c r="AA315" s="65" t="str">
        <f t="shared" si="69"/>
        <v/>
      </c>
      <c r="AB315" s="38"/>
      <c r="AC315" s="38"/>
      <c r="AD315" s="38"/>
      <c r="AE315" s="85" t="str">
        <f t="shared" si="70"/>
        <v/>
      </c>
      <c r="AF315" s="85" t="str">
        <f t="shared" si="71"/>
        <v/>
      </c>
      <c r="AG315" s="85" t="str">
        <f t="shared" si="72"/>
        <v/>
      </c>
      <c r="AH315" s="66" t="str">
        <f t="shared" si="75"/>
        <v/>
      </c>
      <c r="AI315" s="46" t="str">
        <f>IFERROR(IF(ISNUMBER('Opsparede løndele dec20-mar21'!K313),AH315+'Opsparede løndele dec20-mar21'!K313,AH315),"")</f>
        <v/>
      </c>
    </row>
    <row r="316" spans="1:35" x14ac:dyDescent="0.25">
      <c r="A316" s="52" t="str">
        <f t="shared" si="76"/>
        <v/>
      </c>
      <c r="B316" s="5"/>
      <c r="C316" s="6"/>
      <c r="D316" s="7"/>
      <c r="E316" s="8"/>
      <c r="F316" s="8"/>
      <c r="G316" s="60" t="str">
        <f t="shared" si="79"/>
        <v/>
      </c>
      <c r="H316" s="60" t="str">
        <f t="shared" si="79"/>
        <v/>
      </c>
      <c r="I316" s="60" t="str">
        <f t="shared" si="79"/>
        <v/>
      </c>
      <c r="K316" s="115" t="str">
        <f t="shared" si="74"/>
        <v/>
      </c>
      <c r="U316" s="116"/>
      <c r="V316" s="65" t="str">
        <f t="shared" si="64"/>
        <v/>
      </c>
      <c r="W316" s="65" t="str">
        <f t="shared" si="65"/>
        <v/>
      </c>
      <c r="X316" s="65" t="str">
        <f t="shared" si="66"/>
        <v/>
      </c>
      <c r="Y316" s="65" t="str">
        <f t="shared" si="67"/>
        <v/>
      </c>
      <c r="Z316" s="65" t="str">
        <f t="shared" si="68"/>
        <v/>
      </c>
      <c r="AA316" s="65" t="str">
        <f t="shared" si="69"/>
        <v/>
      </c>
      <c r="AB316" s="38"/>
      <c r="AC316" s="38"/>
      <c r="AD316" s="38"/>
      <c r="AE316" s="85" t="str">
        <f t="shared" si="70"/>
        <v/>
      </c>
      <c r="AF316" s="85" t="str">
        <f t="shared" si="71"/>
        <v/>
      </c>
      <c r="AG316" s="85" t="str">
        <f t="shared" si="72"/>
        <v/>
      </c>
      <c r="AH316" s="66" t="str">
        <f t="shared" si="75"/>
        <v/>
      </c>
      <c r="AI316" s="46" t="str">
        <f>IFERROR(IF(ISNUMBER('Opsparede løndele dec20-mar21'!K314),AH316+'Opsparede løndele dec20-mar21'!K314,AH316),"")</f>
        <v/>
      </c>
    </row>
    <row r="317" spans="1:35" x14ac:dyDescent="0.25">
      <c r="A317" s="52" t="str">
        <f t="shared" si="76"/>
        <v/>
      </c>
      <c r="B317" s="5"/>
      <c r="C317" s="6"/>
      <c r="D317" s="7"/>
      <c r="E317" s="8"/>
      <c r="F317" s="8"/>
      <c r="G317" s="60" t="str">
        <f t="shared" si="79"/>
        <v/>
      </c>
      <c r="H317" s="60" t="str">
        <f t="shared" si="79"/>
        <v/>
      </c>
      <c r="I317" s="60" t="str">
        <f t="shared" si="79"/>
        <v/>
      </c>
      <c r="K317" s="115" t="str">
        <f t="shared" si="74"/>
        <v/>
      </c>
      <c r="U317" s="116"/>
      <c r="V317" s="65" t="str">
        <f t="shared" si="64"/>
        <v/>
      </c>
      <c r="W317" s="65" t="str">
        <f t="shared" si="65"/>
        <v/>
      </c>
      <c r="X317" s="65" t="str">
        <f t="shared" si="66"/>
        <v/>
      </c>
      <c r="Y317" s="65" t="str">
        <f t="shared" si="67"/>
        <v/>
      </c>
      <c r="Z317" s="65" t="str">
        <f t="shared" si="68"/>
        <v/>
      </c>
      <c r="AA317" s="65" t="str">
        <f t="shared" si="69"/>
        <v/>
      </c>
      <c r="AB317" s="38"/>
      <c r="AC317" s="38"/>
      <c r="AD317" s="38"/>
      <c r="AE317" s="85" t="str">
        <f t="shared" si="70"/>
        <v/>
      </c>
      <c r="AF317" s="85" t="str">
        <f t="shared" si="71"/>
        <v/>
      </c>
      <c r="AG317" s="85" t="str">
        <f t="shared" si="72"/>
        <v/>
      </c>
      <c r="AH317" s="66" t="str">
        <f t="shared" si="75"/>
        <v/>
      </c>
      <c r="AI317" s="46" t="str">
        <f>IFERROR(IF(ISNUMBER('Opsparede løndele dec20-mar21'!K315),AH317+'Opsparede løndele dec20-mar21'!K315,AH317),"")</f>
        <v/>
      </c>
    </row>
    <row r="318" spans="1:35" x14ac:dyDescent="0.25">
      <c r="A318" s="52" t="str">
        <f t="shared" si="76"/>
        <v/>
      </c>
      <c r="B318" s="5"/>
      <c r="C318" s="6"/>
      <c r="D318" s="7"/>
      <c r="E318" s="8"/>
      <c r="F318" s="8"/>
      <c r="G318" s="60" t="str">
        <f t="shared" si="79"/>
        <v/>
      </c>
      <c r="H318" s="60" t="str">
        <f t="shared" si="79"/>
        <v/>
      </c>
      <c r="I318" s="60" t="str">
        <f t="shared" si="79"/>
        <v/>
      </c>
      <c r="K318" s="115" t="str">
        <f t="shared" si="74"/>
        <v/>
      </c>
      <c r="U318" s="116"/>
      <c r="V318" s="65" t="str">
        <f t="shared" si="64"/>
        <v/>
      </c>
      <c r="W318" s="65" t="str">
        <f t="shared" si="65"/>
        <v/>
      </c>
      <c r="X318" s="65" t="str">
        <f t="shared" si="66"/>
        <v/>
      </c>
      <c r="Y318" s="65" t="str">
        <f t="shared" si="67"/>
        <v/>
      </c>
      <c r="Z318" s="65" t="str">
        <f t="shared" si="68"/>
        <v/>
      </c>
      <c r="AA318" s="65" t="str">
        <f t="shared" si="69"/>
        <v/>
      </c>
      <c r="AB318" s="38"/>
      <c r="AC318" s="38"/>
      <c r="AD318" s="38"/>
      <c r="AE318" s="85" t="str">
        <f t="shared" si="70"/>
        <v/>
      </c>
      <c r="AF318" s="85" t="str">
        <f t="shared" si="71"/>
        <v/>
      </c>
      <c r="AG318" s="85" t="str">
        <f t="shared" si="72"/>
        <v/>
      </c>
      <c r="AH318" s="66" t="str">
        <f t="shared" si="75"/>
        <v/>
      </c>
      <c r="AI318" s="46" t="str">
        <f>IFERROR(IF(ISNUMBER('Opsparede løndele dec20-mar21'!K316),AH318+'Opsparede løndele dec20-mar21'!K316,AH318),"")</f>
        <v/>
      </c>
    </row>
    <row r="319" spans="1:35" x14ac:dyDescent="0.25">
      <c r="A319" s="52" t="str">
        <f t="shared" si="76"/>
        <v/>
      </c>
      <c r="B319" s="5"/>
      <c r="C319" s="6"/>
      <c r="D319" s="7"/>
      <c r="E319" s="8"/>
      <c r="F319" s="8"/>
      <c r="G319" s="60" t="str">
        <f t="shared" si="79"/>
        <v/>
      </c>
      <c r="H319" s="60" t="str">
        <f t="shared" si="79"/>
        <v/>
      </c>
      <c r="I319" s="60" t="str">
        <f t="shared" si="79"/>
        <v/>
      </c>
      <c r="K319" s="115" t="str">
        <f t="shared" si="74"/>
        <v/>
      </c>
      <c r="U319" s="116"/>
      <c r="V319" s="65" t="str">
        <f t="shared" si="64"/>
        <v/>
      </c>
      <c r="W319" s="65" t="str">
        <f t="shared" si="65"/>
        <v/>
      </c>
      <c r="X319" s="65" t="str">
        <f t="shared" si="66"/>
        <v/>
      </c>
      <c r="Y319" s="65" t="str">
        <f t="shared" si="67"/>
        <v/>
      </c>
      <c r="Z319" s="65" t="str">
        <f t="shared" si="68"/>
        <v/>
      </c>
      <c r="AA319" s="65" t="str">
        <f t="shared" si="69"/>
        <v/>
      </c>
      <c r="AB319" s="38"/>
      <c r="AC319" s="38"/>
      <c r="AD319" s="38"/>
      <c r="AE319" s="85" t="str">
        <f t="shared" si="70"/>
        <v/>
      </c>
      <c r="AF319" s="85" t="str">
        <f t="shared" si="71"/>
        <v/>
      </c>
      <c r="AG319" s="85" t="str">
        <f t="shared" si="72"/>
        <v/>
      </c>
      <c r="AH319" s="66" t="str">
        <f t="shared" si="75"/>
        <v/>
      </c>
      <c r="AI319" s="46" t="str">
        <f>IFERROR(IF(ISNUMBER('Opsparede løndele dec20-mar21'!K317),AH319+'Opsparede løndele dec20-mar21'!K317,AH319),"")</f>
        <v/>
      </c>
    </row>
    <row r="320" spans="1:35" x14ac:dyDescent="0.25">
      <c r="A320" s="52" t="str">
        <f t="shared" si="76"/>
        <v/>
      </c>
      <c r="B320" s="5"/>
      <c r="C320" s="6"/>
      <c r="D320" s="7"/>
      <c r="E320" s="8"/>
      <c r="F320" s="8"/>
      <c r="G320" s="60" t="str">
        <f t="shared" si="79"/>
        <v/>
      </c>
      <c r="H320" s="60" t="str">
        <f t="shared" si="79"/>
        <v/>
      </c>
      <c r="I320" s="60" t="str">
        <f t="shared" si="79"/>
        <v/>
      </c>
      <c r="K320" s="115" t="str">
        <f t="shared" si="74"/>
        <v/>
      </c>
      <c r="U320" s="116"/>
      <c r="V320" s="65" t="str">
        <f t="shared" si="64"/>
        <v/>
      </c>
      <c r="W320" s="65" t="str">
        <f t="shared" si="65"/>
        <v/>
      </c>
      <c r="X320" s="65" t="str">
        <f t="shared" si="66"/>
        <v/>
      </c>
      <c r="Y320" s="65" t="str">
        <f t="shared" si="67"/>
        <v/>
      </c>
      <c r="Z320" s="65" t="str">
        <f t="shared" si="68"/>
        <v/>
      </c>
      <c r="AA320" s="65" t="str">
        <f t="shared" si="69"/>
        <v/>
      </c>
      <c r="AB320" s="38"/>
      <c r="AC320" s="38"/>
      <c r="AD320" s="38"/>
      <c r="AE320" s="85" t="str">
        <f t="shared" si="70"/>
        <v/>
      </c>
      <c r="AF320" s="85" t="str">
        <f t="shared" si="71"/>
        <v/>
      </c>
      <c r="AG320" s="85" t="str">
        <f t="shared" si="72"/>
        <v/>
      </c>
      <c r="AH320" s="66" t="str">
        <f t="shared" si="75"/>
        <v/>
      </c>
      <c r="AI320" s="46" t="str">
        <f>IFERROR(IF(ISNUMBER('Opsparede løndele dec20-mar21'!K318),AH320+'Opsparede løndele dec20-mar21'!K318,AH320),"")</f>
        <v/>
      </c>
    </row>
    <row r="321" spans="1:35" x14ac:dyDescent="0.25">
      <c r="A321" s="52" t="str">
        <f t="shared" si="76"/>
        <v/>
      </c>
      <c r="B321" s="5"/>
      <c r="C321" s="6"/>
      <c r="D321" s="7"/>
      <c r="E321" s="8"/>
      <c r="F321" s="8"/>
      <c r="G321" s="60" t="str">
        <f t="shared" si="79"/>
        <v/>
      </c>
      <c r="H321" s="60" t="str">
        <f t="shared" si="79"/>
        <v/>
      </c>
      <c r="I321" s="60" t="str">
        <f t="shared" si="79"/>
        <v/>
      </c>
      <c r="K321" s="115" t="str">
        <f t="shared" si="74"/>
        <v/>
      </c>
      <c r="U321" s="116"/>
      <c r="V321" s="65" t="str">
        <f t="shared" si="64"/>
        <v/>
      </c>
      <c r="W321" s="65" t="str">
        <f t="shared" si="65"/>
        <v/>
      </c>
      <c r="X321" s="65" t="str">
        <f t="shared" si="66"/>
        <v/>
      </c>
      <c r="Y321" s="65" t="str">
        <f t="shared" si="67"/>
        <v/>
      </c>
      <c r="Z321" s="65" t="str">
        <f t="shared" si="68"/>
        <v/>
      </c>
      <c r="AA321" s="65" t="str">
        <f t="shared" si="69"/>
        <v/>
      </c>
      <c r="AB321" s="38"/>
      <c r="AC321" s="38"/>
      <c r="AD321" s="38"/>
      <c r="AE321" s="85" t="str">
        <f t="shared" si="70"/>
        <v/>
      </c>
      <c r="AF321" s="85" t="str">
        <f t="shared" si="71"/>
        <v/>
      </c>
      <c r="AG321" s="85" t="str">
        <f t="shared" si="72"/>
        <v/>
      </c>
      <c r="AH321" s="66" t="str">
        <f t="shared" si="75"/>
        <v/>
      </c>
      <c r="AI321" s="46" t="str">
        <f>IFERROR(IF(ISNUMBER('Opsparede løndele dec20-mar21'!K319),AH321+'Opsparede løndele dec20-mar21'!K319,AH321),"")</f>
        <v/>
      </c>
    </row>
    <row r="322" spans="1:35" x14ac:dyDescent="0.25">
      <c r="A322" s="52" t="str">
        <f t="shared" si="76"/>
        <v/>
      </c>
      <c r="B322" s="5"/>
      <c r="C322" s="6"/>
      <c r="D322" s="7"/>
      <c r="E322" s="8"/>
      <c r="F322" s="8"/>
      <c r="G322" s="60" t="str">
        <f t="shared" si="79"/>
        <v/>
      </c>
      <c r="H322" s="60" t="str">
        <f t="shared" si="79"/>
        <v/>
      </c>
      <c r="I322" s="60" t="str">
        <f t="shared" si="79"/>
        <v/>
      </c>
      <c r="K322" s="115" t="str">
        <f t="shared" si="74"/>
        <v/>
      </c>
      <c r="U322" s="116"/>
      <c r="V322" s="65" t="str">
        <f t="shared" si="64"/>
        <v/>
      </c>
      <c r="W322" s="65" t="str">
        <f t="shared" si="65"/>
        <v/>
      </c>
      <c r="X322" s="65" t="str">
        <f t="shared" si="66"/>
        <v/>
      </c>
      <c r="Y322" s="65" t="str">
        <f t="shared" si="67"/>
        <v/>
      </c>
      <c r="Z322" s="65" t="str">
        <f t="shared" si="68"/>
        <v/>
      </c>
      <c r="AA322" s="65" t="str">
        <f t="shared" si="69"/>
        <v/>
      </c>
      <c r="AB322" s="38"/>
      <c r="AC322" s="38"/>
      <c r="AD322" s="38"/>
      <c r="AE322" s="85" t="str">
        <f t="shared" si="70"/>
        <v/>
      </c>
      <c r="AF322" s="85" t="str">
        <f t="shared" si="71"/>
        <v/>
      </c>
      <c r="AG322" s="85" t="str">
        <f t="shared" si="72"/>
        <v/>
      </c>
      <c r="AH322" s="66" t="str">
        <f t="shared" si="75"/>
        <v/>
      </c>
      <c r="AI322" s="46" t="str">
        <f>IFERROR(IF(ISNUMBER('Opsparede løndele dec20-mar21'!K320),AH322+'Opsparede løndele dec20-mar21'!K320,AH322),"")</f>
        <v/>
      </c>
    </row>
    <row r="323" spans="1:35" x14ac:dyDescent="0.25">
      <c r="A323" s="52" t="str">
        <f t="shared" si="76"/>
        <v/>
      </c>
      <c r="B323" s="5"/>
      <c r="C323" s="6"/>
      <c r="D323" s="7"/>
      <c r="E323" s="8"/>
      <c r="F323" s="8"/>
      <c r="G323" s="60" t="str">
        <f t="shared" si="79"/>
        <v/>
      </c>
      <c r="H323" s="60" t="str">
        <f t="shared" si="79"/>
        <v/>
      </c>
      <c r="I323" s="60" t="str">
        <f t="shared" si="79"/>
        <v/>
      </c>
      <c r="K323" s="115" t="str">
        <f t="shared" si="74"/>
        <v/>
      </c>
      <c r="U323" s="116"/>
      <c r="V323" s="65" t="str">
        <f t="shared" si="64"/>
        <v/>
      </c>
      <c r="W323" s="65" t="str">
        <f t="shared" si="65"/>
        <v/>
      </c>
      <c r="X323" s="65" t="str">
        <f t="shared" si="66"/>
        <v/>
      </c>
      <c r="Y323" s="65" t="str">
        <f t="shared" si="67"/>
        <v/>
      </c>
      <c r="Z323" s="65" t="str">
        <f t="shared" si="68"/>
        <v/>
      </c>
      <c r="AA323" s="65" t="str">
        <f t="shared" si="69"/>
        <v/>
      </c>
      <c r="AB323" s="38"/>
      <c r="AC323" s="38"/>
      <c r="AD323" s="38"/>
      <c r="AE323" s="85" t="str">
        <f t="shared" si="70"/>
        <v/>
      </c>
      <c r="AF323" s="85" t="str">
        <f t="shared" si="71"/>
        <v/>
      </c>
      <c r="AG323" s="85" t="str">
        <f t="shared" si="72"/>
        <v/>
      </c>
      <c r="AH323" s="66" t="str">
        <f t="shared" si="75"/>
        <v/>
      </c>
      <c r="AI323" s="46" t="str">
        <f>IFERROR(IF(ISNUMBER('Opsparede løndele dec20-mar21'!K321),AH323+'Opsparede løndele dec20-mar21'!K321,AH323),"")</f>
        <v/>
      </c>
    </row>
    <row r="324" spans="1:35" x14ac:dyDescent="0.25">
      <c r="A324" s="52" t="str">
        <f t="shared" si="76"/>
        <v/>
      </c>
      <c r="B324" s="5"/>
      <c r="C324" s="6"/>
      <c r="D324" s="7"/>
      <c r="E324" s="8"/>
      <c r="F324" s="8"/>
      <c r="G324" s="60" t="str">
        <f t="shared" si="79"/>
        <v/>
      </c>
      <c r="H324" s="60" t="str">
        <f t="shared" si="79"/>
        <v/>
      </c>
      <c r="I324" s="60" t="str">
        <f t="shared" si="79"/>
        <v/>
      </c>
      <c r="K324" s="115" t="str">
        <f t="shared" si="74"/>
        <v/>
      </c>
      <c r="U324" s="116"/>
      <c r="V324" s="65" t="str">
        <f t="shared" si="64"/>
        <v/>
      </c>
      <c r="W324" s="65" t="str">
        <f t="shared" si="65"/>
        <v/>
      </c>
      <c r="X324" s="65" t="str">
        <f t="shared" si="66"/>
        <v/>
      </c>
      <c r="Y324" s="65" t="str">
        <f t="shared" si="67"/>
        <v/>
      </c>
      <c r="Z324" s="65" t="str">
        <f t="shared" si="68"/>
        <v/>
      </c>
      <c r="AA324" s="65" t="str">
        <f t="shared" si="69"/>
        <v/>
      </c>
      <c r="AB324" s="38"/>
      <c r="AC324" s="38"/>
      <c r="AD324" s="38"/>
      <c r="AE324" s="85" t="str">
        <f t="shared" si="70"/>
        <v/>
      </c>
      <c r="AF324" s="85" t="str">
        <f t="shared" si="71"/>
        <v/>
      </c>
      <c r="AG324" s="85" t="str">
        <f t="shared" si="72"/>
        <v/>
      </c>
      <c r="AH324" s="66" t="str">
        <f t="shared" si="75"/>
        <v/>
      </c>
      <c r="AI324" s="46" t="str">
        <f>IFERROR(IF(ISNUMBER('Opsparede løndele dec20-mar21'!K322),AH324+'Opsparede løndele dec20-mar21'!K322,AH324),"")</f>
        <v/>
      </c>
    </row>
    <row r="325" spans="1:35" x14ac:dyDescent="0.25">
      <c r="A325" s="52" t="str">
        <f t="shared" si="76"/>
        <v/>
      </c>
      <c r="B325" s="5"/>
      <c r="C325" s="6"/>
      <c r="D325" s="7"/>
      <c r="E325" s="8"/>
      <c r="F325" s="8"/>
      <c r="G325" s="60" t="str">
        <f t="shared" si="79"/>
        <v/>
      </c>
      <c r="H325" s="60" t="str">
        <f t="shared" si="79"/>
        <v/>
      </c>
      <c r="I325" s="60" t="str">
        <f t="shared" si="79"/>
        <v/>
      </c>
      <c r="K325" s="115" t="str">
        <f t="shared" si="74"/>
        <v/>
      </c>
      <c r="U325" s="116"/>
      <c r="V325" s="65" t="str">
        <f t="shared" si="64"/>
        <v/>
      </c>
      <c r="W325" s="65" t="str">
        <f t="shared" si="65"/>
        <v/>
      </c>
      <c r="X325" s="65" t="str">
        <f t="shared" si="66"/>
        <v/>
      </c>
      <c r="Y325" s="65" t="str">
        <f t="shared" si="67"/>
        <v/>
      </c>
      <c r="Z325" s="65" t="str">
        <f t="shared" si="68"/>
        <v/>
      </c>
      <c r="AA325" s="65" t="str">
        <f t="shared" si="69"/>
        <v/>
      </c>
      <c r="AB325" s="38"/>
      <c r="AC325" s="38"/>
      <c r="AD325" s="38"/>
      <c r="AE325" s="85" t="str">
        <f t="shared" si="70"/>
        <v/>
      </c>
      <c r="AF325" s="85" t="str">
        <f t="shared" si="71"/>
        <v/>
      </c>
      <c r="AG325" s="85" t="str">
        <f t="shared" si="72"/>
        <v/>
      </c>
      <c r="AH325" s="66" t="str">
        <f t="shared" si="75"/>
        <v/>
      </c>
      <c r="AI325" s="46" t="str">
        <f>IFERROR(IF(ISNUMBER('Opsparede løndele dec20-mar21'!K323),AH325+'Opsparede løndele dec20-mar21'!K323,AH325),"")</f>
        <v/>
      </c>
    </row>
    <row r="326" spans="1:35" x14ac:dyDescent="0.25">
      <c r="A326" s="52" t="str">
        <f t="shared" si="76"/>
        <v/>
      </c>
      <c r="B326" s="5"/>
      <c r="C326" s="6"/>
      <c r="D326" s="7"/>
      <c r="E326" s="8"/>
      <c r="F326" s="8"/>
      <c r="G326" s="60" t="str">
        <f t="shared" si="79"/>
        <v/>
      </c>
      <c r="H326" s="60" t="str">
        <f t="shared" si="79"/>
        <v/>
      </c>
      <c r="I326" s="60" t="str">
        <f t="shared" si="79"/>
        <v/>
      </c>
      <c r="K326" s="115" t="str">
        <f t="shared" si="74"/>
        <v/>
      </c>
      <c r="U326" s="116"/>
      <c r="V326" s="65" t="str">
        <f t="shared" si="64"/>
        <v/>
      </c>
      <c r="W326" s="65" t="str">
        <f t="shared" si="65"/>
        <v/>
      </c>
      <c r="X326" s="65" t="str">
        <f t="shared" si="66"/>
        <v/>
      </c>
      <c r="Y326" s="65" t="str">
        <f t="shared" si="67"/>
        <v/>
      </c>
      <c r="Z326" s="65" t="str">
        <f t="shared" si="68"/>
        <v/>
      </c>
      <c r="AA326" s="65" t="str">
        <f t="shared" si="69"/>
        <v/>
      </c>
      <c r="AB326" s="38"/>
      <c r="AC326" s="38"/>
      <c r="AD326" s="38"/>
      <c r="AE326" s="85" t="str">
        <f t="shared" si="70"/>
        <v/>
      </c>
      <c r="AF326" s="85" t="str">
        <f t="shared" si="71"/>
        <v/>
      </c>
      <c r="AG326" s="85" t="str">
        <f t="shared" si="72"/>
        <v/>
      </c>
      <c r="AH326" s="66" t="str">
        <f t="shared" si="75"/>
        <v/>
      </c>
      <c r="AI326" s="46" t="str">
        <f>IFERROR(IF(ISNUMBER('Opsparede løndele dec20-mar21'!K324),AH326+'Opsparede løndele dec20-mar21'!K324,AH326),"")</f>
        <v/>
      </c>
    </row>
    <row r="327" spans="1:35" x14ac:dyDescent="0.25">
      <c r="A327" s="52" t="str">
        <f t="shared" si="76"/>
        <v/>
      </c>
      <c r="B327" s="5"/>
      <c r="C327" s="6"/>
      <c r="D327" s="7"/>
      <c r="E327" s="8"/>
      <c r="F327" s="8"/>
      <c r="G327" s="60" t="str">
        <f t="shared" si="79"/>
        <v/>
      </c>
      <c r="H327" s="60" t="str">
        <f t="shared" si="79"/>
        <v/>
      </c>
      <c r="I327" s="60" t="str">
        <f t="shared" si="79"/>
        <v/>
      </c>
      <c r="K327" s="115" t="str">
        <f t="shared" si="74"/>
        <v/>
      </c>
      <c r="U327" s="116"/>
      <c r="V327" s="65" t="str">
        <f t="shared" ref="V327:V390" si="80">IF(AND(ISNUMBER($U327),ISNUMBER(L327)),(IF($B327="","",IF(MIN(L327,O327)*$K327&gt;30000*IF($U327&gt;37,37,$U327)/37,30000*IF($U327&gt;37,37,$U327)/37,MIN(L327,O327)*$K327))),"")</f>
        <v/>
      </c>
      <c r="W327" s="65" t="str">
        <f t="shared" ref="W327:W390" si="81">IF(AND(ISNUMBER($U327),ISNUMBER(M327)),(IF($B327="","",IF(MIN(M327,P327)*$K327&gt;30000*IF($U327&gt;37,37,$U327)/37,30000*IF($U327&gt;37,37,$U327)/37,MIN(M327,P327)*$K327))),"")</f>
        <v/>
      </c>
      <c r="X327" s="65" t="str">
        <f t="shared" ref="X327:X390" si="82">IF(AND(ISNUMBER($U327),ISNUMBER(N327)),(IF($B327="","",IF(MIN(N327,Q327)*$K327&gt;30000*IF($U327&gt;37,37,$U327)/37,30000*IF($U327&gt;37,37,$U327)/37,MIN(N327,Q327)*$K327))),"")</f>
        <v/>
      </c>
      <c r="Y327" s="65" t="str">
        <f t="shared" ref="Y327:Y390" si="83">IF(ISNUMBER(V327),(MIN(V327,MIN(L327,O327)-R327)),"")</f>
        <v/>
      </c>
      <c r="Z327" s="65" t="str">
        <f t="shared" ref="Z327:Z390" si="84">IF(ISNUMBER(W327),(MIN(W327,MIN(M327,P327)-S327)),"")</f>
        <v/>
      </c>
      <c r="AA327" s="65" t="str">
        <f t="shared" ref="AA327:AA390" si="85">IF(ISNUMBER(X327),(MIN(X327,MIN(N327,Q327)-T327)),"")</f>
        <v/>
      </c>
      <c r="AB327" s="38"/>
      <c r="AC327" s="38"/>
      <c r="AD327" s="38"/>
      <c r="AE327" s="85" t="str">
        <f t="shared" ref="AE327:AE390" si="86">IF(ISNUMBER(AB327),MIN(Y327/VLOOKUP(G$6,Matrix_antal_dage,4,FALSE)*(G327-AB327),30000),"")</f>
        <v/>
      </c>
      <c r="AF327" s="85" t="str">
        <f t="shared" ref="AF327:AF390" si="87">IF(ISNUMBER(AC327),MIN(Z327/VLOOKUP(H$6,Matrix_antal_dage,4,FALSE)*(H327-AC327),30000),"")</f>
        <v/>
      </c>
      <c r="AG327" s="85" t="str">
        <f t="shared" ref="AG327:AG390" si="88">IF(ISNUMBER(AD327),MIN(AA327/VLOOKUP(I$6,Matrix_antal_dage,4,FALSE)*(I327-AD327),30000),"")</f>
        <v/>
      </c>
      <c r="AH327" s="66" t="str">
        <f t="shared" si="75"/>
        <v/>
      </c>
      <c r="AI327" s="46" t="str">
        <f>IFERROR(IF(ISNUMBER('Opsparede løndele dec20-mar21'!K325),AH327+'Opsparede løndele dec20-mar21'!K325,AH327),"")</f>
        <v/>
      </c>
    </row>
    <row r="328" spans="1:35" x14ac:dyDescent="0.25">
      <c r="A328" s="52" t="str">
        <f t="shared" si="76"/>
        <v/>
      </c>
      <c r="B328" s="5"/>
      <c r="C328" s="6"/>
      <c r="D328" s="7"/>
      <c r="E328" s="8"/>
      <c r="F328" s="8"/>
      <c r="G328" s="60" t="str">
        <f t="shared" ref="G328:I343" si="89">IF(AND(ISNUMBER($E328),ISNUMBER($F328)),MAX(MIN(NETWORKDAYS(IF($E328&lt;=VLOOKUP(G$6,Matrix_antal_dage,5,FALSE),VLOOKUP(G$6,Matrix_antal_dage,5,FALSE),$E328),IF($F328&gt;=VLOOKUP(G$6,Matrix_antal_dage,6,FALSE),VLOOKUP(G$6,Matrix_antal_dage,6,FALSE),$F328),helligdage),VLOOKUP(G$6,Matrix_antal_dage,7,FALSE)),0),"")</f>
        <v/>
      </c>
      <c r="H328" s="60" t="str">
        <f t="shared" si="89"/>
        <v/>
      </c>
      <c r="I328" s="60" t="str">
        <f t="shared" si="89"/>
        <v/>
      </c>
      <c r="K328" s="115" t="str">
        <f t="shared" ref="K328:K391" si="90">IF(J328="","",IF(J328="Funktionær",0.75,IF(J328="Ikke-funktionær",0.9,IF(J328="Elev/lærling",0.9))))</f>
        <v/>
      </c>
      <c r="U328" s="116"/>
      <c r="V328" s="65" t="str">
        <f t="shared" si="80"/>
        <v/>
      </c>
      <c r="W328" s="65" t="str">
        <f t="shared" si="81"/>
        <v/>
      </c>
      <c r="X328" s="65" t="str">
        <f t="shared" si="82"/>
        <v/>
      </c>
      <c r="Y328" s="65" t="str">
        <f t="shared" si="83"/>
        <v/>
      </c>
      <c r="Z328" s="65" t="str">
        <f t="shared" si="84"/>
        <v/>
      </c>
      <c r="AA328" s="65" t="str">
        <f t="shared" si="85"/>
        <v/>
      </c>
      <c r="AB328" s="38"/>
      <c r="AC328" s="38"/>
      <c r="AD328" s="38"/>
      <c r="AE328" s="85" t="str">
        <f t="shared" si="86"/>
        <v/>
      </c>
      <c r="AF328" s="85" t="str">
        <f t="shared" si="87"/>
        <v/>
      </c>
      <c r="AG328" s="85" t="str">
        <f t="shared" si="88"/>
        <v/>
      </c>
      <c r="AH328" s="66" t="str">
        <f t="shared" ref="AH328:AH391" si="91">IF(OR(ISNUMBER(AB328),ISNUMBER(AC328),ISNUMBER(AD328)),SUM(AE328:AG328),"")</f>
        <v/>
      </c>
      <c r="AI328" s="46" t="str">
        <f>IFERROR(IF(ISNUMBER('Opsparede løndele dec20-mar21'!K326),AH328+'Opsparede løndele dec20-mar21'!K326,AH328),"")</f>
        <v/>
      </c>
    </row>
    <row r="329" spans="1:35" x14ac:dyDescent="0.25">
      <c r="A329" s="52" t="str">
        <f t="shared" ref="A329:A392" si="92">IF(B329="","",A328+1)</f>
        <v/>
      </c>
      <c r="B329" s="5"/>
      <c r="C329" s="6"/>
      <c r="D329" s="7"/>
      <c r="E329" s="8"/>
      <c r="F329" s="8"/>
      <c r="G329" s="60" t="str">
        <f t="shared" si="89"/>
        <v/>
      </c>
      <c r="H329" s="60" t="str">
        <f t="shared" si="89"/>
        <v/>
      </c>
      <c r="I329" s="60" t="str">
        <f t="shared" si="89"/>
        <v/>
      </c>
      <c r="K329" s="115" t="str">
        <f t="shared" si="90"/>
        <v/>
      </c>
      <c r="U329" s="116"/>
      <c r="V329" s="65" t="str">
        <f t="shared" si="80"/>
        <v/>
      </c>
      <c r="W329" s="65" t="str">
        <f t="shared" si="81"/>
        <v/>
      </c>
      <c r="X329" s="65" t="str">
        <f t="shared" si="82"/>
        <v/>
      </c>
      <c r="Y329" s="65" t="str">
        <f t="shared" si="83"/>
        <v/>
      </c>
      <c r="Z329" s="65" t="str">
        <f t="shared" si="84"/>
        <v/>
      </c>
      <c r="AA329" s="65" t="str">
        <f t="shared" si="85"/>
        <v/>
      </c>
      <c r="AB329" s="38"/>
      <c r="AC329" s="38"/>
      <c r="AD329" s="38"/>
      <c r="AE329" s="85" t="str">
        <f t="shared" si="86"/>
        <v/>
      </c>
      <c r="AF329" s="85" t="str">
        <f t="shared" si="87"/>
        <v/>
      </c>
      <c r="AG329" s="85" t="str">
        <f t="shared" si="88"/>
        <v/>
      </c>
      <c r="AH329" s="66" t="str">
        <f t="shared" si="91"/>
        <v/>
      </c>
      <c r="AI329" s="46" t="str">
        <f>IFERROR(IF(ISNUMBER('Opsparede løndele dec20-mar21'!K327),AH329+'Opsparede løndele dec20-mar21'!K327,AH329),"")</f>
        <v/>
      </c>
    </row>
    <row r="330" spans="1:35" x14ac:dyDescent="0.25">
      <c r="A330" s="52" t="str">
        <f t="shared" si="92"/>
        <v/>
      </c>
      <c r="B330" s="5"/>
      <c r="C330" s="6"/>
      <c r="D330" s="7"/>
      <c r="E330" s="8"/>
      <c r="F330" s="8"/>
      <c r="G330" s="60" t="str">
        <f t="shared" si="89"/>
        <v/>
      </c>
      <c r="H330" s="60" t="str">
        <f t="shared" si="89"/>
        <v/>
      </c>
      <c r="I330" s="60" t="str">
        <f t="shared" si="89"/>
        <v/>
      </c>
      <c r="K330" s="115" t="str">
        <f t="shared" si="90"/>
        <v/>
      </c>
      <c r="U330" s="116"/>
      <c r="V330" s="65" t="str">
        <f t="shared" si="80"/>
        <v/>
      </c>
      <c r="W330" s="65" t="str">
        <f t="shared" si="81"/>
        <v/>
      </c>
      <c r="X330" s="65" t="str">
        <f t="shared" si="82"/>
        <v/>
      </c>
      <c r="Y330" s="65" t="str">
        <f t="shared" si="83"/>
        <v/>
      </c>
      <c r="Z330" s="65" t="str">
        <f t="shared" si="84"/>
        <v/>
      </c>
      <c r="AA330" s="65" t="str">
        <f t="shared" si="85"/>
        <v/>
      </c>
      <c r="AB330" s="38"/>
      <c r="AC330" s="38"/>
      <c r="AD330" s="38"/>
      <c r="AE330" s="85" t="str">
        <f t="shared" si="86"/>
        <v/>
      </c>
      <c r="AF330" s="85" t="str">
        <f t="shared" si="87"/>
        <v/>
      </c>
      <c r="AG330" s="85" t="str">
        <f t="shared" si="88"/>
        <v/>
      </c>
      <c r="AH330" s="66" t="str">
        <f t="shared" si="91"/>
        <v/>
      </c>
      <c r="AI330" s="46" t="str">
        <f>IFERROR(IF(ISNUMBER('Opsparede løndele dec20-mar21'!K328),AH330+'Opsparede løndele dec20-mar21'!K328,AH330),"")</f>
        <v/>
      </c>
    </row>
    <row r="331" spans="1:35" x14ac:dyDescent="0.25">
      <c r="A331" s="52" t="str">
        <f t="shared" si="92"/>
        <v/>
      </c>
      <c r="B331" s="5"/>
      <c r="C331" s="6"/>
      <c r="D331" s="7"/>
      <c r="E331" s="8"/>
      <c r="F331" s="8"/>
      <c r="G331" s="60" t="str">
        <f t="shared" si="89"/>
        <v/>
      </c>
      <c r="H331" s="60" t="str">
        <f t="shared" si="89"/>
        <v/>
      </c>
      <c r="I331" s="60" t="str">
        <f t="shared" si="89"/>
        <v/>
      </c>
      <c r="K331" s="115" t="str">
        <f t="shared" si="90"/>
        <v/>
      </c>
      <c r="U331" s="116"/>
      <c r="V331" s="65" t="str">
        <f t="shared" si="80"/>
        <v/>
      </c>
      <c r="W331" s="65" t="str">
        <f t="shared" si="81"/>
        <v/>
      </c>
      <c r="X331" s="65" t="str">
        <f t="shared" si="82"/>
        <v/>
      </c>
      <c r="Y331" s="65" t="str">
        <f t="shared" si="83"/>
        <v/>
      </c>
      <c r="Z331" s="65" t="str">
        <f t="shared" si="84"/>
        <v/>
      </c>
      <c r="AA331" s="65" t="str">
        <f t="shared" si="85"/>
        <v/>
      </c>
      <c r="AB331" s="38"/>
      <c r="AC331" s="38"/>
      <c r="AD331" s="38"/>
      <c r="AE331" s="85" t="str">
        <f t="shared" si="86"/>
        <v/>
      </c>
      <c r="AF331" s="85" t="str">
        <f t="shared" si="87"/>
        <v/>
      </c>
      <c r="AG331" s="85" t="str">
        <f t="shared" si="88"/>
        <v/>
      </c>
      <c r="AH331" s="66" t="str">
        <f t="shared" si="91"/>
        <v/>
      </c>
      <c r="AI331" s="46" t="str">
        <f>IFERROR(IF(ISNUMBER('Opsparede løndele dec20-mar21'!K329),AH331+'Opsparede løndele dec20-mar21'!K329,AH331),"")</f>
        <v/>
      </c>
    </row>
    <row r="332" spans="1:35" x14ac:dyDescent="0.25">
      <c r="A332" s="52" t="str">
        <f t="shared" si="92"/>
        <v/>
      </c>
      <c r="B332" s="5"/>
      <c r="C332" s="6"/>
      <c r="D332" s="7"/>
      <c r="E332" s="8"/>
      <c r="F332" s="8"/>
      <c r="G332" s="60" t="str">
        <f t="shared" si="89"/>
        <v/>
      </c>
      <c r="H332" s="60" t="str">
        <f t="shared" si="89"/>
        <v/>
      </c>
      <c r="I332" s="60" t="str">
        <f t="shared" si="89"/>
        <v/>
      </c>
      <c r="K332" s="115" t="str">
        <f t="shared" si="90"/>
        <v/>
      </c>
      <c r="U332" s="116"/>
      <c r="V332" s="65" t="str">
        <f t="shared" si="80"/>
        <v/>
      </c>
      <c r="W332" s="65" t="str">
        <f t="shared" si="81"/>
        <v/>
      </c>
      <c r="X332" s="65" t="str">
        <f t="shared" si="82"/>
        <v/>
      </c>
      <c r="Y332" s="65" t="str">
        <f t="shared" si="83"/>
        <v/>
      </c>
      <c r="Z332" s="65" t="str">
        <f t="shared" si="84"/>
        <v/>
      </c>
      <c r="AA332" s="65" t="str">
        <f t="shared" si="85"/>
        <v/>
      </c>
      <c r="AB332" s="38"/>
      <c r="AC332" s="38"/>
      <c r="AD332" s="38"/>
      <c r="AE332" s="85" t="str">
        <f t="shared" si="86"/>
        <v/>
      </c>
      <c r="AF332" s="85" t="str">
        <f t="shared" si="87"/>
        <v/>
      </c>
      <c r="AG332" s="85" t="str">
        <f t="shared" si="88"/>
        <v/>
      </c>
      <c r="AH332" s="66" t="str">
        <f t="shared" si="91"/>
        <v/>
      </c>
      <c r="AI332" s="46" t="str">
        <f>IFERROR(IF(ISNUMBER('Opsparede løndele dec20-mar21'!K330),AH332+'Opsparede løndele dec20-mar21'!K330,AH332),"")</f>
        <v/>
      </c>
    </row>
    <row r="333" spans="1:35" x14ac:dyDescent="0.25">
      <c r="A333" s="52" t="str">
        <f t="shared" si="92"/>
        <v/>
      </c>
      <c r="B333" s="5"/>
      <c r="C333" s="6"/>
      <c r="D333" s="7"/>
      <c r="E333" s="8"/>
      <c r="F333" s="8"/>
      <c r="G333" s="60" t="str">
        <f t="shared" si="89"/>
        <v/>
      </c>
      <c r="H333" s="60" t="str">
        <f t="shared" si="89"/>
        <v/>
      </c>
      <c r="I333" s="60" t="str">
        <f t="shared" si="89"/>
        <v/>
      </c>
      <c r="K333" s="115" t="str">
        <f t="shared" si="90"/>
        <v/>
      </c>
      <c r="U333" s="116"/>
      <c r="V333" s="65" t="str">
        <f t="shared" si="80"/>
        <v/>
      </c>
      <c r="W333" s="65" t="str">
        <f t="shared" si="81"/>
        <v/>
      </c>
      <c r="X333" s="65" t="str">
        <f t="shared" si="82"/>
        <v/>
      </c>
      <c r="Y333" s="65" t="str">
        <f t="shared" si="83"/>
        <v/>
      </c>
      <c r="Z333" s="65" t="str">
        <f t="shared" si="84"/>
        <v/>
      </c>
      <c r="AA333" s="65" t="str">
        <f t="shared" si="85"/>
        <v/>
      </c>
      <c r="AB333" s="38"/>
      <c r="AC333" s="38"/>
      <c r="AD333" s="38"/>
      <c r="AE333" s="85" t="str">
        <f t="shared" si="86"/>
        <v/>
      </c>
      <c r="AF333" s="85" t="str">
        <f t="shared" si="87"/>
        <v/>
      </c>
      <c r="AG333" s="85" t="str">
        <f t="shared" si="88"/>
        <v/>
      </c>
      <c r="AH333" s="66" t="str">
        <f t="shared" si="91"/>
        <v/>
      </c>
      <c r="AI333" s="46" t="str">
        <f>IFERROR(IF(ISNUMBER('Opsparede løndele dec20-mar21'!K331),AH333+'Opsparede løndele dec20-mar21'!K331,AH333),"")</f>
        <v/>
      </c>
    </row>
    <row r="334" spans="1:35" x14ac:dyDescent="0.25">
      <c r="A334" s="52" t="str">
        <f t="shared" si="92"/>
        <v/>
      </c>
      <c r="B334" s="5"/>
      <c r="C334" s="6"/>
      <c r="D334" s="7"/>
      <c r="E334" s="8"/>
      <c r="F334" s="8"/>
      <c r="G334" s="60" t="str">
        <f t="shared" si="89"/>
        <v/>
      </c>
      <c r="H334" s="60" t="str">
        <f t="shared" si="89"/>
        <v/>
      </c>
      <c r="I334" s="60" t="str">
        <f t="shared" si="89"/>
        <v/>
      </c>
      <c r="K334" s="115" t="str">
        <f t="shared" si="90"/>
        <v/>
      </c>
      <c r="U334" s="116"/>
      <c r="V334" s="65" t="str">
        <f t="shared" si="80"/>
        <v/>
      </c>
      <c r="W334" s="65" t="str">
        <f t="shared" si="81"/>
        <v/>
      </c>
      <c r="X334" s="65" t="str">
        <f t="shared" si="82"/>
        <v/>
      </c>
      <c r="Y334" s="65" t="str">
        <f t="shared" si="83"/>
        <v/>
      </c>
      <c r="Z334" s="65" t="str">
        <f t="shared" si="84"/>
        <v/>
      </c>
      <c r="AA334" s="65" t="str">
        <f t="shared" si="85"/>
        <v/>
      </c>
      <c r="AB334" s="38"/>
      <c r="AC334" s="38"/>
      <c r="AD334" s="38"/>
      <c r="AE334" s="85" t="str">
        <f t="shared" si="86"/>
        <v/>
      </c>
      <c r="AF334" s="85" t="str">
        <f t="shared" si="87"/>
        <v/>
      </c>
      <c r="AG334" s="85" t="str">
        <f t="shared" si="88"/>
        <v/>
      </c>
      <c r="AH334" s="66" t="str">
        <f t="shared" si="91"/>
        <v/>
      </c>
      <c r="AI334" s="46" t="str">
        <f>IFERROR(IF(ISNUMBER('Opsparede løndele dec20-mar21'!K332),AH334+'Opsparede løndele dec20-mar21'!K332,AH334),"")</f>
        <v/>
      </c>
    </row>
    <row r="335" spans="1:35" x14ac:dyDescent="0.25">
      <c r="A335" s="52" t="str">
        <f t="shared" si="92"/>
        <v/>
      </c>
      <c r="B335" s="5"/>
      <c r="C335" s="6"/>
      <c r="D335" s="7"/>
      <c r="E335" s="8"/>
      <c r="F335" s="8"/>
      <c r="G335" s="60" t="str">
        <f t="shared" si="89"/>
        <v/>
      </c>
      <c r="H335" s="60" t="str">
        <f t="shared" si="89"/>
        <v/>
      </c>
      <c r="I335" s="60" t="str">
        <f t="shared" si="89"/>
        <v/>
      </c>
      <c r="K335" s="115" t="str">
        <f t="shared" si="90"/>
        <v/>
      </c>
      <c r="U335" s="116"/>
      <c r="V335" s="65" t="str">
        <f t="shared" si="80"/>
        <v/>
      </c>
      <c r="W335" s="65" t="str">
        <f t="shared" si="81"/>
        <v/>
      </c>
      <c r="X335" s="65" t="str">
        <f t="shared" si="82"/>
        <v/>
      </c>
      <c r="Y335" s="65" t="str">
        <f t="shared" si="83"/>
        <v/>
      </c>
      <c r="Z335" s="65" t="str">
        <f t="shared" si="84"/>
        <v/>
      </c>
      <c r="AA335" s="65" t="str">
        <f t="shared" si="85"/>
        <v/>
      </c>
      <c r="AB335" s="38"/>
      <c r="AC335" s="38"/>
      <c r="AD335" s="38"/>
      <c r="AE335" s="85" t="str">
        <f t="shared" si="86"/>
        <v/>
      </c>
      <c r="AF335" s="85" t="str">
        <f t="shared" si="87"/>
        <v/>
      </c>
      <c r="AG335" s="85" t="str">
        <f t="shared" si="88"/>
        <v/>
      </c>
      <c r="AH335" s="66" t="str">
        <f t="shared" si="91"/>
        <v/>
      </c>
      <c r="AI335" s="46" t="str">
        <f>IFERROR(IF(ISNUMBER('Opsparede løndele dec20-mar21'!K333),AH335+'Opsparede løndele dec20-mar21'!K333,AH335),"")</f>
        <v/>
      </c>
    </row>
    <row r="336" spans="1:35" x14ac:dyDescent="0.25">
      <c r="A336" s="52" t="str">
        <f t="shared" si="92"/>
        <v/>
      </c>
      <c r="B336" s="5"/>
      <c r="C336" s="6"/>
      <c r="D336" s="7"/>
      <c r="E336" s="8"/>
      <c r="F336" s="8"/>
      <c r="G336" s="60" t="str">
        <f t="shared" si="89"/>
        <v/>
      </c>
      <c r="H336" s="60" t="str">
        <f t="shared" si="89"/>
        <v/>
      </c>
      <c r="I336" s="60" t="str">
        <f t="shared" si="89"/>
        <v/>
      </c>
      <c r="K336" s="115" t="str">
        <f t="shared" si="90"/>
        <v/>
      </c>
      <c r="U336" s="116"/>
      <c r="V336" s="65" t="str">
        <f t="shared" si="80"/>
        <v/>
      </c>
      <c r="W336" s="65" t="str">
        <f t="shared" si="81"/>
        <v/>
      </c>
      <c r="X336" s="65" t="str">
        <f t="shared" si="82"/>
        <v/>
      </c>
      <c r="Y336" s="65" t="str">
        <f t="shared" si="83"/>
        <v/>
      </c>
      <c r="Z336" s="65" t="str">
        <f t="shared" si="84"/>
        <v/>
      </c>
      <c r="AA336" s="65" t="str">
        <f t="shared" si="85"/>
        <v/>
      </c>
      <c r="AB336" s="38"/>
      <c r="AC336" s="38"/>
      <c r="AD336" s="38"/>
      <c r="AE336" s="85" t="str">
        <f t="shared" si="86"/>
        <v/>
      </c>
      <c r="AF336" s="85" t="str">
        <f t="shared" si="87"/>
        <v/>
      </c>
      <c r="AG336" s="85" t="str">
        <f t="shared" si="88"/>
        <v/>
      </c>
      <c r="AH336" s="66" t="str">
        <f t="shared" si="91"/>
        <v/>
      </c>
      <c r="AI336" s="46" t="str">
        <f>IFERROR(IF(ISNUMBER('Opsparede løndele dec20-mar21'!K334),AH336+'Opsparede løndele dec20-mar21'!K334,AH336),"")</f>
        <v/>
      </c>
    </row>
    <row r="337" spans="1:35" x14ac:dyDescent="0.25">
      <c r="A337" s="52" t="str">
        <f t="shared" si="92"/>
        <v/>
      </c>
      <c r="B337" s="5"/>
      <c r="C337" s="6"/>
      <c r="D337" s="7"/>
      <c r="E337" s="8"/>
      <c r="F337" s="8"/>
      <c r="G337" s="60" t="str">
        <f t="shared" si="89"/>
        <v/>
      </c>
      <c r="H337" s="60" t="str">
        <f t="shared" si="89"/>
        <v/>
      </c>
      <c r="I337" s="60" t="str">
        <f t="shared" si="89"/>
        <v/>
      </c>
      <c r="K337" s="115" t="str">
        <f t="shared" si="90"/>
        <v/>
      </c>
      <c r="U337" s="116"/>
      <c r="V337" s="65" t="str">
        <f t="shared" si="80"/>
        <v/>
      </c>
      <c r="W337" s="65" t="str">
        <f t="shared" si="81"/>
        <v/>
      </c>
      <c r="X337" s="65" t="str">
        <f t="shared" si="82"/>
        <v/>
      </c>
      <c r="Y337" s="65" t="str">
        <f t="shared" si="83"/>
        <v/>
      </c>
      <c r="Z337" s="65" t="str">
        <f t="shared" si="84"/>
        <v/>
      </c>
      <c r="AA337" s="65" t="str">
        <f t="shared" si="85"/>
        <v/>
      </c>
      <c r="AB337" s="38"/>
      <c r="AC337" s="38"/>
      <c r="AD337" s="38"/>
      <c r="AE337" s="85" t="str">
        <f t="shared" si="86"/>
        <v/>
      </c>
      <c r="AF337" s="85" t="str">
        <f t="shared" si="87"/>
        <v/>
      </c>
      <c r="AG337" s="85" t="str">
        <f t="shared" si="88"/>
        <v/>
      </c>
      <c r="AH337" s="66" t="str">
        <f t="shared" si="91"/>
        <v/>
      </c>
      <c r="AI337" s="46" t="str">
        <f>IFERROR(IF(ISNUMBER('Opsparede løndele dec20-mar21'!K335),AH337+'Opsparede løndele dec20-mar21'!K335,AH337),"")</f>
        <v/>
      </c>
    </row>
    <row r="338" spans="1:35" x14ac:dyDescent="0.25">
      <c r="A338" s="52" t="str">
        <f t="shared" si="92"/>
        <v/>
      </c>
      <c r="B338" s="5"/>
      <c r="C338" s="6"/>
      <c r="D338" s="7"/>
      <c r="E338" s="8"/>
      <c r="F338" s="8"/>
      <c r="G338" s="60" t="str">
        <f t="shared" si="89"/>
        <v/>
      </c>
      <c r="H338" s="60" t="str">
        <f t="shared" si="89"/>
        <v/>
      </c>
      <c r="I338" s="60" t="str">
        <f t="shared" si="89"/>
        <v/>
      </c>
      <c r="K338" s="115" t="str">
        <f t="shared" si="90"/>
        <v/>
      </c>
      <c r="U338" s="116"/>
      <c r="V338" s="65" t="str">
        <f t="shared" si="80"/>
        <v/>
      </c>
      <c r="W338" s="65" t="str">
        <f t="shared" si="81"/>
        <v/>
      </c>
      <c r="X338" s="65" t="str">
        <f t="shared" si="82"/>
        <v/>
      </c>
      <c r="Y338" s="65" t="str">
        <f t="shared" si="83"/>
        <v/>
      </c>
      <c r="Z338" s="65" t="str">
        <f t="shared" si="84"/>
        <v/>
      </c>
      <c r="AA338" s="65" t="str">
        <f t="shared" si="85"/>
        <v/>
      </c>
      <c r="AB338" s="38"/>
      <c r="AC338" s="38"/>
      <c r="AD338" s="38"/>
      <c r="AE338" s="85" t="str">
        <f t="shared" si="86"/>
        <v/>
      </c>
      <c r="AF338" s="85" t="str">
        <f t="shared" si="87"/>
        <v/>
      </c>
      <c r="AG338" s="85" t="str">
        <f t="shared" si="88"/>
        <v/>
      </c>
      <c r="AH338" s="66" t="str">
        <f t="shared" si="91"/>
        <v/>
      </c>
      <c r="AI338" s="46" t="str">
        <f>IFERROR(IF(ISNUMBER('Opsparede løndele dec20-mar21'!K336),AH338+'Opsparede løndele dec20-mar21'!K336,AH338),"")</f>
        <v/>
      </c>
    </row>
    <row r="339" spans="1:35" x14ac:dyDescent="0.25">
      <c r="A339" s="52" t="str">
        <f t="shared" si="92"/>
        <v/>
      </c>
      <c r="B339" s="5"/>
      <c r="C339" s="6"/>
      <c r="D339" s="7"/>
      <c r="E339" s="8"/>
      <c r="F339" s="8"/>
      <c r="G339" s="60" t="str">
        <f t="shared" si="89"/>
        <v/>
      </c>
      <c r="H339" s="60" t="str">
        <f t="shared" si="89"/>
        <v/>
      </c>
      <c r="I339" s="60" t="str">
        <f t="shared" si="89"/>
        <v/>
      </c>
      <c r="K339" s="115" t="str">
        <f t="shared" si="90"/>
        <v/>
      </c>
      <c r="U339" s="116"/>
      <c r="V339" s="65" t="str">
        <f t="shared" si="80"/>
        <v/>
      </c>
      <c r="W339" s="65" t="str">
        <f t="shared" si="81"/>
        <v/>
      </c>
      <c r="X339" s="65" t="str">
        <f t="shared" si="82"/>
        <v/>
      </c>
      <c r="Y339" s="65" t="str">
        <f t="shared" si="83"/>
        <v/>
      </c>
      <c r="Z339" s="65" t="str">
        <f t="shared" si="84"/>
        <v/>
      </c>
      <c r="AA339" s="65" t="str">
        <f t="shared" si="85"/>
        <v/>
      </c>
      <c r="AB339" s="38"/>
      <c r="AC339" s="38"/>
      <c r="AD339" s="38"/>
      <c r="AE339" s="85" t="str">
        <f t="shared" si="86"/>
        <v/>
      </c>
      <c r="AF339" s="85" t="str">
        <f t="shared" si="87"/>
        <v/>
      </c>
      <c r="AG339" s="85" t="str">
        <f t="shared" si="88"/>
        <v/>
      </c>
      <c r="AH339" s="66" t="str">
        <f t="shared" si="91"/>
        <v/>
      </c>
      <c r="AI339" s="46" t="str">
        <f>IFERROR(IF(ISNUMBER('Opsparede løndele dec20-mar21'!K337),AH339+'Opsparede løndele dec20-mar21'!K337,AH339),"")</f>
        <v/>
      </c>
    </row>
    <row r="340" spans="1:35" x14ac:dyDescent="0.25">
      <c r="A340" s="52" t="str">
        <f t="shared" si="92"/>
        <v/>
      </c>
      <c r="B340" s="5"/>
      <c r="C340" s="6"/>
      <c r="D340" s="7"/>
      <c r="E340" s="8"/>
      <c r="F340" s="8"/>
      <c r="G340" s="60" t="str">
        <f t="shared" si="89"/>
        <v/>
      </c>
      <c r="H340" s="60" t="str">
        <f t="shared" si="89"/>
        <v/>
      </c>
      <c r="I340" s="60" t="str">
        <f t="shared" si="89"/>
        <v/>
      </c>
      <c r="K340" s="115" t="str">
        <f t="shared" si="90"/>
        <v/>
      </c>
      <c r="U340" s="116"/>
      <c r="V340" s="65" t="str">
        <f t="shared" si="80"/>
        <v/>
      </c>
      <c r="W340" s="65" t="str">
        <f t="shared" si="81"/>
        <v/>
      </c>
      <c r="X340" s="65" t="str">
        <f t="shared" si="82"/>
        <v/>
      </c>
      <c r="Y340" s="65" t="str">
        <f t="shared" si="83"/>
        <v/>
      </c>
      <c r="Z340" s="65" t="str">
        <f t="shared" si="84"/>
        <v/>
      </c>
      <c r="AA340" s="65" t="str">
        <f t="shared" si="85"/>
        <v/>
      </c>
      <c r="AB340" s="38"/>
      <c r="AC340" s="38"/>
      <c r="AD340" s="38"/>
      <c r="AE340" s="85" t="str">
        <f t="shared" si="86"/>
        <v/>
      </c>
      <c r="AF340" s="85" t="str">
        <f t="shared" si="87"/>
        <v/>
      </c>
      <c r="AG340" s="85" t="str">
        <f t="shared" si="88"/>
        <v/>
      </c>
      <c r="AH340" s="66" t="str">
        <f t="shared" si="91"/>
        <v/>
      </c>
      <c r="AI340" s="46" t="str">
        <f>IFERROR(IF(ISNUMBER('Opsparede løndele dec20-mar21'!K338),AH340+'Opsparede løndele dec20-mar21'!K338,AH340),"")</f>
        <v/>
      </c>
    </row>
    <row r="341" spans="1:35" x14ac:dyDescent="0.25">
      <c r="A341" s="52" t="str">
        <f t="shared" si="92"/>
        <v/>
      </c>
      <c r="B341" s="5"/>
      <c r="C341" s="6"/>
      <c r="D341" s="7"/>
      <c r="E341" s="8"/>
      <c r="F341" s="8"/>
      <c r="G341" s="60" t="str">
        <f t="shared" si="89"/>
        <v/>
      </c>
      <c r="H341" s="60" t="str">
        <f t="shared" si="89"/>
        <v/>
      </c>
      <c r="I341" s="60" t="str">
        <f t="shared" si="89"/>
        <v/>
      </c>
      <c r="K341" s="115" t="str">
        <f t="shared" si="90"/>
        <v/>
      </c>
      <c r="U341" s="116"/>
      <c r="V341" s="65" t="str">
        <f t="shared" si="80"/>
        <v/>
      </c>
      <c r="W341" s="65" t="str">
        <f t="shared" si="81"/>
        <v/>
      </c>
      <c r="X341" s="65" t="str">
        <f t="shared" si="82"/>
        <v/>
      </c>
      <c r="Y341" s="65" t="str">
        <f t="shared" si="83"/>
        <v/>
      </c>
      <c r="Z341" s="65" t="str">
        <f t="shared" si="84"/>
        <v/>
      </c>
      <c r="AA341" s="65" t="str">
        <f t="shared" si="85"/>
        <v/>
      </c>
      <c r="AB341" s="38"/>
      <c r="AC341" s="38"/>
      <c r="AD341" s="38"/>
      <c r="AE341" s="85" t="str">
        <f t="shared" si="86"/>
        <v/>
      </c>
      <c r="AF341" s="85" t="str">
        <f t="shared" si="87"/>
        <v/>
      </c>
      <c r="AG341" s="85" t="str">
        <f t="shared" si="88"/>
        <v/>
      </c>
      <c r="AH341" s="66" t="str">
        <f t="shared" si="91"/>
        <v/>
      </c>
      <c r="AI341" s="46" t="str">
        <f>IFERROR(IF(ISNUMBER('Opsparede løndele dec20-mar21'!K339),AH341+'Opsparede løndele dec20-mar21'!K339,AH341),"")</f>
        <v/>
      </c>
    </row>
    <row r="342" spans="1:35" x14ac:dyDescent="0.25">
      <c r="A342" s="52" t="str">
        <f t="shared" si="92"/>
        <v/>
      </c>
      <c r="B342" s="5"/>
      <c r="C342" s="6"/>
      <c r="D342" s="7"/>
      <c r="E342" s="8"/>
      <c r="F342" s="8"/>
      <c r="G342" s="60" t="str">
        <f t="shared" si="89"/>
        <v/>
      </c>
      <c r="H342" s="60" t="str">
        <f t="shared" si="89"/>
        <v/>
      </c>
      <c r="I342" s="60" t="str">
        <f t="shared" si="89"/>
        <v/>
      </c>
      <c r="K342" s="115" t="str">
        <f t="shared" si="90"/>
        <v/>
      </c>
      <c r="U342" s="116"/>
      <c r="V342" s="65" t="str">
        <f t="shared" si="80"/>
        <v/>
      </c>
      <c r="W342" s="65" t="str">
        <f t="shared" si="81"/>
        <v/>
      </c>
      <c r="X342" s="65" t="str">
        <f t="shared" si="82"/>
        <v/>
      </c>
      <c r="Y342" s="65" t="str">
        <f t="shared" si="83"/>
        <v/>
      </c>
      <c r="Z342" s="65" t="str">
        <f t="shared" si="84"/>
        <v/>
      </c>
      <c r="AA342" s="65" t="str">
        <f t="shared" si="85"/>
        <v/>
      </c>
      <c r="AB342" s="38"/>
      <c r="AC342" s="38"/>
      <c r="AD342" s="38"/>
      <c r="AE342" s="85" t="str">
        <f t="shared" si="86"/>
        <v/>
      </c>
      <c r="AF342" s="85" t="str">
        <f t="shared" si="87"/>
        <v/>
      </c>
      <c r="AG342" s="85" t="str">
        <f t="shared" si="88"/>
        <v/>
      </c>
      <c r="AH342" s="66" t="str">
        <f t="shared" si="91"/>
        <v/>
      </c>
      <c r="AI342" s="46" t="str">
        <f>IFERROR(IF(ISNUMBER('Opsparede løndele dec20-mar21'!K340),AH342+'Opsparede løndele dec20-mar21'!K340,AH342),"")</f>
        <v/>
      </c>
    </row>
    <row r="343" spans="1:35" x14ac:dyDescent="0.25">
      <c r="A343" s="52" t="str">
        <f t="shared" si="92"/>
        <v/>
      </c>
      <c r="B343" s="5"/>
      <c r="C343" s="6"/>
      <c r="D343" s="7"/>
      <c r="E343" s="8"/>
      <c r="F343" s="8"/>
      <c r="G343" s="60" t="str">
        <f t="shared" si="89"/>
        <v/>
      </c>
      <c r="H343" s="60" t="str">
        <f t="shared" si="89"/>
        <v/>
      </c>
      <c r="I343" s="60" t="str">
        <f t="shared" si="89"/>
        <v/>
      </c>
      <c r="K343" s="115" t="str">
        <f t="shared" si="90"/>
        <v/>
      </c>
      <c r="U343" s="116"/>
      <c r="V343" s="65" t="str">
        <f t="shared" si="80"/>
        <v/>
      </c>
      <c r="W343" s="65" t="str">
        <f t="shared" si="81"/>
        <v/>
      </c>
      <c r="X343" s="65" t="str">
        <f t="shared" si="82"/>
        <v/>
      </c>
      <c r="Y343" s="65" t="str">
        <f t="shared" si="83"/>
        <v/>
      </c>
      <c r="Z343" s="65" t="str">
        <f t="shared" si="84"/>
        <v/>
      </c>
      <c r="AA343" s="65" t="str">
        <f t="shared" si="85"/>
        <v/>
      </c>
      <c r="AB343" s="38"/>
      <c r="AC343" s="38"/>
      <c r="AD343" s="38"/>
      <c r="AE343" s="85" t="str">
        <f t="shared" si="86"/>
        <v/>
      </c>
      <c r="AF343" s="85" t="str">
        <f t="shared" si="87"/>
        <v/>
      </c>
      <c r="AG343" s="85" t="str">
        <f t="shared" si="88"/>
        <v/>
      </c>
      <c r="AH343" s="66" t="str">
        <f t="shared" si="91"/>
        <v/>
      </c>
      <c r="AI343" s="46" t="str">
        <f>IFERROR(IF(ISNUMBER('Opsparede løndele dec20-mar21'!K341),AH343+'Opsparede løndele dec20-mar21'!K341,AH343),"")</f>
        <v/>
      </c>
    </row>
    <row r="344" spans="1:35" x14ac:dyDescent="0.25">
      <c r="A344" s="52" t="str">
        <f t="shared" si="92"/>
        <v/>
      </c>
      <c r="B344" s="5"/>
      <c r="C344" s="6"/>
      <c r="D344" s="7"/>
      <c r="E344" s="8"/>
      <c r="F344" s="8"/>
      <c r="G344" s="60" t="str">
        <f t="shared" ref="G344:I359" si="93">IF(AND(ISNUMBER($E344),ISNUMBER($F344)),MAX(MIN(NETWORKDAYS(IF($E344&lt;=VLOOKUP(G$6,Matrix_antal_dage,5,FALSE),VLOOKUP(G$6,Matrix_antal_dage,5,FALSE),$E344),IF($F344&gt;=VLOOKUP(G$6,Matrix_antal_dage,6,FALSE),VLOOKUP(G$6,Matrix_antal_dage,6,FALSE),$F344),helligdage),VLOOKUP(G$6,Matrix_antal_dage,7,FALSE)),0),"")</f>
        <v/>
      </c>
      <c r="H344" s="60" t="str">
        <f t="shared" si="93"/>
        <v/>
      </c>
      <c r="I344" s="60" t="str">
        <f t="shared" si="93"/>
        <v/>
      </c>
      <c r="K344" s="115" t="str">
        <f t="shared" si="90"/>
        <v/>
      </c>
      <c r="U344" s="116"/>
      <c r="V344" s="65" t="str">
        <f t="shared" si="80"/>
        <v/>
      </c>
      <c r="W344" s="65" t="str">
        <f t="shared" si="81"/>
        <v/>
      </c>
      <c r="X344" s="65" t="str">
        <f t="shared" si="82"/>
        <v/>
      </c>
      <c r="Y344" s="65" t="str">
        <f t="shared" si="83"/>
        <v/>
      </c>
      <c r="Z344" s="65" t="str">
        <f t="shared" si="84"/>
        <v/>
      </c>
      <c r="AA344" s="65" t="str">
        <f t="shared" si="85"/>
        <v/>
      </c>
      <c r="AB344" s="38"/>
      <c r="AC344" s="38"/>
      <c r="AD344" s="38"/>
      <c r="AE344" s="85" t="str">
        <f t="shared" si="86"/>
        <v/>
      </c>
      <c r="AF344" s="85" t="str">
        <f t="shared" si="87"/>
        <v/>
      </c>
      <c r="AG344" s="85" t="str">
        <f t="shared" si="88"/>
        <v/>
      </c>
      <c r="AH344" s="66" t="str">
        <f t="shared" si="91"/>
        <v/>
      </c>
      <c r="AI344" s="46" t="str">
        <f>IFERROR(IF(ISNUMBER('Opsparede løndele dec20-mar21'!K342),AH344+'Opsparede løndele dec20-mar21'!K342,AH344),"")</f>
        <v/>
      </c>
    </row>
    <row r="345" spans="1:35" x14ac:dyDescent="0.25">
      <c r="A345" s="52" t="str">
        <f t="shared" si="92"/>
        <v/>
      </c>
      <c r="B345" s="5"/>
      <c r="C345" s="6"/>
      <c r="D345" s="7"/>
      <c r="E345" s="8"/>
      <c r="F345" s="8"/>
      <c r="G345" s="60" t="str">
        <f t="shared" si="93"/>
        <v/>
      </c>
      <c r="H345" s="60" t="str">
        <f t="shared" si="93"/>
        <v/>
      </c>
      <c r="I345" s="60" t="str">
        <f t="shared" si="93"/>
        <v/>
      </c>
      <c r="K345" s="115" t="str">
        <f t="shared" si="90"/>
        <v/>
      </c>
      <c r="U345" s="116"/>
      <c r="V345" s="65" t="str">
        <f t="shared" si="80"/>
        <v/>
      </c>
      <c r="W345" s="65" t="str">
        <f t="shared" si="81"/>
        <v/>
      </c>
      <c r="X345" s="65" t="str">
        <f t="shared" si="82"/>
        <v/>
      </c>
      <c r="Y345" s="65" t="str">
        <f t="shared" si="83"/>
        <v/>
      </c>
      <c r="Z345" s="65" t="str">
        <f t="shared" si="84"/>
        <v/>
      </c>
      <c r="AA345" s="65" t="str">
        <f t="shared" si="85"/>
        <v/>
      </c>
      <c r="AB345" s="38"/>
      <c r="AC345" s="38"/>
      <c r="AD345" s="38"/>
      <c r="AE345" s="85" t="str">
        <f t="shared" si="86"/>
        <v/>
      </c>
      <c r="AF345" s="85" t="str">
        <f t="shared" si="87"/>
        <v/>
      </c>
      <c r="AG345" s="85" t="str">
        <f t="shared" si="88"/>
        <v/>
      </c>
      <c r="AH345" s="66" t="str">
        <f t="shared" si="91"/>
        <v/>
      </c>
      <c r="AI345" s="46" t="str">
        <f>IFERROR(IF(ISNUMBER('Opsparede løndele dec20-mar21'!K343),AH345+'Opsparede løndele dec20-mar21'!K343,AH345),"")</f>
        <v/>
      </c>
    </row>
    <row r="346" spans="1:35" x14ac:dyDescent="0.25">
      <c r="A346" s="52" t="str">
        <f t="shared" si="92"/>
        <v/>
      </c>
      <c r="B346" s="5"/>
      <c r="C346" s="6"/>
      <c r="D346" s="7"/>
      <c r="E346" s="8"/>
      <c r="F346" s="8"/>
      <c r="G346" s="60" t="str">
        <f t="shared" si="93"/>
        <v/>
      </c>
      <c r="H346" s="60" t="str">
        <f t="shared" si="93"/>
        <v/>
      </c>
      <c r="I346" s="60" t="str">
        <f t="shared" si="93"/>
        <v/>
      </c>
      <c r="K346" s="115" t="str">
        <f t="shared" si="90"/>
        <v/>
      </c>
      <c r="U346" s="116"/>
      <c r="V346" s="65" t="str">
        <f t="shared" si="80"/>
        <v/>
      </c>
      <c r="W346" s="65" t="str">
        <f t="shared" si="81"/>
        <v/>
      </c>
      <c r="X346" s="65" t="str">
        <f t="shared" si="82"/>
        <v/>
      </c>
      <c r="Y346" s="65" t="str">
        <f t="shared" si="83"/>
        <v/>
      </c>
      <c r="Z346" s="65" t="str">
        <f t="shared" si="84"/>
        <v/>
      </c>
      <c r="AA346" s="65" t="str">
        <f t="shared" si="85"/>
        <v/>
      </c>
      <c r="AB346" s="38"/>
      <c r="AC346" s="38"/>
      <c r="AD346" s="38"/>
      <c r="AE346" s="85" t="str">
        <f t="shared" si="86"/>
        <v/>
      </c>
      <c r="AF346" s="85" t="str">
        <f t="shared" si="87"/>
        <v/>
      </c>
      <c r="AG346" s="85" t="str">
        <f t="shared" si="88"/>
        <v/>
      </c>
      <c r="AH346" s="66" t="str">
        <f t="shared" si="91"/>
        <v/>
      </c>
      <c r="AI346" s="46" t="str">
        <f>IFERROR(IF(ISNUMBER('Opsparede løndele dec20-mar21'!K344),AH346+'Opsparede løndele dec20-mar21'!K344,AH346),"")</f>
        <v/>
      </c>
    </row>
    <row r="347" spans="1:35" x14ac:dyDescent="0.25">
      <c r="A347" s="52" t="str">
        <f t="shared" si="92"/>
        <v/>
      </c>
      <c r="B347" s="5"/>
      <c r="C347" s="6"/>
      <c r="D347" s="7"/>
      <c r="E347" s="8"/>
      <c r="F347" s="8"/>
      <c r="G347" s="60" t="str">
        <f t="shared" si="93"/>
        <v/>
      </c>
      <c r="H347" s="60" t="str">
        <f t="shared" si="93"/>
        <v/>
      </c>
      <c r="I347" s="60" t="str">
        <f t="shared" si="93"/>
        <v/>
      </c>
      <c r="K347" s="115" t="str">
        <f t="shared" si="90"/>
        <v/>
      </c>
      <c r="U347" s="116"/>
      <c r="V347" s="65" t="str">
        <f t="shared" si="80"/>
        <v/>
      </c>
      <c r="W347" s="65" t="str">
        <f t="shared" si="81"/>
        <v/>
      </c>
      <c r="X347" s="65" t="str">
        <f t="shared" si="82"/>
        <v/>
      </c>
      <c r="Y347" s="65" t="str">
        <f t="shared" si="83"/>
        <v/>
      </c>
      <c r="Z347" s="65" t="str">
        <f t="shared" si="84"/>
        <v/>
      </c>
      <c r="AA347" s="65" t="str">
        <f t="shared" si="85"/>
        <v/>
      </c>
      <c r="AB347" s="38"/>
      <c r="AC347" s="38"/>
      <c r="AD347" s="38"/>
      <c r="AE347" s="85" t="str">
        <f t="shared" si="86"/>
        <v/>
      </c>
      <c r="AF347" s="85" t="str">
        <f t="shared" si="87"/>
        <v/>
      </c>
      <c r="AG347" s="85" t="str">
        <f t="shared" si="88"/>
        <v/>
      </c>
      <c r="AH347" s="66" t="str">
        <f t="shared" si="91"/>
        <v/>
      </c>
      <c r="AI347" s="46" t="str">
        <f>IFERROR(IF(ISNUMBER('Opsparede løndele dec20-mar21'!K345),AH347+'Opsparede løndele dec20-mar21'!K345,AH347),"")</f>
        <v/>
      </c>
    </row>
    <row r="348" spans="1:35" x14ac:dyDescent="0.25">
      <c r="A348" s="52" t="str">
        <f t="shared" si="92"/>
        <v/>
      </c>
      <c r="B348" s="5"/>
      <c r="C348" s="6"/>
      <c r="D348" s="7"/>
      <c r="E348" s="8"/>
      <c r="F348" s="8"/>
      <c r="G348" s="60" t="str">
        <f t="shared" si="93"/>
        <v/>
      </c>
      <c r="H348" s="60" t="str">
        <f t="shared" si="93"/>
        <v/>
      </c>
      <c r="I348" s="60" t="str">
        <f t="shared" si="93"/>
        <v/>
      </c>
      <c r="K348" s="115" t="str">
        <f t="shared" si="90"/>
        <v/>
      </c>
      <c r="U348" s="116"/>
      <c r="V348" s="65" t="str">
        <f t="shared" si="80"/>
        <v/>
      </c>
      <c r="W348" s="65" t="str">
        <f t="shared" si="81"/>
        <v/>
      </c>
      <c r="X348" s="65" t="str">
        <f t="shared" si="82"/>
        <v/>
      </c>
      <c r="Y348" s="65" t="str">
        <f t="shared" si="83"/>
        <v/>
      </c>
      <c r="Z348" s="65" t="str">
        <f t="shared" si="84"/>
        <v/>
      </c>
      <c r="AA348" s="65" t="str">
        <f t="shared" si="85"/>
        <v/>
      </c>
      <c r="AB348" s="38"/>
      <c r="AC348" s="38"/>
      <c r="AD348" s="38"/>
      <c r="AE348" s="85" t="str">
        <f t="shared" si="86"/>
        <v/>
      </c>
      <c r="AF348" s="85" t="str">
        <f t="shared" si="87"/>
        <v/>
      </c>
      <c r="AG348" s="85" t="str">
        <f t="shared" si="88"/>
        <v/>
      </c>
      <c r="AH348" s="66" t="str">
        <f t="shared" si="91"/>
        <v/>
      </c>
      <c r="AI348" s="46" t="str">
        <f>IFERROR(IF(ISNUMBER('Opsparede løndele dec20-mar21'!K346),AH348+'Opsparede løndele dec20-mar21'!K346,AH348),"")</f>
        <v/>
      </c>
    </row>
    <row r="349" spans="1:35" x14ac:dyDescent="0.25">
      <c r="A349" s="52" t="str">
        <f t="shared" si="92"/>
        <v/>
      </c>
      <c r="B349" s="5"/>
      <c r="C349" s="6"/>
      <c r="D349" s="7"/>
      <c r="E349" s="8"/>
      <c r="F349" s="8"/>
      <c r="G349" s="60" t="str">
        <f t="shared" si="93"/>
        <v/>
      </c>
      <c r="H349" s="60" t="str">
        <f t="shared" si="93"/>
        <v/>
      </c>
      <c r="I349" s="60" t="str">
        <f t="shared" si="93"/>
        <v/>
      </c>
      <c r="K349" s="115" t="str">
        <f t="shared" si="90"/>
        <v/>
      </c>
      <c r="U349" s="116"/>
      <c r="V349" s="65" t="str">
        <f t="shared" si="80"/>
        <v/>
      </c>
      <c r="W349" s="65" t="str">
        <f t="shared" si="81"/>
        <v/>
      </c>
      <c r="X349" s="65" t="str">
        <f t="shared" si="82"/>
        <v/>
      </c>
      <c r="Y349" s="65" t="str">
        <f t="shared" si="83"/>
        <v/>
      </c>
      <c r="Z349" s="65" t="str">
        <f t="shared" si="84"/>
        <v/>
      </c>
      <c r="AA349" s="65" t="str">
        <f t="shared" si="85"/>
        <v/>
      </c>
      <c r="AB349" s="38"/>
      <c r="AC349" s="38"/>
      <c r="AD349" s="38"/>
      <c r="AE349" s="85" t="str">
        <f t="shared" si="86"/>
        <v/>
      </c>
      <c r="AF349" s="85" t="str">
        <f t="shared" si="87"/>
        <v/>
      </c>
      <c r="AG349" s="85" t="str">
        <f t="shared" si="88"/>
        <v/>
      </c>
      <c r="AH349" s="66" t="str">
        <f t="shared" si="91"/>
        <v/>
      </c>
      <c r="AI349" s="46" t="str">
        <f>IFERROR(IF(ISNUMBER('Opsparede løndele dec20-mar21'!K347),AH349+'Opsparede løndele dec20-mar21'!K347,AH349),"")</f>
        <v/>
      </c>
    </row>
    <row r="350" spans="1:35" x14ac:dyDescent="0.25">
      <c r="A350" s="52" t="str">
        <f t="shared" si="92"/>
        <v/>
      </c>
      <c r="B350" s="5"/>
      <c r="C350" s="6"/>
      <c r="D350" s="7"/>
      <c r="E350" s="8"/>
      <c r="F350" s="8"/>
      <c r="G350" s="60" t="str">
        <f t="shared" si="93"/>
        <v/>
      </c>
      <c r="H350" s="60" t="str">
        <f t="shared" si="93"/>
        <v/>
      </c>
      <c r="I350" s="60" t="str">
        <f t="shared" si="93"/>
        <v/>
      </c>
      <c r="K350" s="115" t="str">
        <f t="shared" si="90"/>
        <v/>
      </c>
      <c r="U350" s="116"/>
      <c r="V350" s="65" t="str">
        <f t="shared" si="80"/>
        <v/>
      </c>
      <c r="W350" s="65" t="str">
        <f t="shared" si="81"/>
        <v/>
      </c>
      <c r="X350" s="65" t="str">
        <f t="shared" si="82"/>
        <v/>
      </c>
      <c r="Y350" s="65" t="str">
        <f t="shared" si="83"/>
        <v/>
      </c>
      <c r="Z350" s="65" t="str">
        <f t="shared" si="84"/>
        <v/>
      </c>
      <c r="AA350" s="65" t="str">
        <f t="shared" si="85"/>
        <v/>
      </c>
      <c r="AB350" s="38"/>
      <c r="AC350" s="38"/>
      <c r="AD350" s="38"/>
      <c r="AE350" s="85" t="str">
        <f t="shared" si="86"/>
        <v/>
      </c>
      <c r="AF350" s="85" t="str">
        <f t="shared" si="87"/>
        <v/>
      </c>
      <c r="AG350" s="85" t="str">
        <f t="shared" si="88"/>
        <v/>
      </c>
      <c r="AH350" s="66" t="str">
        <f t="shared" si="91"/>
        <v/>
      </c>
      <c r="AI350" s="46" t="str">
        <f>IFERROR(IF(ISNUMBER('Opsparede løndele dec20-mar21'!K348),AH350+'Opsparede løndele dec20-mar21'!K348,AH350),"")</f>
        <v/>
      </c>
    </row>
    <row r="351" spans="1:35" x14ac:dyDescent="0.25">
      <c r="A351" s="52" t="str">
        <f t="shared" si="92"/>
        <v/>
      </c>
      <c r="B351" s="5"/>
      <c r="C351" s="6"/>
      <c r="D351" s="7"/>
      <c r="E351" s="8"/>
      <c r="F351" s="8"/>
      <c r="G351" s="60" t="str">
        <f t="shared" si="93"/>
        <v/>
      </c>
      <c r="H351" s="60" t="str">
        <f t="shared" si="93"/>
        <v/>
      </c>
      <c r="I351" s="60" t="str">
        <f t="shared" si="93"/>
        <v/>
      </c>
      <c r="K351" s="115" t="str">
        <f t="shared" si="90"/>
        <v/>
      </c>
      <c r="U351" s="116"/>
      <c r="V351" s="65" t="str">
        <f t="shared" si="80"/>
        <v/>
      </c>
      <c r="W351" s="65" t="str">
        <f t="shared" si="81"/>
        <v/>
      </c>
      <c r="X351" s="65" t="str">
        <f t="shared" si="82"/>
        <v/>
      </c>
      <c r="Y351" s="65" t="str">
        <f t="shared" si="83"/>
        <v/>
      </c>
      <c r="Z351" s="65" t="str">
        <f t="shared" si="84"/>
        <v/>
      </c>
      <c r="AA351" s="65" t="str">
        <f t="shared" si="85"/>
        <v/>
      </c>
      <c r="AB351" s="38"/>
      <c r="AC351" s="38"/>
      <c r="AD351" s="38"/>
      <c r="AE351" s="85" t="str">
        <f t="shared" si="86"/>
        <v/>
      </c>
      <c r="AF351" s="85" t="str">
        <f t="shared" si="87"/>
        <v/>
      </c>
      <c r="AG351" s="85" t="str">
        <f t="shared" si="88"/>
        <v/>
      </c>
      <c r="AH351" s="66" t="str">
        <f t="shared" si="91"/>
        <v/>
      </c>
      <c r="AI351" s="46" t="str">
        <f>IFERROR(IF(ISNUMBER('Opsparede løndele dec20-mar21'!K349),AH351+'Opsparede løndele dec20-mar21'!K349,AH351),"")</f>
        <v/>
      </c>
    </row>
    <row r="352" spans="1:35" x14ac:dyDescent="0.25">
      <c r="A352" s="52" t="str">
        <f t="shared" si="92"/>
        <v/>
      </c>
      <c r="B352" s="5"/>
      <c r="C352" s="6"/>
      <c r="D352" s="7"/>
      <c r="E352" s="8"/>
      <c r="F352" s="8"/>
      <c r="G352" s="60" t="str">
        <f t="shared" si="93"/>
        <v/>
      </c>
      <c r="H352" s="60" t="str">
        <f t="shared" si="93"/>
        <v/>
      </c>
      <c r="I352" s="60" t="str">
        <f t="shared" si="93"/>
        <v/>
      </c>
      <c r="K352" s="115" t="str">
        <f t="shared" si="90"/>
        <v/>
      </c>
      <c r="U352" s="116"/>
      <c r="V352" s="65" t="str">
        <f t="shared" si="80"/>
        <v/>
      </c>
      <c r="W352" s="65" t="str">
        <f t="shared" si="81"/>
        <v/>
      </c>
      <c r="X352" s="65" t="str">
        <f t="shared" si="82"/>
        <v/>
      </c>
      <c r="Y352" s="65" t="str">
        <f t="shared" si="83"/>
        <v/>
      </c>
      <c r="Z352" s="65" t="str">
        <f t="shared" si="84"/>
        <v/>
      </c>
      <c r="AA352" s="65" t="str">
        <f t="shared" si="85"/>
        <v/>
      </c>
      <c r="AB352" s="38"/>
      <c r="AC352" s="38"/>
      <c r="AD352" s="38"/>
      <c r="AE352" s="85" t="str">
        <f t="shared" si="86"/>
        <v/>
      </c>
      <c r="AF352" s="85" t="str">
        <f t="shared" si="87"/>
        <v/>
      </c>
      <c r="AG352" s="85" t="str">
        <f t="shared" si="88"/>
        <v/>
      </c>
      <c r="AH352" s="66" t="str">
        <f t="shared" si="91"/>
        <v/>
      </c>
      <c r="AI352" s="46" t="str">
        <f>IFERROR(IF(ISNUMBER('Opsparede løndele dec20-mar21'!K350),AH352+'Opsparede løndele dec20-mar21'!K350,AH352),"")</f>
        <v/>
      </c>
    </row>
    <row r="353" spans="1:35" x14ac:dyDescent="0.25">
      <c r="A353" s="52" t="str">
        <f t="shared" si="92"/>
        <v/>
      </c>
      <c r="B353" s="5"/>
      <c r="C353" s="6"/>
      <c r="D353" s="7"/>
      <c r="E353" s="8"/>
      <c r="F353" s="8"/>
      <c r="G353" s="60" t="str">
        <f t="shared" si="93"/>
        <v/>
      </c>
      <c r="H353" s="60" t="str">
        <f t="shared" si="93"/>
        <v/>
      </c>
      <c r="I353" s="60" t="str">
        <f t="shared" si="93"/>
        <v/>
      </c>
      <c r="K353" s="115" t="str">
        <f t="shared" si="90"/>
        <v/>
      </c>
      <c r="U353" s="116"/>
      <c r="V353" s="65" t="str">
        <f t="shared" si="80"/>
        <v/>
      </c>
      <c r="W353" s="65" t="str">
        <f t="shared" si="81"/>
        <v/>
      </c>
      <c r="X353" s="65" t="str">
        <f t="shared" si="82"/>
        <v/>
      </c>
      <c r="Y353" s="65" t="str">
        <f t="shared" si="83"/>
        <v/>
      </c>
      <c r="Z353" s="65" t="str">
        <f t="shared" si="84"/>
        <v/>
      </c>
      <c r="AA353" s="65" t="str">
        <f t="shared" si="85"/>
        <v/>
      </c>
      <c r="AB353" s="38"/>
      <c r="AC353" s="38"/>
      <c r="AD353" s="38"/>
      <c r="AE353" s="85" t="str">
        <f t="shared" si="86"/>
        <v/>
      </c>
      <c r="AF353" s="85" t="str">
        <f t="shared" si="87"/>
        <v/>
      </c>
      <c r="AG353" s="85" t="str">
        <f t="shared" si="88"/>
        <v/>
      </c>
      <c r="AH353" s="66" t="str">
        <f t="shared" si="91"/>
        <v/>
      </c>
      <c r="AI353" s="46" t="str">
        <f>IFERROR(IF(ISNUMBER('Opsparede løndele dec20-mar21'!K351),AH353+'Opsparede løndele dec20-mar21'!K351,AH353),"")</f>
        <v/>
      </c>
    </row>
    <row r="354" spans="1:35" x14ac:dyDescent="0.25">
      <c r="A354" s="52" t="str">
        <f t="shared" si="92"/>
        <v/>
      </c>
      <c r="B354" s="5"/>
      <c r="C354" s="6"/>
      <c r="D354" s="7"/>
      <c r="E354" s="8"/>
      <c r="F354" s="8"/>
      <c r="G354" s="60" t="str">
        <f t="shared" si="93"/>
        <v/>
      </c>
      <c r="H354" s="60" t="str">
        <f t="shared" si="93"/>
        <v/>
      </c>
      <c r="I354" s="60" t="str">
        <f t="shared" si="93"/>
        <v/>
      </c>
      <c r="K354" s="115" t="str">
        <f t="shared" si="90"/>
        <v/>
      </c>
      <c r="U354" s="116"/>
      <c r="V354" s="65" t="str">
        <f t="shared" si="80"/>
        <v/>
      </c>
      <c r="W354" s="65" t="str">
        <f t="shared" si="81"/>
        <v/>
      </c>
      <c r="X354" s="65" t="str">
        <f t="shared" si="82"/>
        <v/>
      </c>
      <c r="Y354" s="65" t="str">
        <f t="shared" si="83"/>
        <v/>
      </c>
      <c r="Z354" s="65" t="str">
        <f t="shared" si="84"/>
        <v/>
      </c>
      <c r="AA354" s="65" t="str">
        <f t="shared" si="85"/>
        <v/>
      </c>
      <c r="AB354" s="38"/>
      <c r="AC354" s="38"/>
      <c r="AD354" s="38"/>
      <c r="AE354" s="85" t="str">
        <f t="shared" si="86"/>
        <v/>
      </c>
      <c r="AF354" s="85" t="str">
        <f t="shared" si="87"/>
        <v/>
      </c>
      <c r="AG354" s="85" t="str">
        <f t="shared" si="88"/>
        <v/>
      </c>
      <c r="AH354" s="66" t="str">
        <f t="shared" si="91"/>
        <v/>
      </c>
      <c r="AI354" s="46" t="str">
        <f>IFERROR(IF(ISNUMBER('Opsparede løndele dec20-mar21'!K352),AH354+'Opsparede løndele dec20-mar21'!K352,AH354),"")</f>
        <v/>
      </c>
    </row>
    <row r="355" spans="1:35" x14ac:dyDescent="0.25">
      <c r="A355" s="52" t="str">
        <f t="shared" si="92"/>
        <v/>
      </c>
      <c r="B355" s="5"/>
      <c r="C355" s="6"/>
      <c r="D355" s="7"/>
      <c r="E355" s="8"/>
      <c r="F355" s="8"/>
      <c r="G355" s="60" t="str">
        <f t="shared" si="93"/>
        <v/>
      </c>
      <c r="H355" s="60" t="str">
        <f t="shared" si="93"/>
        <v/>
      </c>
      <c r="I355" s="60" t="str">
        <f t="shared" si="93"/>
        <v/>
      </c>
      <c r="K355" s="115" t="str">
        <f t="shared" si="90"/>
        <v/>
      </c>
      <c r="U355" s="116"/>
      <c r="V355" s="65" t="str">
        <f t="shared" si="80"/>
        <v/>
      </c>
      <c r="W355" s="65" t="str">
        <f t="shared" si="81"/>
        <v/>
      </c>
      <c r="X355" s="65" t="str">
        <f t="shared" si="82"/>
        <v/>
      </c>
      <c r="Y355" s="65" t="str">
        <f t="shared" si="83"/>
        <v/>
      </c>
      <c r="Z355" s="65" t="str">
        <f t="shared" si="84"/>
        <v/>
      </c>
      <c r="AA355" s="65" t="str">
        <f t="shared" si="85"/>
        <v/>
      </c>
      <c r="AB355" s="38"/>
      <c r="AC355" s="38"/>
      <c r="AD355" s="38"/>
      <c r="AE355" s="85" t="str">
        <f t="shared" si="86"/>
        <v/>
      </c>
      <c r="AF355" s="85" t="str">
        <f t="shared" si="87"/>
        <v/>
      </c>
      <c r="AG355" s="85" t="str">
        <f t="shared" si="88"/>
        <v/>
      </c>
      <c r="AH355" s="66" t="str">
        <f t="shared" si="91"/>
        <v/>
      </c>
      <c r="AI355" s="46" t="str">
        <f>IFERROR(IF(ISNUMBER('Opsparede løndele dec20-mar21'!K353),AH355+'Opsparede løndele dec20-mar21'!K353,AH355),"")</f>
        <v/>
      </c>
    </row>
    <row r="356" spans="1:35" x14ac:dyDescent="0.25">
      <c r="A356" s="52" t="str">
        <f t="shared" si="92"/>
        <v/>
      </c>
      <c r="B356" s="5"/>
      <c r="C356" s="6"/>
      <c r="D356" s="7"/>
      <c r="E356" s="8"/>
      <c r="F356" s="8"/>
      <c r="G356" s="60" t="str">
        <f t="shared" si="93"/>
        <v/>
      </c>
      <c r="H356" s="60" t="str">
        <f t="shared" si="93"/>
        <v/>
      </c>
      <c r="I356" s="60" t="str">
        <f t="shared" si="93"/>
        <v/>
      </c>
      <c r="K356" s="115" t="str">
        <f t="shared" si="90"/>
        <v/>
      </c>
      <c r="U356" s="116"/>
      <c r="V356" s="65" t="str">
        <f t="shared" si="80"/>
        <v/>
      </c>
      <c r="W356" s="65" t="str">
        <f t="shared" si="81"/>
        <v/>
      </c>
      <c r="X356" s="65" t="str">
        <f t="shared" si="82"/>
        <v/>
      </c>
      <c r="Y356" s="65" t="str">
        <f t="shared" si="83"/>
        <v/>
      </c>
      <c r="Z356" s="65" t="str">
        <f t="shared" si="84"/>
        <v/>
      </c>
      <c r="AA356" s="65" t="str">
        <f t="shared" si="85"/>
        <v/>
      </c>
      <c r="AB356" s="38"/>
      <c r="AC356" s="38"/>
      <c r="AD356" s="38"/>
      <c r="AE356" s="85" t="str">
        <f t="shared" si="86"/>
        <v/>
      </c>
      <c r="AF356" s="85" t="str">
        <f t="shared" si="87"/>
        <v/>
      </c>
      <c r="AG356" s="85" t="str">
        <f t="shared" si="88"/>
        <v/>
      </c>
      <c r="AH356" s="66" t="str">
        <f t="shared" si="91"/>
        <v/>
      </c>
      <c r="AI356" s="46" t="str">
        <f>IFERROR(IF(ISNUMBER('Opsparede løndele dec20-mar21'!K354),AH356+'Opsparede løndele dec20-mar21'!K354,AH356),"")</f>
        <v/>
      </c>
    </row>
    <row r="357" spans="1:35" x14ac:dyDescent="0.25">
      <c r="A357" s="52" t="str">
        <f t="shared" si="92"/>
        <v/>
      </c>
      <c r="B357" s="5"/>
      <c r="C357" s="6"/>
      <c r="D357" s="7"/>
      <c r="E357" s="8"/>
      <c r="F357" s="8"/>
      <c r="G357" s="60" t="str">
        <f t="shared" si="93"/>
        <v/>
      </c>
      <c r="H357" s="60" t="str">
        <f t="shared" si="93"/>
        <v/>
      </c>
      <c r="I357" s="60" t="str">
        <f t="shared" si="93"/>
        <v/>
      </c>
      <c r="K357" s="115" t="str">
        <f t="shared" si="90"/>
        <v/>
      </c>
      <c r="U357" s="116"/>
      <c r="V357" s="65" t="str">
        <f t="shared" si="80"/>
        <v/>
      </c>
      <c r="W357" s="65" t="str">
        <f t="shared" si="81"/>
        <v/>
      </c>
      <c r="X357" s="65" t="str">
        <f t="shared" si="82"/>
        <v/>
      </c>
      <c r="Y357" s="65" t="str">
        <f t="shared" si="83"/>
        <v/>
      </c>
      <c r="Z357" s="65" t="str">
        <f t="shared" si="84"/>
        <v/>
      </c>
      <c r="AA357" s="65" t="str">
        <f t="shared" si="85"/>
        <v/>
      </c>
      <c r="AB357" s="38"/>
      <c r="AC357" s="38"/>
      <c r="AD357" s="38"/>
      <c r="AE357" s="85" t="str">
        <f t="shared" si="86"/>
        <v/>
      </c>
      <c r="AF357" s="85" t="str">
        <f t="shared" si="87"/>
        <v/>
      </c>
      <c r="AG357" s="85" t="str">
        <f t="shared" si="88"/>
        <v/>
      </c>
      <c r="AH357" s="66" t="str">
        <f t="shared" si="91"/>
        <v/>
      </c>
      <c r="AI357" s="46" t="str">
        <f>IFERROR(IF(ISNUMBER('Opsparede løndele dec20-mar21'!K355),AH357+'Opsparede løndele dec20-mar21'!K355,AH357),"")</f>
        <v/>
      </c>
    </row>
    <row r="358" spans="1:35" x14ac:dyDescent="0.25">
      <c r="A358" s="52" t="str">
        <f t="shared" si="92"/>
        <v/>
      </c>
      <c r="B358" s="5"/>
      <c r="C358" s="6"/>
      <c r="D358" s="7"/>
      <c r="E358" s="8"/>
      <c r="F358" s="8"/>
      <c r="G358" s="60" t="str">
        <f t="shared" si="93"/>
        <v/>
      </c>
      <c r="H358" s="60" t="str">
        <f t="shared" si="93"/>
        <v/>
      </c>
      <c r="I358" s="60" t="str">
        <f t="shared" si="93"/>
        <v/>
      </c>
      <c r="K358" s="115" t="str">
        <f t="shared" si="90"/>
        <v/>
      </c>
      <c r="U358" s="116"/>
      <c r="V358" s="65" t="str">
        <f t="shared" si="80"/>
        <v/>
      </c>
      <c r="W358" s="65" t="str">
        <f t="shared" si="81"/>
        <v/>
      </c>
      <c r="X358" s="65" t="str">
        <f t="shared" si="82"/>
        <v/>
      </c>
      <c r="Y358" s="65" t="str">
        <f t="shared" si="83"/>
        <v/>
      </c>
      <c r="Z358" s="65" t="str">
        <f t="shared" si="84"/>
        <v/>
      </c>
      <c r="AA358" s="65" t="str">
        <f t="shared" si="85"/>
        <v/>
      </c>
      <c r="AB358" s="38"/>
      <c r="AC358" s="38"/>
      <c r="AD358" s="38"/>
      <c r="AE358" s="85" t="str">
        <f t="shared" si="86"/>
        <v/>
      </c>
      <c r="AF358" s="85" t="str">
        <f t="shared" si="87"/>
        <v/>
      </c>
      <c r="AG358" s="85" t="str">
        <f t="shared" si="88"/>
        <v/>
      </c>
      <c r="AH358" s="66" t="str">
        <f t="shared" si="91"/>
        <v/>
      </c>
      <c r="AI358" s="46" t="str">
        <f>IFERROR(IF(ISNUMBER('Opsparede løndele dec20-mar21'!K356),AH358+'Opsparede løndele dec20-mar21'!K356,AH358),"")</f>
        <v/>
      </c>
    </row>
    <row r="359" spans="1:35" x14ac:dyDescent="0.25">
      <c r="A359" s="52" t="str">
        <f t="shared" si="92"/>
        <v/>
      </c>
      <c r="B359" s="5"/>
      <c r="C359" s="6"/>
      <c r="D359" s="7"/>
      <c r="E359" s="8"/>
      <c r="F359" s="8"/>
      <c r="G359" s="60" t="str">
        <f t="shared" si="93"/>
        <v/>
      </c>
      <c r="H359" s="60" t="str">
        <f t="shared" si="93"/>
        <v/>
      </c>
      <c r="I359" s="60" t="str">
        <f t="shared" si="93"/>
        <v/>
      </c>
      <c r="K359" s="115" t="str">
        <f t="shared" si="90"/>
        <v/>
      </c>
      <c r="U359" s="116"/>
      <c r="V359" s="65" t="str">
        <f t="shared" si="80"/>
        <v/>
      </c>
      <c r="W359" s="65" t="str">
        <f t="shared" si="81"/>
        <v/>
      </c>
      <c r="X359" s="65" t="str">
        <f t="shared" si="82"/>
        <v/>
      </c>
      <c r="Y359" s="65" t="str">
        <f t="shared" si="83"/>
        <v/>
      </c>
      <c r="Z359" s="65" t="str">
        <f t="shared" si="84"/>
        <v/>
      </c>
      <c r="AA359" s="65" t="str">
        <f t="shared" si="85"/>
        <v/>
      </c>
      <c r="AB359" s="38"/>
      <c r="AC359" s="38"/>
      <c r="AD359" s="38"/>
      <c r="AE359" s="85" t="str">
        <f t="shared" si="86"/>
        <v/>
      </c>
      <c r="AF359" s="85" t="str">
        <f t="shared" si="87"/>
        <v/>
      </c>
      <c r="AG359" s="85" t="str">
        <f t="shared" si="88"/>
        <v/>
      </c>
      <c r="AH359" s="66" t="str">
        <f t="shared" si="91"/>
        <v/>
      </c>
      <c r="AI359" s="46" t="str">
        <f>IFERROR(IF(ISNUMBER('Opsparede løndele dec20-mar21'!K357),AH359+'Opsparede løndele dec20-mar21'!K357,AH359),"")</f>
        <v/>
      </c>
    </row>
    <row r="360" spans="1:35" x14ac:dyDescent="0.25">
      <c r="A360" s="52" t="str">
        <f t="shared" si="92"/>
        <v/>
      </c>
      <c r="B360" s="5"/>
      <c r="C360" s="6"/>
      <c r="D360" s="7"/>
      <c r="E360" s="8"/>
      <c r="F360" s="8"/>
      <c r="G360" s="60" t="str">
        <f t="shared" ref="G360:I375" si="94">IF(AND(ISNUMBER($E360),ISNUMBER($F360)),MAX(MIN(NETWORKDAYS(IF($E360&lt;=VLOOKUP(G$6,Matrix_antal_dage,5,FALSE),VLOOKUP(G$6,Matrix_antal_dage,5,FALSE),$E360),IF($F360&gt;=VLOOKUP(G$6,Matrix_antal_dage,6,FALSE),VLOOKUP(G$6,Matrix_antal_dage,6,FALSE),$F360),helligdage),VLOOKUP(G$6,Matrix_antal_dage,7,FALSE)),0),"")</f>
        <v/>
      </c>
      <c r="H360" s="60" t="str">
        <f t="shared" si="94"/>
        <v/>
      </c>
      <c r="I360" s="60" t="str">
        <f t="shared" si="94"/>
        <v/>
      </c>
      <c r="K360" s="115" t="str">
        <f t="shared" si="90"/>
        <v/>
      </c>
      <c r="U360" s="116"/>
      <c r="V360" s="65" t="str">
        <f t="shared" si="80"/>
        <v/>
      </c>
      <c r="W360" s="65" t="str">
        <f t="shared" si="81"/>
        <v/>
      </c>
      <c r="X360" s="65" t="str">
        <f t="shared" si="82"/>
        <v/>
      </c>
      <c r="Y360" s="65" t="str">
        <f t="shared" si="83"/>
        <v/>
      </c>
      <c r="Z360" s="65" t="str">
        <f t="shared" si="84"/>
        <v/>
      </c>
      <c r="AA360" s="65" t="str">
        <f t="shared" si="85"/>
        <v/>
      </c>
      <c r="AB360" s="38"/>
      <c r="AC360" s="38"/>
      <c r="AD360" s="38"/>
      <c r="AE360" s="85" t="str">
        <f t="shared" si="86"/>
        <v/>
      </c>
      <c r="AF360" s="85" t="str">
        <f t="shared" si="87"/>
        <v/>
      </c>
      <c r="AG360" s="85" t="str">
        <f t="shared" si="88"/>
        <v/>
      </c>
      <c r="AH360" s="66" t="str">
        <f t="shared" si="91"/>
        <v/>
      </c>
      <c r="AI360" s="46" t="str">
        <f>IFERROR(IF(ISNUMBER('Opsparede løndele dec20-mar21'!K358),AH360+'Opsparede løndele dec20-mar21'!K358,AH360),"")</f>
        <v/>
      </c>
    </row>
    <row r="361" spans="1:35" x14ac:dyDescent="0.25">
      <c r="A361" s="52" t="str">
        <f t="shared" si="92"/>
        <v/>
      </c>
      <c r="B361" s="5"/>
      <c r="C361" s="6"/>
      <c r="D361" s="7"/>
      <c r="E361" s="8"/>
      <c r="F361" s="8"/>
      <c r="G361" s="60" t="str">
        <f t="shared" si="94"/>
        <v/>
      </c>
      <c r="H361" s="60" t="str">
        <f t="shared" si="94"/>
        <v/>
      </c>
      <c r="I361" s="60" t="str">
        <f t="shared" si="94"/>
        <v/>
      </c>
      <c r="K361" s="115" t="str">
        <f t="shared" si="90"/>
        <v/>
      </c>
      <c r="U361" s="116"/>
      <c r="V361" s="65" t="str">
        <f t="shared" si="80"/>
        <v/>
      </c>
      <c r="W361" s="65" t="str">
        <f t="shared" si="81"/>
        <v/>
      </c>
      <c r="X361" s="65" t="str">
        <f t="shared" si="82"/>
        <v/>
      </c>
      <c r="Y361" s="65" t="str">
        <f t="shared" si="83"/>
        <v/>
      </c>
      <c r="Z361" s="65" t="str">
        <f t="shared" si="84"/>
        <v/>
      </c>
      <c r="AA361" s="65" t="str">
        <f t="shared" si="85"/>
        <v/>
      </c>
      <c r="AB361" s="38"/>
      <c r="AC361" s="38"/>
      <c r="AD361" s="38"/>
      <c r="AE361" s="85" t="str">
        <f t="shared" si="86"/>
        <v/>
      </c>
      <c r="AF361" s="85" t="str">
        <f t="shared" si="87"/>
        <v/>
      </c>
      <c r="AG361" s="85" t="str">
        <f t="shared" si="88"/>
        <v/>
      </c>
      <c r="AH361" s="66" t="str">
        <f t="shared" si="91"/>
        <v/>
      </c>
      <c r="AI361" s="46" t="str">
        <f>IFERROR(IF(ISNUMBER('Opsparede løndele dec20-mar21'!K359),AH361+'Opsparede løndele dec20-mar21'!K359,AH361),"")</f>
        <v/>
      </c>
    </row>
    <row r="362" spans="1:35" x14ac:dyDescent="0.25">
      <c r="A362" s="52" t="str">
        <f t="shared" si="92"/>
        <v/>
      </c>
      <c r="B362" s="5"/>
      <c r="C362" s="6"/>
      <c r="D362" s="7"/>
      <c r="E362" s="8"/>
      <c r="F362" s="8"/>
      <c r="G362" s="60" t="str">
        <f t="shared" si="94"/>
        <v/>
      </c>
      <c r="H362" s="60" t="str">
        <f t="shared" si="94"/>
        <v/>
      </c>
      <c r="I362" s="60" t="str">
        <f t="shared" si="94"/>
        <v/>
      </c>
      <c r="K362" s="115" t="str">
        <f t="shared" si="90"/>
        <v/>
      </c>
      <c r="U362" s="116"/>
      <c r="V362" s="65" t="str">
        <f t="shared" si="80"/>
        <v/>
      </c>
      <c r="W362" s="65" t="str">
        <f t="shared" si="81"/>
        <v/>
      </c>
      <c r="X362" s="65" t="str">
        <f t="shared" si="82"/>
        <v/>
      </c>
      <c r="Y362" s="65" t="str">
        <f t="shared" si="83"/>
        <v/>
      </c>
      <c r="Z362" s="65" t="str">
        <f t="shared" si="84"/>
        <v/>
      </c>
      <c r="AA362" s="65" t="str">
        <f t="shared" si="85"/>
        <v/>
      </c>
      <c r="AB362" s="38"/>
      <c r="AC362" s="38"/>
      <c r="AD362" s="38"/>
      <c r="AE362" s="85" t="str">
        <f t="shared" si="86"/>
        <v/>
      </c>
      <c r="AF362" s="85" t="str">
        <f t="shared" si="87"/>
        <v/>
      </c>
      <c r="AG362" s="85" t="str">
        <f t="shared" si="88"/>
        <v/>
      </c>
      <c r="AH362" s="66" t="str">
        <f t="shared" si="91"/>
        <v/>
      </c>
      <c r="AI362" s="46" t="str">
        <f>IFERROR(IF(ISNUMBER('Opsparede løndele dec20-mar21'!K360),AH362+'Opsparede løndele dec20-mar21'!K360,AH362),"")</f>
        <v/>
      </c>
    </row>
    <row r="363" spans="1:35" x14ac:dyDescent="0.25">
      <c r="A363" s="52" t="str">
        <f t="shared" si="92"/>
        <v/>
      </c>
      <c r="B363" s="5"/>
      <c r="C363" s="6"/>
      <c r="D363" s="7"/>
      <c r="E363" s="8"/>
      <c r="F363" s="8"/>
      <c r="G363" s="60" t="str">
        <f t="shared" si="94"/>
        <v/>
      </c>
      <c r="H363" s="60" t="str">
        <f t="shared" si="94"/>
        <v/>
      </c>
      <c r="I363" s="60" t="str">
        <f t="shared" si="94"/>
        <v/>
      </c>
      <c r="K363" s="115" t="str">
        <f t="shared" si="90"/>
        <v/>
      </c>
      <c r="U363" s="116"/>
      <c r="V363" s="65" t="str">
        <f t="shared" si="80"/>
        <v/>
      </c>
      <c r="W363" s="65" t="str">
        <f t="shared" si="81"/>
        <v/>
      </c>
      <c r="X363" s="65" t="str">
        <f t="shared" si="82"/>
        <v/>
      </c>
      <c r="Y363" s="65" t="str">
        <f t="shared" si="83"/>
        <v/>
      </c>
      <c r="Z363" s="65" t="str">
        <f t="shared" si="84"/>
        <v/>
      </c>
      <c r="AA363" s="65" t="str">
        <f t="shared" si="85"/>
        <v/>
      </c>
      <c r="AB363" s="38"/>
      <c r="AC363" s="38"/>
      <c r="AD363" s="38"/>
      <c r="AE363" s="85" t="str">
        <f t="shared" si="86"/>
        <v/>
      </c>
      <c r="AF363" s="85" t="str">
        <f t="shared" si="87"/>
        <v/>
      </c>
      <c r="AG363" s="85" t="str">
        <f t="shared" si="88"/>
        <v/>
      </c>
      <c r="AH363" s="66" t="str">
        <f t="shared" si="91"/>
        <v/>
      </c>
      <c r="AI363" s="46" t="str">
        <f>IFERROR(IF(ISNUMBER('Opsparede løndele dec20-mar21'!K361),AH363+'Opsparede løndele dec20-mar21'!K361,AH363),"")</f>
        <v/>
      </c>
    </row>
    <row r="364" spans="1:35" x14ac:dyDescent="0.25">
      <c r="A364" s="52" t="str">
        <f t="shared" si="92"/>
        <v/>
      </c>
      <c r="B364" s="5"/>
      <c r="C364" s="6"/>
      <c r="D364" s="7"/>
      <c r="E364" s="8"/>
      <c r="F364" s="8"/>
      <c r="G364" s="60" t="str">
        <f t="shared" si="94"/>
        <v/>
      </c>
      <c r="H364" s="60" t="str">
        <f t="shared" si="94"/>
        <v/>
      </c>
      <c r="I364" s="60" t="str">
        <f t="shared" si="94"/>
        <v/>
      </c>
      <c r="K364" s="115" t="str">
        <f t="shared" si="90"/>
        <v/>
      </c>
      <c r="U364" s="116"/>
      <c r="V364" s="65" t="str">
        <f t="shared" si="80"/>
        <v/>
      </c>
      <c r="W364" s="65" t="str">
        <f t="shared" si="81"/>
        <v/>
      </c>
      <c r="X364" s="65" t="str">
        <f t="shared" si="82"/>
        <v/>
      </c>
      <c r="Y364" s="65" t="str">
        <f t="shared" si="83"/>
        <v/>
      </c>
      <c r="Z364" s="65" t="str">
        <f t="shared" si="84"/>
        <v/>
      </c>
      <c r="AA364" s="65" t="str">
        <f t="shared" si="85"/>
        <v/>
      </c>
      <c r="AB364" s="38"/>
      <c r="AC364" s="38"/>
      <c r="AD364" s="38"/>
      <c r="AE364" s="85" t="str">
        <f t="shared" si="86"/>
        <v/>
      </c>
      <c r="AF364" s="85" t="str">
        <f t="shared" si="87"/>
        <v/>
      </c>
      <c r="AG364" s="85" t="str">
        <f t="shared" si="88"/>
        <v/>
      </c>
      <c r="AH364" s="66" t="str">
        <f t="shared" si="91"/>
        <v/>
      </c>
      <c r="AI364" s="46" t="str">
        <f>IFERROR(IF(ISNUMBER('Opsparede løndele dec20-mar21'!K362),AH364+'Opsparede løndele dec20-mar21'!K362,AH364),"")</f>
        <v/>
      </c>
    </row>
    <row r="365" spans="1:35" x14ac:dyDescent="0.25">
      <c r="A365" s="52" t="str">
        <f t="shared" si="92"/>
        <v/>
      </c>
      <c r="B365" s="5"/>
      <c r="C365" s="6"/>
      <c r="D365" s="7"/>
      <c r="E365" s="8"/>
      <c r="F365" s="8"/>
      <c r="G365" s="60" t="str">
        <f t="shared" si="94"/>
        <v/>
      </c>
      <c r="H365" s="60" t="str">
        <f t="shared" si="94"/>
        <v/>
      </c>
      <c r="I365" s="60" t="str">
        <f t="shared" si="94"/>
        <v/>
      </c>
      <c r="K365" s="115" t="str">
        <f t="shared" si="90"/>
        <v/>
      </c>
      <c r="U365" s="116"/>
      <c r="V365" s="65" t="str">
        <f t="shared" si="80"/>
        <v/>
      </c>
      <c r="W365" s="65" t="str">
        <f t="shared" si="81"/>
        <v/>
      </c>
      <c r="X365" s="65" t="str">
        <f t="shared" si="82"/>
        <v/>
      </c>
      <c r="Y365" s="65" t="str">
        <f t="shared" si="83"/>
        <v/>
      </c>
      <c r="Z365" s="65" t="str">
        <f t="shared" si="84"/>
        <v/>
      </c>
      <c r="AA365" s="65" t="str">
        <f t="shared" si="85"/>
        <v/>
      </c>
      <c r="AB365" s="38"/>
      <c r="AC365" s="38"/>
      <c r="AD365" s="38"/>
      <c r="AE365" s="85" t="str">
        <f t="shared" si="86"/>
        <v/>
      </c>
      <c r="AF365" s="85" t="str">
        <f t="shared" si="87"/>
        <v/>
      </c>
      <c r="AG365" s="85" t="str">
        <f t="shared" si="88"/>
        <v/>
      </c>
      <c r="AH365" s="66" t="str">
        <f t="shared" si="91"/>
        <v/>
      </c>
      <c r="AI365" s="46" t="str">
        <f>IFERROR(IF(ISNUMBER('Opsparede løndele dec20-mar21'!K363),AH365+'Opsparede løndele dec20-mar21'!K363,AH365),"")</f>
        <v/>
      </c>
    </row>
    <row r="366" spans="1:35" x14ac:dyDescent="0.25">
      <c r="A366" s="52" t="str">
        <f t="shared" si="92"/>
        <v/>
      </c>
      <c r="B366" s="5"/>
      <c r="C366" s="6"/>
      <c r="D366" s="7"/>
      <c r="E366" s="8"/>
      <c r="F366" s="8"/>
      <c r="G366" s="60" t="str">
        <f t="shared" si="94"/>
        <v/>
      </c>
      <c r="H366" s="60" t="str">
        <f t="shared" si="94"/>
        <v/>
      </c>
      <c r="I366" s="60" t="str">
        <f t="shared" si="94"/>
        <v/>
      </c>
      <c r="K366" s="115" t="str">
        <f t="shared" si="90"/>
        <v/>
      </c>
      <c r="U366" s="116"/>
      <c r="V366" s="65" t="str">
        <f t="shared" si="80"/>
        <v/>
      </c>
      <c r="W366" s="65" t="str">
        <f t="shared" si="81"/>
        <v/>
      </c>
      <c r="X366" s="65" t="str">
        <f t="shared" si="82"/>
        <v/>
      </c>
      <c r="Y366" s="65" t="str">
        <f t="shared" si="83"/>
        <v/>
      </c>
      <c r="Z366" s="65" t="str">
        <f t="shared" si="84"/>
        <v/>
      </c>
      <c r="AA366" s="65" t="str">
        <f t="shared" si="85"/>
        <v/>
      </c>
      <c r="AB366" s="38"/>
      <c r="AC366" s="38"/>
      <c r="AD366" s="38"/>
      <c r="AE366" s="85" t="str">
        <f t="shared" si="86"/>
        <v/>
      </c>
      <c r="AF366" s="85" t="str">
        <f t="shared" si="87"/>
        <v/>
      </c>
      <c r="AG366" s="85" t="str">
        <f t="shared" si="88"/>
        <v/>
      </c>
      <c r="AH366" s="66" t="str">
        <f t="shared" si="91"/>
        <v/>
      </c>
      <c r="AI366" s="46" t="str">
        <f>IFERROR(IF(ISNUMBER('Opsparede løndele dec20-mar21'!K364),AH366+'Opsparede løndele dec20-mar21'!K364,AH366),"")</f>
        <v/>
      </c>
    </row>
    <row r="367" spans="1:35" x14ac:dyDescent="0.25">
      <c r="A367" s="52" t="str">
        <f t="shared" si="92"/>
        <v/>
      </c>
      <c r="B367" s="5"/>
      <c r="C367" s="6"/>
      <c r="D367" s="7"/>
      <c r="E367" s="8"/>
      <c r="F367" s="8"/>
      <c r="G367" s="60" t="str">
        <f t="shared" si="94"/>
        <v/>
      </c>
      <c r="H367" s="60" t="str">
        <f t="shared" si="94"/>
        <v/>
      </c>
      <c r="I367" s="60" t="str">
        <f t="shared" si="94"/>
        <v/>
      </c>
      <c r="K367" s="115" t="str">
        <f t="shared" si="90"/>
        <v/>
      </c>
      <c r="U367" s="116"/>
      <c r="V367" s="65" t="str">
        <f t="shared" si="80"/>
        <v/>
      </c>
      <c r="W367" s="65" t="str">
        <f t="shared" si="81"/>
        <v/>
      </c>
      <c r="X367" s="65" t="str">
        <f t="shared" si="82"/>
        <v/>
      </c>
      <c r="Y367" s="65" t="str">
        <f t="shared" si="83"/>
        <v/>
      </c>
      <c r="Z367" s="65" t="str">
        <f t="shared" si="84"/>
        <v/>
      </c>
      <c r="AA367" s="65" t="str">
        <f t="shared" si="85"/>
        <v/>
      </c>
      <c r="AB367" s="38"/>
      <c r="AC367" s="38"/>
      <c r="AD367" s="38"/>
      <c r="AE367" s="85" t="str">
        <f t="shared" si="86"/>
        <v/>
      </c>
      <c r="AF367" s="85" t="str">
        <f t="shared" si="87"/>
        <v/>
      </c>
      <c r="AG367" s="85" t="str">
        <f t="shared" si="88"/>
        <v/>
      </c>
      <c r="AH367" s="66" t="str">
        <f t="shared" si="91"/>
        <v/>
      </c>
      <c r="AI367" s="46" t="str">
        <f>IFERROR(IF(ISNUMBER('Opsparede løndele dec20-mar21'!K365),AH367+'Opsparede løndele dec20-mar21'!K365,AH367),"")</f>
        <v/>
      </c>
    </row>
    <row r="368" spans="1:35" x14ac:dyDescent="0.25">
      <c r="A368" s="52" t="str">
        <f t="shared" si="92"/>
        <v/>
      </c>
      <c r="B368" s="5"/>
      <c r="C368" s="6"/>
      <c r="D368" s="7"/>
      <c r="E368" s="8"/>
      <c r="F368" s="8"/>
      <c r="G368" s="60" t="str">
        <f t="shared" si="94"/>
        <v/>
      </c>
      <c r="H368" s="60" t="str">
        <f t="shared" si="94"/>
        <v/>
      </c>
      <c r="I368" s="60" t="str">
        <f t="shared" si="94"/>
        <v/>
      </c>
      <c r="K368" s="115" t="str">
        <f t="shared" si="90"/>
        <v/>
      </c>
      <c r="U368" s="116"/>
      <c r="V368" s="65" t="str">
        <f t="shared" si="80"/>
        <v/>
      </c>
      <c r="W368" s="65" t="str">
        <f t="shared" si="81"/>
        <v/>
      </c>
      <c r="X368" s="65" t="str">
        <f t="shared" si="82"/>
        <v/>
      </c>
      <c r="Y368" s="65" t="str">
        <f t="shared" si="83"/>
        <v/>
      </c>
      <c r="Z368" s="65" t="str">
        <f t="shared" si="84"/>
        <v/>
      </c>
      <c r="AA368" s="65" t="str">
        <f t="shared" si="85"/>
        <v/>
      </c>
      <c r="AB368" s="38"/>
      <c r="AC368" s="38"/>
      <c r="AD368" s="38"/>
      <c r="AE368" s="85" t="str">
        <f t="shared" si="86"/>
        <v/>
      </c>
      <c r="AF368" s="85" t="str">
        <f t="shared" si="87"/>
        <v/>
      </c>
      <c r="AG368" s="85" t="str">
        <f t="shared" si="88"/>
        <v/>
      </c>
      <c r="AH368" s="66" t="str">
        <f t="shared" si="91"/>
        <v/>
      </c>
      <c r="AI368" s="46" t="str">
        <f>IFERROR(IF(ISNUMBER('Opsparede løndele dec20-mar21'!K366),AH368+'Opsparede løndele dec20-mar21'!K366,AH368),"")</f>
        <v/>
      </c>
    </row>
    <row r="369" spans="1:35" x14ac:dyDescent="0.25">
      <c r="A369" s="52" t="str">
        <f t="shared" si="92"/>
        <v/>
      </c>
      <c r="B369" s="5"/>
      <c r="C369" s="6"/>
      <c r="D369" s="7"/>
      <c r="E369" s="8"/>
      <c r="F369" s="8"/>
      <c r="G369" s="60" t="str">
        <f t="shared" si="94"/>
        <v/>
      </c>
      <c r="H369" s="60" t="str">
        <f t="shared" si="94"/>
        <v/>
      </c>
      <c r="I369" s="60" t="str">
        <f t="shared" si="94"/>
        <v/>
      </c>
      <c r="K369" s="115" t="str">
        <f t="shared" si="90"/>
        <v/>
      </c>
      <c r="U369" s="116"/>
      <c r="V369" s="65" t="str">
        <f t="shared" si="80"/>
        <v/>
      </c>
      <c r="W369" s="65" t="str">
        <f t="shared" si="81"/>
        <v/>
      </c>
      <c r="X369" s="65" t="str">
        <f t="shared" si="82"/>
        <v/>
      </c>
      <c r="Y369" s="65" t="str">
        <f t="shared" si="83"/>
        <v/>
      </c>
      <c r="Z369" s="65" t="str">
        <f t="shared" si="84"/>
        <v/>
      </c>
      <c r="AA369" s="65" t="str">
        <f t="shared" si="85"/>
        <v/>
      </c>
      <c r="AB369" s="38"/>
      <c r="AC369" s="38"/>
      <c r="AD369" s="38"/>
      <c r="AE369" s="85" t="str">
        <f t="shared" si="86"/>
        <v/>
      </c>
      <c r="AF369" s="85" t="str">
        <f t="shared" si="87"/>
        <v/>
      </c>
      <c r="AG369" s="85" t="str">
        <f t="shared" si="88"/>
        <v/>
      </c>
      <c r="AH369" s="66" t="str">
        <f t="shared" si="91"/>
        <v/>
      </c>
      <c r="AI369" s="46" t="str">
        <f>IFERROR(IF(ISNUMBER('Opsparede løndele dec20-mar21'!K367),AH369+'Opsparede løndele dec20-mar21'!K367,AH369),"")</f>
        <v/>
      </c>
    </row>
    <row r="370" spans="1:35" x14ac:dyDescent="0.25">
      <c r="A370" s="52" t="str">
        <f t="shared" si="92"/>
        <v/>
      </c>
      <c r="B370" s="5"/>
      <c r="C370" s="6"/>
      <c r="D370" s="7"/>
      <c r="E370" s="8"/>
      <c r="F370" s="8"/>
      <c r="G370" s="60" t="str">
        <f t="shared" si="94"/>
        <v/>
      </c>
      <c r="H370" s="60" t="str">
        <f t="shared" si="94"/>
        <v/>
      </c>
      <c r="I370" s="60" t="str">
        <f t="shared" si="94"/>
        <v/>
      </c>
      <c r="K370" s="115" t="str">
        <f t="shared" si="90"/>
        <v/>
      </c>
      <c r="U370" s="116"/>
      <c r="V370" s="65" t="str">
        <f t="shared" si="80"/>
        <v/>
      </c>
      <c r="W370" s="65" t="str">
        <f t="shared" si="81"/>
        <v/>
      </c>
      <c r="X370" s="65" t="str">
        <f t="shared" si="82"/>
        <v/>
      </c>
      <c r="Y370" s="65" t="str">
        <f t="shared" si="83"/>
        <v/>
      </c>
      <c r="Z370" s="65" t="str">
        <f t="shared" si="84"/>
        <v/>
      </c>
      <c r="AA370" s="65" t="str">
        <f t="shared" si="85"/>
        <v/>
      </c>
      <c r="AB370" s="38"/>
      <c r="AC370" s="38"/>
      <c r="AD370" s="38"/>
      <c r="AE370" s="85" t="str">
        <f t="shared" si="86"/>
        <v/>
      </c>
      <c r="AF370" s="85" t="str">
        <f t="shared" si="87"/>
        <v/>
      </c>
      <c r="AG370" s="85" t="str">
        <f t="shared" si="88"/>
        <v/>
      </c>
      <c r="AH370" s="66" t="str">
        <f t="shared" si="91"/>
        <v/>
      </c>
      <c r="AI370" s="46" t="str">
        <f>IFERROR(IF(ISNUMBER('Opsparede løndele dec20-mar21'!K368),AH370+'Opsparede løndele dec20-mar21'!K368,AH370),"")</f>
        <v/>
      </c>
    </row>
    <row r="371" spans="1:35" x14ac:dyDescent="0.25">
      <c r="A371" s="52" t="str">
        <f t="shared" si="92"/>
        <v/>
      </c>
      <c r="B371" s="5"/>
      <c r="C371" s="6"/>
      <c r="D371" s="7"/>
      <c r="E371" s="8"/>
      <c r="F371" s="8"/>
      <c r="G371" s="60" t="str">
        <f t="shared" si="94"/>
        <v/>
      </c>
      <c r="H371" s="60" t="str">
        <f t="shared" si="94"/>
        <v/>
      </c>
      <c r="I371" s="60" t="str">
        <f t="shared" si="94"/>
        <v/>
      </c>
      <c r="K371" s="115" t="str">
        <f t="shared" si="90"/>
        <v/>
      </c>
      <c r="U371" s="116"/>
      <c r="V371" s="65" t="str">
        <f t="shared" si="80"/>
        <v/>
      </c>
      <c r="W371" s="65" t="str">
        <f t="shared" si="81"/>
        <v/>
      </c>
      <c r="X371" s="65" t="str">
        <f t="shared" si="82"/>
        <v/>
      </c>
      <c r="Y371" s="65" t="str">
        <f t="shared" si="83"/>
        <v/>
      </c>
      <c r="Z371" s="65" t="str">
        <f t="shared" si="84"/>
        <v/>
      </c>
      <c r="AA371" s="65" t="str">
        <f t="shared" si="85"/>
        <v/>
      </c>
      <c r="AB371" s="38"/>
      <c r="AC371" s="38"/>
      <c r="AD371" s="38"/>
      <c r="AE371" s="85" t="str">
        <f t="shared" si="86"/>
        <v/>
      </c>
      <c r="AF371" s="85" t="str">
        <f t="shared" si="87"/>
        <v/>
      </c>
      <c r="AG371" s="85" t="str">
        <f t="shared" si="88"/>
        <v/>
      </c>
      <c r="AH371" s="66" t="str">
        <f t="shared" si="91"/>
        <v/>
      </c>
      <c r="AI371" s="46" t="str">
        <f>IFERROR(IF(ISNUMBER('Opsparede løndele dec20-mar21'!K369),AH371+'Opsparede løndele dec20-mar21'!K369,AH371),"")</f>
        <v/>
      </c>
    </row>
    <row r="372" spans="1:35" x14ac:dyDescent="0.25">
      <c r="A372" s="52" t="str">
        <f t="shared" si="92"/>
        <v/>
      </c>
      <c r="B372" s="5"/>
      <c r="C372" s="6"/>
      <c r="D372" s="7"/>
      <c r="E372" s="8"/>
      <c r="F372" s="8"/>
      <c r="G372" s="60" t="str">
        <f t="shared" si="94"/>
        <v/>
      </c>
      <c r="H372" s="60" t="str">
        <f t="shared" si="94"/>
        <v/>
      </c>
      <c r="I372" s="60" t="str">
        <f t="shared" si="94"/>
        <v/>
      </c>
      <c r="K372" s="115" t="str">
        <f t="shared" si="90"/>
        <v/>
      </c>
      <c r="U372" s="116"/>
      <c r="V372" s="65" t="str">
        <f t="shared" si="80"/>
        <v/>
      </c>
      <c r="W372" s="65" t="str">
        <f t="shared" si="81"/>
        <v/>
      </c>
      <c r="X372" s="65" t="str">
        <f t="shared" si="82"/>
        <v/>
      </c>
      <c r="Y372" s="65" t="str">
        <f t="shared" si="83"/>
        <v/>
      </c>
      <c r="Z372" s="65" t="str">
        <f t="shared" si="84"/>
        <v/>
      </c>
      <c r="AA372" s="65" t="str">
        <f t="shared" si="85"/>
        <v/>
      </c>
      <c r="AB372" s="38"/>
      <c r="AC372" s="38"/>
      <c r="AD372" s="38"/>
      <c r="AE372" s="85" t="str">
        <f t="shared" si="86"/>
        <v/>
      </c>
      <c r="AF372" s="85" t="str">
        <f t="shared" si="87"/>
        <v/>
      </c>
      <c r="AG372" s="85" t="str">
        <f t="shared" si="88"/>
        <v/>
      </c>
      <c r="AH372" s="66" t="str">
        <f t="shared" si="91"/>
        <v/>
      </c>
      <c r="AI372" s="46" t="str">
        <f>IFERROR(IF(ISNUMBER('Opsparede løndele dec20-mar21'!K370),AH372+'Opsparede løndele dec20-mar21'!K370,AH372),"")</f>
        <v/>
      </c>
    </row>
    <row r="373" spans="1:35" x14ac:dyDescent="0.25">
      <c r="A373" s="52" t="str">
        <f t="shared" si="92"/>
        <v/>
      </c>
      <c r="B373" s="5"/>
      <c r="C373" s="6"/>
      <c r="D373" s="7"/>
      <c r="E373" s="8"/>
      <c r="F373" s="8"/>
      <c r="G373" s="60" t="str">
        <f t="shared" si="94"/>
        <v/>
      </c>
      <c r="H373" s="60" t="str">
        <f t="shared" si="94"/>
        <v/>
      </c>
      <c r="I373" s="60" t="str">
        <f t="shared" si="94"/>
        <v/>
      </c>
      <c r="K373" s="115" t="str">
        <f t="shared" si="90"/>
        <v/>
      </c>
      <c r="U373" s="116"/>
      <c r="V373" s="65" t="str">
        <f t="shared" si="80"/>
        <v/>
      </c>
      <c r="W373" s="65" t="str">
        <f t="shared" si="81"/>
        <v/>
      </c>
      <c r="X373" s="65" t="str">
        <f t="shared" si="82"/>
        <v/>
      </c>
      <c r="Y373" s="65" t="str">
        <f t="shared" si="83"/>
        <v/>
      </c>
      <c r="Z373" s="65" t="str">
        <f t="shared" si="84"/>
        <v/>
      </c>
      <c r="AA373" s="65" t="str">
        <f t="shared" si="85"/>
        <v/>
      </c>
      <c r="AB373" s="38"/>
      <c r="AC373" s="38"/>
      <c r="AD373" s="38"/>
      <c r="AE373" s="85" t="str">
        <f t="shared" si="86"/>
        <v/>
      </c>
      <c r="AF373" s="85" t="str">
        <f t="shared" si="87"/>
        <v/>
      </c>
      <c r="AG373" s="85" t="str">
        <f t="shared" si="88"/>
        <v/>
      </c>
      <c r="AH373" s="66" t="str">
        <f t="shared" si="91"/>
        <v/>
      </c>
      <c r="AI373" s="46" t="str">
        <f>IFERROR(IF(ISNUMBER('Opsparede løndele dec20-mar21'!K371),AH373+'Opsparede løndele dec20-mar21'!K371,AH373),"")</f>
        <v/>
      </c>
    </row>
    <row r="374" spans="1:35" x14ac:dyDescent="0.25">
      <c r="A374" s="52" t="str">
        <f t="shared" si="92"/>
        <v/>
      </c>
      <c r="B374" s="5"/>
      <c r="C374" s="6"/>
      <c r="D374" s="7"/>
      <c r="E374" s="8"/>
      <c r="F374" s="8"/>
      <c r="G374" s="60" t="str">
        <f t="shared" si="94"/>
        <v/>
      </c>
      <c r="H374" s="60" t="str">
        <f t="shared" si="94"/>
        <v/>
      </c>
      <c r="I374" s="60" t="str">
        <f t="shared" si="94"/>
        <v/>
      </c>
      <c r="K374" s="115" t="str">
        <f t="shared" si="90"/>
        <v/>
      </c>
      <c r="U374" s="116"/>
      <c r="V374" s="65" t="str">
        <f t="shared" si="80"/>
        <v/>
      </c>
      <c r="W374" s="65" t="str">
        <f t="shared" si="81"/>
        <v/>
      </c>
      <c r="X374" s="65" t="str">
        <f t="shared" si="82"/>
        <v/>
      </c>
      <c r="Y374" s="65" t="str">
        <f t="shared" si="83"/>
        <v/>
      </c>
      <c r="Z374" s="65" t="str">
        <f t="shared" si="84"/>
        <v/>
      </c>
      <c r="AA374" s="65" t="str">
        <f t="shared" si="85"/>
        <v/>
      </c>
      <c r="AB374" s="38"/>
      <c r="AC374" s="38"/>
      <c r="AD374" s="38"/>
      <c r="AE374" s="85" t="str">
        <f t="shared" si="86"/>
        <v/>
      </c>
      <c r="AF374" s="85" t="str">
        <f t="shared" si="87"/>
        <v/>
      </c>
      <c r="AG374" s="85" t="str">
        <f t="shared" si="88"/>
        <v/>
      </c>
      <c r="AH374" s="66" t="str">
        <f t="shared" si="91"/>
        <v/>
      </c>
      <c r="AI374" s="46" t="str">
        <f>IFERROR(IF(ISNUMBER('Opsparede løndele dec20-mar21'!K372),AH374+'Opsparede løndele dec20-mar21'!K372,AH374),"")</f>
        <v/>
      </c>
    </row>
    <row r="375" spans="1:35" x14ac:dyDescent="0.25">
      <c r="A375" s="52" t="str">
        <f t="shared" si="92"/>
        <v/>
      </c>
      <c r="B375" s="5"/>
      <c r="C375" s="6"/>
      <c r="D375" s="7"/>
      <c r="E375" s="8"/>
      <c r="F375" s="8"/>
      <c r="G375" s="60" t="str">
        <f t="shared" si="94"/>
        <v/>
      </c>
      <c r="H375" s="60" t="str">
        <f t="shared" si="94"/>
        <v/>
      </c>
      <c r="I375" s="60" t="str">
        <f t="shared" si="94"/>
        <v/>
      </c>
      <c r="K375" s="115" t="str">
        <f t="shared" si="90"/>
        <v/>
      </c>
      <c r="U375" s="116"/>
      <c r="V375" s="65" t="str">
        <f t="shared" si="80"/>
        <v/>
      </c>
      <c r="W375" s="65" t="str">
        <f t="shared" si="81"/>
        <v/>
      </c>
      <c r="X375" s="65" t="str">
        <f t="shared" si="82"/>
        <v/>
      </c>
      <c r="Y375" s="65" t="str">
        <f t="shared" si="83"/>
        <v/>
      </c>
      <c r="Z375" s="65" t="str">
        <f t="shared" si="84"/>
        <v/>
      </c>
      <c r="AA375" s="65" t="str">
        <f t="shared" si="85"/>
        <v/>
      </c>
      <c r="AB375" s="38"/>
      <c r="AC375" s="38"/>
      <c r="AD375" s="38"/>
      <c r="AE375" s="85" t="str">
        <f t="shared" si="86"/>
        <v/>
      </c>
      <c r="AF375" s="85" t="str">
        <f t="shared" si="87"/>
        <v/>
      </c>
      <c r="AG375" s="85" t="str">
        <f t="shared" si="88"/>
        <v/>
      </c>
      <c r="AH375" s="66" t="str">
        <f t="shared" si="91"/>
        <v/>
      </c>
      <c r="AI375" s="46" t="str">
        <f>IFERROR(IF(ISNUMBER('Opsparede løndele dec20-mar21'!K373),AH375+'Opsparede løndele dec20-mar21'!K373,AH375),"")</f>
        <v/>
      </c>
    </row>
    <row r="376" spans="1:35" x14ac:dyDescent="0.25">
      <c r="A376" s="52" t="str">
        <f t="shared" si="92"/>
        <v/>
      </c>
      <c r="B376" s="5"/>
      <c r="C376" s="6"/>
      <c r="D376" s="7"/>
      <c r="E376" s="8"/>
      <c r="F376" s="8"/>
      <c r="G376" s="60" t="str">
        <f t="shared" ref="G376:I391" si="95">IF(AND(ISNUMBER($E376),ISNUMBER($F376)),MAX(MIN(NETWORKDAYS(IF($E376&lt;=VLOOKUP(G$6,Matrix_antal_dage,5,FALSE),VLOOKUP(G$6,Matrix_antal_dage,5,FALSE),$E376),IF($F376&gt;=VLOOKUP(G$6,Matrix_antal_dage,6,FALSE),VLOOKUP(G$6,Matrix_antal_dage,6,FALSE),$F376),helligdage),VLOOKUP(G$6,Matrix_antal_dage,7,FALSE)),0),"")</f>
        <v/>
      </c>
      <c r="H376" s="60" t="str">
        <f t="shared" si="95"/>
        <v/>
      </c>
      <c r="I376" s="60" t="str">
        <f t="shared" si="95"/>
        <v/>
      </c>
      <c r="K376" s="115" t="str">
        <f t="shared" si="90"/>
        <v/>
      </c>
      <c r="U376" s="116"/>
      <c r="V376" s="65" t="str">
        <f t="shared" si="80"/>
        <v/>
      </c>
      <c r="W376" s="65" t="str">
        <f t="shared" si="81"/>
        <v/>
      </c>
      <c r="X376" s="65" t="str">
        <f t="shared" si="82"/>
        <v/>
      </c>
      <c r="Y376" s="65" t="str">
        <f t="shared" si="83"/>
        <v/>
      </c>
      <c r="Z376" s="65" t="str">
        <f t="shared" si="84"/>
        <v/>
      </c>
      <c r="AA376" s="65" t="str">
        <f t="shared" si="85"/>
        <v/>
      </c>
      <c r="AB376" s="38"/>
      <c r="AC376" s="38"/>
      <c r="AD376" s="38"/>
      <c r="AE376" s="85" t="str">
        <f t="shared" si="86"/>
        <v/>
      </c>
      <c r="AF376" s="85" t="str">
        <f t="shared" si="87"/>
        <v/>
      </c>
      <c r="AG376" s="85" t="str">
        <f t="shared" si="88"/>
        <v/>
      </c>
      <c r="AH376" s="66" t="str">
        <f t="shared" si="91"/>
        <v/>
      </c>
      <c r="AI376" s="46" t="str">
        <f>IFERROR(IF(ISNUMBER('Opsparede løndele dec20-mar21'!K374),AH376+'Opsparede løndele dec20-mar21'!K374,AH376),"")</f>
        <v/>
      </c>
    </row>
    <row r="377" spans="1:35" x14ac:dyDescent="0.25">
      <c r="A377" s="52" t="str">
        <f t="shared" si="92"/>
        <v/>
      </c>
      <c r="B377" s="5"/>
      <c r="C377" s="6"/>
      <c r="D377" s="7"/>
      <c r="E377" s="8"/>
      <c r="F377" s="8"/>
      <c r="G377" s="60" t="str">
        <f t="shared" si="95"/>
        <v/>
      </c>
      <c r="H377" s="60" t="str">
        <f t="shared" si="95"/>
        <v/>
      </c>
      <c r="I377" s="60" t="str">
        <f t="shared" si="95"/>
        <v/>
      </c>
      <c r="K377" s="115" t="str">
        <f t="shared" si="90"/>
        <v/>
      </c>
      <c r="U377" s="116"/>
      <c r="V377" s="65" t="str">
        <f t="shared" si="80"/>
        <v/>
      </c>
      <c r="W377" s="65" t="str">
        <f t="shared" si="81"/>
        <v/>
      </c>
      <c r="X377" s="65" t="str">
        <f t="shared" si="82"/>
        <v/>
      </c>
      <c r="Y377" s="65" t="str">
        <f t="shared" si="83"/>
        <v/>
      </c>
      <c r="Z377" s="65" t="str">
        <f t="shared" si="84"/>
        <v/>
      </c>
      <c r="AA377" s="65" t="str">
        <f t="shared" si="85"/>
        <v/>
      </c>
      <c r="AB377" s="38"/>
      <c r="AC377" s="38"/>
      <c r="AD377" s="38"/>
      <c r="AE377" s="85" t="str">
        <f t="shared" si="86"/>
        <v/>
      </c>
      <c r="AF377" s="85" t="str">
        <f t="shared" si="87"/>
        <v/>
      </c>
      <c r="AG377" s="85" t="str">
        <f t="shared" si="88"/>
        <v/>
      </c>
      <c r="AH377" s="66" t="str">
        <f t="shared" si="91"/>
        <v/>
      </c>
      <c r="AI377" s="46" t="str">
        <f>IFERROR(IF(ISNUMBER('Opsparede løndele dec20-mar21'!K375),AH377+'Opsparede løndele dec20-mar21'!K375,AH377),"")</f>
        <v/>
      </c>
    </row>
    <row r="378" spans="1:35" x14ac:dyDescent="0.25">
      <c r="A378" s="52" t="str">
        <f t="shared" si="92"/>
        <v/>
      </c>
      <c r="B378" s="5"/>
      <c r="C378" s="6"/>
      <c r="D378" s="7"/>
      <c r="E378" s="8"/>
      <c r="F378" s="8"/>
      <c r="G378" s="60" t="str">
        <f t="shared" si="95"/>
        <v/>
      </c>
      <c r="H378" s="60" t="str">
        <f t="shared" si="95"/>
        <v/>
      </c>
      <c r="I378" s="60" t="str">
        <f t="shared" si="95"/>
        <v/>
      </c>
      <c r="K378" s="115" t="str">
        <f t="shared" si="90"/>
        <v/>
      </c>
      <c r="U378" s="116"/>
      <c r="V378" s="65" t="str">
        <f t="shared" si="80"/>
        <v/>
      </c>
      <c r="W378" s="65" t="str">
        <f t="shared" si="81"/>
        <v/>
      </c>
      <c r="X378" s="65" t="str">
        <f t="shared" si="82"/>
        <v/>
      </c>
      <c r="Y378" s="65" t="str">
        <f t="shared" si="83"/>
        <v/>
      </c>
      <c r="Z378" s="65" t="str">
        <f t="shared" si="84"/>
        <v/>
      </c>
      <c r="AA378" s="65" t="str">
        <f t="shared" si="85"/>
        <v/>
      </c>
      <c r="AB378" s="38"/>
      <c r="AC378" s="38"/>
      <c r="AD378" s="38"/>
      <c r="AE378" s="85" t="str">
        <f t="shared" si="86"/>
        <v/>
      </c>
      <c r="AF378" s="85" t="str">
        <f t="shared" si="87"/>
        <v/>
      </c>
      <c r="AG378" s="85" t="str">
        <f t="shared" si="88"/>
        <v/>
      </c>
      <c r="AH378" s="66" t="str">
        <f t="shared" si="91"/>
        <v/>
      </c>
      <c r="AI378" s="46" t="str">
        <f>IFERROR(IF(ISNUMBER('Opsparede løndele dec20-mar21'!K376),AH378+'Opsparede løndele dec20-mar21'!K376,AH378),"")</f>
        <v/>
      </c>
    </row>
    <row r="379" spans="1:35" x14ac:dyDescent="0.25">
      <c r="A379" s="52" t="str">
        <f t="shared" si="92"/>
        <v/>
      </c>
      <c r="B379" s="5"/>
      <c r="C379" s="6"/>
      <c r="D379" s="7"/>
      <c r="E379" s="8"/>
      <c r="F379" s="8"/>
      <c r="G379" s="60" t="str">
        <f t="shared" si="95"/>
        <v/>
      </c>
      <c r="H379" s="60" t="str">
        <f t="shared" si="95"/>
        <v/>
      </c>
      <c r="I379" s="60" t="str">
        <f t="shared" si="95"/>
        <v/>
      </c>
      <c r="K379" s="115" t="str">
        <f t="shared" si="90"/>
        <v/>
      </c>
      <c r="U379" s="116"/>
      <c r="V379" s="65" t="str">
        <f t="shared" si="80"/>
        <v/>
      </c>
      <c r="W379" s="65" t="str">
        <f t="shared" si="81"/>
        <v/>
      </c>
      <c r="X379" s="65" t="str">
        <f t="shared" si="82"/>
        <v/>
      </c>
      <c r="Y379" s="65" t="str">
        <f t="shared" si="83"/>
        <v/>
      </c>
      <c r="Z379" s="65" t="str">
        <f t="shared" si="84"/>
        <v/>
      </c>
      <c r="AA379" s="65" t="str">
        <f t="shared" si="85"/>
        <v/>
      </c>
      <c r="AB379" s="38"/>
      <c r="AC379" s="38"/>
      <c r="AD379" s="38"/>
      <c r="AE379" s="85" t="str">
        <f t="shared" si="86"/>
        <v/>
      </c>
      <c r="AF379" s="85" t="str">
        <f t="shared" si="87"/>
        <v/>
      </c>
      <c r="AG379" s="85" t="str">
        <f t="shared" si="88"/>
        <v/>
      </c>
      <c r="AH379" s="66" t="str">
        <f t="shared" si="91"/>
        <v/>
      </c>
      <c r="AI379" s="46" t="str">
        <f>IFERROR(IF(ISNUMBER('Opsparede løndele dec20-mar21'!K377),AH379+'Opsparede løndele dec20-mar21'!K377,AH379),"")</f>
        <v/>
      </c>
    </row>
    <row r="380" spans="1:35" x14ac:dyDescent="0.25">
      <c r="A380" s="52" t="str">
        <f t="shared" si="92"/>
        <v/>
      </c>
      <c r="B380" s="5"/>
      <c r="C380" s="6"/>
      <c r="D380" s="7"/>
      <c r="E380" s="8"/>
      <c r="F380" s="8"/>
      <c r="G380" s="60" t="str">
        <f t="shared" si="95"/>
        <v/>
      </c>
      <c r="H380" s="60" t="str">
        <f t="shared" si="95"/>
        <v/>
      </c>
      <c r="I380" s="60" t="str">
        <f t="shared" si="95"/>
        <v/>
      </c>
      <c r="K380" s="115" t="str">
        <f t="shared" si="90"/>
        <v/>
      </c>
      <c r="U380" s="116"/>
      <c r="V380" s="65" t="str">
        <f t="shared" si="80"/>
        <v/>
      </c>
      <c r="W380" s="65" t="str">
        <f t="shared" si="81"/>
        <v/>
      </c>
      <c r="X380" s="65" t="str">
        <f t="shared" si="82"/>
        <v/>
      </c>
      <c r="Y380" s="65" t="str">
        <f t="shared" si="83"/>
        <v/>
      </c>
      <c r="Z380" s="65" t="str">
        <f t="shared" si="84"/>
        <v/>
      </c>
      <c r="AA380" s="65" t="str">
        <f t="shared" si="85"/>
        <v/>
      </c>
      <c r="AB380" s="38"/>
      <c r="AC380" s="38"/>
      <c r="AD380" s="38"/>
      <c r="AE380" s="85" t="str">
        <f t="shared" si="86"/>
        <v/>
      </c>
      <c r="AF380" s="85" t="str">
        <f t="shared" si="87"/>
        <v/>
      </c>
      <c r="AG380" s="85" t="str">
        <f t="shared" si="88"/>
        <v/>
      </c>
      <c r="AH380" s="66" t="str">
        <f t="shared" si="91"/>
        <v/>
      </c>
      <c r="AI380" s="46" t="str">
        <f>IFERROR(IF(ISNUMBER('Opsparede løndele dec20-mar21'!K378),AH380+'Opsparede løndele dec20-mar21'!K378,AH380),"")</f>
        <v/>
      </c>
    </row>
    <row r="381" spans="1:35" x14ac:dyDescent="0.25">
      <c r="A381" s="52" t="str">
        <f t="shared" si="92"/>
        <v/>
      </c>
      <c r="B381" s="5"/>
      <c r="C381" s="6"/>
      <c r="D381" s="7"/>
      <c r="E381" s="8"/>
      <c r="F381" s="8"/>
      <c r="G381" s="60" t="str">
        <f t="shared" si="95"/>
        <v/>
      </c>
      <c r="H381" s="60" t="str">
        <f t="shared" si="95"/>
        <v/>
      </c>
      <c r="I381" s="60" t="str">
        <f t="shared" si="95"/>
        <v/>
      </c>
      <c r="K381" s="115" t="str">
        <f t="shared" si="90"/>
        <v/>
      </c>
      <c r="U381" s="116"/>
      <c r="V381" s="65" t="str">
        <f t="shared" si="80"/>
        <v/>
      </c>
      <c r="W381" s="65" t="str">
        <f t="shared" si="81"/>
        <v/>
      </c>
      <c r="X381" s="65" t="str">
        <f t="shared" si="82"/>
        <v/>
      </c>
      <c r="Y381" s="65" t="str">
        <f t="shared" si="83"/>
        <v/>
      </c>
      <c r="Z381" s="65" t="str">
        <f t="shared" si="84"/>
        <v/>
      </c>
      <c r="AA381" s="65" t="str">
        <f t="shared" si="85"/>
        <v/>
      </c>
      <c r="AB381" s="38"/>
      <c r="AC381" s="38"/>
      <c r="AD381" s="38"/>
      <c r="AE381" s="85" t="str">
        <f t="shared" si="86"/>
        <v/>
      </c>
      <c r="AF381" s="85" t="str">
        <f t="shared" si="87"/>
        <v/>
      </c>
      <c r="AG381" s="85" t="str">
        <f t="shared" si="88"/>
        <v/>
      </c>
      <c r="AH381" s="66" t="str">
        <f t="shared" si="91"/>
        <v/>
      </c>
      <c r="AI381" s="46" t="str">
        <f>IFERROR(IF(ISNUMBER('Opsparede løndele dec20-mar21'!K379),AH381+'Opsparede løndele dec20-mar21'!K379,AH381),"")</f>
        <v/>
      </c>
    </row>
    <row r="382" spans="1:35" x14ac:dyDescent="0.25">
      <c r="A382" s="52" t="str">
        <f t="shared" si="92"/>
        <v/>
      </c>
      <c r="B382" s="5"/>
      <c r="C382" s="6"/>
      <c r="D382" s="7"/>
      <c r="E382" s="8"/>
      <c r="F382" s="8"/>
      <c r="G382" s="60" t="str">
        <f t="shared" si="95"/>
        <v/>
      </c>
      <c r="H382" s="60" t="str">
        <f t="shared" si="95"/>
        <v/>
      </c>
      <c r="I382" s="60" t="str">
        <f t="shared" si="95"/>
        <v/>
      </c>
      <c r="K382" s="115" t="str">
        <f t="shared" si="90"/>
        <v/>
      </c>
      <c r="U382" s="116"/>
      <c r="V382" s="65" t="str">
        <f t="shared" si="80"/>
        <v/>
      </c>
      <c r="W382" s="65" t="str">
        <f t="shared" si="81"/>
        <v/>
      </c>
      <c r="X382" s="65" t="str">
        <f t="shared" si="82"/>
        <v/>
      </c>
      <c r="Y382" s="65" t="str">
        <f t="shared" si="83"/>
        <v/>
      </c>
      <c r="Z382" s="65" t="str">
        <f t="shared" si="84"/>
        <v/>
      </c>
      <c r="AA382" s="65" t="str">
        <f t="shared" si="85"/>
        <v/>
      </c>
      <c r="AB382" s="38"/>
      <c r="AC382" s="38"/>
      <c r="AD382" s="38"/>
      <c r="AE382" s="85" t="str">
        <f t="shared" si="86"/>
        <v/>
      </c>
      <c r="AF382" s="85" t="str">
        <f t="shared" si="87"/>
        <v/>
      </c>
      <c r="AG382" s="85" t="str">
        <f t="shared" si="88"/>
        <v/>
      </c>
      <c r="AH382" s="66" t="str">
        <f t="shared" si="91"/>
        <v/>
      </c>
      <c r="AI382" s="46" t="str">
        <f>IFERROR(IF(ISNUMBER('Opsparede løndele dec20-mar21'!K380),AH382+'Opsparede løndele dec20-mar21'!K380,AH382),"")</f>
        <v/>
      </c>
    </row>
    <row r="383" spans="1:35" x14ac:dyDescent="0.25">
      <c r="A383" s="52" t="str">
        <f t="shared" si="92"/>
        <v/>
      </c>
      <c r="B383" s="5"/>
      <c r="C383" s="6"/>
      <c r="D383" s="7"/>
      <c r="E383" s="8"/>
      <c r="F383" s="8"/>
      <c r="G383" s="60" t="str">
        <f t="shared" si="95"/>
        <v/>
      </c>
      <c r="H383" s="60" t="str">
        <f t="shared" si="95"/>
        <v/>
      </c>
      <c r="I383" s="60" t="str">
        <f t="shared" si="95"/>
        <v/>
      </c>
      <c r="K383" s="115" t="str">
        <f t="shared" si="90"/>
        <v/>
      </c>
      <c r="U383" s="116"/>
      <c r="V383" s="65" t="str">
        <f t="shared" si="80"/>
        <v/>
      </c>
      <c r="W383" s="65" t="str">
        <f t="shared" si="81"/>
        <v/>
      </c>
      <c r="X383" s="65" t="str">
        <f t="shared" si="82"/>
        <v/>
      </c>
      <c r="Y383" s="65" t="str">
        <f t="shared" si="83"/>
        <v/>
      </c>
      <c r="Z383" s="65" t="str">
        <f t="shared" si="84"/>
        <v/>
      </c>
      <c r="AA383" s="65" t="str">
        <f t="shared" si="85"/>
        <v/>
      </c>
      <c r="AB383" s="38"/>
      <c r="AC383" s="38"/>
      <c r="AD383" s="38"/>
      <c r="AE383" s="85" t="str">
        <f t="shared" si="86"/>
        <v/>
      </c>
      <c r="AF383" s="85" t="str">
        <f t="shared" si="87"/>
        <v/>
      </c>
      <c r="AG383" s="85" t="str">
        <f t="shared" si="88"/>
        <v/>
      </c>
      <c r="AH383" s="66" t="str">
        <f t="shared" si="91"/>
        <v/>
      </c>
      <c r="AI383" s="46" t="str">
        <f>IFERROR(IF(ISNUMBER('Opsparede løndele dec20-mar21'!K381),AH383+'Opsparede løndele dec20-mar21'!K381,AH383),"")</f>
        <v/>
      </c>
    </row>
    <row r="384" spans="1:35" x14ac:dyDescent="0.25">
      <c r="A384" s="52" t="str">
        <f t="shared" si="92"/>
        <v/>
      </c>
      <c r="B384" s="5"/>
      <c r="C384" s="6"/>
      <c r="D384" s="7"/>
      <c r="E384" s="8"/>
      <c r="F384" s="8"/>
      <c r="G384" s="60" t="str">
        <f t="shared" si="95"/>
        <v/>
      </c>
      <c r="H384" s="60" t="str">
        <f t="shared" si="95"/>
        <v/>
      </c>
      <c r="I384" s="60" t="str">
        <f t="shared" si="95"/>
        <v/>
      </c>
      <c r="K384" s="115" t="str">
        <f t="shared" si="90"/>
        <v/>
      </c>
      <c r="U384" s="116"/>
      <c r="V384" s="65" t="str">
        <f t="shared" si="80"/>
        <v/>
      </c>
      <c r="W384" s="65" t="str">
        <f t="shared" si="81"/>
        <v/>
      </c>
      <c r="X384" s="65" t="str">
        <f t="shared" si="82"/>
        <v/>
      </c>
      <c r="Y384" s="65" t="str">
        <f t="shared" si="83"/>
        <v/>
      </c>
      <c r="Z384" s="65" t="str">
        <f t="shared" si="84"/>
        <v/>
      </c>
      <c r="AA384" s="65" t="str">
        <f t="shared" si="85"/>
        <v/>
      </c>
      <c r="AB384" s="38"/>
      <c r="AC384" s="38"/>
      <c r="AD384" s="38"/>
      <c r="AE384" s="85" t="str">
        <f t="shared" si="86"/>
        <v/>
      </c>
      <c r="AF384" s="85" t="str">
        <f t="shared" si="87"/>
        <v/>
      </c>
      <c r="AG384" s="85" t="str">
        <f t="shared" si="88"/>
        <v/>
      </c>
      <c r="AH384" s="66" t="str">
        <f t="shared" si="91"/>
        <v/>
      </c>
      <c r="AI384" s="46" t="str">
        <f>IFERROR(IF(ISNUMBER('Opsparede løndele dec20-mar21'!K382),AH384+'Opsparede løndele dec20-mar21'!K382,AH384),"")</f>
        <v/>
      </c>
    </row>
    <row r="385" spans="1:35" x14ac:dyDescent="0.25">
      <c r="A385" s="52" t="str">
        <f t="shared" si="92"/>
        <v/>
      </c>
      <c r="B385" s="5"/>
      <c r="C385" s="6"/>
      <c r="D385" s="7"/>
      <c r="E385" s="8"/>
      <c r="F385" s="8"/>
      <c r="G385" s="60" t="str">
        <f t="shared" si="95"/>
        <v/>
      </c>
      <c r="H385" s="60" t="str">
        <f t="shared" si="95"/>
        <v/>
      </c>
      <c r="I385" s="60" t="str">
        <f t="shared" si="95"/>
        <v/>
      </c>
      <c r="K385" s="115" t="str">
        <f t="shared" si="90"/>
        <v/>
      </c>
      <c r="U385" s="116"/>
      <c r="V385" s="65" t="str">
        <f t="shared" si="80"/>
        <v/>
      </c>
      <c r="W385" s="65" t="str">
        <f t="shared" si="81"/>
        <v/>
      </c>
      <c r="X385" s="65" t="str">
        <f t="shared" si="82"/>
        <v/>
      </c>
      <c r="Y385" s="65" t="str">
        <f t="shared" si="83"/>
        <v/>
      </c>
      <c r="Z385" s="65" t="str">
        <f t="shared" si="84"/>
        <v/>
      </c>
      <c r="AA385" s="65" t="str">
        <f t="shared" si="85"/>
        <v/>
      </c>
      <c r="AB385" s="38"/>
      <c r="AC385" s="38"/>
      <c r="AD385" s="38"/>
      <c r="AE385" s="85" t="str">
        <f t="shared" si="86"/>
        <v/>
      </c>
      <c r="AF385" s="85" t="str">
        <f t="shared" si="87"/>
        <v/>
      </c>
      <c r="AG385" s="85" t="str">
        <f t="shared" si="88"/>
        <v/>
      </c>
      <c r="AH385" s="66" t="str">
        <f t="shared" si="91"/>
        <v/>
      </c>
      <c r="AI385" s="46" t="str">
        <f>IFERROR(IF(ISNUMBER('Opsparede løndele dec20-mar21'!K383),AH385+'Opsparede løndele dec20-mar21'!K383,AH385),"")</f>
        <v/>
      </c>
    </row>
    <row r="386" spans="1:35" x14ac:dyDescent="0.25">
      <c r="A386" s="52" t="str">
        <f t="shared" si="92"/>
        <v/>
      </c>
      <c r="B386" s="5"/>
      <c r="C386" s="6"/>
      <c r="D386" s="7"/>
      <c r="E386" s="8"/>
      <c r="F386" s="8"/>
      <c r="G386" s="60" t="str">
        <f t="shared" si="95"/>
        <v/>
      </c>
      <c r="H386" s="60" t="str">
        <f t="shared" si="95"/>
        <v/>
      </c>
      <c r="I386" s="60" t="str">
        <f t="shared" si="95"/>
        <v/>
      </c>
      <c r="K386" s="115" t="str">
        <f t="shared" si="90"/>
        <v/>
      </c>
      <c r="U386" s="116"/>
      <c r="V386" s="65" t="str">
        <f t="shared" si="80"/>
        <v/>
      </c>
      <c r="W386" s="65" t="str">
        <f t="shared" si="81"/>
        <v/>
      </c>
      <c r="X386" s="65" t="str">
        <f t="shared" si="82"/>
        <v/>
      </c>
      <c r="Y386" s="65" t="str">
        <f t="shared" si="83"/>
        <v/>
      </c>
      <c r="Z386" s="65" t="str">
        <f t="shared" si="84"/>
        <v/>
      </c>
      <c r="AA386" s="65" t="str">
        <f t="shared" si="85"/>
        <v/>
      </c>
      <c r="AB386" s="38"/>
      <c r="AC386" s="38"/>
      <c r="AD386" s="38"/>
      <c r="AE386" s="85" t="str">
        <f t="shared" si="86"/>
        <v/>
      </c>
      <c r="AF386" s="85" t="str">
        <f t="shared" si="87"/>
        <v/>
      </c>
      <c r="AG386" s="85" t="str">
        <f t="shared" si="88"/>
        <v/>
      </c>
      <c r="AH386" s="66" t="str">
        <f t="shared" si="91"/>
        <v/>
      </c>
      <c r="AI386" s="46" t="str">
        <f>IFERROR(IF(ISNUMBER('Opsparede løndele dec20-mar21'!K384),AH386+'Opsparede løndele dec20-mar21'!K384,AH386),"")</f>
        <v/>
      </c>
    </row>
    <row r="387" spans="1:35" x14ac:dyDescent="0.25">
      <c r="A387" s="52" t="str">
        <f t="shared" si="92"/>
        <v/>
      </c>
      <c r="B387" s="5"/>
      <c r="C387" s="6"/>
      <c r="D387" s="7"/>
      <c r="E387" s="8"/>
      <c r="F387" s="8"/>
      <c r="G387" s="60" t="str">
        <f t="shared" si="95"/>
        <v/>
      </c>
      <c r="H387" s="60" t="str">
        <f t="shared" si="95"/>
        <v/>
      </c>
      <c r="I387" s="60" t="str">
        <f t="shared" si="95"/>
        <v/>
      </c>
      <c r="K387" s="115" t="str">
        <f t="shared" si="90"/>
        <v/>
      </c>
      <c r="U387" s="116"/>
      <c r="V387" s="65" t="str">
        <f t="shared" si="80"/>
        <v/>
      </c>
      <c r="W387" s="65" t="str">
        <f t="shared" si="81"/>
        <v/>
      </c>
      <c r="X387" s="65" t="str">
        <f t="shared" si="82"/>
        <v/>
      </c>
      <c r="Y387" s="65" t="str">
        <f t="shared" si="83"/>
        <v/>
      </c>
      <c r="Z387" s="65" t="str">
        <f t="shared" si="84"/>
        <v/>
      </c>
      <c r="AA387" s="65" t="str">
        <f t="shared" si="85"/>
        <v/>
      </c>
      <c r="AB387" s="38"/>
      <c r="AC387" s="38"/>
      <c r="AD387" s="38"/>
      <c r="AE387" s="85" t="str">
        <f t="shared" si="86"/>
        <v/>
      </c>
      <c r="AF387" s="85" t="str">
        <f t="shared" si="87"/>
        <v/>
      </c>
      <c r="AG387" s="85" t="str">
        <f t="shared" si="88"/>
        <v/>
      </c>
      <c r="AH387" s="66" t="str">
        <f t="shared" si="91"/>
        <v/>
      </c>
      <c r="AI387" s="46" t="str">
        <f>IFERROR(IF(ISNUMBER('Opsparede løndele dec20-mar21'!K385),AH387+'Opsparede løndele dec20-mar21'!K385,AH387),"")</f>
        <v/>
      </c>
    </row>
    <row r="388" spans="1:35" x14ac:dyDescent="0.25">
      <c r="A388" s="52" t="str">
        <f t="shared" si="92"/>
        <v/>
      </c>
      <c r="B388" s="5"/>
      <c r="C388" s="6"/>
      <c r="D388" s="7"/>
      <c r="E388" s="8"/>
      <c r="F388" s="8"/>
      <c r="G388" s="60" t="str">
        <f t="shared" si="95"/>
        <v/>
      </c>
      <c r="H388" s="60" t="str">
        <f t="shared" si="95"/>
        <v/>
      </c>
      <c r="I388" s="60" t="str">
        <f t="shared" si="95"/>
        <v/>
      </c>
      <c r="K388" s="115" t="str">
        <f t="shared" si="90"/>
        <v/>
      </c>
      <c r="U388" s="116"/>
      <c r="V388" s="65" t="str">
        <f t="shared" si="80"/>
        <v/>
      </c>
      <c r="W388" s="65" t="str">
        <f t="shared" si="81"/>
        <v/>
      </c>
      <c r="X388" s="65" t="str">
        <f t="shared" si="82"/>
        <v/>
      </c>
      <c r="Y388" s="65" t="str">
        <f t="shared" si="83"/>
        <v/>
      </c>
      <c r="Z388" s="65" t="str">
        <f t="shared" si="84"/>
        <v/>
      </c>
      <c r="AA388" s="65" t="str">
        <f t="shared" si="85"/>
        <v/>
      </c>
      <c r="AB388" s="38"/>
      <c r="AC388" s="38"/>
      <c r="AD388" s="38"/>
      <c r="AE388" s="85" t="str">
        <f t="shared" si="86"/>
        <v/>
      </c>
      <c r="AF388" s="85" t="str">
        <f t="shared" si="87"/>
        <v/>
      </c>
      <c r="AG388" s="85" t="str">
        <f t="shared" si="88"/>
        <v/>
      </c>
      <c r="AH388" s="66" t="str">
        <f t="shared" si="91"/>
        <v/>
      </c>
      <c r="AI388" s="46" t="str">
        <f>IFERROR(IF(ISNUMBER('Opsparede løndele dec20-mar21'!K386),AH388+'Opsparede løndele dec20-mar21'!K386,AH388),"")</f>
        <v/>
      </c>
    </row>
    <row r="389" spans="1:35" x14ac:dyDescent="0.25">
      <c r="A389" s="52" t="str">
        <f t="shared" si="92"/>
        <v/>
      </c>
      <c r="B389" s="5"/>
      <c r="C389" s="6"/>
      <c r="D389" s="7"/>
      <c r="E389" s="8"/>
      <c r="F389" s="8"/>
      <c r="G389" s="60" t="str">
        <f t="shared" si="95"/>
        <v/>
      </c>
      <c r="H389" s="60" t="str">
        <f t="shared" si="95"/>
        <v/>
      </c>
      <c r="I389" s="60" t="str">
        <f t="shared" si="95"/>
        <v/>
      </c>
      <c r="K389" s="115" t="str">
        <f t="shared" si="90"/>
        <v/>
      </c>
      <c r="U389" s="116"/>
      <c r="V389" s="65" t="str">
        <f t="shared" si="80"/>
        <v/>
      </c>
      <c r="W389" s="65" t="str">
        <f t="shared" si="81"/>
        <v/>
      </c>
      <c r="X389" s="65" t="str">
        <f t="shared" si="82"/>
        <v/>
      </c>
      <c r="Y389" s="65" t="str">
        <f t="shared" si="83"/>
        <v/>
      </c>
      <c r="Z389" s="65" t="str">
        <f t="shared" si="84"/>
        <v/>
      </c>
      <c r="AA389" s="65" t="str">
        <f t="shared" si="85"/>
        <v/>
      </c>
      <c r="AB389" s="38"/>
      <c r="AC389" s="38"/>
      <c r="AD389" s="38"/>
      <c r="AE389" s="85" t="str">
        <f t="shared" si="86"/>
        <v/>
      </c>
      <c r="AF389" s="85" t="str">
        <f t="shared" si="87"/>
        <v/>
      </c>
      <c r="AG389" s="85" t="str">
        <f t="shared" si="88"/>
        <v/>
      </c>
      <c r="AH389" s="66" t="str">
        <f t="shared" si="91"/>
        <v/>
      </c>
      <c r="AI389" s="46" t="str">
        <f>IFERROR(IF(ISNUMBER('Opsparede løndele dec20-mar21'!K387),AH389+'Opsparede løndele dec20-mar21'!K387,AH389),"")</f>
        <v/>
      </c>
    </row>
    <row r="390" spans="1:35" x14ac:dyDescent="0.25">
      <c r="A390" s="52" t="str">
        <f t="shared" si="92"/>
        <v/>
      </c>
      <c r="B390" s="5"/>
      <c r="C390" s="6"/>
      <c r="D390" s="7"/>
      <c r="E390" s="8"/>
      <c r="F390" s="8"/>
      <c r="G390" s="60" t="str">
        <f t="shared" si="95"/>
        <v/>
      </c>
      <c r="H390" s="60" t="str">
        <f t="shared" si="95"/>
        <v/>
      </c>
      <c r="I390" s="60" t="str">
        <f t="shared" si="95"/>
        <v/>
      </c>
      <c r="K390" s="115" t="str">
        <f t="shared" si="90"/>
        <v/>
      </c>
      <c r="U390" s="116"/>
      <c r="V390" s="65" t="str">
        <f t="shared" si="80"/>
        <v/>
      </c>
      <c r="W390" s="65" t="str">
        <f t="shared" si="81"/>
        <v/>
      </c>
      <c r="X390" s="65" t="str">
        <f t="shared" si="82"/>
        <v/>
      </c>
      <c r="Y390" s="65" t="str">
        <f t="shared" si="83"/>
        <v/>
      </c>
      <c r="Z390" s="65" t="str">
        <f t="shared" si="84"/>
        <v/>
      </c>
      <c r="AA390" s="65" t="str">
        <f t="shared" si="85"/>
        <v/>
      </c>
      <c r="AB390" s="38"/>
      <c r="AC390" s="38"/>
      <c r="AD390" s="38"/>
      <c r="AE390" s="85" t="str">
        <f t="shared" si="86"/>
        <v/>
      </c>
      <c r="AF390" s="85" t="str">
        <f t="shared" si="87"/>
        <v/>
      </c>
      <c r="AG390" s="85" t="str">
        <f t="shared" si="88"/>
        <v/>
      </c>
      <c r="AH390" s="66" t="str">
        <f t="shared" si="91"/>
        <v/>
      </c>
      <c r="AI390" s="46" t="str">
        <f>IFERROR(IF(ISNUMBER('Opsparede løndele dec20-mar21'!K388),AH390+'Opsparede løndele dec20-mar21'!K388,AH390),"")</f>
        <v/>
      </c>
    </row>
    <row r="391" spans="1:35" x14ac:dyDescent="0.25">
      <c r="A391" s="52" t="str">
        <f t="shared" si="92"/>
        <v/>
      </c>
      <c r="B391" s="5"/>
      <c r="C391" s="6"/>
      <c r="D391" s="7"/>
      <c r="E391" s="8"/>
      <c r="F391" s="8"/>
      <c r="G391" s="60" t="str">
        <f t="shared" si="95"/>
        <v/>
      </c>
      <c r="H391" s="60" t="str">
        <f t="shared" si="95"/>
        <v/>
      </c>
      <c r="I391" s="60" t="str">
        <f t="shared" si="95"/>
        <v/>
      </c>
      <c r="K391" s="115" t="str">
        <f t="shared" si="90"/>
        <v/>
      </c>
      <c r="U391" s="116"/>
      <c r="V391" s="65" t="str">
        <f t="shared" ref="V391:V454" si="96">IF(AND(ISNUMBER($U391),ISNUMBER(L391)),(IF($B391="","",IF(MIN(L391,O391)*$K391&gt;30000*IF($U391&gt;37,37,$U391)/37,30000*IF($U391&gt;37,37,$U391)/37,MIN(L391,O391)*$K391))),"")</f>
        <v/>
      </c>
      <c r="W391" s="65" t="str">
        <f t="shared" ref="W391:W454" si="97">IF(AND(ISNUMBER($U391),ISNUMBER(M391)),(IF($B391="","",IF(MIN(M391,P391)*$K391&gt;30000*IF($U391&gt;37,37,$U391)/37,30000*IF($U391&gt;37,37,$U391)/37,MIN(M391,P391)*$K391))),"")</f>
        <v/>
      </c>
      <c r="X391" s="65" t="str">
        <f t="shared" ref="X391:X454" si="98">IF(AND(ISNUMBER($U391),ISNUMBER(N391)),(IF($B391="","",IF(MIN(N391,Q391)*$K391&gt;30000*IF($U391&gt;37,37,$U391)/37,30000*IF($U391&gt;37,37,$U391)/37,MIN(N391,Q391)*$K391))),"")</f>
        <v/>
      </c>
      <c r="Y391" s="65" t="str">
        <f t="shared" ref="Y391:Y454" si="99">IF(ISNUMBER(V391),(MIN(V391,MIN(L391,O391)-R391)),"")</f>
        <v/>
      </c>
      <c r="Z391" s="65" t="str">
        <f t="shared" ref="Z391:Z454" si="100">IF(ISNUMBER(W391),(MIN(W391,MIN(M391,P391)-S391)),"")</f>
        <v/>
      </c>
      <c r="AA391" s="65" t="str">
        <f t="shared" ref="AA391:AA454" si="101">IF(ISNUMBER(X391),(MIN(X391,MIN(N391,Q391)-T391)),"")</f>
        <v/>
      </c>
      <c r="AB391" s="38"/>
      <c r="AC391" s="38"/>
      <c r="AD391" s="38"/>
      <c r="AE391" s="85" t="str">
        <f t="shared" ref="AE391:AE454" si="102">IF(ISNUMBER(AB391),MIN(Y391/VLOOKUP(G$6,Matrix_antal_dage,4,FALSE)*(G391-AB391),30000),"")</f>
        <v/>
      </c>
      <c r="AF391" s="85" t="str">
        <f t="shared" ref="AF391:AF454" si="103">IF(ISNUMBER(AC391),MIN(Z391/VLOOKUP(H$6,Matrix_antal_dage,4,FALSE)*(H391-AC391),30000),"")</f>
        <v/>
      </c>
      <c r="AG391" s="85" t="str">
        <f t="shared" ref="AG391:AG454" si="104">IF(ISNUMBER(AD391),MIN(AA391/VLOOKUP(I$6,Matrix_antal_dage,4,FALSE)*(I391-AD391),30000),"")</f>
        <v/>
      </c>
      <c r="AH391" s="66" t="str">
        <f t="shared" si="91"/>
        <v/>
      </c>
      <c r="AI391" s="46" t="str">
        <f>IFERROR(IF(ISNUMBER('Opsparede løndele dec20-mar21'!K389),AH391+'Opsparede løndele dec20-mar21'!K389,AH391),"")</f>
        <v/>
      </c>
    </row>
    <row r="392" spans="1:35" x14ac:dyDescent="0.25">
      <c r="A392" s="52" t="str">
        <f t="shared" si="92"/>
        <v/>
      </c>
      <c r="B392" s="5"/>
      <c r="C392" s="6"/>
      <c r="D392" s="7"/>
      <c r="E392" s="8"/>
      <c r="F392" s="8"/>
      <c r="G392" s="60" t="str">
        <f t="shared" ref="G392:I407" si="105">IF(AND(ISNUMBER($E392),ISNUMBER($F392)),MAX(MIN(NETWORKDAYS(IF($E392&lt;=VLOOKUP(G$6,Matrix_antal_dage,5,FALSE),VLOOKUP(G$6,Matrix_antal_dage,5,FALSE),$E392),IF($F392&gt;=VLOOKUP(G$6,Matrix_antal_dage,6,FALSE),VLOOKUP(G$6,Matrix_antal_dage,6,FALSE),$F392),helligdage),VLOOKUP(G$6,Matrix_antal_dage,7,FALSE)),0),"")</f>
        <v/>
      </c>
      <c r="H392" s="60" t="str">
        <f t="shared" si="105"/>
        <v/>
      </c>
      <c r="I392" s="60" t="str">
        <f t="shared" si="105"/>
        <v/>
      </c>
      <c r="K392" s="115" t="str">
        <f t="shared" ref="K392:K455" si="106">IF(J392="","",IF(J392="Funktionær",0.75,IF(J392="Ikke-funktionær",0.9,IF(J392="Elev/lærling",0.9))))</f>
        <v/>
      </c>
      <c r="U392" s="116"/>
      <c r="V392" s="65" t="str">
        <f t="shared" si="96"/>
        <v/>
      </c>
      <c r="W392" s="65" t="str">
        <f t="shared" si="97"/>
        <v/>
      </c>
      <c r="X392" s="65" t="str">
        <f t="shared" si="98"/>
        <v/>
      </c>
      <c r="Y392" s="65" t="str">
        <f t="shared" si="99"/>
        <v/>
      </c>
      <c r="Z392" s="65" t="str">
        <f t="shared" si="100"/>
        <v/>
      </c>
      <c r="AA392" s="65" t="str">
        <f t="shared" si="101"/>
        <v/>
      </c>
      <c r="AB392" s="38"/>
      <c r="AC392" s="38"/>
      <c r="AD392" s="38"/>
      <c r="AE392" s="85" t="str">
        <f t="shared" si="102"/>
        <v/>
      </c>
      <c r="AF392" s="85" t="str">
        <f t="shared" si="103"/>
        <v/>
      </c>
      <c r="AG392" s="85" t="str">
        <f t="shared" si="104"/>
        <v/>
      </c>
      <c r="AH392" s="66" t="str">
        <f t="shared" ref="AH392:AH455" si="107">IF(OR(ISNUMBER(AB392),ISNUMBER(AC392),ISNUMBER(AD392)),SUM(AE392:AG392),"")</f>
        <v/>
      </c>
      <c r="AI392" s="46" t="str">
        <f>IFERROR(IF(ISNUMBER('Opsparede løndele dec20-mar21'!K390),AH392+'Opsparede løndele dec20-mar21'!K390,AH392),"")</f>
        <v/>
      </c>
    </row>
    <row r="393" spans="1:35" x14ac:dyDescent="0.25">
      <c r="A393" s="52" t="str">
        <f t="shared" ref="A393:A456" si="108">IF(B393="","",A392+1)</f>
        <v/>
      </c>
      <c r="B393" s="5"/>
      <c r="C393" s="6"/>
      <c r="D393" s="7"/>
      <c r="E393" s="8"/>
      <c r="F393" s="8"/>
      <c r="G393" s="60" t="str">
        <f t="shared" si="105"/>
        <v/>
      </c>
      <c r="H393" s="60" t="str">
        <f t="shared" si="105"/>
        <v/>
      </c>
      <c r="I393" s="60" t="str">
        <f t="shared" si="105"/>
        <v/>
      </c>
      <c r="K393" s="115" t="str">
        <f t="shared" si="106"/>
        <v/>
      </c>
      <c r="U393" s="116"/>
      <c r="V393" s="65" t="str">
        <f t="shared" si="96"/>
        <v/>
      </c>
      <c r="W393" s="65" t="str">
        <f t="shared" si="97"/>
        <v/>
      </c>
      <c r="X393" s="65" t="str">
        <f t="shared" si="98"/>
        <v/>
      </c>
      <c r="Y393" s="65" t="str">
        <f t="shared" si="99"/>
        <v/>
      </c>
      <c r="Z393" s="65" t="str">
        <f t="shared" si="100"/>
        <v/>
      </c>
      <c r="AA393" s="65" t="str">
        <f t="shared" si="101"/>
        <v/>
      </c>
      <c r="AB393" s="38"/>
      <c r="AC393" s="38"/>
      <c r="AD393" s="38"/>
      <c r="AE393" s="85" t="str">
        <f t="shared" si="102"/>
        <v/>
      </c>
      <c r="AF393" s="85" t="str">
        <f t="shared" si="103"/>
        <v/>
      </c>
      <c r="AG393" s="85" t="str">
        <f t="shared" si="104"/>
        <v/>
      </c>
      <c r="AH393" s="66" t="str">
        <f t="shared" si="107"/>
        <v/>
      </c>
      <c r="AI393" s="46" t="str">
        <f>IFERROR(IF(ISNUMBER('Opsparede løndele dec20-mar21'!K391),AH393+'Opsparede løndele dec20-mar21'!K391,AH393),"")</f>
        <v/>
      </c>
    </row>
    <row r="394" spans="1:35" x14ac:dyDescent="0.25">
      <c r="A394" s="52" t="str">
        <f t="shared" si="108"/>
        <v/>
      </c>
      <c r="B394" s="5"/>
      <c r="C394" s="6"/>
      <c r="D394" s="7"/>
      <c r="E394" s="8"/>
      <c r="F394" s="8"/>
      <c r="G394" s="60" t="str">
        <f t="shared" si="105"/>
        <v/>
      </c>
      <c r="H394" s="60" t="str">
        <f t="shared" si="105"/>
        <v/>
      </c>
      <c r="I394" s="60" t="str">
        <f t="shared" si="105"/>
        <v/>
      </c>
      <c r="K394" s="115" t="str">
        <f t="shared" si="106"/>
        <v/>
      </c>
      <c r="U394" s="116"/>
      <c r="V394" s="65" t="str">
        <f t="shared" si="96"/>
        <v/>
      </c>
      <c r="W394" s="65" t="str">
        <f t="shared" si="97"/>
        <v/>
      </c>
      <c r="X394" s="65" t="str">
        <f t="shared" si="98"/>
        <v/>
      </c>
      <c r="Y394" s="65" t="str">
        <f t="shared" si="99"/>
        <v/>
      </c>
      <c r="Z394" s="65" t="str">
        <f t="shared" si="100"/>
        <v/>
      </c>
      <c r="AA394" s="65" t="str">
        <f t="shared" si="101"/>
        <v/>
      </c>
      <c r="AB394" s="38"/>
      <c r="AC394" s="38"/>
      <c r="AD394" s="38"/>
      <c r="AE394" s="85" t="str">
        <f t="shared" si="102"/>
        <v/>
      </c>
      <c r="AF394" s="85" t="str">
        <f t="shared" si="103"/>
        <v/>
      </c>
      <c r="AG394" s="85" t="str">
        <f t="shared" si="104"/>
        <v/>
      </c>
      <c r="AH394" s="66" t="str">
        <f t="shared" si="107"/>
        <v/>
      </c>
      <c r="AI394" s="46" t="str">
        <f>IFERROR(IF(ISNUMBER('Opsparede løndele dec20-mar21'!K392),AH394+'Opsparede løndele dec20-mar21'!K392,AH394),"")</f>
        <v/>
      </c>
    </row>
    <row r="395" spans="1:35" x14ac:dyDescent="0.25">
      <c r="A395" s="52" t="str">
        <f t="shared" si="108"/>
        <v/>
      </c>
      <c r="B395" s="5"/>
      <c r="C395" s="6"/>
      <c r="D395" s="7"/>
      <c r="E395" s="8"/>
      <c r="F395" s="8"/>
      <c r="G395" s="60" t="str">
        <f t="shared" si="105"/>
        <v/>
      </c>
      <c r="H395" s="60" t="str">
        <f t="shared" si="105"/>
        <v/>
      </c>
      <c r="I395" s="60" t="str">
        <f t="shared" si="105"/>
        <v/>
      </c>
      <c r="K395" s="115" t="str">
        <f t="shared" si="106"/>
        <v/>
      </c>
      <c r="U395" s="116"/>
      <c r="V395" s="65" t="str">
        <f t="shared" si="96"/>
        <v/>
      </c>
      <c r="W395" s="65" t="str">
        <f t="shared" si="97"/>
        <v/>
      </c>
      <c r="X395" s="65" t="str">
        <f t="shared" si="98"/>
        <v/>
      </c>
      <c r="Y395" s="65" t="str">
        <f t="shared" si="99"/>
        <v/>
      </c>
      <c r="Z395" s="65" t="str">
        <f t="shared" si="100"/>
        <v/>
      </c>
      <c r="AA395" s="65" t="str">
        <f t="shared" si="101"/>
        <v/>
      </c>
      <c r="AB395" s="38"/>
      <c r="AC395" s="38"/>
      <c r="AD395" s="38"/>
      <c r="AE395" s="85" t="str">
        <f t="shared" si="102"/>
        <v/>
      </c>
      <c r="AF395" s="85" t="str">
        <f t="shared" si="103"/>
        <v/>
      </c>
      <c r="AG395" s="85" t="str">
        <f t="shared" si="104"/>
        <v/>
      </c>
      <c r="AH395" s="66" t="str">
        <f t="shared" si="107"/>
        <v/>
      </c>
      <c r="AI395" s="46" t="str">
        <f>IFERROR(IF(ISNUMBER('Opsparede løndele dec20-mar21'!K393),AH395+'Opsparede løndele dec20-mar21'!K393,AH395),"")</f>
        <v/>
      </c>
    </row>
    <row r="396" spans="1:35" x14ac:dyDescent="0.25">
      <c r="A396" s="52" t="str">
        <f t="shared" si="108"/>
        <v/>
      </c>
      <c r="B396" s="5"/>
      <c r="C396" s="6"/>
      <c r="D396" s="7"/>
      <c r="E396" s="8"/>
      <c r="F396" s="8"/>
      <c r="G396" s="60" t="str">
        <f t="shared" si="105"/>
        <v/>
      </c>
      <c r="H396" s="60" t="str">
        <f t="shared" si="105"/>
        <v/>
      </c>
      <c r="I396" s="60" t="str">
        <f t="shared" si="105"/>
        <v/>
      </c>
      <c r="K396" s="115" t="str">
        <f t="shared" si="106"/>
        <v/>
      </c>
      <c r="U396" s="116"/>
      <c r="V396" s="65" t="str">
        <f t="shared" si="96"/>
        <v/>
      </c>
      <c r="W396" s="65" t="str">
        <f t="shared" si="97"/>
        <v/>
      </c>
      <c r="X396" s="65" t="str">
        <f t="shared" si="98"/>
        <v/>
      </c>
      <c r="Y396" s="65" t="str">
        <f t="shared" si="99"/>
        <v/>
      </c>
      <c r="Z396" s="65" t="str">
        <f t="shared" si="100"/>
        <v/>
      </c>
      <c r="AA396" s="65" t="str">
        <f t="shared" si="101"/>
        <v/>
      </c>
      <c r="AB396" s="38"/>
      <c r="AC396" s="38"/>
      <c r="AD396" s="38"/>
      <c r="AE396" s="85" t="str">
        <f t="shared" si="102"/>
        <v/>
      </c>
      <c r="AF396" s="85" t="str">
        <f t="shared" si="103"/>
        <v/>
      </c>
      <c r="AG396" s="85" t="str">
        <f t="shared" si="104"/>
        <v/>
      </c>
      <c r="AH396" s="66" t="str">
        <f t="shared" si="107"/>
        <v/>
      </c>
      <c r="AI396" s="46" t="str">
        <f>IFERROR(IF(ISNUMBER('Opsparede løndele dec20-mar21'!K394),AH396+'Opsparede løndele dec20-mar21'!K394,AH396),"")</f>
        <v/>
      </c>
    </row>
    <row r="397" spans="1:35" x14ac:dyDescent="0.25">
      <c r="A397" s="52" t="str">
        <f t="shared" si="108"/>
        <v/>
      </c>
      <c r="B397" s="5"/>
      <c r="C397" s="6"/>
      <c r="D397" s="7"/>
      <c r="E397" s="8"/>
      <c r="F397" s="8"/>
      <c r="G397" s="60" t="str">
        <f t="shared" si="105"/>
        <v/>
      </c>
      <c r="H397" s="60" t="str">
        <f t="shared" si="105"/>
        <v/>
      </c>
      <c r="I397" s="60" t="str">
        <f t="shared" si="105"/>
        <v/>
      </c>
      <c r="K397" s="115" t="str">
        <f t="shared" si="106"/>
        <v/>
      </c>
      <c r="U397" s="116"/>
      <c r="V397" s="65" t="str">
        <f t="shared" si="96"/>
        <v/>
      </c>
      <c r="W397" s="65" t="str">
        <f t="shared" si="97"/>
        <v/>
      </c>
      <c r="X397" s="65" t="str">
        <f t="shared" si="98"/>
        <v/>
      </c>
      <c r="Y397" s="65" t="str">
        <f t="shared" si="99"/>
        <v/>
      </c>
      <c r="Z397" s="65" t="str">
        <f t="shared" si="100"/>
        <v/>
      </c>
      <c r="AA397" s="65" t="str">
        <f t="shared" si="101"/>
        <v/>
      </c>
      <c r="AB397" s="38"/>
      <c r="AC397" s="38"/>
      <c r="AD397" s="38"/>
      <c r="AE397" s="85" t="str">
        <f t="shared" si="102"/>
        <v/>
      </c>
      <c r="AF397" s="85" t="str">
        <f t="shared" si="103"/>
        <v/>
      </c>
      <c r="AG397" s="85" t="str">
        <f t="shared" si="104"/>
        <v/>
      </c>
      <c r="AH397" s="66" t="str">
        <f t="shared" si="107"/>
        <v/>
      </c>
      <c r="AI397" s="46" t="str">
        <f>IFERROR(IF(ISNUMBER('Opsparede løndele dec20-mar21'!K395),AH397+'Opsparede løndele dec20-mar21'!K395,AH397),"")</f>
        <v/>
      </c>
    </row>
    <row r="398" spans="1:35" x14ac:dyDescent="0.25">
      <c r="A398" s="52" t="str">
        <f t="shared" si="108"/>
        <v/>
      </c>
      <c r="B398" s="5"/>
      <c r="C398" s="6"/>
      <c r="D398" s="7"/>
      <c r="E398" s="8"/>
      <c r="F398" s="8"/>
      <c r="G398" s="60" t="str">
        <f t="shared" si="105"/>
        <v/>
      </c>
      <c r="H398" s="60" t="str">
        <f t="shared" si="105"/>
        <v/>
      </c>
      <c r="I398" s="60" t="str">
        <f t="shared" si="105"/>
        <v/>
      </c>
      <c r="K398" s="115" t="str">
        <f t="shared" si="106"/>
        <v/>
      </c>
      <c r="U398" s="116"/>
      <c r="V398" s="65" t="str">
        <f t="shared" si="96"/>
        <v/>
      </c>
      <c r="W398" s="65" t="str">
        <f t="shared" si="97"/>
        <v/>
      </c>
      <c r="X398" s="65" t="str">
        <f t="shared" si="98"/>
        <v/>
      </c>
      <c r="Y398" s="65" t="str">
        <f t="shared" si="99"/>
        <v/>
      </c>
      <c r="Z398" s="65" t="str">
        <f t="shared" si="100"/>
        <v/>
      </c>
      <c r="AA398" s="65" t="str">
        <f t="shared" si="101"/>
        <v/>
      </c>
      <c r="AB398" s="38"/>
      <c r="AC398" s="38"/>
      <c r="AD398" s="38"/>
      <c r="AE398" s="85" t="str">
        <f t="shared" si="102"/>
        <v/>
      </c>
      <c r="AF398" s="85" t="str">
        <f t="shared" si="103"/>
        <v/>
      </c>
      <c r="AG398" s="85" t="str">
        <f t="shared" si="104"/>
        <v/>
      </c>
      <c r="AH398" s="66" t="str">
        <f t="shared" si="107"/>
        <v/>
      </c>
      <c r="AI398" s="46" t="str">
        <f>IFERROR(IF(ISNUMBER('Opsparede løndele dec20-mar21'!K396),AH398+'Opsparede løndele dec20-mar21'!K396,AH398),"")</f>
        <v/>
      </c>
    </row>
    <row r="399" spans="1:35" x14ac:dyDescent="0.25">
      <c r="A399" s="52" t="str">
        <f t="shared" si="108"/>
        <v/>
      </c>
      <c r="B399" s="5"/>
      <c r="C399" s="6"/>
      <c r="D399" s="7"/>
      <c r="E399" s="8"/>
      <c r="F399" s="8"/>
      <c r="G399" s="60" t="str">
        <f t="shared" si="105"/>
        <v/>
      </c>
      <c r="H399" s="60" t="str">
        <f t="shared" si="105"/>
        <v/>
      </c>
      <c r="I399" s="60" t="str">
        <f t="shared" si="105"/>
        <v/>
      </c>
      <c r="K399" s="115" t="str">
        <f t="shared" si="106"/>
        <v/>
      </c>
      <c r="U399" s="116"/>
      <c r="V399" s="65" t="str">
        <f t="shared" si="96"/>
        <v/>
      </c>
      <c r="W399" s="65" t="str">
        <f t="shared" si="97"/>
        <v/>
      </c>
      <c r="X399" s="65" t="str">
        <f t="shared" si="98"/>
        <v/>
      </c>
      <c r="Y399" s="65" t="str">
        <f t="shared" si="99"/>
        <v/>
      </c>
      <c r="Z399" s="65" t="str">
        <f t="shared" si="100"/>
        <v/>
      </c>
      <c r="AA399" s="65" t="str">
        <f t="shared" si="101"/>
        <v/>
      </c>
      <c r="AB399" s="38"/>
      <c r="AC399" s="38"/>
      <c r="AD399" s="38"/>
      <c r="AE399" s="85" t="str">
        <f t="shared" si="102"/>
        <v/>
      </c>
      <c r="AF399" s="85" t="str">
        <f t="shared" si="103"/>
        <v/>
      </c>
      <c r="AG399" s="85" t="str">
        <f t="shared" si="104"/>
        <v/>
      </c>
      <c r="AH399" s="66" t="str">
        <f t="shared" si="107"/>
        <v/>
      </c>
      <c r="AI399" s="46" t="str">
        <f>IFERROR(IF(ISNUMBER('Opsparede løndele dec20-mar21'!K397),AH399+'Opsparede løndele dec20-mar21'!K397,AH399),"")</f>
        <v/>
      </c>
    </row>
    <row r="400" spans="1:35" x14ac:dyDescent="0.25">
      <c r="A400" s="52" t="str">
        <f t="shared" si="108"/>
        <v/>
      </c>
      <c r="B400" s="5"/>
      <c r="C400" s="6"/>
      <c r="D400" s="7"/>
      <c r="E400" s="8"/>
      <c r="F400" s="8"/>
      <c r="G400" s="60" t="str">
        <f t="shared" si="105"/>
        <v/>
      </c>
      <c r="H400" s="60" t="str">
        <f t="shared" si="105"/>
        <v/>
      </c>
      <c r="I400" s="60" t="str">
        <f t="shared" si="105"/>
        <v/>
      </c>
      <c r="K400" s="115" t="str">
        <f t="shared" si="106"/>
        <v/>
      </c>
      <c r="U400" s="116"/>
      <c r="V400" s="65" t="str">
        <f t="shared" si="96"/>
        <v/>
      </c>
      <c r="W400" s="65" t="str">
        <f t="shared" si="97"/>
        <v/>
      </c>
      <c r="X400" s="65" t="str">
        <f t="shared" si="98"/>
        <v/>
      </c>
      <c r="Y400" s="65" t="str">
        <f t="shared" si="99"/>
        <v/>
      </c>
      <c r="Z400" s="65" t="str">
        <f t="shared" si="100"/>
        <v/>
      </c>
      <c r="AA400" s="65" t="str">
        <f t="shared" si="101"/>
        <v/>
      </c>
      <c r="AB400" s="38"/>
      <c r="AC400" s="38"/>
      <c r="AD400" s="38"/>
      <c r="AE400" s="85" t="str">
        <f t="shared" si="102"/>
        <v/>
      </c>
      <c r="AF400" s="85" t="str">
        <f t="shared" si="103"/>
        <v/>
      </c>
      <c r="AG400" s="85" t="str">
        <f t="shared" si="104"/>
        <v/>
      </c>
      <c r="AH400" s="66" t="str">
        <f t="shared" si="107"/>
        <v/>
      </c>
      <c r="AI400" s="46" t="str">
        <f>IFERROR(IF(ISNUMBER('Opsparede løndele dec20-mar21'!K398),AH400+'Opsparede løndele dec20-mar21'!K398,AH400),"")</f>
        <v/>
      </c>
    </row>
    <row r="401" spans="1:35" x14ac:dyDescent="0.25">
      <c r="A401" s="52" t="str">
        <f t="shared" si="108"/>
        <v/>
      </c>
      <c r="B401" s="5"/>
      <c r="C401" s="6"/>
      <c r="D401" s="7"/>
      <c r="E401" s="8"/>
      <c r="F401" s="8"/>
      <c r="G401" s="60" t="str">
        <f t="shared" si="105"/>
        <v/>
      </c>
      <c r="H401" s="60" t="str">
        <f t="shared" si="105"/>
        <v/>
      </c>
      <c r="I401" s="60" t="str">
        <f t="shared" si="105"/>
        <v/>
      </c>
      <c r="K401" s="115" t="str">
        <f t="shared" si="106"/>
        <v/>
      </c>
      <c r="U401" s="116"/>
      <c r="V401" s="65" t="str">
        <f t="shared" si="96"/>
        <v/>
      </c>
      <c r="W401" s="65" t="str">
        <f t="shared" si="97"/>
        <v/>
      </c>
      <c r="X401" s="65" t="str">
        <f t="shared" si="98"/>
        <v/>
      </c>
      <c r="Y401" s="65" t="str">
        <f t="shared" si="99"/>
        <v/>
      </c>
      <c r="Z401" s="65" t="str">
        <f t="shared" si="100"/>
        <v/>
      </c>
      <c r="AA401" s="65" t="str">
        <f t="shared" si="101"/>
        <v/>
      </c>
      <c r="AB401" s="38"/>
      <c r="AC401" s="38"/>
      <c r="AD401" s="38"/>
      <c r="AE401" s="85" t="str">
        <f t="shared" si="102"/>
        <v/>
      </c>
      <c r="AF401" s="85" t="str">
        <f t="shared" si="103"/>
        <v/>
      </c>
      <c r="AG401" s="85" t="str">
        <f t="shared" si="104"/>
        <v/>
      </c>
      <c r="AH401" s="66" t="str">
        <f t="shared" si="107"/>
        <v/>
      </c>
      <c r="AI401" s="46" t="str">
        <f>IFERROR(IF(ISNUMBER('Opsparede løndele dec20-mar21'!K399),AH401+'Opsparede løndele dec20-mar21'!K399,AH401),"")</f>
        <v/>
      </c>
    </row>
    <row r="402" spans="1:35" x14ac:dyDescent="0.25">
      <c r="A402" s="52" t="str">
        <f t="shared" si="108"/>
        <v/>
      </c>
      <c r="B402" s="5"/>
      <c r="C402" s="6"/>
      <c r="D402" s="7"/>
      <c r="E402" s="8"/>
      <c r="F402" s="8"/>
      <c r="G402" s="60" t="str">
        <f t="shared" si="105"/>
        <v/>
      </c>
      <c r="H402" s="60" t="str">
        <f t="shared" si="105"/>
        <v/>
      </c>
      <c r="I402" s="60" t="str">
        <f t="shared" si="105"/>
        <v/>
      </c>
      <c r="K402" s="115" t="str">
        <f t="shared" si="106"/>
        <v/>
      </c>
      <c r="U402" s="116"/>
      <c r="V402" s="65" t="str">
        <f t="shared" si="96"/>
        <v/>
      </c>
      <c r="W402" s="65" t="str">
        <f t="shared" si="97"/>
        <v/>
      </c>
      <c r="X402" s="65" t="str">
        <f t="shared" si="98"/>
        <v/>
      </c>
      <c r="Y402" s="65" t="str">
        <f t="shared" si="99"/>
        <v/>
      </c>
      <c r="Z402" s="65" t="str">
        <f t="shared" si="100"/>
        <v/>
      </c>
      <c r="AA402" s="65" t="str">
        <f t="shared" si="101"/>
        <v/>
      </c>
      <c r="AB402" s="38"/>
      <c r="AC402" s="38"/>
      <c r="AD402" s="38"/>
      <c r="AE402" s="85" t="str">
        <f t="shared" si="102"/>
        <v/>
      </c>
      <c r="AF402" s="85" t="str">
        <f t="shared" si="103"/>
        <v/>
      </c>
      <c r="AG402" s="85" t="str">
        <f t="shared" si="104"/>
        <v/>
      </c>
      <c r="AH402" s="66" t="str">
        <f t="shared" si="107"/>
        <v/>
      </c>
      <c r="AI402" s="46" t="str">
        <f>IFERROR(IF(ISNUMBER('Opsparede løndele dec20-mar21'!K400),AH402+'Opsparede løndele dec20-mar21'!K400,AH402),"")</f>
        <v/>
      </c>
    </row>
    <row r="403" spans="1:35" x14ac:dyDescent="0.25">
      <c r="A403" s="52" t="str">
        <f t="shared" si="108"/>
        <v/>
      </c>
      <c r="B403" s="5"/>
      <c r="C403" s="6"/>
      <c r="D403" s="7"/>
      <c r="E403" s="8"/>
      <c r="F403" s="8"/>
      <c r="G403" s="60" t="str">
        <f t="shared" si="105"/>
        <v/>
      </c>
      <c r="H403" s="60" t="str">
        <f t="shared" si="105"/>
        <v/>
      </c>
      <c r="I403" s="60" t="str">
        <f t="shared" si="105"/>
        <v/>
      </c>
      <c r="K403" s="115" t="str">
        <f t="shared" si="106"/>
        <v/>
      </c>
      <c r="U403" s="116"/>
      <c r="V403" s="65" t="str">
        <f t="shared" si="96"/>
        <v/>
      </c>
      <c r="W403" s="65" t="str">
        <f t="shared" si="97"/>
        <v/>
      </c>
      <c r="X403" s="65" t="str">
        <f t="shared" si="98"/>
        <v/>
      </c>
      <c r="Y403" s="65" t="str">
        <f t="shared" si="99"/>
        <v/>
      </c>
      <c r="Z403" s="65" t="str">
        <f t="shared" si="100"/>
        <v/>
      </c>
      <c r="AA403" s="65" t="str">
        <f t="shared" si="101"/>
        <v/>
      </c>
      <c r="AB403" s="38"/>
      <c r="AC403" s="38"/>
      <c r="AD403" s="38"/>
      <c r="AE403" s="85" t="str">
        <f t="shared" si="102"/>
        <v/>
      </c>
      <c r="AF403" s="85" t="str">
        <f t="shared" si="103"/>
        <v/>
      </c>
      <c r="AG403" s="85" t="str">
        <f t="shared" si="104"/>
        <v/>
      </c>
      <c r="AH403" s="66" t="str">
        <f t="shared" si="107"/>
        <v/>
      </c>
      <c r="AI403" s="46" t="str">
        <f>IFERROR(IF(ISNUMBER('Opsparede løndele dec20-mar21'!K401),AH403+'Opsparede løndele dec20-mar21'!K401,AH403),"")</f>
        <v/>
      </c>
    </row>
    <row r="404" spans="1:35" x14ac:dyDescent="0.25">
      <c r="A404" s="52" t="str">
        <f t="shared" si="108"/>
        <v/>
      </c>
      <c r="B404" s="5"/>
      <c r="C404" s="6"/>
      <c r="D404" s="7"/>
      <c r="E404" s="8"/>
      <c r="F404" s="8"/>
      <c r="G404" s="60" t="str">
        <f t="shared" si="105"/>
        <v/>
      </c>
      <c r="H404" s="60" t="str">
        <f t="shared" si="105"/>
        <v/>
      </c>
      <c r="I404" s="60" t="str">
        <f t="shared" si="105"/>
        <v/>
      </c>
      <c r="K404" s="115" t="str">
        <f t="shared" si="106"/>
        <v/>
      </c>
      <c r="U404" s="116"/>
      <c r="V404" s="65" t="str">
        <f t="shared" si="96"/>
        <v/>
      </c>
      <c r="W404" s="65" t="str">
        <f t="shared" si="97"/>
        <v/>
      </c>
      <c r="X404" s="65" t="str">
        <f t="shared" si="98"/>
        <v/>
      </c>
      <c r="Y404" s="65" t="str">
        <f t="shared" si="99"/>
        <v/>
      </c>
      <c r="Z404" s="65" t="str">
        <f t="shared" si="100"/>
        <v/>
      </c>
      <c r="AA404" s="65" t="str">
        <f t="shared" si="101"/>
        <v/>
      </c>
      <c r="AB404" s="38"/>
      <c r="AC404" s="38"/>
      <c r="AD404" s="38"/>
      <c r="AE404" s="85" t="str">
        <f t="shared" si="102"/>
        <v/>
      </c>
      <c r="AF404" s="85" t="str">
        <f t="shared" si="103"/>
        <v/>
      </c>
      <c r="AG404" s="85" t="str">
        <f t="shared" si="104"/>
        <v/>
      </c>
      <c r="AH404" s="66" t="str">
        <f t="shared" si="107"/>
        <v/>
      </c>
      <c r="AI404" s="46" t="str">
        <f>IFERROR(IF(ISNUMBER('Opsparede løndele dec20-mar21'!K402),AH404+'Opsparede løndele dec20-mar21'!K402,AH404),"")</f>
        <v/>
      </c>
    </row>
    <row r="405" spans="1:35" x14ac:dyDescent="0.25">
      <c r="A405" s="52" t="str">
        <f t="shared" si="108"/>
        <v/>
      </c>
      <c r="B405" s="5"/>
      <c r="C405" s="6"/>
      <c r="D405" s="7"/>
      <c r="E405" s="8"/>
      <c r="F405" s="8"/>
      <c r="G405" s="60" t="str">
        <f t="shared" si="105"/>
        <v/>
      </c>
      <c r="H405" s="60" t="str">
        <f t="shared" si="105"/>
        <v/>
      </c>
      <c r="I405" s="60" t="str">
        <f t="shared" si="105"/>
        <v/>
      </c>
      <c r="K405" s="115" t="str">
        <f t="shared" si="106"/>
        <v/>
      </c>
      <c r="U405" s="116"/>
      <c r="V405" s="65" t="str">
        <f t="shared" si="96"/>
        <v/>
      </c>
      <c r="W405" s="65" t="str">
        <f t="shared" si="97"/>
        <v/>
      </c>
      <c r="X405" s="65" t="str">
        <f t="shared" si="98"/>
        <v/>
      </c>
      <c r="Y405" s="65" t="str">
        <f t="shared" si="99"/>
        <v/>
      </c>
      <c r="Z405" s="65" t="str">
        <f t="shared" si="100"/>
        <v/>
      </c>
      <c r="AA405" s="65" t="str">
        <f t="shared" si="101"/>
        <v/>
      </c>
      <c r="AB405" s="38"/>
      <c r="AC405" s="38"/>
      <c r="AD405" s="38"/>
      <c r="AE405" s="85" t="str">
        <f t="shared" si="102"/>
        <v/>
      </c>
      <c r="AF405" s="85" t="str">
        <f t="shared" si="103"/>
        <v/>
      </c>
      <c r="AG405" s="85" t="str">
        <f t="shared" si="104"/>
        <v/>
      </c>
      <c r="AH405" s="66" t="str">
        <f t="shared" si="107"/>
        <v/>
      </c>
      <c r="AI405" s="46" t="str">
        <f>IFERROR(IF(ISNUMBER('Opsparede løndele dec20-mar21'!K403),AH405+'Opsparede løndele dec20-mar21'!K403,AH405),"")</f>
        <v/>
      </c>
    </row>
    <row r="406" spans="1:35" x14ac:dyDescent="0.25">
      <c r="A406" s="52" t="str">
        <f t="shared" si="108"/>
        <v/>
      </c>
      <c r="B406" s="5"/>
      <c r="C406" s="6"/>
      <c r="D406" s="7"/>
      <c r="E406" s="8"/>
      <c r="F406" s="8"/>
      <c r="G406" s="60" t="str">
        <f t="shared" si="105"/>
        <v/>
      </c>
      <c r="H406" s="60" t="str">
        <f t="shared" si="105"/>
        <v/>
      </c>
      <c r="I406" s="60" t="str">
        <f t="shared" si="105"/>
        <v/>
      </c>
      <c r="K406" s="115" t="str">
        <f t="shared" si="106"/>
        <v/>
      </c>
      <c r="U406" s="116"/>
      <c r="V406" s="65" t="str">
        <f t="shared" si="96"/>
        <v/>
      </c>
      <c r="W406" s="65" t="str">
        <f t="shared" si="97"/>
        <v/>
      </c>
      <c r="X406" s="65" t="str">
        <f t="shared" si="98"/>
        <v/>
      </c>
      <c r="Y406" s="65" t="str">
        <f t="shared" si="99"/>
        <v/>
      </c>
      <c r="Z406" s="65" t="str">
        <f t="shared" si="100"/>
        <v/>
      </c>
      <c r="AA406" s="65" t="str">
        <f t="shared" si="101"/>
        <v/>
      </c>
      <c r="AB406" s="38"/>
      <c r="AC406" s="38"/>
      <c r="AD406" s="38"/>
      <c r="AE406" s="85" t="str">
        <f t="shared" si="102"/>
        <v/>
      </c>
      <c r="AF406" s="85" t="str">
        <f t="shared" si="103"/>
        <v/>
      </c>
      <c r="AG406" s="85" t="str">
        <f t="shared" si="104"/>
        <v/>
      </c>
      <c r="AH406" s="66" t="str">
        <f t="shared" si="107"/>
        <v/>
      </c>
      <c r="AI406" s="46" t="str">
        <f>IFERROR(IF(ISNUMBER('Opsparede løndele dec20-mar21'!K404),AH406+'Opsparede løndele dec20-mar21'!K404,AH406),"")</f>
        <v/>
      </c>
    </row>
    <row r="407" spans="1:35" x14ac:dyDescent="0.25">
      <c r="A407" s="52" t="str">
        <f t="shared" si="108"/>
        <v/>
      </c>
      <c r="B407" s="5"/>
      <c r="C407" s="6"/>
      <c r="D407" s="7"/>
      <c r="E407" s="8"/>
      <c r="F407" s="8"/>
      <c r="G407" s="60" t="str">
        <f t="shared" si="105"/>
        <v/>
      </c>
      <c r="H407" s="60" t="str">
        <f t="shared" si="105"/>
        <v/>
      </c>
      <c r="I407" s="60" t="str">
        <f t="shared" si="105"/>
        <v/>
      </c>
      <c r="K407" s="115" t="str">
        <f t="shared" si="106"/>
        <v/>
      </c>
      <c r="U407" s="116"/>
      <c r="V407" s="65" t="str">
        <f t="shared" si="96"/>
        <v/>
      </c>
      <c r="W407" s="65" t="str">
        <f t="shared" si="97"/>
        <v/>
      </c>
      <c r="X407" s="65" t="str">
        <f t="shared" si="98"/>
        <v/>
      </c>
      <c r="Y407" s="65" t="str">
        <f t="shared" si="99"/>
        <v/>
      </c>
      <c r="Z407" s="65" t="str">
        <f t="shared" si="100"/>
        <v/>
      </c>
      <c r="AA407" s="65" t="str">
        <f t="shared" si="101"/>
        <v/>
      </c>
      <c r="AB407" s="38"/>
      <c r="AC407" s="38"/>
      <c r="AD407" s="38"/>
      <c r="AE407" s="85" t="str">
        <f t="shared" si="102"/>
        <v/>
      </c>
      <c r="AF407" s="85" t="str">
        <f t="shared" si="103"/>
        <v/>
      </c>
      <c r="AG407" s="85" t="str">
        <f t="shared" si="104"/>
        <v/>
      </c>
      <c r="AH407" s="66" t="str">
        <f t="shared" si="107"/>
        <v/>
      </c>
      <c r="AI407" s="46" t="str">
        <f>IFERROR(IF(ISNUMBER('Opsparede løndele dec20-mar21'!K405),AH407+'Opsparede løndele dec20-mar21'!K405,AH407),"")</f>
        <v/>
      </c>
    </row>
    <row r="408" spans="1:35" x14ac:dyDescent="0.25">
      <c r="A408" s="52" t="str">
        <f t="shared" si="108"/>
        <v/>
      </c>
      <c r="B408" s="5"/>
      <c r="C408" s="6"/>
      <c r="D408" s="7"/>
      <c r="E408" s="8"/>
      <c r="F408" s="8"/>
      <c r="G408" s="60" t="str">
        <f t="shared" ref="G408:I423" si="109">IF(AND(ISNUMBER($E408),ISNUMBER($F408)),MAX(MIN(NETWORKDAYS(IF($E408&lt;=VLOOKUP(G$6,Matrix_antal_dage,5,FALSE),VLOOKUP(G$6,Matrix_antal_dage,5,FALSE),$E408),IF($F408&gt;=VLOOKUP(G$6,Matrix_antal_dage,6,FALSE),VLOOKUP(G$6,Matrix_antal_dage,6,FALSE),$F408),helligdage),VLOOKUP(G$6,Matrix_antal_dage,7,FALSE)),0),"")</f>
        <v/>
      </c>
      <c r="H408" s="60" t="str">
        <f t="shared" si="109"/>
        <v/>
      </c>
      <c r="I408" s="60" t="str">
        <f t="shared" si="109"/>
        <v/>
      </c>
      <c r="K408" s="115" t="str">
        <f t="shared" si="106"/>
        <v/>
      </c>
      <c r="U408" s="116"/>
      <c r="V408" s="65" t="str">
        <f t="shared" si="96"/>
        <v/>
      </c>
      <c r="W408" s="65" t="str">
        <f t="shared" si="97"/>
        <v/>
      </c>
      <c r="X408" s="65" t="str">
        <f t="shared" si="98"/>
        <v/>
      </c>
      <c r="Y408" s="65" t="str">
        <f t="shared" si="99"/>
        <v/>
      </c>
      <c r="Z408" s="65" t="str">
        <f t="shared" si="100"/>
        <v/>
      </c>
      <c r="AA408" s="65" t="str">
        <f t="shared" si="101"/>
        <v/>
      </c>
      <c r="AB408" s="38"/>
      <c r="AC408" s="38"/>
      <c r="AD408" s="38"/>
      <c r="AE408" s="85" t="str">
        <f t="shared" si="102"/>
        <v/>
      </c>
      <c r="AF408" s="85" t="str">
        <f t="shared" si="103"/>
        <v/>
      </c>
      <c r="AG408" s="85" t="str">
        <f t="shared" si="104"/>
        <v/>
      </c>
      <c r="AH408" s="66" t="str">
        <f t="shared" si="107"/>
        <v/>
      </c>
      <c r="AI408" s="46" t="str">
        <f>IFERROR(IF(ISNUMBER('Opsparede løndele dec20-mar21'!K406),AH408+'Opsparede løndele dec20-mar21'!K406,AH408),"")</f>
        <v/>
      </c>
    </row>
    <row r="409" spans="1:35" x14ac:dyDescent="0.25">
      <c r="A409" s="52" t="str">
        <f t="shared" si="108"/>
        <v/>
      </c>
      <c r="B409" s="5"/>
      <c r="C409" s="6"/>
      <c r="D409" s="7"/>
      <c r="E409" s="8"/>
      <c r="F409" s="8"/>
      <c r="G409" s="60" t="str">
        <f t="shared" si="109"/>
        <v/>
      </c>
      <c r="H409" s="60" t="str">
        <f t="shared" si="109"/>
        <v/>
      </c>
      <c r="I409" s="60" t="str">
        <f t="shared" si="109"/>
        <v/>
      </c>
      <c r="K409" s="115" t="str">
        <f t="shared" si="106"/>
        <v/>
      </c>
      <c r="U409" s="116"/>
      <c r="V409" s="65" t="str">
        <f t="shared" si="96"/>
        <v/>
      </c>
      <c r="W409" s="65" t="str">
        <f t="shared" si="97"/>
        <v/>
      </c>
      <c r="X409" s="65" t="str">
        <f t="shared" si="98"/>
        <v/>
      </c>
      <c r="Y409" s="65" t="str">
        <f t="shared" si="99"/>
        <v/>
      </c>
      <c r="Z409" s="65" t="str">
        <f t="shared" si="100"/>
        <v/>
      </c>
      <c r="AA409" s="65" t="str">
        <f t="shared" si="101"/>
        <v/>
      </c>
      <c r="AB409" s="38"/>
      <c r="AC409" s="38"/>
      <c r="AD409" s="38"/>
      <c r="AE409" s="85" t="str">
        <f t="shared" si="102"/>
        <v/>
      </c>
      <c r="AF409" s="85" t="str">
        <f t="shared" si="103"/>
        <v/>
      </c>
      <c r="AG409" s="85" t="str">
        <f t="shared" si="104"/>
        <v/>
      </c>
      <c r="AH409" s="66" t="str">
        <f t="shared" si="107"/>
        <v/>
      </c>
      <c r="AI409" s="46" t="str">
        <f>IFERROR(IF(ISNUMBER('Opsparede løndele dec20-mar21'!K407),AH409+'Opsparede løndele dec20-mar21'!K407,AH409),"")</f>
        <v/>
      </c>
    </row>
    <row r="410" spans="1:35" x14ac:dyDescent="0.25">
      <c r="A410" s="52" t="str">
        <f t="shared" si="108"/>
        <v/>
      </c>
      <c r="B410" s="5"/>
      <c r="C410" s="6"/>
      <c r="D410" s="7"/>
      <c r="E410" s="8"/>
      <c r="F410" s="8"/>
      <c r="G410" s="60" t="str">
        <f t="shared" si="109"/>
        <v/>
      </c>
      <c r="H410" s="60" t="str">
        <f t="shared" si="109"/>
        <v/>
      </c>
      <c r="I410" s="60" t="str">
        <f t="shared" si="109"/>
        <v/>
      </c>
      <c r="K410" s="115" t="str">
        <f t="shared" si="106"/>
        <v/>
      </c>
      <c r="U410" s="116"/>
      <c r="V410" s="65" t="str">
        <f t="shared" si="96"/>
        <v/>
      </c>
      <c r="W410" s="65" t="str">
        <f t="shared" si="97"/>
        <v/>
      </c>
      <c r="X410" s="65" t="str">
        <f t="shared" si="98"/>
        <v/>
      </c>
      <c r="Y410" s="65" t="str">
        <f t="shared" si="99"/>
        <v/>
      </c>
      <c r="Z410" s="65" t="str">
        <f t="shared" si="100"/>
        <v/>
      </c>
      <c r="AA410" s="65" t="str">
        <f t="shared" si="101"/>
        <v/>
      </c>
      <c r="AB410" s="38"/>
      <c r="AC410" s="38"/>
      <c r="AD410" s="38"/>
      <c r="AE410" s="85" t="str">
        <f t="shared" si="102"/>
        <v/>
      </c>
      <c r="AF410" s="85" t="str">
        <f t="shared" si="103"/>
        <v/>
      </c>
      <c r="AG410" s="85" t="str">
        <f t="shared" si="104"/>
        <v/>
      </c>
      <c r="AH410" s="66" t="str">
        <f t="shared" si="107"/>
        <v/>
      </c>
      <c r="AI410" s="46" t="str">
        <f>IFERROR(IF(ISNUMBER('Opsparede løndele dec20-mar21'!K408),AH410+'Opsparede løndele dec20-mar21'!K408,AH410),"")</f>
        <v/>
      </c>
    </row>
    <row r="411" spans="1:35" x14ac:dyDescent="0.25">
      <c r="A411" s="52" t="str">
        <f t="shared" si="108"/>
        <v/>
      </c>
      <c r="B411" s="5"/>
      <c r="C411" s="6"/>
      <c r="D411" s="7"/>
      <c r="E411" s="8"/>
      <c r="F411" s="8"/>
      <c r="G411" s="60" t="str">
        <f t="shared" si="109"/>
        <v/>
      </c>
      <c r="H411" s="60" t="str">
        <f t="shared" si="109"/>
        <v/>
      </c>
      <c r="I411" s="60" t="str">
        <f t="shared" si="109"/>
        <v/>
      </c>
      <c r="K411" s="115" t="str">
        <f t="shared" si="106"/>
        <v/>
      </c>
      <c r="U411" s="116"/>
      <c r="V411" s="65" t="str">
        <f t="shared" si="96"/>
        <v/>
      </c>
      <c r="W411" s="65" t="str">
        <f t="shared" si="97"/>
        <v/>
      </c>
      <c r="X411" s="65" t="str">
        <f t="shared" si="98"/>
        <v/>
      </c>
      <c r="Y411" s="65" t="str">
        <f t="shared" si="99"/>
        <v/>
      </c>
      <c r="Z411" s="65" t="str">
        <f t="shared" si="100"/>
        <v/>
      </c>
      <c r="AA411" s="65" t="str">
        <f t="shared" si="101"/>
        <v/>
      </c>
      <c r="AB411" s="38"/>
      <c r="AC411" s="38"/>
      <c r="AD411" s="38"/>
      <c r="AE411" s="85" t="str">
        <f t="shared" si="102"/>
        <v/>
      </c>
      <c r="AF411" s="85" t="str">
        <f t="shared" si="103"/>
        <v/>
      </c>
      <c r="AG411" s="85" t="str">
        <f t="shared" si="104"/>
        <v/>
      </c>
      <c r="AH411" s="66" t="str">
        <f t="shared" si="107"/>
        <v/>
      </c>
      <c r="AI411" s="46" t="str">
        <f>IFERROR(IF(ISNUMBER('Opsparede løndele dec20-mar21'!K409),AH411+'Opsparede løndele dec20-mar21'!K409,AH411),"")</f>
        <v/>
      </c>
    </row>
    <row r="412" spans="1:35" x14ac:dyDescent="0.25">
      <c r="A412" s="52" t="str">
        <f t="shared" si="108"/>
        <v/>
      </c>
      <c r="B412" s="5"/>
      <c r="C412" s="6"/>
      <c r="D412" s="7"/>
      <c r="E412" s="8"/>
      <c r="F412" s="8"/>
      <c r="G412" s="60" t="str">
        <f t="shared" si="109"/>
        <v/>
      </c>
      <c r="H412" s="60" t="str">
        <f t="shared" si="109"/>
        <v/>
      </c>
      <c r="I412" s="60" t="str">
        <f t="shared" si="109"/>
        <v/>
      </c>
      <c r="K412" s="115" t="str">
        <f t="shared" si="106"/>
        <v/>
      </c>
      <c r="U412" s="116"/>
      <c r="V412" s="65" t="str">
        <f t="shared" si="96"/>
        <v/>
      </c>
      <c r="W412" s="65" t="str">
        <f t="shared" si="97"/>
        <v/>
      </c>
      <c r="X412" s="65" t="str">
        <f t="shared" si="98"/>
        <v/>
      </c>
      <c r="Y412" s="65" t="str">
        <f t="shared" si="99"/>
        <v/>
      </c>
      <c r="Z412" s="65" t="str">
        <f t="shared" si="100"/>
        <v/>
      </c>
      <c r="AA412" s="65" t="str">
        <f t="shared" si="101"/>
        <v/>
      </c>
      <c r="AB412" s="38"/>
      <c r="AC412" s="38"/>
      <c r="AD412" s="38"/>
      <c r="AE412" s="85" t="str">
        <f t="shared" si="102"/>
        <v/>
      </c>
      <c r="AF412" s="85" t="str">
        <f t="shared" si="103"/>
        <v/>
      </c>
      <c r="AG412" s="85" t="str">
        <f t="shared" si="104"/>
        <v/>
      </c>
      <c r="AH412" s="66" t="str">
        <f t="shared" si="107"/>
        <v/>
      </c>
      <c r="AI412" s="46" t="str">
        <f>IFERROR(IF(ISNUMBER('Opsparede løndele dec20-mar21'!K410),AH412+'Opsparede løndele dec20-mar21'!K410,AH412),"")</f>
        <v/>
      </c>
    </row>
    <row r="413" spans="1:35" x14ac:dyDescent="0.25">
      <c r="A413" s="52" t="str">
        <f t="shared" si="108"/>
        <v/>
      </c>
      <c r="B413" s="5"/>
      <c r="C413" s="6"/>
      <c r="D413" s="7"/>
      <c r="E413" s="8"/>
      <c r="F413" s="8"/>
      <c r="G413" s="60" t="str">
        <f t="shared" si="109"/>
        <v/>
      </c>
      <c r="H413" s="60" t="str">
        <f t="shared" si="109"/>
        <v/>
      </c>
      <c r="I413" s="60" t="str">
        <f t="shared" si="109"/>
        <v/>
      </c>
      <c r="K413" s="115" t="str">
        <f t="shared" si="106"/>
        <v/>
      </c>
      <c r="U413" s="116"/>
      <c r="V413" s="65" t="str">
        <f t="shared" si="96"/>
        <v/>
      </c>
      <c r="W413" s="65" t="str">
        <f t="shared" si="97"/>
        <v/>
      </c>
      <c r="X413" s="65" t="str">
        <f t="shared" si="98"/>
        <v/>
      </c>
      <c r="Y413" s="65" t="str">
        <f t="shared" si="99"/>
        <v/>
      </c>
      <c r="Z413" s="65" t="str">
        <f t="shared" si="100"/>
        <v/>
      </c>
      <c r="AA413" s="65" t="str">
        <f t="shared" si="101"/>
        <v/>
      </c>
      <c r="AB413" s="38"/>
      <c r="AC413" s="38"/>
      <c r="AD413" s="38"/>
      <c r="AE413" s="85" t="str">
        <f t="shared" si="102"/>
        <v/>
      </c>
      <c r="AF413" s="85" t="str">
        <f t="shared" si="103"/>
        <v/>
      </c>
      <c r="AG413" s="85" t="str">
        <f t="shared" si="104"/>
        <v/>
      </c>
      <c r="AH413" s="66" t="str">
        <f t="shared" si="107"/>
        <v/>
      </c>
      <c r="AI413" s="46" t="str">
        <f>IFERROR(IF(ISNUMBER('Opsparede løndele dec20-mar21'!K411),AH413+'Opsparede løndele dec20-mar21'!K411,AH413),"")</f>
        <v/>
      </c>
    </row>
    <row r="414" spans="1:35" x14ac:dyDescent="0.25">
      <c r="A414" s="52" t="str">
        <f t="shared" si="108"/>
        <v/>
      </c>
      <c r="B414" s="5"/>
      <c r="C414" s="6"/>
      <c r="D414" s="7"/>
      <c r="E414" s="8"/>
      <c r="F414" s="8"/>
      <c r="G414" s="60" t="str">
        <f t="shared" si="109"/>
        <v/>
      </c>
      <c r="H414" s="60" t="str">
        <f t="shared" si="109"/>
        <v/>
      </c>
      <c r="I414" s="60" t="str">
        <f t="shared" si="109"/>
        <v/>
      </c>
      <c r="K414" s="115" t="str">
        <f t="shared" si="106"/>
        <v/>
      </c>
      <c r="U414" s="116"/>
      <c r="V414" s="65" t="str">
        <f t="shared" si="96"/>
        <v/>
      </c>
      <c r="W414" s="65" t="str">
        <f t="shared" si="97"/>
        <v/>
      </c>
      <c r="X414" s="65" t="str">
        <f t="shared" si="98"/>
        <v/>
      </c>
      <c r="Y414" s="65" t="str">
        <f t="shared" si="99"/>
        <v/>
      </c>
      <c r="Z414" s="65" t="str">
        <f t="shared" si="100"/>
        <v/>
      </c>
      <c r="AA414" s="65" t="str">
        <f t="shared" si="101"/>
        <v/>
      </c>
      <c r="AB414" s="38"/>
      <c r="AC414" s="38"/>
      <c r="AD414" s="38"/>
      <c r="AE414" s="85" t="str">
        <f t="shared" si="102"/>
        <v/>
      </c>
      <c r="AF414" s="85" t="str">
        <f t="shared" si="103"/>
        <v/>
      </c>
      <c r="AG414" s="85" t="str">
        <f t="shared" si="104"/>
        <v/>
      </c>
      <c r="AH414" s="66" t="str">
        <f t="shared" si="107"/>
        <v/>
      </c>
      <c r="AI414" s="46" t="str">
        <f>IFERROR(IF(ISNUMBER('Opsparede løndele dec20-mar21'!K412),AH414+'Opsparede løndele dec20-mar21'!K412,AH414),"")</f>
        <v/>
      </c>
    </row>
    <row r="415" spans="1:35" x14ac:dyDescent="0.25">
      <c r="A415" s="52" t="str">
        <f t="shared" si="108"/>
        <v/>
      </c>
      <c r="B415" s="5"/>
      <c r="C415" s="6"/>
      <c r="D415" s="7"/>
      <c r="E415" s="8"/>
      <c r="F415" s="8"/>
      <c r="G415" s="60" t="str">
        <f t="shared" si="109"/>
        <v/>
      </c>
      <c r="H415" s="60" t="str">
        <f t="shared" si="109"/>
        <v/>
      </c>
      <c r="I415" s="60" t="str">
        <f t="shared" si="109"/>
        <v/>
      </c>
      <c r="K415" s="115" t="str">
        <f t="shared" si="106"/>
        <v/>
      </c>
      <c r="U415" s="116"/>
      <c r="V415" s="65" t="str">
        <f t="shared" si="96"/>
        <v/>
      </c>
      <c r="W415" s="65" t="str">
        <f t="shared" si="97"/>
        <v/>
      </c>
      <c r="X415" s="65" t="str">
        <f t="shared" si="98"/>
        <v/>
      </c>
      <c r="Y415" s="65" t="str">
        <f t="shared" si="99"/>
        <v/>
      </c>
      <c r="Z415" s="65" t="str">
        <f t="shared" si="100"/>
        <v/>
      </c>
      <c r="AA415" s="65" t="str">
        <f t="shared" si="101"/>
        <v/>
      </c>
      <c r="AB415" s="38"/>
      <c r="AC415" s="38"/>
      <c r="AD415" s="38"/>
      <c r="AE415" s="85" t="str">
        <f t="shared" si="102"/>
        <v/>
      </c>
      <c r="AF415" s="85" t="str">
        <f t="shared" si="103"/>
        <v/>
      </c>
      <c r="AG415" s="85" t="str">
        <f t="shared" si="104"/>
        <v/>
      </c>
      <c r="AH415" s="66" t="str">
        <f t="shared" si="107"/>
        <v/>
      </c>
      <c r="AI415" s="46" t="str">
        <f>IFERROR(IF(ISNUMBER('Opsparede løndele dec20-mar21'!K413),AH415+'Opsparede løndele dec20-mar21'!K413,AH415),"")</f>
        <v/>
      </c>
    </row>
    <row r="416" spans="1:35" x14ac:dyDescent="0.25">
      <c r="A416" s="52" t="str">
        <f t="shared" si="108"/>
        <v/>
      </c>
      <c r="B416" s="5"/>
      <c r="C416" s="6"/>
      <c r="D416" s="7"/>
      <c r="E416" s="8"/>
      <c r="F416" s="8"/>
      <c r="G416" s="60" t="str">
        <f t="shared" si="109"/>
        <v/>
      </c>
      <c r="H416" s="60" t="str">
        <f t="shared" si="109"/>
        <v/>
      </c>
      <c r="I416" s="60" t="str">
        <f t="shared" si="109"/>
        <v/>
      </c>
      <c r="K416" s="115" t="str">
        <f t="shared" si="106"/>
        <v/>
      </c>
      <c r="U416" s="116"/>
      <c r="V416" s="65" t="str">
        <f t="shared" si="96"/>
        <v/>
      </c>
      <c r="W416" s="65" t="str">
        <f t="shared" si="97"/>
        <v/>
      </c>
      <c r="X416" s="65" t="str">
        <f t="shared" si="98"/>
        <v/>
      </c>
      <c r="Y416" s="65" t="str">
        <f t="shared" si="99"/>
        <v/>
      </c>
      <c r="Z416" s="65" t="str">
        <f t="shared" si="100"/>
        <v/>
      </c>
      <c r="AA416" s="65" t="str">
        <f t="shared" si="101"/>
        <v/>
      </c>
      <c r="AB416" s="38"/>
      <c r="AC416" s="38"/>
      <c r="AD416" s="38"/>
      <c r="AE416" s="85" t="str">
        <f t="shared" si="102"/>
        <v/>
      </c>
      <c r="AF416" s="85" t="str">
        <f t="shared" si="103"/>
        <v/>
      </c>
      <c r="AG416" s="85" t="str">
        <f t="shared" si="104"/>
        <v/>
      </c>
      <c r="AH416" s="66" t="str">
        <f t="shared" si="107"/>
        <v/>
      </c>
      <c r="AI416" s="46" t="str">
        <f>IFERROR(IF(ISNUMBER('Opsparede løndele dec20-mar21'!K414),AH416+'Opsparede løndele dec20-mar21'!K414,AH416),"")</f>
        <v/>
      </c>
    </row>
    <row r="417" spans="1:35" x14ac:dyDescent="0.25">
      <c r="A417" s="52" t="str">
        <f t="shared" si="108"/>
        <v/>
      </c>
      <c r="B417" s="5"/>
      <c r="C417" s="6"/>
      <c r="D417" s="7"/>
      <c r="E417" s="8"/>
      <c r="F417" s="8"/>
      <c r="G417" s="60" t="str">
        <f t="shared" si="109"/>
        <v/>
      </c>
      <c r="H417" s="60" t="str">
        <f t="shared" si="109"/>
        <v/>
      </c>
      <c r="I417" s="60" t="str">
        <f t="shared" si="109"/>
        <v/>
      </c>
      <c r="K417" s="115" t="str">
        <f t="shared" si="106"/>
        <v/>
      </c>
      <c r="U417" s="116"/>
      <c r="V417" s="65" t="str">
        <f t="shared" si="96"/>
        <v/>
      </c>
      <c r="W417" s="65" t="str">
        <f t="shared" si="97"/>
        <v/>
      </c>
      <c r="X417" s="65" t="str">
        <f t="shared" si="98"/>
        <v/>
      </c>
      <c r="Y417" s="65" t="str">
        <f t="shared" si="99"/>
        <v/>
      </c>
      <c r="Z417" s="65" t="str">
        <f t="shared" si="100"/>
        <v/>
      </c>
      <c r="AA417" s="65" t="str">
        <f t="shared" si="101"/>
        <v/>
      </c>
      <c r="AB417" s="38"/>
      <c r="AC417" s="38"/>
      <c r="AD417" s="38"/>
      <c r="AE417" s="85" t="str">
        <f t="shared" si="102"/>
        <v/>
      </c>
      <c r="AF417" s="85" t="str">
        <f t="shared" si="103"/>
        <v/>
      </c>
      <c r="AG417" s="85" t="str">
        <f t="shared" si="104"/>
        <v/>
      </c>
      <c r="AH417" s="66" t="str">
        <f t="shared" si="107"/>
        <v/>
      </c>
      <c r="AI417" s="46" t="str">
        <f>IFERROR(IF(ISNUMBER('Opsparede løndele dec20-mar21'!K415),AH417+'Opsparede løndele dec20-mar21'!K415,AH417),"")</f>
        <v/>
      </c>
    </row>
    <row r="418" spans="1:35" x14ac:dyDescent="0.25">
      <c r="A418" s="52" t="str">
        <f t="shared" si="108"/>
        <v/>
      </c>
      <c r="B418" s="5"/>
      <c r="C418" s="6"/>
      <c r="D418" s="7"/>
      <c r="E418" s="8"/>
      <c r="F418" s="8"/>
      <c r="G418" s="60" t="str">
        <f t="shared" si="109"/>
        <v/>
      </c>
      <c r="H418" s="60" t="str">
        <f t="shared" si="109"/>
        <v/>
      </c>
      <c r="I418" s="60" t="str">
        <f t="shared" si="109"/>
        <v/>
      </c>
      <c r="K418" s="115" t="str">
        <f t="shared" si="106"/>
        <v/>
      </c>
      <c r="U418" s="116"/>
      <c r="V418" s="65" t="str">
        <f t="shared" si="96"/>
        <v/>
      </c>
      <c r="W418" s="65" t="str">
        <f t="shared" si="97"/>
        <v/>
      </c>
      <c r="X418" s="65" t="str">
        <f t="shared" si="98"/>
        <v/>
      </c>
      <c r="Y418" s="65" t="str">
        <f t="shared" si="99"/>
        <v/>
      </c>
      <c r="Z418" s="65" t="str">
        <f t="shared" si="100"/>
        <v/>
      </c>
      <c r="AA418" s="65" t="str">
        <f t="shared" si="101"/>
        <v/>
      </c>
      <c r="AB418" s="38"/>
      <c r="AC418" s="38"/>
      <c r="AD418" s="38"/>
      <c r="AE418" s="85" t="str">
        <f t="shared" si="102"/>
        <v/>
      </c>
      <c r="AF418" s="85" t="str">
        <f t="shared" si="103"/>
        <v/>
      </c>
      <c r="AG418" s="85" t="str">
        <f t="shared" si="104"/>
        <v/>
      </c>
      <c r="AH418" s="66" t="str">
        <f t="shared" si="107"/>
        <v/>
      </c>
      <c r="AI418" s="46" t="str">
        <f>IFERROR(IF(ISNUMBER('Opsparede løndele dec20-mar21'!K416),AH418+'Opsparede løndele dec20-mar21'!K416,AH418),"")</f>
        <v/>
      </c>
    </row>
    <row r="419" spans="1:35" x14ac:dyDescent="0.25">
      <c r="A419" s="52" t="str">
        <f t="shared" si="108"/>
        <v/>
      </c>
      <c r="B419" s="5"/>
      <c r="C419" s="6"/>
      <c r="D419" s="7"/>
      <c r="E419" s="8"/>
      <c r="F419" s="8"/>
      <c r="G419" s="60" t="str">
        <f t="shared" si="109"/>
        <v/>
      </c>
      <c r="H419" s="60" t="str">
        <f t="shared" si="109"/>
        <v/>
      </c>
      <c r="I419" s="60" t="str">
        <f t="shared" si="109"/>
        <v/>
      </c>
      <c r="K419" s="115" t="str">
        <f t="shared" si="106"/>
        <v/>
      </c>
      <c r="U419" s="116"/>
      <c r="V419" s="65" t="str">
        <f t="shared" si="96"/>
        <v/>
      </c>
      <c r="W419" s="65" t="str">
        <f t="shared" si="97"/>
        <v/>
      </c>
      <c r="X419" s="65" t="str">
        <f t="shared" si="98"/>
        <v/>
      </c>
      <c r="Y419" s="65" t="str">
        <f t="shared" si="99"/>
        <v/>
      </c>
      <c r="Z419" s="65" t="str">
        <f t="shared" si="100"/>
        <v/>
      </c>
      <c r="AA419" s="65" t="str">
        <f t="shared" si="101"/>
        <v/>
      </c>
      <c r="AB419" s="38"/>
      <c r="AC419" s="38"/>
      <c r="AD419" s="38"/>
      <c r="AE419" s="85" t="str">
        <f t="shared" si="102"/>
        <v/>
      </c>
      <c r="AF419" s="85" t="str">
        <f t="shared" si="103"/>
        <v/>
      </c>
      <c r="AG419" s="85" t="str">
        <f t="shared" si="104"/>
        <v/>
      </c>
      <c r="AH419" s="66" t="str">
        <f t="shared" si="107"/>
        <v/>
      </c>
      <c r="AI419" s="46" t="str">
        <f>IFERROR(IF(ISNUMBER('Opsparede løndele dec20-mar21'!K417),AH419+'Opsparede løndele dec20-mar21'!K417,AH419),"")</f>
        <v/>
      </c>
    </row>
    <row r="420" spans="1:35" x14ac:dyDescent="0.25">
      <c r="A420" s="52" t="str">
        <f t="shared" si="108"/>
        <v/>
      </c>
      <c r="B420" s="5"/>
      <c r="C420" s="6"/>
      <c r="D420" s="7"/>
      <c r="E420" s="8"/>
      <c r="F420" s="8"/>
      <c r="G420" s="60" t="str">
        <f t="shared" si="109"/>
        <v/>
      </c>
      <c r="H420" s="60" t="str">
        <f t="shared" si="109"/>
        <v/>
      </c>
      <c r="I420" s="60" t="str">
        <f t="shared" si="109"/>
        <v/>
      </c>
      <c r="K420" s="115" t="str">
        <f t="shared" si="106"/>
        <v/>
      </c>
      <c r="U420" s="116"/>
      <c r="V420" s="65" t="str">
        <f t="shared" si="96"/>
        <v/>
      </c>
      <c r="W420" s="65" t="str">
        <f t="shared" si="97"/>
        <v/>
      </c>
      <c r="X420" s="65" t="str">
        <f t="shared" si="98"/>
        <v/>
      </c>
      <c r="Y420" s="65" t="str">
        <f t="shared" si="99"/>
        <v/>
      </c>
      <c r="Z420" s="65" t="str">
        <f t="shared" si="100"/>
        <v/>
      </c>
      <c r="AA420" s="65" t="str">
        <f t="shared" si="101"/>
        <v/>
      </c>
      <c r="AB420" s="38"/>
      <c r="AC420" s="38"/>
      <c r="AD420" s="38"/>
      <c r="AE420" s="85" t="str">
        <f t="shared" si="102"/>
        <v/>
      </c>
      <c r="AF420" s="85" t="str">
        <f t="shared" si="103"/>
        <v/>
      </c>
      <c r="AG420" s="85" t="str">
        <f t="shared" si="104"/>
        <v/>
      </c>
      <c r="AH420" s="66" t="str">
        <f t="shared" si="107"/>
        <v/>
      </c>
      <c r="AI420" s="46" t="str">
        <f>IFERROR(IF(ISNUMBER('Opsparede løndele dec20-mar21'!K418),AH420+'Opsparede løndele dec20-mar21'!K418,AH420),"")</f>
        <v/>
      </c>
    </row>
    <row r="421" spans="1:35" x14ac:dyDescent="0.25">
      <c r="A421" s="52" t="str">
        <f t="shared" si="108"/>
        <v/>
      </c>
      <c r="B421" s="5"/>
      <c r="C421" s="6"/>
      <c r="D421" s="7"/>
      <c r="E421" s="8"/>
      <c r="F421" s="8"/>
      <c r="G421" s="60" t="str">
        <f t="shared" si="109"/>
        <v/>
      </c>
      <c r="H421" s="60" t="str">
        <f t="shared" si="109"/>
        <v/>
      </c>
      <c r="I421" s="60" t="str">
        <f t="shared" si="109"/>
        <v/>
      </c>
      <c r="K421" s="115" t="str">
        <f t="shared" si="106"/>
        <v/>
      </c>
      <c r="U421" s="116"/>
      <c r="V421" s="65" t="str">
        <f t="shared" si="96"/>
        <v/>
      </c>
      <c r="W421" s="65" t="str">
        <f t="shared" si="97"/>
        <v/>
      </c>
      <c r="X421" s="65" t="str">
        <f t="shared" si="98"/>
        <v/>
      </c>
      <c r="Y421" s="65" t="str">
        <f t="shared" si="99"/>
        <v/>
      </c>
      <c r="Z421" s="65" t="str">
        <f t="shared" si="100"/>
        <v/>
      </c>
      <c r="AA421" s="65" t="str">
        <f t="shared" si="101"/>
        <v/>
      </c>
      <c r="AB421" s="38"/>
      <c r="AC421" s="38"/>
      <c r="AD421" s="38"/>
      <c r="AE421" s="85" t="str">
        <f t="shared" si="102"/>
        <v/>
      </c>
      <c r="AF421" s="85" t="str">
        <f t="shared" si="103"/>
        <v/>
      </c>
      <c r="AG421" s="85" t="str">
        <f t="shared" si="104"/>
        <v/>
      </c>
      <c r="AH421" s="66" t="str">
        <f t="shared" si="107"/>
        <v/>
      </c>
      <c r="AI421" s="46" t="str">
        <f>IFERROR(IF(ISNUMBER('Opsparede løndele dec20-mar21'!K419),AH421+'Opsparede løndele dec20-mar21'!K419,AH421),"")</f>
        <v/>
      </c>
    </row>
    <row r="422" spans="1:35" x14ac:dyDescent="0.25">
      <c r="A422" s="52" t="str">
        <f t="shared" si="108"/>
        <v/>
      </c>
      <c r="B422" s="5"/>
      <c r="C422" s="6"/>
      <c r="D422" s="7"/>
      <c r="E422" s="8"/>
      <c r="F422" s="8"/>
      <c r="G422" s="60" t="str">
        <f t="shared" si="109"/>
        <v/>
      </c>
      <c r="H422" s="60" t="str">
        <f t="shared" si="109"/>
        <v/>
      </c>
      <c r="I422" s="60" t="str">
        <f t="shared" si="109"/>
        <v/>
      </c>
      <c r="K422" s="115" t="str">
        <f t="shared" si="106"/>
        <v/>
      </c>
      <c r="U422" s="116"/>
      <c r="V422" s="65" t="str">
        <f t="shared" si="96"/>
        <v/>
      </c>
      <c r="W422" s="65" t="str">
        <f t="shared" si="97"/>
        <v/>
      </c>
      <c r="X422" s="65" t="str">
        <f t="shared" si="98"/>
        <v/>
      </c>
      <c r="Y422" s="65" t="str">
        <f t="shared" si="99"/>
        <v/>
      </c>
      <c r="Z422" s="65" t="str">
        <f t="shared" si="100"/>
        <v/>
      </c>
      <c r="AA422" s="65" t="str">
        <f t="shared" si="101"/>
        <v/>
      </c>
      <c r="AB422" s="38"/>
      <c r="AC422" s="38"/>
      <c r="AD422" s="38"/>
      <c r="AE422" s="85" t="str">
        <f t="shared" si="102"/>
        <v/>
      </c>
      <c r="AF422" s="85" t="str">
        <f t="shared" si="103"/>
        <v/>
      </c>
      <c r="AG422" s="85" t="str">
        <f t="shared" si="104"/>
        <v/>
      </c>
      <c r="AH422" s="66" t="str">
        <f t="shared" si="107"/>
        <v/>
      </c>
      <c r="AI422" s="46" t="str">
        <f>IFERROR(IF(ISNUMBER('Opsparede løndele dec20-mar21'!K420),AH422+'Opsparede løndele dec20-mar21'!K420,AH422),"")</f>
        <v/>
      </c>
    </row>
    <row r="423" spans="1:35" x14ac:dyDescent="0.25">
      <c r="A423" s="52" t="str">
        <f t="shared" si="108"/>
        <v/>
      </c>
      <c r="B423" s="5"/>
      <c r="C423" s="6"/>
      <c r="D423" s="7"/>
      <c r="E423" s="8"/>
      <c r="F423" s="8"/>
      <c r="G423" s="60" t="str">
        <f t="shared" si="109"/>
        <v/>
      </c>
      <c r="H423" s="60" t="str">
        <f t="shared" si="109"/>
        <v/>
      </c>
      <c r="I423" s="60" t="str">
        <f t="shared" si="109"/>
        <v/>
      </c>
      <c r="K423" s="115" t="str">
        <f t="shared" si="106"/>
        <v/>
      </c>
      <c r="U423" s="116"/>
      <c r="V423" s="65" t="str">
        <f t="shared" si="96"/>
        <v/>
      </c>
      <c r="W423" s="65" t="str">
        <f t="shared" si="97"/>
        <v/>
      </c>
      <c r="X423" s="65" t="str">
        <f t="shared" si="98"/>
        <v/>
      </c>
      <c r="Y423" s="65" t="str">
        <f t="shared" si="99"/>
        <v/>
      </c>
      <c r="Z423" s="65" t="str">
        <f t="shared" si="100"/>
        <v/>
      </c>
      <c r="AA423" s="65" t="str">
        <f t="shared" si="101"/>
        <v/>
      </c>
      <c r="AB423" s="38"/>
      <c r="AC423" s="38"/>
      <c r="AD423" s="38"/>
      <c r="AE423" s="85" t="str">
        <f t="shared" si="102"/>
        <v/>
      </c>
      <c r="AF423" s="85" t="str">
        <f t="shared" si="103"/>
        <v/>
      </c>
      <c r="AG423" s="85" t="str">
        <f t="shared" si="104"/>
        <v/>
      </c>
      <c r="AH423" s="66" t="str">
        <f t="shared" si="107"/>
        <v/>
      </c>
      <c r="AI423" s="46" t="str">
        <f>IFERROR(IF(ISNUMBER('Opsparede løndele dec20-mar21'!K421),AH423+'Opsparede løndele dec20-mar21'!K421,AH423),"")</f>
        <v/>
      </c>
    </row>
    <row r="424" spans="1:35" x14ac:dyDescent="0.25">
      <c r="A424" s="52" t="str">
        <f t="shared" si="108"/>
        <v/>
      </c>
      <c r="B424" s="5"/>
      <c r="C424" s="6"/>
      <c r="D424" s="7"/>
      <c r="E424" s="8"/>
      <c r="F424" s="8"/>
      <c r="G424" s="60" t="str">
        <f t="shared" ref="G424:I439" si="110">IF(AND(ISNUMBER($E424),ISNUMBER($F424)),MAX(MIN(NETWORKDAYS(IF($E424&lt;=VLOOKUP(G$6,Matrix_antal_dage,5,FALSE),VLOOKUP(G$6,Matrix_antal_dage,5,FALSE),$E424),IF($F424&gt;=VLOOKUP(G$6,Matrix_antal_dage,6,FALSE),VLOOKUP(G$6,Matrix_antal_dage,6,FALSE),$F424),helligdage),VLOOKUP(G$6,Matrix_antal_dage,7,FALSE)),0),"")</f>
        <v/>
      </c>
      <c r="H424" s="60" t="str">
        <f t="shared" si="110"/>
        <v/>
      </c>
      <c r="I424" s="60" t="str">
        <f t="shared" si="110"/>
        <v/>
      </c>
      <c r="K424" s="115" t="str">
        <f t="shared" si="106"/>
        <v/>
      </c>
      <c r="U424" s="116"/>
      <c r="V424" s="65" t="str">
        <f t="shared" si="96"/>
        <v/>
      </c>
      <c r="W424" s="65" t="str">
        <f t="shared" si="97"/>
        <v/>
      </c>
      <c r="X424" s="65" t="str">
        <f t="shared" si="98"/>
        <v/>
      </c>
      <c r="Y424" s="65" t="str">
        <f t="shared" si="99"/>
        <v/>
      </c>
      <c r="Z424" s="65" t="str">
        <f t="shared" si="100"/>
        <v/>
      </c>
      <c r="AA424" s="65" t="str">
        <f t="shared" si="101"/>
        <v/>
      </c>
      <c r="AB424" s="38"/>
      <c r="AC424" s="38"/>
      <c r="AD424" s="38"/>
      <c r="AE424" s="85" t="str">
        <f t="shared" si="102"/>
        <v/>
      </c>
      <c r="AF424" s="85" t="str">
        <f t="shared" si="103"/>
        <v/>
      </c>
      <c r="AG424" s="85" t="str">
        <f t="shared" si="104"/>
        <v/>
      </c>
      <c r="AH424" s="66" t="str">
        <f t="shared" si="107"/>
        <v/>
      </c>
      <c r="AI424" s="46" t="str">
        <f>IFERROR(IF(ISNUMBER('Opsparede løndele dec20-mar21'!K422),AH424+'Opsparede løndele dec20-mar21'!K422,AH424),"")</f>
        <v/>
      </c>
    </row>
    <row r="425" spans="1:35" x14ac:dyDescent="0.25">
      <c r="A425" s="52" t="str">
        <f t="shared" si="108"/>
        <v/>
      </c>
      <c r="B425" s="5"/>
      <c r="C425" s="6"/>
      <c r="D425" s="7"/>
      <c r="E425" s="8"/>
      <c r="F425" s="8"/>
      <c r="G425" s="60" t="str">
        <f t="shared" si="110"/>
        <v/>
      </c>
      <c r="H425" s="60" t="str">
        <f t="shared" si="110"/>
        <v/>
      </c>
      <c r="I425" s="60" t="str">
        <f t="shared" si="110"/>
        <v/>
      </c>
      <c r="K425" s="115" t="str">
        <f t="shared" si="106"/>
        <v/>
      </c>
      <c r="U425" s="116"/>
      <c r="V425" s="65" t="str">
        <f t="shared" si="96"/>
        <v/>
      </c>
      <c r="W425" s="65" t="str">
        <f t="shared" si="97"/>
        <v/>
      </c>
      <c r="X425" s="65" t="str">
        <f t="shared" si="98"/>
        <v/>
      </c>
      <c r="Y425" s="65" t="str">
        <f t="shared" si="99"/>
        <v/>
      </c>
      <c r="Z425" s="65" t="str">
        <f t="shared" si="100"/>
        <v/>
      </c>
      <c r="AA425" s="65" t="str">
        <f t="shared" si="101"/>
        <v/>
      </c>
      <c r="AB425" s="38"/>
      <c r="AC425" s="38"/>
      <c r="AD425" s="38"/>
      <c r="AE425" s="85" t="str">
        <f t="shared" si="102"/>
        <v/>
      </c>
      <c r="AF425" s="85" t="str">
        <f t="shared" si="103"/>
        <v/>
      </c>
      <c r="AG425" s="85" t="str">
        <f t="shared" si="104"/>
        <v/>
      </c>
      <c r="AH425" s="66" t="str">
        <f t="shared" si="107"/>
        <v/>
      </c>
      <c r="AI425" s="46" t="str">
        <f>IFERROR(IF(ISNUMBER('Opsparede løndele dec20-mar21'!K423),AH425+'Opsparede løndele dec20-mar21'!K423,AH425),"")</f>
        <v/>
      </c>
    </row>
    <row r="426" spans="1:35" x14ac:dyDescent="0.25">
      <c r="A426" s="52" t="str">
        <f t="shared" si="108"/>
        <v/>
      </c>
      <c r="B426" s="5"/>
      <c r="C426" s="6"/>
      <c r="D426" s="7"/>
      <c r="E426" s="8"/>
      <c r="F426" s="8"/>
      <c r="G426" s="60" t="str">
        <f t="shared" si="110"/>
        <v/>
      </c>
      <c r="H426" s="60" t="str">
        <f t="shared" si="110"/>
        <v/>
      </c>
      <c r="I426" s="60" t="str">
        <f t="shared" si="110"/>
        <v/>
      </c>
      <c r="K426" s="115" t="str">
        <f t="shared" si="106"/>
        <v/>
      </c>
      <c r="U426" s="116"/>
      <c r="V426" s="65" t="str">
        <f t="shared" si="96"/>
        <v/>
      </c>
      <c r="W426" s="65" t="str">
        <f t="shared" si="97"/>
        <v/>
      </c>
      <c r="X426" s="65" t="str">
        <f t="shared" si="98"/>
        <v/>
      </c>
      <c r="Y426" s="65" t="str">
        <f t="shared" si="99"/>
        <v/>
      </c>
      <c r="Z426" s="65" t="str">
        <f t="shared" si="100"/>
        <v/>
      </c>
      <c r="AA426" s="65" t="str">
        <f t="shared" si="101"/>
        <v/>
      </c>
      <c r="AB426" s="38"/>
      <c r="AC426" s="38"/>
      <c r="AD426" s="38"/>
      <c r="AE426" s="85" t="str">
        <f t="shared" si="102"/>
        <v/>
      </c>
      <c r="AF426" s="85" t="str">
        <f t="shared" si="103"/>
        <v/>
      </c>
      <c r="AG426" s="85" t="str">
        <f t="shared" si="104"/>
        <v/>
      </c>
      <c r="AH426" s="66" t="str">
        <f t="shared" si="107"/>
        <v/>
      </c>
      <c r="AI426" s="46" t="str">
        <f>IFERROR(IF(ISNUMBER('Opsparede løndele dec20-mar21'!K424),AH426+'Opsparede løndele dec20-mar21'!K424,AH426),"")</f>
        <v/>
      </c>
    </row>
    <row r="427" spans="1:35" x14ac:dyDescent="0.25">
      <c r="A427" s="52" t="str">
        <f t="shared" si="108"/>
        <v/>
      </c>
      <c r="B427" s="5"/>
      <c r="C427" s="6"/>
      <c r="D427" s="7"/>
      <c r="E427" s="8"/>
      <c r="F427" s="8"/>
      <c r="G427" s="60" t="str">
        <f t="shared" si="110"/>
        <v/>
      </c>
      <c r="H427" s="60" t="str">
        <f t="shared" si="110"/>
        <v/>
      </c>
      <c r="I427" s="60" t="str">
        <f t="shared" si="110"/>
        <v/>
      </c>
      <c r="K427" s="115" t="str">
        <f t="shared" si="106"/>
        <v/>
      </c>
      <c r="U427" s="116"/>
      <c r="V427" s="65" t="str">
        <f t="shared" si="96"/>
        <v/>
      </c>
      <c r="W427" s="65" t="str">
        <f t="shared" si="97"/>
        <v/>
      </c>
      <c r="X427" s="65" t="str">
        <f t="shared" si="98"/>
        <v/>
      </c>
      <c r="Y427" s="65" t="str">
        <f t="shared" si="99"/>
        <v/>
      </c>
      <c r="Z427" s="65" t="str">
        <f t="shared" si="100"/>
        <v/>
      </c>
      <c r="AA427" s="65" t="str">
        <f t="shared" si="101"/>
        <v/>
      </c>
      <c r="AB427" s="38"/>
      <c r="AC427" s="38"/>
      <c r="AD427" s="38"/>
      <c r="AE427" s="85" t="str">
        <f t="shared" si="102"/>
        <v/>
      </c>
      <c r="AF427" s="85" t="str">
        <f t="shared" si="103"/>
        <v/>
      </c>
      <c r="AG427" s="85" t="str">
        <f t="shared" si="104"/>
        <v/>
      </c>
      <c r="AH427" s="66" t="str">
        <f t="shared" si="107"/>
        <v/>
      </c>
      <c r="AI427" s="46" t="str">
        <f>IFERROR(IF(ISNUMBER('Opsparede løndele dec20-mar21'!K425),AH427+'Opsparede løndele dec20-mar21'!K425,AH427),"")</f>
        <v/>
      </c>
    </row>
    <row r="428" spans="1:35" x14ac:dyDescent="0.25">
      <c r="A428" s="52" t="str">
        <f t="shared" si="108"/>
        <v/>
      </c>
      <c r="B428" s="5"/>
      <c r="C428" s="6"/>
      <c r="D428" s="7"/>
      <c r="E428" s="8"/>
      <c r="F428" s="8"/>
      <c r="G428" s="60" t="str">
        <f t="shared" si="110"/>
        <v/>
      </c>
      <c r="H428" s="60" t="str">
        <f t="shared" si="110"/>
        <v/>
      </c>
      <c r="I428" s="60" t="str">
        <f t="shared" si="110"/>
        <v/>
      </c>
      <c r="K428" s="115" t="str">
        <f t="shared" si="106"/>
        <v/>
      </c>
      <c r="U428" s="116"/>
      <c r="V428" s="65" t="str">
        <f t="shared" si="96"/>
        <v/>
      </c>
      <c r="W428" s="65" t="str">
        <f t="shared" si="97"/>
        <v/>
      </c>
      <c r="X428" s="65" t="str">
        <f t="shared" si="98"/>
        <v/>
      </c>
      <c r="Y428" s="65" t="str">
        <f t="shared" si="99"/>
        <v/>
      </c>
      <c r="Z428" s="65" t="str">
        <f t="shared" si="100"/>
        <v/>
      </c>
      <c r="AA428" s="65" t="str">
        <f t="shared" si="101"/>
        <v/>
      </c>
      <c r="AB428" s="38"/>
      <c r="AC428" s="38"/>
      <c r="AD428" s="38"/>
      <c r="AE428" s="85" t="str">
        <f t="shared" si="102"/>
        <v/>
      </c>
      <c r="AF428" s="85" t="str">
        <f t="shared" si="103"/>
        <v/>
      </c>
      <c r="AG428" s="85" t="str">
        <f t="shared" si="104"/>
        <v/>
      </c>
      <c r="AH428" s="66" t="str">
        <f t="shared" si="107"/>
        <v/>
      </c>
      <c r="AI428" s="46" t="str">
        <f>IFERROR(IF(ISNUMBER('Opsparede løndele dec20-mar21'!K426),AH428+'Opsparede løndele dec20-mar21'!K426,AH428),"")</f>
        <v/>
      </c>
    </row>
    <row r="429" spans="1:35" x14ac:dyDescent="0.25">
      <c r="A429" s="52" t="str">
        <f t="shared" si="108"/>
        <v/>
      </c>
      <c r="B429" s="5"/>
      <c r="C429" s="6"/>
      <c r="D429" s="7"/>
      <c r="E429" s="8"/>
      <c r="F429" s="8"/>
      <c r="G429" s="60" t="str">
        <f t="shared" si="110"/>
        <v/>
      </c>
      <c r="H429" s="60" t="str">
        <f t="shared" si="110"/>
        <v/>
      </c>
      <c r="I429" s="60" t="str">
        <f t="shared" si="110"/>
        <v/>
      </c>
      <c r="K429" s="115" t="str">
        <f t="shared" si="106"/>
        <v/>
      </c>
      <c r="U429" s="116"/>
      <c r="V429" s="65" t="str">
        <f t="shared" si="96"/>
        <v/>
      </c>
      <c r="W429" s="65" t="str">
        <f t="shared" si="97"/>
        <v/>
      </c>
      <c r="X429" s="65" t="str">
        <f t="shared" si="98"/>
        <v/>
      </c>
      <c r="Y429" s="65" t="str">
        <f t="shared" si="99"/>
        <v/>
      </c>
      <c r="Z429" s="65" t="str">
        <f t="shared" si="100"/>
        <v/>
      </c>
      <c r="AA429" s="65" t="str">
        <f t="shared" si="101"/>
        <v/>
      </c>
      <c r="AB429" s="38"/>
      <c r="AC429" s="38"/>
      <c r="AD429" s="38"/>
      <c r="AE429" s="85" t="str">
        <f t="shared" si="102"/>
        <v/>
      </c>
      <c r="AF429" s="85" t="str">
        <f t="shared" si="103"/>
        <v/>
      </c>
      <c r="AG429" s="85" t="str">
        <f t="shared" si="104"/>
        <v/>
      </c>
      <c r="AH429" s="66" t="str">
        <f t="shared" si="107"/>
        <v/>
      </c>
      <c r="AI429" s="46" t="str">
        <f>IFERROR(IF(ISNUMBER('Opsparede løndele dec20-mar21'!K427),AH429+'Opsparede løndele dec20-mar21'!K427,AH429),"")</f>
        <v/>
      </c>
    </row>
    <row r="430" spans="1:35" x14ac:dyDescent="0.25">
      <c r="A430" s="52" t="str">
        <f t="shared" si="108"/>
        <v/>
      </c>
      <c r="B430" s="5"/>
      <c r="C430" s="6"/>
      <c r="D430" s="7"/>
      <c r="E430" s="8"/>
      <c r="F430" s="8"/>
      <c r="G430" s="60" t="str">
        <f t="shared" si="110"/>
        <v/>
      </c>
      <c r="H430" s="60" t="str">
        <f t="shared" si="110"/>
        <v/>
      </c>
      <c r="I430" s="60" t="str">
        <f t="shared" si="110"/>
        <v/>
      </c>
      <c r="K430" s="115" t="str">
        <f t="shared" si="106"/>
        <v/>
      </c>
      <c r="U430" s="116"/>
      <c r="V430" s="65" t="str">
        <f t="shared" si="96"/>
        <v/>
      </c>
      <c r="W430" s="65" t="str">
        <f t="shared" si="97"/>
        <v/>
      </c>
      <c r="X430" s="65" t="str">
        <f t="shared" si="98"/>
        <v/>
      </c>
      <c r="Y430" s="65" t="str">
        <f t="shared" si="99"/>
        <v/>
      </c>
      <c r="Z430" s="65" t="str">
        <f t="shared" si="100"/>
        <v/>
      </c>
      <c r="AA430" s="65" t="str">
        <f t="shared" si="101"/>
        <v/>
      </c>
      <c r="AB430" s="38"/>
      <c r="AC430" s="38"/>
      <c r="AD430" s="38"/>
      <c r="AE430" s="85" t="str">
        <f t="shared" si="102"/>
        <v/>
      </c>
      <c r="AF430" s="85" t="str">
        <f t="shared" si="103"/>
        <v/>
      </c>
      <c r="AG430" s="85" t="str">
        <f t="shared" si="104"/>
        <v/>
      </c>
      <c r="AH430" s="66" t="str">
        <f t="shared" si="107"/>
        <v/>
      </c>
      <c r="AI430" s="46" t="str">
        <f>IFERROR(IF(ISNUMBER('Opsparede løndele dec20-mar21'!K428),AH430+'Opsparede løndele dec20-mar21'!K428,AH430),"")</f>
        <v/>
      </c>
    </row>
    <row r="431" spans="1:35" x14ac:dyDescent="0.25">
      <c r="A431" s="52" t="str">
        <f t="shared" si="108"/>
        <v/>
      </c>
      <c r="B431" s="5"/>
      <c r="C431" s="6"/>
      <c r="D431" s="7"/>
      <c r="E431" s="8"/>
      <c r="F431" s="8"/>
      <c r="G431" s="60" t="str">
        <f t="shared" si="110"/>
        <v/>
      </c>
      <c r="H431" s="60" t="str">
        <f t="shared" si="110"/>
        <v/>
      </c>
      <c r="I431" s="60" t="str">
        <f t="shared" si="110"/>
        <v/>
      </c>
      <c r="K431" s="115" t="str">
        <f t="shared" si="106"/>
        <v/>
      </c>
      <c r="U431" s="116"/>
      <c r="V431" s="65" t="str">
        <f t="shared" si="96"/>
        <v/>
      </c>
      <c r="W431" s="65" t="str">
        <f t="shared" si="97"/>
        <v/>
      </c>
      <c r="X431" s="65" t="str">
        <f t="shared" si="98"/>
        <v/>
      </c>
      <c r="Y431" s="65" t="str">
        <f t="shared" si="99"/>
        <v/>
      </c>
      <c r="Z431" s="65" t="str">
        <f t="shared" si="100"/>
        <v/>
      </c>
      <c r="AA431" s="65" t="str">
        <f t="shared" si="101"/>
        <v/>
      </c>
      <c r="AB431" s="38"/>
      <c r="AC431" s="38"/>
      <c r="AD431" s="38"/>
      <c r="AE431" s="85" t="str">
        <f t="shared" si="102"/>
        <v/>
      </c>
      <c r="AF431" s="85" t="str">
        <f t="shared" si="103"/>
        <v/>
      </c>
      <c r="AG431" s="85" t="str">
        <f t="shared" si="104"/>
        <v/>
      </c>
      <c r="AH431" s="66" t="str">
        <f t="shared" si="107"/>
        <v/>
      </c>
      <c r="AI431" s="46" t="str">
        <f>IFERROR(IF(ISNUMBER('Opsparede løndele dec20-mar21'!K429),AH431+'Opsparede løndele dec20-mar21'!K429,AH431),"")</f>
        <v/>
      </c>
    </row>
    <row r="432" spans="1:35" x14ac:dyDescent="0.25">
      <c r="A432" s="52" t="str">
        <f t="shared" si="108"/>
        <v/>
      </c>
      <c r="B432" s="5"/>
      <c r="C432" s="6"/>
      <c r="D432" s="7"/>
      <c r="E432" s="8"/>
      <c r="F432" s="8"/>
      <c r="G432" s="60" t="str">
        <f t="shared" si="110"/>
        <v/>
      </c>
      <c r="H432" s="60" t="str">
        <f t="shared" si="110"/>
        <v/>
      </c>
      <c r="I432" s="60" t="str">
        <f t="shared" si="110"/>
        <v/>
      </c>
      <c r="K432" s="115" t="str">
        <f t="shared" si="106"/>
        <v/>
      </c>
      <c r="U432" s="116"/>
      <c r="V432" s="65" t="str">
        <f t="shared" si="96"/>
        <v/>
      </c>
      <c r="W432" s="65" t="str">
        <f t="shared" si="97"/>
        <v/>
      </c>
      <c r="X432" s="65" t="str">
        <f t="shared" si="98"/>
        <v/>
      </c>
      <c r="Y432" s="65" t="str">
        <f t="shared" si="99"/>
        <v/>
      </c>
      <c r="Z432" s="65" t="str">
        <f t="shared" si="100"/>
        <v/>
      </c>
      <c r="AA432" s="65" t="str">
        <f t="shared" si="101"/>
        <v/>
      </c>
      <c r="AB432" s="38"/>
      <c r="AC432" s="38"/>
      <c r="AD432" s="38"/>
      <c r="AE432" s="85" t="str">
        <f t="shared" si="102"/>
        <v/>
      </c>
      <c r="AF432" s="85" t="str">
        <f t="shared" si="103"/>
        <v/>
      </c>
      <c r="AG432" s="85" t="str">
        <f t="shared" si="104"/>
        <v/>
      </c>
      <c r="AH432" s="66" t="str">
        <f t="shared" si="107"/>
        <v/>
      </c>
      <c r="AI432" s="46" t="str">
        <f>IFERROR(IF(ISNUMBER('Opsparede løndele dec20-mar21'!K430),AH432+'Opsparede løndele dec20-mar21'!K430,AH432),"")</f>
        <v/>
      </c>
    </row>
    <row r="433" spans="1:35" x14ac:dyDescent="0.25">
      <c r="A433" s="52" t="str">
        <f t="shared" si="108"/>
        <v/>
      </c>
      <c r="B433" s="5"/>
      <c r="C433" s="6"/>
      <c r="D433" s="7"/>
      <c r="E433" s="8"/>
      <c r="F433" s="8"/>
      <c r="G433" s="60" t="str">
        <f t="shared" si="110"/>
        <v/>
      </c>
      <c r="H433" s="60" t="str">
        <f t="shared" si="110"/>
        <v/>
      </c>
      <c r="I433" s="60" t="str">
        <f t="shared" si="110"/>
        <v/>
      </c>
      <c r="K433" s="115" t="str">
        <f t="shared" si="106"/>
        <v/>
      </c>
      <c r="U433" s="116"/>
      <c r="V433" s="65" t="str">
        <f t="shared" si="96"/>
        <v/>
      </c>
      <c r="W433" s="65" t="str">
        <f t="shared" si="97"/>
        <v/>
      </c>
      <c r="X433" s="65" t="str">
        <f t="shared" si="98"/>
        <v/>
      </c>
      <c r="Y433" s="65" t="str">
        <f t="shared" si="99"/>
        <v/>
      </c>
      <c r="Z433" s="65" t="str">
        <f t="shared" si="100"/>
        <v/>
      </c>
      <c r="AA433" s="65" t="str">
        <f t="shared" si="101"/>
        <v/>
      </c>
      <c r="AB433" s="38"/>
      <c r="AC433" s="38"/>
      <c r="AD433" s="38"/>
      <c r="AE433" s="85" t="str">
        <f t="shared" si="102"/>
        <v/>
      </c>
      <c r="AF433" s="85" t="str">
        <f t="shared" si="103"/>
        <v/>
      </c>
      <c r="AG433" s="85" t="str">
        <f t="shared" si="104"/>
        <v/>
      </c>
      <c r="AH433" s="66" t="str">
        <f t="shared" si="107"/>
        <v/>
      </c>
      <c r="AI433" s="46" t="str">
        <f>IFERROR(IF(ISNUMBER('Opsparede løndele dec20-mar21'!K431),AH433+'Opsparede løndele dec20-mar21'!K431,AH433),"")</f>
        <v/>
      </c>
    </row>
    <row r="434" spans="1:35" x14ac:dyDescent="0.25">
      <c r="A434" s="52" t="str">
        <f t="shared" si="108"/>
        <v/>
      </c>
      <c r="B434" s="5"/>
      <c r="C434" s="6"/>
      <c r="D434" s="7"/>
      <c r="E434" s="8"/>
      <c r="F434" s="8"/>
      <c r="G434" s="60" t="str">
        <f t="shared" si="110"/>
        <v/>
      </c>
      <c r="H434" s="60" t="str">
        <f t="shared" si="110"/>
        <v/>
      </c>
      <c r="I434" s="60" t="str">
        <f t="shared" si="110"/>
        <v/>
      </c>
      <c r="K434" s="115" t="str">
        <f t="shared" si="106"/>
        <v/>
      </c>
      <c r="U434" s="116"/>
      <c r="V434" s="65" t="str">
        <f t="shared" si="96"/>
        <v/>
      </c>
      <c r="W434" s="65" t="str">
        <f t="shared" si="97"/>
        <v/>
      </c>
      <c r="X434" s="65" t="str">
        <f t="shared" si="98"/>
        <v/>
      </c>
      <c r="Y434" s="65" t="str">
        <f t="shared" si="99"/>
        <v/>
      </c>
      <c r="Z434" s="65" t="str">
        <f t="shared" si="100"/>
        <v/>
      </c>
      <c r="AA434" s="65" t="str">
        <f t="shared" si="101"/>
        <v/>
      </c>
      <c r="AB434" s="38"/>
      <c r="AC434" s="38"/>
      <c r="AD434" s="38"/>
      <c r="AE434" s="85" t="str">
        <f t="shared" si="102"/>
        <v/>
      </c>
      <c r="AF434" s="85" t="str">
        <f t="shared" si="103"/>
        <v/>
      </c>
      <c r="AG434" s="85" t="str">
        <f t="shared" si="104"/>
        <v/>
      </c>
      <c r="AH434" s="66" t="str">
        <f t="shared" si="107"/>
        <v/>
      </c>
      <c r="AI434" s="46" t="str">
        <f>IFERROR(IF(ISNUMBER('Opsparede løndele dec20-mar21'!K432),AH434+'Opsparede løndele dec20-mar21'!K432,AH434),"")</f>
        <v/>
      </c>
    </row>
    <row r="435" spans="1:35" x14ac:dyDescent="0.25">
      <c r="A435" s="52" t="str">
        <f t="shared" si="108"/>
        <v/>
      </c>
      <c r="B435" s="5"/>
      <c r="C435" s="6"/>
      <c r="D435" s="7"/>
      <c r="E435" s="8"/>
      <c r="F435" s="8"/>
      <c r="G435" s="60" t="str">
        <f t="shared" si="110"/>
        <v/>
      </c>
      <c r="H435" s="60" t="str">
        <f t="shared" si="110"/>
        <v/>
      </c>
      <c r="I435" s="60" t="str">
        <f t="shared" si="110"/>
        <v/>
      </c>
      <c r="K435" s="115" t="str">
        <f t="shared" si="106"/>
        <v/>
      </c>
      <c r="U435" s="116"/>
      <c r="V435" s="65" t="str">
        <f t="shared" si="96"/>
        <v/>
      </c>
      <c r="W435" s="65" t="str">
        <f t="shared" si="97"/>
        <v/>
      </c>
      <c r="X435" s="65" t="str">
        <f t="shared" si="98"/>
        <v/>
      </c>
      <c r="Y435" s="65" t="str">
        <f t="shared" si="99"/>
        <v/>
      </c>
      <c r="Z435" s="65" t="str">
        <f t="shared" si="100"/>
        <v/>
      </c>
      <c r="AA435" s="65" t="str">
        <f t="shared" si="101"/>
        <v/>
      </c>
      <c r="AB435" s="38"/>
      <c r="AC435" s="38"/>
      <c r="AD435" s="38"/>
      <c r="AE435" s="85" t="str">
        <f t="shared" si="102"/>
        <v/>
      </c>
      <c r="AF435" s="85" t="str">
        <f t="shared" si="103"/>
        <v/>
      </c>
      <c r="AG435" s="85" t="str">
        <f t="shared" si="104"/>
        <v/>
      </c>
      <c r="AH435" s="66" t="str">
        <f t="shared" si="107"/>
        <v/>
      </c>
      <c r="AI435" s="46" t="str">
        <f>IFERROR(IF(ISNUMBER('Opsparede løndele dec20-mar21'!K433),AH435+'Opsparede løndele dec20-mar21'!K433,AH435),"")</f>
        <v/>
      </c>
    </row>
    <row r="436" spans="1:35" x14ac:dyDescent="0.25">
      <c r="A436" s="52" t="str">
        <f t="shared" si="108"/>
        <v/>
      </c>
      <c r="B436" s="5"/>
      <c r="C436" s="6"/>
      <c r="D436" s="7"/>
      <c r="E436" s="8"/>
      <c r="F436" s="8"/>
      <c r="G436" s="60" t="str">
        <f t="shared" si="110"/>
        <v/>
      </c>
      <c r="H436" s="60" t="str">
        <f t="shared" si="110"/>
        <v/>
      </c>
      <c r="I436" s="60" t="str">
        <f t="shared" si="110"/>
        <v/>
      </c>
      <c r="K436" s="115" t="str">
        <f t="shared" si="106"/>
        <v/>
      </c>
      <c r="U436" s="116"/>
      <c r="V436" s="65" t="str">
        <f t="shared" si="96"/>
        <v/>
      </c>
      <c r="W436" s="65" t="str">
        <f t="shared" si="97"/>
        <v/>
      </c>
      <c r="X436" s="65" t="str">
        <f t="shared" si="98"/>
        <v/>
      </c>
      <c r="Y436" s="65" t="str">
        <f t="shared" si="99"/>
        <v/>
      </c>
      <c r="Z436" s="65" t="str">
        <f t="shared" si="100"/>
        <v/>
      </c>
      <c r="AA436" s="65" t="str">
        <f t="shared" si="101"/>
        <v/>
      </c>
      <c r="AB436" s="38"/>
      <c r="AC436" s="38"/>
      <c r="AD436" s="38"/>
      <c r="AE436" s="85" t="str">
        <f t="shared" si="102"/>
        <v/>
      </c>
      <c r="AF436" s="85" t="str">
        <f t="shared" si="103"/>
        <v/>
      </c>
      <c r="AG436" s="85" t="str">
        <f t="shared" si="104"/>
        <v/>
      </c>
      <c r="AH436" s="66" t="str">
        <f t="shared" si="107"/>
        <v/>
      </c>
      <c r="AI436" s="46" t="str">
        <f>IFERROR(IF(ISNUMBER('Opsparede løndele dec20-mar21'!K434),AH436+'Opsparede løndele dec20-mar21'!K434,AH436),"")</f>
        <v/>
      </c>
    </row>
    <row r="437" spans="1:35" x14ac:dyDescent="0.25">
      <c r="A437" s="52" t="str">
        <f t="shared" si="108"/>
        <v/>
      </c>
      <c r="B437" s="5"/>
      <c r="C437" s="6"/>
      <c r="D437" s="7"/>
      <c r="E437" s="8"/>
      <c r="F437" s="8"/>
      <c r="G437" s="60" t="str">
        <f t="shared" si="110"/>
        <v/>
      </c>
      <c r="H437" s="60" t="str">
        <f t="shared" si="110"/>
        <v/>
      </c>
      <c r="I437" s="60" t="str">
        <f t="shared" si="110"/>
        <v/>
      </c>
      <c r="K437" s="115" t="str">
        <f t="shared" si="106"/>
        <v/>
      </c>
      <c r="U437" s="116"/>
      <c r="V437" s="65" t="str">
        <f t="shared" si="96"/>
        <v/>
      </c>
      <c r="W437" s="65" t="str">
        <f t="shared" si="97"/>
        <v/>
      </c>
      <c r="X437" s="65" t="str">
        <f t="shared" si="98"/>
        <v/>
      </c>
      <c r="Y437" s="65" t="str">
        <f t="shared" si="99"/>
        <v/>
      </c>
      <c r="Z437" s="65" t="str">
        <f t="shared" si="100"/>
        <v/>
      </c>
      <c r="AA437" s="65" t="str">
        <f t="shared" si="101"/>
        <v/>
      </c>
      <c r="AB437" s="38"/>
      <c r="AC437" s="38"/>
      <c r="AD437" s="38"/>
      <c r="AE437" s="85" t="str">
        <f t="shared" si="102"/>
        <v/>
      </c>
      <c r="AF437" s="85" t="str">
        <f t="shared" si="103"/>
        <v/>
      </c>
      <c r="AG437" s="85" t="str">
        <f t="shared" si="104"/>
        <v/>
      </c>
      <c r="AH437" s="66" t="str">
        <f t="shared" si="107"/>
        <v/>
      </c>
      <c r="AI437" s="46" t="str">
        <f>IFERROR(IF(ISNUMBER('Opsparede løndele dec20-mar21'!K435),AH437+'Opsparede løndele dec20-mar21'!K435,AH437),"")</f>
        <v/>
      </c>
    </row>
    <row r="438" spans="1:35" x14ac:dyDescent="0.25">
      <c r="A438" s="52" t="str">
        <f t="shared" si="108"/>
        <v/>
      </c>
      <c r="B438" s="5"/>
      <c r="C438" s="6"/>
      <c r="D438" s="7"/>
      <c r="E438" s="8"/>
      <c r="F438" s="8"/>
      <c r="G438" s="60" t="str">
        <f t="shared" si="110"/>
        <v/>
      </c>
      <c r="H438" s="60" t="str">
        <f t="shared" si="110"/>
        <v/>
      </c>
      <c r="I438" s="60" t="str">
        <f t="shared" si="110"/>
        <v/>
      </c>
      <c r="K438" s="115" t="str">
        <f t="shared" si="106"/>
        <v/>
      </c>
      <c r="U438" s="116"/>
      <c r="V438" s="65" t="str">
        <f t="shared" si="96"/>
        <v/>
      </c>
      <c r="W438" s="65" t="str">
        <f t="shared" si="97"/>
        <v/>
      </c>
      <c r="X438" s="65" t="str">
        <f t="shared" si="98"/>
        <v/>
      </c>
      <c r="Y438" s="65" t="str">
        <f t="shared" si="99"/>
        <v/>
      </c>
      <c r="Z438" s="65" t="str">
        <f t="shared" si="100"/>
        <v/>
      </c>
      <c r="AA438" s="65" t="str">
        <f t="shared" si="101"/>
        <v/>
      </c>
      <c r="AB438" s="38"/>
      <c r="AC438" s="38"/>
      <c r="AD438" s="38"/>
      <c r="AE438" s="85" t="str">
        <f t="shared" si="102"/>
        <v/>
      </c>
      <c r="AF438" s="85" t="str">
        <f t="shared" si="103"/>
        <v/>
      </c>
      <c r="AG438" s="85" t="str">
        <f t="shared" si="104"/>
        <v/>
      </c>
      <c r="AH438" s="66" t="str">
        <f t="shared" si="107"/>
        <v/>
      </c>
      <c r="AI438" s="46" t="str">
        <f>IFERROR(IF(ISNUMBER('Opsparede løndele dec20-mar21'!K436),AH438+'Opsparede løndele dec20-mar21'!K436,AH438),"")</f>
        <v/>
      </c>
    </row>
    <row r="439" spans="1:35" x14ac:dyDescent="0.25">
      <c r="A439" s="52" t="str">
        <f t="shared" si="108"/>
        <v/>
      </c>
      <c r="B439" s="5"/>
      <c r="C439" s="6"/>
      <c r="D439" s="7"/>
      <c r="E439" s="8"/>
      <c r="F439" s="8"/>
      <c r="G439" s="60" t="str">
        <f t="shared" si="110"/>
        <v/>
      </c>
      <c r="H439" s="60" t="str">
        <f t="shared" si="110"/>
        <v/>
      </c>
      <c r="I439" s="60" t="str">
        <f t="shared" si="110"/>
        <v/>
      </c>
      <c r="K439" s="115" t="str">
        <f t="shared" si="106"/>
        <v/>
      </c>
      <c r="U439" s="116"/>
      <c r="V439" s="65" t="str">
        <f t="shared" si="96"/>
        <v/>
      </c>
      <c r="W439" s="65" t="str">
        <f t="shared" si="97"/>
        <v/>
      </c>
      <c r="X439" s="65" t="str">
        <f t="shared" si="98"/>
        <v/>
      </c>
      <c r="Y439" s="65" t="str">
        <f t="shared" si="99"/>
        <v/>
      </c>
      <c r="Z439" s="65" t="str">
        <f t="shared" si="100"/>
        <v/>
      </c>
      <c r="AA439" s="65" t="str">
        <f t="shared" si="101"/>
        <v/>
      </c>
      <c r="AB439" s="38"/>
      <c r="AC439" s="38"/>
      <c r="AD439" s="38"/>
      <c r="AE439" s="85" t="str">
        <f t="shared" si="102"/>
        <v/>
      </c>
      <c r="AF439" s="85" t="str">
        <f t="shared" si="103"/>
        <v/>
      </c>
      <c r="AG439" s="85" t="str">
        <f t="shared" si="104"/>
        <v/>
      </c>
      <c r="AH439" s="66" t="str">
        <f t="shared" si="107"/>
        <v/>
      </c>
      <c r="AI439" s="46" t="str">
        <f>IFERROR(IF(ISNUMBER('Opsparede løndele dec20-mar21'!K437),AH439+'Opsparede løndele dec20-mar21'!K437,AH439),"")</f>
        <v/>
      </c>
    </row>
    <row r="440" spans="1:35" x14ac:dyDescent="0.25">
      <c r="A440" s="52" t="str">
        <f t="shared" si="108"/>
        <v/>
      </c>
      <c r="B440" s="5"/>
      <c r="C440" s="6"/>
      <c r="D440" s="7"/>
      <c r="E440" s="8"/>
      <c r="F440" s="8"/>
      <c r="G440" s="60" t="str">
        <f t="shared" ref="G440:I455" si="111">IF(AND(ISNUMBER($E440),ISNUMBER($F440)),MAX(MIN(NETWORKDAYS(IF($E440&lt;=VLOOKUP(G$6,Matrix_antal_dage,5,FALSE),VLOOKUP(G$6,Matrix_antal_dage,5,FALSE),$E440),IF($F440&gt;=VLOOKUP(G$6,Matrix_antal_dage,6,FALSE),VLOOKUP(G$6,Matrix_antal_dage,6,FALSE),$F440),helligdage),VLOOKUP(G$6,Matrix_antal_dage,7,FALSE)),0),"")</f>
        <v/>
      </c>
      <c r="H440" s="60" t="str">
        <f t="shared" si="111"/>
        <v/>
      </c>
      <c r="I440" s="60" t="str">
        <f t="shared" si="111"/>
        <v/>
      </c>
      <c r="K440" s="115" t="str">
        <f t="shared" si="106"/>
        <v/>
      </c>
      <c r="U440" s="116"/>
      <c r="V440" s="65" t="str">
        <f t="shared" si="96"/>
        <v/>
      </c>
      <c r="W440" s="65" t="str">
        <f t="shared" si="97"/>
        <v/>
      </c>
      <c r="X440" s="65" t="str">
        <f t="shared" si="98"/>
        <v/>
      </c>
      <c r="Y440" s="65" t="str">
        <f t="shared" si="99"/>
        <v/>
      </c>
      <c r="Z440" s="65" t="str">
        <f t="shared" si="100"/>
        <v/>
      </c>
      <c r="AA440" s="65" t="str">
        <f t="shared" si="101"/>
        <v/>
      </c>
      <c r="AB440" s="38"/>
      <c r="AC440" s="38"/>
      <c r="AD440" s="38"/>
      <c r="AE440" s="85" t="str">
        <f t="shared" si="102"/>
        <v/>
      </c>
      <c r="AF440" s="85" t="str">
        <f t="shared" si="103"/>
        <v/>
      </c>
      <c r="AG440" s="85" t="str">
        <f t="shared" si="104"/>
        <v/>
      </c>
      <c r="AH440" s="66" t="str">
        <f t="shared" si="107"/>
        <v/>
      </c>
      <c r="AI440" s="46" t="str">
        <f>IFERROR(IF(ISNUMBER('Opsparede løndele dec20-mar21'!K438),AH440+'Opsparede løndele dec20-mar21'!K438,AH440),"")</f>
        <v/>
      </c>
    </row>
    <row r="441" spans="1:35" x14ac:dyDescent="0.25">
      <c r="A441" s="52" t="str">
        <f t="shared" si="108"/>
        <v/>
      </c>
      <c r="B441" s="5"/>
      <c r="C441" s="6"/>
      <c r="D441" s="7"/>
      <c r="E441" s="8"/>
      <c r="F441" s="8"/>
      <c r="G441" s="60" t="str">
        <f t="shared" si="111"/>
        <v/>
      </c>
      <c r="H441" s="60" t="str">
        <f t="shared" si="111"/>
        <v/>
      </c>
      <c r="I441" s="60" t="str">
        <f t="shared" si="111"/>
        <v/>
      </c>
      <c r="K441" s="115" t="str">
        <f t="shared" si="106"/>
        <v/>
      </c>
      <c r="U441" s="116"/>
      <c r="V441" s="65" t="str">
        <f t="shared" si="96"/>
        <v/>
      </c>
      <c r="W441" s="65" t="str">
        <f t="shared" si="97"/>
        <v/>
      </c>
      <c r="X441" s="65" t="str">
        <f t="shared" si="98"/>
        <v/>
      </c>
      <c r="Y441" s="65" t="str">
        <f t="shared" si="99"/>
        <v/>
      </c>
      <c r="Z441" s="65" t="str">
        <f t="shared" si="100"/>
        <v/>
      </c>
      <c r="AA441" s="65" t="str">
        <f t="shared" si="101"/>
        <v/>
      </c>
      <c r="AB441" s="38"/>
      <c r="AC441" s="38"/>
      <c r="AD441" s="38"/>
      <c r="AE441" s="85" t="str">
        <f t="shared" si="102"/>
        <v/>
      </c>
      <c r="AF441" s="85" t="str">
        <f t="shared" si="103"/>
        <v/>
      </c>
      <c r="AG441" s="85" t="str">
        <f t="shared" si="104"/>
        <v/>
      </c>
      <c r="AH441" s="66" t="str">
        <f t="shared" si="107"/>
        <v/>
      </c>
      <c r="AI441" s="46" t="str">
        <f>IFERROR(IF(ISNUMBER('Opsparede løndele dec20-mar21'!K439),AH441+'Opsparede løndele dec20-mar21'!K439,AH441),"")</f>
        <v/>
      </c>
    </row>
    <row r="442" spans="1:35" x14ac:dyDescent="0.25">
      <c r="A442" s="52" t="str">
        <f t="shared" si="108"/>
        <v/>
      </c>
      <c r="B442" s="5"/>
      <c r="C442" s="6"/>
      <c r="D442" s="7"/>
      <c r="E442" s="8"/>
      <c r="F442" s="8"/>
      <c r="G442" s="60" t="str">
        <f t="shared" si="111"/>
        <v/>
      </c>
      <c r="H442" s="60" t="str">
        <f t="shared" si="111"/>
        <v/>
      </c>
      <c r="I442" s="60" t="str">
        <f t="shared" si="111"/>
        <v/>
      </c>
      <c r="K442" s="115" t="str">
        <f t="shared" si="106"/>
        <v/>
      </c>
      <c r="U442" s="116"/>
      <c r="V442" s="65" t="str">
        <f t="shared" si="96"/>
        <v/>
      </c>
      <c r="W442" s="65" t="str">
        <f t="shared" si="97"/>
        <v/>
      </c>
      <c r="X442" s="65" t="str">
        <f t="shared" si="98"/>
        <v/>
      </c>
      <c r="Y442" s="65" t="str">
        <f t="shared" si="99"/>
        <v/>
      </c>
      <c r="Z442" s="65" t="str">
        <f t="shared" si="100"/>
        <v/>
      </c>
      <c r="AA442" s="65" t="str">
        <f t="shared" si="101"/>
        <v/>
      </c>
      <c r="AB442" s="38"/>
      <c r="AC442" s="38"/>
      <c r="AD442" s="38"/>
      <c r="AE442" s="85" t="str">
        <f t="shared" si="102"/>
        <v/>
      </c>
      <c r="AF442" s="85" t="str">
        <f t="shared" si="103"/>
        <v/>
      </c>
      <c r="AG442" s="85" t="str">
        <f t="shared" si="104"/>
        <v/>
      </c>
      <c r="AH442" s="66" t="str">
        <f t="shared" si="107"/>
        <v/>
      </c>
      <c r="AI442" s="46" t="str">
        <f>IFERROR(IF(ISNUMBER('Opsparede løndele dec20-mar21'!K440),AH442+'Opsparede løndele dec20-mar21'!K440,AH442),"")</f>
        <v/>
      </c>
    </row>
    <row r="443" spans="1:35" x14ac:dyDescent="0.25">
      <c r="A443" s="52" t="str">
        <f t="shared" si="108"/>
        <v/>
      </c>
      <c r="B443" s="5"/>
      <c r="C443" s="6"/>
      <c r="D443" s="7"/>
      <c r="E443" s="8"/>
      <c r="F443" s="8"/>
      <c r="G443" s="60" t="str">
        <f t="shared" si="111"/>
        <v/>
      </c>
      <c r="H443" s="60" t="str">
        <f t="shared" si="111"/>
        <v/>
      </c>
      <c r="I443" s="60" t="str">
        <f t="shared" si="111"/>
        <v/>
      </c>
      <c r="K443" s="115" t="str">
        <f t="shared" si="106"/>
        <v/>
      </c>
      <c r="U443" s="116"/>
      <c r="V443" s="65" t="str">
        <f t="shared" si="96"/>
        <v/>
      </c>
      <c r="W443" s="65" t="str">
        <f t="shared" si="97"/>
        <v/>
      </c>
      <c r="X443" s="65" t="str">
        <f t="shared" si="98"/>
        <v/>
      </c>
      <c r="Y443" s="65" t="str">
        <f t="shared" si="99"/>
        <v/>
      </c>
      <c r="Z443" s="65" t="str">
        <f t="shared" si="100"/>
        <v/>
      </c>
      <c r="AA443" s="65" t="str">
        <f t="shared" si="101"/>
        <v/>
      </c>
      <c r="AB443" s="38"/>
      <c r="AC443" s="38"/>
      <c r="AD443" s="38"/>
      <c r="AE443" s="85" t="str">
        <f t="shared" si="102"/>
        <v/>
      </c>
      <c r="AF443" s="85" t="str">
        <f t="shared" si="103"/>
        <v/>
      </c>
      <c r="AG443" s="85" t="str">
        <f t="shared" si="104"/>
        <v/>
      </c>
      <c r="AH443" s="66" t="str">
        <f t="shared" si="107"/>
        <v/>
      </c>
      <c r="AI443" s="46" t="str">
        <f>IFERROR(IF(ISNUMBER('Opsparede løndele dec20-mar21'!K441),AH443+'Opsparede løndele dec20-mar21'!K441,AH443),"")</f>
        <v/>
      </c>
    </row>
    <row r="444" spans="1:35" x14ac:dyDescent="0.25">
      <c r="A444" s="52" t="str">
        <f t="shared" si="108"/>
        <v/>
      </c>
      <c r="B444" s="5"/>
      <c r="C444" s="6"/>
      <c r="D444" s="7"/>
      <c r="E444" s="8"/>
      <c r="F444" s="8"/>
      <c r="G444" s="60" t="str">
        <f t="shared" si="111"/>
        <v/>
      </c>
      <c r="H444" s="60" t="str">
        <f t="shared" si="111"/>
        <v/>
      </c>
      <c r="I444" s="60" t="str">
        <f t="shared" si="111"/>
        <v/>
      </c>
      <c r="K444" s="115" t="str">
        <f t="shared" si="106"/>
        <v/>
      </c>
      <c r="U444" s="116"/>
      <c r="V444" s="65" t="str">
        <f t="shared" si="96"/>
        <v/>
      </c>
      <c r="W444" s="65" t="str">
        <f t="shared" si="97"/>
        <v/>
      </c>
      <c r="X444" s="65" t="str">
        <f t="shared" si="98"/>
        <v/>
      </c>
      <c r="Y444" s="65" t="str">
        <f t="shared" si="99"/>
        <v/>
      </c>
      <c r="Z444" s="65" t="str">
        <f t="shared" si="100"/>
        <v/>
      </c>
      <c r="AA444" s="65" t="str">
        <f t="shared" si="101"/>
        <v/>
      </c>
      <c r="AB444" s="38"/>
      <c r="AC444" s="38"/>
      <c r="AD444" s="38"/>
      <c r="AE444" s="85" t="str">
        <f t="shared" si="102"/>
        <v/>
      </c>
      <c r="AF444" s="85" t="str">
        <f t="shared" si="103"/>
        <v/>
      </c>
      <c r="AG444" s="85" t="str">
        <f t="shared" si="104"/>
        <v/>
      </c>
      <c r="AH444" s="66" t="str">
        <f t="shared" si="107"/>
        <v/>
      </c>
      <c r="AI444" s="46" t="str">
        <f>IFERROR(IF(ISNUMBER('Opsparede løndele dec20-mar21'!K442),AH444+'Opsparede løndele dec20-mar21'!K442,AH444),"")</f>
        <v/>
      </c>
    </row>
    <row r="445" spans="1:35" x14ac:dyDescent="0.25">
      <c r="A445" s="52" t="str">
        <f t="shared" si="108"/>
        <v/>
      </c>
      <c r="B445" s="5"/>
      <c r="C445" s="6"/>
      <c r="D445" s="7"/>
      <c r="E445" s="8"/>
      <c r="F445" s="8"/>
      <c r="G445" s="60" t="str">
        <f t="shared" si="111"/>
        <v/>
      </c>
      <c r="H445" s="60" t="str">
        <f t="shared" si="111"/>
        <v/>
      </c>
      <c r="I445" s="60" t="str">
        <f t="shared" si="111"/>
        <v/>
      </c>
      <c r="K445" s="115" t="str">
        <f t="shared" si="106"/>
        <v/>
      </c>
      <c r="U445" s="116"/>
      <c r="V445" s="65" t="str">
        <f t="shared" si="96"/>
        <v/>
      </c>
      <c r="W445" s="65" t="str">
        <f t="shared" si="97"/>
        <v/>
      </c>
      <c r="X445" s="65" t="str">
        <f t="shared" si="98"/>
        <v/>
      </c>
      <c r="Y445" s="65" t="str">
        <f t="shared" si="99"/>
        <v/>
      </c>
      <c r="Z445" s="65" t="str">
        <f t="shared" si="100"/>
        <v/>
      </c>
      <c r="AA445" s="65" t="str">
        <f t="shared" si="101"/>
        <v/>
      </c>
      <c r="AB445" s="38"/>
      <c r="AC445" s="38"/>
      <c r="AD445" s="38"/>
      <c r="AE445" s="85" t="str">
        <f t="shared" si="102"/>
        <v/>
      </c>
      <c r="AF445" s="85" t="str">
        <f t="shared" si="103"/>
        <v/>
      </c>
      <c r="AG445" s="85" t="str">
        <f t="shared" si="104"/>
        <v/>
      </c>
      <c r="AH445" s="66" t="str">
        <f t="shared" si="107"/>
        <v/>
      </c>
      <c r="AI445" s="46" t="str">
        <f>IFERROR(IF(ISNUMBER('Opsparede løndele dec20-mar21'!K443),AH445+'Opsparede løndele dec20-mar21'!K443,AH445),"")</f>
        <v/>
      </c>
    </row>
    <row r="446" spans="1:35" x14ac:dyDescent="0.25">
      <c r="A446" s="52" t="str">
        <f t="shared" si="108"/>
        <v/>
      </c>
      <c r="B446" s="5"/>
      <c r="C446" s="6"/>
      <c r="D446" s="7"/>
      <c r="E446" s="8"/>
      <c r="F446" s="8"/>
      <c r="G446" s="60" t="str">
        <f t="shared" si="111"/>
        <v/>
      </c>
      <c r="H446" s="60" t="str">
        <f t="shared" si="111"/>
        <v/>
      </c>
      <c r="I446" s="60" t="str">
        <f t="shared" si="111"/>
        <v/>
      </c>
      <c r="K446" s="115" t="str">
        <f t="shared" si="106"/>
        <v/>
      </c>
      <c r="U446" s="116"/>
      <c r="V446" s="65" t="str">
        <f t="shared" si="96"/>
        <v/>
      </c>
      <c r="W446" s="65" t="str">
        <f t="shared" si="97"/>
        <v/>
      </c>
      <c r="X446" s="65" t="str">
        <f t="shared" si="98"/>
        <v/>
      </c>
      <c r="Y446" s="65" t="str">
        <f t="shared" si="99"/>
        <v/>
      </c>
      <c r="Z446" s="65" t="str">
        <f t="shared" si="100"/>
        <v/>
      </c>
      <c r="AA446" s="65" t="str">
        <f t="shared" si="101"/>
        <v/>
      </c>
      <c r="AB446" s="38"/>
      <c r="AC446" s="38"/>
      <c r="AD446" s="38"/>
      <c r="AE446" s="85" t="str">
        <f t="shared" si="102"/>
        <v/>
      </c>
      <c r="AF446" s="85" t="str">
        <f t="shared" si="103"/>
        <v/>
      </c>
      <c r="AG446" s="85" t="str">
        <f t="shared" si="104"/>
        <v/>
      </c>
      <c r="AH446" s="66" t="str">
        <f t="shared" si="107"/>
        <v/>
      </c>
      <c r="AI446" s="46" t="str">
        <f>IFERROR(IF(ISNUMBER('Opsparede løndele dec20-mar21'!K444),AH446+'Opsparede løndele dec20-mar21'!K444,AH446),"")</f>
        <v/>
      </c>
    </row>
    <row r="447" spans="1:35" x14ac:dyDescent="0.25">
      <c r="A447" s="52" t="str">
        <f t="shared" si="108"/>
        <v/>
      </c>
      <c r="B447" s="5"/>
      <c r="C447" s="6"/>
      <c r="D447" s="7"/>
      <c r="E447" s="8"/>
      <c r="F447" s="8"/>
      <c r="G447" s="60" t="str">
        <f t="shared" si="111"/>
        <v/>
      </c>
      <c r="H447" s="60" t="str">
        <f t="shared" si="111"/>
        <v/>
      </c>
      <c r="I447" s="60" t="str">
        <f t="shared" si="111"/>
        <v/>
      </c>
      <c r="K447" s="115" t="str">
        <f t="shared" si="106"/>
        <v/>
      </c>
      <c r="U447" s="116"/>
      <c r="V447" s="65" t="str">
        <f t="shared" si="96"/>
        <v/>
      </c>
      <c r="W447" s="65" t="str">
        <f t="shared" si="97"/>
        <v/>
      </c>
      <c r="X447" s="65" t="str">
        <f t="shared" si="98"/>
        <v/>
      </c>
      <c r="Y447" s="65" t="str">
        <f t="shared" si="99"/>
        <v/>
      </c>
      <c r="Z447" s="65" t="str">
        <f t="shared" si="100"/>
        <v/>
      </c>
      <c r="AA447" s="65" t="str">
        <f t="shared" si="101"/>
        <v/>
      </c>
      <c r="AB447" s="38"/>
      <c r="AC447" s="38"/>
      <c r="AD447" s="38"/>
      <c r="AE447" s="85" t="str">
        <f t="shared" si="102"/>
        <v/>
      </c>
      <c r="AF447" s="85" t="str">
        <f t="shared" si="103"/>
        <v/>
      </c>
      <c r="AG447" s="85" t="str">
        <f t="shared" si="104"/>
        <v/>
      </c>
      <c r="AH447" s="66" t="str">
        <f t="shared" si="107"/>
        <v/>
      </c>
      <c r="AI447" s="46" t="str">
        <f>IFERROR(IF(ISNUMBER('Opsparede løndele dec20-mar21'!K445),AH447+'Opsparede løndele dec20-mar21'!K445,AH447),"")</f>
        <v/>
      </c>
    </row>
    <row r="448" spans="1:35" x14ac:dyDescent="0.25">
      <c r="A448" s="52" t="str">
        <f t="shared" si="108"/>
        <v/>
      </c>
      <c r="B448" s="5"/>
      <c r="C448" s="6"/>
      <c r="D448" s="7"/>
      <c r="E448" s="8"/>
      <c r="F448" s="8"/>
      <c r="G448" s="60" t="str">
        <f t="shared" si="111"/>
        <v/>
      </c>
      <c r="H448" s="60" t="str">
        <f t="shared" si="111"/>
        <v/>
      </c>
      <c r="I448" s="60" t="str">
        <f t="shared" si="111"/>
        <v/>
      </c>
      <c r="K448" s="115" t="str">
        <f t="shared" si="106"/>
        <v/>
      </c>
      <c r="U448" s="116"/>
      <c r="V448" s="65" t="str">
        <f t="shared" si="96"/>
        <v/>
      </c>
      <c r="W448" s="65" t="str">
        <f t="shared" si="97"/>
        <v/>
      </c>
      <c r="X448" s="65" t="str">
        <f t="shared" si="98"/>
        <v/>
      </c>
      <c r="Y448" s="65" t="str">
        <f t="shared" si="99"/>
        <v/>
      </c>
      <c r="Z448" s="65" t="str">
        <f t="shared" si="100"/>
        <v/>
      </c>
      <c r="AA448" s="65" t="str">
        <f t="shared" si="101"/>
        <v/>
      </c>
      <c r="AB448" s="38"/>
      <c r="AC448" s="38"/>
      <c r="AD448" s="38"/>
      <c r="AE448" s="85" t="str">
        <f t="shared" si="102"/>
        <v/>
      </c>
      <c r="AF448" s="85" t="str">
        <f t="shared" si="103"/>
        <v/>
      </c>
      <c r="AG448" s="85" t="str">
        <f t="shared" si="104"/>
        <v/>
      </c>
      <c r="AH448" s="66" t="str">
        <f t="shared" si="107"/>
        <v/>
      </c>
      <c r="AI448" s="46" t="str">
        <f>IFERROR(IF(ISNUMBER('Opsparede løndele dec20-mar21'!K446),AH448+'Opsparede løndele dec20-mar21'!K446,AH448),"")</f>
        <v/>
      </c>
    </row>
    <row r="449" spans="1:35" x14ac:dyDescent="0.25">
      <c r="A449" s="52" t="str">
        <f t="shared" si="108"/>
        <v/>
      </c>
      <c r="B449" s="5"/>
      <c r="C449" s="6"/>
      <c r="D449" s="7"/>
      <c r="E449" s="8"/>
      <c r="F449" s="8"/>
      <c r="G449" s="60" t="str">
        <f t="shared" si="111"/>
        <v/>
      </c>
      <c r="H449" s="60" t="str">
        <f t="shared" si="111"/>
        <v/>
      </c>
      <c r="I449" s="60" t="str">
        <f t="shared" si="111"/>
        <v/>
      </c>
      <c r="K449" s="115" t="str">
        <f t="shared" si="106"/>
        <v/>
      </c>
      <c r="U449" s="116"/>
      <c r="V449" s="65" t="str">
        <f t="shared" si="96"/>
        <v/>
      </c>
      <c r="W449" s="65" t="str">
        <f t="shared" si="97"/>
        <v/>
      </c>
      <c r="X449" s="65" t="str">
        <f t="shared" si="98"/>
        <v/>
      </c>
      <c r="Y449" s="65" t="str">
        <f t="shared" si="99"/>
        <v/>
      </c>
      <c r="Z449" s="65" t="str">
        <f t="shared" si="100"/>
        <v/>
      </c>
      <c r="AA449" s="65" t="str">
        <f t="shared" si="101"/>
        <v/>
      </c>
      <c r="AB449" s="38"/>
      <c r="AC449" s="38"/>
      <c r="AD449" s="38"/>
      <c r="AE449" s="85" t="str">
        <f t="shared" si="102"/>
        <v/>
      </c>
      <c r="AF449" s="85" t="str">
        <f t="shared" si="103"/>
        <v/>
      </c>
      <c r="AG449" s="85" t="str">
        <f t="shared" si="104"/>
        <v/>
      </c>
      <c r="AH449" s="66" t="str">
        <f t="shared" si="107"/>
        <v/>
      </c>
      <c r="AI449" s="46" t="str">
        <f>IFERROR(IF(ISNUMBER('Opsparede løndele dec20-mar21'!K447),AH449+'Opsparede løndele dec20-mar21'!K447,AH449),"")</f>
        <v/>
      </c>
    </row>
    <row r="450" spans="1:35" x14ac:dyDescent="0.25">
      <c r="A450" s="52" t="str">
        <f t="shared" si="108"/>
        <v/>
      </c>
      <c r="B450" s="5"/>
      <c r="C450" s="6"/>
      <c r="D450" s="7"/>
      <c r="E450" s="8"/>
      <c r="F450" s="8"/>
      <c r="G450" s="60" t="str">
        <f t="shared" si="111"/>
        <v/>
      </c>
      <c r="H450" s="60" t="str">
        <f t="shared" si="111"/>
        <v/>
      </c>
      <c r="I450" s="60" t="str">
        <f t="shared" si="111"/>
        <v/>
      </c>
      <c r="K450" s="115" t="str">
        <f t="shared" si="106"/>
        <v/>
      </c>
      <c r="U450" s="116"/>
      <c r="V450" s="65" t="str">
        <f t="shared" si="96"/>
        <v/>
      </c>
      <c r="W450" s="65" t="str">
        <f t="shared" si="97"/>
        <v/>
      </c>
      <c r="X450" s="65" t="str">
        <f t="shared" si="98"/>
        <v/>
      </c>
      <c r="Y450" s="65" t="str">
        <f t="shared" si="99"/>
        <v/>
      </c>
      <c r="Z450" s="65" t="str">
        <f t="shared" si="100"/>
        <v/>
      </c>
      <c r="AA450" s="65" t="str">
        <f t="shared" si="101"/>
        <v/>
      </c>
      <c r="AB450" s="38"/>
      <c r="AC450" s="38"/>
      <c r="AD450" s="38"/>
      <c r="AE450" s="85" t="str">
        <f t="shared" si="102"/>
        <v/>
      </c>
      <c r="AF450" s="85" t="str">
        <f t="shared" si="103"/>
        <v/>
      </c>
      <c r="AG450" s="85" t="str">
        <f t="shared" si="104"/>
        <v/>
      </c>
      <c r="AH450" s="66" t="str">
        <f t="shared" si="107"/>
        <v/>
      </c>
      <c r="AI450" s="46" t="str">
        <f>IFERROR(IF(ISNUMBER('Opsparede løndele dec20-mar21'!K448),AH450+'Opsparede løndele dec20-mar21'!K448,AH450),"")</f>
        <v/>
      </c>
    </row>
    <row r="451" spans="1:35" x14ac:dyDescent="0.25">
      <c r="A451" s="52" t="str">
        <f t="shared" si="108"/>
        <v/>
      </c>
      <c r="B451" s="5"/>
      <c r="C451" s="6"/>
      <c r="D451" s="7"/>
      <c r="E451" s="8"/>
      <c r="F451" s="8"/>
      <c r="G451" s="60" t="str">
        <f t="shared" si="111"/>
        <v/>
      </c>
      <c r="H451" s="60" t="str">
        <f t="shared" si="111"/>
        <v/>
      </c>
      <c r="I451" s="60" t="str">
        <f t="shared" si="111"/>
        <v/>
      </c>
      <c r="K451" s="115" t="str">
        <f t="shared" si="106"/>
        <v/>
      </c>
      <c r="U451" s="116"/>
      <c r="V451" s="65" t="str">
        <f t="shared" si="96"/>
        <v/>
      </c>
      <c r="W451" s="65" t="str">
        <f t="shared" si="97"/>
        <v/>
      </c>
      <c r="X451" s="65" t="str">
        <f t="shared" si="98"/>
        <v/>
      </c>
      <c r="Y451" s="65" t="str">
        <f t="shared" si="99"/>
        <v/>
      </c>
      <c r="Z451" s="65" t="str">
        <f t="shared" si="100"/>
        <v/>
      </c>
      <c r="AA451" s="65" t="str">
        <f t="shared" si="101"/>
        <v/>
      </c>
      <c r="AB451" s="38"/>
      <c r="AC451" s="38"/>
      <c r="AD451" s="38"/>
      <c r="AE451" s="85" t="str">
        <f t="shared" si="102"/>
        <v/>
      </c>
      <c r="AF451" s="85" t="str">
        <f t="shared" si="103"/>
        <v/>
      </c>
      <c r="AG451" s="85" t="str">
        <f t="shared" si="104"/>
        <v/>
      </c>
      <c r="AH451" s="66" t="str">
        <f t="shared" si="107"/>
        <v/>
      </c>
      <c r="AI451" s="46" t="str">
        <f>IFERROR(IF(ISNUMBER('Opsparede løndele dec20-mar21'!K449),AH451+'Opsparede løndele dec20-mar21'!K449,AH451),"")</f>
        <v/>
      </c>
    </row>
    <row r="452" spans="1:35" x14ac:dyDescent="0.25">
      <c r="A452" s="52" t="str">
        <f t="shared" si="108"/>
        <v/>
      </c>
      <c r="B452" s="5"/>
      <c r="C452" s="6"/>
      <c r="D452" s="7"/>
      <c r="E452" s="8"/>
      <c r="F452" s="8"/>
      <c r="G452" s="60" t="str">
        <f t="shared" si="111"/>
        <v/>
      </c>
      <c r="H452" s="60" t="str">
        <f t="shared" si="111"/>
        <v/>
      </c>
      <c r="I452" s="60" t="str">
        <f t="shared" si="111"/>
        <v/>
      </c>
      <c r="K452" s="115" t="str">
        <f t="shared" si="106"/>
        <v/>
      </c>
      <c r="U452" s="116"/>
      <c r="V452" s="65" t="str">
        <f t="shared" si="96"/>
        <v/>
      </c>
      <c r="W452" s="65" t="str">
        <f t="shared" si="97"/>
        <v/>
      </c>
      <c r="X452" s="65" t="str">
        <f t="shared" si="98"/>
        <v/>
      </c>
      <c r="Y452" s="65" t="str">
        <f t="shared" si="99"/>
        <v/>
      </c>
      <c r="Z452" s="65" t="str">
        <f t="shared" si="100"/>
        <v/>
      </c>
      <c r="AA452" s="65" t="str">
        <f t="shared" si="101"/>
        <v/>
      </c>
      <c r="AB452" s="38"/>
      <c r="AC452" s="38"/>
      <c r="AD452" s="38"/>
      <c r="AE452" s="85" t="str">
        <f t="shared" si="102"/>
        <v/>
      </c>
      <c r="AF452" s="85" t="str">
        <f t="shared" si="103"/>
        <v/>
      </c>
      <c r="AG452" s="85" t="str">
        <f t="shared" si="104"/>
        <v/>
      </c>
      <c r="AH452" s="66" t="str">
        <f t="shared" si="107"/>
        <v/>
      </c>
      <c r="AI452" s="46" t="str">
        <f>IFERROR(IF(ISNUMBER('Opsparede løndele dec20-mar21'!K450),AH452+'Opsparede løndele dec20-mar21'!K450,AH452),"")</f>
        <v/>
      </c>
    </row>
    <row r="453" spans="1:35" x14ac:dyDescent="0.25">
      <c r="A453" s="52" t="str">
        <f t="shared" si="108"/>
        <v/>
      </c>
      <c r="B453" s="5"/>
      <c r="C453" s="6"/>
      <c r="D453" s="7"/>
      <c r="E453" s="8"/>
      <c r="F453" s="8"/>
      <c r="G453" s="60" t="str">
        <f t="shared" si="111"/>
        <v/>
      </c>
      <c r="H453" s="60" t="str">
        <f t="shared" si="111"/>
        <v/>
      </c>
      <c r="I453" s="60" t="str">
        <f t="shared" si="111"/>
        <v/>
      </c>
      <c r="K453" s="115" t="str">
        <f t="shared" si="106"/>
        <v/>
      </c>
      <c r="U453" s="116"/>
      <c r="V453" s="65" t="str">
        <f t="shared" si="96"/>
        <v/>
      </c>
      <c r="W453" s="65" t="str">
        <f t="shared" si="97"/>
        <v/>
      </c>
      <c r="X453" s="65" t="str">
        <f t="shared" si="98"/>
        <v/>
      </c>
      <c r="Y453" s="65" t="str">
        <f t="shared" si="99"/>
        <v/>
      </c>
      <c r="Z453" s="65" t="str">
        <f t="shared" si="100"/>
        <v/>
      </c>
      <c r="AA453" s="65" t="str">
        <f t="shared" si="101"/>
        <v/>
      </c>
      <c r="AB453" s="38"/>
      <c r="AC453" s="38"/>
      <c r="AD453" s="38"/>
      <c r="AE453" s="85" t="str">
        <f t="shared" si="102"/>
        <v/>
      </c>
      <c r="AF453" s="85" t="str">
        <f t="shared" si="103"/>
        <v/>
      </c>
      <c r="AG453" s="85" t="str">
        <f t="shared" si="104"/>
        <v/>
      </c>
      <c r="AH453" s="66" t="str">
        <f t="shared" si="107"/>
        <v/>
      </c>
      <c r="AI453" s="46" t="str">
        <f>IFERROR(IF(ISNUMBER('Opsparede løndele dec20-mar21'!K451),AH453+'Opsparede løndele dec20-mar21'!K451,AH453),"")</f>
        <v/>
      </c>
    </row>
    <row r="454" spans="1:35" x14ac:dyDescent="0.25">
      <c r="A454" s="52" t="str">
        <f t="shared" si="108"/>
        <v/>
      </c>
      <c r="B454" s="5"/>
      <c r="C454" s="6"/>
      <c r="D454" s="7"/>
      <c r="E454" s="8"/>
      <c r="F454" s="8"/>
      <c r="G454" s="60" t="str">
        <f t="shared" si="111"/>
        <v/>
      </c>
      <c r="H454" s="60" t="str">
        <f t="shared" si="111"/>
        <v/>
      </c>
      <c r="I454" s="60" t="str">
        <f t="shared" si="111"/>
        <v/>
      </c>
      <c r="K454" s="115" t="str">
        <f t="shared" si="106"/>
        <v/>
      </c>
      <c r="U454" s="116"/>
      <c r="V454" s="65" t="str">
        <f t="shared" si="96"/>
        <v/>
      </c>
      <c r="W454" s="65" t="str">
        <f t="shared" si="97"/>
        <v/>
      </c>
      <c r="X454" s="65" t="str">
        <f t="shared" si="98"/>
        <v/>
      </c>
      <c r="Y454" s="65" t="str">
        <f t="shared" si="99"/>
        <v/>
      </c>
      <c r="Z454" s="65" t="str">
        <f t="shared" si="100"/>
        <v/>
      </c>
      <c r="AA454" s="65" t="str">
        <f t="shared" si="101"/>
        <v/>
      </c>
      <c r="AB454" s="38"/>
      <c r="AC454" s="38"/>
      <c r="AD454" s="38"/>
      <c r="AE454" s="85" t="str">
        <f t="shared" si="102"/>
        <v/>
      </c>
      <c r="AF454" s="85" t="str">
        <f t="shared" si="103"/>
        <v/>
      </c>
      <c r="AG454" s="85" t="str">
        <f t="shared" si="104"/>
        <v/>
      </c>
      <c r="AH454" s="66" t="str">
        <f t="shared" si="107"/>
        <v/>
      </c>
      <c r="AI454" s="46" t="str">
        <f>IFERROR(IF(ISNUMBER('Opsparede løndele dec20-mar21'!K452),AH454+'Opsparede løndele dec20-mar21'!K452,AH454),"")</f>
        <v/>
      </c>
    </row>
    <row r="455" spans="1:35" x14ac:dyDescent="0.25">
      <c r="A455" s="52" t="str">
        <f t="shared" si="108"/>
        <v/>
      </c>
      <c r="B455" s="5"/>
      <c r="C455" s="6"/>
      <c r="D455" s="7"/>
      <c r="E455" s="8"/>
      <c r="F455" s="8"/>
      <c r="G455" s="60" t="str">
        <f t="shared" si="111"/>
        <v/>
      </c>
      <c r="H455" s="60" t="str">
        <f t="shared" si="111"/>
        <v/>
      </c>
      <c r="I455" s="60" t="str">
        <f t="shared" si="111"/>
        <v/>
      </c>
      <c r="K455" s="115" t="str">
        <f t="shared" si="106"/>
        <v/>
      </c>
      <c r="U455" s="116"/>
      <c r="V455" s="65" t="str">
        <f t="shared" ref="V455:V518" si="112">IF(AND(ISNUMBER($U455),ISNUMBER(L455)),(IF($B455="","",IF(MIN(L455,O455)*$K455&gt;30000*IF($U455&gt;37,37,$U455)/37,30000*IF($U455&gt;37,37,$U455)/37,MIN(L455,O455)*$K455))),"")</f>
        <v/>
      </c>
      <c r="W455" s="65" t="str">
        <f t="shared" ref="W455:W518" si="113">IF(AND(ISNUMBER($U455),ISNUMBER(M455)),(IF($B455="","",IF(MIN(M455,P455)*$K455&gt;30000*IF($U455&gt;37,37,$U455)/37,30000*IF($U455&gt;37,37,$U455)/37,MIN(M455,P455)*$K455))),"")</f>
        <v/>
      </c>
      <c r="X455" s="65" t="str">
        <f t="shared" ref="X455:X518" si="114">IF(AND(ISNUMBER($U455),ISNUMBER(N455)),(IF($B455="","",IF(MIN(N455,Q455)*$K455&gt;30000*IF($U455&gt;37,37,$U455)/37,30000*IF($U455&gt;37,37,$U455)/37,MIN(N455,Q455)*$K455))),"")</f>
        <v/>
      </c>
      <c r="Y455" s="65" t="str">
        <f t="shared" ref="Y455:Y518" si="115">IF(ISNUMBER(V455),(MIN(V455,MIN(L455,O455)-R455)),"")</f>
        <v/>
      </c>
      <c r="Z455" s="65" t="str">
        <f t="shared" ref="Z455:Z518" si="116">IF(ISNUMBER(W455),(MIN(W455,MIN(M455,P455)-S455)),"")</f>
        <v/>
      </c>
      <c r="AA455" s="65" t="str">
        <f t="shared" ref="AA455:AA518" si="117">IF(ISNUMBER(X455),(MIN(X455,MIN(N455,Q455)-T455)),"")</f>
        <v/>
      </c>
      <c r="AB455" s="38"/>
      <c r="AC455" s="38"/>
      <c r="AD455" s="38"/>
      <c r="AE455" s="85" t="str">
        <f t="shared" ref="AE455:AE518" si="118">IF(ISNUMBER(AB455),MIN(Y455/VLOOKUP(G$6,Matrix_antal_dage,4,FALSE)*(G455-AB455),30000),"")</f>
        <v/>
      </c>
      <c r="AF455" s="85" t="str">
        <f t="shared" ref="AF455:AF518" si="119">IF(ISNUMBER(AC455),MIN(Z455/VLOOKUP(H$6,Matrix_antal_dage,4,FALSE)*(H455-AC455),30000),"")</f>
        <v/>
      </c>
      <c r="AG455" s="85" t="str">
        <f t="shared" ref="AG455:AG518" si="120">IF(ISNUMBER(AD455),MIN(AA455/VLOOKUP(I$6,Matrix_antal_dage,4,FALSE)*(I455-AD455),30000),"")</f>
        <v/>
      </c>
      <c r="AH455" s="66" t="str">
        <f t="shared" si="107"/>
        <v/>
      </c>
      <c r="AI455" s="46" t="str">
        <f>IFERROR(IF(ISNUMBER('Opsparede løndele dec20-mar21'!K453),AH455+'Opsparede løndele dec20-mar21'!K453,AH455),"")</f>
        <v/>
      </c>
    </row>
    <row r="456" spans="1:35" x14ac:dyDescent="0.25">
      <c r="A456" s="52" t="str">
        <f t="shared" si="108"/>
        <v/>
      </c>
      <c r="B456" s="5"/>
      <c r="C456" s="6"/>
      <c r="D456" s="7"/>
      <c r="E456" s="8"/>
      <c r="F456" s="8"/>
      <c r="G456" s="60" t="str">
        <f t="shared" ref="G456:I471" si="121">IF(AND(ISNUMBER($E456),ISNUMBER($F456)),MAX(MIN(NETWORKDAYS(IF($E456&lt;=VLOOKUP(G$6,Matrix_antal_dage,5,FALSE),VLOOKUP(G$6,Matrix_antal_dage,5,FALSE),$E456),IF($F456&gt;=VLOOKUP(G$6,Matrix_antal_dage,6,FALSE),VLOOKUP(G$6,Matrix_antal_dage,6,FALSE),$F456),helligdage),VLOOKUP(G$6,Matrix_antal_dage,7,FALSE)),0),"")</f>
        <v/>
      </c>
      <c r="H456" s="60" t="str">
        <f t="shared" si="121"/>
        <v/>
      </c>
      <c r="I456" s="60" t="str">
        <f t="shared" si="121"/>
        <v/>
      </c>
      <c r="K456" s="115" t="str">
        <f t="shared" ref="K456:K519" si="122">IF(J456="","",IF(J456="Funktionær",0.75,IF(J456="Ikke-funktionær",0.9,IF(J456="Elev/lærling",0.9))))</f>
        <v/>
      </c>
      <c r="U456" s="116"/>
      <c r="V456" s="65" t="str">
        <f t="shared" si="112"/>
        <v/>
      </c>
      <c r="W456" s="65" t="str">
        <f t="shared" si="113"/>
        <v/>
      </c>
      <c r="X456" s="65" t="str">
        <f t="shared" si="114"/>
        <v/>
      </c>
      <c r="Y456" s="65" t="str">
        <f t="shared" si="115"/>
        <v/>
      </c>
      <c r="Z456" s="65" t="str">
        <f t="shared" si="116"/>
        <v/>
      </c>
      <c r="AA456" s="65" t="str">
        <f t="shared" si="117"/>
        <v/>
      </c>
      <c r="AB456" s="38"/>
      <c r="AC456" s="38"/>
      <c r="AD456" s="38"/>
      <c r="AE456" s="85" t="str">
        <f t="shared" si="118"/>
        <v/>
      </c>
      <c r="AF456" s="85" t="str">
        <f t="shared" si="119"/>
        <v/>
      </c>
      <c r="AG456" s="85" t="str">
        <f t="shared" si="120"/>
        <v/>
      </c>
      <c r="AH456" s="66" t="str">
        <f t="shared" ref="AH456:AH519" si="123">IF(OR(ISNUMBER(AB456),ISNUMBER(AC456),ISNUMBER(AD456)),SUM(AE456:AG456),"")</f>
        <v/>
      </c>
      <c r="AI456" s="46" t="str">
        <f>IFERROR(IF(ISNUMBER('Opsparede løndele dec20-mar21'!K454),AH456+'Opsparede løndele dec20-mar21'!K454,AH456),"")</f>
        <v/>
      </c>
    </row>
    <row r="457" spans="1:35" x14ac:dyDescent="0.25">
      <c r="A457" s="52" t="str">
        <f t="shared" ref="A457:A520" si="124">IF(B457="","",A456+1)</f>
        <v/>
      </c>
      <c r="B457" s="5"/>
      <c r="C457" s="6"/>
      <c r="D457" s="7"/>
      <c r="E457" s="8"/>
      <c r="F457" s="8"/>
      <c r="G457" s="60" t="str">
        <f t="shared" si="121"/>
        <v/>
      </c>
      <c r="H457" s="60" t="str">
        <f t="shared" si="121"/>
        <v/>
      </c>
      <c r="I457" s="60" t="str">
        <f t="shared" si="121"/>
        <v/>
      </c>
      <c r="K457" s="115" t="str">
        <f t="shared" si="122"/>
        <v/>
      </c>
      <c r="U457" s="116"/>
      <c r="V457" s="65" t="str">
        <f t="shared" si="112"/>
        <v/>
      </c>
      <c r="W457" s="65" t="str">
        <f t="shared" si="113"/>
        <v/>
      </c>
      <c r="X457" s="65" t="str">
        <f t="shared" si="114"/>
        <v/>
      </c>
      <c r="Y457" s="65" t="str">
        <f t="shared" si="115"/>
        <v/>
      </c>
      <c r="Z457" s="65" t="str">
        <f t="shared" si="116"/>
        <v/>
      </c>
      <c r="AA457" s="65" t="str">
        <f t="shared" si="117"/>
        <v/>
      </c>
      <c r="AB457" s="38"/>
      <c r="AC457" s="38"/>
      <c r="AD457" s="38"/>
      <c r="AE457" s="85" t="str">
        <f t="shared" si="118"/>
        <v/>
      </c>
      <c r="AF457" s="85" t="str">
        <f t="shared" si="119"/>
        <v/>
      </c>
      <c r="AG457" s="85" t="str">
        <f t="shared" si="120"/>
        <v/>
      </c>
      <c r="AH457" s="66" t="str">
        <f t="shared" si="123"/>
        <v/>
      </c>
      <c r="AI457" s="46" t="str">
        <f>IFERROR(IF(ISNUMBER('Opsparede løndele dec20-mar21'!K455),AH457+'Opsparede løndele dec20-mar21'!K455,AH457),"")</f>
        <v/>
      </c>
    </row>
    <row r="458" spans="1:35" x14ac:dyDescent="0.25">
      <c r="A458" s="52" t="str">
        <f t="shared" si="124"/>
        <v/>
      </c>
      <c r="B458" s="5"/>
      <c r="C458" s="6"/>
      <c r="D458" s="7"/>
      <c r="E458" s="8"/>
      <c r="F458" s="8"/>
      <c r="G458" s="60" t="str">
        <f t="shared" si="121"/>
        <v/>
      </c>
      <c r="H458" s="60" t="str">
        <f t="shared" si="121"/>
        <v/>
      </c>
      <c r="I458" s="60" t="str">
        <f t="shared" si="121"/>
        <v/>
      </c>
      <c r="K458" s="115" t="str">
        <f t="shared" si="122"/>
        <v/>
      </c>
      <c r="U458" s="116"/>
      <c r="V458" s="65" t="str">
        <f t="shared" si="112"/>
        <v/>
      </c>
      <c r="W458" s="65" t="str">
        <f t="shared" si="113"/>
        <v/>
      </c>
      <c r="X458" s="65" t="str">
        <f t="shared" si="114"/>
        <v/>
      </c>
      <c r="Y458" s="65" t="str">
        <f t="shared" si="115"/>
        <v/>
      </c>
      <c r="Z458" s="65" t="str">
        <f t="shared" si="116"/>
        <v/>
      </c>
      <c r="AA458" s="65" t="str">
        <f t="shared" si="117"/>
        <v/>
      </c>
      <c r="AB458" s="38"/>
      <c r="AC458" s="38"/>
      <c r="AD458" s="38"/>
      <c r="AE458" s="85" t="str">
        <f t="shared" si="118"/>
        <v/>
      </c>
      <c r="AF458" s="85" t="str">
        <f t="shared" si="119"/>
        <v/>
      </c>
      <c r="AG458" s="85" t="str">
        <f t="shared" si="120"/>
        <v/>
      </c>
      <c r="AH458" s="66" t="str">
        <f t="shared" si="123"/>
        <v/>
      </c>
      <c r="AI458" s="46" t="str">
        <f>IFERROR(IF(ISNUMBER('Opsparede løndele dec20-mar21'!K456),AH458+'Opsparede løndele dec20-mar21'!K456,AH458),"")</f>
        <v/>
      </c>
    </row>
    <row r="459" spans="1:35" x14ac:dyDescent="0.25">
      <c r="A459" s="52" t="str">
        <f t="shared" si="124"/>
        <v/>
      </c>
      <c r="B459" s="5"/>
      <c r="C459" s="6"/>
      <c r="D459" s="7"/>
      <c r="E459" s="8"/>
      <c r="F459" s="8"/>
      <c r="G459" s="60" t="str">
        <f t="shared" si="121"/>
        <v/>
      </c>
      <c r="H459" s="60" t="str">
        <f t="shared" si="121"/>
        <v/>
      </c>
      <c r="I459" s="60" t="str">
        <f t="shared" si="121"/>
        <v/>
      </c>
      <c r="K459" s="115" t="str">
        <f t="shared" si="122"/>
        <v/>
      </c>
      <c r="U459" s="116"/>
      <c r="V459" s="65" t="str">
        <f t="shared" si="112"/>
        <v/>
      </c>
      <c r="W459" s="65" t="str">
        <f t="shared" si="113"/>
        <v/>
      </c>
      <c r="X459" s="65" t="str">
        <f t="shared" si="114"/>
        <v/>
      </c>
      <c r="Y459" s="65" t="str">
        <f t="shared" si="115"/>
        <v/>
      </c>
      <c r="Z459" s="65" t="str">
        <f t="shared" si="116"/>
        <v/>
      </c>
      <c r="AA459" s="65" t="str">
        <f t="shared" si="117"/>
        <v/>
      </c>
      <c r="AB459" s="38"/>
      <c r="AC459" s="38"/>
      <c r="AD459" s="38"/>
      <c r="AE459" s="85" t="str">
        <f t="shared" si="118"/>
        <v/>
      </c>
      <c r="AF459" s="85" t="str">
        <f t="shared" si="119"/>
        <v/>
      </c>
      <c r="AG459" s="85" t="str">
        <f t="shared" si="120"/>
        <v/>
      </c>
      <c r="AH459" s="66" t="str">
        <f t="shared" si="123"/>
        <v/>
      </c>
      <c r="AI459" s="46" t="str">
        <f>IFERROR(IF(ISNUMBER('Opsparede løndele dec20-mar21'!K457),AH459+'Opsparede løndele dec20-mar21'!K457,AH459),"")</f>
        <v/>
      </c>
    </row>
    <row r="460" spans="1:35" x14ac:dyDescent="0.25">
      <c r="A460" s="52" t="str">
        <f t="shared" si="124"/>
        <v/>
      </c>
      <c r="B460" s="5"/>
      <c r="C460" s="6"/>
      <c r="D460" s="7"/>
      <c r="E460" s="8"/>
      <c r="F460" s="8"/>
      <c r="G460" s="60" t="str">
        <f t="shared" si="121"/>
        <v/>
      </c>
      <c r="H460" s="60" t="str">
        <f t="shared" si="121"/>
        <v/>
      </c>
      <c r="I460" s="60" t="str">
        <f t="shared" si="121"/>
        <v/>
      </c>
      <c r="K460" s="115" t="str">
        <f t="shared" si="122"/>
        <v/>
      </c>
      <c r="U460" s="116"/>
      <c r="V460" s="65" t="str">
        <f t="shared" si="112"/>
        <v/>
      </c>
      <c r="W460" s="65" t="str">
        <f t="shared" si="113"/>
        <v/>
      </c>
      <c r="X460" s="65" t="str">
        <f t="shared" si="114"/>
        <v/>
      </c>
      <c r="Y460" s="65" t="str">
        <f t="shared" si="115"/>
        <v/>
      </c>
      <c r="Z460" s="65" t="str">
        <f t="shared" si="116"/>
        <v/>
      </c>
      <c r="AA460" s="65" t="str">
        <f t="shared" si="117"/>
        <v/>
      </c>
      <c r="AB460" s="38"/>
      <c r="AC460" s="38"/>
      <c r="AD460" s="38"/>
      <c r="AE460" s="85" t="str">
        <f t="shared" si="118"/>
        <v/>
      </c>
      <c r="AF460" s="85" t="str">
        <f t="shared" si="119"/>
        <v/>
      </c>
      <c r="AG460" s="85" t="str">
        <f t="shared" si="120"/>
        <v/>
      </c>
      <c r="AH460" s="66" t="str">
        <f t="shared" si="123"/>
        <v/>
      </c>
      <c r="AI460" s="46" t="str">
        <f>IFERROR(IF(ISNUMBER('Opsparede løndele dec20-mar21'!K458),AH460+'Opsparede løndele dec20-mar21'!K458,AH460),"")</f>
        <v/>
      </c>
    </row>
    <row r="461" spans="1:35" x14ac:dyDescent="0.25">
      <c r="A461" s="52" t="str">
        <f t="shared" si="124"/>
        <v/>
      </c>
      <c r="B461" s="5"/>
      <c r="C461" s="6"/>
      <c r="D461" s="7"/>
      <c r="E461" s="8"/>
      <c r="F461" s="8"/>
      <c r="G461" s="60" t="str">
        <f t="shared" si="121"/>
        <v/>
      </c>
      <c r="H461" s="60" t="str">
        <f t="shared" si="121"/>
        <v/>
      </c>
      <c r="I461" s="60" t="str">
        <f t="shared" si="121"/>
        <v/>
      </c>
      <c r="K461" s="115" t="str">
        <f t="shared" si="122"/>
        <v/>
      </c>
      <c r="U461" s="116"/>
      <c r="V461" s="65" t="str">
        <f t="shared" si="112"/>
        <v/>
      </c>
      <c r="W461" s="65" t="str">
        <f t="shared" si="113"/>
        <v/>
      </c>
      <c r="X461" s="65" t="str">
        <f t="shared" si="114"/>
        <v/>
      </c>
      <c r="Y461" s="65" t="str">
        <f t="shared" si="115"/>
        <v/>
      </c>
      <c r="Z461" s="65" t="str">
        <f t="shared" si="116"/>
        <v/>
      </c>
      <c r="AA461" s="65" t="str">
        <f t="shared" si="117"/>
        <v/>
      </c>
      <c r="AB461" s="38"/>
      <c r="AC461" s="38"/>
      <c r="AD461" s="38"/>
      <c r="AE461" s="85" t="str">
        <f t="shared" si="118"/>
        <v/>
      </c>
      <c r="AF461" s="85" t="str">
        <f t="shared" si="119"/>
        <v/>
      </c>
      <c r="AG461" s="85" t="str">
        <f t="shared" si="120"/>
        <v/>
      </c>
      <c r="AH461" s="66" t="str">
        <f t="shared" si="123"/>
        <v/>
      </c>
      <c r="AI461" s="46" t="str">
        <f>IFERROR(IF(ISNUMBER('Opsparede løndele dec20-mar21'!K459),AH461+'Opsparede løndele dec20-mar21'!K459,AH461),"")</f>
        <v/>
      </c>
    </row>
    <row r="462" spans="1:35" x14ac:dyDescent="0.25">
      <c r="A462" s="52" t="str">
        <f t="shared" si="124"/>
        <v/>
      </c>
      <c r="B462" s="5"/>
      <c r="C462" s="6"/>
      <c r="D462" s="7"/>
      <c r="E462" s="8"/>
      <c r="F462" s="8"/>
      <c r="G462" s="60" t="str">
        <f t="shared" si="121"/>
        <v/>
      </c>
      <c r="H462" s="60" t="str">
        <f t="shared" si="121"/>
        <v/>
      </c>
      <c r="I462" s="60" t="str">
        <f t="shared" si="121"/>
        <v/>
      </c>
      <c r="K462" s="115" t="str">
        <f t="shared" si="122"/>
        <v/>
      </c>
      <c r="U462" s="116"/>
      <c r="V462" s="65" t="str">
        <f t="shared" si="112"/>
        <v/>
      </c>
      <c r="W462" s="65" t="str">
        <f t="shared" si="113"/>
        <v/>
      </c>
      <c r="X462" s="65" t="str">
        <f t="shared" si="114"/>
        <v/>
      </c>
      <c r="Y462" s="65" t="str">
        <f t="shared" si="115"/>
        <v/>
      </c>
      <c r="Z462" s="65" t="str">
        <f t="shared" si="116"/>
        <v/>
      </c>
      <c r="AA462" s="65" t="str">
        <f t="shared" si="117"/>
        <v/>
      </c>
      <c r="AB462" s="38"/>
      <c r="AC462" s="38"/>
      <c r="AD462" s="38"/>
      <c r="AE462" s="85" t="str">
        <f t="shared" si="118"/>
        <v/>
      </c>
      <c r="AF462" s="85" t="str">
        <f t="shared" si="119"/>
        <v/>
      </c>
      <c r="AG462" s="85" t="str">
        <f t="shared" si="120"/>
        <v/>
      </c>
      <c r="AH462" s="66" t="str">
        <f t="shared" si="123"/>
        <v/>
      </c>
      <c r="AI462" s="46" t="str">
        <f>IFERROR(IF(ISNUMBER('Opsparede løndele dec20-mar21'!K460),AH462+'Opsparede løndele dec20-mar21'!K460,AH462),"")</f>
        <v/>
      </c>
    </row>
    <row r="463" spans="1:35" x14ac:dyDescent="0.25">
      <c r="A463" s="52" t="str">
        <f t="shared" si="124"/>
        <v/>
      </c>
      <c r="B463" s="5"/>
      <c r="C463" s="6"/>
      <c r="D463" s="7"/>
      <c r="E463" s="8"/>
      <c r="F463" s="8"/>
      <c r="G463" s="60" t="str">
        <f t="shared" si="121"/>
        <v/>
      </c>
      <c r="H463" s="60" t="str">
        <f t="shared" si="121"/>
        <v/>
      </c>
      <c r="I463" s="60" t="str">
        <f t="shared" si="121"/>
        <v/>
      </c>
      <c r="K463" s="115" t="str">
        <f t="shared" si="122"/>
        <v/>
      </c>
      <c r="U463" s="116"/>
      <c r="V463" s="65" t="str">
        <f t="shared" si="112"/>
        <v/>
      </c>
      <c r="W463" s="65" t="str">
        <f t="shared" si="113"/>
        <v/>
      </c>
      <c r="X463" s="65" t="str">
        <f t="shared" si="114"/>
        <v/>
      </c>
      <c r="Y463" s="65" t="str">
        <f t="shared" si="115"/>
        <v/>
      </c>
      <c r="Z463" s="65" t="str">
        <f t="shared" si="116"/>
        <v/>
      </c>
      <c r="AA463" s="65" t="str">
        <f t="shared" si="117"/>
        <v/>
      </c>
      <c r="AB463" s="38"/>
      <c r="AC463" s="38"/>
      <c r="AD463" s="38"/>
      <c r="AE463" s="85" t="str">
        <f t="shared" si="118"/>
        <v/>
      </c>
      <c r="AF463" s="85" t="str">
        <f t="shared" si="119"/>
        <v/>
      </c>
      <c r="AG463" s="85" t="str">
        <f t="shared" si="120"/>
        <v/>
      </c>
      <c r="AH463" s="66" t="str">
        <f t="shared" si="123"/>
        <v/>
      </c>
      <c r="AI463" s="46" t="str">
        <f>IFERROR(IF(ISNUMBER('Opsparede løndele dec20-mar21'!K461),AH463+'Opsparede løndele dec20-mar21'!K461,AH463),"")</f>
        <v/>
      </c>
    </row>
    <row r="464" spans="1:35" x14ac:dyDescent="0.25">
      <c r="A464" s="52" t="str">
        <f t="shared" si="124"/>
        <v/>
      </c>
      <c r="B464" s="5"/>
      <c r="C464" s="6"/>
      <c r="D464" s="7"/>
      <c r="E464" s="8"/>
      <c r="F464" s="8"/>
      <c r="G464" s="60" t="str">
        <f t="shared" si="121"/>
        <v/>
      </c>
      <c r="H464" s="60" t="str">
        <f t="shared" si="121"/>
        <v/>
      </c>
      <c r="I464" s="60" t="str">
        <f t="shared" si="121"/>
        <v/>
      </c>
      <c r="K464" s="115" t="str">
        <f t="shared" si="122"/>
        <v/>
      </c>
      <c r="U464" s="116"/>
      <c r="V464" s="65" t="str">
        <f t="shared" si="112"/>
        <v/>
      </c>
      <c r="W464" s="65" t="str">
        <f t="shared" si="113"/>
        <v/>
      </c>
      <c r="X464" s="65" t="str">
        <f t="shared" si="114"/>
        <v/>
      </c>
      <c r="Y464" s="65" t="str">
        <f t="shared" si="115"/>
        <v/>
      </c>
      <c r="Z464" s="65" t="str">
        <f t="shared" si="116"/>
        <v/>
      </c>
      <c r="AA464" s="65" t="str">
        <f t="shared" si="117"/>
        <v/>
      </c>
      <c r="AB464" s="38"/>
      <c r="AC464" s="38"/>
      <c r="AD464" s="38"/>
      <c r="AE464" s="85" t="str">
        <f t="shared" si="118"/>
        <v/>
      </c>
      <c r="AF464" s="85" t="str">
        <f t="shared" si="119"/>
        <v/>
      </c>
      <c r="AG464" s="85" t="str">
        <f t="shared" si="120"/>
        <v/>
      </c>
      <c r="AH464" s="66" t="str">
        <f t="shared" si="123"/>
        <v/>
      </c>
      <c r="AI464" s="46" t="str">
        <f>IFERROR(IF(ISNUMBER('Opsparede løndele dec20-mar21'!K462),AH464+'Opsparede løndele dec20-mar21'!K462,AH464),"")</f>
        <v/>
      </c>
    </row>
    <row r="465" spans="1:35" x14ac:dyDescent="0.25">
      <c r="A465" s="52" t="str">
        <f t="shared" si="124"/>
        <v/>
      </c>
      <c r="B465" s="5"/>
      <c r="C465" s="6"/>
      <c r="D465" s="7"/>
      <c r="E465" s="8"/>
      <c r="F465" s="8"/>
      <c r="G465" s="60" t="str">
        <f t="shared" si="121"/>
        <v/>
      </c>
      <c r="H465" s="60" t="str">
        <f t="shared" si="121"/>
        <v/>
      </c>
      <c r="I465" s="60" t="str">
        <f t="shared" si="121"/>
        <v/>
      </c>
      <c r="K465" s="115" t="str">
        <f t="shared" si="122"/>
        <v/>
      </c>
      <c r="U465" s="116"/>
      <c r="V465" s="65" t="str">
        <f t="shared" si="112"/>
        <v/>
      </c>
      <c r="W465" s="65" t="str">
        <f t="shared" si="113"/>
        <v/>
      </c>
      <c r="X465" s="65" t="str">
        <f t="shared" si="114"/>
        <v/>
      </c>
      <c r="Y465" s="65" t="str">
        <f t="shared" si="115"/>
        <v/>
      </c>
      <c r="Z465" s="65" t="str">
        <f t="shared" si="116"/>
        <v/>
      </c>
      <c r="AA465" s="65" t="str">
        <f t="shared" si="117"/>
        <v/>
      </c>
      <c r="AB465" s="38"/>
      <c r="AC465" s="38"/>
      <c r="AD465" s="38"/>
      <c r="AE465" s="85" t="str">
        <f t="shared" si="118"/>
        <v/>
      </c>
      <c r="AF465" s="85" t="str">
        <f t="shared" si="119"/>
        <v/>
      </c>
      <c r="AG465" s="85" t="str">
        <f t="shared" si="120"/>
        <v/>
      </c>
      <c r="AH465" s="66" t="str">
        <f t="shared" si="123"/>
        <v/>
      </c>
      <c r="AI465" s="46" t="str">
        <f>IFERROR(IF(ISNUMBER('Opsparede løndele dec20-mar21'!K463),AH465+'Opsparede løndele dec20-mar21'!K463,AH465),"")</f>
        <v/>
      </c>
    </row>
    <row r="466" spans="1:35" x14ac:dyDescent="0.25">
      <c r="A466" s="52" t="str">
        <f t="shared" si="124"/>
        <v/>
      </c>
      <c r="B466" s="5"/>
      <c r="C466" s="6"/>
      <c r="D466" s="7"/>
      <c r="E466" s="8"/>
      <c r="F466" s="8"/>
      <c r="G466" s="60" t="str">
        <f t="shared" si="121"/>
        <v/>
      </c>
      <c r="H466" s="60" t="str">
        <f t="shared" si="121"/>
        <v/>
      </c>
      <c r="I466" s="60" t="str">
        <f t="shared" si="121"/>
        <v/>
      </c>
      <c r="K466" s="115" t="str">
        <f t="shared" si="122"/>
        <v/>
      </c>
      <c r="U466" s="116"/>
      <c r="V466" s="65" t="str">
        <f t="shared" si="112"/>
        <v/>
      </c>
      <c r="W466" s="65" t="str">
        <f t="shared" si="113"/>
        <v/>
      </c>
      <c r="X466" s="65" t="str">
        <f t="shared" si="114"/>
        <v/>
      </c>
      <c r="Y466" s="65" t="str">
        <f t="shared" si="115"/>
        <v/>
      </c>
      <c r="Z466" s="65" t="str">
        <f t="shared" si="116"/>
        <v/>
      </c>
      <c r="AA466" s="65" t="str">
        <f t="shared" si="117"/>
        <v/>
      </c>
      <c r="AB466" s="38"/>
      <c r="AC466" s="38"/>
      <c r="AD466" s="38"/>
      <c r="AE466" s="85" t="str">
        <f t="shared" si="118"/>
        <v/>
      </c>
      <c r="AF466" s="85" t="str">
        <f t="shared" si="119"/>
        <v/>
      </c>
      <c r="AG466" s="85" t="str">
        <f t="shared" si="120"/>
        <v/>
      </c>
      <c r="AH466" s="66" t="str">
        <f t="shared" si="123"/>
        <v/>
      </c>
      <c r="AI466" s="46" t="str">
        <f>IFERROR(IF(ISNUMBER('Opsparede løndele dec20-mar21'!K464),AH466+'Opsparede løndele dec20-mar21'!K464,AH466),"")</f>
        <v/>
      </c>
    </row>
    <row r="467" spans="1:35" x14ac:dyDescent="0.25">
      <c r="A467" s="52" t="str">
        <f t="shared" si="124"/>
        <v/>
      </c>
      <c r="B467" s="5"/>
      <c r="C467" s="6"/>
      <c r="D467" s="7"/>
      <c r="E467" s="8"/>
      <c r="F467" s="8"/>
      <c r="G467" s="60" t="str">
        <f t="shared" si="121"/>
        <v/>
      </c>
      <c r="H467" s="60" t="str">
        <f t="shared" si="121"/>
        <v/>
      </c>
      <c r="I467" s="60" t="str">
        <f t="shared" si="121"/>
        <v/>
      </c>
      <c r="K467" s="115" t="str">
        <f t="shared" si="122"/>
        <v/>
      </c>
      <c r="U467" s="116"/>
      <c r="V467" s="65" t="str">
        <f t="shared" si="112"/>
        <v/>
      </c>
      <c r="W467" s="65" t="str">
        <f t="shared" si="113"/>
        <v/>
      </c>
      <c r="X467" s="65" t="str">
        <f t="shared" si="114"/>
        <v/>
      </c>
      <c r="Y467" s="65" t="str">
        <f t="shared" si="115"/>
        <v/>
      </c>
      <c r="Z467" s="65" t="str">
        <f t="shared" si="116"/>
        <v/>
      </c>
      <c r="AA467" s="65" t="str">
        <f t="shared" si="117"/>
        <v/>
      </c>
      <c r="AB467" s="38"/>
      <c r="AC467" s="38"/>
      <c r="AD467" s="38"/>
      <c r="AE467" s="85" t="str">
        <f t="shared" si="118"/>
        <v/>
      </c>
      <c r="AF467" s="85" t="str">
        <f t="shared" si="119"/>
        <v/>
      </c>
      <c r="AG467" s="85" t="str">
        <f t="shared" si="120"/>
        <v/>
      </c>
      <c r="AH467" s="66" t="str">
        <f t="shared" si="123"/>
        <v/>
      </c>
      <c r="AI467" s="46" t="str">
        <f>IFERROR(IF(ISNUMBER('Opsparede løndele dec20-mar21'!K465),AH467+'Opsparede løndele dec20-mar21'!K465,AH467),"")</f>
        <v/>
      </c>
    </row>
    <row r="468" spans="1:35" x14ac:dyDescent="0.25">
      <c r="A468" s="52" t="str">
        <f t="shared" si="124"/>
        <v/>
      </c>
      <c r="B468" s="5"/>
      <c r="C468" s="6"/>
      <c r="D468" s="7"/>
      <c r="E468" s="8"/>
      <c r="F468" s="8"/>
      <c r="G468" s="60" t="str">
        <f t="shared" si="121"/>
        <v/>
      </c>
      <c r="H468" s="60" t="str">
        <f t="shared" si="121"/>
        <v/>
      </c>
      <c r="I468" s="60" t="str">
        <f t="shared" si="121"/>
        <v/>
      </c>
      <c r="K468" s="115" t="str">
        <f t="shared" si="122"/>
        <v/>
      </c>
      <c r="U468" s="116"/>
      <c r="V468" s="65" t="str">
        <f t="shared" si="112"/>
        <v/>
      </c>
      <c r="W468" s="65" t="str">
        <f t="shared" si="113"/>
        <v/>
      </c>
      <c r="X468" s="65" t="str">
        <f t="shared" si="114"/>
        <v/>
      </c>
      <c r="Y468" s="65" t="str">
        <f t="shared" si="115"/>
        <v/>
      </c>
      <c r="Z468" s="65" t="str">
        <f t="shared" si="116"/>
        <v/>
      </c>
      <c r="AA468" s="65" t="str">
        <f t="shared" si="117"/>
        <v/>
      </c>
      <c r="AB468" s="38"/>
      <c r="AC468" s="38"/>
      <c r="AD468" s="38"/>
      <c r="AE468" s="85" t="str">
        <f t="shared" si="118"/>
        <v/>
      </c>
      <c r="AF468" s="85" t="str">
        <f t="shared" si="119"/>
        <v/>
      </c>
      <c r="AG468" s="85" t="str">
        <f t="shared" si="120"/>
        <v/>
      </c>
      <c r="AH468" s="66" t="str">
        <f t="shared" si="123"/>
        <v/>
      </c>
      <c r="AI468" s="46" t="str">
        <f>IFERROR(IF(ISNUMBER('Opsparede løndele dec20-mar21'!K466),AH468+'Opsparede løndele dec20-mar21'!K466,AH468),"")</f>
        <v/>
      </c>
    </row>
    <row r="469" spans="1:35" x14ac:dyDescent="0.25">
      <c r="A469" s="52" t="str">
        <f t="shared" si="124"/>
        <v/>
      </c>
      <c r="B469" s="5"/>
      <c r="C469" s="6"/>
      <c r="D469" s="7"/>
      <c r="E469" s="8"/>
      <c r="F469" s="8"/>
      <c r="G469" s="60" t="str">
        <f t="shared" si="121"/>
        <v/>
      </c>
      <c r="H469" s="60" t="str">
        <f t="shared" si="121"/>
        <v/>
      </c>
      <c r="I469" s="60" t="str">
        <f t="shared" si="121"/>
        <v/>
      </c>
      <c r="K469" s="115" t="str">
        <f t="shared" si="122"/>
        <v/>
      </c>
      <c r="U469" s="116"/>
      <c r="V469" s="65" t="str">
        <f t="shared" si="112"/>
        <v/>
      </c>
      <c r="W469" s="65" t="str">
        <f t="shared" si="113"/>
        <v/>
      </c>
      <c r="X469" s="65" t="str">
        <f t="shared" si="114"/>
        <v/>
      </c>
      <c r="Y469" s="65" t="str">
        <f t="shared" si="115"/>
        <v/>
      </c>
      <c r="Z469" s="65" t="str">
        <f t="shared" si="116"/>
        <v/>
      </c>
      <c r="AA469" s="65" t="str">
        <f t="shared" si="117"/>
        <v/>
      </c>
      <c r="AB469" s="38"/>
      <c r="AC469" s="38"/>
      <c r="AD469" s="38"/>
      <c r="AE469" s="85" t="str">
        <f t="shared" si="118"/>
        <v/>
      </c>
      <c r="AF469" s="85" t="str">
        <f t="shared" si="119"/>
        <v/>
      </c>
      <c r="AG469" s="85" t="str">
        <f t="shared" si="120"/>
        <v/>
      </c>
      <c r="AH469" s="66" t="str">
        <f t="shared" si="123"/>
        <v/>
      </c>
      <c r="AI469" s="46" t="str">
        <f>IFERROR(IF(ISNUMBER('Opsparede løndele dec20-mar21'!K467),AH469+'Opsparede løndele dec20-mar21'!K467,AH469),"")</f>
        <v/>
      </c>
    </row>
    <row r="470" spans="1:35" x14ac:dyDescent="0.25">
      <c r="A470" s="52" t="str">
        <f t="shared" si="124"/>
        <v/>
      </c>
      <c r="B470" s="5"/>
      <c r="C470" s="6"/>
      <c r="D470" s="7"/>
      <c r="E470" s="8"/>
      <c r="F470" s="8"/>
      <c r="G470" s="60" t="str">
        <f t="shared" si="121"/>
        <v/>
      </c>
      <c r="H470" s="60" t="str">
        <f t="shared" si="121"/>
        <v/>
      </c>
      <c r="I470" s="60" t="str">
        <f t="shared" si="121"/>
        <v/>
      </c>
      <c r="K470" s="115" t="str">
        <f t="shared" si="122"/>
        <v/>
      </c>
      <c r="U470" s="116"/>
      <c r="V470" s="65" t="str">
        <f t="shared" si="112"/>
        <v/>
      </c>
      <c r="W470" s="65" t="str">
        <f t="shared" si="113"/>
        <v/>
      </c>
      <c r="X470" s="65" t="str">
        <f t="shared" si="114"/>
        <v/>
      </c>
      <c r="Y470" s="65" t="str">
        <f t="shared" si="115"/>
        <v/>
      </c>
      <c r="Z470" s="65" t="str">
        <f t="shared" si="116"/>
        <v/>
      </c>
      <c r="AA470" s="65" t="str">
        <f t="shared" si="117"/>
        <v/>
      </c>
      <c r="AB470" s="38"/>
      <c r="AC470" s="38"/>
      <c r="AD470" s="38"/>
      <c r="AE470" s="85" t="str">
        <f t="shared" si="118"/>
        <v/>
      </c>
      <c r="AF470" s="85" t="str">
        <f t="shared" si="119"/>
        <v/>
      </c>
      <c r="AG470" s="85" t="str">
        <f t="shared" si="120"/>
        <v/>
      </c>
      <c r="AH470" s="66" t="str">
        <f t="shared" si="123"/>
        <v/>
      </c>
      <c r="AI470" s="46" t="str">
        <f>IFERROR(IF(ISNUMBER('Opsparede løndele dec20-mar21'!K468),AH470+'Opsparede løndele dec20-mar21'!K468,AH470),"")</f>
        <v/>
      </c>
    </row>
    <row r="471" spans="1:35" x14ac:dyDescent="0.25">
      <c r="A471" s="52" t="str">
        <f t="shared" si="124"/>
        <v/>
      </c>
      <c r="B471" s="5"/>
      <c r="C471" s="6"/>
      <c r="D471" s="7"/>
      <c r="E471" s="8"/>
      <c r="F471" s="8"/>
      <c r="G471" s="60" t="str">
        <f t="shared" si="121"/>
        <v/>
      </c>
      <c r="H471" s="60" t="str">
        <f t="shared" si="121"/>
        <v/>
      </c>
      <c r="I471" s="60" t="str">
        <f t="shared" si="121"/>
        <v/>
      </c>
      <c r="K471" s="115" t="str">
        <f t="shared" si="122"/>
        <v/>
      </c>
      <c r="U471" s="116"/>
      <c r="V471" s="65" t="str">
        <f t="shared" si="112"/>
        <v/>
      </c>
      <c r="W471" s="65" t="str">
        <f t="shared" si="113"/>
        <v/>
      </c>
      <c r="X471" s="65" t="str">
        <f t="shared" si="114"/>
        <v/>
      </c>
      <c r="Y471" s="65" t="str">
        <f t="shared" si="115"/>
        <v/>
      </c>
      <c r="Z471" s="65" t="str">
        <f t="shared" si="116"/>
        <v/>
      </c>
      <c r="AA471" s="65" t="str">
        <f t="shared" si="117"/>
        <v/>
      </c>
      <c r="AB471" s="38"/>
      <c r="AC471" s="38"/>
      <c r="AD471" s="38"/>
      <c r="AE471" s="85" t="str">
        <f t="shared" si="118"/>
        <v/>
      </c>
      <c r="AF471" s="85" t="str">
        <f t="shared" si="119"/>
        <v/>
      </c>
      <c r="AG471" s="85" t="str">
        <f t="shared" si="120"/>
        <v/>
      </c>
      <c r="AH471" s="66" t="str">
        <f t="shared" si="123"/>
        <v/>
      </c>
      <c r="AI471" s="46" t="str">
        <f>IFERROR(IF(ISNUMBER('Opsparede løndele dec20-mar21'!K469),AH471+'Opsparede løndele dec20-mar21'!K469,AH471),"")</f>
        <v/>
      </c>
    </row>
    <row r="472" spans="1:35" x14ac:dyDescent="0.25">
      <c r="A472" s="52" t="str">
        <f t="shared" si="124"/>
        <v/>
      </c>
      <c r="B472" s="5"/>
      <c r="C472" s="6"/>
      <c r="D472" s="7"/>
      <c r="E472" s="8"/>
      <c r="F472" s="8"/>
      <c r="G472" s="60" t="str">
        <f t="shared" ref="G472:I487" si="125">IF(AND(ISNUMBER($E472),ISNUMBER($F472)),MAX(MIN(NETWORKDAYS(IF($E472&lt;=VLOOKUP(G$6,Matrix_antal_dage,5,FALSE),VLOOKUP(G$6,Matrix_antal_dage,5,FALSE),$E472),IF($F472&gt;=VLOOKUP(G$6,Matrix_antal_dage,6,FALSE),VLOOKUP(G$6,Matrix_antal_dage,6,FALSE),$F472),helligdage),VLOOKUP(G$6,Matrix_antal_dage,7,FALSE)),0),"")</f>
        <v/>
      </c>
      <c r="H472" s="60" t="str">
        <f t="shared" si="125"/>
        <v/>
      </c>
      <c r="I472" s="60" t="str">
        <f t="shared" si="125"/>
        <v/>
      </c>
      <c r="K472" s="115" t="str">
        <f t="shared" si="122"/>
        <v/>
      </c>
      <c r="U472" s="116"/>
      <c r="V472" s="65" t="str">
        <f t="shared" si="112"/>
        <v/>
      </c>
      <c r="W472" s="65" t="str">
        <f t="shared" si="113"/>
        <v/>
      </c>
      <c r="X472" s="65" t="str">
        <f t="shared" si="114"/>
        <v/>
      </c>
      <c r="Y472" s="65" t="str">
        <f t="shared" si="115"/>
        <v/>
      </c>
      <c r="Z472" s="65" t="str">
        <f t="shared" si="116"/>
        <v/>
      </c>
      <c r="AA472" s="65" t="str">
        <f t="shared" si="117"/>
        <v/>
      </c>
      <c r="AB472" s="38"/>
      <c r="AC472" s="38"/>
      <c r="AD472" s="38"/>
      <c r="AE472" s="85" t="str">
        <f t="shared" si="118"/>
        <v/>
      </c>
      <c r="AF472" s="85" t="str">
        <f t="shared" si="119"/>
        <v/>
      </c>
      <c r="AG472" s="85" t="str">
        <f t="shared" si="120"/>
        <v/>
      </c>
      <c r="AH472" s="66" t="str">
        <f t="shared" si="123"/>
        <v/>
      </c>
      <c r="AI472" s="46" t="str">
        <f>IFERROR(IF(ISNUMBER('Opsparede løndele dec20-mar21'!K470),AH472+'Opsparede løndele dec20-mar21'!K470,AH472),"")</f>
        <v/>
      </c>
    </row>
    <row r="473" spans="1:35" x14ac:dyDescent="0.25">
      <c r="A473" s="52" t="str">
        <f t="shared" si="124"/>
        <v/>
      </c>
      <c r="B473" s="5"/>
      <c r="C473" s="6"/>
      <c r="D473" s="7"/>
      <c r="E473" s="8"/>
      <c r="F473" s="8"/>
      <c r="G473" s="60" t="str">
        <f t="shared" si="125"/>
        <v/>
      </c>
      <c r="H473" s="60" t="str">
        <f t="shared" si="125"/>
        <v/>
      </c>
      <c r="I473" s="60" t="str">
        <f t="shared" si="125"/>
        <v/>
      </c>
      <c r="K473" s="115" t="str">
        <f t="shared" si="122"/>
        <v/>
      </c>
      <c r="U473" s="116"/>
      <c r="V473" s="65" t="str">
        <f t="shared" si="112"/>
        <v/>
      </c>
      <c r="W473" s="65" t="str">
        <f t="shared" si="113"/>
        <v/>
      </c>
      <c r="X473" s="65" t="str">
        <f t="shared" si="114"/>
        <v/>
      </c>
      <c r="Y473" s="65" t="str">
        <f t="shared" si="115"/>
        <v/>
      </c>
      <c r="Z473" s="65" t="str">
        <f t="shared" si="116"/>
        <v/>
      </c>
      <c r="AA473" s="65" t="str">
        <f t="shared" si="117"/>
        <v/>
      </c>
      <c r="AB473" s="38"/>
      <c r="AC473" s="38"/>
      <c r="AD473" s="38"/>
      <c r="AE473" s="85" t="str">
        <f t="shared" si="118"/>
        <v/>
      </c>
      <c r="AF473" s="85" t="str">
        <f t="shared" si="119"/>
        <v/>
      </c>
      <c r="AG473" s="85" t="str">
        <f t="shared" si="120"/>
        <v/>
      </c>
      <c r="AH473" s="66" t="str">
        <f t="shared" si="123"/>
        <v/>
      </c>
      <c r="AI473" s="46" t="str">
        <f>IFERROR(IF(ISNUMBER('Opsparede løndele dec20-mar21'!K471),AH473+'Opsparede løndele dec20-mar21'!K471,AH473),"")</f>
        <v/>
      </c>
    </row>
    <row r="474" spans="1:35" x14ac:dyDescent="0.25">
      <c r="A474" s="52" t="str">
        <f t="shared" si="124"/>
        <v/>
      </c>
      <c r="B474" s="5"/>
      <c r="C474" s="6"/>
      <c r="D474" s="7"/>
      <c r="E474" s="8"/>
      <c r="F474" s="8"/>
      <c r="G474" s="60" t="str">
        <f t="shared" si="125"/>
        <v/>
      </c>
      <c r="H474" s="60" t="str">
        <f t="shared" si="125"/>
        <v/>
      </c>
      <c r="I474" s="60" t="str">
        <f t="shared" si="125"/>
        <v/>
      </c>
      <c r="K474" s="115" t="str">
        <f t="shared" si="122"/>
        <v/>
      </c>
      <c r="U474" s="116"/>
      <c r="V474" s="65" t="str">
        <f t="shared" si="112"/>
        <v/>
      </c>
      <c r="W474" s="65" t="str">
        <f t="shared" si="113"/>
        <v/>
      </c>
      <c r="X474" s="65" t="str">
        <f t="shared" si="114"/>
        <v/>
      </c>
      <c r="Y474" s="65" t="str">
        <f t="shared" si="115"/>
        <v/>
      </c>
      <c r="Z474" s="65" t="str">
        <f t="shared" si="116"/>
        <v/>
      </c>
      <c r="AA474" s="65" t="str">
        <f t="shared" si="117"/>
        <v/>
      </c>
      <c r="AB474" s="38"/>
      <c r="AC474" s="38"/>
      <c r="AD474" s="38"/>
      <c r="AE474" s="85" t="str">
        <f t="shared" si="118"/>
        <v/>
      </c>
      <c r="AF474" s="85" t="str">
        <f t="shared" si="119"/>
        <v/>
      </c>
      <c r="AG474" s="85" t="str">
        <f t="shared" si="120"/>
        <v/>
      </c>
      <c r="AH474" s="66" t="str">
        <f t="shared" si="123"/>
        <v/>
      </c>
      <c r="AI474" s="46" t="str">
        <f>IFERROR(IF(ISNUMBER('Opsparede løndele dec20-mar21'!K472),AH474+'Opsparede løndele dec20-mar21'!K472,AH474),"")</f>
        <v/>
      </c>
    </row>
    <row r="475" spans="1:35" x14ac:dyDescent="0.25">
      <c r="A475" s="52" t="str">
        <f t="shared" si="124"/>
        <v/>
      </c>
      <c r="B475" s="5"/>
      <c r="C475" s="6"/>
      <c r="D475" s="7"/>
      <c r="E475" s="8"/>
      <c r="F475" s="8"/>
      <c r="G475" s="60" t="str">
        <f t="shared" si="125"/>
        <v/>
      </c>
      <c r="H475" s="60" t="str">
        <f t="shared" si="125"/>
        <v/>
      </c>
      <c r="I475" s="60" t="str">
        <f t="shared" si="125"/>
        <v/>
      </c>
      <c r="K475" s="115" t="str">
        <f t="shared" si="122"/>
        <v/>
      </c>
      <c r="U475" s="116"/>
      <c r="V475" s="65" t="str">
        <f t="shared" si="112"/>
        <v/>
      </c>
      <c r="W475" s="65" t="str">
        <f t="shared" si="113"/>
        <v/>
      </c>
      <c r="X475" s="65" t="str">
        <f t="shared" si="114"/>
        <v/>
      </c>
      <c r="Y475" s="65" t="str">
        <f t="shared" si="115"/>
        <v/>
      </c>
      <c r="Z475" s="65" t="str">
        <f t="shared" si="116"/>
        <v/>
      </c>
      <c r="AA475" s="65" t="str">
        <f t="shared" si="117"/>
        <v/>
      </c>
      <c r="AB475" s="38"/>
      <c r="AC475" s="38"/>
      <c r="AD475" s="38"/>
      <c r="AE475" s="85" t="str">
        <f t="shared" si="118"/>
        <v/>
      </c>
      <c r="AF475" s="85" t="str">
        <f t="shared" si="119"/>
        <v/>
      </c>
      <c r="AG475" s="85" t="str">
        <f t="shared" si="120"/>
        <v/>
      </c>
      <c r="AH475" s="66" t="str">
        <f t="shared" si="123"/>
        <v/>
      </c>
      <c r="AI475" s="46" t="str">
        <f>IFERROR(IF(ISNUMBER('Opsparede løndele dec20-mar21'!K473),AH475+'Opsparede løndele dec20-mar21'!K473,AH475),"")</f>
        <v/>
      </c>
    </row>
    <row r="476" spans="1:35" x14ac:dyDescent="0.25">
      <c r="A476" s="52" t="str">
        <f t="shared" si="124"/>
        <v/>
      </c>
      <c r="B476" s="5"/>
      <c r="C476" s="6"/>
      <c r="D476" s="7"/>
      <c r="E476" s="8"/>
      <c r="F476" s="8"/>
      <c r="G476" s="60" t="str">
        <f t="shared" si="125"/>
        <v/>
      </c>
      <c r="H476" s="60" t="str">
        <f t="shared" si="125"/>
        <v/>
      </c>
      <c r="I476" s="60" t="str">
        <f t="shared" si="125"/>
        <v/>
      </c>
      <c r="K476" s="115" t="str">
        <f t="shared" si="122"/>
        <v/>
      </c>
      <c r="U476" s="116"/>
      <c r="V476" s="65" t="str">
        <f t="shared" si="112"/>
        <v/>
      </c>
      <c r="W476" s="65" t="str">
        <f t="shared" si="113"/>
        <v/>
      </c>
      <c r="X476" s="65" t="str">
        <f t="shared" si="114"/>
        <v/>
      </c>
      <c r="Y476" s="65" t="str">
        <f t="shared" si="115"/>
        <v/>
      </c>
      <c r="Z476" s="65" t="str">
        <f t="shared" si="116"/>
        <v/>
      </c>
      <c r="AA476" s="65" t="str">
        <f t="shared" si="117"/>
        <v/>
      </c>
      <c r="AB476" s="38"/>
      <c r="AC476" s="38"/>
      <c r="AD476" s="38"/>
      <c r="AE476" s="85" t="str">
        <f t="shared" si="118"/>
        <v/>
      </c>
      <c r="AF476" s="85" t="str">
        <f t="shared" si="119"/>
        <v/>
      </c>
      <c r="AG476" s="85" t="str">
        <f t="shared" si="120"/>
        <v/>
      </c>
      <c r="AH476" s="66" t="str">
        <f t="shared" si="123"/>
        <v/>
      </c>
      <c r="AI476" s="46" t="str">
        <f>IFERROR(IF(ISNUMBER('Opsparede løndele dec20-mar21'!K474),AH476+'Opsparede løndele dec20-mar21'!K474,AH476),"")</f>
        <v/>
      </c>
    </row>
    <row r="477" spans="1:35" x14ac:dyDescent="0.25">
      <c r="A477" s="52" t="str">
        <f t="shared" si="124"/>
        <v/>
      </c>
      <c r="B477" s="5"/>
      <c r="C477" s="6"/>
      <c r="D477" s="7"/>
      <c r="E477" s="8"/>
      <c r="F477" s="8"/>
      <c r="G477" s="60" t="str">
        <f t="shared" si="125"/>
        <v/>
      </c>
      <c r="H477" s="60" t="str">
        <f t="shared" si="125"/>
        <v/>
      </c>
      <c r="I477" s="60" t="str">
        <f t="shared" si="125"/>
        <v/>
      </c>
      <c r="K477" s="115" t="str">
        <f t="shared" si="122"/>
        <v/>
      </c>
      <c r="U477" s="116"/>
      <c r="V477" s="65" t="str">
        <f t="shared" si="112"/>
        <v/>
      </c>
      <c r="W477" s="65" t="str">
        <f t="shared" si="113"/>
        <v/>
      </c>
      <c r="X477" s="65" t="str">
        <f t="shared" si="114"/>
        <v/>
      </c>
      <c r="Y477" s="65" t="str">
        <f t="shared" si="115"/>
        <v/>
      </c>
      <c r="Z477" s="65" t="str">
        <f t="shared" si="116"/>
        <v/>
      </c>
      <c r="AA477" s="65" t="str">
        <f t="shared" si="117"/>
        <v/>
      </c>
      <c r="AB477" s="38"/>
      <c r="AC477" s="38"/>
      <c r="AD477" s="38"/>
      <c r="AE477" s="85" t="str">
        <f t="shared" si="118"/>
        <v/>
      </c>
      <c r="AF477" s="85" t="str">
        <f t="shared" si="119"/>
        <v/>
      </c>
      <c r="AG477" s="85" t="str">
        <f t="shared" si="120"/>
        <v/>
      </c>
      <c r="AH477" s="66" t="str">
        <f t="shared" si="123"/>
        <v/>
      </c>
      <c r="AI477" s="46" t="str">
        <f>IFERROR(IF(ISNUMBER('Opsparede løndele dec20-mar21'!K475),AH477+'Opsparede løndele dec20-mar21'!K475,AH477),"")</f>
        <v/>
      </c>
    </row>
    <row r="478" spans="1:35" x14ac:dyDescent="0.25">
      <c r="A478" s="52" t="str">
        <f t="shared" si="124"/>
        <v/>
      </c>
      <c r="B478" s="5"/>
      <c r="C478" s="6"/>
      <c r="D478" s="7"/>
      <c r="E478" s="8"/>
      <c r="F478" s="8"/>
      <c r="G478" s="60" t="str">
        <f t="shared" si="125"/>
        <v/>
      </c>
      <c r="H478" s="60" t="str">
        <f t="shared" si="125"/>
        <v/>
      </c>
      <c r="I478" s="60" t="str">
        <f t="shared" si="125"/>
        <v/>
      </c>
      <c r="K478" s="115" t="str">
        <f t="shared" si="122"/>
        <v/>
      </c>
      <c r="U478" s="116"/>
      <c r="V478" s="65" t="str">
        <f t="shared" si="112"/>
        <v/>
      </c>
      <c r="W478" s="65" t="str">
        <f t="shared" si="113"/>
        <v/>
      </c>
      <c r="X478" s="65" t="str">
        <f t="shared" si="114"/>
        <v/>
      </c>
      <c r="Y478" s="65" t="str">
        <f t="shared" si="115"/>
        <v/>
      </c>
      <c r="Z478" s="65" t="str">
        <f t="shared" si="116"/>
        <v/>
      </c>
      <c r="AA478" s="65" t="str">
        <f t="shared" si="117"/>
        <v/>
      </c>
      <c r="AB478" s="38"/>
      <c r="AC478" s="38"/>
      <c r="AD478" s="38"/>
      <c r="AE478" s="85" t="str">
        <f t="shared" si="118"/>
        <v/>
      </c>
      <c r="AF478" s="85" t="str">
        <f t="shared" si="119"/>
        <v/>
      </c>
      <c r="AG478" s="85" t="str">
        <f t="shared" si="120"/>
        <v/>
      </c>
      <c r="AH478" s="66" t="str">
        <f t="shared" si="123"/>
        <v/>
      </c>
      <c r="AI478" s="46" t="str">
        <f>IFERROR(IF(ISNUMBER('Opsparede løndele dec20-mar21'!K476),AH478+'Opsparede løndele dec20-mar21'!K476,AH478),"")</f>
        <v/>
      </c>
    </row>
    <row r="479" spans="1:35" x14ac:dyDescent="0.25">
      <c r="A479" s="52" t="str">
        <f t="shared" si="124"/>
        <v/>
      </c>
      <c r="B479" s="5"/>
      <c r="C479" s="6"/>
      <c r="D479" s="7"/>
      <c r="E479" s="8"/>
      <c r="F479" s="8"/>
      <c r="G479" s="60" t="str">
        <f t="shared" si="125"/>
        <v/>
      </c>
      <c r="H479" s="60" t="str">
        <f t="shared" si="125"/>
        <v/>
      </c>
      <c r="I479" s="60" t="str">
        <f t="shared" si="125"/>
        <v/>
      </c>
      <c r="K479" s="115" t="str">
        <f t="shared" si="122"/>
        <v/>
      </c>
      <c r="U479" s="116"/>
      <c r="V479" s="65" t="str">
        <f t="shared" si="112"/>
        <v/>
      </c>
      <c r="W479" s="65" t="str">
        <f t="shared" si="113"/>
        <v/>
      </c>
      <c r="X479" s="65" t="str">
        <f t="shared" si="114"/>
        <v/>
      </c>
      <c r="Y479" s="65" t="str">
        <f t="shared" si="115"/>
        <v/>
      </c>
      <c r="Z479" s="65" t="str">
        <f t="shared" si="116"/>
        <v/>
      </c>
      <c r="AA479" s="65" t="str">
        <f t="shared" si="117"/>
        <v/>
      </c>
      <c r="AB479" s="38"/>
      <c r="AC479" s="38"/>
      <c r="AD479" s="38"/>
      <c r="AE479" s="85" t="str">
        <f t="shared" si="118"/>
        <v/>
      </c>
      <c r="AF479" s="85" t="str">
        <f t="shared" si="119"/>
        <v/>
      </c>
      <c r="AG479" s="85" t="str">
        <f t="shared" si="120"/>
        <v/>
      </c>
      <c r="AH479" s="66" t="str">
        <f t="shared" si="123"/>
        <v/>
      </c>
      <c r="AI479" s="46" t="str">
        <f>IFERROR(IF(ISNUMBER('Opsparede løndele dec20-mar21'!K477),AH479+'Opsparede løndele dec20-mar21'!K477,AH479),"")</f>
        <v/>
      </c>
    </row>
    <row r="480" spans="1:35" x14ac:dyDescent="0.25">
      <c r="A480" s="52" t="str">
        <f t="shared" si="124"/>
        <v/>
      </c>
      <c r="B480" s="5"/>
      <c r="C480" s="6"/>
      <c r="D480" s="7"/>
      <c r="E480" s="8"/>
      <c r="F480" s="8"/>
      <c r="G480" s="60" t="str">
        <f t="shared" si="125"/>
        <v/>
      </c>
      <c r="H480" s="60" t="str">
        <f t="shared" si="125"/>
        <v/>
      </c>
      <c r="I480" s="60" t="str">
        <f t="shared" si="125"/>
        <v/>
      </c>
      <c r="K480" s="115" t="str">
        <f t="shared" si="122"/>
        <v/>
      </c>
      <c r="U480" s="116"/>
      <c r="V480" s="65" t="str">
        <f t="shared" si="112"/>
        <v/>
      </c>
      <c r="W480" s="65" t="str">
        <f t="shared" si="113"/>
        <v/>
      </c>
      <c r="X480" s="65" t="str">
        <f t="shared" si="114"/>
        <v/>
      </c>
      <c r="Y480" s="65" t="str">
        <f t="shared" si="115"/>
        <v/>
      </c>
      <c r="Z480" s="65" t="str">
        <f t="shared" si="116"/>
        <v/>
      </c>
      <c r="AA480" s="65" t="str">
        <f t="shared" si="117"/>
        <v/>
      </c>
      <c r="AB480" s="38"/>
      <c r="AC480" s="38"/>
      <c r="AD480" s="38"/>
      <c r="AE480" s="85" t="str">
        <f t="shared" si="118"/>
        <v/>
      </c>
      <c r="AF480" s="85" t="str">
        <f t="shared" si="119"/>
        <v/>
      </c>
      <c r="AG480" s="85" t="str">
        <f t="shared" si="120"/>
        <v/>
      </c>
      <c r="AH480" s="66" t="str">
        <f t="shared" si="123"/>
        <v/>
      </c>
      <c r="AI480" s="46" t="str">
        <f>IFERROR(IF(ISNUMBER('Opsparede løndele dec20-mar21'!K478),AH480+'Opsparede løndele dec20-mar21'!K478,AH480),"")</f>
        <v/>
      </c>
    </row>
    <row r="481" spans="1:35" x14ac:dyDescent="0.25">
      <c r="A481" s="52" t="str">
        <f t="shared" si="124"/>
        <v/>
      </c>
      <c r="B481" s="5"/>
      <c r="C481" s="6"/>
      <c r="D481" s="7"/>
      <c r="E481" s="8"/>
      <c r="F481" s="8"/>
      <c r="G481" s="60" t="str">
        <f t="shared" si="125"/>
        <v/>
      </c>
      <c r="H481" s="60" t="str">
        <f t="shared" si="125"/>
        <v/>
      </c>
      <c r="I481" s="60" t="str">
        <f t="shared" si="125"/>
        <v/>
      </c>
      <c r="K481" s="115" t="str">
        <f t="shared" si="122"/>
        <v/>
      </c>
      <c r="U481" s="116"/>
      <c r="V481" s="65" t="str">
        <f t="shared" si="112"/>
        <v/>
      </c>
      <c r="W481" s="65" t="str">
        <f t="shared" si="113"/>
        <v/>
      </c>
      <c r="X481" s="65" t="str">
        <f t="shared" si="114"/>
        <v/>
      </c>
      <c r="Y481" s="65" t="str">
        <f t="shared" si="115"/>
        <v/>
      </c>
      <c r="Z481" s="65" t="str">
        <f t="shared" si="116"/>
        <v/>
      </c>
      <c r="AA481" s="65" t="str">
        <f t="shared" si="117"/>
        <v/>
      </c>
      <c r="AB481" s="38"/>
      <c r="AC481" s="38"/>
      <c r="AD481" s="38"/>
      <c r="AE481" s="85" t="str">
        <f t="shared" si="118"/>
        <v/>
      </c>
      <c r="AF481" s="85" t="str">
        <f t="shared" si="119"/>
        <v/>
      </c>
      <c r="AG481" s="85" t="str">
        <f t="shared" si="120"/>
        <v/>
      </c>
      <c r="AH481" s="66" t="str">
        <f t="shared" si="123"/>
        <v/>
      </c>
      <c r="AI481" s="46" t="str">
        <f>IFERROR(IF(ISNUMBER('Opsparede løndele dec20-mar21'!K479),AH481+'Opsparede løndele dec20-mar21'!K479,AH481),"")</f>
        <v/>
      </c>
    </row>
    <row r="482" spans="1:35" x14ac:dyDescent="0.25">
      <c r="A482" s="52" t="str">
        <f t="shared" si="124"/>
        <v/>
      </c>
      <c r="B482" s="5"/>
      <c r="C482" s="6"/>
      <c r="D482" s="7"/>
      <c r="E482" s="8"/>
      <c r="F482" s="8"/>
      <c r="G482" s="60" t="str">
        <f t="shared" si="125"/>
        <v/>
      </c>
      <c r="H482" s="60" t="str">
        <f t="shared" si="125"/>
        <v/>
      </c>
      <c r="I482" s="60" t="str">
        <f t="shared" si="125"/>
        <v/>
      </c>
      <c r="K482" s="115" t="str">
        <f t="shared" si="122"/>
        <v/>
      </c>
      <c r="U482" s="116"/>
      <c r="V482" s="65" t="str">
        <f t="shared" si="112"/>
        <v/>
      </c>
      <c r="W482" s="65" t="str">
        <f t="shared" si="113"/>
        <v/>
      </c>
      <c r="X482" s="65" t="str">
        <f t="shared" si="114"/>
        <v/>
      </c>
      <c r="Y482" s="65" t="str">
        <f t="shared" si="115"/>
        <v/>
      </c>
      <c r="Z482" s="65" t="str">
        <f t="shared" si="116"/>
        <v/>
      </c>
      <c r="AA482" s="65" t="str">
        <f t="shared" si="117"/>
        <v/>
      </c>
      <c r="AB482" s="38"/>
      <c r="AC482" s="38"/>
      <c r="AD482" s="38"/>
      <c r="AE482" s="85" t="str">
        <f t="shared" si="118"/>
        <v/>
      </c>
      <c r="AF482" s="85" t="str">
        <f t="shared" si="119"/>
        <v/>
      </c>
      <c r="AG482" s="85" t="str">
        <f t="shared" si="120"/>
        <v/>
      </c>
      <c r="AH482" s="66" t="str">
        <f t="shared" si="123"/>
        <v/>
      </c>
      <c r="AI482" s="46" t="str">
        <f>IFERROR(IF(ISNUMBER('Opsparede løndele dec20-mar21'!K480),AH482+'Opsparede løndele dec20-mar21'!K480,AH482),"")</f>
        <v/>
      </c>
    </row>
    <row r="483" spans="1:35" x14ac:dyDescent="0.25">
      <c r="A483" s="52" t="str">
        <f t="shared" si="124"/>
        <v/>
      </c>
      <c r="B483" s="5"/>
      <c r="C483" s="6"/>
      <c r="D483" s="7"/>
      <c r="E483" s="8"/>
      <c r="F483" s="8"/>
      <c r="G483" s="60" t="str">
        <f t="shared" si="125"/>
        <v/>
      </c>
      <c r="H483" s="60" t="str">
        <f t="shared" si="125"/>
        <v/>
      </c>
      <c r="I483" s="60" t="str">
        <f t="shared" si="125"/>
        <v/>
      </c>
      <c r="K483" s="115" t="str">
        <f t="shared" si="122"/>
        <v/>
      </c>
      <c r="U483" s="116"/>
      <c r="V483" s="65" t="str">
        <f t="shared" si="112"/>
        <v/>
      </c>
      <c r="W483" s="65" t="str">
        <f t="shared" si="113"/>
        <v/>
      </c>
      <c r="X483" s="65" t="str">
        <f t="shared" si="114"/>
        <v/>
      </c>
      <c r="Y483" s="65" t="str">
        <f t="shared" si="115"/>
        <v/>
      </c>
      <c r="Z483" s="65" t="str">
        <f t="shared" si="116"/>
        <v/>
      </c>
      <c r="AA483" s="65" t="str">
        <f t="shared" si="117"/>
        <v/>
      </c>
      <c r="AB483" s="38"/>
      <c r="AC483" s="38"/>
      <c r="AD483" s="38"/>
      <c r="AE483" s="85" t="str">
        <f t="shared" si="118"/>
        <v/>
      </c>
      <c r="AF483" s="85" t="str">
        <f t="shared" si="119"/>
        <v/>
      </c>
      <c r="AG483" s="85" t="str">
        <f t="shared" si="120"/>
        <v/>
      </c>
      <c r="AH483" s="66" t="str">
        <f t="shared" si="123"/>
        <v/>
      </c>
      <c r="AI483" s="46" t="str">
        <f>IFERROR(IF(ISNUMBER('Opsparede løndele dec20-mar21'!K481),AH483+'Opsparede løndele dec20-mar21'!K481,AH483),"")</f>
        <v/>
      </c>
    </row>
    <row r="484" spans="1:35" x14ac:dyDescent="0.25">
      <c r="A484" s="52" t="str">
        <f t="shared" si="124"/>
        <v/>
      </c>
      <c r="B484" s="5"/>
      <c r="C484" s="6"/>
      <c r="D484" s="7"/>
      <c r="E484" s="8"/>
      <c r="F484" s="8"/>
      <c r="G484" s="60" t="str">
        <f t="shared" si="125"/>
        <v/>
      </c>
      <c r="H484" s="60" t="str">
        <f t="shared" si="125"/>
        <v/>
      </c>
      <c r="I484" s="60" t="str">
        <f t="shared" si="125"/>
        <v/>
      </c>
      <c r="K484" s="115" t="str">
        <f t="shared" si="122"/>
        <v/>
      </c>
      <c r="U484" s="116"/>
      <c r="V484" s="65" t="str">
        <f t="shared" si="112"/>
        <v/>
      </c>
      <c r="W484" s="65" t="str">
        <f t="shared" si="113"/>
        <v/>
      </c>
      <c r="X484" s="65" t="str">
        <f t="shared" si="114"/>
        <v/>
      </c>
      <c r="Y484" s="65" t="str">
        <f t="shared" si="115"/>
        <v/>
      </c>
      <c r="Z484" s="65" t="str">
        <f t="shared" si="116"/>
        <v/>
      </c>
      <c r="AA484" s="65" t="str">
        <f t="shared" si="117"/>
        <v/>
      </c>
      <c r="AB484" s="38"/>
      <c r="AC484" s="38"/>
      <c r="AD484" s="38"/>
      <c r="AE484" s="85" t="str">
        <f t="shared" si="118"/>
        <v/>
      </c>
      <c r="AF484" s="85" t="str">
        <f t="shared" si="119"/>
        <v/>
      </c>
      <c r="AG484" s="85" t="str">
        <f t="shared" si="120"/>
        <v/>
      </c>
      <c r="AH484" s="66" t="str">
        <f t="shared" si="123"/>
        <v/>
      </c>
      <c r="AI484" s="46" t="str">
        <f>IFERROR(IF(ISNUMBER('Opsparede løndele dec20-mar21'!K482),AH484+'Opsparede løndele dec20-mar21'!K482,AH484),"")</f>
        <v/>
      </c>
    </row>
    <row r="485" spans="1:35" x14ac:dyDescent="0.25">
      <c r="A485" s="52" t="str">
        <f t="shared" si="124"/>
        <v/>
      </c>
      <c r="B485" s="5"/>
      <c r="C485" s="6"/>
      <c r="D485" s="7"/>
      <c r="E485" s="8"/>
      <c r="F485" s="8"/>
      <c r="G485" s="60" t="str">
        <f t="shared" si="125"/>
        <v/>
      </c>
      <c r="H485" s="60" t="str">
        <f t="shared" si="125"/>
        <v/>
      </c>
      <c r="I485" s="60" t="str">
        <f t="shared" si="125"/>
        <v/>
      </c>
      <c r="K485" s="115" t="str">
        <f t="shared" si="122"/>
        <v/>
      </c>
      <c r="U485" s="116"/>
      <c r="V485" s="65" t="str">
        <f t="shared" si="112"/>
        <v/>
      </c>
      <c r="W485" s="65" t="str">
        <f t="shared" si="113"/>
        <v/>
      </c>
      <c r="X485" s="65" t="str">
        <f t="shared" si="114"/>
        <v/>
      </c>
      <c r="Y485" s="65" t="str">
        <f t="shared" si="115"/>
        <v/>
      </c>
      <c r="Z485" s="65" t="str">
        <f t="shared" si="116"/>
        <v/>
      </c>
      <c r="AA485" s="65" t="str">
        <f t="shared" si="117"/>
        <v/>
      </c>
      <c r="AB485" s="38"/>
      <c r="AC485" s="38"/>
      <c r="AD485" s="38"/>
      <c r="AE485" s="85" t="str">
        <f t="shared" si="118"/>
        <v/>
      </c>
      <c r="AF485" s="85" t="str">
        <f t="shared" si="119"/>
        <v/>
      </c>
      <c r="AG485" s="85" t="str">
        <f t="shared" si="120"/>
        <v/>
      </c>
      <c r="AH485" s="66" t="str">
        <f t="shared" si="123"/>
        <v/>
      </c>
      <c r="AI485" s="46" t="str">
        <f>IFERROR(IF(ISNUMBER('Opsparede løndele dec20-mar21'!K483),AH485+'Opsparede løndele dec20-mar21'!K483,AH485),"")</f>
        <v/>
      </c>
    </row>
    <row r="486" spans="1:35" x14ac:dyDescent="0.25">
      <c r="A486" s="52" t="str">
        <f t="shared" si="124"/>
        <v/>
      </c>
      <c r="B486" s="5"/>
      <c r="C486" s="6"/>
      <c r="D486" s="7"/>
      <c r="E486" s="8"/>
      <c r="F486" s="8"/>
      <c r="G486" s="60" t="str">
        <f t="shared" si="125"/>
        <v/>
      </c>
      <c r="H486" s="60" t="str">
        <f t="shared" si="125"/>
        <v/>
      </c>
      <c r="I486" s="60" t="str">
        <f t="shared" si="125"/>
        <v/>
      </c>
      <c r="K486" s="115" t="str">
        <f t="shared" si="122"/>
        <v/>
      </c>
      <c r="U486" s="116"/>
      <c r="V486" s="65" t="str">
        <f t="shared" si="112"/>
        <v/>
      </c>
      <c r="W486" s="65" t="str">
        <f t="shared" si="113"/>
        <v/>
      </c>
      <c r="X486" s="65" t="str">
        <f t="shared" si="114"/>
        <v/>
      </c>
      <c r="Y486" s="65" t="str">
        <f t="shared" si="115"/>
        <v/>
      </c>
      <c r="Z486" s="65" t="str">
        <f t="shared" si="116"/>
        <v/>
      </c>
      <c r="AA486" s="65" t="str">
        <f t="shared" si="117"/>
        <v/>
      </c>
      <c r="AB486" s="38"/>
      <c r="AC486" s="38"/>
      <c r="AD486" s="38"/>
      <c r="AE486" s="85" t="str">
        <f t="shared" si="118"/>
        <v/>
      </c>
      <c r="AF486" s="85" t="str">
        <f t="shared" si="119"/>
        <v/>
      </c>
      <c r="AG486" s="85" t="str">
        <f t="shared" si="120"/>
        <v/>
      </c>
      <c r="AH486" s="66" t="str">
        <f t="shared" si="123"/>
        <v/>
      </c>
      <c r="AI486" s="46" t="str">
        <f>IFERROR(IF(ISNUMBER('Opsparede løndele dec20-mar21'!K484),AH486+'Opsparede løndele dec20-mar21'!K484,AH486),"")</f>
        <v/>
      </c>
    </row>
    <row r="487" spans="1:35" x14ac:dyDescent="0.25">
      <c r="A487" s="52" t="str">
        <f t="shared" si="124"/>
        <v/>
      </c>
      <c r="B487" s="5"/>
      <c r="C487" s="6"/>
      <c r="D487" s="7"/>
      <c r="E487" s="8"/>
      <c r="F487" s="8"/>
      <c r="G487" s="60" t="str">
        <f t="shared" si="125"/>
        <v/>
      </c>
      <c r="H487" s="60" t="str">
        <f t="shared" si="125"/>
        <v/>
      </c>
      <c r="I487" s="60" t="str">
        <f t="shared" si="125"/>
        <v/>
      </c>
      <c r="K487" s="115" t="str">
        <f t="shared" si="122"/>
        <v/>
      </c>
      <c r="U487" s="116"/>
      <c r="V487" s="65" t="str">
        <f t="shared" si="112"/>
        <v/>
      </c>
      <c r="W487" s="65" t="str">
        <f t="shared" si="113"/>
        <v/>
      </c>
      <c r="X487" s="65" t="str">
        <f t="shared" si="114"/>
        <v/>
      </c>
      <c r="Y487" s="65" t="str">
        <f t="shared" si="115"/>
        <v/>
      </c>
      <c r="Z487" s="65" t="str">
        <f t="shared" si="116"/>
        <v/>
      </c>
      <c r="AA487" s="65" t="str">
        <f t="shared" si="117"/>
        <v/>
      </c>
      <c r="AB487" s="38"/>
      <c r="AC487" s="38"/>
      <c r="AD487" s="38"/>
      <c r="AE487" s="85" t="str">
        <f t="shared" si="118"/>
        <v/>
      </c>
      <c r="AF487" s="85" t="str">
        <f t="shared" si="119"/>
        <v/>
      </c>
      <c r="AG487" s="85" t="str">
        <f t="shared" si="120"/>
        <v/>
      </c>
      <c r="AH487" s="66" t="str">
        <f t="shared" si="123"/>
        <v/>
      </c>
      <c r="AI487" s="46" t="str">
        <f>IFERROR(IF(ISNUMBER('Opsparede løndele dec20-mar21'!K485),AH487+'Opsparede løndele dec20-mar21'!K485,AH487),"")</f>
        <v/>
      </c>
    </row>
    <row r="488" spans="1:35" x14ac:dyDescent="0.25">
      <c r="A488" s="52" t="str">
        <f t="shared" si="124"/>
        <v/>
      </c>
      <c r="B488" s="5"/>
      <c r="C488" s="6"/>
      <c r="D488" s="7"/>
      <c r="E488" s="8"/>
      <c r="F488" s="8"/>
      <c r="G488" s="60" t="str">
        <f t="shared" ref="G488:I503" si="126">IF(AND(ISNUMBER($E488),ISNUMBER($F488)),MAX(MIN(NETWORKDAYS(IF($E488&lt;=VLOOKUP(G$6,Matrix_antal_dage,5,FALSE),VLOOKUP(G$6,Matrix_antal_dage,5,FALSE),$E488),IF($F488&gt;=VLOOKUP(G$6,Matrix_antal_dage,6,FALSE),VLOOKUP(G$6,Matrix_antal_dage,6,FALSE),$F488),helligdage),VLOOKUP(G$6,Matrix_antal_dage,7,FALSE)),0),"")</f>
        <v/>
      </c>
      <c r="H488" s="60" t="str">
        <f t="shared" si="126"/>
        <v/>
      </c>
      <c r="I488" s="60" t="str">
        <f t="shared" si="126"/>
        <v/>
      </c>
      <c r="K488" s="115" t="str">
        <f t="shared" si="122"/>
        <v/>
      </c>
      <c r="U488" s="116"/>
      <c r="V488" s="65" t="str">
        <f t="shared" si="112"/>
        <v/>
      </c>
      <c r="W488" s="65" t="str">
        <f t="shared" si="113"/>
        <v/>
      </c>
      <c r="X488" s="65" t="str">
        <f t="shared" si="114"/>
        <v/>
      </c>
      <c r="Y488" s="65" t="str">
        <f t="shared" si="115"/>
        <v/>
      </c>
      <c r="Z488" s="65" t="str">
        <f t="shared" si="116"/>
        <v/>
      </c>
      <c r="AA488" s="65" t="str">
        <f t="shared" si="117"/>
        <v/>
      </c>
      <c r="AB488" s="38"/>
      <c r="AC488" s="38"/>
      <c r="AD488" s="38"/>
      <c r="AE488" s="85" t="str">
        <f t="shared" si="118"/>
        <v/>
      </c>
      <c r="AF488" s="85" t="str">
        <f t="shared" si="119"/>
        <v/>
      </c>
      <c r="AG488" s="85" t="str">
        <f t="shared" si="120"/>
        <v/>
      </c>
      <c r="AH488" s="66" t="str">
        <f t="shared" si="123"/>
        <v/>
      </c>
      <c r="AI488" s="46" t="str">
        <f>IFERROR(IF(ISNUMBER('Opsparede løndele dec20-mar21'!K486),AH488+'Opsparede løndele dec20-mar21'!K486,AH488),"")</f>
        <v/>
      </c>
    </row>
    <row r="489" spans="1:35" x14ac:dyDescent="0.25">
      <c r="A489" s="52" t="str">
        <f t="shared" si="124"/>
        <v/>
      </c>
      <c r="B489" s="5"/>
      <c r="C489" s="6"/>
      <c r="D489" s="7"/>
      <c r="E489" s="8"/>
      <c r="F489" s="8"/>
      <c r="G489" s="60" t="str">
        <f t="shared" si="126"/>
        <v/>
      </c>
      <c r="H489" s="60" t="str">
        <f t="shared" si="126"/>
        <v/>
      </c>
      <c r="I489" s="60" t="str">
        <f t="shared" si="126"/>
        <v/>
      </c>
      <c r="K489" s="115" t="str">
        <f t="shared" si="122"/>
        <v/>
      </c>
      <c r="U489" s="116"/>
      <c r="V489" s="65" t="str">
        <f t="shared" si="112"/>
        <v/>
      </c>
      <c r="W489" s="65" t="str">
        <f t="shared" si="113"/>
        <v/>
      </c>
      <c r="X489" s="65" t="str">
        <f t="shared" si="114"/>
        <v/>
      </c>
      <c r="Y489" s="65" t="str">
        <f t="shared" si="115"/>
        <v/>
      </c>
      <c r="Z489" s="65" t="str">
        <f t="shared" si="116"/>
        <v/>
      </c>
      <c r="AA489" s="65" t="str">
        <f t="shared" si="117"/>
        <v/>
      </c>
      <c r="AB489" s="38"/>
      <c r="AC489" s="38"/>
      <c r="AD489" s="38"/>
      <c r="AE489" s="85" t="str">
        <f t="shared" si="118"/>
        <v/>
      </c>
      <c r="AF489" s="85" t="str">
        <f t="shared" si="119"/>
        <v/>
      </c>
      <c r="AG489" s="85" t="str">
        <f t="shared" si="120"/>
        <v/>
      </c>
      <c r="AH489" s="66" t="str">
        <f t="shared" si="123"/>
        <v/>
      </c>
      <c r="AI489" s="46" t="str">
        <f>IFERROR(IF(ISNUMBER('Opsparede løndele dec20-mar21'!K487),AH489+'Opsparede løndele dec20-mar21'!K487,AH489),"")</f>
        <v/>
      </c>
    </row>
    <row r="490" spans="1:35" x14ac:dyDescent="0.25">
      <c r="A490" s="52" t="str">
        <f t="shared" si="124"/>
        <v/>
      </c>
      <c r="B490" s="5"/>
      <c r="C490" s="6"/>
      <c r="D490" s="7"/>
      <c r="E490" s="8"/>
      <c r="F490" s="8"/>
      <c r="G490" s="60" t="str">
        <f t="shared" si="126"/>
        <v/>
      </c>
      <c r="H490" s="60" t="str">
        <f t="shared" si="126"/>
        <v/>
      </c>
      <c r="I490" s="60" t="str">
        <f t="shared" si="126"/>
        <v/>
      </c>
      <c r="K490" s="115" t="str">
        <f t="shared" si="122"/>
        <v/>
      </c>
      <c r="U490" s="116"/>
      <c r="V490" s="65" t="str">
        <f t="shared" si="112"/>
        <v/>
      </c>
      <c r="W490" s="65" t="str">
        <f t="shared" si="113"/>
        <v/>
      </c>
      <c r="X490" s="65" t="str">
        <f t="shared" si="114"/>
        <v/>
      </c>
      <c r="Y490" s="65" t="str">
        <f t="shared" si="115"/>
        <v/>
      </c>
      <c r="Z490" s="65" t="str">
        <f t="shared" si="116"/>
        <v/>
      </c>
      <c r="AA490" s="65" t="str">
        <f t="shared" si="117"/>
        <v/>
      </c>
      <c r="AB490" s="38"/>
      <c r="AC490" s="38"/>
      <c r="AD490" s="38"/>
      <c r="AE490" s="85" t="str">
        <f t="shared" si="118"/>
        <v/>
      </c>
      <c r="AF490" s="85" t="str">
        <f t="shared" si="119"/>
        <v/>
      </c>
      <c r="AG490" s="85" t="str">
        <f t="shared" si="120"/>
        <v/>
      </c>
      <c r="AH490" s="66" t="str">
        <f t="shared" si="123"/>
        <v/>
      </c>
      <c r="AI490" s="46" t="str">
        <f>IFERROR(IF(ISNUMBER('Opsparede løndele dec20-mar21'!K488),AH490+'Opsparede løndele dec20-mar21'!K488,AH490),"")</f>
        <v/>
      </c>
    </row>
    <row r="491" spans="1:35" x14ac:dyDescent="0.25">
      <c r="A491" s="52" t="str">
        <f t="shared" si="124"/>
        <v/>
      </c>
      <c r="B491" s="5"/>
      <c r="C491" s="6"/>
      <c r="D491" s="7"/>
      <c r="E491" s="8"/>
      <c r="F491" s="8"/>
      <c r="G491" s="60" t="str">
        <f t="shared" si="126"/>
        <v/>
      </c>
      <c r="H491" s="60" t="str">
        <f t="shared" si="126"/>
        <v/>
      </c>
      <c r="I491" s="60" t="str">
        <f t="shared" si="126"/>
        <v/>
      </c>
      <c r="K491" s="115" t="str">
        <f t="shared" si="122"/>
        <v/>
      </c>
      <c r="U491" s="116"/>
      <c r="V491" s="65" t="str">
        <f t="shared" si="112"/>
        <v/>
      </c>
      <c r="W491" s="65" t="str">
        <f t="shared" si="113"/>
        <v/>
      </c>
      <c r="X491" s="65" t="str">
        <f t="shared" si="114"/>
        <v/>
      </c>
      <c r="Y491" s="65" t="str">
        <f t="shared" si="115"/>
        <v/>
      </c>
      <c r="Z491" s="65" t="str">
        <f t="shared" si="116"/>
        <v/>
      </c>
      <c r="AA491" s="65" t="str">
        <f t="shared" si="117"/>
        <v/>
      </c>
      <c r="AB491" s="38"/>
      <c r="AC491" s="38"/>
      <c r="AD491" s="38"/>
      <c r="AE491" s="85" t="str">
        <f t="shared" si="118"/>
        <v/>
      </c>
      <c r="AF491" s="85" t="str">
        <f t="shared" si="119"/>
        <v/>
      </c>
      <c r="AG491" s="85" t="str">
        <f t="shared" si="120"/>
        <v/>
      </c>
      <c r="AH491" s="66" t="str">
        <f t="shared" si="123"/>
        <v/>
      </c>
      <c r="AI491" s="46" t="str">
        <f>IFERROR(IF(ISNUMBER('Opsparede løndele dec20-mar21'!K489),AH491+'Opsparede løndele dec20-mar21'!K489,AH491),"")</f>
        <v/>
      </c>
    </row>
    <row r="492" spans="1:35" x14ac:dyDescent="0.25">
      <c r="A492" s="52" t="str">
        <f t="shared" si="124"/>
        <v/>
      </c>
      <c r="B492" s="5"/>
      <c r="C492" s="6"/>
      <c r="D492" s="7"/>
      <c r="E492" s="8"/>
      <c r="F492" s="8"/>
      <c r="G492" s="60" t="str">
        <f t="shared" si="126"/>
        <v/>
      </c>
      <c r="H492" s="60" t="str">
        <f t="shared" si="126"/>
        <v/>
      </c>
      <c r="I492" s="60" t="str">
        <f t="shared" si="126"/>
        <v/>
      </c>
      <c r="K492" s="115" t="str">
        <f t="shared" si="122"/>
        <v/>
      </c>
      <c r="U492" s="116"/>
      <c r="V492" s="65" t="str">
        <f t="shared" si="112"/>
        <v/>
      </c>
      <c r="W492" s="65" t="str">
        <f t="shared" si="113"/>
        <v/>
      </c>
      <c r="X492" s="65" t="str">
        <f t="shared" si="114"/>
        <v/>
      </c>
      <c r="Y492" s="65" t="str">
        <f t="shared" si="115"/>
        <v/>
      </c>
      <c r="Z492" s="65" t="str">
        <f t="shared" si="116"/>
        <v/>
      </c>
      <c r="AA492" s="65" t="str">
        <f t="shared" si="117"/>
        <v/>
      </c>
      <c r="AB492" s="38"/>
      <c r="AC492" s="38"/>
      <c r="AD492" s="38"/>
      <c r="AE492" s="85" t="str">
        <f t="shared" si="118"/>
        <v/>
      </c>
      <c r="AF492" s="85" t="str">
        <f t="shared" si="119"/>
        <v/>
      </c>
      <c r="AG492" s="85" t="str">
        <f t="shared" si="120"/>
        <v/>
      </c>
      <c r="AH492" s="66" t="str">
        <f t="shared" si="123"/>
        <v/>
      </c>
      <c r="AI492" s="46" t="str">
        <f>IFERROR(IF(ISNUMBER('Opsparede løndele dec20-mar21'!K490),AH492+'Opsparede løndele dec20-mar21'!K490,AH492),"")</f>
        <v/>
      </c>
    </row>
    <row r="493" spans="1:35" x14ac:dyDescent="0.25">
      <c r="A493" s="52" t="str">
        <f t="shared" si="124"/>
        <v/>
      </c>
      <c r="B493" s="5"/>
      <c r="C493" s="6"/>
      <c r="D493" s="7"/>
      <c r="E493" s="8"/>
      <c r="F493" s="8"/>
      <c r="G493" s="60" t="str">
        <f t="shared" si="126"/>
        <v/>
      </c>
      <c r="H493" s="60" t="str">
        <f t="shared" si="126"/>
        <v/>
      </c>
      <c r="I493" s="60" t="str">
        <f t="shared" si="126"/>
        <v/>
      </c>
      <c r="K493" s="115" t="str">
        <f t="shared" si="122"/>
        <v/>
      </c>
      <c r="U493" s="116"/>
      <c r="V493" s="65" t="str">
        <f t="shared" si="112"/>
        <v/>
      </c>
      <c r="W493" s="65" t="str">
        <f t="shared" si="113"/>
        <v/>
      </c>
      <c r="X493" s="65" t="str">
        <f t="shared" si="114"/>
        <v/>
      </c>
      <c r="Y493" s="65" t="str">
        <f t="shared" si="115"/>
        <v/>
      </c>
      <c r="Z493" s="65" t="str">
        <f t="shared" si="116"/>
        <v/>
      </c>
      <c r="AA493" s="65" t="str">
        <f t="shared" si="117"/>
        <v/>
      </c>
      <c r="AB493" s="38"/>
      <c r="AC493" s="38"/>
      <c r="AD493" s="38"/>
      <c r="AE493" s="85" t="str">
        <f t="shared" si="118"/>
        <v/>
      </c>
      <c r="AF493" s="85" t="str">
        <f t="shared" si="119"/>
        <v/>
      </c>
      <c r="AG493" s="85" t="str">
        <f t="shared" si="120"/>
        <v/>
      </c>
      <c r="AH493" s="66" t="str">
        <f t="shared" si="123"/>
        <v/>
      </c>
      <c r="AI493" s="46" t="str">
        <f>IFERROR(IF(ISNUMBER('Opsparede løndele dec20-mar21'!K491),AH493+'Opsparede løndele dec20-mar21'!K491,AH493),"")</f>
        <v/>
      </c>
    </row>
    <row r="494" spans="1:35" x14ac:dyDescent="0.25">
      <c r="A494" s="52" t="str">
        <f t="shared" si="124"/>
        <v/>
      </c>
      <c r="B494" s="5"/>
      <c r="C494" s="6"/>
      <c r="D494" s="7"/>
      <c r="E494" s="8"/>
      <c r="F494" s="8"/>
      <c r="G494" s="60" t="str">
        <f t="shared" si="126"/>
        <v/>
      </c>
      <c r="H494" s="60" t="str">
        <f t="shared" si="126"/>
        <v/>
      </c>
      <c r="I494" s="60" t="str">
        <f t="shared" si="126"/>
        <v/>
      </c>
      <c r="K494" s="115" t="str">
        <f t="shared" si="122"/>
        <v/>
      </c>
      <c r="U494" s="116"/>
      <c r="V494" s="65" t="str">
        <f t="shared" si="112"/>
        <v/>
      </c>
      <c r="W494" s="65" t="str">
        <f t="shared" si="113"/>
        <v/>
      </c>
      <c r="X494" s="65" t="str">
        <f t="shared" si="114"/>
        <v/>
      </c>
      <c r="Y494" s="65" t="str">
        <f t="shared" si="115"/>
        <v/>
      </c>
      <c r="Z494" s="65" t="str">
        <f t="shared" si="116"/>
        <v/>
      </c>
      <c r="AA494" s="65" t="str">
        <f t="shared" si="117"/>
        <v/>
      </c>
      <c r="AB494" s="38"/>
      <c r="AC494" s="38"/>
      <c r="AD494" s="38"/>
      <c r="AE494" s="85" t="str">
        <f t="shared" si="118"/>
        <v/>
      </c>
      <c r="AF494" s="85" t="str">
        <f t="shared" si="119"/>
        <v/>
      </c>
      <c r="AG494" s="85" t="str">
        <f t="shared" si="120"/>
        <v/>
      </c>
      <c r="AH494" s="66" t="str">
        <f t="shared" si="123"/>
        <v/>
      </c>
      <c r="AI494" s="46" t="str">
        <f>IFERROR(IF(ISNUMBER('Opsparede løndele dec20-mar21'!K492),AH494+'Opsparede løndele dec20-mar21'!K492,AH494),"")</f>
        <v/>
      </c>
    </row>
    <row r="495" spans="1:35" x14ac:dyDescent="0.25">
      <c r="A495" s="52" t="str">
        <f t="shared" si="124"/>
        <v/>
      </c>
      <c r="B495" s="5"/>
      <c r="C495" s="6"/>
      <c r="D495" s="7"/>
      <c r="E495" s="8"/>
      <c r="F495" s="8"/>
      <c r="G495" s="60" t="str">
        <f t="shared" si="126"/>
        <v/>
      </c>
      <c r="H495" s="60" t="str">
        <f t="shared" si="126"/>
        <v/>
      </c>
      <c r="I495" s="60" t="str">
        <f t="shared" si="126"/>
        <v/>
      </c>
      <c r="K495" s="115" t="str">
        <f t="shared" si="122"/>
        <v/>
      </c>
      <c r="U495" s="116"/>
      <c r="V495" s="65" t="str">
        <f t="shared" si="112"/>
        <v/>
      </c>
      <c r="W495" s="65" t="str">
        <f t="shared" si="113"/>
        <v/>
      </c>
      <c r="X495" s="65" t="str">
        <f t="shared" si="114"/>
        <v/>
      </c>
      <c r="Y495" s="65" t="str">
        <f t="shared" si="115"/>
        <v/>
      </c>
      <c r="Z495" s="65" t="str">
        <f t="shared" si="116"/>
        <v/>
      </c>
      <c r="AA495" s="65" t="str">
        <f t="shared" si="117"/>
        <v/>
      </c>
      <c r="AB495" s="38"/>
      <c r="AC495" s="38"/>
      <c r="AD495" s="38"/>
      <c r="AE495" s="85" t="str">
        <f t="shared" si="118"/>
        <v/>
      </c>
      <c r="AF495" s="85" t="str">
        <f t="shared" si="119"/>
        <v/>
      </c>
      <c r="AG495" s="85" t="str">
        <f t="shared" si="120"/>
        <v/>
      </c>
      <c r="AH495" s="66" t="str">
        <f t="shared" si="123"/>
        <v/>
      </c>
      <c r="AI495" s="46" t="str">
        <f>IFERROR(IF(ISNUMBER('Opsparede løndele dec20-mar21'!K493),AH495+'Opsparede løndele dec20-mar21'!K493,AH495),"")</f>
        <v/>
      </c>
    </row>
    <row r="496" spans="1:35" x14ac:dyDescent="0.25">
      <c r="A496" s="52" t="str">
        <f t="shared" si="124"/>
        <v/>
      </c>
      <c r="B496" s="5"/>
      <c r="C496" s="6"/>
      <c r="D496" s="7"/>
      <c r="E496" s="8"/>
      <c r="F496" s="8"/>
      <c r="G496" s="60" t="str">
        <f t="shared" si="126"/>
        <v/>
      </c>
      <c r="H496" s="60" t="str">
        <f t="shared" si="126"/>
        <v/>
      </c>
      <c r="I496" s="60" t="str">
        <f t="shared" si="126"/>
        <v/>
      </c>
      <c r="K496" s="115" t="str">
        <f t="shared" si="122"/>
        <v/>
      </c>
      <c r="U496" s="116"/>
      <c r="V496" s="65" t="str">
        <f t="shared" si="112"/>
        <v/>
      </c>
      <c r="W496" s="65" t="str">
        <f t="shared" si="113"/>
        <v/>
      </c>
      <c r="X496" s="65" t="str">
        <f t="shared" si="114"/>
        <v/>
      </c>
      <c r="Y496" s="65" t="str">
        <f t="shared" si="115"/>
        <v/>
      </c>
      <c r="Z496" s="65" t="str">
        <f t="shared" si="116"/>
        <v/>
      </c>
      <c r="AA496" s="65" t="str">
        <f t="shared" si="117"/>
        <v/>
      </c>
      <c r="AB496" s="38"/>
      <c r="AC496" s="38"/>
      <c r="AD496" s="38"/>
      <c r="AE496" s="85" t="str">
        <f t="shared" si="118"/>
        <v/>
      </c>
      <c r="AF496" s="85" t="str">
        <f t="shared" si="119"/>
        <v/>
      </c>
      <c r="AG496" s="85" t="str">
        <f t="shared" si="120"/>
        <v/>
      </c>
      <c r="AH496" s="66" t="str">
        <f t="shared" si="123"/>
        <v/>
      </c>
      <c r="AI496" s="46" t="str">
        <f>IFERROR(IF(ISNUMBER('Opsparede løndele dec20-mar21'!K494),AH496+'Opsparede løndele dec20-mar21'!K494,AH496),"")</f>
        <v/>
      </c>
    </row>
    <row r="497" spans="1:35" x14ac:dyDescent="0.25">
      <c r="A497" s="52" t="str">
        <f t="shared" si="124"/>
        <v/>
      </c>
      <c r="B497" s="5"/>
      <c r="C497" s="6"/>
      <c r="D497" s="7"/>
      <c r="E497" s="8"/>
      <c r="F497" s="8"/>
      <c r="G497" s="60" t="str">
        <f t="shared" si="126"/>
        <v/>
      </c>
      <c r="H497" s="60" t="str">
        <f t="shared" si="126"/>
        <v/>
      </c>
      <c r="I497" s="60" t="str">
        <f t="shared" si="126"/>
        <v/>
      </c>
      <c r="K497" s="115" t="str">
        <f t="shared" si="122"/>
        <v/>
      </c>
      <c r="U497" s="116"/>
      <c r="V497" s="65" t="str">
        <f t="shared" si="112"/>
        <v/>
      </c>
      <c r="W497" s="65" t="str">
        <f t="shared" si="113"/>
        <v/>
      </c>
      <c r="X497" s="65" t="str">
        <f t="shared" si="114"/>
        <v/>
      </c>
      <c r="Y497" s="65" t="str">
        <f t="shared" si="115"/>
        <v/>
      </c>
      <c r="Z497" s="65" t="str">
        <f t="shared" si="116"/>
        <v/>
      </c>
      <c r="AA497" s="65" t="str">
        <f t="shared" si="117"/>
        <v/>
      </c>
      <c r="AB497" s="38"/>
      <c r="AC497" s="38"/>
      <c r="AD497" s="38"/>
      <c r="AE497" s="85" t="str">
        <f t="shared" si="118"/>
        <v/>
      </c>
      <c r="AF497" s="85" t="str">
        <f t="shared" si="119"/>
        <v/>
      </c>
      <c r="AG497" s="85" t="str">
        <f t="shared" si="120"/>
        <v/>
      </c>
      <c r="AH497" s="66" t="str">
        <f t="shared" si="123"/>
        <v/>
      </c>
      <c r="AI497" s="46" t="str">
        <f>IFERROR(IF(ISNUMBER('Opsparede løndele dec20-mar21'!K495),AH497+'Opsparede løndele dec20-mar21'!K495,AH497),"")</f>
        <v/>
      </c>
    </row>
    <row r="498" spans="1:35" x14ac:dyDescent="0.25">
      <c r="A498" s="52" t="str">
        <f t="shared" si="124"/>
        <v/>
      </c>
      <c r="B498" s="5"/>
      <c r="C498" s="6"/>
      <c r="D498" s="7"/>
      <c r="E498" s="8"/>
      <c r="F498" s="8"/>
      <c r="G498" s="60" t="str">
        <f t="shared" si="126"/>
        <v/>
      </c>
      <c r="H498" s="60" t="str">
        <f t="shared" si="126"/>
        <v/>
      </c>
      <c r="I498" s="60" t="str">
        <f t="shared" si="126"/>
        <v/>
      </c>
      <c r="K498" s="115" t="str">
        <f t="shared" si="122"/>
        <v/>
      </c>
      <c r="U498" s="116"/>
      <c r="V498" s="65" t="str">
        <f t="shared" si="112"/>
        <v/>
      </c>
      <c r="W498" s="65" t="str">
        <f t="shared" si="113"/>
        <v/>
      </c>
      <c r="X498" s="65" t="str">
        <f t="shared" si="114"/>
        <v/>
      </c>
      <c r="Y498" s="65" t="str">
        <f t="shared" si="115"/>
        <v/>
      </c>
      <c r="Z498" s="65" t="str">
        <f t="shared" si="116"/>
        <v/>
      </c>
      <c r="AA498" s="65" t="str">
        <f t="shared" si="117"/>
        <v/>
      </c>
      <c r="AB498" s="38"/>
      <c r="AC498" s="38"/>
      <c r="AD498" s="38"/>
      <c r="AE498" s="85" t="str">
        <f t="shared" si="118"/>
        <v/>
      </c>
      <c r="AF498" s="85" t="str">
        <f t="shared" si="119"/>
        <v/>
      </c>
      <c r="AG498" s="85" t="str">
        <f t="shared" si="120"/>
        <v/>
      </c>
      <c r="AH498" s="66" t="str">
        <f t="shared" si="123"/>
        <v/>
      </c>
      <c r="AI498" s="46" t="str">
        <f>IFERROR(IF(ISNUMBER('Opsparede løndele dec20-mar21'!K496),AH498+'Opsparede løndele dec20-mar21'!K496,AH498),"")</f>
        <v/>
      </c>
    </row>
    <row r="499" spans="1:35" x14ac:dyDescent="0.25">
      <c r="A499" s="52" t="str">
        <f t="shared" si="124"/>
        <v/>
      </c>
      <c r="B499" s="5"/>
      <c r="C499" s="6"/>
      <c r="D499" s="7"/>
      <c r="E499" s="8"/>
      <c r="F499" s="8"/>
      <c r="G499" s="60" t="str">
        <f t="shared" si="126"/>
        <v/>
      </c>
      <c r="H499" s="60" t="str">
        <f t="shared" si="126"/>
        <v/>
      </c>
      <c r="I499" s="60" t="str">
        <f t="shared" si="126"/>
        <v/>
      </c>
      <c r="K499" s="115" t="str">
        <f t="shared" si="122"/>
        <v/>
      </c>
      <c r="U499" s="116"/>
      <c r="V499" s="65" t="str">
        <f t="shared" si="112"/>
        <v/>
      </c>
      <c r="W499" s="65" t="str">
        <f t="shared" si="113"/>
        <v/>
      </c>
      <c r="X499" s="65" t="str">
        <f t="shared" si="114"/>
        <v/>
      </c>
      <c r="Y499" s="65" t="str">
        <f t="shared" si="115"/>
        <v/>
      </c>
      <c r="Z499" s="65" t="str">
        <f t="shared" si="116"/>
        <v/>
      </c>
      <c r="AA499" s="65" t="str">
        <f t="shared" si="117"/>
        <v/>
      </c>
      <c r="AB499" s="38"/>
      <c r="AC499" s="38"/>
      <c r="AD499" s="38"/>
      <c r="AE499" s="85" t="str">
        <f t="shared" si="118"/>
        <v/>
      </c>
      <c r="AF499" s="85" t="str">
        <f t="shared" si="119"/>
        <v/>
      </c>
      <c r="AG499" s="85" t="str">
        <f t="shared" si="120"/>
        <v/>
      </c>
      <c r="AH499" s="66" t="str">
        <f t="shared" si="123"/>
        <v/>
      </c>
      <c r="AI499" s="46" t="str">
        <f>IFERROR(IF(ISNUMBER('Opsparede løndele dec20-mar21'!K497),AH499+'Opsparede løndele dec20-mar21'!K497,AH499),"")</f>
        <v/>
      </c>
    </row>
    <row r="500" spans="1:35" x14ac:dyDescent="0.25">
      <c r="A500" s="52" t="str">
        <f t="shared" si="124"/>
        <v/>
      </c>
      <c r="B500" s="5"/>
      <c r="C500" s="6"/>
      <c r="D500" s="7"/>
      <c r="E500" s="8"/>
      <c r="F500" s="8"/>
      <c r="G500" s="60" t="str">
        <f t="shared" si="126"/>
        <v/>
      </c>
      <c r="H500" s="60" t="str">
        <f t="shared" si="126"/>
        <v/>
      </c>
      <c r="I500" s="60" t="str">
        <f t="shared" si="126"/>
        <v/>
      </c>
      <c r="K500" s="115" t="str">
        <f t="shared" si="122"/>
        <v/>
      </c>
      <c r="U500" s="116"/>
      <c r="V500" s="65" t="str">
        <f t="shared" si="112"/>
        <v/>
      </c>
      <c r="W500" s="65" t="str">
        <f t="shared" si="113"/>
        <v/>
      </c>
      <c r="X500" s="65" t="str">
        <f t="shared" si="114"/>
        <v/>
      </c>
      <c r="Y500" s="65" t="str">
        <f t="shared" si="115"/>
        <v/>
      </c>
      <c r="Z500" s="65" t="str">
        <f t="shared" si="116"/>
        <v/>
      </c>
      <c r="AA500" s="65" t="str">
        <f t="shared" si="117"/>
        <v/>
      </c>
      <c r="AB500" s="38"/>
      <c r="AC500" s="38"/>
      <c r="AD500" s="38"/>
      <c r="AE500" s="85" t="str">
        <f t="shared" si="118"/>
        <v/>
      </c>
      <c r="AF500" s="85" t="str">
        <f t="shared" si="119"/>
        <v/>
      </c>
      <c r="AG500" s="85" t="str">
        <f t="shared" si="120"/>
        <v/>
      </c>
      <c r="AH500" s="66" t="str">
        <f t="shared" si="123"/>
        <v/>
      </c>
      <c r="AI500" s="46" t="str">
        <f>IFERROR(IF(ISNUMBER('Opsparede løndele dec20-mar21'!K498),AH500+'Opsparede løndele dec20-mar21'!K498,AH500),"")</f>
        <v/>
      </c>
    </row>
    <row r="501" spans="1:35" x14ac:dyDescent="0.25">
      <c r="A501" s="52" t="str">
        <f t="shared" si="124"/>
        <v/>
      </c>
      <c r="B501" s="5"/>
      <c r="C501" s="6"/>
      <c r="D501" s="7"/>
      <c r="E501" s="8"/>
      <c r="F501" s="8"/>
      <c r="G501" s="60" t="str">
        <f t="shared" si="126"/>
        <v/>
      </c>
      <c r="H501" s="60" t="str">
        <f t="shared" si="126"/>
        <v/>
      </c>
      <c r="I501" s="60" t="str">
        <f t="shared" si="126"/>
        <v/>
      </c>
      <c r="K501" s="115" t="str">
        <f t="shared" si="122"/>
        <v/>
      </c>
      <c r="U501" s="116"/>
      <c r="V501" s="65" t="str">
        <f t="shared" si="112"/>
        <v/>
      </c>
      <c r="W501" s="65" t="str">
        <f t="shared" si="113"/>
        <v/>
      </c>
      <c r="X501" s="65" t="str">
        <f t="shared" si="114"/>
        <v/>
      </c>
      <c r="Y501" s="65" t="str">
        <f t="shared" si="115"/>
        <v/>
      </c>
      <c r="Z501" s="65" t="str">
        <f t="shared" si="116"/>
        <v/>
      </c>
      <c r="AA501" s="65" t="str">
        <f t="shared" si="117"/>
        <v/>
      </c>
      <c r="AB501" s="38"/>
      <c r="AC501" s="38"/>
      <c r="AD501" s="38"/>
      <c r="AE501" s="85" t="str">
        <f t="shared" si="118"/>
        <v/>
      </c>
      <c r="AF501" s="85" t="str">
        <f t="shared" si="119"/>
        <v/>
      </c>
      <c r="AG501" s="85" t="str">
        <f t="shared" si="120"/>
        <v/>
      </c>
      <c r="AH501" s="66" t="str">
        <f t="shared" si="123"/>
        <v/>
      </c>
      <c r="AI501" s="46" t="str">
        <f>IFERROR(IF(ISNUMBER('Opsparede løndele dec20-mar21'!K499),AH501+'Opsparede løndele dec20-mar21'!K499,AH501),"")</f>
        <v/>
      </c>
    </row>
    <row r="502" spans="1:35" x14ac:dyDescent="0.25">
      <c r="A502" s="52" t="str">
        <f t="shared" si="124"/>
        <v/>
      </c>
      <c r="B502" s="5"/>
      <c r="C502" s="6"/>
      <c r="D502" s="7"/>
      <c r="E502" s="8"/>
      <c r="F502" s="8"/>
      <c r="G502" s="60" t="str">
        <f t="shared" si="126"/>
        <v/>
      </c>
      <c r="H502" s="60" t="str">
        <f t="shared" si="126"/>
        <v/>
      </c>
      <c r="I502" s="60" t="str">
        <f t="shared" si="126"/>
        <v/>
      </c>
      <c r="K502" s="115" t="str">
        <f t="shared" si="122"/>
        <v/>
      </c>
      <c r="U502" s="116"/>
      <c r="V502" s="65" t="str">
        <f t="shared" si="112"/>
        <v/>
      </c>
      <c r="W502" s="65" t="str">
        <f t="shared" si="113"/>
        <v/>
      </c>
      <c r="X502" s="65" t="str">
        <f t="shared" si="114"/>
        <v/>
      </c>
      <c r="Y502" s="65" t="str">
        <f t="shared" si="115"/>
        <v/>
      </c>
      <c r="Z502" s="65" t="str">
        <f t="shared" si="116"/>
        <v/>
      </c>
      <c r="AA502" s="65" t="str">
        <f t="shared" si="117"/>
        <v/>
      </c>
      <c r="AB502" s="38"/>
      <c r="AC502" s="38"/>
      <c r="AD502" s="38"/>
      <c r="AE502" s="85" t="str">
        <f t="shared" si="118"/>
        <v/>
      </c>
      <c r="AF502" s="85" t="str">
        <f t="shared" si="119"/>
        <v/>
      </c>
      <c r="AG502" s="85" t="str">
        <f t="shared" si="120"/>
        <v/>
      </c>
      <c r="AH502" s="66" t="str">
        <f t="shared" si="123"/>
        <v/>
      </c>
      <c r="AI502" s="46" t="str">
        <f>IFERROR(IF(ISNUMBER('Opsparede løndele dec20-mar21'!K500),AH502+'Opsparede løndele dec20-mar21'!K500,AH502),"")</f>
        <v/>
      </c>
    </row>
    <row r="503" spans="1:35" x14ac:dyDescent="0.25">
      <c r="A503" s="52" t="str">
        <f t="shared" si="124"/>
        <v/>
      </c>
      <c r="B503" s="5"/>
      <c r="C503" s="6"/>
      <c r="D503" s="7"/>
      <c r="E503" s="8"/>
      <c r="F503" s="8"/>
      <c r="G503" s="60" t="str">
        <f t="shared" si="126"/>
        <v/>
      </c>
      <c r="H503" s="60" t="str">
        <f t="shared" si="126"/>
        <v/>
      </c>
      <c r="I503" s="60" t="str">
        <f t="shared" si="126"/>
        <v/>
      </c>
      <c r="K503" s="115" t="str">
        <f t="shared" si="122"/>
        <v/>
      </c>
      <c r="U503" s="116"/>
      <c r="V503" s="65" t="str">
        <f t="shared" si="112"/>
        <v/>
      </c>
      <c r="W503" s="65" t="str">
        <f t="shared" si="113"/>
        <v/>
      </c>
      <c r="X503" s="65" t="str">
        <f t="shared" si="114"/>
        <v/>
      </c>
      <c r="Y503" s="65" t="str">
        <f t="shared" si="115"/>
        <v/>
      </c>
      <c r="Z503" s="65" t="str">
        <f t="shared" si="116"/>
        <v/>
      </c>
      <c r="AA503" s="65" t="str">
        <f t="shared" si="117"/>
        <v/>
      </c>
      <c r="AB503" s="38"/>
      <c r="AC503" s="38"/>
      <c r="AD503" s="38"/>
      <c r="AE503" s="85" t="str">
        <f t="shared" si="118"/>
        <v/>
      </c>
      <c r="AF503" s="85" t="str">
        <f t="shared" si="119"/>
        <v/>
      </c>
      <c r="AG503" s="85" t="str">
        <f t="shared" si="120"/>
        <v/>
      </c>
      <c r="AH503" s="66" t="str">
        <f t="shared" si="123"/>
        <v/>
      </c>
      <c r="AI503" s="46" t="str">
        <f>IFERROR(IF(ISNUMBER('Opsparede løndele dec20-mar21'!K501),AH503+'Opsparede løndele dec20-mar21'!K501,AH503),"")</f>
        <v/>
      </c>
    </row>
    <row r="504" spans="1:35" x14ac:dyDescent="0.25">
      <c r="A504" s="52" t="str">
        <f t="shared" si="124"/>
        <v/>
      </c>
      <c r="B504" s="5"/>
      <c r="C504" s="6"/>
      <c r="D504" s="7"/>
      <c r="E504" s="8"/>
      <c r="F504" s="8"/>
      <c r="G504" s="60" t="str">
        <f t="shared" ref="G504:I519" si="127">IF(AND(ISNUMBER($E504),ISNUMBER($F504)),MAX(MIN(NETWORKDAYS(IF($E504&lt;=VLOOKUP(G$6,Matrix_antal_dage,5,FALSE),VLOOKUP(G$6,Matrix_antal_dage,5,FALSE),$E504),IF($F504&gt;=VLOOKUP(G$6,Matrix_antal_dage,6,FALSE),VLOOKUP(G$6,Matrix_antal_dage,6,FALSE),$F504),helligdage),VLOOKUP(G$6,Matrix_antal_dage,7,FALSE)),0),"")</f>
        <v/>
      </c>
      <c r="H504" s="60" t="str">
        <f t="shared" si="127"/>
        <v/>
      </c>
      <c r="I504" s="60" t="str">
        <f t="shared" si="127"/>
        <v/>
      </c>
      <c r="K504" s="115" t="str">
        <f t="shared" si="122"/>
        <v/>
      </c>
      <c r="U504" s="116"/>
      <c r="V504" s="65" t="str">
        <f t="shared" si="112"/>
        <v/>
      </c>
      <c r="W504" s="65" t="str">
        <f t="shared" si="113"/>
        <v/>
      </c>
      <c r="X504" s="65" t="str">
        <f t="shared" si="114"/>
        <v/>
      </c>
      <c r="Y504" s="65" t="str">
        <f t="shared" si="115"/>
        <v/>
      </c>
      <c r="Z504" s="65" t="str">
        <f t="shared" si="116"/>
        <v/>
      </c>
      <c r="AA504" s="65" t="str">
        <f t="shared" si="117"/>
        <v/>
      </c>
      <c r="AB504" s="38"/>
      <c r="AC504" s="38"/>
      <c r="AD504" s="38"/>
      <c r="AE504" s="85" t="str">
        <f t="shared" si="118"/>
        <v/>
      </c>
      <c r="AF504" s="85" t="str">
        <f t="shared" si="119"/>
        <v/>
      </c>
      <c r="AG504" s="85" t="str">
        <f t="shared" si="120"/>
        <v/>
      </c>
      <c r="AH504" s="66" t="str">
        <f t="shared" si="123"/>
        <v/>
      </c>
      <c r="AI504" s="46" t="str">
        <f>IFERROR(IF(ISNUMBER('Opsparede løndele dec20-mar21'!K502),AH504+'Opsparede løndele dec20-mar21'!K502,AH504),"")</f>
        <v/>
      </c>
    </row>
    <row r="505" spans="1:35" x14ac:dyDescent="0.25">
      <c r="A505" s="52" t="str">
        <f t="shared" si="124"/>
        <v/>
      </c>
      <c r="B505" s="5"/>
      <c r="C505" s="6"/>
      <c r="D505" s="7"/>
      <c r="E505" s="8"/>
      <c r="F505" s="8"/>
      <c r="G505" s="60" t="str">
        <f t="shared" si="127"/>
        <v/>
      </c>
      <c r="H505" s="60" t="str">
        <f t="shared" si="127"/>
        <v/>
      </c>
      <c r="I505" s="60" t="str">
        <f t="shared" si="127"/>
        <v/>
      </c>
      <c r="K505" s="115" t="str">
        <f t="shared" si="122"/>
        <v/>
      </c>
      <c r="U505" s="116"/>
      <c r="V505" s="65" t="str">
        <f t="shared" si="112"/>
        <v/>
      </c>
      <c r="W505" s="65" t="str">
        <f t="shared" si="113"/>
        <v/>
      </c>
      <c r="X505" s="65" t="str">
        <f t="shared" si="114"/>
        <v/>
      </c>
      <c r="Y505" s="65" t="str">
        <f t="shared" si="115"/>
        <v/>
      </c>
      <c r="Z505" s="65" t="str">
        <f t="shared" si="116"/>
        <v/>
      </c>
      <c r="AA505" s="65" t="str">
        <f t="shared" si="117"/>
        <v/>
      </c>
      <c r="AB505" s="38"/>
      <c r="AC505" s="38"/>
      <c r="AD505" s="38"/>
      <c r="AE505" s="85" t="str">
        <f t="shared" si="118"/>
        <v/>
      </c>
      <c r="AF505" s="85" t="str">
        <f t="shared" si="119"/>
        <v/>
      </c>
      <c r="AG505" s="85" t="str">
        <f t="shared" si="120"/>
        <v/>
      </c>
      <c r="AH505" s="66" t="str">
        <f t="shared" si="123"/>
        <v/>
      </c>
      <c r="AI505" s="46" t="str">
        <f>IFERROR(IF(ISNUMBER('Opsparede løndele dec20-mar21'!K503),AH505+'Opsparede løndele dec20-mar21'!K503,AH505),"")</f>
        <v/>
      </c>
    </row>
    <row r="506" spans="1:35" x14ac:dyDescent="0.25">
      <c r="A506" s="52" t="str">
        <f t="shared" si="124"/>
        <v/>
      </c>
      <c r="B506" s="5"/>
      <c r="C506" s="6"/>
      <c r="D506" s="7"/>
      <c r="E506" s="8"/>
      <c r="F506" s="8"/>
      <c r="G506" s="60" t="str">
        <f t="shared" si="127"/>
        <v/>
      </c>
      <c r="H506" s="60" t="str">
        <f t="shared" si="127"/>
        <v/>
      </c>
      <c r="I506" s="60" t="str">
        <f t="shared" si="127"/>
        <v/>
      </c>
      <c r="K506" s="115" t="str">
        <f t="shared" si="122"/>
        <v/>
      </c>
      <c r="U506" s="116"/>
      <c r="V506" s="65" t="str">
        <f t="shared" si="112"/>
        <v/>
      </c>
      <c r="W506" s="65" t="str">
        <f t="shared" si="113"/>
        <v/>
      </c>
      <c r="X506" s="65" t="str">
        <f t="shared" si="114"/>
        <v/>
      </c>
      <c r="Y506" s="65" t="str">
        <f t="shared" si="115"/>
        <v/>
      </c>
      <c r="Z506" s="65" t="str">
        <f t="shared" si="116"/>
        <v/>
      </c>
      <c r="AA506" s="65" t="str">
        <f t="shared" si="117"/>
        <v/>
      </c>
      <c r="AB506" s="38"/>
      <c r="AC506" s="38"/>
      <c r="AD506" s="38"/>
      <c r="AE506" s="85" t="str">
        <f t="shared" si="118"/>
        <v/>
      </c>
      <c r="AF506" s="85" t="str">
        <f t="shared" si="119"/>
        <v/>
      </c>
      <c r="AG506" s="85" t="str">
        <f t="shared" si="120"/>
        <v/>
      </c>
      <c r="AH506" s="66" t="str">
        <f t="shared" si="123"/>
        <v/>
      </c>
      <c r="AI506" s="46" t="str">
        <f>IFERROR(IF(ISNUMBER('Opsparede løndele dec20-mar21'!K504),AH506+'Opsparede løndele dec20-mar21'!K504,AH506),"")</f>
        <v/>
      </c>
    </row>
    <row r="507" spans="1:35" x14ac:dyDescent="0.25">
      <c r="A507" s="52" t="str">
        <f t="shared" si="124"/>
        <v/>
      </c>
      <c r="B507" s="5"/>
      <c r="C507" s="6"/>
      <c r="D507" s="7"/>
      <c r="E507" s="8"/>
      <c r="F507" s="8"/>
      <c r="G507" s="60" t="str">
        <f t="shared" si="127"/>
        <v/>
      </c>
      <c r="H507" s="60" t="str">
        <f t="shared" si="127"/>
        <v/>
      </c>
      <c r="I507" s="60" t="str">
        <f t="shared" si="127"/>
        <v/>
      </c>
      <c r="K507" s="115" t="str">
        <f t="shared" si="122"/>
        <v/>
      </c>
      <c r="U507" s="116"/>
      <c r="V507" s="65" t="str">
        <f t="shared" si="112"/>
        <v/>
      </c>
      <c r="W507" s="65" t="str">
        <f t="shared" si="113"/>
        <v/>
      </c>
      <c r="X507" s="65" t="str">
        <f t="shared" si="114"/>
        <v/>
      </c>
      <c r="Y507" s="65" t="str">
        <f t="shared" si="115"/>
        <v/>
      </c>
      <c r="Z507" s="65" t="str">
        <f t="shared" si="116"/>
        <v/>
      </c>
      <c r="AA507" s="65" t="str">
        <f t="shared" si="117"/>
        <v/>
      </c>
      <c r="AB507" s="38"/>
      <c r="AC507" s="38"/>
      <c r="AD507" s="38"/>
      <c r="AE507" s="85" t="str">
        <f t="shared" si="118"/>
        <v/>
      </c>
      <c r="AF507" s="85" t="str">
        <f t="shared" si="119"/>
        <v/>
      </c>
      <c r="AG507" s="85" t="str">
        <f t="shared" si="120"/>
        <v/>
      </c>
      <c r="AH507" s="66" t="str">
        <f t="shared" si="123"/>
        <v/>
      </c>
      <c r="AI507" s="46" t="str">
        <f>IFERROR(IF(ISNUMBER('Opsparede løndele dec20-mar21'!K505),AH507+'Opsparede løndele dec20-mar21'!K505,AH507),"")</f>
        <v/>
      </c>
    </row>
    <row r="508" spans="1:35" x14ac:dyDescent="0.25">
      <c r="A508" s="52" t="str">
        <f t="shared" si="124"/>
        <v/>
      </c>
      <c r="B508" s="5"/>
      <c r="C508" s="6"/>
      <c r="D508" s="7"/>
      <c r="E508" s="8"/>
      <c r="F508" s="8"/>
      <c r="G508" s="60" t="str">
        <f t="shared" si="127"/>
        <v/>
      </c>
      <c r="H508" s="60" t="str">
        <f t="shared" si="127"/>
        <v/>
      </c>
      <c r="I508" s="60" t="str">
        <f t="shared" si="127"/>
        <v/>
      </c>
      <c r="K508" s="115" t="str">
        <f t="shared" si="122"/>
        <v/>
      </c>
      <c r="U508" s="116"/>
      <c r="V508" s="65" t="str">
        <f t="shared" si="112"/>
        <v/>
      </c>
      <c r="W508" s="65" t="str">
        <f t="shared" si="113"/>
        <v/>
      </c>
      <c r="X508" s="65" t="str">
        <f t="shared" si="114"/>
        <v/>
      </c>
      <c r="Y508" s="65" t="str">
        <f t="shared" si="115"/>
        <v/>
      </c>
      <c r="Z508" s="65" t="str">
        <f t="shared" si="116"/>
        <v/>
      </c>
      <c r="AA508" s="65" t="str">
        <f t="shared" si="117"/>
        <v/>
      </c>
      <c r="AB508" s="38"/>
      <c r="AC508" s="38"/>
      <c r="AD508" s="38"/>
      <c r="AE508" s="85" t="str">
        <f t="shared" si="118"/>
        <v/>
      </c>
      <c r="AF508" s="85" t="str">
        <f t="shared" si="119"/>
        <v/>
      </c>
      <c r="AG508" s="85" t="str">
        <f t="shared" si="120"/>
        <v/>
      </c>
      <c r="AH508" s="66" t="str">
        <f t="shared" si="123"/>
        <v/>
      </c>
      <c r="AI508" s="46" t="str">
        <f>IFERROR(IF(ISNUMBER('Opsparede løndele dec20-mar21'!K506),AH508+'Opsparede løndele dec20-mar21'!K506,AH508),"")</f>
        <v/>
      </c>
    </row>
    <row r="509" spans="1:35" x14ac:dyDescent="0.25">
      <c r="A509" s="52" t="str">
        <f t="shared" si="124"/>
        <v/>
      </c>
      <c r="B509" s="5"/>
      <c r="C509" s="6"/>
      <c r="D509" s="7"/>
      <c r="E509" s="8"/>
      <c r="F509" s="8"/>
      <c r="G509" s="60" t="str">
        <f t="shared" si="127"/>
        <v/>
      </c>
      <c r="H509" s="60" t="str">
        <f t="shared" si="127"/>
        <v/>
      </c>
      <c r="I509" s="60" t="str">
        <f t="shared" si="127"/>
        <v/>
      </c>
      <c r="K509" s="115" t="str">
        <f t="shared" si="122"/>
        <v/>
      </c>
      <c r="U509" s="116"/>
      <c r="V509" s="65" t="str">
        <f t="shared" si="112"/>
        <v/>
      </c>
      <c r="W509" s="65" t="str">
        <f t="shared" si="113"/>
        <v/>
      </c>
      <c r="X509" s="65" t="str">
        <f t="shared" si="114"/>
        <v/>
      </c>
      <c r="Y509" s="65" t="str">
        <f t="shared" si="115"/>
        <v/>
      </c>
      <c r="Z509" s="65" t="str">
        <f t="shared" si="116"/>
        <v/>
      </c>
      <c r="AA509" s="65" t="str">
        <f t="shared" si="117"/>
        <v/>
      </c>
      <c r="AB509" s="38"/>
      <c r="AC509" s="38"/>
      <c r="AD509" s="38"/>
      <c r="AE509" s="85" t="str">
        <f t="shared" si="118"/>
        <v/>
      </c>
      <c r="AF509" s="85" t="str">
        <f t="shared" si="119"/>
        <v/>
      </c>
      <c r="AG509" s="85" t="str">
        <f t="shared" si="120"/>
        <v/>
      </c>
      <c r="AH509" s="66" t="str">
        <f t="shared" si="123"/>
        <v/>
      </c>
      <c r="AI509" s="46" t="str">
        <f>IFERROR(IF(ISNUMBER('Opsparede løndele dec20-mar21'!K507),AH509+'Opsparede løndele dec20-mar21'!K507,AH509),"")</f>
        <v/>
      </c>
    </row>
    <row r="510" spans="1:35" x14ac:dyDescent="0.25">
      <c r="A510" s="52" t="str">
        <f t="shared" si="124"/>
        <v/>
      </c>
      <c r="B510" s="5"/>
      <c r="C510" s="6"/>
      <c r="D510" s="7"/>
      <c r="E510" s="8"/>
      <c r="F510" s="8"/>
      <c r="G510" s="60" t="str">
        <f t="shared" si="127"/>
        <v/>
      </c>
      <c r="H510" s="60" t="str">
        <f t="shared" si="127"/>
        <v/>
      </c>
      <c r="I510" s="60" t="str">
        <f t="shared" si="127"/>
        <v/>
      </c>
      <c r="K510" s="115" t="str">
        <f t="shared" si="122"/>
        <v/>
      </c>
      <c r="U510" s="116"/>
      <c r="V510" s="65" t="str">
        <f t="shared" si="112"/>
        <v/>
      </c>
      <c r="W510" s="65" t="str">
        <f t="shared" si="113"/>
        <v/>
      </c>
      <c r="X510" s="65" t="str">
        <f t="shared" si="114"/>
        <v/>
      </c>
      <c r="Y510" s="65" t="str">
        <f t="shared" si="115"/>
        <v/>
      </c>
      <c r="Z510" s="65" t="str">
        <f t="shared" si="116"/>
        <v/>
      </c>
      <c r="AA510" s="65" t="str">
        <f t="shared" si="117"/>
        <v/>
      </c>
      <c r="AB510" s="38"/>
      <c r="AC510" s="38"/>
      <c r="AD510" s="38"/>
      <c r="AE510" s="85" t="str">
        <f t="shared" si="118"/>
        <v/>
      </c>
      <c r="AF510" s="85" t="str">
        <f t="shared" si="119"/>
        <v/>
      </c>
      <c r="AG510" s="85" t="str">
        <f t="shared" si="120"/>
        <v/>
      </c>
      <c r="AH510" s="66" t="str">
        <f t="shared" si="123"/>
        <v/>
      </c>
      <c r="AI510" s="46" t="str">
        <f>IFERROR(IF(ISNUMBER('Opsparede løndele dec20-mar21'!K508),AH510+'Opsparede løndele dec20-mar21'!K508,AH510),"")</f>
        <v/>
      </c>
    </row>
    <row r="511" spans="1:35" x14ac:dyDescent="0.25">
      <c r="A511" s="52" t="str">
        <f t="shared" si="124"/>
        <v/>
      </c>
      <c r="B511" s="5"/>
      <c r="C511" s="6"/>
      <c r="D511" s="7"/>
      <c r="E511" s="8"/>
      <c r="F511" s="8"/>
      <c r="G511" s="60" t="str">
        <f t="shared" si="127"/>
        <v/>
      </c>
      <c r="H511" s="60" t="str">
        <f t="shared" si="127"/>
        <v/>
      </c>
      <c r="I511" s="60" t="str">
        <f t="shared" si="127"/>
        <v/>
      </c>
      <c r="K511" s="115" t="str">
        <f t="shared" si="122"/>
        <v/>
      </c>
      <c r="U511" s="116"/>
      <c r="V511" s="65" t="str">
        <f t="shared" si="112"/>
        <v/>
      </c>
      <c r="W511" s="65" t="str">
        <f t="shared" si="113"/>
        <v/>
      </c>
      <c r="X511" s="65" t="str">
        <f t="shared" si="114"/>
        <v/>
      </c>
      <c r="Y511" s="65" t="str">
        <f t="shared" si="115"/>
        <v/>
      </c>
      <c r="Z511" s="65" t="str">
        <f t="shared" si="116"/>
        <v/>
      </c>
      <c r="AA511" s="65" t="str">
        <f t="shared" si="117"/>
        <v/>
      </c>
      <c r="AB511" s="38"/>
      <c r="AC511" s="38"/>
      <c r="AD511" s="38"/>
      <c r="AE511" s="85" t="str">
        <f t="shared" si="118"/>
        <v/>
      </c>
      <c r="AF511" s="85" t="str">
        <f t="shared" si="119"/>
        <v/>
      </c>
      <c r="AG511" s="85" t="str">
        <f t="shared" si="120"/>
        <v/>
      </c>
      <c r="AH511" s="66" t="str">
        <f t="shared" si="123"/>
        <v/>
      </c>
      <c r="AI511" s="46" t="str">
        <f>IFERROR(IF(ISNUMBER('Opsparede løndele dec20-mar21'!K509),AH511+'Opsparede løndele dec20-mar21'!K509,AH511),"")</f>
        <v/>
      </c>
    </row>
    <row r="512" spans="1:35" x14ac:dyDescent="0.25">
      <c r="A512" s="52" t="str">
        <f t="shared" si="124"/>
        <v/>
      </c>
      <c r="B512" s="5"/>
      <c r="C512" s="6"/>
      <c r="D512" s="7"/>
      <c r="E512" s="8"/>
      <c r="F512" s="8"/>
      <c r="G512" s="60" t="str">
        <f t="shared" si="127"/>
        <v/>
      </c>
      <c r="H512" s="60" t="str">
        <f t="shared" si="127"/>
        <v/>
      </c>
      <c r="I512" s="60" t="str">
        <f t="shared" si="127"/>
        <v/>
      </c>
      <c r="K512" s="115" t="str">
        <f t="shared" si="122"/>
        <v/>
      </c>
      <c r="U512" s="116"/>
      <c r="V512" s="65" t="str">
        <f t="shared" si="112"/>
        <v/>
      </c>
      <c r="W512" s="65" t="str">
        <f t="shared" si="113"/>
        <v/>
      </c>
      <c r="X512" s="65" t="str">
        <f t="shared" si="114"/>
        <v/>
      </c>
      <c r="Y512" s="65" t="str">
        <f t="shared" si="115"/>
        <v/>
      </c>
      <c r="Z512" s="65" t="str">
        <f t="shared" si="116"/>
        <v/>
      </c>
      <c r="AA512" s="65" t="str">
        <f t="shared" si="117"/>
        <v/>
      </c>
      <c r="AB512" s="38"/>
      <c r="AC512" s="38"/>
      <c r="AD512" s="38"/>
      <c r="AE512" s="85" t="str">
        <f t="shared" si="118"/>
        <v/>
      </c>
      <c r="AF512" s="85" t="str">
        <f t="shared" si="119"/>
        <v/>
      </c>
      <c r="AG512" s="85" t="str">
        <f t="shared" si="120"/>
        <v/>
      </c>
      <c r="AH512" s="66" t="str">
        <f t="shared" si="123"/>
        <v/>
      </c>
      <c r="AI512" s="46" t="str">
        <f>IFERROR(IF(ISNUMBER('Opsparede løndele dec20-mar21'!K510),AH512+'Opsparede løndele dec20-mar21'!K510,AH512),"")</f>
        <v/>
      </c>
    </row>
    <row r="513" spans="1:35" x14ac:dyDescent="0.25">
      <c r="A513" s="52" t="str">
        <f t="shared" si="124"/>
        <v/>
      </c>
      <c r="B513" s="5"/>
      <c r="C513" s="6"/>
      <c r="D513" s="7"/>
      <c r="E513" s="8"/>
      <c r="F513" s="8"/>
      <c r="G513" s="60" t="str">
        <f t="shared" si="127"/>
        <v/>
      </c>
      <c r="H513" s="60" t="str">
        <f t="shared" si="127"/>
        <v/>
      </c>
      <c r="I513" s="60" t="str">
        <f t="shared" si="127"/>
        <v/>
      </c>
      <c r="K513" s="115" t="str">
        <f t="shared" si="122"/>
        <v/>
      </c>
      <c r="U513" s="116"/>
      <c r="V513" s="65" t="str">
        <f t="shared" si="112"/>
        <v/>
      </c>
      <c r="W513" s="65" t="str">
        <f t="shared" si="113"/>
        <v/>
      </c>
      <c r="X513" s="65" t="str">
        <f t="shared" si="114"/>
        <v/>
      </c>
      <c r="Y513" s="65" t="str">
        <f t="shared" si="115"/>
        <v/>
      </c>
      <c r="Z513" s="65" t="str">
        <f t="shared" si="116"/>
        <v/>
      </c>
      <c r="AA513" s="65" t="str">
        <f t="shared" si="117"/>
        <v/>
      </c>
      <c r="AB513" s="38"/>
      <c r="AC513" s="38"/>
      <c r="AD513" s="38"/>
      <c r="AE513" s="85" t="str">
        <f t="shared" si="118"/>
        <v/>
      </c>
      <c r="AF513" s="85" t="str">
        <f t="shared" si="119"/>
        <v/>
      </c>
      <c r="AG513" s="85" t="str">
        <f t="shared" si="120"/>
        <v/>
      </c>
      <c r="AH513" s="66" t="str">
        <f t="shared" si="123"/>
        <v/>
      </c>
      <c r="AI513" s="46" t="str">
        <f>IFERROR(IF(ISNUMBER('Opsparede løndele dec20-mar21'!K511),AH513+'Opsparede løndele dec20-mar21'!K511,AH513),"")</f>
        <v/>
      </c>
    </row>
    <row r="514" spans="1:35" x14ac:dyDescent="0.25">
      <c r="A514" s="52" t="str">
        <f t="shared" si="124"/>
        <v/>
      </c>
      <c r="B514" s="5"/>
      <c r="C514" s="6"/>
      <c r="D514" s="7"/>
      <c r="E514" s="8"/>
      <c r="F514" s="8"/>
      <c r="G514" s="60" t="str">
        <f t="shared" si="127"/>
        <v/>
      </c>
      <c r="H514" s="60" t="str">
        <f t="shared" si="127"/>
        <v/>
      </c>
      <c r="I514" s="60" t="str">
        <f t="shared" si="127"/>
        <v/>
      </c>
      <c r="K514" s="115" t="str">
        <f t="shared" si="122"/>
        <v/>
      </c>
      <c r="U514" s="116"/>
      <c r="V514" s="65" t="str">
        <f t="shared" si="112"/>
        <v/>
      </c>
      <c r="W514" s="65" t="str">
        <f t="shared" si="113"/>
        <v/>
      </c>
      <c r="X514" s="65" t="str">
        <f t="shared" si="114"/>
        <v/>
      </c>
      <c r="Y514" s="65" t="str">
        <f t="shared" si="115"/>
        <v/>
      </c>
      <c r="Z514" s="65" t="str">
        <f t="shared" si="116"/>
        <v/>
      </c>
      <c r="AA514" s="65" t="str">
        <f t="shared" si="117"/>
        <v/>
      </c>
      <c r="AB514" s="38"/>
      <c r="AC514" s="38"/>
      <c r="AD514" s="38"/>
      <c r="AE514" s="85" t="str">
        <f t="shared" si="118"/>
        <v/>
      </c>
      <c r="AF514" s="85" t="str">
        <f t="shared" si="119"/>
        <v/>
      </c>
      <c r="AG514" s="85" t="str">
        <f t="shared" si="120"/>
        <v/>
      </c>
      <c r="AH514" s="66" t="str">
        <f t="shared" si="123"/>
        <v/>
      </c>
      <c r="AI514" s="46" t="str">
        <f>IFERROR(IF(ISNUMBER('Opsparede løndele dec20-mar21'!K512),AH514+'Opsparede løndele dec20-mar21'!K512,AH514),"")</f>
        <v/>
      </c>
    </row>
    <row r="515" spans="1:35" x14ac:dyDescent="0.25">
      <c r="A515" s="52" t="str">
        <f t="shared" si="124"/>
        <v/>
      </c>
      <c r="B515" s="5"/>
      <c r="C515" s="6"/>
      <c r="D515" s="7"/>
      <c r="E515" s="8"/>
      <c r="F515" s="8"/>
      <c r="G515" s="60" t="str">
        <f t="shared" si="127"/>
        <v/>
      </c>
      <c r="H515" s="60" t="str">
        <f t="shared" si="127"/>
        <v/>
      </c>
      <c r="I515" s="60" t="str">
        <f t="shared" si="127"/>
        <v/>
      </c>
      <c r="K515" s="115" t="str">
        <f t="shared" si="122"/>
        <v/>
      </c>
      <c r="U515" s="116"/>
      <c r="V515" s="65" t="str">
        <f t="shared" si="112"/>
        <v/>
      </c>
      <c r="W515" s="65" t="str">
        <f t="shared" si="113"/>
        <v/>
      </c>
      <c r="X515" s="65" t="str">
        <f t="shared" si="114"/>
        <v/>
      </c>
      <c r="Y515" s="65" t="str">
        <f t="shared" si="115"/>
        <v/>
      </c>
      <c r="Z515" s="65" t="str">
        <f t="shared" si="116"/>
        <v/>
      </c>
      <c r="AA515" s="65" t="str">
        <f t="shared" si="117"/>
        <v/>
      </c>
      <c r="AB515" s="38"/>
      <c r="AC515" s="38"/>
      <c r="AD515" s="38"/>
      <c r="AE515" s="85" t="str">
        <f t="shared" si="118"/>
        <v/>
      </c>
      <c r="AF515" s="85" t="str">
        <f t="shared" si="119"/>
        <v/>
      </c>
      <c r="AG515" s="85" t="str">
        <f t="shared" si="120"/>
        <v/>
      </c>
      <c r="AH515" s="66" t="str">
        <f t="shared" si="123"/>
        <v/>
      </c>
      <c r="AI515" s="46" t="str">
        <f>IFERROR(IF(ISNUMBER('Opsparede løndele dec20-mar21'!K513),AH515+'Opsparede løndele dec20-mar21'!K513,AH515),"")</f>
        <v/>
      </c>
    </row>
    <row r="516" spans="1:35" x14ac:dyDescent="0.25">
      <c r="A516" s="52" t="str">
        <f t="shared" si="124"/>
        <v/>
      </c>
      <c r="B516" s="5"/>
      <c r="C516" s="6"/>
      <c r="D516" s="7"/>
      <c r="E516" s="8"/>
      <c r="F516" s="8"/>
      <c r="G516" s="60" t="str">
        <f t="shared" si="127"/>
        <v/>
      </c>
      <c r="H516" s="60" t="str">
        <f t="shared" si="127"/>
        <v/>
      </c>
      <c r="I516" s="60" t="str">
        <f t="shared" si="127"/>
        <v/>
      </c>
      <c r="K516" s="115" t="str">
        <f t="shared" si="122"/>
        <v/>
      </c>
      <c r="U516" s="116"/>
      <c r="V516" s="65" t="str">
        <f t="shared" si="112"/>
        <v/>
      </c>
      <c r="W516" s="65" t="str">
        <f t="shared" si="113"/>
        <v/>
      </c>
      <c r="X516" s="65" t="str">
        <f t="shared" si="114"/>
        <v/>
      </c>
      <c r="Y516" s="65" t="str">
        <f t="shared" si="115"/>
        <v/>
      </c>
      <c r="Z516" s="65" t="str">
        <f t="shared" si="116"/>
        <v/>
      </c>
      <c r="AA516" s="65" t="str">
        <f t="shared" si="117"/>
        <v/>
      </c>
      <c r="AB516" s="38"/>
      <c r="AC516" s="38"/>
      <c r="AD516" s="38"/>
      <c r="AE516" s="85" t="str">
        <f t="shared" si="118"/>
        <v/>
      </c>
      <c r="AF516" s="85" t="str">
        <f t="shared" si="119"/>
        <v/>
      </c>
      <c r="AG516" s="85" t="str">
        <f t="shared" si="120"/>
        <v/>
      </c>
      <c r="AH516" s="66" t="str">
        <f t="shared" si="123"/>
        <v/>
      </c>
      <c r="AI516" s="46" t="str">
        <f>IFERROR(IF(ISNUMBER('Opsparede løndele dec20-mar21'!K514),AH516+'Opsparede løndele dec20-mar21'!K514,AH516),"")</f>
        <v/>
      </c>
    </row>
    <row r="517" spans="1:35" x14ac:dyDescent="0.25">
      <c r="A517" s="52" t="str">
        <f t="shared" si="124"/>
        <v/>
      </c>
      <c r="B517" s="5"/>
      <c r="C517" s="6"/>
      <c r="D517" s="7"/>
      <c r="E517" s="8"/>
      <c r="F517" s="8"/>
      <c r="G517" s="60" t="str">
        <f t="shared" si="127"/>
        <v/>
      </c>
      <c r="H517" s="60" t="str">
        <f t="shared" si="127"/>
        <v/>
      </c>
      <c r="I517" s="60" t="str">
        <f t="shared" si="127"/>
        <v/>
      </c>
      <c r="K517" s="115" t="str">
        <f t="shared" si="122"/>
        <v/>
      </c>
      <c r="U517" s="116"/>
      <c r="V517" s="65" t="str">
        <f t="shared" si="112"/>
        <v/>
      </c>
      <c r="W517" s="65" t="str">
        <f t="shared" si="113"/>
        <v/>
      </c>
      <c r="X517" s="65" t="str">
        <f t="shared" si="114"/>
        <v/>
      </c>
      <c r="Y517" s="65" t="str">
        <f t="shared" si="115"/>
        <v/>
      </c>
      <c r="Z517" s="65" t="str">
        <f t="shared" si="116"/>
        <v/>
      </c>
      <c r="AA517" s="65" t="str">
        <f t="shared" si="117"/>
        <v/>
      </c>
      <c r="AB517" s="38"/>
      <c r="AC517" s="38"/>
      <c r="AD517" s="38"/>
      <c r="AE517" s="85" t="str">
        <f t="shared" si="118"/>
        <v/>
      </c>
      <c r="AF517" s="85" t="str">
        <f t="shared" si="119"/>
        <v/>
      </c>
      <c r="AG517" s="85" t="str">
        <f t="shared" si="120"/>
        <v/>
      </c>
      <c r="AH517" s="66" t="str">
        <f t="shared" si="123"/>
        <v/>
      </c>
      <c r="AI517" s="46" t="str">
        <f>IFERROR(IF(ISNUMBER('Opsparede løndele dec20-mar21'!K515),AH517+'Opsparede løndele dec20-mar21'!K515,AH517),"")</f>
        <v/>
      </c>
    </row>
    <row r="518" spans="1:35" x14ac:dyDescent="0.25">
      <c r="A518" s="52" t="str">
        <f t="shared" si="124"/>
        <v/>
      </c>
      <c r="B518" s="5"/>
      <c r="C518" s="6"/>
      <c r="D518" s="7"/>
      <c r="E518" s="8"/>
      <c r="F518" s="8"/>
      <c r="G518" s="60" t="str">
        <f t="shared" si="127"/>
        <v/>
      </c>
      <c r="H518" s="60" t="str">
        <f t="shared" si="127"/>
        <v/>
      </c>
      <c r="I518" s="60" t="str">
        <f t="shared" si="127"/>
        <v/>
      </c>
      <c r="K518" s="115" t="str">
        <f t="shared" si="122"/>
        <v/>
      </c>
      <c r="U518" s="116"/>
      <c r="V518" s="65" t="str">
        <f t="shared" si="112"/>
        <v/>
      </c>
      <c r="W518" s="65" t="str">
        <f t="shared" si="113"/>
        <v/>
      </c>
      <c r="X518" s="65" t="str">
        <f t="shared" si="114"/>
        <v/>
      </c>
      <c r="Y518" s="65" t="str">
        <f t="shared" si="115"/>
        <v/>
      </c>
      <c r="Z518" s="65" t="str">
        <f t="shared" si="116"/>
        <v/>
      </c>
      <c r="AA518" s="65" t="str">
        <f t="shared" si="117"/>
        <v/>
      </c>
      <c r="AB518" s="38"/>
      <c r="AC518" s="38"/>
      <c r="AD518" s="38"/>
      <c r="AE518" s="85" t="str">
        <f t="shared" si="118"/>
        <v/>
      </c>
      <c r="AF518" s="85" t="str">
        <f t="shared" si="119"/>
        <v/>
      </c>
      <c r="AG518" s="85" t="str">
        <f t="shared" si="120"/>
        <v/>
      </c>
      <c r="AH518" s="66" t="str">
        <f t="shared" si="123"/>
        <v/>
      </c>
      <c r="AI518" s="46" t="str">
        <f>IFERROR(IF(ISNUMBER('Opsparede løndele dec20-mar21'!K516),AH518+'Opsparede løndele dec20-mar21'!K516,AH518),"")</f>
        <v/>
      </c>
    </row>
    <row r="519" spans="1:35" x14ac:dyDescent="0.25">
      <c r="A519" s="52" t="str">
        <f t="shared" si="124"/>
        <v/>
      </c>
      <c r="B519" s="5"/>
      <c r="C519" s="6"/>
      <c r="D519" s="7"/>
      <c r="E519" s="8"/>
      <c r="F519" s="8"/>
      <c r="G519" s="60" t="str">
        <f t="shared" si="127"/>
        <v/>
      </c>
      <c r="H519" s="60" t="str">
        <f t="shared" si="127"/>
        <v/>
      </c>
      <c r="I519" s="60" t="str">
        <f t="shared" si="127"/>
        <v/>
      </c>
      <c r="K519" s="115" t="str">
        <f t="shared" si="122"/>
        <v/>
      </c>
      <c r="U519" s="116"/>
      <c r="V519" s="65" t="str">
        <f t="shared" ref="V519:V582" si="128">IF(AND(ISNUMBER($U519),ISNUMBER(L519)),(IF($B519="","",IF(MIN(L519,O519)*$K519&gt;30000*IF($U519&gt;37,37,$U519)/37,30000*IF($U519&gt;37,37,$U519)/37,MIN(L519,O519)*$K519))),"")</f>
        <v/>
      </c>
      <c r="W519" s="65" t="str">
        <f t="shared" ref="W519:W582" si="129">IF(AND(ISNUMBER($U519),ISNUMBER(M519)),(IF($B519="","",IF(MIN(M519,P519)*$K519&gt;30000*IF($U519&gt;37,37,$U519)/37,30000*IF($U519&gt;37,37,$U519)/37,MIN(M519,P519)*$K519))),"")</f>
        <v/>
      </c>
      <c r="X519" s="65" t="str">
        <f t="shared" ref="X519:X582" si="130">IF(AND(ISNUMBER($U519),ISNUMBER(N519)),(IF($B519="","",IF(MIN(N519,Q519)*$K519&gt;30000*IF($U519&gt;37,37,$U519)/37,30000*IF($U519&gt;37,37,$U519)/37,MIN(N519,Q519)*$K519))),"")</f>
        <v/>
      </c>
      <c r="Y519" s="65" t="str">
        <f t="shared" ref="Y519:Y582" si="131">IF(ISNUMBER(V519),(MIN(V519,MIN(L519,O519)-R519)),"")</f>
        <v/>
      </c>
      <c r="Z519" s="65" t="str">
        <f t="shared" ref="Z519:Z582" si="132">IF(ISNUMBER(W519),(MIN(W519,MIN(M519,P519)-S519)),"")</f>
        <v/>
      </c>
      <c r="AA519" s="65" t="str">
        <f t="shared" ref="AA519:AA582" si="133">IF(ISNUMBER(X519),(MIN(X519,MIN(N519,Q519)-T519)),"")</f>
        <v/>
      </c>
      <c r="AB519" s="38"/>
      <c r="AC519" s="38"/>
      <c r="AD519" s="38"/>
      <c r="AE519" s="85" t="str">
        <f t="shared" ref="AE519:AE582" si="134">IF(ISNUMBER(AB519),MIN(Y519/VLOOKUP(G$6,Matrix_antal_dage,4,FALSE)*(G519-AB519),30000),"")</f>
        <v/>
      </c>
      <c r="AF519" s="85" t="str">
        <f t="shared" ref="AF519:AF582" si="135">IF(ISNUMBER(AC519),MIN(Z519/VLOOKUP(H$6,Matrix_antal_dage,4,FALSE)*(H519-AC519),30000),"")</f>
        <v/>
      </c>
      <c r="AG519" s="85" t="str">
        <f t="shared" ref="AG519:AG582" si="136">IF(ISNUMBER(AD519),MIN(AA519/VLOOKUP(I$6,Matrix_antal_dage,4,FALSE)*(I519-AD519),30000),"")</f>
        <v/>
      </c>
      <c r="AH519" s="66" t="str">
        <f t="shared" si="123"/>
        <v/>
      </c>
      <c r="AI519" s="46" t="str">
        <f>IFERROR(IF(ISNUMBER('Opsparede løndele dec20-mar21'!K517),AH519+'Opsparede løndele dec20-mar21'!K517,AH519),"")</f>
        <v/>
      </c>
    </row>
    <row r="520" spans="1:35" x14ac:dyDescent="0.25">
      <c r="A520" s="52" t="str">
        <f t="shared" si="124"/>
        <v/>
      </c>
      <c r="B520" s="5"/>
      <c r="C520" s="6"/>
      <c r="D520" s="7"/>
      <c r="E520" s="8"/>
      <c r="F520" s="8"/>
      <c r="G520" s="60" t="str">
        <f t="shared" ref="G520:I535" si="137">IF(AND(ISNUMBER($E520),ISNUMBER($F520)),MAX(MIN(NETWORKDAYS(IF($E520&lt;=VLOOKUP(G$6,Matrix_antal_dage,5,FALSE),VLOOKUP(G$6,Matrix_antal_dage,5,FALSE),$E520),IF($F520&gt;=VLOOKUP(G$6,Matrix_antal_dage,6,FALSE),VLOOKUP(G$6,Matrix_antal_dage,6,FALSE),$F520),helligdage),VLOOKUP(G$6,Matrix_antal_dage,7,FALSE)),0),"")</f>
        <v/>
      </c>
      <c r="H520" s="60" t="str">
        <f t="shared" si="137"/>
        <v/>
      </c>
      <c r="I520" s="60" t="str">
        <f t="shared" si="137"/>
        <v/>
      </c>
      <c r="K520" s="115" t="str">
        <f t="shared" ref="K520:K583" si="138">IF(J520="","",IF(J520="Funktionær",0.75,IF(J520="Ikke-funktionær",0.9,IF(J520="Elev/lærling",0.9))))</f>
        <v/>
      </c>
      <c r="U520" s="116"/>
      <c r="V520" s="65" t="str">
        <f t="shared" si="128"/>
        <v/>
      </c>
      <c r="W520" s="65" t="str">
        <f t="shared" si="129"/>
        <v/>
      </c>
      <c r="X520" s="65" t="str">
        <f t="shared" si="130"/>
        <v/>
      </c>
      <c r="Y520" s="65" t="str">
        <f t="shared" si="131"/>
        <v/>
      </c>
      <c r="Z520" s="65" t="str">
        <f t="shared" si="132"/>
        <v/>
      </c>
      <c r="AA520" s="65" t="str">
        <f t="shared" si="133"/>
        <v/>
      </c>
      <c r="AB520" s="38"/>
      <c r="AC520" s="38"/>
      <c r="AD520" s="38"/>
      <c r="AE520" s="85" t="str">
        <f t="shared" si="134"/>
        <v/>
      </c>
      <c r="AF520" s="85" t="str">
        <f t="shared" si="135"/>
        <v/>
      </c>
      <c r="AG520" s="85" t="str">
        <f t="shared" si="136"/>
        <v/>
      </c>
      <c r="AH520" s="66" t="str">
        <f t="shared" ref="AH520:AH583" si="139">IF(OR(ISNUMBER(AB520),ISNUMBER(AC520),ISNUMBER(AD520)),SUM(AE520:AG520),"")</f>
        <v/>
      </c>
      <c r="AI520" s="46" t="str">
        <f>IFERROR(IF(ISNUMBER('Opsparede løndele dec20-mar21'!K518),AH520+'Opsparede løndele dec20-mar21'!K518,AH520),"")</f>
        <v/>
      </c>
    </row>
    <row r="521" spans="1:35" x14ac:dyDescent="0.25">
      <c r="A521" s="52" t="str">
        <f t="shared" ref="A521:A584" si="140">IF(B521="","",A520+1)</f>
        <v/>
      </c>
      <c r="B521" s="5"/>
      <c r="C521" s="6"/>
      <c r="D521" s="7"/>
      <c r="E521" s="8"/>
      <c r="F521" s="8"/>
      <c r="G521" s="60" t="str">
        <f t="shared" si="137"/>
        <v/>
      </c>
      <c r="H521" s="60" t="str">
        <f t="shared" si="137"/>
        <v/>
      </c>
      <c r="I521" s="60" t="str">
        <f t="shared" si="137"/>
        <v/>
      </c>
      <c r="K521" s="115" t="str">
        <f t="shared" si="138"/>
        <v/>
      </c>
      <c r="U521" s="116"/>
      <c r="V521" s="65" t="str">
        <f t="shared" si="128"/>
        <v/>
      </c>
      <c r="W521" s="65" t="str">
        <f t="shared" si="129"/>
        <v/>
      </c>
      <c r="X521" s="65" t="str">
        <f t="shared" si="130"/>
        <v/>
      </c>
      <c r="Y521" s="65" t="str">
        <f t="shared" si="131"/>
        <v/>
      </c>
      <c r="Z521" s="65" t="str">
        <f t="shared" si="132"/>
        <v/>
      </c>
      <c r="AA521" s="65" t="str">
        <f t="shared" si="133"/>
        <v/>
      </c>
      <c r="AB521" s="38"/>
      <c r="AC521" s="38"/>
      <c r="AD521" s="38"/>
      <c r="AE521" s="85" t="str">
        <f t="shared" si="134"/>
        <v/>
      </c>
      <c r="AF521" s="85" t="str">
        <f t="shared" si="135"/>
        <v/>
      </c>
      <c r="AG521" s="85" t="str">
        <f t="shared" si="136"/>
        <v/>
      </c>
      <c r="AH521" s="66" t="str">
        <f t="shared" si="139"/>
        <v/>
      </c>
      <c r="AI521" s="46" t="str">
        <f>IFERROR(IF(ISNUMBER('Opsparede løndele dec20-mar21'!K519),AH521+'Opsparede løndele dec20-mar21'!K519,AH521),"")</f>
        <v/>
      </c>
    </row>
    <row r="522" spans="1:35" x14ac:dyDescent="0.25">
      <c r="A522" s="52" t="str">
        <f t="shared" si="140"/>
        <v/>
      </c>
      <c r="B522" s="5"/>
      <c r="C522" s="6"/>
      <c r="D522" s="7"/>
      <c r="E522" s="8"/>
      <c r="F522" s="8"/>
      <c r="G522" s="60" t="str">
        <f t="shared" si="137"/>
        <v/>
      </c>
      <c r="H522" s="60" t="str">
        <f t="shared" si="137"/>
        <v/>
      </c>
      <c r="I522" s="60" t="str">
        <f t="shared" si="137"/>
        <v/>
      </c>
      <c r="K522" s="115" t="str">
        <f t="shared" si="138"/>
        <v/>
      </c>
      <c r="U522" s="116"/>
      <c r="V522" s="65" t="str">
        <f t="shared" si="128"/>
        <v/>
      </c>
      <c r="W522" s="65" t="str">
        <f t="shared" si="129"/>
        <v/>
      </c>
      <c r="X522" s="65" t="str">
        <f t="shared" si="130"/>
        <v/>
      </c>
      <c r="Y522" s="65" t="str">
        <f t="shared" si="131"/>
        <v/>
      </c>
      <c r="Z522" s="65" t="str">
        <f t="shared" si="132"/>
        <v/>
      </c>
      <c r="AA522" s="65" t="str">
        <f t="shared" si="133"/>
        <v/>
      </c>
      <c r="AB522" s="38"/>
      <c r="AC522" s="38"/>
      <c r="AD522" s="38"/>
      <c r="AE522" s="85" t="str">
        <f t="shared" si="134"/>
        <v/>
      </c>
      <c r="AF522" s="85" t="str">
        <f t="shared" si="135"/>
        <v/>
      </c>
      <c r="AG522" s="85" t="str">
        <f t="shared" si="136"/>
        <v/>
      </c>
      <c r="AH522" s="66" t="str">
        <f t="shared" si="139"/>
        <v/>
      </c>
      <c r="AI522" s="46" t="str">
        <f>IFERROR(IF(ISNUMBER('Opsparede løndele dec20-mar21'!K520),AH522+'Opsparede løndele dec20-mar21'!K520,AH522),"")</f>
        <v/>
      </c>
    </row>
    <row r="523" spans="1:35" x14ac:dyDescent="0.25">
      <c r="A523" s="52" t="str">
        <f t="shared" si="140"/>
        <v/>
      </c>
      <c r="B523" s="5"/>
      <c r="C523" s="6"/>
      <c r="D523" s="7"/>
      <c r="E523" s="8"/>
      <c r="F523" s="8"/>
      <c r="G523" s="60" t="str">
        <f t="shared" si="137"/>
        <v/>
      </c>
      <c r="H523" s="60" t="str">
        <f t="shared" si="137"/>
        <v/>
      </c>
      <c r="I523" s="60" t="str">
        <f t="shared" si="137"/>
        <v/>
      </c>
      <c r="K523" s="115" t="str">
        <f t="shared" si="138"/>
        <v/>
      </c>
      <c r="U523" s="116"/>
      <c r="V523" s="65" t="str">
        <f t="shared" si="128"/>
        <v/>
      </c>
      <c r="W523" s="65" t="str">
        <f t="shared" si="129"/>
        <v/>
      </c>
      <c r="X523" s="65" t="str">
        <f t="shared" si="130"/>
        <v/>
      </c>
      <c r="Y523" s="65" t="str">
        <f t="shared" si="131"/>
        <v/>
      </c>
      <c r="Z523" s="65" t="str">
        <f t="shared" si="132"/>
        <v/>
      </c>
      <c r="AA523" s="65" t="str">
        <f t="shared" si="133"/>
        <v/>
      </c>
      <c r="AB523" s="38"/>
      <c r="AC523" s="38"/>
      <c r="AD523" s="38"/>
      <c r="AE523" s="85" t="str">
        <f t="shared" si="134"/>
        <v/>
      </c>
      <c r="AF523" s="85" t="str">
        <f t="shared" si="135"/>
        <v/>
      </c>
      <c r="AG523" s="85" t="str">
        <f t="shared" si="136"/>
        <v/>
      </c>
      <c r="AH523" s="66" t="str">
        <f t="shared" si="139"/>
        <v/>
      </c>
      <c r="AI523" s="46" t="str">
        <f>IFERROR(IF(ISNUMBER('Opsparede løndele dec20-mar21'!K521),AH523+'Opsparede løndele dec20-mar21'!K521,AH523),"")</f>
        <v/>
      </c>
    </row>
    <row r="524" spans="1:35" x14ac:dyDescent="0.25">
      <c r="A524" s="52" t="str">
        <f t="shared" si="140"/>
        <v/>
      </c>
      <c r="B524" s="5"/>
      <c r="C524" s="6"/>
      <c r="D524" s="7"/>
      <c r="E524" s="8"/>
      <c r="F524" s="8"/>
      <c r="G524" s="60" t="str">
        <f t="shared" si="137"/>
        <v/>
      </c>
      <c r="H524" s="60" t="str">
        <f t="shared" si="137"/>
        <v/>
      </c>
      <c r="I524" s="60" t="str">
        <f t="shared" si="137"/>
        <v/>
      </c>
      <c r="K524" s="115" t="str">
        <f t="shared" si="138"/>
        <v/>
      </c>
      <c r="U524" s="116"/>
      <c r="V524" s="65" t="str">
        <f t="shared" si="128"/>
        <v/>
      </c>
      <c r="W524" s="65" t="str">
        <f t="shared" si="129"/>
        <v/>
      </c>
      <c r="X524" s="65" t="str">
        <f t="shared" si="130"/>
        <v/>
      </c>
      <c r="Y524" s="65" t="str">
        <f t="shared" si="131"/>
        <v/>
      </c>
      <c r="Z524" s="65" t="str">
        <f t="shared" si="132"/>
        <v/>
      </c>
      <c r="AA524" s="65" t="str">
        <f t="shared" si="133"/>
        <v/>
      </c>
      <c r="AB524" s="38"/>
      <c r="AC524" s="38"/>
      <c r="AD524" s="38"/>
      <c r="AE524" s="85" t="str">
        <f t="shared" si="134"/>
        <v/>
      </c>
      <c r="AF524" s="85" t="str">
        <f t="shared" si="135"/>
        <v/>
      </c>
      <c r="AG524" s="85" t="str">
        <f t="shared" si="136"/>
        <v/>
      </c>
      <c r="AH524" s="66" t="str">
        <f t="shared" si="139"/>
        <v/>
      </c>
      <c r="AI524" s="46" t="str">
        <f>IFERROR(IF(ISNUMBER('Opsparede løndele dec20-mar21'!K522),AH524+'Opsparede løndele dec20-mar21'!K522,AH524),"")</f>
        <v/>
      </c>
    </row>
    <row r="525" spans="1:35" x14ac:dyDescent="0.25">
      <c r="A525" s="52" t="str">
        <f t="shared" si="140"/>
        <v/>
      </c>
      <c r="B525" s="5"/>
      <c r="C525" s="6"/>
      <c r="D525" s="7"/>
      <c r="E525" s="8"/>
      <c r="F525" s="8"/>
      <c r="G525" s="60" t="str">
        <f t="shared" si="137"/>
        <v/>
      </c>
      <c r="H525" s="60" t="str">
        <f t="shared" si="137"/>
        <v/>
      </c>
      <c r="I525" s="60" t="str">
        <f t="shared" si="137"/>
        <v/>
      </c>
      <c r="K525" s="115" t="str">
        <f t="shared" si="138"/>
        <v/>
      </c>
      <c r="U525" s="116"/>
      <c r="V525" s="65" t="str">
        <f t="shared" si="128"/>
        <v/>
      </c>
      <c r="W525" s="65" t="str">
        <f t="shared" si="129"/>
        <v/>
      </c>
      <c r="X525" s="65" t="str">
        <f t="shared" si="130"/>
        <v/>
      </c>
      <c r="Y525" s="65" t="str">
        <f t="shared" si="131"/>
        <v/>
      </c>
      <c r="Z525" s="65" t="str">
        <f t="shared" si="132"/>
        <v/>
      </c>
      <c r="AA525" s="65" t="str">
        <f t="shared" si="133"/>
        <v/>
      </c>
      <c r="AB525" s="38"/>
      <c r="AC525" s="38"/>
      <c r="AD525" s="38"/>
      <c r="AE525" s="85" t="str">
        <f t="shared" si="134"/>
        <v/>
      </c>
      <c r="AF525" s="85" t="str">
        <f t="shared" si="135"/>
        <v/>
      </c>
      <c r="AG525" s="85" t="str">
        <f t="shared" si="136"/>
        <v/>
      </c>
      <c r="AH525" s="66" t="str">
        <f t="shared" si="139"/>
        <v/>
      </c>
      <c r="AI525" s="46" t="str">
        <f>IFERROR(IF(ISNUMBER('Opsparede løndele dec20-mar21'!K523),AH525+'Opsparede løndele dec20-mar21'!K523,AH525),"")</f>
        <v/>
      </c>
    </row>
    <row r="526" spans="1:35" x14ac:dyDescent="0.25">
      <c r="A526" s="52" t="str">
        <f t="shared" si="140"/>
        <v/>
      </c>
      <c r="B526" s="5"/>
      <c r="C526" s="6"/>
      <c r="D526" s="7"/>
      <c r="E526" s="8"/>
      <c r="F526" s="8"/>
      <c r="G526" s="60" t="str">
        <f t="shared" si="137"/>
        <v/>
      </c>
      <c r="H526" s="60" t="str">
        <f t="shared" si="137"/>
        <v/>
      </c>
      <c r="I526" s="60" t="str">
        <f t="shared" si="137"/>
        <v/>
      </c>
      <c r="K526" s="115" t="str">
        <f t="shared" si="138"/>
        <v/>
      </c>
      <c r="U526" s="116"/>
      <c r="V526" s="65" t="str">
        <f t="shared" si="128"/>
        <v/>
      </c>
      <c r="W526" s="65" t="str">
        <f t="shared" si="129"/>
        <v/>
      </c>
      <c r="X526" s="65" t="str">
        <f t="shared" si="130"/>
        <v/>
      </c>
      <c r="Y526" s="65" t="str">
        <f t="shared" si="131"/>
        <v/>
      </c>
      <c r="Z526" s="65" t="str">
        <f t="shared" si="132"/>
        <v/>
      </c>
      <c r="AA526" s="65" t="str">
        <f t="shared" si="133"/>
        <v/>
      </c>
      <c r="AB526" s="38"/>
      <c r="AC526" s="38"/>
      <c r="AD526" s="38"/>
      <c r="AE526" s="85" t="str">
        <f t="shared" si="134"/>
        <v/>
      </c>
      <c r="AF526" s="85" t="str">
        <f t="shared" si="135"/>
        <v/>
      </c>
      <c r="AG526" s="85" t="str">
        <f t="shared" si="136"/>
        <v/>
      </c>
      <c r="AH526" s="66" t="str">
        <f t="shared" si="139"/>
        <v/>
      </c>
      <c r="AI526" s="46" t="str">
        <f>IFERROR(IF(ISNUMBER('Opsparede løndele dec20-mar21'!K524),AH526+'Opsparede løndele dec20-mar21'!K524,AH526),"")</f>
        <v/>
      </c>
    </row>
    <row r="527" spans="1:35" x14ac:dyDescent="0.25">
      <c r="A527" s="52" t="str">
        <f t="shared" si="140"/>
        <v/>
      </c>
      <c r="B527" s="5"/>
      <c r="C527" s="6"/>
      <c r="D527" s="7"/>
      <c r="E527" s="8"/>
      <c r="F527" s="8"/>
      <c r="G527" s="60" t="str">
        <f t="shared" si="137"/>
        <v/>
      </c>
      <c r="H527" s="60" t="str">
        <f t="shared" si="137"/>
        <v/>
      </c>
      <c r="I527" s="60" t="str">
        <f t="shared" si="137"/>
        <v/>
      </c>
      <c r="K527" s="115" t="str">
        <f t="shared" si="138"/>
        <v/>
      </c>
      <c r="U527" s="116"/>
      <c r="V527" s="65" t="str">
        <f t="shared" si="128"/>
        <v/>
      </c>
      <c r="W527" s="65" t="str">
        <f t="shared" si="129"/>
        <v/>
      </c>
      <c r="X527" s="65" t="str">
        <f t="shared" si="130"/>
        <v/>
      </c>
      <c r="Y527" s="65" t="str">
        <f t="shared" si="131"/>
        <v/>
      </c>
      <c r="Z527" s="65" t="str">
        <f t="shared" si="132"/>
        <v/>
      </c>
      <c r="AA527" s="65" t="str">
        <f t="shared" si="133"/>
        <v/>
      </c>
      <c r="AB527" s="38"/>
      <c r="AC527" s="38"/>
      <c r="AD527" s="38"/>
      <c r="AE527" s="85" t="str">
        <f t="shared" si="134"/>
        <v/>
      </c>
      <c r="AF527" s="85" t="str">
        <f t="shared" si="135"/>
        <v/>
      </c>
      <c r="AG527" s="85" t="str">
        <f t="shared" si="136"/>
        <v/>
      </c>
      <c r="AH527" s="66" t="str">
        <f t="shared" si="139"/>
        <v/>
      </c>
      <c r="AI527" s="46" t="str">
        <f>IFERROR(IF(ISNUMBER('Opsparede løndele dec20-mar21'!K525),AH527+'Opsparede løndele dec20-mar21'!K525,AH527),"")</f>
        <v/>
      </c>
    </row>
    <row r="528" spans="1:35" x14ac:dyDescent="0.25">
      <c r="A528" s="52" t="str">
        <f t="shared" si="140"/>
        <v/>
      </c>
      <c r="B528" s="5"/>
      <c r="C528" s="6"/>
      <c r="D528" s="7"/>
      <c r="E528" s="8"/>
      <c r="F528" s="8"/>
      <c r="G528" s="60" t="str">
        <f t="shared" si="137"/>
        <v/>
      </c>
      <c r="H528" s="60" t="str">
        <f t="shared" si="137"/>
        <v/>
      </c>
      <c r="I528" s="60" t="str">
        <f t="shared" si="137"/>
        <v/>
      </c>
      <c r="K528" s="115" t="str">
        <f t="shared" si="138"/>
        <v/>
      </c>
      <c r="U528" s="116"/>
      <c r="V528" s="65" t="str">
        <f t="shared" si="128"/>
        <v/>
      </c>
      <c r="W528" s="65" t="str">
        <f t="shared" si="129"/>
        <v/>
      </c>
      <c r="X528" s="65" t="str">
        <f t="shared" si="130"/>
        <v/>
      </c>
      <c r="Y528" s="65" t="str">
        <f t="shared" si="131"/>
        <v/>
      </c>
      <c r="Z528" s="65" t="str">
        <f t="shared" si="132"/>
        <v/>
      </c>
      <c r="AA528" s="65" t="str">
        <f t="shared" si="133"/>
        <v/>
      </c>
      <c r="AB528" s="38"/>
      <c r="AC528" s="38"/>
      <c r="AD528" s="38"/>
      <c r="AE528" s="85" t="str">
        <f t="shared" si="134"/>
        <v/>
      </c>
      <c r="AF528" s="85" t="str">
        <f t="shared" si="135"/>
        <v/>
      </c>
      <c r="AG528" s="85" t="str">
        <f t="shared" si="136"/>
        <v/>
      </c>
      <c r="AH528" s="66" t="str">
        <f t="shared" si="139"/>
        <v/>
      </c>
      <c r="AI528" s="46" t="str">
        <f>IFERROR(IF(ISNUMBER('Opsparede løndele dec20-mar21'!K526),AH528+'Opsparede løndele dec20-mar21'!K526,AH528),"")</f>
        <v/>
      </c>
    </row>
    <row r="529" spans="1:35" x14ac:dyDescent="0.25">
      <c r="A529" s="52" t="str">
        <f t="shared" si="140"/>
        <v/>
      </c>
      <c r="B529" s="5"/>
      <c r="C529" s="6"/>
      <c r="D529" s="7"/>
      <c r="E529" s="8"/>
      <c r="F529" s="8"/>
      <c r="G529" s="60" t="str">
        <f t="shared" si="137"/>
        <v/>
      </c>
      <c r="H529" s="60" t="str">
        <f t="shared" si="137"/>
        <v/>
      </c>
      <c r="I529" s="60" t="str">
        <f t="shared" si="137"/>
        <v/>
      </c>
      <c r="K529" s="115" t="str">
        <f t="shared" si="138"/>
        <v/>
      </c>
      <c r="U529" s="116"/>
      <c r="V529" s="65" t="str">
        <f t="shared" si="128"/>
        <v/>
      </c>
      <c r="W529" s="65" t="str">
        <f t="shared" si="129"/>
        <v/>
      </c>
      <c r="X529" s="65" t="str">
        <f t="shared" si="130"/>
        <v/>
      </c>
      <c r="Y529" s="65" t="str">
        <f t="shared" si="131"/>
        <v/>
      </c>
      <c r="Z529" s="65" t="str">
        <f t="shared" si="132"/>
        <v/>
      </c>
      <c r="AA529" s="65" t="str">
        <f t="shared" si="133"/>
        <v/>
      </c>
      <c r="AB529" s="38"/>
      <c r="AC529" s="38"/>
      <c r="AD529" s="38"/>
      <c r="AE529" s="85" t="str">
        <f t="shared" si="134"/>
        <v/>
      </c>
      <c r="AF529" s="85" t="str">
        <f t="shared" si="135"/>
        <v/>
      </c>
      <c r="AG529" s="85" t="str">
        <f t="shared" si="136"/>
        <v/>
      </c>
      <c r="AH529" s="66" t="str">
        <f t="shared" si="139"/>
        <v/>
      </c>
      <c r="AI529" s="46" t="str">
        <f>IFERROR(IF(ISNUMBER('Opsparede løndele dec20-mar21'!K527),AH529+'Opsparede løndele dec20-mar21'!K527,AH529),"")</f>
        <v/>
      </c>
    </row>
    <row r="530" spans="1:35" x14ac:dyDescent="0.25">
      <c r="A530" s="52" t="str">
        <f t="shared" si="140"/>
        <v/>
      </c>
      <c r="B530" s="5"/>
      <c r="C530" s="6"/>
      <c r="D530" s="7"/>
      <c r="E530" s="8"/>
      <c r="F530" s="8"/>
      <c r="G530" s="60" t="str">
        <f t="shared" si="137"/>
        <v/>
      </c>
      <c r="H530" s="60" t="str">
        <f t="shared" si="137"/>
        <v/>
      </c>
      <c r="I530" s="60" t="str">
        <f t="shared" si="137"/>
        <v/>
      </c>
      <c r="K530" s="115" t="str">
        <f t="shared" si="138"/>
        <v/>
      </c>
      <c r="U530" s="116"/>
      <c r="V530" s="65" t="str">
        <f t="shared" si="128"/>
        <v/>
      </c>
      <c r="W530" s="65" t="str">
        <f t="shared" si="129"/>
        <v/>
      </c>
      <c r="X530" s="65" t="str">
        <f t="shared" si="130"/>
        <v/>
      </c>
      <c r="Y530" s="65" t="str">
        <f t="shared" si="131"/>
        <v/>
      </c>
      <c r="Z530" s="65" t="str">
        <f t="shared" si="132"/>
        <v/>
      </c>
      <c r="AA530" s="65" t="str">
        <f t="shared" si="133"/>
        <v/>
      </c>
      <c r="AB530" s="38"/>
      <c r="AC530" s="38"/>
      <c r="AD530" s="38"/>
      <c r="AE530" s="85" t="str">
        <f t="shared" si="134"/>
        <v/>
      </c>
      <c r="AF530" s="85" t="str">
        <f t="shared" si="135"/>
        <v/>
      </c>
      <c r="AG530" s="85" t="str">
        <f t="shared" si="136"/>
        <v/>
      </c>
      <c r="AH530" s="66" t="str">
        <f t="shared" si="139"/>
        <v/>
      </c>
      <c r="AI530" s="46" t="str">
        <f>IFERROR(IF(ISNUMBER('Opsparede løndele dec20-mar21'!K528),AH530+'Opsparede løndele dec20-mar21'!K528,AH530),"")</f>
        <v/>
      </c>
    </row>
    <row r="531" spans="1:35" x14ac:dyDescent="0.25">
      <c r="A531" s="52" t="str">
        <f t="shared" si="140"/>
        <v/>
      </c>
      <c r="B531" s="5"/>
      <c r="C531" s="6"/>
      <c r="D531" s="7"/>
      <c r="E531" s="8"/>
      <c r="F531" s="8"/>
      <c r="G531" s="60" t="str">
        <f t="shared" si="137"/>
        <v/>
      </c>
      <c r="H531" s="60" t="str">
        <f t="shared" si="137"/>
        <v/>
      </c>
      <c r="I531" s="60" t="str">
        <f t="shared" si="137"/>
        <v/>
      </c>
      <c r="K531" s="115" t="str">
        <f t="shared" si="138"/>
        <v/>
      </c>
      <c r="U531" s="116"/>
      <c r="V531" s="65" t="str">
        <f t="shared" si="128"/>
        <v/>
      </c>
      <c r="W531" s="65" t="str">
        <f t="shared" si="129"/>
        <v/>
      </c>
      <c r="X531" s="65" t="str">
        <f t="shared" si="130"/>
        <v/>
      </c>
      <c r="Y531" s="65" t="str">
        <f t="shared" si="131"/>
        <v/>
      </c>
      <c r="Z531" s="65" t="str">
        <f t="shared" si="132"/>
        <v/>
      </c>
      <c r="AA531" s="65" t="str">
        <f t="shared" si="133"/>
        <v/>
      </c>
      <c r="AB531" s="38"/>
      <c r="AC531" s="38"/>
      <c r="AD531" s="38"/>
      <c r="AE531" s="85" t="str">
        <f t="shared" si="134"/>
        <v/>
      </c>
      <c r="AF531" s="85" t="str">
        <f t="shared" si="135"/>
        <v/>
      </c>
      <c r="AG531" s="85" t="str">
        <f t="shared" si="136"/>
        <v/>
      </c>
      <c r="AH531" s="66" t="str">
        <f t="shared" si="139"/>
        <v/>
      </c>
      <c r="AI531" s="46" t="str">
        <f>IFERROR(IF(ISNUMBER('Opsparede løndele dec20-mar21'!K529),AH531+'Opsparede løndele dec20-mar21'!K529,AH531),"")</f>
        <v/>
      </c>
    </row>
    <row r="532" spans="1:35" x14ac:dyDescent="0.25">
      <c r="A532" s="52" t="str">
        <f t="shared" si="140"/>
        <v/>
      </c>
      <c r="B532" s="5"/>
      <c r="C532" s="6"/>
      <c r="D532" s="7"/>
      <c r="E532" s="8"/>
      <c r="F532" s="8"/>
      <c r="G532" s="60" t="str">
        <f t="shared" si="137"/>
        <v/>
      </c>
      <c r="H532" s="60" t="str">
        <f t="shared" si="137"/>
        <v/>
      </c>
      <c r="I532" s="60" t="str">
        <f t="shared" si="137"/>
        <v/>
      </c>
      <c r="K532" s="115" t="str">
        <f t="shared" si="138"/>
        <v/>
      </c>
      <c r="U532" s="116"/>
      <c r="V532" s="65" t="str">
        <f t="shared" si="128"/>
        <v/>
      </c>
      <c r="W532" s="65" t="str">
        <f t="shared" si="129"/>
        <v/>
      </c>
      <c r="X532" s="65" t="str">
        <f t="shared" si="130"/>
        <v/>
      </c>
      <c r="Y532" s="65" t="str">
        <f t="shared" si="131"/>
        <v/>
      </c>
      <c r="Z532" s="65" t="str">
        <f t="shared" si="132"/>
        <v/>
      </c>
      <c r="AA532" s="65" t="str">
        <f t="shared" si="133"/>
        <v/>
      </c>
      <c r="AB532" s="38"/>
      <c r="AC532" s="38"/>
      <c r="AD532" s="38"/>
      <c r="AE532" s="85" t="str">
        <f t="shared" si="134"/>
        <v/>
      </c>
      <c r="AF532" s="85" t="str">
        <f t="shared" si="135"/>
        <v/>
      </c>
      <c r="AG532" s="85" t="str">
        <f t="shared" si="136"/>
        <v/>
      </c>
      <c r="AH532" s="66" t="str">
        <f t="shared" si="139"/>
        <v/>
      </c>
      <c r="AI532" s="46" t="str">
        <f>IFERROR(IF(ISNUMBER('Opsparede løndele dec20-mar21'!K530),AH532+'Opsparede løndele dec20-mar21'!K530,AH532),"")</f>
        <v/>
      </c>
    </row>
    <row r="533" spans="1:35" x14ac:dyDescent="0.25">
      <c r="A533" s="52" t="str">
        <f t="shared" si="140"/>
        <v/>
      </c>
      <c r="B533" s="5"/>
      <c r="C533" s="6"/>
      <c r="D533" s="7"/>
      <c r="E533" s="8"/>
      <c r="F533" s="8"/>
      <c r="G533" s="60" t="str">
        <f t="shared" si="137"/>
        <v/>
      </c>
      <c r="H533" s="60" t="str">
        <f t="shared" si="137"/>
        <v/>
      </c>
      <c r="I533" s="60" t="str">
        <f t="shared" si="137"/>
        <v/>
      </c>
      <c r="K533" s="115" t="str">
        <f t="shared" si="138"/>
        <v/>
      </c>
      <c r="U533" s="116"/>
      <c r="V533" s="65" t="str">
        <f t="shared" si="128"/>
        <v/>
      </c>
      <c r="W533" s="65" t="str">
        <f t="shared" si="129"/>
        <v/>
      </c>
      <c r="X533" s="65" t="str">
        <f t="shared" si="130"/>
        <v/>
      </c>
      <c r="Y533" s="65" t="str">
        <f t="shared" si="131"/>
        <v/>
      </c>
      <c r="Z533" s="65" t="str">
        <f t="shared" si="132"/>
        <v/>
      </c>
      <c r="AA533" s="65" t="str">
        <f t="shared" si="133"/>
        <v/>
      </c>
      <c r="AB533" s="38"/>
      <c r="AC533" s="38"/>
      <c r="AD533" s="38"/>
      <c r="AE533" s="85" t="str">
        <f t="shared" si="134"/>
        <v/>
      </c>
      <c r="AF533" s="85" t="str">
        <f t="shared" si="135"/>
        <v/>
      </c>
      <c r="AG533" s="85" t="str">
        <f t="shared" si="136"/>
        <v/>
      </c>
      <c r="AH533" s="66" t="str">
        <f t="shared" si="139"/>
        <v/>
      </c>
      <c r="AI533" s="46" t="str">
        <f>IFERROR(IF(ISNUMBER('Opsparede løndele dec20-mar21'!K531),AH533+'Opsparede løndele dec20-mar21'!K531,AH533),"")</f>
        <v/>
      </c>
    </row>
    <row r="534" spans="1:35" x14ac:dyDescent="0.25">
      <c r="A534" s="52" t="str">
        <f t="shared" si="140"/>
        <v/>
      </c>
      <c r="B534" s="5"/>
      <c r="C534" s="6"/>
      <c r="D534" s="7"/>
      <c r="E534" s="8"/>
      <c r="F534" s="8"/>
      <c r="G534" s="60" t="str">
        <f t="shared" si="137"/>
        <v/>
      </c>
      <c r="H534" s="60" t="str">
        <f t="shared" si="137"/>
        <v/>
      </c>
      <c r="I534" s="60" t="str">
        <f t="shared" si="137"/>
        <v/>
      </c>
      <c r="K534" s="115" t="str">
        <f t="shared" si="138"/>
        <v/>
      </c>
      <c r="U534" s="116"/>
      <c r="V534" s="65" t="str">
        <f t="shared" si="128"/>
        <v/>
      </c>
      <c r="W534" s="65" t="str">
        <f t="shared" si="129"/>
        <v/>
      </c>
      <c r="X534" s="65" t="str">
        <f t="shared" si="130"/>
        <v/>
      </c>
      <c r="Y534" s="65" t="str">
        <f t="shared" si="131"/>
        <v/>
      </c>
      <c r="Z534" s="65" t="str">
        <f t="shared" si="132"/>
        <v/>
      </c>
      <c r="AA534" s="65" t="str">
        <f t="shared" si="133"/>
        <v/>
      </c>
      <c r="AB534" s="38"/>
      <c r="AC534" s="38"/>
      <c r="AD534" s="38"/>
      <c r="AE534" s="85" t="str">
        <f t="shared" si="134"/>
        <v/>
      </c>
      <c r="AF534" s="85" t="str">
        <f t="shared" si="135"/>
        <v/>
      </c>
      <c r="AG534" s="85" t="str">
        <f t="shared" si="136"/>
        <v/>
      </c>
      <c r="AH534" s="66" t="str">
        <f t="shared" si="139"/>
        <v/>
      </c>
      <c r="AI534" s="46" t="str">
        <f>IFERROR(IF(ISNUMBER('Opsparede løndele dec20-mar21'!K532),AH534+'Opsparede løndele dec20-mar21'!K532,AH534),"")</f>
        <v/>
      </c>
    </row>
    <row r="535" spans="1:35" x14ac:dyDescent="0.25">
      <c r="A535" s="52" t="str">
        <f t="shared" si="140"/>
        <v/>
      </c>
      <c r="B535" s="5"/>
      <c r="C535" s="6"/>
      <c r="D535" s="7"/>
      <c r="E535" s="8"/>
      <c r="F535" s="8"/>
      <c r="G535" s="60" t="str">
        <f t="shared" si="137"/>
        <v/>
      </c>
      <c r="H535" s="60" t="str">
        <f t="shared" si="137"/>
        <v/>
      </c>
      <c r="I535" s="60" t="str">
        <f t="shared" si="137"/>
        <v/>
      </c>
      <c r="K535" s="115" t="str">
        <f t="shared" si="138"/>
        <v/>
      </c>
      <c r="U535" s="116"/>
      <c r="V535" s="65" t="str">
        <f t="shared" si="128"/>
        <v/>
      </c>
      <c r="W535" s="65" t="str">
        <f t="shared" si="129"/>
        <v/>
      </c>
      <c r="X535" s="65" t="str">
        <f t="shared" si="130"/>
        <v/>
      </c>
      <c r="Y535" s="65" t="str">
        <f t="shared" si="131"/>
        <v/>
      </c>
      <c r="Z535" s="65" t="str">
        <f t="shared" si="132"/>
        <v/>
      </c>
      <c r="AA535" s="65" t="str">
        <f t="shared" si="133"/>
        <v/>
      </c>
      <c r="AB535" s="38"/>
      <c r="AC535" s="38"/>
      <c r="AD535" s="38"/>
      <c r="AE535" s="85" t="str">
        <f t="shared" si="134"/>
        <v/>
      </c>
      <c r="AF535" s="85" t="str">
        <f t="shared" si="135"/>
        <v/>
      </c>
      <c r="AG535" s="85" t="str">
        <f t="shared" si="136"/>
        <v/>
      </c>
      <c r="AH535" s="66" t="str">
        <f t="shared" si="139"/>
        <v/>
      </c>
      <c r="AI535" s="46" t="str">
        <f>IFERROR(IF(ISNUMBER('Opsparede løndele dec20-mar21'!K533),AH535+'Opsparede løndele dec20-mar21'!K533,AH535),"")</f>
        <v/>
      </c>
    </row>
    <row r="536" spans="1:35" x14ac:dyDescent="0.25">
      <c r="A536" s="52" t="str">
        <f t="shared" si="140"/>
        <v/>
      </c>
      <c r="B536" s="5"/>
      <c r="C536" s="6"/>
      <c r="D536" s="7"/>
      <c r="E536" s="8"/>
      <c r="F536" s="8"/>
      <c r="G536" s="60" t="str">
        <f t="shared" ref="G536:I551" si="141">IF(AND(ISNUMBER($E536),ISNUMBER($F536)),MAX(MIN(NETWORKDAYS(IF($E536&lt;=VLOOKUP(G$6,Matrix_antal_dage,5,FALSE),VLOOKUP(G$6,Matrix_antal_dage,5,FALSE),$E536),IF($F536&gt;=VLOOKUP(G$6,Matrix_antal_dage,6,FALSE),VLOOKUP(G$6,Matrix_antal_dage,6,FALSE),$F536),helligdage),VLOOKUP(G$6,Matrix_antal_dage,7,FALSE)),0),"")</f>
        <v/>
      </c>
      <c r="H536" s="60" t="str">
        <f t="shared" si="141"/>
        <v/>
      </c>
      <c r="I536" s="60" t="str">
        <f t="shared" si="141"/>
        <v/>
      </c>
      <c r="K536" s="115" t="str">
        <f t="shared" si="138"/>
        <v/>
      </c>
      <c r="U536" s="116"/>
      <c r="V536" s="65" t="str">
        <f t="shared" si="128"/>
        <v/>
      </c>
      <c r="W536" s="65" t="str">
        <f t="shared" si="129"/>
        <v/>
      </c>
      <c r="X536" s="65" t="str">
        <f t="shared" si="130"/>
        <v/>
      </c>
      <c r="Y536" s="65" t="str">
        <f t="shared" si="131"/>
        <v/>
      </c>
      <c r="Z536" s="65" t="str">
        <f t="shared" si="132"/>
        <v/>
      </c>
      <c r="AA536" s="65" t="str">
        <f t="shared" si="133"/>
        <v/>
      </c>
      <c r="AB536" s="38"/>
      <c r="AC536" s="38"/>
      <c r="AD536" s="38"/>
      <c r="AE536" s="85" t="str">
        <f t="shared" si="134"/>
        <v/>
      </c>
      <c r="AF536" s="85" t="str">
        <f t="shared" si="135"/>
        <v/>
      </c>
      <c r="AG536" s="85" t="str">
        <f t="shared" si="136"/>
        <v/>
      </c>
      <c r="AH536" s="66" t="str">
        <f t="shared" si="139"/>
        <v/>
      </c>
      <c r="AI536" s="46" t="str">
        <f>IFERROR(IF(ISNUMBER('Opsparede løndele dec20-mar21'!K534),AH536+'Opsparede løndele dec20-mar21'!K534,AH536),"")</f>
        <v/>
      </c>
    </row>
    <row r="537" spans="1:35" x14ac:dyDescent="0.25">
      <c r="A537" s="52" t="str">
        <f t="shared" si="140"/>
        <v/>
      </c>
      <c r="B537" s="5"/>
      <c r="C537" s="6"/>
      <c r="D537" s="7"/>
      <c r="E537" s="8"/>
      <c r="F537" s="8"/>
      <c r="G537" s="60" t="str">
        <f t="shared" si="141"/>
        <v/>
      </c>
      <c r="H537" s="60" t="str">
        <f t="shared" si="141"/>
        <v/>
      </c>
      <c r="I537" s="60" t="str">
        <f t="shared" si="141"/>
        <v/>
      </c>
      <c r="K537" s="115" t="str">
        <f t="shared" si="138"/>
        <v/>
      </c>
      <c r="U537" s="116"/>
      <c r="V537" s="65" t="str">
        <f t="shared" si="128"/>
        <v/>
      </c>
      <c r="W537" s="65" t="str">
        <f t="shared" si="129"/>
        <v/>
      </c>
      <c r="X537" s="65" t="str">
        <f t="shared" si="130"/>
        <v/>
      </c>
      <c r="Y537" s="65" t="str">
        <f t="shared" si="131"/>
        <v/>
      </c>
      <c r="Z537" s="65" t="str">
        <f t="shared" si="132"/>
        <v/>
      </c>
      <c r="AA537" s="65" t="str">
        <f t="shared" si="133"/>
        <v/>
      </c>
      <c r="AB537" s="38"/>
      <c r="AC537" s="38"/>
      <c r="AD537" s="38"/>
      <c r="AE537" s="85" t="str">
        <f t="shared" si="134"/>
        <v/>
      </c>
      <c r="AF537" s="85" t="str">
        <f t="shared" si="135"/>
        <v/>
      </c>
      <c r="AG537" s="85" t="str">
        <f t="shared" si="136"/>
        <v/>
      </c>
      <c r="AH537" s="66" t="str">
        <f t="shared" si="139"/>
        <v/>
      </c>
      <c r="AI537" s="46" t="str">
        <f>IFERROR(IF(ISNUMBER('Opsparede løndele dec20-mar21'!K535),AH537+'Opsparede løndele dec20-mar21'!K535,AH537),"")</f>
        <v/>
      </c>
    </row>
    <row r="538" spans="1:35" x14ac:dyDescent="0.25">
      <c r="A538" s="52" t="str">
        <f t="shared" si="140"/>
        <v/>
      </c>
      <c r="B538" s="5"/>
      <c r="C538" s="6"/>
      <c r="D538" s="7"/>
      <c r="E538" s="8"/>
      <c r="F538" s="8"/>
      <c r="G538" s="60" t="str">
        <f t="shared" si="141"/>
        <v/>
      </c>
      <c r="H538" s="60" t="str">
        <f t="shared" si="141"/>
        <v/>
      </c>
      <c r="I538" s="60" t="str">
        <f t="shared" si="141"/>
        <v/>
      </c>
      <c r="K538" s="115" t="str">
        <f t="shared" si="138"/>
        <v/>
      </c>
      <c r="U538" s="116"/>
      <c r="V538" s="65" t="str">
        <f t="shared" si="128"/>
        <v/>
      </c>
      <c r="W538" s="65" t="str">
        <f t="shared" si="129"/>
        <v/>
      </c>
      <c r="X538" s="65" t="str">
        <f t="shared" si="130"/>
        <v/>
      </c>
      <c r="Y538" s="65" t="str">
        <f t="shared" si="131"/>
        <v/>
      </c>
      <c r="Z538" s="65" t="str">
        <f t="shared" si="132"/>
        <v/>
      </c>
      <c r="AA538" s="65" t="str">
        <f t="shared" si="133"/>
        <v/>
      </c>
      <c r="AB538" s="38"/>
      <c r="AC538" s="38"/>
      <c r="AD538" s="38"/>
      <c r="AE538" s="85" t="str">
        <f t="shared" si="134"/>
        <v/>
      </c>
      <c r="AF538" s="85" t="str">
        <f t="shared" si="135"/>
        <v/>
      </c>
      <c r="AG538" s="85" t="str">
        <f t="shared" si="136"/>
        <v/>
      </c>
      <c r="AH538" s="66" t="str">
        <f t="shared" si="139"/>
        <v/>
      </c>
      <c r="AI538" s="46" t="str">
        <f>IFERROR(IF(ISNUMBER('Opsparede løndele dec20-mar21'!K536),AH538+'Opsparede løndele dec20-mar21'!K536,AH538),"")</f>
        <v/>
      </c>
    </row>
    <row r="539" spans="1:35" x14ac:dyDescent="0.25">
      <c r="A539" s="52" t="str">
        <f t="shared" si="140"/>
        <v/>
      </c>
      <c r="B539" s="5"/>
      <c r="C539" s="6"/>
      <c r="D539" s="7"/>
      <c r="E539" s="8"/>
      <c r="F539" s="8"/>
      <c r="G539" s="60" t="str">
        <f t="shared" si="141"/>
        <v/>
      </c>
      <c r="H539" s="60" t="str">
        <f t="shared" si="141"/>
        <v/>
      </c>
      <c r="I539" s="60" t="str">
        <f t="shared" si="141"/>
        <v/>
      </c>
      <c r="K539" s="115" t="str">
        <f t="shared" si="138"/>
        <v/>
      </c>
      <c r="U539" s="116"/>
      <c r="V539" s="65" t="str">
        <f t="shared" si="128"/>
        <v/>
      </c>
      <c r="W539" s="65" t="str">
        <f t="shared" si="129"/>
        <v/>
      </c>
      <c r="X539" s="65" t="str">
        <f t="shared" si="130"/>
        <v/>
      </c>
      <c r="Y539" s="65" t="str">
        <f t="shared" si="131"/>
        <v/>
      </c>
      <c r="Z539" s="65" t="str">
        <f t="shared" si="132"/>
        <v/>
      </c>
      <c r="AA539" s="65" t="str">
        <f t="shared" si="133"/>
        <v/>
      </c>
      <c r="AB539" s="38"/>
      <c r="AC539" s="38"/>
      <c r="AD539" s="38"/>
      <c r="AE539" s="85" t="str">
        <f t="shared" si="134"/>
        <v/>
      </c>
      <c r="AF539" s="85" t="str">
        <f t="shared" si="135"/>
        <v/>
      </c>
      <c r="AG539" s="85" t="str">
        <f t="shared" si="136"/>
        <v/>
      </c>
      <c r="AH539" s="66" t="str">
        <f t="shared" si="139"/>
        <v/>
      </c>
      <c r="AI539" s="46" t="str">
        <f>IFERROR(IF(ISNUMBER('Opsparede løndele dec20-mar21'!K537),AH539+'Opsparede løndele dec20-mar21'!K537,AH539),"")</f>
        <v/>
      </c>
    </row>
    <row r="540" spans="1:35" x14ac:dyDescent="0.25">
      <c r="A540" s="52" t="str">
        <f t="shared" si="140"/>
        <v/>
      </c>
      <c r="B540" s="5"/>
      <c r="C540" s="6"/>
      <c r="D540" s="7"/>
      <c r="E540" s="8"/>
      <c r="F540" s="8"/>
      <c r="G540" s="60" t="str">
        <f t="shared" si="141"/>
        <v/>
      </c>
      <c r="H540" s="60" t="str">
        <f t="shared" si="141"/>
        <v/>
      </c>
      <c r="I540" s="60" t="str">
        <f t="shared" si="141"/>
        <v/>
      </c>
      <c r="K540" s="115" t="str">
        <f t="shared" si="138"/>
        <v/>
      </c>
      <c r="U540" s="116"/>
      <c r="V540" s="65" t="str">
        <f t="shared" si="128"/>
        <v/>
      </c>
      <c r="W540" s="65" t="str">
        <f t="shared" si="129"/>
        <v/>
      </c>
      <c r="X540" s="65" t="str">
        <f t="shared" si="130"/>
        <v/>
      </c>
      <c r="Y540" s="65" t="str">
        <f t="shared" si="131"/>
        <v/>
      </c>
      <c r="Z540" s="65" t="str">
        <f t="shared" si="132"/>
        <v/>
      </c>
      <c r="AA540" s="65" t="str">
        <f t="shared" si="133"/>
        <v/>
      </c>
      <c r="AB540" s="38"/>
      <c r="AC540" s="38"/>
      <c r="AD540" s="38"/>
      <c r="AE540" s="85" t="str">
        <f t="shared" si="134"/>
        <v/>
      </c>
      <c r="AF540" s="85" t="str">
        <f t="shared" si="135"/>
        <v/>
      </c>
      <c r="AG540" s="85" t="str">
        <f t="shared" si="136"/>
        <v/>
      </c>
      <c r="AH540" s="66" t="str">
        <f t="shared" si="139"/>
        <v/>
      </c>
      <c r="AI540" s="46" t="str">
        <f>IFERROR(IF(ISNUMBER('Opsparede løndele dec20-mar21'!K538),AH540+'Opsparede løndele dec20-mar21'!K538,AH540),"")</f>
        <v/>
      </c>
    </row>
    <row r="541" spans="1:35" x14ac:dyDescent="0.25">
      <c r="A541" s="52" t="str">
        <f t="shared" si="140"/>
        <v/>
      </c>
      <c r="B541" s="5"/>
      <c r="C541" s="6"/>
      <c r="D541" s="7"/>
      <c r="E541" s="8"/>
      <c r="F541" s="8"/>
      <c r="G541" s="60" t="str">
        <f t="shared" si="141"/>
        <v/>
      </c>
      <c r="H541" s="60" t="str">
        <f t="shared" si="141"/>
        <v/>
      </c>
      <c r="I541" s="60" t="str">
        <f t="shared" si="141"/>
        <v/>
      </c>
      <c r="K541" s="115" t="str">
        <f t="shared" si="138"/>
        <v/>
      </c>
      <c r="U541" s="116"/>
      <c r="V541" s="65" t="str">
        <f t="shared" si="128"/>
        <v/>
      </c>
      <c r="W541" s="65" t="str">
        <f t="shared" si="129"/>
        <v/>
      </c>
      <c r="X541" s="65" t="str">
        <f t="shared" si="130"/>
        <v/>
      </c>
      <c r="Y541" s="65" t="str">
        <f t="shared" si="131"/>
        <v/>
      </c>
      <c r="Z541" s="65" t="str">
        <f t="shared" si="132"/>
        <v/>
      </c>
      <c r="AA541" s="65" t="str">
        <f t="shared" si="133"/>
        <v/>
      </c>
      <c r="AB541" s="38"/>
      <c r="AC541" s="38"/>
      <c r="AD541" s="38"/>
      <c r="AE541" s="85" t="str">
        <f t="shared" si="134"/>
        <v/>
      </c>
      <c r="AF541" s="85" t="str">
        <f t="shared" si="135"/>
        <v/>
      </c>
      <c r="AG541" s="85" t="str">
        <f t="shared" si="136"/>
        <v/>
      </c>
      <c r="AH541" s="66" t="str">
        <f t="shared" si="139"/>
        <v/>
      </c>
      <c r="AI541" s="46" t="str">
        <f>IFERROR(IF(ISNUMBER('Opsparede løndele dec20-mar21'!K539),AH541+'Opsparede løndele dec20-mar21'!K539,AH541),"")</f>
        <v/>
      </c>
    </row>
    <row r="542" spans="1:35" x14ac:dyDescent="0.25">
      <c r="A542" s="52" t="str">
        <f t="shared" si="140"/>
        <v/>
      </c>
      <c r="B542" s="5"/>
      <c r="C542" s="6"/>
      <c r="D542" s="7"/>
      <c r="E542" s="8"/>
      <c r="F542" s="8"/>
      <c r="G542" s="60" t="str">
        <f t="shared" si="141"/>
        <v/>
      </c>
      <c r="H542" s="60" t="str">
        <f t="shared" si="141"/>
        <v/>
      </c>
      <c r="I542" s="60" t="str">
        <f t="shared" si="141"/>
        <v/>
      </c>
      <c r="K542" s="115" t="str">
        <f t="shared" si="138"/>
        <v/>
      </c>
      <c r="U542" s="116"/>
      <c r="V542" s="65" t="str">
        <f t="shared" si="128"/>
        <v/>
      </c>
      <c r="W542" s="65" t="str">
        <f t="shared" si="129"/>
        <v/>
      </c>
      <c r="X542" s="65" t="str">
        <f t="shared" si="130"/>
        <v/>
      </c>
      <c r="Y542" s="65" t="str">
        <f t="shared" si="131"/>
        <v/>
      </c>
      <c r="Z542" s="65" t="str">
        <f t="shared" si="132"/>
        <v/>
      </c>
      <c r="AA542" s="65" t="str">
        <f t="shared" si="133"/>
        <v/>
      </c>
      <c r="AB542" s="38"/>
      <c r="AC542" s="38"/>
      <c r="AD542" s="38"/>
      <c r="AE542" s="85" t="str">
        <f t="shared" si="134"/>
        <v/>
      </c>
      <c r="AF542" s="85" t="str">
        <f t="shared" si="135"/>
        <v/>
      </c>
      <c r="AG542" s="85" t="str">
        <f t="shared" si="136"/>
        <v/>
      </c>
      <c r="AH542" s="66" t="str">
        <f t="shared" si="139"/>
        <v/>
      </c>
      <c r="AI542" s="46" t="str">
        <f>IFERROR(IF(ISNUMBER('Opsparede løndele dec20-mar21'!K540),AH542+'Opsparede løndele dec20-mar21'!K540,AH542),"")</f>
        <v/>
      </c>
    </row>
    <row r="543" spans="1:35" x14ac:dyDescent="0.25">
      <c r="A543" s="52" t="str">
        <f t="shared" si="140"/>
        <v/>
      </c>
      <c r="B543" s="5"/>
      <c r="C543" s="6"/>
      <c r="D543" s="7"/>
      <c r="E543" s="8"/>
      <c r="F543" s="8"/>
      <c r="G543" s="60" t="str">
        <f t="shared" si="141"/>
        <v/>
      </c>
      <c r="H543" s="60" t="str">
        <f t="shared" si="141"/>
        <v/>
      </c>
      <c r="I543" s="60" t="str">
        <f t="shared" si="141"/>
        <v/>
      </c>
      <c r="K543" s="115" t="str">
        <f t="shared" si="138"/>
        <v/>
      </c>
      <c r="U543" s="116"/>
      <c r="V543" s="65" t="str">
        <f t="shared" si="128"/>
        <v/>
      </c>
      <c r="W543" s="65" t="str">
        <f t="shared" si="129"/>
        <v/>
      </c>
      <c r="X543" s="65" t="str">
        <f t="shared" si="130"/>
        <v/>
      </c>
      <c r="Y543" s="65" t="str">
        <f t="shared" si="131"/>
        <v/>
      </c>
      <c r="Z543" s="65" t="str">
        <f t="shared" si="132"/>
        <v/>
      </c>
      <c r="AA543" s="65" t="str">
        <f t="shared" si="133"/>
        <v/>
      </c>
      <c r="AB543" s="38"/>
      <c r="AC543" s="38"/>
      <c r="AD543" s="38"/>
      <c r="AE543" s="85" t="str">
        <f t="shared" si="134"/>
        <v/>
      </c>
      <c r="AF543" s="85" t="str">
        <f t="shared" si="135"/>
        <v/>
      </c>
      <c r="AG543" s="85" t="str">
        <f t="shared" si="136"/>
        <v/>
      </c>
      <c r="AH543" s="66" t="str">
        <f t="shared" si="139"/>
        <v/>
      </c>
      <c r="AI543" s="46" t="str">
        <f>IFERROR(IF(ISNUMBER('Opsparede løndele dec20-mar21'!K541),AH543+'Opsparede løndele dec20-mar21'!K541,AH543),"")</f>
        <v/>
      </c>
    </row>
    <row r="544" spans="1:35" x14ac:dyDescent="0.25">
      <c r="A544" s="52" t="str">
        <f t="shared" si="140"/>
        <v/>
      </c>
      <c r="B544" s="5"/>
      <c r="C544" s="6"/>
      <c r="D544" s="7"/>
      <c r="E544" s="8"/>
      <c r="F544" s="8"/>
      <c r="G544" s="60" t="str">
        <f t="shared" si="141"/>
        <v/>
      </c>
      <c r="H544" s="60" t="str">
        <f t="shared" si="141"/>
        <v/>
      </c>
      <c r="I544" s="60" t="str">
        <f t="shared" si="141"/>
        <v/>
      </c>
      <c r="K544" s="115" t="str">
        <f t="shared" si="138"/>
        <v/>
      </c>
      <c r="U544" s="116"/>
      <c r="V544" s="65" t="str">
        <f t="shared" si="128"/>
        <v/>
      </c>
      <c r="W544" s="65" t="str">
        <f t="shared" si="129"/>
        <v/>
      </c>
      <c r="X544" s="65" t="str">
        <f t="shared" si="130"/>
        <v/>
      </c>
      <c r="Y544" s="65" t="str">
        <f t="shared" si="131"/>
        <v/>
      </c>
      <c r="Z544" s="65" t="str">
        <f t="shared" si="132"/>
        <v/>
      </c>
      <c r="AA544" s="65" t="str">
        <f t="shared" si="133"/>
        <v/>
      </c>
      <c r="AB544" s="38"/>
      <c r="AC544" s="38"/>
      <c r="AD544" s="38"/>
      <c r="AE544" s="85" t="str">
        <f t="shared" si="134"/>
        <v/>
      </c>
      <c r="AF544" s="85" t="str">
        <f t="shared" si="135"/>
        <v/>
      </c>
      <c r="AG544" s="85" t="str">
        <f t="shared" si="136"/>
        <v/>
      </c>
      <c r="AH544" s="66" t="str">
        <f t="shared" si="139"/>
        <v/>
      </c>
      <c r="AI544" s="46" t="str">
        <f>IFERROR(IF(ISNUMBER('Opsparede løndele dec20-mar21'!K542),AH544+'Opsparede løndele dec20-mar21'!K542,AH544),"")</f>
        <v/>
      </c>
    </row>
    <row r="545" spans="1:35" x14ac:dyDescent="0.25">
      <c r="A545" s="52" t="str">
        <f t="shared" si="140"/>
        <v/>
      </c>
      <c r="B545" s="5"/>
      <c r="C545" s="6"/>
      <c r="D545" s="7"/>
      <c r="E545" s="8"/>
      <c r="F545" s="8"/>
      <c r="G545" s="60" t="str">
        <f t="shared" si="141"/>
        <v/>
      </c>
      <c r="H545" s="60" t="str">
        <f t="shared" si="141"/>
        <v/>
      </c>
      <c r="I545" s="60" t="str">
        <f t="shared" si="141"/>
        <v/>
      </c>
      <c r="K545" s="115" t="str">
        <f t="shared" si="138"/>
        <v/>
      </c>
      <c r="U545" s="116"/>
      <c r="V545" s="65" t="str">
        <f t="shared" si="128"/>
        <v/>
      </c>
      <c r="W545" s="65" t="str">
        <f t="shared" si="129"/>
        <v/>
      </c>
      <c r="X545" s="65" t="str">
        <f t="shared" si="130"/>
        <v/>
      </c>
      <c r="Y545" s="65" t="str">
        <f t="shared" si="131"/>
        <v/>
      </c>
      <c r="Z545" s="65" t="str">
        <f t="shared" si="132"/>
        <v/>
      </c>
      <c r="AA545" s="65" t="str">
        <f t="shared" si="133"/>
        <v/>
      </c>
      <c r="AB545" s="38"/>
      <c r="AC545" s="38"/>
      <c r="AD545" s="38"/>
      <c r="AE545" s="85" t="str">
        <f t="shared" si="134"/>
        <v/>
      </c>
      <c r="AF545" s="85" t="str">
        <f t="shared" si="135"/>
        <v/>
      </c>
      <c r="AG545" s="85" t="str">
        <f t="shared" si="136"/>
        <v/>
      </c>
      <c r="AH545" s="66" t="str">
        <f t="shared" si="139"/>
        <v/>
      </c>
      <c r="AI545" s="46" t="str">
        <f>IFERROR(IF(ISNUMBER('Opsparede løndele dec20-mar21'!K543),AH545+'Opsparede løndele dec20-mar21'!K543,AH545),"")</f>
        <v/>
      </c>
    </row>
    <row r="546" spans="1:35" x14ac:dyDescent="0.25">
      <c r="A546" s="52" t="str">
        <f t="shared" si="140"/>
        <v/>
      </c>
      <c r="B546" s="5"/>
      <c r="C546" s="6"/>
      <c r="D546" s="7"/>
      <c r="E546" s="8"/>
      <c r="F546" s="8"/>
      <c r="G546" s="60" t="str">
        <f t="shared" si="141"/>
        <v/>
      </c>
      <c r="H546" s="60" t="str">
        <f t="shared" si="141"/>
        <v/>
      </c>
      <c r="I546" s="60" t="str">
        <f t="shared" si="141"/>
        <v/>
      </c>
      <c r="K546" s="115" t="str">
        <f t="shared" si="138"/>
        <v/>
      </c>
      <c r="U546" s="116"/>
      <c r="V546" s="65" t="str">
        <f t="shared" si="128"/>
        <v/>
      </c>
      <c r="W546" s="65" t="str">
        <f t="shared" si="129"/>
        <v/>
      </c>
      <c r="X546" s="65" t="str">
        <f t="shared" si="130"/>
        <v/>
      </c>
      <c r="Y546" s="65" t="str">
        <f t="shared" si="131"/>
        <v/>
      </c>
      <c r="Z546" s="65" t="str">
        <f t="shared" si="132"/>
        <v/>
      </c>
      <c r="AA546" s="65" t="str">
        <f t="shared" si="133"/>
        <v/>
      </c>
      <c r="AB546" s="38"/>
      <c r="AC546" s="38"/>
      <c r="AD546" s="38"/>
      <c r="AE546" s="85" t="str">
        <f t="shared" si="134"/>
        <v/>
      </c>
      <c r="AF546" s="85" t="str">
        <f t="shared" si="135"/>
        <v/>
      </c>
      <c r="AG546" s="85" t="str">
        <f t="shared" si="136"/>
        <v/>
      </c>
      <c r="AH546" s="66" t="str">
        <f t="shared" si="139"/>
        <v/>
      </c>
      <c r="AI546" s="46" t="str">
        <f>IFERROR(IF(ISNUMBER('Opsparede løndele dec20-mar21'!K544),AH546+'Opsparede løndele dec20-mar21'!K544,AH546),"")</f>
        <v/>
      </c>
    </row>
    <row r="547" spans="1:35" x14ac:dyDescent="0.25">
      <c r="A547" s="52" t="str">
        <f t="shared" si="140"/>
        <v/>
      </c>
      <c r="B547" s="5"/>
      <c r="C547" s="6"/>
      <c r="D547" s="7"/>
      <c r="E547" s="8"/>
      <c r="F547" s="8"/>
      <c r="G547" s="60" t="str">
        <f t="shared" si="141"/>
        <v/>
      </c>
      <c r="H547" s="60" t="str">
        <f t="shared" si="141"/>
        <v/>
      </c>
      <c r="I547" s="60" t="str">
        <f t="shared" si="141"/>
        <v/>
      </c>
      <c r="K547" s="115" t="str">
        <f t="shared" si="138"/>
        <v/>
      </c>
      <c r="U547" s="116"/>
      <c r="V547" s="65" t="str">
        <f t="shared" si="128"/>
        <v/>
      </c>
      <c r="W547" s="65" t="str">
        <f t="shared" si="129"/>
        <v/>
      </c>
      <c r="X547" s="65" t="str">
        <f t="shared" si="130"/>
        <v/>
      </c>
      <c r="Y547" s="65" t="str">
        <f t="shared" si="131"/>
        <v/>
      </c>
      <c r="Z547" s="65" t="str">
        <f t="shared" si="132"/>
        <v/>
      </c>
      <c r="AA547" s="65" t="str">
        <f t="shared" si="133"/>
        <v/>
      </c>
      <c r="AB547" s="38"/>
      <c r="AC547" s="38"/>
      <c r="AD547" s="38"/>
      <c r="AE547" s="85" t="str">
        <f t="shared" si="134"/>
        <v/>
      </c>
      <c r="AF547" s="85" t="str">
        <f t="shared" si="135"/>
        <v/>
      </c>
      <c r="AG547" s="85" t="str">
        <f t="shared" si="136"/>
        <v/>
      </c>
      <c r="AH547" s="66" t="str">
        <f t="shared" si="139"/>
        <v/>
      </c>
      <c r="AI547" s="46" t="str">
        <f>IFERROR(IF(ISNUMBER('Opsparede løndele dec20-mar21'!K545),AH547+'Opsparede løndele dec20-mar21'!K545,AH547),"")</f>
        <v/>
      </c>
    </row>
    <row r="548" spans="1:35" x14ac:dyDescent="0.25">
      <c r="A548" s="52" t="str">
        <f t="shared" si="140"/>
        <v/>
      </c>
      <c r="B548" s="5"/>
      <c r="C548" s="6"/>
      <c r="D548" s="7"/>
      <c r="E548" s="8"/>
      <c r="F548" s="8"/>
      <c r="G548" s="60" t="str">
        <f t="shared" si="141"/>
        <v/>
      </c>
      <c r="H548" s="60" t="str">
        <f t="shared" si="141"/>
        <v/>
      </c>
      <c r="I548" s="60" t="str">
        <f t="shared" si="141"/>
        <v/>
      </c>
      <c r="K548" s="115" t="str">
        <f t="shared" si="138"/>
        <v/>
      </c>
      <c r="U548" s="116"/>
      <c r="V548" s="65" t="str">
        <f t="shared" si="128"/>
        <v/>
      </c>
      <c r="W548" s="65" t="str">
        <f t="shared" si="129"/>
        <v/>
      </c>
      <c r="X548" s="65" t="str">
        <f t="shared" si="130"/>
        <v/>
      </c>
      <c r="Y548" s="65" t="str">
        <f t="shared" si="131"/>
        <v/>
      </c>
      <c r="Z548" s="65" t="str">
        <f t="shared" si="132"/>
        <v/>
      </c>
      <c r="AA548" s="65" t="str">
        <f t="shared" si="133"/>
        <v/>
      </c>
      <c r="AB548" s="38"/>
      <c r="AC548" s="38"/>
      <c r="AD548" s="38"/>
      <c r="AE548" s="85" t="str">
        <f t="shared" si="134"/>
        <v/>
      </c>
      <c r="AF548" s="85" t="str">
        <f t="shared" si="135"/>
        <v/>
      </c>
      <c r="AG548" s="85" t="str">
        <f t="shared" si="136"/>
        <v/>
      </c>
      <c r="AH548" s="66" t="str">
        <f t="shared" si="139"/>
        <v/>
      </c>
      <c r="AI548" s="46" t="str">
        <f>IFERROR(IF(ISNUMBER('Opsparede løndele dec20-mar21'!K546),AH548+'Opsparede løndele dec20-mar21'!K546,AH548),"")</f>
        <v/>
      </c>
    </row>
    <row r="549" spans="1:35" x14ac:dyDescent="0.25">
      <c r="A549" s="52" t="str">
        <f t="shared" si="140"/>
        <v/>
      </c>
      <c r="B549" s="5"/>
      <c r="C549" s="6"/>
      <c r="D549" s="7"/>
      <c r="E549" s="8"/>
      <c r="F549" s="8"/>
      <c r="G549" s="60" t="str">
        <f t="shared" si="141"/>
        <v/>
      </c>
      <c r="H549" s="60" t="str">
        <f t="shared" si="141"/>
        <v/>
      </c>
      <c r="I549" s="60" t="str">
        <f t="shared" si="141"/>
        <v/>
      </c>
      <c r="K549" s="115" t="str">
        <f t="shared" si="138"/>
        <v/>
      </c>
      <c r="U549" s="116"/>
      <c r="V549" s="65" t="str">
        <f t="shared" si="128"/>
        <v/>
      </c>
      <c r="W549" s="65" t="str">
        <f t="shared" si="129"/>
        <v/>
      </c>
      <c r="X549" s="65" t="str">
        <f t="shared" si="130"/>
        <v/>
      </c>
      <c r="Y549" s="65" t="str">
        <f t="shared" si="131"/>
        <v/>
      </c>
      <c r="Z549" s="65" t="str">
        <f t="shared" si="132"/>
        <v/>
      </c>
      <c r="AA549" s="65" t="str">
        <f t="shared" si="133"/>
        <v/>
      </c>
      <c r="AB549" s="38"/>
      <c r="AC549" s="38"/>
      <c r="AD549" s="38"/>
      <c r="AE549" s="85" t="str">
        <f t="shared" si="134"/>
        <v/>
      </c>
      <c r="AF549" s="85" t="str">
        <f t="shared" si="135"/>
        <v/>
      </c>
      <c r="AG549" s="85" t="str">
        <f t="shared" si="136"/>
        <v/>
      </c>
      <c r="AH549" s="66" t="str">
        <f t="shared" si="139"/>
        <v/>
      </c>
      <c r="AI549" s="46" t="str">
        <f>IFERROR(IF(ISNUMBER('Opsparede løndele dec20-mar21'!K547),AH549+'Opsparede løndele dec20-mar21'!K547,AH549),"")</f>
        <v/>
      </c>
    </row>
    <row r="550" spans="1:35" x14ac:dyDescent="0.25">
      <c r="A550" s="52" t="str">
        <f t="shared" si="140"/>
        <v/>
      </c>
      <c r="B550" s="5"/>
      <c r="C550" s="6"/>
      <c r="D550" s="7"/>
      <c r="E550" s="8"/>
      <c r="F550" s="8"/>
      <c r="G550" s="60" t="str">
        <f t="shared" si="141"/>
        <v/>
      </c>
      <c r="H550" s="60" t="str">
        <f t="shared" si="141"/>
        <v/>
      </c>
      <c r="I550" s="60" t="str">
        <f t="shared" si="141"/>
        <v/>
      </c>
      <c r="K550" s="115" t="str">
        <f t="shared" si="138"/>
        <v/>
      </c>
      <c r="U550" s="116"/>
      <c r="V550" s="65" t="str">
        <f t="shared" si="128"/>
        <v/>
      </c>
      <c r="W550" s="65" t="str">
        <f t="shared" si="129"/>
        <v/>
      </c>
      <c r="X550" s="65" t="str">
        <f t="shared" si="130"/>
        <v/>
      </c>
      <c r="Y550" s="65" t="str">
        <f t="shared" si="131"/>
        <v/>
      </c>
      <c r="Z550" s="65" t="str">
        <f t="shared" si="132"/>
        <v/>
      </c>
      <c r="AA550" s="65" t="str">
        <f t="shared" si="133"/>
        <v/>
      </c>
      <c r="AB550" s="38"/>
      <c r="AC550" s="38"/>
      <c r="AD550" s="38"/>
      <c r="AE550" s="85" t="str">
        <f t="shared" si="134"/>
        <v/>
      </c>
      <c r="AF550" s="85" t="str">
        <f t="shared" si="135"/>
        <v/>
      </c>
      <c r="AG550" s="85" t="str">
        <f t="shared" si="136"/>
        <v/>
      </c>
      <c r="AH550" s="66" t="str">
        <f t="shared" si="139"/>
        <v/>
      </c>
      <c r="AI550" s="46" t="str">
        <f>IFERROR(IF(ISNUMBER('Opsparede løndele dec20-mar21'!K548),AH550+'Opsparede løndele dec20-mar21'!K548,AH550),"")</f>
        <v/>
      </c>
    </row>
    <row r="551" spans="1:35" x14ac:dyDescent="0.25">
      <c r="A551" s="52" t="str">
        <f t="shared" si="140"/>
        <v/>
      </c>
      <c r="B551" s="5"/>
      <c r="C551" s="6"/>
      <c r="D551" s="7"/>
      <c r="E551" s="8"/>
      <c r="F551" s="8"/>
      <c r="G551" s="60" t="str">
        <f t="shared" si="141"/>
        <v/>
      </c>
      <c r="H551" s="60" t="str">
        <f t="shared" si="141"/>
        <v/>
      </c>
      <c r="I551" s="60" t="str">
        <f t="shared" si="141"/>
        <v/>
      </c>
      <c r="K551" s="115" t="str">
        <f t="shared" si="138"/>
        <v/>
      </c>
      <c r="U551" s="116"/>
      <c r="V551" s="65" t="str">
        <f t="shared" si="128"/>
        <v/>
      </c>
      <c r="W551" s="65" t="str">
        <f t="shared" si="129"/>
        <v/>
      </c>
      <c r="X551" s="65" t="str">
        <f t="shared" si="130"/>
        <v/>
      </c>
      <c r="Y551" s="65" t="str">
        <f t="shared" si="131"/>
        <v/>
      </c>
      <c r="Z551" s="65" t="str">
        <f t="shared" si="132"/>
        <v/>
      </c>
      <c r="AA551" s="65" t="str">
        <f t="shared" si="133"/>
        <v/>
      </c>
      <c r="AB551" s="38"/>
      <c r="AC551" s="38"/>
      <c r="AD551" s="38"/>
      <c r="AE551" s="85" t="str">
        <f t="shared" si="134"/>
        <v/>
      </c>
      <c r="AF551" s="85" t="str">
        <f t="shared" si="135"/>
        <v/>
      </c>
      <c r="AG551" s="85" t="str">
        <f t="shared" si="136"/>
        <v/>
      </c>
      <c r="AH551" s="66" t="str">
        <f t="shared" si="139"/>
        <v/>
      </c>
      <c r="AI551" s="46" t="str">
        <f>IFERROR(IF(ISNUMBER('Opsparede løndele dec20-mar21'!K549),AH551+'Opsparede løndele dec20-mar21'!K549,AH551),"")</f>
        <v/>
      </c>
    </row>
    <row r="552" spans="1:35" x14ac:dyDescent="0.25">
      <c r="A552" s="52" t="str">
        <f t="shared" si="140"/>
        <v/>
      </c>
      <c r="B552" s="5"/>
      <c r="C552" s="6"/>
      <c r="D552" s="7"/>
      <c r="E552" s="8"/>
      <c r="F552" s="8"/>
      <c r="G552" s="60" t="str">
        <f t="shared" ref="G552:I567" si="142">IF(AND(ISNUMBER($E552),ISNUMBER($F552)),MAX(MIN(NETWORKDAYS(IF($E552&lt;=VLOOKUP(G$6,Matrix_antal_dage,5,FALSE),VLOOKUP(G$6,Matrix_antal_dage,5,FALSE),$E552),IF($F552&gt;=VLOOKUP(G$6,Matrix_antal_dage,6,FALSE),VLOOKUP(G$6,Matrix_antal_dage,6,FALSE),$F552),helligdage),VLOOKUP(G$6,Matrix_antal_dage,7,FALSE)),0),"")</f>
        <v/>
      </c>
      <c r="H552" s="60" t="str">
        <f t="shared" si="142"/>
        <v/>
      </c>
      <c r="I552" s="60" t="str">
        <f t="shared" si="142"/>
        <v/>
      </c>
      <c r="K552" s="115" t="str">
        <f t="shared" si="138"/>
        <v/>
      </c>
      <c r="U552" s="116"/>
      <c r="V552" s="65" t="str">
        <f t="shared" si="128"/>
        <v/>
      </c>
      <c r="W552" s="65" t="str">
        <f t="shared" si="129"/>
        <v/>
      </c>
      <c r="X552" s="65" t="str">
        <f t="shared" si="130"/>
        <v/>
      </c>
      <c r="Y552" s="65" t="str">
        <f t="shared" si="131"/>
        <v/>
      </c>
      <c r="Z552" s="65" t="str">
        <f t="shared" si="132"/>
        <v/>
      </c>
      <c r="AA552" s="65" t="str">
        <f t="shared" si="133"/>
        <v/>
      </c>
      <c r="AB552" s="38"/>
      <c r="AC552" s="38"/>
      <c r="AD552" s="38"/>
      <c r="AE552" s="85" t="str">
        <f t="shared" si="134"/>
        <v/>
      </c>
      <c r="AF552" s="85" t="str">
        <f t="shared" si="135"/>
        <v/>
      </c>
      <c r="AG552" s="85" t="str">
        <f t="shared" si="136"/>
        <v/>
      </c>
      <c r="AH552" s="66" t="str">
        <f t="shared" si="139"/>
        <v/>
      </c>
      <c r="AI552" s="46" t="str">
        <f>IFERROR(IF(ISNUMBER('Opsparede løndele dec20-mar21'!K550),AH552+'Opsparede løndele dec20-mar21'!K550,AH552),"")</f>
        <v/>
      </c>
    </row>
    <row r="553" spans="1:35" x14ac:dyDescent="0.25">
      <c r="A553" s="52" t="str">
        <f t="shared" si="140"/>
        <v/>
      </c>
      <c r="B553" s="5"/>
      <c r="C553" s="6"/>
      <c r="D553" s="7"/>
      <c r="E553" s="8"/>
      <c r="F553" s="8"/>
      <c r="G553" s="60" t="str">
        <f t="shared" si="142"/>
        <v/>
      </c>
      <c r="H553" s="60" t="str">
        <f t="shared" si="142"/>
        <v/>
      </c>
      <c r="I553" s="60" t="str">
        <f t="shared" si="142"/>
        <v/>
      </c>
      <c r="K553" s="115" t="str">
        <f t="shared" si="138"/>
        <v/>
      </c>
      <c r="U553" s="116"/>
      <c r="V553" s="65" t="str">
        <f t="shared" si="128"/>
        <v/>
      </c>
      <c r="W553" s="65" t="str">
        <f t="shared" si="129"/>
        <v/>
      </c>
      <c r="X553" s="65" t="str">
        <f t="shared" si="130"/>
        <v/>
      </c>
      <c r="Y553" s="65" t="str">
        <f t="shared" si="131"/>
        <v/>
      </c>
      <c r="Z553" s="65" t="str">
        <f t="shared" si="132"/>
        <v/>
      </c>
      <c r="AA553" s="65" t="str">
        <f t="shared" si="133"/>
        <v/>
      </c>
      <c r="AB553" s="38"/>
      <c r="AC553" s="38"/>
      <c r="AD553" s="38"/>
      <c r="AE553" s="85" t="str">
        <f t="shared" si="134"/>
        <v/>
      </c>
      <c r="AF553" s="85" t="str">
        <f t="shared" si="135"/>
        <v/>
      </c>
      <c r="AG553" s="85" t="str">
        <f t="shared" si="136"/>
        <v/>
      </c>
      <c r="AH553" s="66" t="str">
        <f t="shared" si="139"/>
        <v/>
      </c>
      <c r="AI553" s="46" t="str">
        <f>IFERROR(IF(ISNUMBER('Opsparede løndele dec20-mar21'!K551),AH553+'Opsparede løndele dec20-mar21'!K551,AH553),"")</f>
        <v/>
      </c>
    </row>
    <row r="554" spans="1:35" x14ac:dyDescent="0.25">
      <c r="A554" s="52" t="str">
        <f t="shared" si="140"/>
        <v/>
      </c>
      <c r="B554" s="5"/>
      <c r="C554" s="6"/>
      <c r="D554" s="7"/>
      <c r="E554" s="8"/>
      <c r="F554" s="8"/>
      <c r="G554" s="60" t="str">
        <f t="shared" si="142"/>
        <v/>
      </c>
      <c r="H554" s="60" t="str">
        <f t="shared" si="142"/>
        <v/>
      </c>
      <c r="I554" s="60" t="str">
        <f t="shared" si="142"/>
        <v/>
      </c>
      <c r="K554" s="115" t="str">
        <f t="shared" si="138"/>
        <v/>
      </c>
      <c r="U554" s="116"/>
      <c r="V554" s="65" t="str">
        <f t="shared" si="128"/>
        <v/>
      </c>
      <c r="W554" s="65" t="str">
        <f t="shared" si="129"/>
        <v/>
      </c>
      <c r="X554" s="65" t="str">
        <f t="shared" si="130"/>
        <v/>
      </c>
      <c r="Y554" s="65" t="str">
        <f t="shared" si="131"/>
        <v/>
      </c>
      <c r="Z554" s="65" t="str">
        <f t="shared" si="132"/>
        <v/>
      </c>
      <c r="AA554" s="65" t="str">
        <f t="shared" si="133"/>
        <v/>
      </c>
      <c r="AB554" s="38"/>
      <c r="AC554" s="38"/>
      <c r="AD554" s="38"/>
      <c r="AE554" s="85" t="str">
        <f t="shared" si="134"/>
        <v/>
      </c>
      <c r="AF554" s="85" t="str">
        <f t="shared" si="135"/>
        <v/>
      </c>
      <c r="AG554" s="85" t="str">
        <f t="shared" si="136"/>
        <v/>
      </c>
      <c r="AH554" s="66" t="str">
        <f t="shared" si="139"/>
        <v/>
      </c>
      <c r="AI554" s="46" t="str">
        <f>IFERROR(IF(ISNUMBER('Opsparede løndele dec20-mar21'!K552),AH554+'Opsparede løndele dec20-mar21'!K552,AH554),"")</f>
        <v/>
      </c>
    </row>
    <row r="555" spans="1:35" x14ac:dyDescent="0.25">
      <c r="A555" s="52" t="str">
        <f t="shared" si="140"/>
        <v/>
      </c>
      <c r="B555" s="5"/>
      <c r="C555" s="6"/>
      <c r="D555" s="7"/>
      <c r="E555" s="8"/>
      <c r="F555" s="8"/>
      <c r="G555" s="60" t="str">
        <f t="shared" si="142"/>
        <v/>
      </c>
      <c r="H555" s="60" t="str">
        <f t="shared" si="142"/>
        <v/>
      </c>
      <c r="I555" s="60" t="str">
        <f t="shared" si="142"/>
        <v/>
      </c>
      <c r="K555" s="115" t="str">
        <f t="shared" si="138"/>
        <v/>
      </c>
      <c r="U555" s="116"/>
      <c r="V555" s="65" t="str">
        <f t="shared" si="128"/>
        <v/>
      </c>
      <c r="W555" s="65" t="str">
        <f t="shared" si="129"/>
        <v/>
      </c>
      <c r="X555" s="65" t="str">
        <f t="shared" si="130"/>
        <v/>
      </c>
      <c r="Y555" s="65" t="str">
        <f t="shared" si="131"/>
        <v/>
      </c>
      <c r="Z555" s="65" t="str">
        <f t="shared" si="132"/>
        <v/>
      </c>
      <c r="AA555" s="65" t="str">
        <f t="shared" si="133"/>
        <v/>
      </c>
      <c r="AB555" s="38"/>
      <c r="AC555" s="38"/>
      <c r="AD555" s="38"/>
      <c r="AE555" s="85" t="str">
        <f t="shared" si="134"/>
        <v/>
      </c>
      <c r="AF555" s="85" t="str">
        <f t="shared" si="135"/>
        <v/>
      </c>
      <c r="AG555" s="85" t="str">
        <f t="shared" si="136"/>
        <v/>
      </c>
      <c r="AH555" s="66" t="str">
        <f t="shared" si="139"/>
        <v/>
      </c>
      <c r="AI555" s="46" t="str">
        <f>IFERROR(IF(ISNUMBER('Opsparede løndele dec20-mar21'!K553),AH555+'Opsparede løndele dec20-mar21'!K553,AH555),"")</f>
        <v/>
      </c>
    </row>
    <row r="556" spans="1:35" x14ac:dyDescent="0.25">
      <c r="A556" s="52" t="str">
        <f t="shared" si="140"/>
        <v/>
      </c>
      <c r="B556" s="5"/>
      <c r="C556" s="6"/>
      <c r="D556" s="7"/>
      <c r="E556" s="8"/>
      <c r="F556" s="8"/>
      <c r="G556" s="60" t="str">
        <f t="shared" si="142"/>
        <v/>
      </c>
      <c r="H556" s="60" t="str">
        <f t="shared" si="142"/>
        <v/>
      </c>
      <c r="I556" s="60" t="str">
        <f t="shared" si="142"/>
        <v/>
      </c>
      <c r="K556" s="115" t="str">
        <f t="shared" si="138"/>
        <v/>
      </c>
      <c r="U556" s="116"/>
      <c r="V556" s="65" t="str">
        <f t="shared" si="128"/>
        <v/>
      </c>
      <c r="W556" s="65" t="str">
        <f t="shared" si="129"/>
        <v/>
      </c>
      <c r="X556" s="65" t="str">
        <f t="shared" si="130"/>
        <v/>
      </c>
      <c r="Y556" s="65" t="str">
        <f t="shared" si="131"/>
        <v/>
      </c>
      <c r="Z556" s="65" t="str">
        <f t="shared" si="132"/>
        <v/>
      </c>
      <c r="AA556" s="65" t="str">
        <f t="shared" si="133"/>
        <v/>
      </c>
      <c r="AB556" s="38"/>
      <c r="AC556" s="38"/>
      <c r="AD556" s="38"/>
      <c r="AE556" s="85" t="str">
        <f t="shared" si="134"/>
        <v/>
      </c>
      <c r="AF556" s="85" t="str">
        <f t="shared" si="135"/>
        <v/>
      </c>
      <c r="AG556" s="85" t="str">
        <f t="shared" si="136"/>
        <v/>
      </c>
      <c r="AH556" s="66" t="str">
        <f t="shared" si="139"/>
        <v/>
      </c>
      <c r="AI556" s="46" t="str">
        <f>IFERROR(IF(ISNUMBER('Opsparede løndele dec20-mar21'!K554),AH556+'Opsparede løndele dec20-mar21'!K554,AH556),"")</f>
        <v/>
      </c>
    </row>
    <row r="557" spans="1:35" x14ac:dyDescent="0.25">
      <c r="A557" s="52" t="str">
        <f t="shared" si="140"/>
        <v/>
      </c>
      <c r="B557" s="5"/>
      <c r="C557" s="6"/>
      <c r="D557" s="7"/>
      <c r="E557" s="8"/>
      <c r="F557" s="8"/>
      <c r="G557" s="60" t="str">
        <f t="shared" si="142"/>
        <v/>
      </c>
      <c r="H557" s="60" t="str">
        <f t="shared" si="142"/>
        <v/>
      </c>
      <c r="I557" s="60" t="str">
        <f t="shared" si="142"/>
        <v/>
      </c>
      <c r="K557" s="115" t="str">
        <f t="shared" si="138"/>
        <v/>
      </c>
      <c r="U557" s="116"/>
      <c r="V557" s="65" t="str">
        <f t="shared" si="128"/>
        <v/>
      </c>
      <c r="W557" s="65" t="str">
        <f t="shared" si="129"/>
        <v/>
      </c>
      <c r="X557" s="65" t="str">
        <f t="shared" si="130"/>
        <v/>
      </c>
      <c r="Y557" s="65" t="str">
        <f t="shared" si="131"/>
        <v/>
      </c>
      <c r="Z557" s="65" t="str">
        <f t="shared" si="132"/>
        <v/>
      </c>
      <c r="AA557" s="65" t="str">
        <f t="shared" si="133"/>
        <v/>
      </c>
      <c r="AB557" s="38"/>
      <c r="AC557" s="38"/>
      <c r="AD557" s="38"/>
      <c r="AE557" s="85" t="str">
        <f t="shared" si="134"/>
        <v/>
      </c>
      <c r="AF557" s="85" t="str">
        <f t="shared" si="135"/>
        <v/>
      </c>
      <c r="AG557" s="85" t="str">
        <f t="shared" si="136"/>
        <v/>
      </c>
      <c r="AH557" s="66" t="str">
        <f t="shared" si="139"/>
        <v/>
      </c>
      <c r="AI557" s="46" t="str">
        <f>IFERROR(IF(ISNUMBER('Opsparede løndele dec20-mar21'!K555),AH557+'Opsparede løndele dec20-mar21'!K555,AH557),"")</f>
        <v/>
      </c>
    </row>
    <row r="558" spans="1:35" x14ac:dyDescent="0.25">
      <c r="A558" s="52" t="str">
        <f t="shared" si="140"/>
        <v/>
      </c>
      <c r="B558" s="5"/>
      <c r="C558" s="6"/>
      <c r="D558" s="7"/>
      <c r="E558" s="8"/>
      <c r="F558" s="8"/>
      <c r="G558" s="60" t="str">
        <f t="shared" si="142"/>
        <v/>
      </c>
      <c r="H558" s="60" t="str">
        <f t="shared" si="142"/>
        <v/>
      </c>
      <c r="I558" s="60" t="str">
        <f t="shared" si="142"/>
        <v/>
      </c>
      <c r="K558" s="115" t="str">
        <f t="shared" si="138"/>
        <v/>
      </c>
      <c r="U558" s="116"/>
      <c r="V558" s="65" t="str">
        <f t="shared" si="128"/>
        <v/>
      </c>
      <c r="W558" s="65" t="str">
        <f t="shared" si="129"/>
        <v/>
      </c>
      <c r="X558" s="65" t="str">
        <f t="shared" si="130"/>
        <v/>
      </c>
      <c r="Y558" s="65" t="str">
        <f t="shared" si="131"/>
        <v/>
      </c>
      <c r="Z558" s="65" t="str">
        <f t="shared" si="132"/>
        <v/>
      </c>
      <c r="AA558" s="65" t="str">
        <f t="shared" si="133"/>
        <v/>
      </c>
      <c r="AB558" s="38"/>
      <c r="AC558" s="38"/>
      <c r="AD558" s="38"/>
      <c r="AE558" s="85" t="str">
        <f t="shared" si="134"/>
        <v/>
      </c>
      <c r="AF558" s="85" t="str">
        <f t="shared" si="135"/>
        <v/>
      </c>
      <c r="AG558" s="85" t="str">
        <f t="shared" si="136"/>
        <v/>
      </c>
      <c r="AH558" s="66" t="str">
        <f t="shared" si="139"/>
        <v/>
      </c>
      <c r="AI558" s="46" t="str">
        <f>IFERROR(IF(ISNUMBER('Opsparede løndele dec20-mar21'!K556),AH558+'Opsparede løndele dec20-mar21'!K556,AH558),"")</f>
        <v/>
      </c>
    </row>
    <row r="559" spans="1:35" x14ac:dyDescent="0.25">
      <c r="A559" s="52" t="str">
        <f t="shared" si="140"/>
        <v/>
      </c>
      <c r="B559" s="5"/>
      <c r="C559" s="6"/>
      <c r="D559" s="7"/>
      <c r="E559" s="8"/>
      <c r="F559" s="8"/>
      <c r="G559" s="60" t="str">
        <f t="shared" si="142"/>
        <v/>
      </c>
      <c r="H559" s="60" t="str">
        <f t="shared" si="142"/>
        <v/>
      </c>
      <c r="I559" s="60" t="str">
        <f t="shared" si="142"/>
        <v/>
      </c>
      <c r="K559" s="115" t="str">
        <f t="shared" si="138"/>
        <v/>
      </c>
      <c r="U559" s="116"/>
      <c r="V559" s="65" t="str">
        <f t="shared" si="128"/>
        <v/>
      </c>
      <c r="W559" s="65" t="str">
        <f t="shared" si="129"/>
        <v/>
      </c>
      <c r="X559" s="65" t="str">
        <f t="shared" si="130"/>
        <v/>
      </c>
      <c r="Y559" s="65" t="str">
        <f t="shared" si="131"/>
        <v/>
      </c>
      <c r="Z559" s="65" t="str">
        <f t="shared" si="132"/>
        <v/>
      </c>
      <c r="AA559" s="65" t="str">
        <f t="shared" si="133"/>
        <v/>
      </c>
      <c r="AB559" s="38"/>
      <c r="AC559" s="38"/>
      <c r="AD559" s="38"/>
      <c r="AE559" s="85" t="str">
        <f t="shared" si="134"/>
        <v/>
      </c>
      <c r="AF559" s="85" t="str">
        <f t="shared" si="135"/>
        <v/>
      </c>
      <c r="AG559" s="85" t="str">
        <f t="shared" si="136"/>
        <v/>
      </c>
      <c r="AH559" s="66" t="str">
        <f t="shared" si="139"/>
        <v/>
      </c>
      <c r="AI559" s="46" t="str">
        <f>IFERROR(IF(ISNUMBER('Opsparede løndele dec20-mar21'!K557),AH559+'Opsparede løndele dec20-mar21'!K557,AH559),"")</f>
        <v/>
      </c>
    </row>
    <row r="560" spans="1:35" x14ac:dyDescent="0.25">
      <c r="A560" s="52" t="str">
        <f t="shared" si="140"/>
        <v/>
      </c>
      <c r="B560" s="5"/>
      <c r="C560" s="6"/>
      <c r="D560" s="7"/>
      <c r="E560" s="8"/>
      <c r="F560" s="8"/>
      <c r="G560" s="60" t="str">
        <f t="shared" si="142"/>
        <v/>
      </c>
      <c r="H560" s="60" t="str">
        <f t="shared" si="142"/>
        <v/>
      </c>
      <c r="I560" s="60" t="str">
        <f t="shared" si="142"/>
        <v/>
      </c>
      <c r="K560" s="115" t="str">
        <f t="shared" si="138"/>
        <v/>
      </c>
      <c r="U560" s="116"/>
      <c r="V560" s="65" t="str">
        <f t="shared" si="128"/>
        <v/>
      </c>
      <c r="W560" s="65" t="str">
        <f t="shared" si="129"/>
        <v/>
      </c>
      <c r="X560" s="65" t="str">
        <f t="shared" si="130"/>
        <v/>
      </c>
      <c r="Y560" s="65" t="str">
        <f t="shared" si="131"/>
        <v/>
      </c>
      <c r="Z560" s="65" t="str">
        <f t="shared" si="132"/>
        <v/>
      </c>
      <c r="AA560" s="65" t="str">
        <f t="shared" si="133"/>
        <v/>
      </c>
      <c r="AB560" s="38"/>
      <c r="AC560" s="38"/>
      <c r="AD560" s="38"/>
      <c r="AE560" s="85" t="str">
        <f t="shared" si="134"/>
        <v/>
      </c>
      <c r="AF560" s="85" t="str">
        <f t="shared" si="135"/>
        <v/>
      </c>
      <c r="AG560" s="85" t="str">
        <f t="shared" si="136"/>
        <v/>
      </c>
      <c r="AH560" s="66" t="str">
        <f t="shared" si="139"/>
        <v/>
      </c>
      <c r="AI560" s="46" t="str">
        <f>IFERROR(IF(ISNUMBER('Opsparede løndele dec20-mar21'!K558),AH560+'Opsparede løndele dec20-mar21'!K558,AH560),"")</f>
        <v/>
      </c>
    </row>
    <row r="561" spans="1:35" x14ac:dyDescent="0.25">
      <c r="A561" s="52" t="str">
        <f t="shared" si="140"/>
        <v/>
      </c>
      <c r="B561" s="5"/>
      <c r="C561" s="6"/>
      <c r="D561" s="7"/>
      <c r="E561" s="8"/>
      <c r="F561" s="8"/>
      <c r="G561" s="60" t="str">
        <f t="shared" si="142"/>
        <v/>
      </c>
      <c r="H561" s="60" t="str">
        <f t="shared" si="142"/>
        <v/>
      </c>
      <c r="I561" s="60" t="str">
        <f t="shared" si="142"/>
        <v/>
      </c>
      <c r="K561" s="115" t="str">
        <f t="shared" si="138"/>
        <v/>
      </c>
      <c r="U561" s="116"/>
      <c r="V561" s="65" t="str">
        <f t="shared" si="128"/>
        <v/>
      </c>
      <c r="W561" s="65" t="str">
        <f t="shared" si="129"/>
        <v/>
      </c>
      <c r="X561" s="65" t="str">
        <f t="shared" si="130"/>
        <v/>
      </c>
      <c r="Y561" s="65" t="str">
        <f t="shared" si="131"/>
        <v/>
      </c>
      <c r="Z561" s="65" t="str">
        <f t="shared" si="132"/>
        <v/>
      </c>
      <c r="AA561" s="65" t="str">
        <f t="shared" si="133"/>
        <v/>
      </c>
      <c r="AB561" s="38"/>
      <c r="AC561" s="38"/>
      <c r="AD561" s="38"/>
      <c r="AE561" s="85" t="str">
        <f t="shared" si="134"/>
        <v/>
      </c>
      <c r="AF561" s="85" t="str">
        <f t="shared" si="135"/>
        <v/>
      </c>
      <c r="AG561" s="85" t="str">
        <f t="shared" si="136"/>
        <v/>
      </c>
      <c r="AH561" s="66" t="str">
        <f t="shared" si="139"/>
        <v/>
      </c>
      <c r="AI561" s="46" t="str">
        <f>IFERROR(IF(ISNUMBER('Opsparede løndele dec20-mar21'!K559),AH561+'Opsparede løndele dec20-mar21'!K559,AH561),"")</f>
        <v/>
      </c>
    </row>
    <row r="562" spans="1:35" x14ac:dyDescent="0.25">
      <c r="A562" s="52" t="str">
        <f t="shared" si="140"/>
        <v/>
      </c>
      <c r="B562" s="5"/>
      <c r="C562" s="6"/>
      <c r="D562" s="7"/>
      <c r="E562" s="8"/>
      <c r="F562" s="8"/>
      <c r="G562" s="60" t="str">
        <f t="shared" si="142"/>
        <v/>
      </c>
      <c r="H562" s="60" t="str">
        <f t="shared" si="142"/>
        <v/>
      </c>
      <c r="I562" s="60" t="str">
        <f t="shared" si="142"/>
        <v/>
      </c>
      <c r="K562" s="115" t="str">
        <f t="shared" si="138"/>
        <v/>
      </c>
      <c r="U562" s="116"/>
      <c r="V562" s="65" t="str">
        <f t="shared" si="128"/>
        <v/>
      </c>
      <c r="W562" s="65" t="str">
        <f t="shared" si="129"/>
        <v/>
      </c>
      <c r="X562" s="65" t="str">
        <f t="shared" si="130"/>
        <v/>
      </c>
      <c r="Y562" s="65" t="str">
        <f t="shared" si="131"/>
        <v/>
      </c>
      <c r="Z562" s="65" t="str">
        <f t="shared" si="132"/>
        <v/>
      </c>
      <c r="AA562" s="65" t="str">
        <f t="shared" si="133"/>
        <v/>
      </c>
      <c r="AB562" s="38"/>
      <c r="AC562" s="38"/>
      <c r="AD562" s="38"/>
      <c r="AE562" s="85" t="str">
        <f t="shared" si="134"/>
        <v/>
      </c>
      <c r="AF562" s="85" t="str">
        <f t="shared" si="135"/>
        <v/>
      </c>
      <c r="AG562" s="85" t="str">
        <f t="shared" si="136"/>
        <v/>
      </c>
      <c r="AH562" s="66" t="str">
        <f t="shared" si="139"/>
        <v/>
      </c>
      <c r="AI562" s="46" t="str">
        <f>IFERROR(IF(ISNUMBER('Opsparede løndele dec20-mar21'!K560),AH562+'Opsparede løndele dec20-mar21'!K560,AH562),"")</f>
        <v/>
      </c>
    </row>
    <row r="563" spans="1:35" x14ac:dyDescent="0.25">
      <c r="A563" s="52" t="str">
        <f t="shared" si="140"/>
        <v/>
      </c>
      <c r="B563" s="5"/>
      <c r="C563" s="6"/>
      <c r="D563" s="7"/>
      <c r="E563" s="8"/>
      <c r="F563" s="8"/>
      <c r="G563" s="60" t="str">
        <f t="shared" si="142"/>
        <v/>
      </c>
      <c r="H563" s="60" t="str">
        <f t="shared" si="142"/>
        <v/>
      </c>
      <c r="I563" s="60" t="str">
        <f t="shared" si="142"/>
        <v/>
      </c>
      <c r="K563" s="115" t="str">
        <f t="shared" si="138"/>
        <v/>
      </c>
      <c r="U563" s="116"/>
      <c r="V563" s="65" t="str">
        <f t="shared" si="128"/>
        <v/>
      </c>
      <c r="W563" s="65" t="str">
        <f t="shared" si="129"/>
        <v/>
      </c>
      <c r="X563" s="65" t="str">
        <f t="shared" si="130"/>
        <v/>
      </c>
      <c r="Y563" s="65" t="str">
        <f t="shared" si="131"/>
        <v/>
      </c>
      <c r="Z563" s="65" t="str">
        <f t="shared" si="132"/>
        <v/>
      </c>
      <c r="AA563" s="65" t="str">
        <f t="shared" si="133"/>
        <v/>
      </c>
      <c r="AB563" s="38"/>
      <c r="AC563" s="38"/>
      <c r="AD563" s="38"/>
      <c r="AE563" s="85" t="str">
        <f t="shared" si="134"/>
        <v/>
      </c>
      <c r="AF563" s="85" t="str">
        <f t="shared" si="135"/>
        <v/>
      </c>
      <c r="AG563" s="85" t="str">
        <f t="shared" si="136"/>
        <v/>
      </c>
      <c r="AH563" s="66" t="str">
        <f t="shared" si="139"/>
        <v/>
      </c>
      <c r="AI563" s="46" t="str">
        <f>IFERROR(IF(ISNUMBER('Opsparede løndele dec20-mar21'!K561),AH563+'Opsparede løndele dec20-mar21'!K561,AH563),"")</f>
        <v/>
      </c>
    </row>
    <row r="564" spans="1:35" x14ac:dyDescent="0.25">
      <c r="A564" s="52" t="str">
        <f t="shared" si="140"/>
        <v/>
      </c>
      <c r="B564" s="5"/>
      <c r="C564" s="6"/>
      <c r="D564" s="7"/>
      <c r="E564" s="8"/>
      <c r="F564" s="8"/>
      <c r="G564" s="60" t="str">
        <f t="shared" si="142"/>
        <v/>
      </c>
      <c r="H564" s="60" t="str">
        <f t="shared" si="142"/>
        <v/>
      </c>
      <c r="I564" s="60" t="str">
        <f t="shared" si="142"/>
        <v/>
      </c>
      <c r="K564" s="115" t="str">
        <f t="shared" si="138"/>
        <v/>
      </c>
      <c r="U564" s="116"/>
      <c r="V564" s="65" t="str">
        <f t="shared" si="128"/>
        <v/>
      </c>
      <c r="W564" s="65" t="str">
        <f t="shared" si="129"/>
        <v/>
      </c>
      <c r="X564" s="65" t="str">
        <f t="shared" si="130"/>
        <v/>
      </c>
      <c r="Y564" s="65" t="str">
        <f t="shared" si="131"/>
        <v/>
      </c>
      <c r="Z564" s="65" t="str">
        <f t="shared" si="132"/>
        <v/>
      </c>
      <c r="AA564" s="65" t="str">
        <f t="shared" si="133"/>
        <v/>
      </c>
      <c r="AB564" s="38"/>
      <c r="AC564" s="38"/>
      <c r="AD564" s="38"/>
      <c r="AE564" s="85" t="str">
        <f t="shared" si="134"/>
        <v/>
      </c>
      <c r="AF564" s="85" t="str">
        <f t="shared" si="135"/>
        <v/>
      </c>
      <c r="AG564" s="85" t="str">
        <f t="shared" si="136"/>
        <v/>
      </c>
      <c r="AH564" s="66" t="str">
        <f t="shared" si="139"/>
        <v/>
      </c>
      <c r="AI564" s="46" t="str">
        <f>IFERROR(IF(ISNUMBER('Opsparede løndele dec20-mar21'!K562),AH564+'Opsparede løndele dec20-mar21'!K562,AH564),"")</f>
        <v/>
      </c>
    </row>
    <row r="565" spans="1:35" x14ac:dyDescent="0.25">
      <c r="A565" s="52" t="str">
        <f t="shared" si="140"/>
        <v/>
      </c>
      <c r="B565" s="5"/>
      <c r="C565" s="6"/>
      <c r="D565" s="7"/>
      <c r="E565" s="8"/>
      <c r="F565" s="8"/>
      <c r="G565" s="60" t="str">
        <f t="shared" si="142"/>
        <v/>
      </c>
      <c r="H565" s="60" t="str">
        <f t="shared" si="142"/>
        <v/>
      </c>
      <c r="I565" s="60" t="str">
        <f t="shared" si="142"/>
        <v/>
      </c>
      <c r="K565" s="115" t="str">
        <f t="shared" si="138"/>
        <v/>
      </c>
      <c r="U565" s="116"/>
      <c r="V565" s="65" t="str">
        <f t="shared" si="128"/>
        <v/>
      </c>
      <c r="W565" s="65" t="str">
        <f t="shared" si="129"/>
        <v/>
      </c>
      <c r="X565" s="65" t="str">
        <f t="shared" si="130"/>
        <v/>
      </c>
      <c r="Y565" s="65" t="str">
        <f t="shared" si="131"/>
        <v/>
      </c>
      <c r="Z565" s="65" t="str">
        <f t="shared" si="132"/>
        <v/>
      </c>
      <c r="AA565" s="65" t="str">
        <f t="shared" si="133"/>
        <v/>
      </c>
      <c r="AB565" s="38"/>
      <c r="AC565" s="38"/>
      <c r="AD565" s="38"/>
      <c r="AE565" s="85" t="str">
        <f t="shared" si="134"/>
        <v/>
      </c>
      <c r="AF565" s="85" t="str">
        <f t="shared" si="135"/>
        <v/>
      </c>
      <c r="AG565" s="85" t="str">
        <f t="shared" si="136"/>
        <v/>
      </c>
      <c r="AH565" s="66" t="str">
        <f t="shared" si="139"/>
        <v/>
      </c>
      <c r="AI565" s="46" t="str">
        <f>IFERROR(IF(ISNUMBER('Opsparede løndele dec20-mar21'!K563),AH565+'Opsparede løndele dec20-mar21'!K563,AH565),"")</f>
        <v/>
      </c>
    </row>
    <row r="566" spans="1:35" x14ac:dyDescent="0.25">
      <c r="A566" s="52" t="str">
        <f t="shared" si="140"/>
        <v/>
      </c>
      <c r="B566" s="5"/>
      <c r="C566" s="6"/>
      <c r="D566" s="7"/>
      <c r="E566" s="8"/>
      <c r="F566" s="8"/>
      <c r="G566" s="60" t="str">
        <f t="shared" si="142"/>
        <v/>
      </c>
      <c r="H566" s="60" t="str">
        <f t="shared" si="142"/>
        <v/>
      </c>
      <c r="I566" s="60" t="str">
        <f t="shared" si="142"/>
        <v/>
      </c>
      <c r="K566" s="115" t="str">
        <f t="shared" si="138"/>
        <v/>
      </c>
      <c r="U566" s="116"/>
      <c r="V566" s="65" t="str">
        <f t="shared" si="128"/>
        <v/>
      </c>
      <c r="W566" s="65" t="str">
        <f t="shared" si="129"/>
        <v/>
      </c>
      <c r="X566" s="65" t="str">
        <f t="shared" si="130"/>
        <v/>
      </c>
      <c r="Y566" s="65" t="str">
        <f t="shared" si="131"/>
        <v/>
      </c>
      <c r="Z566" s="65" t="str">
        <f t="shared" si="132"/>
        <v/>
      </c>
      <c r="AA566" s="65" t="str">
        <f t="shared" si="133"/>
        <v/>
      </c>
      <c r="AB566" s="38"/>
      <c r="AC566" s="38"/>
      <c r="AD566" s="38"/>
      <c r="AE566" s="85" t="str">
        <f t="shared" si="134"/>
        <v/>
      </c>
      <c r="AF566" s="85" t="str">
        <f t="shared" si="135"/>
        <v/>
      </c>
      <c r="AG566" s="85" t="str">
        <f t="shared" si="136"/>
        <v/>
      </c>
      <c r="AH566" s="66" t="str">
        <f t="shared" si="139"/>
        <v/>
      </c>
      <c r="AI566" s="46" t="str">
        <f>IFERROR(IF(ISNUMBER('Opsparede løndele dec20-mar21'!K564),AH566+'Opsparede løndele dec20-mar21'!K564,AH566),"")</f>
        <v/>
      </c>
    </row>
    <row r="567" spans="1:35" x14ac:dyDescent="0.25">
      <c r="A567" s="52" t="str">
        <f t="shared" si="140"/>
        <v/>
      </c>
      <c r="B567" s="5"/>
      <c r="C567" s="6"/>
      <c r="D567" s="7"/>
      <c r="E567" s="8"/>
      <c r="F567" s="8"/>
      <c r="G567" s="60" t="str">
        <f t="shared" si="142"/>
        <v/>
      </c>
      <c r="H567" s="60" t="str">
        <f t="shared" si="142"/>
        <v/>
      </c>
      <c r="I567" s="60" t="str">
        <f t="shared" si="142"/>
        <v/>
      </c>
      <c r="K567" s="115" t="str">
        <f t="shared" si="138"/>
        <v/>
      </c>
      <c r="U567" s="116"/>
      <c r="V567" s="65" t="str">
        <f t="shared" si="128"/>
        <v/>
      </c>
      <c r="W567" s="65" t="str">
        <f t="shared" si="129"/>
        <v/>
      </c>
      <c r="X567" s="65" t="str">
        <f t="shared" si="130"/>
        <v/>
      </c>
      <c r="Y567" s="65" t="str">
        <f t="shared" si="131"/>
        <v/>
      </c>
      <c r="Z567" s="65" t="str">
        <f t="shared" si="132"/>
        <v/>
      </c>
      <c r="AA567" s="65" t="str">
        <f t="shared" si="133"/>
        <v/>
      </c>
      <c r="AB567" s="38"/>
      <c r="AC567" s="38"/>
      <c r="AD567" s="38"/>
      <c r="AE567" s="85" t="str">
        <f t="shared" si="134"/>
        <v/>
      </c>
      <c r="AF567" s="85" t="str">
        <f t="shared" si="135"/>
        <v/>
      </c>
      <c r="AG567" s="85" t="str">
        <f t="shared" si="136"/>
        <v/>
      </c>
      <c r="AH567" s="66" t="str">
        <f t="shared" si="139"/>
        <v/>
      </c>
      <c r="AI567" s="46" t="str">
        <f>IFERROR(IF(ISNUMBER('Opsparede løndele dec20-mar21'!K565),AH567+'Opsparede løndele dec20-mar21'!K565,AH567),"")</f>
        <v/>
      </c>
    </row>
    <row r="568" spans="1:35" x14ac:dyDescent="0.25">
      <c r="A568" s="52" t="str">
        <f t="shared" si="140"/>
        <v/>
      </c>
      <c r="B568" s="5"/>
      <c r="C568" s="6"/>
      <c r="D568" s="7"/>
      <c r="E568" s="8"/>
      <c r="F568" s="8"/>
      <c r="G568" s="60" t="str">
        <f t="shared" ref="G568:I583" si="143">IF(AND(ISNUMBER($E568),ISNUMBER($F568)),MAX(MIN(NETWORKDAYS(IF($E568&lt;=VLOOKUP(G$6,Matrix_antal_dage,5,FALSE),VLOOKUP(G$6,Matrix_antal_dage,5,FALSE),$E568),IF($F568&gt;=VLOOKUP(G$6,Matrix_antal_dage,6,FALSE),VLOOKUP(G$6,Matrix_antal_dage,6,FALSE),$F568),helligdage),VLOOKUP(G$6,Matrix_antal_dage,7,FALSE)),0),"")</f>
        <v/>
      </c>
      <c r="H568" s="60" t="str">
        <f t="shared" si="143"/>
        <v/>
      </c>
      <c r="I568" s="60" t="str">
        <f t="shared" si="143"/>
        <v/>
      </c>
      <c r="K568" s="115" t="str">
        <f t="shared" si="138"/>
        <v/>
      </c>
      <c r="U568" s="116"/>
      <c r="V568" s="65" t="str">
        <f t="shared" si="128"/>
        <v/>
      </c>
      <c r="W568" s="65" t="str">
        <f t="shared" si="129"/>
        <v/>
      </c>
      <c r="X568" s="65" t="str">
        <f t="shared" si="130"/>
        <v/>
      </c>
      <c r="Y568" s="65" t="str">
        <f t="shared" si="131"/>
        <v/>
      </c>
      <c r="Z568" s="65" t="str">
        <f t="shared" si="132"/>
        <v/>
      </c>
      <c r="AA568" s="65" t="str">
        <f t="shared" si="133"/>
        <v/>
      </c>
      <c r="AB568" s="38"/>
      <c r="AC568" s="38"/>
      <c r="AD568" s="38"/>
      <c r="AE568" s="85" t="str">
        <f t="shared" si="134"/>
        <v/>
      </c>
      <c r="AF568" s="85" t="str">
        <f t="shared" si="135"/>
        <v/>
      </c>
      <c r="AG568" s="85" t="str">
        <f t="shared" si="136"/>
        <v/>
      </c>
      <c r="AH568" s="66" t="str">
        <f t="shared" si="139"/>
        <v/>
      </c>
      <c r="AI568" s="46" t="str">
        <f>IFERROR(IF(ISNUMBER('Opsparede løndele dec20-mar21'!K566),AH568+'Opsparede løndele dec20-mar21'!K566,AH568),"")</f>
        <v/>
      </c>
    </row>
    <row r="569" spans="1:35" x14ac:dyDescent="0.25">
      <c r="A569" s="52" t="str">
        <f t="shared" si="140"/>
        <v/>
      </c>
      <c r="B569" s="5"/>
      <c r="C569" s="6"/>
      <c r="D569" s="7"/>
      <c r="E569" s="8"/>
      <c r="F569" s="8"/>
      <c r="G569" s="60" t="str">
        <f t="shared" si="143"/>
        <v/>
      </c>
      <c r="H569" s="60" t="str">
        <f t="shared" si="143"/>
        <v/>
      </c>
      <c r="I569" s="60" t="str">
        <f t="shared" si="143"/>
        <v/>
      </c>
      <c r="K569" s="115" t="str">
        <f t="shared" si="138"/>
        <v/>
      </c>
      <c r="U569" s="116"/>
      <c r="V569" s="65" t="str">
        <f t="shared" si="128"/>
        <v/>
      </c>
      <c r="W569" s="65" t="str">
        <f t="shared" si="129"/>
        <v/>
      </c>
      <c r="X569" s="65" t="str">
        <f t="shared" si="130"/>
        <v/>
      </c>
      <c r="Y569" s="65" t="str">
        <f t="shared" si="131"/>
        <v/>
      </c>
      <c r="Z569" s="65" t="str">
        <f t="shared" si="132"/>
        <v/>
      </c>
      <c r="AA569" s="65" t="str">
        <f t="shared" si="133"/>
        <v/>
      </c>
      <c r="AB569" s="38"/>
      <c r="AC569" s="38"/>
      <c r="AD569" s="38"/>
      <c r="AE569" s="85" t="str">
        <f t="shared" si="134"/>
        <v/>
      </c>
      <c r="AF569" s="85" t="str">
        <f t="shared" si="135"/>
        <v/>
      </c>
      <c r="AG569" s="85" t="str">
        <f t="shared" si="136"/>
        <v/>
      </c>
      <c r="AH569" s="66" t="str">
        <f t="shared" si="139"/>
        <v/>
      </c>
      <c r="AI569" s="46" t="str">
        <f>IFERROR(IF(ISNUMBER('Opsparede løndele dec20-mar21'!K567),AH569+'Opsparede løndele dec20-mar21'!K567,AH569),"")</f>
        <v/>
      </c>
    </row>
    <row r="570" spans="1:35" x14ac:dyDescent="0.25">
      <c r="A570" s="52" t="str">
        <f t="shared" si="140"/>
        <v/>
      </c>
      <c r="B570" s="5"/>
      <c r="C570" s="6"/>
      <c r="D570" s="7"/>
      <c r="E570" s="8"/>
      <c r="F570" s="8"/>
      <c r="G570" s="60" t="str">
        <f t="shared" si="143"/>
        <v/>
      </c>
      <c r="H570" s="60" t="str">
        <f t="shared" si="143"/>
        <v/>
      </c>
      <c r="I570" s="60" t="str">
        <f t="shared" si="143"/>
        <v/>
      </c>
      <c r="K570" s="115" t="str">
        <f t="shared" si="138"/>
        <v/>
      </c>
      <c r="U570" s="116"/>
      <c r="V570" s="65" t="str">
        <f t="shared" si="128"/>
        <v/>
      </c>
      <c r="W570" s="65" t="str">
        <f t="shared" si="129"/>
        <v/>
      </c>
      <c r="X570" s="65" t="str">
        <f t="shared" si="130"/>
        <v/>
      </c>
      <c r="Y570" s="65" t="str">
        <f t="shared" si="131"/>
        <v/>
      </c>
      <c r="Z570" s="65" t="str">
        <f t="shared" si="132"/>
        <v/>
      </c>
      <c r="AA570" s="65" t="str">
        <f t="shared" si="133"/>
        <v/>
      </c>
      <c r="AB570" s="38"/>
      <c r="AC570" s="38"/>
      <c r="AD570" s="38"/>
      <c r="AE570" s="85" t="str">
        <f t="shared" si="134"/>
        <v/>
      </c>
      <c r="AF570" s="85" t="str">
        <f t="shared" si="135"/>
        <v/>
      </c>
      <c r="AG570" s="85" t="str">
        <f t="shared" si="136"/>
        <v/>
      </c>
      <c r="AH570" s="66" t="str">
        <f t="shared" si="139"/>
        <v/>
      </c>
      <c r="AI570" s="46" t="str">
        <f>IFERROR(IF(ISNUMBER('Opsparede løndele dec20-mar21'!K568),AH570+'Opsparede løndele dec20-mar21'!K568,AH570),"")</f>
        <v/>
      </c>
    </row>
    <row r="571" spans="1:35" x14ac:dyDescent="0.25">
      <c r="A571" s="52" t="str">
        <f t="shared" si="140"/>
        <v/>
      </c>
      <c r="B571" s="5"/>
      <c r="C571" s="6"/>
      <c r="D571" s="7"/>
      <c r="E571" s="8"/>
      <c r="F571" s="8"/>
      <c r="G571" s="60" t="str">
        <f t="shared" si="143"/>
        <v/>
      </c>
      <c r="H571" s="60" t="str">
        <f t="shared" si="143"/>
        <v/>
      </c>
      <c r="I571" s="60" t="str">
        <f t="shared" si="143"/>
        <v/>
      </c>
      <c r="K571" s="115" t="str">
        <f t="shared" si="138"/>
        <v/>
      </c>
      <c r="U571" s="116"/>
      <c r="V571" s="65" t="str">
        <f t="shared" si="128"/>
        <v/>
      </c>
      <c r="W571" s="65" t="str">
        <f t="shared" si="129"/>
        <v/>
      </c>
      <c r="X571" s="65" t="str">
        <f t="shared" si="130"/>
        <v/>
      </c>
      <c r="Y571" s="65" t="str">
        <f t="shared" si="131"/>
        <v/>
      </c>
      <c r="Z571" s="65" t="str">
        <f t="shared" si="132"/>
        <v/>
      </c>
      <c r="AA571" s="65" t="str">
        <f t="shared" si="133"/>
        <v/>
      </c>
      <c r="AB571" s="38"/>
      <c r="AC571" s="38"/>
      <c r="AD571" s="38"/>
      <c r="AE571" s="85" t="str">
        <f t="shared" si="134"/>
        <v/>
      </c>
      <c r="AF571" s="85" t="str">
        <f t="shared" si="135"/>
        <v/>
      </c>
      <c r="AG571" s="85" t="str">
        <f t="shared" si="136"/>
        <v/>
      </c>
      <c r="AH571" s="66" t="str">
        <f t="shared" si="139"/>
        <v/>
      </c>
      <c r="AI571" s="46" t="str">
        <f>IFERROR(IF(ISNUMBER('Opsparede løndele dec20-mar21'!K569),AH571+'Opsparede løndele dec20-mar21'!K569,AH571),"")</f>
        <v/>
      </c>
    </row>
    <row r="572" spans="1:35" x14ac:dyDescent="0.25">
      <c r="A572" s="52" t="str">
        <f t="shared" si="140"/>
        <v/>
      </c>
      <c r="B572" s="5"/>
      <c r="C572" s="6"/>
      <c r="D572" s="7"/>
      <c r="E572" s="8"/>
      <c r="F572" s="8"/>
      <c r="G572" s="60" t="str">
        <f t="shared" si="143"/>
        <v/>
      </c>
      <c r="H572" s="60" t="str">
        <f t="shared" si="143"/>
        <v/>
      </c>
      <c r="I572" s="60" t="str">
        <f t="shared" si="143"/>
        <v/>
      </c>
      <c r="K572" s="115" t="str">
        <f t="shared" si="138"/>
        <v/>
      </c>
      <c r="U572" s="116"/>
      <c r="V572" s="65" t="str">
        <f t="shared" si="128"/>
        <v/>
      </c>
      <c r="W572" s="65" t="str">
        <f t="shared" si="129"/>
        <v/>
      </c>
      <c r="X572" s="65" t="str">
        <f t="shared" si="130"/>
        <v/>
      </c>
      <c r="Y572" s="65" t="str">
        <f t="shared" si="131"/>
        <v/>
      </c>
      <c r="Z572" s="65" t="str">
        <f t="shared" si="132"/>
        <v/>
      </c>
      <c r="AA572" s="65" t="str">
        <f t="shared" si="133"/>
        <v/>
      </c>
      <c r="AB572" s="38"/>
      <c r="AC572" s="38"/>
      <c r="AD572" s="38"/>
      <c r="AE572" s="85" t="str">
        <f t="shared" si="134"/>
        <v/>
      </c>
      <c r="AF572" s="85" t="str">
        <f t="shared" si="135"/>
        <v/>
      </c>
      <c r="AG572" s="85" t="str">
        <f t="shared" si="136"/>
        <v/>
      </c>
      <c r="AH572" s="66" t="str">
        <f t="shared" si="139"/>
        <v/>
      </c>
      <c r="AI572" s="46" t="str">
        <f>IFERROR(IF(ISNUMBER('Opsparede løndele dec20-mar21'!K570),AH572+'Opsparede løndele dec20-mar21'!K570,AH572),"")</f>
        <v/>
      </c>
    </row>
    <row r="573" spans="1:35" x14ac:dyDescent="0.25">
      <c r="A573" s="52" t="str">
        <f t="shared" si="140"/>
        <v/>
      </c>
      <c r="B573" s="5"/>
      <c r="C573" s="6"/>
      <c r="D573" s="7"/>
      <c r="E573" s="8"/>
      <c r="F573" s="8"/>
      <c r="G573" s="60" t="str">
        <f t="shared" si="143"/>
        <v/>
      </c>
      <c r="H573" s="60" t="str">
        <f t="shared" si="143"/>
        <v/>
      </c>
      <c r="I573" s="60" t="str">
        <f t="shared" si="143"/>
        <v/>
      </c>
      <c r="K573" s="115" t="str">
        <f t="shared" si="138"/>
        <v/>
      </c>
      <c r="U573" s="116"/>
      <c r="V573" s="65" t="str">
        <f t="shared" si="128"/>
        <v/>
      </c>
      <c r="W573" s="65" t="str">
        <f t="shared" si="129"/>
        <v/>
      </c>
      <c r="X573" s="65" t="str">
        <f t="shared" si="130"/>
        <v/>
      </c>
      <c r="Y573" s="65" t="str">
        <f t="shared" si="131"/>
        <v/>
      </c>
      <c r="Z573" s="65" t="str">
        <f t="shared" si="132"/>
        <v/>
      </c>
      <c r="AA573" s="65" t="str">
        <f t="shared" si="133"/>
        <v/>
      </c>
      <c r="AB573" s="38"/>
      <c r="AC573" s="38"/>
      <c r="AD573" s="38"/>
      <c r="AE573" s="85" t="str">
        <f t="shared" si="134"/>
        <v/>
      </c>
      <c r="AF573" s="85" t="str">
        <f t="shared" si="135"/>
        <v/>
      </c>
      <c r="AG573" s="85" t="str">
        <f t="shared" si="136"/>
        <v/>
      </c>
      <c r="AH573" s="66" t="str">
        <f t="shared" si="139"/>
        <v/>
      </c>
      <c r="AI573" s="46" t="str">
        <f>IFERROR(IF(ISNUMBER('Opsparede løndele dec20-mar21'!K571),AH573+'Opsparede løndele dec20-mar21'!K571,AH573),"")</f>
        <v/>
      </c>
    </row>
    <row r="574" spans="1:35" x14ac:dyDescent="0.25">
      <c r="A574" s="52" t="str">
        <f t="shared" si="140"/>
        <v/>
      </c>
      <c r="B574" s="5"/>
      <c r="C574" s="6"/>
      <c r="D574" s="7"/>
      <c r="E574" s="8"/>
      <c r="F574" s="8"/>
      <c r="G574" s="60" t="str">
        <f t="shared" si="143"/>
        <v/>
      </c>
      <c r="H574" s="60" t="str">
        <f t="shared" si="143"/>
        <v/>
      </c>
      <c r="I574" s="60" t="str">
        <f t="shared" si="143"/>
        <v/>
      </c>
      <c r="K574" s="115" t="str">
        <f t="shared" si="138"/>
        <v/>
      </c>
      <c r="U574" s="116"/>
      <c r="V574" s="65" t="str">
        <f t="shared" si="128"/>
        <v/>
      </c>
      <c r="W574" s="65" t="str">
        <f t="shared" si="129"/>
        <v/>
      </c>
      <c r="X574" s="65" t="str">
        <f t="shared" si="130"/>
        <v/>
      </c>
      <c r="Y574" s="65" t="str">
        <f t="shared" si="131"/>
        <v/>
      </c>
      <c r="Z574" s="65" t="str">
        <f t="shared" si="132"/>
        <v/>
      </c>
      <c r="AA574" s="65" t="str">
        <f t="shared" si="133"/>
        <v/>
      </c>
      <c r="AB574" s="38"/>
      <c r="AC574" s="38"/>
      <c r="AD574" s="38"/>
      <c r="AE574" s="85" t="str">
        <f t="shared" si="134"/>
        <v/>
      </c>
      <c r="AF574" s="85" t="str">
        <f t="shared" si="135"/>
        <v/>
      </c>
      <c r="AG574" s="85" t="str">
        <f t="shared" si="136"/>
        <v/>
      </c>
      <c r="AH574" s="66" t="str">
        <f t="shared" si="139"/>
        <v/>
      </c>
      <c r="AI574" s="46" t="str">
        <f>IFERROR(IF(ISNUMBER('Opsparede løndele dec20-mar21'!K572),AH574+'Opsparede løndele dec20-mar21'!K572,AH574),"")</f>
        <v/>
      </c>
    </row>
    <row r="575" spans="1:35" x14ac:dyDescent="0.25">
      <c r="A575" s="52" t="str">
        <f t="shared" si="140"/>
        <v/>
      </c>
      <c r="B575" s="5"/>
      <c r="C575" s="6"/>
      <c r="D575" s="7"/>
      <c r="E575" s="8"/>
      <c r="F575" s="8"/>
      <c r="G575" s="60" t="str">
        <f t="shared" si="143"/>
        <v/>
      </c>
      <c r="H575" s="60" t="str">
        <f t="shared" si="143"/>
        <v/>
      </c>
      <c r="I575" s="60" t="str">
        <f t="shared" si="143"/>
        <v/>
      </c>
      <c r="K575" s="115" t="str">
        <f t="shared" si="138"/>
        <v/>
      </c>
      <c r="U575" s="116"/>
      <c r="V575" s="65" t="str">
        <f t="shared" si="128"/>
        <v/>
      </c>
      <c r="W575" s="65" t="str">
        <f t="shared" si="129"/>
        <v/>
      </c>
      <c r="X575" s="65" t="str">
        <f t="shared" si="130"/>
        <v/>
      </c>
      <c r="Y575" s="65" t="str">
        <f t="shared" si="131"/>
        <v/>
      </c>
      <c r="Z575" s="65" t="str">
        <f t="shared" si="132"/>
        <v/>
      </c>
      <c r="AA575" s="65" t="str">
        <f t="shared" si="133"/>
        <v/>
      </c>
      <c r="AB575" s="38"/>
      <c r="AC575" s="38"/>
      <c r="AD575" s="38"/>
      <c r="AE575" s="85" t="str">
        <f t="shared" si="134"/>
        <v/>
      </c>
      <c r="AF575" s="85" t="str">
        <f t="shared" si="135"/>
        <v/>
      </c>
      <c r="AG575" s="85" t="str">
        <f t="shared" si="136"/>
        <v/>
      </c>
      <c r="AH575" s="66" t="str">
        <f t="shared" si="139"/>
        <v/>
      </c>
      <c r="AI575" s="46" t="str">
        <f>IFERROR(IF(ISNUMBER('Opsparede løndele dec20-mar21'!K573),AH575+'Opsparede løndele dec20-mar21'!K573,AH575),"")</f>
        <v/>
      </c>
    </row>
    <row r="576" spans="1:35" x14ac:dyDescent="0.25">
      <c r="A576" s="52" t="str">
        <f t="shared" si="140"/>
        <v/>
      </c>
      <c r="B576" s="5"/>
      <c r="C576" s="6"/>
      <c r="D576" s="7"/>
      <c r="E576" s="8"/>
      <c r="F576" s="8"/>
      <c r="G576" s="60" t="str">
        <f t="shared" si="143"/>
        <v/>
      </c>
      <c r="H576" s="60" t="str">
        <f t="shared" si="143"/>
        <v/>
      </c>
      <c r="I576" s="60" t="str">
        <f t="shared" si="143"/>
        <v/>
      </c>
      <c r="K576" s="115" t="str">
        <f t="shared" si="138"/>
        <v/>
      </c>
      <c r="U576" s="116"/>
      <c r="V576" s="65" t="str">
        <f t="shared" si="128"/>
        <v/>
      </c>
      <c r="W576" s="65" t="str">
        <f t="shared" si="129"/>
        <v/>
      </c>
      <c r="X576" s="65" t="str">
        <f t="shared" si="130"/>
        <v/>
      </c>
      <c r="Y576" s="65" t="str">
        <f t="shared" si="131"/>
        <v/>
      </c>
      <c r="Z576" s="65" t="str">
        <f t="shared" si="132"/>
        <v/>
      </c>
      <c r="AA576" s="65" t="str">
        <f t="shared" si="133"/>
        <v/>
      </c>
      <c r="AB576" s="38"/>
      <c r="AC576" s="38"/>
      <c r="AD576" s="38"/>
      <c r="AE576" s="85" t="str">
        <f t="shared" si="134"/>
        <v/>
      </c>
      <c r="AF576" s="85" t="str">
        <f t="shared" si="135"/>
        <v/>
      </c>
      <c r="AG576" s="85" t="str">
        <f t="shared" si="136"/>
        <v/>
      </c>
      <c r="AH576" s="66" t="str">
        <f t="shared" si="139"/>
        <v/>
      </c>
      <c r="AI576" s="46" t="str">
        <f>IFERROR(IF(ISNUMBER('Opsparede løndele dec20-mar21'!K574),AH576+'Opsparede løndele dec20-mar21'!K574,AH576),"")</f>
        <v/>
      </c>
    </row>
    <row r="577" spans="1:35" x14ac:dyDescent="0.25">
      <c r="A577" s="52" t="str">
        <f t="shared" si="140"/>
        <v/>
      </c>
      <c r="B577" s="5"/>
      <c r="C577" s="6"/>
      <c r="D577" s="7"/>
      <c r="E577" s="8"/>
      <c r="F577" s="8"/>
      <c r="G577" s="60" t="str">
        <f t="shared" si="143"/>
        <v/>
      </c>
      <c r="H577" s="60" t="str">
        <f t="shared" si="143"/>
        <v/>
      </c>
      <c r="I577" s="60" t="str">
        <f t="shared" si="143"/>
        <v/>
      </c>
      <c r="K577" s="115" t="str">
        <f t="shared" si="138"/>
        <v/>
      </c>
      <c r="U577" s="116"/>
      <c r="V577" s="65" t="str">
        <f t="shared" si="128"/>
        <v/>
      </c>
      <c r="W577" s="65" t="str">
        <f t="shared" si="129"/>
        <v/>
      </c>
      <c r="X577" s="65" t="str">
        <f t="shared" si="130"/>
        <v/>
      </c>
      <c r="Y577" s="65" t="str">
        <f t="shared" si="131"/>
        <v/>
      </c>
      <c r="Z577" s="65" t="str">
        <f t="shared" si="132"/>
        <v/>
      </c>
      <c r="AA577" s="65" t="str">
        <f t="shared" si="133"/>
        <v/>
      </c>
      <c r="AB577" s="38"/>
      <c r="AC577" s="38"/>
      <c r="AD577" s="38"/>
      <c r="AE577" s="85" t="str">
        <f t="shared" si="134"/>
        <v/>
      </c>
      <c r="AF577" s="85" t="str">
        <f t="shared" si="135"/>
        <v/>
      </c>
      <c r="AG577" s="85" t="str">
        <f t="shared" si="136"/>
        <v/>
      </c>
      <c r="AH577" s="66" t="str">
        <f t="shared" si="139"/>
        <v/>
      </c>
      <c r="AI577" s="46" t="str">
        <f>IFERROR(IF(ISNUMBER('Opsparede løndele dec20-mar21'!K575),AH577+'Opsparede løndele dec20-mar21'!K575,AH577),"")</f>
        <v/>
      </c>
    </row>
    <row r="578" spans="1:35" x14ac:dyDescent="0.25">
      <c r="A578" s="52" t="str">
        <f t="shared" si="140"/>
        <v/>
      </c>
      <c r="B578" s="5"/>
      <c r="C578" s="6"/>
      <c r="D578" s="7"/>
      <c r="E578" s="8"/>
      <c r="F578" s="8"/>
      <c r="G578" s="60" t="str">
        <f t="shared" si="143"/>
        <v/>
      </c>
      <c r="H578" s="60" t="str">
        <f t="shared" si="143"/>
        <v/>
      </c>
      <c r="I578" s="60" t="str">
        <f t="shared" si="143"/>
        <v/>
      </c>
      <c r="K578" s="115" t="str">
        <f t="shared" si="138"/>
        <v/>
      </c>
      <c r="U578" s="116"/>
      <c r="V578" s="65" t="str">
        <f t="shared" si="128"/>
        <v/>
      </c>
      <c r="W578" s="65" t="str">
        <f t="shared" si="129"/>
        <v/>
      </c>
      <c r="X578" s="65" t="str">
        <f t="shared" si="130"/>
        <v/>
      </c>
      <c r="Y578" s="65" t="str">
        <f t="shared" si="131"/>
        <v/>
      </c>
      <c r="Z578" s="65" t="str">
        <f t="shared" si="132"/>
        <v/>
      </c>
      <c r="AA578" s="65" t="str">
        <f t="shared" si="133"/>
        <v/>
      </c>
      <c r="AB578" s="38"/>
      <c r="AC578" s="38"/>
      <c r="AD578" s="38"/>
      <c r="AE578" s="85" t="str">
        <f t="shared" si="134"/>
        <v/>
      </c>
      <c r="AF578" s="85" t="str">
        <f t="shared" si="135"/>
        <v/>
      </c>
      <c r="AG578" s="85" t="str">
        <f t="shared" si="136"/>
        <v/>
      </c>
      <c r="AH578" s="66" t="str">
        <f t="shared" si="139"/>
        <v/>
      </c>
      <c r="AI578" s="46" t="str">
        <f>IFERROR(IF(ISNUMBER('Opsparede løndele dec20-mar21'!K576),AH578+'Opsparede løndele dec20-mar21'!K576,AH578),"")</f>
        <v/>
      </c>
    </row>
    <row r="579" spans="1:35" x14ac:dyDescent="0.25">
      <c r="A579" s="52" t="str">
        <f t="shared" si="140"/>
        <v/>
      </c>
      <c r="B579" s="5"/>
      <c r="C579" s="6"/>
      <c r="D579" s="7"/>
      <c r="E579" s="8"/>
      <c r="F579" s="8"/>
      <c r="G579" s="60" t="str">
        <f t="shared" si="143"/>
        <v/>
      </c>
      <c r="H579" s="60" t="str">
        <f t="shared" si="143"/>
        <v/>
      </c>
      <c r="I579" s="60" t="str">
        <f t="shared" si="143"/>
        <v/>
      </c>
      <c r="K579" s="115" t="str">
        <f t="shared" si="138"/>
        <v/>
      </c>
      <c r="U579" s="116"/>
      <c r="V579" s="65" t="str">
        <f t="shared" si="128"/>
        <v/>
      </c>
      <c r="W579" s="65" t="str">
        <f t="shared" si="129"/>
        <v/>
      </c>
      <c r="X579" s="65" t="str">
        <f t="shared" si="130"/>
        <v/>
      </c>
      <c r="Y579" s="65" t="str">
        <f t="shared" si="131"/>
        <v/>
      </c>
      <c r="Z579" s="65" t="str">
        <f t="shared" si="132"/>
        <v/>
      </c>
      <c r="AA579" s="65" t="str">
        <f t="shared" si="133"/>
        <v/>
      </c>
      <c r="AB579" s="38"/>
      <c r="AC579" s="38"/>
      <c r="AD579" s="38"/>
      <c r="AE579" s="85" t="str">
        <f t="shared" si="134"/>
        <v/>
      </c>
      <c r="AF579" s="85" t="str">
        <f t="shared" si="135"/>
        <v/>
      </c>
      <c r="AG579" s="85" t="str">
        <f t="shared" si="136"/>
        <v/>
      </c>
      <c r="AH579" s="66" t="str">
        <f t="shared" si="139"/>
        <v/>
      </c>
      <c r="AI579" s="46" t="str">
        <f>IFERROR(IF(ISNUMBER('Opsparede løndele dec20-mar21'!K577),AH579+'Opsparede løndele dec20-mar21'!K577,AH579),"")</f>
        <v/>
      </c>
    </row>
    <row r="580" spans="1:35" x14ac:dyDescent="0.25">
      <c r="A580" s="52" t="str">
        <f t="shared" si="140"/>
        <v/>
      </c>
      <c r="B580" s="5"/>
      <c r="C580" s="6"/>
      <c r="D580" s="7"/>
      <c r="E580" s="8"/>
      <c r="F580" s="8"/>
      <c r="G580" s="60" t="str">
        <f t="shared" si="143"/>
        <v/>
      </c>
      <c r="H580" s="60" t="str">
        <f t="shared" si="143"/>
        <v/>
      </c>
      <c r="I580" s="60" t="str">
        <f t="shared" si="143"/>
        <v/>
      </c>
      <c r="K580" s="115" t="str">
        <f t="shared" si="138"/>
        <v/>
      </c>
      <c r="U580" s="116"/>
      <c r="V580" s="65" t="str">
        <f t="shared" si="128"/>
        <v/>
      </c>
      <c r="W580" s="65" t="str">
        <f t="shared" si="129"/>
        <v/>
      </c>
      <c r="X580" s="65" t="str">
        <f t="shared" si="130"/>
        <v/>
      </c>
      <c r="Y580" s="65" t="str">
        <f t="shared" si="131"/>
        <v/>
      </c>
      <c r="Z580" s="65" t="str">
        <f t="shared" si="132"/>
        <v/>
      </c>
      <c r="AA580" s="65" t="str">
        <f t="shared" si="133"/>
        <v/>
      </c>
      <c r="AB580" s="38"/>
      <c r="AC580" s="38"/>
      <c r="AD580" s="38"/>
      <c r="AE580" s="85" t="str">
        <f t="shared" si="134"/>
        <v/>
      </c>
      <c r="AF580" s="85" t="str">
        <f t="shared" si="135"/>
        <v/>
      </c>
      <c r="AG580" s="85" t="str">
        <f t="shared" si="136"/>
        <v/>
      </c>
      <c r="AH580" s="66" t="str">
        <f t="shared" si="139"/>
        <v/>
      </c>
      <c r="AI580" s="46" t="str">
        <f>IFERROR(IF(ISNUMBER('Opsparede løndele dec20-mar21'!K578),AH580+'Opsparede løndele dec20-mar21'!K578,AH580),"")</f>
        <v/>
      </c>
    </row>
    <row r="581" spans="1:35" x14ac:dyDescent="0.25">
      <c r="A581" s="52" t="str">
        <f t="shared" si="140"/>
        <v/>
      </c>
      <c r="B581" s="5"/>
      <c r="C581" s="6"/>
      <c r="D581" s="7"/>
      <c r="E581" s="8"/>
      <c r="F581" s="8"/>
      <c r="G581" s="60" t="str">
        <f t="shared" si="143"/>
        <v/>
      </c>
      <c r="H581" s="60" t="str">
        <f t="shared" si="143"/>
        <v/>
      </c>
      <c r="I581" s="60" t="str">
        <f t="shared" si="143"/>
        <v/>
      </c>
      <c r="K581" s="115" t="str">
        <f t="shared" si="138"/>
        <v/>
      </c>
      <c r="U581" s="116"/>
      <c r="V581" s="65" t="str">
        <f t="shared" si="128"/>
        <v/>
      </c>
      <c r="W581" s="65" t="str">
        <f t="shared" si="129"/>
        <v/>
      </c>
      <c r="X581" s="65" t="str">
        <f t="shared" si="130"/>
        <v/>
      </c>
      <c r="Y581" s="65" t="str">
        <f t="shared" si="131"/>
        <v/>
      </c>
      <c r="Z581" s="65" t="str">
        <f t="shared" si="132"/>
        <v/>
      </c>
      <c r="AA581" s="65" t="str">
        <f t="shared" si="133"/>
        <v/>
      </c>
      <c r="AB581" s="38"/>
      <c r="AC581" s="38"/>
      <c r="AD581" s="38"/>
      <c r="AE581" s="85" t="str">
        <f t="shared" si="134"/>
        <v/>
      </c>
      <c r="AF581" s="85" t="str">
        <f t="shared" si="135"/>
        <v/>
      </c>
      <c r="AG581" s="85" t="str">
        <f t="shared" si="136"/>
        <v/>
      </c>
      <c r="AH581" s="66" t="str">
        <f t="shared" si="139"/>
        <v/>
      </c>
      <c r="AI581" s="46" t="str">
        <f>IFERROR(IF(ISNUMBER('Opsparede løndele dec20-mar21'!K579),AH581+'Opsparede løndele dec20-mar21'!K579,AH581),"")</f>
        <v/>
      </c>
    </row>
    <row r="582" spans="1:35" x14ac:dyDescent="0.25">
      <c r="A582" s="52" t="str">
        <f t="shared" si="140"/>
        <v/>
      </c>
      <c r="B582" s="5"/>
      <c r="C582" s="6"/>
      <c r="D582" s="7"/>
      <c r="E582" s="8"/>
      <c r="F582" s="8"/>
      <c r="G582" s="60" t="str">
        <f t="shared" si="143"/>
        <v/>
      </c>
      <c r="H582" s="60" t="str">
        <f t="shared" si="143"/>
        <v/>
      </c>
      <c r="I582" s="60" t="str">
        <f t="shared" si="143"/>
        <v/>
      </c>
      <c r="K582" s="115" t="str">
        <f t="shared" si="138"/>
        <v/>
      </c>
      <c r="U582" s="116"/>
      <c r="V582" s="65" t="str">
        <f t="shared" si="128"/>
        <v/>
      </c>
      <c r="W582" s="65" t="str">
        <f t="shared" si="129"/>
        <v/>
      </c>
      <c r="X582" s="65" t="str">
        <f t="shared" si="130"/>
        <v/>
      </c>
      <c r="Y582" s="65" t="str">
        <f t="shared" si="131"/>
        <v/>
      </c>
      <c r="Z582" s="65" t="str">
        <f t="shared" si="132"/>
        <v/>
      </c>
      <c r="AA582" s="65" t="str">
        <f t="shared" si="133"/>
        <v/>
      </c>
      <c r="AB582" s="38"/>
      <c r="AC582" s="38"/>
      <c r="AD582" s="38"/>
      <c r="AE582" s="85" t="str">
        <f t="shared" si="134"/>
        <v/>
      </c>
      <c r="AF582" s="85" t="str">
        <f t="shared" si="135"/>
        <v/>
      </c>
      <c r="AG582" s="85" t="str">
        <f t="shared" si="136"/>
        <v/>
      </c>
      <c r="AH582" s="66" t="str">
        <f t="shared" si="139"/>
        <v/>
      </c>
      <c r="AI582" s="46" t="str">
        <f>IFERROR(IF(ISNUMBER('Opsparede løndele dec20-mar21'!K580),AH582+'Opsparede løndele dec20-mar21'!K580,AH582),"")</f>
        <v/>
      </c>
    </row>
    <row r="583" spans="1:35" x14ac:dyDescent="0.25">
      <c r="A583" s="52" t="str">
        <f t="shared" si="140"/>
        <v/>
      </c>
      <c r="B583" s="5"/>
      <c r="C583" s="6"/>
      <c r="D583" s="7"/>
      <c r="E583" s="8"/>
      <c r="F583" s="8"/>
      <c r="G583" s="60" t="str">
        <f t="shared" si="143"/>
        <v/>
      </c>
      <c r="H583" s="60" t="str">
        <f t="shared" si="143"/>
        <v/>
      </c>
      <c r="I583" s="60" t="str">
        <f t="shared" si="143"/>
        <v/>
      </c>
      <c r="K583" s="115" t="str">
        <f t="shared" si="138"/>
        <v/>
      </c>
      <c r="U583" s="116"/>
      <c r="V583" s="65" t="str">
        <f t="shared" ref="V583:V646" si="144">IF(AND(ISNUMBER($U583),ISNUMBER(L583)),(IF($B583="","",IF(MIN(L583,O583)*$K583&gt;30000*IF($U583&gt;37,37,$U583)/37,30000*IF($U583&gt;37,37,$U583)/37,MIN(L583,O583)*$K583))),"")</f>
        <v/>
      </c>
      <c r="W583" s="65" t="str">
        <f t="shared" ref="W583:W646" si="145">IF(AND(ISNUMBER($U583),ISNUMBER(M583)),(IF($B583="","",IF(MIN(M583,P583)*$K583&gt;30000*IF($U583&gt;37,37,$U583)/37,30000*IF($U583&gt;37,37,$U583)/37,MIN(M583,P583)*$K583))),"")</f>
        <v/>
      </c>
      <c r="X583" s="65" t="str">
        <f t="shared" ref="X583:X646" si="146">IF(AND(ISNUMBER($U583),ISNUMBER(N583)),(IF($B583="","",IF(MIN(N583,Q583)*$K583&gt;30000*IF($U583&gt;37,37,$U583)/37,30000*IF($U583&gt;37,37,$U583)/37,MIN(N583,Q583)*$K583))),"")</f>
        <v/>
      </c>
      <c r="Y583" s="65" t="str">
        <f t="shared" ref="Y583:Y646" si="147">IF(ISNUMBER(V583),(MIN(V583,MIN(L583,O583)-R583)),"")</f>
        <v/>
      </c>
      <c r="Z583" s="65" t="str">
        <f t="shared" ref="Z583:Z646" si="148">IF(ISNUMBER(W583),(MIN(W583,MIN(M583,P583)-S583)),"")</f>
        <v/>
      </c>
      <c r="AA583" s="65" t="str">
        <f t="shared" ref="AA583:AA646" si="149">IF(ISNUMBER(X583),(MIN(X583,MIN(N583,Q583)-T583)),"")</f>
        <v/>
      </c>
      <c r="AB583" s="38"/>
      <c r="AC583" s="38"/>
      <c r="AD583" s="38"/>
      <c r="AE583" s="85" t="str">
        <f t="shared" ref="AE583:AE646" si="150">IF(ISNUMBER(AB583),MIN(Y583/VLOOKUP(G$6,Matrix_antal_dage,4,FALSE)*(G583-AB583),30000),"")</f>
        <v/>
      </c>
      <c r="AF583" s="85" t="str">
        <f t="shared" ref="AF583:AF646" si="151">IF(ISNUMBER(AC583),MIN(Z583/VLOOKUP(H$6,Matrix_antal_dage,4,FALSE)*(H583-AC583),30000),"")</f>
        <v/>
      </c>
      <c r="AG583" s="85" t="str">
        <f t="shared" ref="AG583:AG646" si="152">IF(ISNUMBER(AD583),MIN(AA583/VLOOKUP(I$6,Matrix_antal_dage,4,FALSE)*(I583-AD583),30000),"")</f>
        <v/>
      </c>
      <c r="AH583" s="66" t="str">
        <f t="shared" si="139"/>
        <v/>
      </c>
      <c r="AI583" s="46" t="str">
        <f>IFERROR(IF(ISNUMBER('Opsparede løndele dec20-mar21'!K581),AH583+'Opsparede løndele dec20-mar21'!K581,AH583),"")</f>
        <v/>
      </c>
    </row>
    <row r="584" spans="1:35" x14ac:dyDescent="0.25">
      <c r="A584" s="52" t="str">
        <f t="shared" si="140"/>
        <v/>
      </c>
      <c r="B584" s="5"/>
      <c r="C584" s="6"/>
      <c r="D584" s="7"/>
      <c r="E584" s="8"/>
      <c r="F584" s="8"/>
      <c r="G584" s="60" t="str">
        <f t="shared" ref="G584:I599" si="153">IF(AND(ISNUMBER($E584),ISNUMBER($F584)),MAX(MIN(NETWORKDAYS(IF($E584&lt;=VLOOKUP(G$6,Matrix_antal_dage,5,FALSE),VLOOKUP(G$6,Matrix_antal_dage,5,FALSE),$E584),IF($F584&gt;=VLOOKUP(G$6,Matrix_antal_dage,6,FALSE),VLOOKUP(G$6,Matrix_antal_dage,6,FALSE),$F584),helligdage),VLOOKUP(G$6,Matrix_antal_dage,7,FALSE)),0),"")</f>
        <v/>
      </c>
      <c r="H584" s="60" t="str">
        <f t="shared" si="153"/>
        <v/>
      </c>
      <c r="I584" s="60" t="str">
        <f t="shared" si="153"/>
        <v/>
      </c>
      <c r="K584" s="115" t="str">
        <f t="shared" ref="K584:K647" si="154">IF(J584="","",IF(J584="Funktionær",0.75,IF(J584="Ikke-funktionær",0.9,IF(J584="Elev/lærling",0.9))))</f>
        <v/>
      </c>
      <c r="U584" s="116"/>
      <c r="V584" s="65" t="str">
        <f t="shared" si="144"/>
        <v/>
      </c>
      <c r="W584" s="65" t="str">
        <f t="shared" si="145"/>
        <v/>
      </c>
      <c r="X584" s="65" t="str">
        <f t="shared" si="146"/>
        <v/>
      </c>
      <c r="Y584" s="65" t="str">
        <f t="shared" si="147"/>
        <v/>
      </c>
      <c r="Z584" s="65" t="str">
        <f t="shared" si="148"/>
        <v/>
      </c>
      <c r="AA584" s="65" t="str">
        <f t="shared" si="149"/>
        <v/>
      </c>
      <c r="AB584" s="38"/>
      <c r="AC584" s="38"/>
      <c r="AD584" s="38"/>
      <c r="AE584" s="85" t="str">
        <f t="shared" si="150"/>
        <v/>
      </c>
      <c r="AF584" s="85" t="str">
        <f t="shared" si="151"/>
        <v/>
      </c>
      <c r="AG584" s="85" t="str">
        <f t="shared" si="152"/>
        <v/>
      </c>
      <c r="AH584" s="66" t="str">
        <f t="shared" ref="AH584:AH647" si="155">IF(OR(ISNUMBER(AB584),ISNUMBER(AC584),ISNUMBER(AD584)),SUM(AE584:AG584),"")</f>
        <v/>
      </c>
      <c r="AI584" s="46" t="str">
        <f>IFERROR(IF(ISNUMBER('Opsparede løndele dec20-mar21'!K582),AH584+'Opsparede løndele dec20-mar21'!K582,AH584),"")</f>
        <v/>
      </c>
    </row>
    <row r="585" spans="1:35" x14ac:dyDescent="0.25">
      <c r="A585" s="52" t="str">
        <f t="shared" ref="A585:A648" si="156">IF(B585="","",A584+1)</f>
        <v/>
      </c>
      <c r="B585" s="5"/>
      <c r="C585" s="6"/>
      <c r="D585" s="7"/>
      <c r="E585" s="8"/>
      <c r="F585" s="8"/>
      <c r="G585" s="60" t="str">
        <f t="shared" si="153"/>
        <v/>
      </c>
      <c r="H585" s="60" t="str">
        <f t="shared" si="153"/>
        <v/>
      </c>
      <c r="I585" s="60" t="str">
        <f t="shared" si="153"/>
        <v/>
      </c>
      <c r="K585" s="115" t="str">
        <f t="shared" si="154"/>
        <v/>
      </c>
      <c r="U585" s="116"/>
      <c r="V585" s="65" t="str">
        <f t="shared" si="144"/>
        <v/>
      </c>
      <c r="W585" s="65" t="str">
        <f t="shared" si="145"/>
        <v/>
      </c>
      <c r="X585" s="65" t="str">
        <f t="shared" si="146"/>
        <v/>
      </c>
      <c r="Y585" s="65" t="str">
        <f t="shared" si="147"/>
        <v/>
      </c>
      <c r="Z585" s="65" t="str">
        <f t="shared" si="148"/>
        <v/>
      </c>
      <c r="AA585" s="65" t="str">
        <f t="shared" si="149"/>
        <v/>
      </c>
      <c r="AB585" s="38"/>
      <c r="AC585" s="38"/>
      <c r="AD585" s="38"/>
      <c r="AE585" s="85" t="str">
        <f t="shared" si="150"/>
        <v/>
      </c>
      <c r="AF585" s="85" t="str">
        <f t="shared" si="151"/>
        <v/>
      </c>
      <c r="AG585" s="85" t="str">
        <f t="shared" si="152"/>
        <v/>
      </c>
      <c r="AH585" s="66" t="str">
        <f t="shared" si="155"/>
        <v/>
      </c>
      <c r="AI585" s="46" t="str">
        <f>IFERROR(IF(ISNUMBER('Opsparede løndele dec20-mar21'!K583),AH585+'Opsparede løndele dec20-mar21'!K583,AH585),"")</f>
        <v/>
      </c>
    </row>
    <row r="586" spans="1:35" x14ac:dyDescent="0.25">
      <c r="A586" s="52" t="str">
        <f t="shared" si="156"/>
        <v/>
      </c>
      <c r="B586" s="5"/>
      <c r="C586" s="6"/>
      <c r="D586" s="7"/>
      <c r="E586" s="8"/>
      <c r="F586" s="8"/>
      <c r="G586" s="60" t="str">
        <f t="shared" si="153"/>
        <v/>
      </c>
      <c r="H586" s="60" t="str">
        <f t="shared" si="153"/>
        <v/>
      </c>
      <c r="I586" s="60" t="str">
        <f t="shared" si="153"/>
        <v/>
      </c>
      <c r="K586" s="115" t="str">
        <f t="shared" si="154"/>
        <v/>
      </c>
      <c r="U586" s="116"/>
      <c r="V586" s="65" t="str">
        <f t="shared" si="144"/>
        <v/>
      </c>
      <c r="W586" s="65" t="str">
        <f t="shared" si="145"/>
        <v/>
      </c>
      <c r="X586" s="65" t="str">
        <f t="shared" si="146"/>
        <v/>
      </c>
      <c r="Y586" s="65" t="str">
        <f t="shared" si="147"/>
        <v/>
      </c>
      <c r="Z586" s="65" t="str">
        <f t="shared" si="148"/>
        <v/>
      </c>
      <c r="AA586" s="65" t="str">
        <f t="shared" si="149"/>
        <v/>
      </c>
      <c r="AB586" s="38"/>
      <c r="AC586" s="38"/>
      <c r="AD586" s="38"/>
      <c r="AE586" s="85" t="str">
        <f t="shared" si="150"/>
        <v/>
      </c>
      <c r="AF586" s="85" t="str">
        <f t="shared" si="151"/>
        <v/>
      </c>
      <c r="AG586" s="85" t="str">
        <f t="shared" si="152"/>
        <v/>
      </c>
      <c r="AH586" s="66" t="str">
        <f t="shared" si="155"/>
        <v/>
      </c>
      <c r="AI586" s="46" t="str">
        <f>IFERROR(IF(ISNUMBER('Opsparede løndele dec20-mar21'!K584),AH586+'Opsparede løndele dec20-mar21'!K584,AH586),"")</f>
        <v/>
      </c>
    </row>
    <row r="587" spans="1:35" x14ac:dyDescent="0.25">
      <c r="A587" s="52" t="str">
        <f t="shared" si="156"/>
        <v/>
      </c>
      <c r="B587" s="5"/>
      <c r="C587" s="6"/>
      <c r="D587" s="7"/>
      <c r="E587" s="8"/>
      <c r="F587" s="8"/>
      <c r="G587" s="60" t="str">
        <f t="shared" si="153"/>
        <v/>
      </c>
      <c r="H587" s="60" t="str">
        <f t="shared" si="153"/>
        <v/>
      </c>
      <c r="I587" s="60" t="str">
        <f t="shared" si="153"/>
        <v/>
      </c>
      <c r="K587" s="115" t="str">
        <f t="shared" si="154"/>
        <v/>
      </c>
      <c r="U587" s="116"/>
      <c r="V587" s="65" t="str">
        <f t="shared" si="144"/>
        <v/>
      </c>
      <c r="W587" s="65" t="str">
        <f t="shared" si="145"/>
        <v/>
      </c>
      <c r="X587" s="65" t="str">
        <f t="shared" si="146"/>
        <v/>
      </c>
      <c r="Y587" s="65" t="str">
        <f t="shared" si="147"/>
        <v/>
      </c>
      <c r="Z587" s="65" t="str">
        <f t="shared" si="148"/>
        <v/>
      </c>
      <c r="AA587" s="65" t="str">
        <f t="shared" si="149"/>
        <v/>
      </c>
      <c r="AB587" s="38"/>
      <c r="AC587" s="38"/>
      <c r="AD587" s="38"/>
      <c r="AE587" s="85" t="str">
        <f t="shared" si="150"/>
        <v/>
      </c>
      <c r="AF587" s="85" t="str">
        <f t="shared" si="151"/>
        <v/>
      </c>
      <c r="AG587" s="85" t="str">
        <f t="shared" si="152"/>
        <v/>
      </c>
      <c r="AH587" s="66" t="str">
        <f t="shared" si="155"/>
        <v/>
      </c>
      <c r="AI587" s="46" t="str">
        <f>IFERROR(IF(ISNUMBER('Opsparede løndele dec20-mar21'!K585),AH587+'Opsparede løndele dec20-mar21'!K585,AH587),"")</f>
        <v/>
      </c>
    </row>
    <row r="588" spans="1:35" x14ac:dyDescent="0.25">
      <c r="A588" s="52" t="str">
        <f t="shared" si="156"/>
        <v/>
      </c>
      <c r="B588" s="5"/>
      <c r="C588" s="6"/>
      <c r="D588" s="7"/>
      <c r="E588" s="8"/>
      <c r="F588" s="8"/>
      <c r="G588" s="60" t="str">
        <f t="shared" si="153"/>
        <v/>
      </c>
      <c r="H588" s="60" t="str">
        <f t="shared" si="153"/>
        <v/>
      </c>
      <c r="I588" s="60" t="str">
        <f t="shared" si="153"/>
        <v/>
      </c>
      <c r="K588" s="115" t="str">
        <f t="shared" si="154"/>
        <v/>
      </c>
      <c r="U588" s="116"/>
      <c r="V588" s="65" t="str">
        <f t="shared" si="144"/>
        <v/>
      </c>
      <c r="W588" s="65" t="str">
        <f t="shared" si="145"/>
        <v/>
      </c>
      <c r="X588" s="65" t="str">
        <f t="shared" si="146"/>
        <v/>
      </c>
      <c r="Y588" s="65" t="str">
        <f t="shared" si="147"/>
        <v/>
      </c>
      <c r="Z588" s="65" t="str">
        <f t="shared" si="148"/>
        <v/>
      </c>
      <c r="AA588" s="65" t="str">
        <f t="shared" si="149"/>
        <v/>
      </c>
      <c r="AB588" s="38"/>
      <c r="AC588" s="38"/>
      <c r="AD588" s="38"/>
      <c r="AE588" s="85" t="str">
        <f t="shared" si="150"/>
        <v/>
      </c>
      <c r="AF588" s="85" t="str">
        <f t="shared" si="151"/>
        <v/>
      </c>
      <c r="AG588" s="85" t="str">
        <f t="shared" si="152"/>
        <v/>
      </c>
      <c r="AH588" s="66" t="str">
        <f t="shared" si="155"/>
        <v/>
      </c>
      <c r="AI588" s="46" t="str">
        <f>IFERROR(IF(ISNUMBER('Opsparede løndele dec20-mar21'!K586),AH588+'Opsparede løndele dec20-mar21'!K586,AH588),"")</f>
        <v/>
      </c>
    </row>
    <row r="589" spans="1:35" x14ac:dyDescent="0.25">
      <c r="A589" s="52" t="str">
        <f t="shared" si="156"/>
        <v/>
      </c>
      <c r="B589" s="5"/>
      <c r="C589" s="6"/>
      <c r="D589" s="7"/>
      <c r="E589" s="8"/>
      <c r="F589" s="8"/>
      <c r="G589" s="60" t="str">
        <f t="shared" si="153"/>
        <v/>
      </c>
      <c r="H589" s="60" t="str">
        <f t="shared" si="153"/>
        <v/>
      </c>
      <c r="I589" s="60" t="str">
        <f t="shared" si="153"/>
        <v/>
      </c>
      <c r="K589" s="115" t="str">
        <f t="shared" si="154"/>
        <v/>
      </c>
      <c r="U589" s="116"/>
      <c r="V589" s="65" t="str">
        <f t="shared" si="144"/>
        <v/>
      </c>
      <c r="W589" s="65" t="str">
        <f t="shared" si="145"/>
        <v/>
      </c>
      <c r="X589" s="65" t="str">
        <f t="shared" si="146"/>
        <v/>
      </c>
      <c r="Y589" s="65" t="str">
        <f t="shared" si="147"/>
        <v/>
      </c>
      <c r="Z589" s="65" t="str">
        <f t="shared" si="148"/>
        <v/>
      </c>
      <c r="AA589" s="65" t="str">
        <f t="shared" si="149"/>
        <v/>
      </c>
      <c r="AB589" s="38"/>
      <c r="AC589" s="38"/>
      <c r="AD589" s="38"/>
      <c r="AE589" s="85" t="str">
        <f t="shared" si="150"/>
        <v/>
      </c>
      <c r="AF589" s="85" t="str">
        <f t="shared" si="151"/>
        <v/>
      </c>
      <c r="AG589" s="85" t="str">
        <f t="shared" si="152"/>
        <v/>
      </c>
      <c r="AH589" s="66" t="str">
        <f t="shared" si="155"/>
        <v/>
      </c>
      <c r="AI589" s="46" t="str">
        <f>IFERROR(IF(ISNUMBER('Opsparede løndele dec20-mar21'!K587),AH589+'Opsparede løndele dec20-mar21'!K587,AH589),"")</f>
        <v/>
      </c>
    </row>
    <row r="590" spans="1:35" x14ac:dyDescent="0.25">
      <c r="A590" s="52" t="str">
        <f t="shared" si="156"/>
        <v/>
      </c>
      <c r="B590" s="5"/>
      <c r="C590" s="6"/>
      <c r="D590" s="7"/>
      <c r="E590" s="8"/>
      <c r="F590" s="8"/>
      <c r="G590" s="60" t="str">
        <f t="shared" si="153"/>
        <v/>
      </c>
      <c r="H590" s="60" t="str">
        <f t="shared" si="153"/>
        <v/>
      </c>
      <c r="I590" s="60" t="str">
        <f t="shared" si="153"/>
        <v/>
      </c>
      <c r="K590" s="115" t="str">
        <f t="shared" si="154"/>
        <v/>
      </c>
      <c r="U590" s="116"/>
      <c r="V590" s="65" t="str">
        <f t="shared" si="144"/>
        <v/>
      </c>
      <c r="W590" s="65" t="str">
        <f t="shared" si="145"/>
        <v/>
      </c>
      <c r="X590" s="65" t="str">
        <f t="shared" si="146"/>
        <v/>
      </c>
      <c r="Y590" s="65" t="str">
        <f t="shared" si="147"/>
        <v/>
      </c>
      <c r="Z590" s="65" t="str">
        <f t="shared" si="148"/>
        <v/>
      </c>
      <c r="AA590" s="65" t="str">
        <f t="shared" si="149"/>
        <v/>
      </c>
      <c r="AB590" s="38"/>
      <c r="AC590" s="38"/>
      <c r="AD590" s="38"/>
      <c r="AE590" s="85" t="str">
        <f t="shared" si="150"/>
        <v/>
      </c>
      <c r="AF590" s="85" t="str">
        <f t="shared" si="151"/>
        <v/>
      </c>
      <c r="AG590" s="85" t="str">
        <f t="shared" si="152"/>
        <v/>
      </c>
      <c r="AH590" s="66" t="str">
        <f t="shared" si="155"/>
        <v/>
      </c>
      <c r="AI590" s="46" t="str">
        <f>IFERROR(IF(ISNUMBER('Opsparede løndele dec20-mar21'!K588),AH590+'Opsparede løndele dec20-mar21'!K588,AH590),"")</f>
        <v/>
      </c>
    </row>
    <row r="591" spans="1:35" x14ac:dyDescent="0.25">
      <c r="A591" s="52" t="str">
        <f t="shared" si="156"/>
        <v/>
      </c>
      <c r="B591" s="5"/>
      <c r="C591" s="6"/>
      <c r="D591" s="7"/>
      <c r="E591" s="8"/>
      <c r="F591" s="8"/>
      <c r="G591" s="60" t="str">
        <f t="shared" si="153"/>
        <v/>
      </c>
      <c r="H591" s="60" t="str">
        <f t="shared" si="153"/>
        <v/>
      </c>
      <c r="I591" s="60" t="str">
        <f t="shared" si="153"/>
        <v/>
      </c>
      <c r="K591" s="115" t="str">
        <f t="shared" si="154"/>
        <v/>
      </c>
      <c r="U591" s="116"/>
      <c r="V591" s="65" t="str">
        <f t="shared" si="144"/>
        <v/>
      </c>
      <c r="W591" s="65" t="str">
        <f t="shared" si="145"/>
        <v/>
      </c>
      <c r="X591" s="65" t="str">
        <f t="shared" si="146"/>
        <v/>
      </c>
      <c r="Y591" s="65" t="str">
        <f t="shared" si="147"/>
        <v/>
      </c>
      <c r="Z591" s="65" t="str">
        <f t="shared" si="148"/>
        <v/>
      </c>
      <c r="AA591" s="65" t="str">
        <f t="shared" si="149"/>
        <v/>
      </c>
      <c r="AB591" s="38"/>
      <c r="AC591" s="38"/>
      <c r="AD591" s="38"/>
      <c r="AE591" s="85" t="str">
        <f t="shared" si="150"/>
        <v/>
      </c>
      <c r="AF591" s="85" t="str">
        <f t="shared" si="151"/>
        <v/>
      </c>
      <c r="AG591" s="85" t="str">
        <f t="shared" si="152"/>
        <v/>
      </c>
      <c r="AH591" s="66" t="str">
        <f t="shared" si="155"/>
        <v/>
      </c>
      <c r="AI591" s="46" t="str">
        <f>IFERROR(IF(ISNUMBER('Opsparede løndele dec20-mar21'!K589),AH591+'Opsparede løndele dec20-mar21'!K589,AH591),"")</f>
        <v/>
      </c>
    </row>
    <row r="592" spans="1:35" x14ac:dyDescent="0.25">
      <c r="A592" s="52" t="str">
        <f t="shared" si="156"/>
        <v/>
      </c>
      <c r="B592" s="5"/>
      <c r="C592" s="6"/>
      <c r="D592" s="7"/>
      <c r="E592" s="8"/>
      <c r="F592" s="8"/>
      <c r="G592" s="60" t="str">
        <f t="shared" si="153"/>
        <v/>
      </c>
      <c r="H592" s="60" t="str">
        <f t="shared" si="153"/>
        <v/>
      </c>
      <c r="I592" s="60" t="str">
        <f t="shared" si="153"/>
        <v/>
      </c>
      <c r="K592" s="115" t="str">
        <f t="shared" si="154"/>
        <v/>
      </c>
      <c r="U592" s="116"/>
      <c r="V592" s="65" t="str">
        <f t="shared" si="144"/>
        <v/>
      </c>
      <c r="W592" s="65" t="str">
        <f t="shared" si="145"/>
        <v/>
      </c>
      <c r="X592" s="65" t="str">
        <f t="shared" si="146"/>
        <v/>
      </c>
      <c r="Y592" s="65" t="str">
        <f t="shared" si="147"/>
        <v/>
      </c>
      <c r="Z592" s="65" t="str">
        <f t="shared" si="148"/>
        <v/>
      </c>
      <c r="AA592" s="65" t="str">
        <f t="shared" si="149"/>
        <v/>
      </c>
      <c r="AB592" s="38"/>
      <c r="AC592" s="38"/>
      <c r="AD592" s="38"/>
      <c r="AE592" s="85" t="str">
        <f t="shared" si="150"/>
        <v/>
      </c>
      <c r="AF592" s="85" t="str">
        <f t="shared" si="151"/>
        <v/>
      </c>
      <c r="AG592" s="85" t="str">
        <f t="shared" si="152"/>
        <v/>
      </c>
      <c r="AH592" s="66" t="str">
        <f t="shared" si="155"/>
        <v/>
      </c>
      <c r="AI592" s="46" t="str">
        <f>IFERROR(IF(ISNUMBER('Opsparede løndele dec20-mar21'!K590),AH592+'Opsparede løndele dec20-mar21'!K590,AH592),"")</f>
        <v/>
      </c>
    </row>
    <row r="593" spans="1:35" x14ac:dyDescent="0.25">
      <c r="A593" s="52" t="str">
        <f t="shared" si="156"/>
        <v/>
      </c>
      <c r="B593" s="5"/>
      <c r="C593" s="6"/>
      <c r="D593" s="7"/>
      <c r="E593" s="8"/>
      <c r="F593" s="8"/>
      <c r="G593" s="60" t="str">
        <f t="shared" si="153"/>
        <v/>
      </c>
      <c r="H593" s="60" t="str">
        <f t="shared" si="153"/>
        <v/>
      </c>
      <c r="I593" s="60" t="str">
        <f t="shared" si="153"/>
        <v/>
      </c>
      <c r="K593" s="115" t="str">
        <f t="shared" si="154"/>
        <v/>
      </c>
      <c r="U593" s="116"/>
      <c r="V593" s="65" t="str">
        <f t="shared" si="144"/>
        <v/>
      </c>
      <c r="W593" s="65" t="str">
        <f t="shared" si="145"/>
        <v/>
      </c>
      <c r="X593" s="65" t="str">
        <f t="shared" si="146"/>
        <v/>
      </c>
      <c r="Y593" s="65" t="str">
        <f t="shared" si="147"/>
        <v/>
      </c>
      <c r="Z593" s="65" t="str">
        <f t="shared" si="148"/>
        <v/>
      </c>
      <c r="AA593" s="65" t="str">
        <f t="shared" si="149"/>
        <v/>
      </c>
      <c r="AB593" s="38"/>
      <c r="AC593" s="38"/>
      <c r="AD593" s="38"/>
      <c r="AE593" s="85" t="str">
        <f t="shared" si="150"/>
        <v/>
      </c>
      <c r="AF593" s="85" t="str">
        <f t="shared" si="151"/>
        <v/>
      </c>
      <c r="AG593" s="85" t="str">
        <f t="shared" si="152"/>
        <v/>
      </c>
      <c r="AH593" s="66" t="str">
        <f t="shared" si="155"/>
        <v/>
      </c>
      <c r="AI593" s="46" t="str">
        <f>IFERROR(IF(ISNUMBER('Opsparede løndele dec20-mar21'!K591),AH593+'Opsparede løndele dec20-mar21'!K591,AH593),"")</f>
        <v/>
      </c>
    </row>
    <row r="594" spans="1:35" x14ac:dyDescent="0.25">
      <c r="A594" s="52" t="str">
        <f t="shared" si="156"/>
        <v/>
      </c>
      <c r="B594" s="5"/>
      <c r="C594" s="6"/>
      <c r="D594" s="7"/>
      <c r="E594" s="8"/>
      <c r="F594" s="8"/>
      <c r="G594" s="60" t="str">
        <f t="shared" si="153"/>
        <v/>
      </c>
      <c r="H594" s="60" t="str">
        <f t="shared" si="153"/>
        <v/>
      </c>
      <c r="I594" s="60" t="str">
        <f t="shared" si="153"/>
        <v/>
      </c>
      <c r="K594" s="115" t="str">
        <f t="shared" si="154"/>
        <v/>
      </c>
      <c r="U594" s="116"/>
      <c r="V594" s="65" t="str">
        <f t="shared" si="144"/>
        <v/>
      </c>
      <c r="W594" s="65" t="str">
        <f t="shared" si="145"/>
        <v/>
      </c>
      <c r="X594" s="65" t="str">
        <f t="shared" si="146"/>
        <v/>
      </c>
      <c r="Y594" s="65" t="str">
        <f t="shared" si="147"/>
        <v/>
      </c>
      <c r="Z594" s="65" t="str">
        <f t="shared" si="148"/>
        <v/>
      </c>
      <c r="AA594" s="65" t="str">
        <f t="shared" si="149"/>
        <v/>
      </c>
      <c r="AB594" s="38"/>
      <c r="AC594" s="38"/>
      <c r="AD594" s="38"/>
      <c r="AE594" s="85" t="str">
        <f t="shared" si="150"/>
        <v/>
      </c>
      <c r="AF594" s="85" t="str">
        <f t="shared" si="151"/>
        <v/>
      </c>
      <c r="AG594" s="85" t="str">
        <f t="shared" si="152"/>
        <v/>
      </c>
      <c r="AH594" s="66" t="str">
        <f t="shared" si="155"/>
        <v/>
      </c>
      <c r="AI594" s="46" t="str">
        <f>IFERROR(IF(ISNUMBER('Opsparede løndele dec20-mar21'!K592),AH594+'Opsparede løndele dec20-mar21'!K592,AH594),"")</f>
        <v/>
      </c>
    </row>
    <row r="595" spans="1:35" x14ac:dyDescent="0.25">
      <c r="A595" s="52" t="str">
        <f t="shared" si="156"/>
        <v/>
      </c>
      <c r="B595" s="5"/>
      <c r="C595" s="6"/>
      <c r="D595" s="7"/>
      <c r="E595" s="8"/>
      <c r="F595" s="8"/>
      <c r="G595" s="60" t="str">
        <f t="shared" si="153"/>
        <v/>
      </c>
      <c r="H595" s="60" t="str">
        <f t="shared" si="153"/>
        <v/>
      </c>
      <c r="I595" s="60" t="str">
        <f t="shared" si="153"/>
        <v/>
      </c>
      <c r="K595" s="115" t="str">
        <f t="shared" si="154"/>
        <v/>
      </c>
      <c r="U595" s="116"/>
      <c r="V595" s="65" t="str">
        <f t="shared" si="144"/>
        <v/>
      </c>
      <c r="W595" s="65" t="str">
        <f t="shared" si="145"/>
        <v/>
      </c>
      <c r="X595" s="65" t="str">
        <f t="shared" si="146"/>
        <v/>
      </c>
      <c r="Y595" s="65" t="str">
        <f t="shared" si="147"/>
        <v/>
      </c>
      <c r="Z595" s="65" t="str">
        <f t="shared" si="148"/>
        <v/>
      </c>
      <c r="AA595" s="65" t="str">
        <f t="shared" si="149"/>
        <v/>
      </c>
      <c r="AB595" s="38"/>
      <c r="AC595" s="38"/>
      <c r="AD595" s="38"/>
      <c r="AE595" s="85" t="str">
        <f t="shared" si="150"/>
        <v/>
      </c>
      <c r="AF595" s="85" t="str">
        <f t="shared" si="151"/>
        <v/>
      </c>
      <c r="AG595" s="85" t="str">
        <f t="shared" si="152"/>
        <v/>
      </c>
      <c r="AH595" s="66" t="str">
        <f t="shared" si="155"/>
        <v/>
      </c>
      <c r="AI595" s="46" t="str">
        <f>IFERROR(IF(ISNUMBER('Opsparede løndele dec20-mar21'!K593),AH595+'Opsparede løndele dec20-mar21'!K593,AH595),"")</f>
        <v/>
      </c>
    </row>
    <row r="596" spans="1:35" x14ac:dyDescent="0.25">
      <c r="A596" s="52" t="str">
        <f t="shared" si="156"/>
        <v/>
      </c>
      <c r="B596" s="5"/>
      <c r="C596" s="6"/>
      <c r="D596" s="7"/>
      <c r="E596" s="8"/>
      <c r="F596" s="8"/>
      <c r="G596" s="60" t="str">
        <f t="shared" si="153"/>
        <v/>
      </c>
      <c r="H596" s="60" t="str">
        <f t="shared" si="153"/>
        <v/>
      </c>
      <c r="I596" s="60" t="str">
        <f t="shared" si="153"/>
        <v/>
      </c>
      <c r="K596" s="115" t="str">
        <f t="shared" si="154"/>
        <v/>
      </c>
      <c r="U596" s="116"/>
      <c r="V596" s="65" t="str">
        <f t="shared" si="144"/>
        <v/>
      </c>
      <c r="W596" s="65" t="str">
        <f t="shared" si="145"/>
        <v/>
      </c>
      <c r="X596" s="65" t="str">
        <f t="shared" si="146"/>
        <v/>
      </c>
      <c r="Y596" s="65" t="str">
        <f t="shared" si="147"/>
        <v/>
      </c>
      <c r="Z596" s="65" t="str">
        <f t="shared" si="148"/>
        <v/>
      </c>
      <c r="AA596" s="65" t="str">
        <f t="shared" si="149"/>
        <v/>
      </c>
      <c r="AB596" s="38"/>
      <c r="AC596" s="38"/>
      <c r="AD596" s="38"/>
      <c r="AE596" s="85" t="str">
        <f t="shared" si="150"/>
        <v/>
      </c>
      <c r="AF596" s="85" t="str">
        <f t="shared" si="151"/>
        <v/>
      </c>
      <c r="AG596" s="85" t="str">
        <f t="shared" si="152"/>
        <v/>
      </c>
      <c r="AH596" s="66" t="str">
        <f t="shared" si="155"/>
        <v/>
      </c>
      <c r="AI596" s="46" t="str">
        <f>IFERROR(IF(ISNUMBER('Opsparede løndele dec20-mar21'!K594),AH596+'Opsparede løndele dec20-mar21'!K594,AH596),"")</f>
        <v/>
      </c>
    </row>
    <row r="597" spans="1:35" x14ac:dyDescent="0.25">
      <c r="A597" s="52" t="str">
        <f t="shared" si="156"/>
        <v/>
      </c>
      <c r="B597" s="5"/>
      <c r="C597" s="6"/>
      <c r="D597" s="7"/>
      <c r="E597" s="8"/>
      <c r="F597" s="8"/>
      <c r="G597" s="60" t="str">
        <f t="shared" si="153"/>
        <v/>
      </c>
      <c r="H597" s="60" t="str">
        <f t="shared" si="153"/>
        <v/>
      </c>
      <c r="I597" s="60" t="str">
        <f t="shared" si="153"/>
        <v/>
      </c>
      <c r="K597" s="115" t="str">
        <f t="shared" si="154"/>
        <v/>
      </c>
      <c r="U597" s="116"/>
      <c r="V597" s="65" t="str">
        <f t="shared" si="144"/>
        <v/>
      </c>
      <c r="W597" s="65" t="str">
        <f t="shared" si="145"/>
        <v/>
      </c>
      <c r="X597" s="65" t="str">
        <f t="shared" si="146"/>
        <v/>
      </c>
      <c r="Y597" s="65" t="str">
        <f t="shared" si="147"/>
        <v/>
      </c>
      <c r="Z597" s="65" t="str">
        <f t="shared" si="148"/>
        <v/>
      </c>
      <c r="AA597" s="65" t="str">
        <f t="shared" si="149"/>
        <v/>
      </c>
      <c r="AB597" s="38"/>
      <c r="AC597" s="38"/>
      <c r="AD597" s="38"/>
      <c r="AE597" s="85" t="str">
        <f t="shared" si="150"/>
        <v/>
      </c>
      <c r="AF597" s="85" t="str">
        <f t="shared" si="151"/>
        <v/>
      </c>
      <c r="AG597" s="85" t="str">
        <f t="shared" si="152"/>
        <v/>
      </c>
      <c r="AH597" s="66" t="str">
        <f t="shared" si="155"/>
        <v/>
      </c>
      <c r="AI597" s="46" t="str">
        <f>IFERROR(IF(ISNUMBER('Opsparede løndele dec20-mar21'!K595),AH597+'Opsparede løndele dec20-mar21'!K595,AH597),"")</f>
        <v/>
      </c>
    </row>
    <row r="598" spans="1:35" x14ac:dyDescent="0.25">
      <c r="A598" s="52" t="str">
        <f t="shared" si="156"/>
        <v/>
      </c>
      <c r="B598" s="5"/>
      <c r="C598" s="6"/>
      <c r="D598" s="7"/>
      <c r="E598" s="8"/>
      <c r="F598" s="8"/>
      <c r="G598" s="60" t="str">
        <f t="shared" si="153"/>
        <v/>
      </c>
      <c r="H598" s="60" t="str">
        <f t="shared" si="153"/>
        <v/>
      </c>
      <c r="I598" s="60" t="str">
        <f t="shared" si="153"/>
        <v/>
      </c>
      <c r="K598" s="115" t="str">
        <f t="shared" si="154"/>
        <v/>
      </c>
      <c r="U598" s="116"/>
      <c r="V598" s="65" t="str">
        <f t="shared" si="144"/>
        <v/>
      </c>
      <c r="W598" s="65" t="str">
        <f t="shared" si="145"/>
        <v/>
      </c>
      <c r="X598" s="65" t="str">
        <f t="shared" si="146"/>
        <v/>
      </c>
      <c r="Y598" s="65" t="str">
        <f t="shared" si="147"/>
        <v/>
      </c>
      <c r="Z598" s="65" t="str">
        <f t="shared" si="148"/>
        <v/>
      </c>
      <c r="AA598" s="65" t="str">
        <f t="shared" si="149"/>
        <v/>
      </c>
      <c r="AB598" s="38"/>
      <c r="AC598" s="38"/>
      <c r="AD598" s="38"/>
      <c r="AE598" s="85" t="str">
        <f t="shared" si="150"/>
        <v/>
      </c>
      <c r="AF598" s="85" t="str">
        <f t="shared" si="151"/>
        <v/>
      </c>
      <c r="AG598" s="85" t="str">
        <f t="shared" si="152"/>
        <v/>
      </c>
      <c r="AH598" s="66" t="str">
        <f t="shared" si="155"/>
        <v/>
      </c>
      <c r="AI598" s="46" t="str">
        <f>IFERROR(IF(ISNUMBER('Opsparede løndele dec20-mar21'!K596),AH598+'Opsparede løndele dec20-mar21'!K596,AH598),"")</f>
        <v/>
      </c>
    </row>
    <row r="599" spans="1:35" x14ac:dyDescent="0.25">
      <c r="A599" s="52" t="str">
        <f t="shared" si="156"/>
        <v/>
      </c>
      <c r="B599" s="5"/>
      <c r="C599" s="6"/>
      <c r="D599" s="7"/>
      <c r="E599" s="8"/>
      <c r="F599" s="8"/>
      <c r="G599" s="60" t="str">
        <f t="shared" si="153"/>
        <v/>
      </c>
      <c r="H599" s="60" t="str">
        <f t="shared" si="153"/>
        <v/>
      </c>
      <c r="I599" s="60" t="str">
        <f t="shared" si="153"/>
        <v/>
      </c>
      <c r="K599" s="115" t="str">
        <f t="shared" si="154"/>
        <v/>
      </c>
      <c r="U599" s="116"/>
      <c r="V599" s="65" t="str">
        <f t="shared" si="144"/>
        <v/>
      </c>
      <c r="W599" s="65" t="str">
        <f t="shared" si="145"/>
        <v/>
      </c>
      <c r="X599" s="65" t="str">
        <f t="shared" si="146"/>
        <v/>
      </c>
      <c r="Y599" s="65" t="str">
        <f t="shared" si="147"/>
        <v/>
      </c>
      <c r="Z599" s="65" t="str">
        <f t="shared" si="148"/>
        <v/>
      </c>
      <c r="AA599" s="65" t="str">
        <f t="shared" si="149"/>
        <v/>
      </c>
      <c r="AB599" s="38"/>
      <c r="AC599" s="38"/>
      <c r="AD599" s="38"/>
      <c r="AE599" s="85" t="str">
        <f t="shared" si="150"/>
        <v/>
      </c>
      <c r="AF599" s="85" t="str">
        <f t="shared" si="151"/>
        <v/>
      </c>
      <c r="AG599" s="85" t="str">
        <f t="shared" si="152"/>
        <v/>
      </c>
      <c r="AH599" s="66" t="str">
        <f t="shared" si="155"/>
        <v/>
      </c>
      <c r="AI599" s="46" t="str">
        <f>IFERROR(IF(ISNUMBER('Opsparede løndele dec20-mar21'!K597),AH599+'Opsparede løndele dec20-mar21'!K597,AH599),"")</f>
        <v/>
      </c>
    </row>
    <row r="600" spans="1:35" x14ac:dyDescent="0.25">
      <c r="A600" s="52" t="str">
        <f t="shared" si="156"/>
        <v/>
      </c>
      <c r="B600" s="5"/>
      <c r="C600" s="6"/>
      <c r="D600" s="7"/>
      <c r="E600" s="8"/>
      <c r="F600" s="8"/>
      <c r="G600" s="60" t="str">
        <f t="shared" ref="G600:I615" si="157">IF(AND(ISNUMBER($E600),ISNUMBER($F600)),MAX(MIN(NETWORKDAYS(IF($E600&lt;=VLOOKUP(G$6,Matrix_antal_dage,5,FALSE),VLOOKUP(G$6,Matrix_antal_dage,5,FALSE),$E600),IF($F600&gt;=VLOOKUP(G$6,Matrix_antal_dage,6,FALSE),VLOOKUP(G$6,Matrix_antal_dage,6,FALSE),$F600),helligdage),VLOOKUP(G$6,Matrix_antal_dage,7,FALSE)),0),"")</f>
        <v/>
      </c>
      <c r="H600" s="60" t="str">
        <f t="shared" si="157"/>
        <v/>
      </c>
      <c r="I600" s="60" t="str">
        <f t="shared" si="157"/>
        <v/>
      </c>
      <c r="K600" s="115" t="str">
        <f t="shared" si="154"/>
        <v/>
      </c>
      <c r="U600" s="116"/>
      <c r="V600" s="65" t="str">
        <f t="shared" si="144"/>
        <v/>
      </c>
      <c r="W600" s="65" t="str">
        <f t="shared" si="145"/>
        <v/>
      </c>
      <c r="X600" s="65" t="str">
        <f t="shared" si="146"/>
        <v/>
      </c>
      <c r="Y600" s="65" t="str">
        <f t="shared" si="147"/>
        <v/>
      </c>
      <c r="Z600" s="65" t="str">
        <f t="shared" si="148"/>
        <v/>
      </c>
      <c r="AA600" s="65" t="str">
        <f t="shared" si="149"/>
        <v/>
      </c>
      <c r="AB600" s="38"/>
      <c r="AC600" s="38"/>
      <c r="AD600" s="38"/>
      <c r="AE600" s="85" t="str">
        <f t="shared" si="150"/>
        <v/>
      </c>
      <c r="AF600" s="85" t="str">
        <f t="shared" si="151"/>
        <v/>
      </c>
      <c r="AG600" s="85" t="str">
        <f t="shared" si="152"/>
        <v/>
      </c>
      <c r="AH600" s="66" t="str">
        <f t="shared" si="155"/>
        <v/>
      </c>
      <c r="AI600" s="46" t="str">
        <f>IFERROR(IF(ISNUMBER('Opsparede løndele dec20-mar21'!K598),AH600+'Opsparede løndele dec20-mar21'!K598,AH600),"")</f>
        <v/>
      </c>
    </row>
    <row r="601" spans="1:35" x14ac:dyDescent="0.25">
      <c r="A601" s="52" t="str">
        <f t="shared" si="156"/>
        <v/>
      </c>
      <c r="B601" s="5"/>
      <c r="C601" s="6"/>
      <c r="D601" s="7"/>
      <c r="E601" s="8"/>
      <c r="F601" s="8"/>
      <c r="G601" s="60" t="str">
        <f t="shared" si="157"/>
        <v/>
      </c>
      <c r="H601" s="60" t="str">
        <f t="shared" si="157"/>
        <v/>
      </c>
      <c r="I601" s="60" t="str">
        <f t="shared" si="157"/>
        <v/>
      </c>
      <c r="K601" s="115" t="str">
        <f t="shared" si="154"/>
        <v/>
      </c>
      <c r="U601" s="116"/>
      <c r="V601" s="65" t="str">
        <f t="shared" si="144"/>
        <v/>
      </c>
      <c r="W601" s="65" t="str">
        <f t="shared" si="145"/>
        <v/>
      </c>
      <c r="X601" s="65" t="str">
        <f t="shared" si="146"/>
        <v/>
      </c>
      <c r="Y601" s="65" t="str">
        <f t="shared" si="147"/>
        <v/>
      </c>
      <c r="Z601" s="65" t="str">
        <f t="shared" si="148"/>
        <v/>
      </c>
      <c r="AA601" s="65" t="str">
        <f t="shared" si="149"/>
        <v/>
      </c>
      <c r="AB601" s="38"/>
      <c r="AC601" s="38"/>
      <c r="AD601" s="38"/>
      <c r="AE601" s="85" t="str">
        <f t="shared" si="150"/>
        <v/>
      </c>
      <c r="AF601" s="85" t="str">
        <f t="shared" si="151"/>
        <v/>
      </c>
      <c r="AG601" s="85" t="str">
        <f t="shared" si="152"/>
        <v/>
      </c>
      <c r="AH601" s="66" t="str">
        <f t="shared" si="155"/>
        <v/>
      </c>
      <c r="AI601" s="46" t="str">
        <f>IFERROR(IF(ISNUMBER('Opsparede løndele dec20-mar21'!K599),AH601+'Opsparede løndele dec20-mar21'!K599,AH601),"")</f>
        <v/>
      </c>
    </row>
    <row r="602" spans="1:35" x14ac:dyDescent="0.25">
      <c r="A602" s="52" t="str">
        <f t="shared" si="156"/>
        <v/>
      </c>
      <c r="B602" s="5"/>
      <c r="C602" s="6"/>
      <c r="D602" s="7"/>
      <c r="E602" s="8"/>
      <c r="F602" s="8"/>
      <c r="G602" s="60" t="str">
        <f t="shared" si="157"/>
        <v/>
      </c>
      <c r="H602" s="60" t="str">
        <f t="shared" si="157"/>
        <v/>
      </c>
      <c r="I602" s="60" t="str">
        <f t="shared" si="157"/>
        <v/>
      </c>
      <c r="K602" s="115" t="str">
        <f t="shared" si="154"/>
        <v/>
      </c>
      <c r="U602" s="116"/>
      <c r="V602" s="65" t="str">
        <f t="shared" si="144"/>
        <v/>
      </c>
      <c r="W602" s="65" t="str">
        <f t="shared" si="145"/>
        <v/>
      </c>
      <c r="X602" s="65" t="str">
        <f t="shared" si="146"/>
        <v/>
      </c>
      <c r="Y602" s="65" t="str">
        <f t="shared" si="147"/>
        <v/>
      </c>
      <c r="Z602" s="65" t="str">
        <f t="shared" si="148"/>
        <v/>
      </c>
      <c r="AA602" s="65" t="str">
        <f t="shared" si="149"/>
        <v/>
      </c>
      <c r="AB602" s="38"/>
      <c r="AC602" s="38"/>
      <c r="AD602" s="38"/>
      <c r="AE602" s="85" t="str">
        <f t="shared" si="150"/>
        <v/>
      </c>
      <c r="AF602" s="85" t="str">
        <f t="shared" si="151"/>
        <v/>
      </c>
      <c r="AG602" s="85" t="str">
        <f t="shared" si="152"/>
        <v/>
      </c>
      <c r="AH602" s="66" t="str">
        <f t="shared" si="155"/>
        <v/>
      </c>
      <c r="AI602" s="46" t="str">
        <f>IFERROR(IF(ISNUMBER('Opsparede løndele dec20-mar21'!K600),AH602+'Opsparede løndele dec20-mar21'!K600,AH602),"")</f>
        <v/>
      </c>
    </row>
    <row r="603" spans="1:35" x14ac:dyDescent="0.25">
      <c r="A603" s="52" t="str">
        <f t="shared" si="156"/>
        <v/>
      </c>
      <c r="B603" s="5"/>
      <c r="C603" s="6"/>
      <c r="D603" s="7"/>
      <c r="E603" s="8"/>
      <c r="F603" s="8"/>
      <c r="G603" s="60" t="str">
        <f t="shared" si="157"/>
        <v/>
      </c>
      <c r="H603" s="60" t="str">
        <f t="shared" si="157"/>
        <v/>
      </c>
      <c r="I603" s="60" t="str">
        <f t="shared" si="157"/>
        <v/>
      </c>
      <c r="K603" s="115" t="str">
        <f t="shared" si="154"/>
        <v/>
      </c>
      <c r="U603" s="116"/>
      <c r="V603" s="65" t="str">
        <f t="shared" si="144"/>
        <v/>
      </c>
      <c r="W603" s="65" t="str">
        <f t="shared" si="145"/>
        <v/>
      </c>
      <c r="X603" s="65" t="str">
        <f t="shared" si="146"/>
        <v/>
      </c>
      <c r="Y603" s="65" t="str">
        <f t="shared" si="147"/>
        <v/>
      </c>
      <c r="Z603" s="65" t="str">
        <f t="shared" si="148"/>
        <v/>
      </c>
      <c r="AA603" s="65" t="str">
        <f t="shared" si="149"/>
        <v/>
      </c>
      <c r="AB603" s="38"/>
      <c r="AC603" s="38"/>
      <c r="AD603" s="38"/>
      <c r="AE603" s="85" t="str">
        <f t="shared" si="150"/>
        <v/>
      </c>
      <c r="AF603" s="85" t="str">
        <f t="shared" si="151"/>
        <v/>
      </c>
      <c r="AG603" s="85" t="str">
        <f t="shared" si="152"/>
        <v/>
      </c>
      <c r="AH603" s="66" t="str">
        <f t="shared" si="155"/>
        <v/>
      </c>
      <c r="AI603" s="46" t="str">
        <f>IFERROR(IF(ISNUMBER('Opsparede løndele dec20-mar21'!K601),AH603+'Opsparede løndele dec20-mar21'!K601,AH603),"")</f>
        <v/>
      </c>
    </row>
    <row r="604" spans="1:35" x14ac:dyDescent="0.25">
      <c r="A604" s="52" t="str">
        <f t="shared" si="156"/>
        <v/>
      </c>
      <c r="B604" s="5"/>
      <c r="C604" s="6"/>
      <c r="D604" s="7"/>
      <c r="E604" s="8"/>
      <c r="F604" s="8"/>
      <c r="G604" s="60" t="str">
        <f t="shared" si="157"/>
        <v/>
      </c>
      <c r="H604" s="60" t="str">
        <f t="shared" si="157"/>
        <v/>
      </c>
      <c r="I604" s="60" t="str">
        <f t="shared" si="157"/>
        <v/>
      </c>
      <c r="K604" s="115" t="str">
        <f t="shared" si="154"/>
        <v/>
      </c>
      <c r="U604" s="116"/>
      <c r="V604" s="65" t="str">
        <f t="shared" si="144"/>
        <v/>
      </c>
      <c r="W604" s="65" t="str">
        <f t="shared" si="145"/>
        <v/>
      </c>
      <c r="X604" s="65" t="str">
        <f t="shared" si="146"/>
        <v/>
      </c>
      <c r="Y604" s="65" t="str">
        <f t="shared" si="147"/>
        <v/>
      </c>
      <c r="Z604" s="65" t="str">
        <f t="shared" si="148"/>
        <v/>
      </c>
      <c r="AA604" s="65" t="str">
        <f t="shared" si="149"/>
        <v/>
      </c>
      <c r="AB604" s="38"/>
      <c r="AC604" s="38"/>
      <c r="AD604" s="38"/>
      <c r="AE604" s="85" t="str">
        <f t="shared" si="150"/>
        <v/>
      </c>
      <c r="AF604" s="85" t="str">
        <f t="shared" si="151"/>
        <v/>
      </c>
      <c r="AG604" s="85" t="str">
        <f t="shared" si="152"/>
        <v/>
      </c>
      <c r="AH604" s="66" t="str">
        <f t="shared" si="155"/>
        <v/>
      </c>
      <c r="AI604" s="46" t="str">
        <f>IFERROR(IF(ISNUMBER('Opsparede løndele dec20-mar21'!K602),AH604+'Opsparede løndele dec20-mar21'!K602,AH604),"")</f>
        <v/>
      </c>
    </row>
    <row r="605" spans="1:35" x14ac:dyDescent="0.25">
      <c r="A605" s="52" t="str">
        <f t="shared" si="156"/>
        <v/>
      </c>
      <c r="B605" s="5"/>
      <c r="C605" s="6"/>
      <c r="D605" s="7"/>
      <c r="E605" s="8"/>
      <c r="F605" s="8"/>
      <c r="G605" s="60" t="str">
        <f t="shared" si="157"/>
        <v/>
      </c>
      <c r="H605" s="60" t="str">
        <f t="shared" si="157"/>
        <v/>
      </c>
      <c r="I605" s="60" t="str">
        <f t="shared" si="157"/>
        <v/>
      </c>
      <c r="K605" s="115" t="str">
        <f t="shared" si="154"/>
        <v/>
      </c>
      <c r="U605" s="116"/>
      <c r="V605" s="65" t="str">
        <f t="shared" si="144"/>
        <v/>
      </c>
      <c r="W605" s="65" t="str">
        <f t="shared" si="145"/>
        <v/>
      </c>
      <c r="X605" s="65" t="str">
        <f t="shared" si="146"/>
        <v/>
      </c>
      <c r="Y605" s="65" t="str">
        <f t="shared" si="147"/>
        <v/>
      </c>
      <c r="Z605" s="65" t="str">
        <f t="shared" si="148"/>
        <v/>
      </c>
      <c r="AA605" s="65" t="str">
        <f t="shared" si="149"/>
        <v/>
      </c>
      <c r="AB605" s="38"/>
      <c r="AC605" s="38"/>
      <c r="AD605" s="38"/>
      <c r="AE605" s="85" t="str">
        <f t="shared" si="150"/>
        <v/>
      </c>
      <c r="AF605" s="85" t="str">
        <f t="shared" si="151"/>
        <v/>
      </c>
      <c r="AG605" s="85" t="str">
        <f t="shared" si="152"/>
        <v/>
      </c>
      <c r="AH605" s="66" t="str">
        <f t="shared" si="155"/>
        <v/>
      </c>
      <c r="AI605" s="46" t="str">
        <f>IFERROR(IF(ISNUMBER('Opsparede løndele dec20-mar21'!K603),AH605+'Opsparede løndele dec20-mar21'!K603,AH605),"")</f>
        <v/>
      </c>
    </row>
    <row r="606" spans="1:35" x14ac:dyDescent="0.25">
      <c r="A606" s="52" t="str">
        <f t="shared" si="156"/>
        <v/>
      </c>
      <c r="B606" s="5"/>
      <c r="C606" s="6"/>
      <c r="D606" s="7"/>
      <c r="E606" s="8"/>
      <c r="F606" s="8"/>
      <c r="G606" s="60" t="str">
        <f t="shared" si="157"/>
        <v/>
      </c>
      <c r="H606" s="60" t="str">
        <f t="shared" si="157"/>
        <v/>
      </c>
      <c r="I606" s="60" t="str">
        <f t="shared" si="157"/>
        <v/>
      </c>
      <c r="K606" s="115" t="str">
        <f t="shared" si="154"/>
        <v/>
      </c>
      <c r="U606" s="116"/>
      <c r="V606" s="65" t="str">
        <f t="shared" si="144"/>
        <v/>
      </c>
      <c r="W606" s="65" t="str">
        <f t="shared" si="145"/>
        <v/>
      </c>
      <c r="X606" s="65" t="str">
        <f t="shared" si="146"/>
        <v/>
      </c>
      <c r="Y606" s="65" t="str">
        <f t="shared" si="147"/>
        <v/>
      </c>
      <c r="Z606" s="65" t="str">
        <f t="shared" si="148"/>
        <v/>
      </c>
      <c r="AA606" s="65" t="str">
        <f t="shared" si="149"/>
        <v/>
      </c>
      <c r="AB606" s="38"/>
      <c r="AC606" s="38"/>
      <c r="AD606" s="38"/>
      <c r="AE606" s="85" t="str">
        <f t="shared" si="150"/>
        <v/>
      </c>
      <c r="AF606" s="85" t="str">
        <f t="shared" si="151"/>
        <v/>
      </c>
      <c r="AG606" s="85" t="str">
        <f t="shared" si="152"/>
        <v/>
      </c>
      <c r="AH606" s="66" t="str">
        <f t="shared" si="155"/>
        <v/>
      </c>
      <c r="AI606" s="46" t="str">
        <f>IFERROR(IF(ISNUMBER('Opsparede løndele dec20-mar21'!K604),AH606+'Opsparede løndele dec20-mar21'!K604,AH606),"")</f>
        <v/>
      </c>
    </row>
    <row r="607" spans="1:35" x14ac:dyDescent="0.25">
      <c r="A607" s="52" t="str">
        <f t="shared" si="156"/>
        <v/>
      </c>
      <c r="B607" s="5"/>
      <c r="C607" s="6"/>
      <c r="D607" s="7"/>
      <c r="E607" s="8"/>
      <c r="F607" s="8"/>
      <c r="G607" s="60" t="str">
        <f t="shared" si="157"/>
        <v/>
      </c>
      <c r="H607" s="60" t="str">
        <f t="shared" si="157"/>
        <v/>
      </c>
      <c r="I607" s="60" t="str">
        <f t="shared" si="157"/>
        <v/>
      </c>
      <c r="K607" s="115" t="str">
        <f t="shared" si="154"/>
        <v/>
      </c>
      <c r="U607" s="116"/>
      <c r="V607" s="65" t="str">
        <f t="shared" si="144"/>
        <v/>
      </c>
      <c r="W607" s="65" t="str">
        <f t="shared" si="145"/>
        <v/>
      </c>
      <c r="X607" s="65" t="str">
        <f t="shared" si="146"/>
        <v/>
      </c>
      <c r="Y607" s="65" t="str">
        <f t="shared" si="147"/>
        <v/>
      </c>
      <c r="Z607" s="65" t="str">
        <f t="shared" si="148"/>
        <v/>
      </c>
      <c r="AA607" s="65" t="str">
        <f t="shared" si="149"/>
        <v/>
      </c>
      <c r="AB607" s="38"/>
      <c r="AC607" s="38"/>
      <c r="AD607" s="38"/>
      <c r="AE607" s="85" t="str">
        <f t="shared" si="150"/>
        <v/>
      </c>
      <c r="AF607" s="85" t="str">
        <f t="shared" si="151"/>
        <v/>
      </c>
      <c r="AG607" s="85" t="str">
        <f t="shared" si="152"/>
        <v/>
      </c>
      <c r="AH607" s="66" t="str">
        <f t="shared" si="155"/>
        <v/>
      </c>
      <c r="AI607" s="46" t="str">
        <f>IFERROR(IF(ISNUMBER('Opsparede løndele dec20-mar21'!K605),AH607+'Opsparede løndele dec20-mar21'!K605,AH607),"")</f>
        <v/>
      </c>
    </row>
    <row r="608" spans="1:35" x14ac:dyDescent="0.25">
      <c r="A608" s="52" t="str">
        <f t="shared" si="156"/>
        <v/>
      </c>
      <c r="B608" s="5"/>
      <c r="C608" s="6"/>
      <c r="D608" s="7"/>
      <c r="E608" s="8"/>
      <c r="F608" s="8"/>
      <c r="G608" s="60" t="str">
        <f t="shared" si="157"/>
        <v/>
      </c>
      <c r="H608" s="60" t="str">
        <f t="shared" si="157"/>
        <v/>
      </c>
      <c r="I608" s="60" t="str">
        <f t="shared" si="157"/>
        <v/>
      </c>
      <c r="K608" s="115" t="str">
        <f t="shared" si="154"/>
        <v/>
      </c>
      <c r="U608" s="116"/>
      <c r="V608" s="65" t="str">
        <f t="shared" si="144"/>
        <v/>
      </c>
      <c r="W608" s="65" t="str">
        <f t="shared" si="145"/>
        <v/>
      </c>
      <c r="X608" s="65" t="str">
        <f t="shared" si="146"/>
        <v/>
      </c>
      <c r="Y608" s="65" t="str">
        <f t="shared" si="147"/>
        <v/>
      </c>
      <c r="Z608" s="65" t="str">
        <f t="shared" si="148"/>
        <v/>
      </c>
      <c r="AA608" s="65" t="str">
        <f t="shared" si="149"/>
        <v/>
      </c>
      <c r="AB608" s="38"/>
      <c r="AC608" s="38"/>
      <c r="AD608" s="38"/>
      <c r="AE608" s="85" t="str">
        <f t="shared" si="150"/>
        <v/>
      </c>
      <c r="AF608" s="85" t="str">
        <f t="shared" si="151"/>
        <v/>
      </c>
      <c r="AG608" s="85" t="str">
        <f t="shared" si="152"/>
        <v/>
      </c>
      <c r="AH608" s="66" t="str">
        <f t="shared" si="155"/>
        <v/>
      </c>
      <c r="AI608" s="46" t="str">
        <f>IFERROR(IF(ISNUMBER('Opsparede løndele dec20-mar21'!K606),AH608+'Opsparede løndele dec20-mar21'!K606,AH608),"")</f>
        <v/>
      </c>
    </row>
    <row r="609" spans="1:35" x14ac:dyDescent="0.25">
      <c r="A609" s="52" t="str">
        <f t="shared" si="156"/>
        <v/>
      </c>
      <c r="B609" s="5"/>
      <c r="C609" s="6"/>
      <c r="D609" s="7"/>
      <c r="E609" s="8"/>
      <c r="F609" s="8"/>
      <c r="G609" s="60" t="str">
        <f t="shared" si="157"/>
        <v/>
      </c>
      <c r="H609" s="60" t="str">
        <f t="shared" si="157"/>
        <v/>
      </c>
      <c r="I609" s="60" t="str">
        <f t="shared" si="157"/>
        <v/>
      </c>
      <c r="K609" s="115" t="str">
        <f t="shared" si="154"/>
        <v/>
      </c>
      <c r="U609" s="116"/>
      <c r="V609" s="65" t="str">
        <f t="shared" si="144"/>
        <v/>
      </c>
      <c r="W609" s="65" t="str">
        <f t="shared" si="145"/>
        <v/>
      </c>
      <c r="X609" s="65" t="str">
        <f t="shared" si="146"/>
        <v/>
      </c>
      <c r="Y609" s="65" t="str">
        <f t="shared" si="147"/>
        <v/>
      </c>
      <c r="Z609" s="65" t="str">
        <f t="shared" si="148"/>
        <v/>
      </c>
      <c r="AA609" s="65" t="str">
        <f t="shared" si="149"/>
        <v/>
      </c>
      <c r="AB609" s="38"/>
      <c r="AC609" s="38"/>
      <c r="AD609" s="38"/>
      <c r="AE609" s="85" t="str">
        <f t="shared" si="150"/>
        <v/>
      </c>
      <c r="AF609" s="85" t="str">
        <f t="shared" si="151"/>
        <v/>
      </c>
      <c r="AG609" s="85" t="str">
        <f t="shared" si="152"/>
        <v/>
      </c>
      <c r="AH609" s="66" t="str">
        <f t="shared" si="155"/>
        <v/>
      </c>
      <c r="AI609" s="46" t="str">
        <f>IFERROR(IF(ISNUMBER('Opsparede løndele dec20-mar21'!K607),AH609+'Opsparede løndele dec20-mar21'!K607,AH609),"")</f>
        <v/>
      </c>
    </row>
    <row r="610" spans="1:35" x14ac:dyDescent="0.25">
      <c r="A610" s="52" t="str">
        <f t="shared" si="156"/>
        <v/>
      </c>
      <c r="B610" s="5"/>
      <c r="C610" s="6"/>
      <c r="D610" s="7"/>
      <c r="E610" s="8"/>
      <c r="F610" s="8"/>
      <c r="G610" s="60" t="str">
        <f t="shared" si="157"/>
        <v/>
      </c>
      <c r="H610" s="60" t="str">
        <f t="shared" si="157"/>
        <v/>
      </c>
      <c r="I610" s="60" t="str">
        <f t="shared" si="157"/>
        <v/>
      </c>
      <c r="K610" s="115" t="str">
        <f t="shared" si="154"/>
        <v/>
      </c>
      <c r="U610" s="116"/>
      <c r="V610" s="65" t="str">
        <f t="shared" si="144"/>
        <v/>
      </c>
      <c r="W610" s="65" t="str">
        <f t="shared" si="145"/>
        <v/>
      </c>
      <c r="X610" s="65" t="str">
        <f t="shared" si="146"/>
        <v/>
      </c>
      <c r="Y610" s="65" t="str">
        <f t="shared" si="147"/>
        <v/>
      </c>
      <c r="Z610" s="65" t="str">
        <f t="shared" si="148"/>
        <v/>
      </c>
      <c r="AA610" s="65" t="str">
        <f t="shared" si="149"/>
        <v/>
      </c>
      <c r="AB610" s="38"/>
      <c r="AC610" s="38"/>
      <c r="AD610" s="38"/>
      <c r="AE610" s="85" t="str">
        <f t="shared" si="150"/>
        <v/>
      </c>
      <c r="AF610" s="85" t="str">
        <f t="shared" si="151"/>
        <v/>
      </c>
      <c r="AG610" s="85" t="str">
        <f t="shared" si="152"/>
        <v/>
      </c>
      <c r="AH610" s="66" t="str">
        <f t="shared" si="155"/>
        <v/>
      </c>
      <c r="AI610" s="46" t="str">
        <f>IFERROR(IF(ISNUMBER('Opsparede løndele dec20-mar21'!K608),AH610+'Opsparede løndele dec20-mar21'!K608,AH610),"")</f>
        <v/>
      </c>
    </row>
    <row r="611" spans="1:35" x14ac:dyDescent="0.25">
      <c r="A611" s="52" t="str">
        <f t="shared" si="156"/>
        <v/>
      </c>
      <c r="B611" s="5"/>
      <c r="C611" s="6"/>
      <c r="D611" s="7"/>
      <c r="E611" s="8"/>
      <c r="F611" s="8"/>
      <c r="G611" s="60" t="str">
        <f t="shared" si="157"/>
        <v/>
      </c>
      <c r="H611" s="60" t="str">
        <f t="shared" si="157"/>
        <v/>
      </c>
      <c r="I611" s="60" t="str">
        <f t="shared" si="157"/>
        <v/>
      </c>
      <c r="K611" s="115" t="str">
        <f t="shared" si="154"/>
        <v/>
      </c>
      <c r="U611" s="116"/>
      <c r="V611" s="65" t="str">
        <f t="shared" si="144"/>
        <v/>
      </c>
      <c r="W611" s="65" t="str">
        <f t="shared" si="145"/>
        <v/>
      </c>
      <c r="X611" s="65" t="str">
        <f t="shared" si="146"/>
        <v/>
      </c>
      <c r="Y611" s="65" t="str">
        <f t="shared" si="147"/>
        <v/>
      </c>
      <c r="Z611" s="65" t="str">
        <f t="shared" si="148"/>
        <v/>
      </c>
      <c r="AA611" s="65" t="str">
        <f t="shared" si="149"/>
        <v/>
      </c>
      <c r="AB611" s="38"/>
      <c r="AC611" s="38"/>
      <c r="AD611" s="38"/>
      <c r="AE611" s="85" t="str">
        <f t="shared" si="150"/>
        <v/>
      </c>
      <c r="AF611" s="85" t="str">
        <f t="shared" si="151"/>
        <v/>
      </c>
      <c r="AG611" s="85" t="str">
        <f t="shared" si="152"/>
        <v/>
      </c>
      <c r="AH611" s="66" t="str">
        <f t="shared" si="155"/>
        <v/>
      </c>
      <c r="AI611" s="46" t="str">
        <f>IFERROR(IF(ISNUMBER('Opsparede løndele dec20-mar21'!K609),AH611+'Opsparede løndele dec20-mar21'!K609,AH611),"")</f>
        <v/>
      </c>
    </row>
    <row r="612" spans="1:35" x14ac:dyDescent="0.25">
      <c r="A612" s="52" t="str">
        <f t="shared" si="156"/>
        <v/>
      </c>
      <c r="B612" s="5"/>
      <c r="C612" s="6"/>
      <c r="D612" s="7"/>
      <c r="E612" s="8"/>
      <c r="F612" s="8"/>
      <c r="G612" s="60" t="str">
        <f t="shared" si="157"/>
        <v/>
      </c>
      <c r="H612" s="60" t="str">
        <f t="shared" si="157"/>
        <v/>
      </c>
      <c r="I612" s="60" t="str">
        <f t="shared" si="157"/>
        <v/>
      </c>
      <c r="K612" s="115" t="str">
        <f t="shared" si="154"/>
        <v/>
      </c>
      <c r="U612" s="116"/>
      <c r="V612" s="65" t="str">
        <f t="shared" si="144"/>
        <v/>
      </c>
      <c r="W612" s="65" t="str">
        <f t="shared" si="145"/>
        <v/>
      </c>
      <c r="X612" s="65" t="str">
        <f t="shared" si="146"/>
        <v/>
      </c>
      <c r="Y612" s="65" t="str">
        <f t="shared" si="147"/>
        <v/>
      </c>
      <c r="Z612" s="65" t="str">
        <f t="shared" si="148"/>
        <v/>
      </c>
      <c r="AA612" s="65" t="str">
        <f t="shared" si="149"/>
        <v/>
      </c>
      <c r="AB612" s="38"/>
      <c r="AC612" s="38"/>
      <c r="AD612" s="38"/>
      <c r="AE612" s="85" t="str">
        <f t="shared" si="150"/>
        <v/>
      </c>
      <c r="AF612" s="85" t="str">
        <f t="shared" si="151"/>
        <v/>
      </c>
      <c r="AG612" s="85" t="str">
        <f t="shared" si="152"/>
        <v/>
      </c>
      <c r="AH612" s="66" t="str">
        <f t="shared" si="155"/>
        <v/>
      </c>
      <c r="AI612" s="46" t="str">
        <f>IFERROR(IF(ISNUMBER('Opsparede løndele dec20-mar21'!K610),AH612+'Opsparede løndele dec20-mar21'!K610,AH612),"")</f>
        <v/>
      </c>
    </row>
    <row r="613" spans="1:35" x14ac:dyDescent="0.25">
      <c r="A613" s="52" t="str">
        <f t="shared" si="156"/>
        <v/>
      </c>
      <c r="B613" s="5"/>
      <c r="C613" s="6"/>
      <c r="D613" s="7"/>
      <c r="E613" s="8"/>
      <c r="F613" s="8"/>
      <c r="G613" s="60" t="str">
        <f t="shared" si="157"/>
        <v/>
      </c>
      <c r="H613" s="60" t="str">
        <f t="shared" si="157"/>
        <v/>
      </c>
      <c r="I613" s="60" t="str">
        <f t="shared" si="157"/>
        <v/>
      </c>
      <c r="K613" s="115" t="str">
        <f t="shared" si="154"/>
        <v/>
      </c>
      <c r="U613" s="116"/>
      <c r="V613" s="65" t="str">
        <f t="shared" si="144"/>
        <v/>
      </c>
      <c r="W613" s="65" t="str">
        <f t="shared" si="145"/>
        <v/>
      </c>
      <c r="X613" s="65" t="str">
        <f t="shared" si="146"/>
        <v/>
      </c>
      <c r="Y613" s="65" t="str">
        <f t="shared" si="147"/>
        <v/>
      </c>
      <c r="Z613" s="65" t="str">
        <f t="shared" si="148"/>
        <v/>
      </c>
      <c r="AA613" s="65" t="str">
        <f t="shared" si="149"/>
        <v/>
      </c>
      <c r="AB613" s="38"/>
      <c r="AC613" s="38"/>
      <c r="AD613" s="38"/>
      <c r="AE613" s="85" t="str">
        <f t="shared" si="150"/>
        <v/>
      </c>
      <c r="AF613" s="85" t="str">
        <f t="shared" si="151"/>
        <v/>
      </c>
      <c r="AG613" s="85" t="str">
        <f t="shared" si="152"/>
        <v/>
      </c>
      <c r="AH613" s="66" t="str">
        <f t="shared" si="155"/>
        <v/>
      </c>
      <c r="AI613" s="46" t="str">
        <f>IFERROR(IF(ISNUMBER('Opsparede løndele dec20-mar21'!K611),AH613+'Opsparede løndele dec20-mar21'!K611,AH613),"")</f>
        <v/>
      </c>
    </row>
    <row r="614" spans="1:35" x14ac:dyDescent="0.25">
      <c r="A614" s="52" t="str">
        <f t="shared" si="156"/>
        <v/>
      </c>
      <c r="B614" s="5"/>
      <c r="C614" s="6"/>
      <c r="D614" s="7"/>
      <c r="E614" s="8"/>
      <c r="F614" s="8"/>
      <c r="G614" s="60" t="str">
        <f t="shared" si="157"/>
        <v/>
      </c>
      <c r="H614" s="60" t="str">
        <f t="shared" si="157"/>
        <v/>
      </c>
      <c r="I614" s="60" t="str">
        <f t="shared" si="157"/>
        <v/>
      </c>
      <c r="K614" s="115" t="str">
        <f t="shared" si="154"/>
        <v/>
      </c>
      <c r="U614" s="116"/>
      <c r="V614" s="65" t="str">
        <f t="shared" si="144"/>
        <v/>
      </c>
      <c r="W614" s="65" t="str">
        <f t="shared" si="145"/>
        <v/>
      </c>
      <c r="X614" s="65" t="str">
        <f t="shared" si="146"/>
        <v/>
      </c>
      <c r="Y614" s="65" t="str">
        <f t="shared" si="147"/>
        <v/>
      </c>
      <c r="Z614" s="65" t="str">
        <f t="shared" si="148"/>
        <v/>
      </c>
      <c r="AA614" s="65" t="str">
        <f t="shared" si="149"/>
        <v/>
      </c>
      <c r="AB614" s="38"/>
      <c r="AC614" s="38"/>
      <c r="AD614" s="38"/>
      <c r="AE614" s="85" t="str">
        <f t="shared" si="150"/>
        <v/>
      </c>
      <c r="AF614" s="85" t="str">
        <f t="shared" si="151"/>
        <v/>
      </c>
      <c r="AG614" s="85" t="str">
        <f t="shared" si="152"/>
        <v/>
      </c>
      <c r="AH614" s="66" t="str">
        <f t="shared" si="155"/>
        <v/>
      </c>
      <c r="AI614" s="46" t="str">
        <f>IFERROR(IF(ISNUMBER('Opsparede løndele dec20-mar21'!K612),AH614+'Opsparede løndele dec20-mar21'!K612,AH614),"")</f>
        <v/>
      </c>
    </row>
    <row r="615" spans="1:35" x14ac:dyDescent="0.25">
      <c r="A615" s="52" t="str">
        <f t="shared" si="156"/>
        <v/>
      </c>
      <c r="B615" s="5"/>
      <c r="C615" s="6"/>
      <c r="D615" s="7"/>
      <c r="E615" s="8"/>
      <c r="F615" s="8"/>
      <c r="G615" s="60" t="str">
        <f t="shared" si="157"/>
        <v/>
      </c>
      <c r="H615" s="60" t="str">
        <f t="shared" si="157"/>
        <v/>
      </c>
      <c r="I615" s="60" t="str">
        <f t="shared" si="157"/>
        <v/>
      </c>
      <c r="K615" s="115" t="str">
        <f t="shared" si="154"/>
        <v/>
      </c>
      <c r="U615" s="116"/>
      <c r="V615" s="65" t="str">
        <f t="shared" si="144"/>
        <v/>
      </c>
      <c r="W615" s="65" t="str">
        <f t="shared" si="145"/>
        <v/>
      </c>
      <c r="X615" s="65" t="str">
        <f t="shared" si="146"/>
        <v/>
      </c>
      <c r="Y615" s="65" t="str">
        <f t="shared" si="147"/>
        <v/>
      </c>
      <c r="Z615" s="65" t="str">
        <f t="shared" si="148"/>
        <v/>
      </c>
      <c r="AA615" s="65" t="str">
        <f t="shared" si="149"/>
        <v/>
      </c>
      <c r="AB615" s="38"/>
      <c r="AC615" s="38"/>
      <c r="AD615" s="38"/>
      <c r="AE615" s="85" t="str">
        <f t="shared" si="150"/>
        <v/>
      </c>
      <c r="AF615" s="85" t="str">
        <f t="shared" si="151"/>
        <v/>
      </c>
      <c r="AG615" s="85" t="str">
        <f t="shared" si="152"/>
        <v/>
      </c>
      <c r="AH615" s="66" t="str">
        <f t="shared" si="155"/>
        <v/>
      </c>
      <c r="AI615" s="46" t="str">
        <f>IFERROR(IF(ISNUMBER('Opsparede løndele dec20-mar21'!K613),AH615+'Opsparede løndele dec20-mar21'!K613,AH615),"")</f>
        <v/>
      </c>
    </row>
    <row r="616" spans="1:35" x14ac:dyDescent="0.25">
      <c r="A616" s="52" t="str">
        <f t="shared" si="156"/>
        <v/>
      </c>
      <c r="B616" s="5"/>
      <c r="C616" s="6"/>
      <c r="D616" s="7"/>
      <c r="E616" s="8"/>
      <c r="F616" s="8"/>
      <c r="G616" s="60" t="str">
        <f t="shared" ref="G616:I631" si="158">IF(AND(ISNUMBER($E616),ISNUMBER($F616)),MAX(MIN(NETWORKDAYS(IF($E616&lt;=VLOOKUP(G$6,Matrix_antal_dage,5,FALSE),VLOOKUP(G$6,Matrix_antal_dage,5,FALSE),$E616),IF($F616&gt;=VLOOKUP(G$6,Matrix_antal_dage,6,FALSE),VLOOKUP(G$6,Matrix_antal_dage,6,FALSE),$F616),helligdage),VLOOKUP(G$6,Matrix_antal_dage,7,FALSE)),0),"")</f>
        <v/>
      </c>
      <c r="H616" s="60" t="str">
        <f t="shared" si="158"/>
        <v/>
      </c>
      <c r="I616" s="60" t="str">
        <f t="shared" si="158"/>
        <v/>
      </c>
      <c r="K616" s="115" t="str">
        <f t="shared" si="154"/>
        <v/>
      </c>
      <c r="U616" s="116"/>
      <c r="V616" s="65" t="str">
        <f t="shared" si="144"/>
        <v/>
      </c>
      <c r="W616" s="65" t="str">
        <f t="shared" si="145"/>
        <v/>
      </c>
      <c r="X616" s="65" t="str">
        <f t="shared" si="146"/>
        <v/>
      </c>
      <c r="Y616" s="65" t="str">
        <f t="shared" si="147"/>
        <v/>
      </c>
      <c r="Z616" s="65" t="str">
        <f t="shared" si="148"/>
        <v/>
      </c>
      <c r="AA616" s="65" t="str">
        <f t="shared" si="149"/>
        <v/>
      </c>
      <c r="AB616" s="38"/>
      <c r="AC616" s="38"/>
      <c r="AD616" s="38"/>
      <c r="AE616" s="85" t="str">
        <f t="shared" si="150"/>
        <v/>
      </c>
      <c r="AF616" s="85" t="str">
        <f t="shared" si="151"/>
        <v/>
      </c>
      <c r="AG616" s="85" t="str">
        <f t="shared" si="152"/>
        <v/>
      </c>
      <c r="AH616" s="66" t="str">
        <f t="shared" si="155"/>
        <v/>
      </c>
      <c r="AI616" s="46" t="str">
        <f>IFERROR(IF(ISNUMBER('Opsparede løndele dec20-mar21'!K614),AH616+'Opsparede løndele dec20-mar21'!K614,AH616),"")</f>
        <v/>
      </c>
    </row>
    <row r="617" spans="1:35" x14ac:dyDescent="0.25">
      <c r="A617" s="52" t="str">
        <f t="shared" si="156"/>
        <v/>
      </c>
      <c r="B617" s="5"/>
      <c r="C617" s="6"/>
      <c r="D617" s="7"/>
      <c r="E617" s="8"/>
      <c r="F617" s="8"/>
      <c r="G617" s="60" t="str">
        <f t="shared" si="158"/>
        <v/>
      </c>
      <c r="H617" s="60" t="str">
        <f t="shared" si="158"/>
        <v/>
      </c>
      <c r="I617" s="60" t="str">
        <f t="shared" si="158"/>
        <v/>
      </c>
      <c r="K617" s="115" t="str">
        <f t="shared" si="154"/>
        <v/>
      </c>
      <c r="U617" s="116"/>
      <c r="V617" s="65" t="str">
        <f t="shared" si="144"/>
        <v/>
      </c>
      <c r="W617" s="65" t="str">
        <f t="shared" si="145"/>
        <v/>
      </c>
      <c r="X617" s="65" t="str">
        <f t="shared" si="146"/>
        <v/>
      </c>
      <c r="Y617" s="65" t="str">
        <f t="shared" si="147"/>
        <v/>
      </c>
      <c r="Z617" s="65" t="str">
        <f t="shared" si="148"/>
        <v/>
      </c>
      <c r="AA617" s="65" t="str">
        <f t="shared" si="149"/>
        <v/>
      </c>
      <c r="AB617" s="38"/>
      <c r="AC617" s="38"/>
      <c r="AD617" s="38"/>
      <c r="AE617" s="85" t="str">
        <f t="shared" si="150"/>
        <v/>
      </c>
      <c r="AF617" s="85" t="str">
        <f t="shared" si="151"/>
        <v/>
      </c>
      <c r="AG617" s="85" t="str">
        <f t="shared" si="152"/>
        <v/>
      </c>
      <c r="AH617" s="66" t="str">
        <f t="shared" si="155"/>
        <v/>
      </c>
      <c r="AI617" s="46" t="str">
        <f>IFERROR(IF(ISNUMBER('Opsparede løndele dec20-mar21'!K615),AH617+'Opsparede løndele dec20-mar21'!K615,AH617),"")</f>
        <v/>
      </c>
    </row>
    <row r="618" spans="1:35" x14ac:dyDescent="0.25">
      <c r="A618" s="52" t="str">
        <f t="shared" si="156"/>
        <v/>
      </c>
      <c r="B618" s="5"/>
      <c r="C618" s="6"/>
      <c r="D618" s="7"/>
      <c r="E618" s="8"/>
      <c r="F618" s="8"/>
      <c r="G618" s="60" t="str">
        <f t="shared" si="158"/>
        <v/>
      </c>
      <c r="H618" s="60" t="str">
        <f t="shared" si="158"/>
        <v/>
      </c>
      <c r="I618" s="60" t="str">
        <f t="shared" si="158"/>
        <v/>
      </c>
      <c r="K618" s="115" t="str">
        <f t="shared" si="154"/>
        <v/>
      </c>
      <c r="U618" s="116"/>
      <c r="V618" s="65" t="str">
        <f t="shared" si="144"/>
        <v/>
      </c>
      <c r="W618" s="65" t="str">
        <f t="shared" si="145"/>
        <v/>
      </c>
      <c r="X618" s="65" t="str">
        <f t="shared" si="146"/>
        <v/>
      </c>
      <c r="Y618" s="65" t="str">
        <f t="shared" si="147"/>
        <v/>
      </c>
      <c r="Z618" s="65" t="str">
        <f t="shared" si="148"/>
        <v/>
      </c>
      <c r="AA618" s="65" t="str">
        <f t="shared" si="149"/>
        <v/>
      </c>
      <c r="AB618" s="38"/>
      <c r="AC618" s="38"/>
      <c r="AD618" s="38"/>
      <c r="AE618" s="85" t="str">
        <f t="shared" si="150"/>
        <v/>
      </c>
      <c r="AF618" s="85" t="str">
        <f t="shared" si="151"/>
        <v/>
      </c>
      <c r="AG618" s="85" t="str">
        <f t="shared" si="152"/>
        <v/>
      </c>
      <c r="AH618" s="66" t="str">
        <f t="shared" si="155"/>
        <v/>
      </c>
      <c r="AI618" s="46" t="str">
        <f>IFERROR(IF(ISNUMBER('Opsparede løndele dec20-mar21'!K616),AH618+'Opsparede løndele dec20-mar21'!K616,AH618),"")</f>
        <v/>
      </c>
    </row>
    <row r="619" spans="1:35" x14ac:dyDescent="0.25">
      <c r="A619" s="52" t="str">
        <f t="shared" si="156"/>
        <v/>
      </c>
      <c r="B619" s="5"/>
      <c r="C619" s="6"/>
      <c r="D619" s="7"/>
      <c r="E619" s="8"/>
      <c r="F619" s="8"/>
      <c r="G619" s="60" t="str">
        <f t="shared" si="158"/>
        <v/>
      </c>
      <c r="H619" s="60" t="str">
        <f t="shared" si="158"/>
        <v/>
      </c>
      <c r="I619" s="60" t="str">
        <f t="shared" si="158"/>
        <v/>
      </c>
      <c r="K619" s="115" t="str">
        <f t="shared" si="154"/>
        <v/>
      </c>
      <c r="U619" s="116"/>
      <c r="V619" s="65" t="str">
        <f t="shared" si="144"/>
        <v/>
      </c>
      <c r="W619" s="65" t="str">
        <f t="shared" si="145"/>
        <v/>
      </c>
      <c r="X619" s="65" t="str">
        <f t="shared" si="146"/>
        <v/>
      </c>
      <c r="Y619" s="65" t="str">
        <f t="shared" si="147"/>
        <v/>
      </c>
      <c r="Z619" s="65" t="str">
        <f t="shared" si="148"/>
        <v/>
      </c>
      <c r="AA619" s="65" t="str">
        <f t="shared" si="149"/>
        <v/>
      </c>
      <c r="AB619" s="38"/>
      <c r="AC619" s="38"/>
      <c r="AD619" s="38"/>
      <c r="AE619" s="85" t="str">
        <f t="shared" si="150"/>
        <v/>
      </c>
      <c r="AF619" s="85" t="str">
        <f t="shared" si="151"/>
        <v/>
      </c>
      <c r="AG619" s="85" t="str">
        <f t="shared" si="152"/>
        <v/>
      </c>
      <c r="AH619" s="66" t="str">
        <f t="shared" si="155"/>
        <v/>
      </c>
      <c r="AI619" s="46" t="str">
        <f>IFERROR(IF(ISNUMBER('Opsparede løndele dec20-mar21'!K617),AH619+'Opsparede løndele dec20-mar21'!K617,AH619),"")</f>
        <v/>
      </c>
    </row>
    <row r="620" spans="1:35" x14ac:dyDescent="0.25">
      <c r="A620" s="52" t="str">
        <f t="shared" si="156"/>
        <v/>
      </c>
      <c r="B620" s="5"/>
      <c r="C620" s="6"/>
      <c r="D620" s="7"/>
      <c r="E620" s="8"/>
      <c r="F620" s="8"/>
      <c r="G620" s="60" t="str">
        <f t="shared" si="158"/>
        <v/>
      </c>
      <c r="H620" s="60" t="str">
        <f t="shared" si="158"/>
        <v/>
      </c>
      <c r="I620" s="60" t="str">
        <f t="shared" si="158"/>
        <v/>
      </c>
      <c r="K620" s="115" t="str">
        <f t="shared" si="154"/>
        <v/>
      </c>
      <c r="U620" s="116"/>
      <c r="V620" s="65" t="str">
        <f t="shared" si="144"/>
        <v/>
      </c>
      <c r="W620" s="65" t="str">
        <f t="shared" si="145"/>
        <v/>
      </c>
      <c r="X620" s="65" t="str">
        <f t="shared" si="146"/>
        <v/>
      </c>
      <c r="Y620" s="65" t="str">
        <f t="shared" si="147"/>
        <v/>
      </c>
      <c r="Z620" s="65" t="str">
        <f t="shared" si="148"/>
        <v/>
      </c>
      <c r="AA620" s="65" t="str">
        <f t="shared" si="149"/>
        <v/>
      </c>
      <c r="AB620" s="38"/>
      <c r="AC620" s="38"/>
      <c r="AD620" s="38"/>
      <c r="AE620" s="85" t="str">
        <f t="shared" si="150"/>
        <v/>
      </c>
      <c r="AF620" s="85" t="str">
        <f t="shared" si="151"/>
        <v/>
      </c>
      <c r="AG620" s="85" t="str">
        <f t="shared" si="152"/>
        <v/>
      </c>
      <c r="AH620" s="66" t="str">
        <f t="shared" si="155"/>
        <v/>
      </c>
      <c r="AI620" s="46" t="str">
        <f>IFERROR(IF(ISNUMBER('Opsparede løndele dec20-mar21'!K618),AH620+'Opsparede løndele dec20-mar21'!K618,AH620),"")</f>
        <v/>
      </c>
    </row>
    <row r="621" spans="1:35" x14ac:dyDescent="0.25">
      <c r="A621" s="52" t="str">
        <f t="shared" si="156"/>
        <v/>
      </c>
      <c r="B621" s="5"/>
      <c r="C621" s="6"/>
      <c r="D621" s="7"/>
      <c r="E621" s="8"/>
      <c r="F621" s="8"/>
      <c r="G621" s="60" t="str">
        <f t="shared" si="158"/>
        <v/>
      </c>
      <c r="H621" s="60" t="str">
        <f t="shared" si="158"/>
        <v/>
      </c>
      <c r="I621" s="60" t="str">
        <f t="shared" si="158"/>
        <v/>
      </c>
      <c r="K621" s="115" t="str">
        <f t="shared" si="154"/>
        <v/>
      </c>
      <c r="U621" s="116"/>
      <c r="V621" s="65" t="str">
        <f t="shared" si="144"/>
        <v/>
      </c>
      <c r="W621" s="65" t="str">
        <f t="shared" si="145"/>
        <v/>
      </c>
      <c r="X621" s="65" t="str">
        <f t="shared" si="146"/>
        <v/>
      </c>
      <c r="Y621" s="65" t="str">
        <f t="shared" si="147"/>
        <v/>
      </c>
      <c r="Z621" s="65" t="str">
        <f t="shared" si="148"/>
        <v/>
      </c>
      <c r="AA621" s="65" t="str">
        <f t="shared" si="149"/>
        <v/>
      </c>
      <c r="AB621" s="38"/>
      <c r="AC621" s="38"/>
      <c r="AD621" s="38"/>
      <c r="AE621" s="85" t="str">
        <f t="shared" si="150"/>
        <v/>
      </c>
      <c r="AF621" s="85" t="str">
        <f t="shared" si="151"/>
        <v/>
      </c>
      <c r="AG621" s="85" t="str">
        <f t="shared" si="152"/>
        <v/>
      </c>
      <c r="AH621" s="66" t="str">
        <f t="shared" si="155"/>
        <v/>
      </c>
      <c r="AI621" s="46" t="str">
        <f>IFERROR(IF(ISNUMBER('Opsparede løndele dec20-mar21'!K619),AH621+'Opsparede løndele dec20-mar21'!K619,AH621),"")</f>
        <v/>
      </c>
    </row>
    <row r="622" spans="1:35" x14ac:dyDescent="0.25">
      <c r="A622" s="52" t="str">
        <f t="shared" si="156"/>
        <v/>
      </c>
      <c r="B622" s="5"/>
      <c r="C622" s="6"/>
      <c r="D622" s="7"/>
      <c r="E622" s="8"/>
      <c r="F622" s="8"/>
      <c r="G622" s="60" t="str">
        <f t="shared" si="158"/>
        <v/>
      </c>
      <c r="H622" s="60" t="str">
        <f t="shared" si="158"/>
        <v/>
      </c>
      <c r="I622" s="60" t="str">
        <f t="shared" si="158"/>
        <v/>
      </c>
      <c r="K622" s="115" t="str">
        <f t="shared" si="154"/>
        <v/>
      </c>
      <c r="U622" s="116"/>
      <c r="V622" s="65" t="str">
        <f t="shared" si="144"/>
        <v/>
      </c>
      <c r="W622" s="65" t="str">
        <f t="shared" si="145"/>
        <v/>
      </c>
      <c r="X622" s="65" t="str">
        <f t="shared" si="146"/>
        <v/>
      </c>
      <c r="Y622" s="65" t="str">
        <f t="shared" si="147"/>
        <v/>
      </c>
      <c r="Z622" s="65" t="str">
        <f t="shared" si="148"/>
        <v/>
      </c>
      <c r="AA622" s="65" t="str">
        <f t="shared" si="149"/>
        <v/>
      </c>
      <c r="AB622" s="38"/>
      <c r="AC622" s="38"/>
      <c r="AD622" s="38"/>
      <c r="AE622" s="85" t="str">
        <f t="shared" si="150"/>
        <v/>
      </c>
      <c r="AF622" s="85" t="str">
        <f t="shared" si="151"/>
        <v/>
      </c>
      <c r="AG622" s="85" t="str">
        <f t="shared" si="152"/>
        <v/>
      </c>
      <c r="AH622" s="66" t="str">
        <f t="shared" si="155"/>
        <v/>
      </c>
      <c r="AI622" s="46" t="str">
        <f>IFERROR(IF(ISNUMBER('Opsparede løndele dec20-mar21'!K620),AH622+'Opsparede løndele dec20-mar21'!K620,AH622),"")</f>
        <v/>
      </c>
    </row>
    <row r="623" spans="1:35" x14ac:dyDescent="0.25">
      <c r="A623" s="52" t="str">
        <f t="shared" si="156"/>
        <v/>
      </c>
      <c r="B623" s="5"/>
      <c r="C623" s="6"/>
      <c r="D623" s="7"/>
      <c r="E623" s="8"/>
      <c r="F623" s="8"/>
      <c r="G623" s="60" t="str">
        <f t="shared" si="158"/>
        <v/>
      </c>
      <c r="H623" s="60" t="str">
        <f t="shared" si="158"/>
        <v/>
      </c>
      <c r="I623" s="60" t="str">
        <f t="shared" si="158"/>
        <v/>
      </c>
      <c r="K623" s="115" t="str">
        <f t="shared" si="154"/>
        <v/>
      </c>
      <c r="U623" s="116"/>
      <c r="V623" s="65" t="str">
        <f t="shared" si="144"/>
        <v/>
      </c>
      <c r="W623" s="65" t="str">
        <f t="shared" si="145"/>
        <v/>
      </c>
      <c r="X623" s="65" t="str">
        <f t="shared" si="146"/>
        <v/>
      </c>
      <c r="Y623" s="65" t="str">
        <f t="shared" si="147"/>
        <v/>
      </c>
      <c r="Z623" s="65" t="str">
        <f t="shared" si="148"/>
        <v/>
      </c>
      <c r="AA623" s="65" t="str">
        <f t="shared" si="149"/>
        <v/>
      </c>
      <c r="AB623" s="38"/>
      <c r="AC623" s="38"/>
      <c r="AD623" s="38"/>
      <c r="AE623" s="85" t="str">
        <f t="shared" si="150"/>
        <v/>
      </c>
      <c r="AF623" s="85" t="str">
        <f t="shared" si="151"/>
        <v/>
      </c>
      <c r="AG623" s="85" t="str">
        <f t="shared" si="152"/>
        <v/>
      </c>
      <c r="AH623" s="66" t="str">
        <f t="shared" si="155"/>
        <v/>
      </c>
      <c r="AI623" s="46" t="str">
        <f>IFERROR(IF(ISNUMBER('Opsparede løndele dec20-mar21'!K621),AH623+'Opsparede løndele dec20-mar21'!K621,AH623),"")</f>
        <v/>
      </c>
    </row>
    <row r="624" spans="1:35" x14ac:dyDescent="0.25">
      <c r="A624" s="52" t="str">
        <f t="shared" si="156"/>
        <v/>
      </c>
      <c r="B624" s="5"/>
      <c r="C624" s="6"/>
      <c r="D624" s="7"/>
      <c r="E624" s="8"/>
      <c r="F624" s="8"/>
      <c r="G624" s="60" t="str">
        <f t="shared" si="158"/>
        <v/>
      </c>
      <c r="H624" s="60" t="str">
        <f t="shared" si="158"/>
        <v/>
      </c>
      <c r="I624" s="60" t="str">
        <f t="shared" si="158"/>
        <v/>
      </c>
      <c r="K624" s="115" t="str">
        <f t="shared" si="154"/>
        <v/>
      </c>
      <c r="U624" s="116"/>
      <c r="V624" s="65" t="str">
        <f t="shared" si="144"/>
        <v/>
      </c>
      <c r="W624" s="65" t="str">
        <f t="shared" si="145"/>
        <v/>
      </c>
      <c r="X624" s="65" t="str">
        <f t="shared" si="146"/>
        <v/>
      </c>
      <c r="Y624" s="65" t="str">
        <f t="shared" si="147"/>
        <v/>
      </c>
      <c r="Z624" s="65" t="str">
        <f t="shared" si="148"/>
        <v/>
      </c>
      <c r="AA624" s="65" t="str">
        <f t="shared" si="149"/>
        <v/>
      </c>
      <c r="AB624" s="38"/>
      <c r="AC624" s="38"/>
      <c r="AD624" s="38"/>
      <c r="AE624" s="85" t="str">
        <f t="shared" si="150"/>
        <v/>
      </c>
      <c r="AF624" s="85" t="str">
        <f t="shared" si="151"/>
        <v/>
      </c>
      <c r="AG624" s="85" t="str">
        <f t="shared" si="152"/>
        <v/>
      </c>
      <c r="AH624" s="66" t="str">
        <f t="shared" si="155"/>
        <v/>
      </c>
      <c r="AI624" s="46" t="str">
        <f>IFERROR(IF(ISNUMBER('Opsparede løndele dec20-mar21'!K622),AH624+'Opsparede løndele dec20-mar21'!K622,AH624),"")</f>
        <v/>
      </c>
    </row>
    <row r="625" spans="1:35" x14ac:dyDescent="0.25">
      <c r="A625" s="52" t="str">
        <f t="shared" si="156"/>
        <v/>
      </c>
      <c r="B625" s="5"/>
      <c r="C625" s="6"/>
      <c r="D625" s="7"/>
      <c r="E625" s="8"/>
      <c r="F625" s="8"/>
      <c r="G625" s="60" t="str">
        <f t="shared" si="158"/>
        <v/>
      </c>
      <c r="H625" s="60" t="str">
        <f t="shared" si="158"/>
        <v/>
      </c>
      <c r="I625" s="60" t="str">
        <f t="shared" si="158"/>
        <v/>
      </c>
      <c r="K625" s="115" t="str">
        <f t="shared" si="154"/>
        <v/>
      </c>
      <c r="U625" s="116"/>
      <c r="V625" s="65" t="str">
        <f t="shared" si="144"/>
        <v/>
      </c>
      <c r="W625" s="65" t="str">
        <f t="shared" si="145"/>
        <v/>
      </c>
      <c r="X625" s="65" t="str">
        <f t="shared" si="146"/>
        <v/>
      </c>
      <c r="Y625" s="65" t="str">
        <f t="shared" si="147"/>
        <v/>
      </c>
      <c r="Z625" s="65" t="str">
        <f t="shared" si="148"/>
        <v/>
      </c>
      <c r="AA625" s="65" t="str">
        <f t="shared" si="149"/>
        <v/>
      </c>
      <c r="AB625" s="38"/>
      <c r="AC625" s="38"/>
      <c r="AD625" s="38"/>
      <c r="AE625" s="85" t="str">
        <f t="shared" si="150"/>
        <v/>
      </c>
      <c r="AF625" s="85" t="str">
        <f t="shared" si="151"/>
        <v/>
      </c>
      <c r="AG625" s="85" t="str">
        <f t="shared" si="152"/>
        <v/>
      </c>
      <c r="AH625" s="66" t="str">
        <f t="shared" si="155"/>
        <v/>
      </c>
      <c r="AI625" s="46" t="str">
        <f>IFERROR(IF(ISNUMBER('Opsparede løndele dec20-mar21'!K623),AH625+'Opsparede løndele dec20-mar21'!K623,AH625),"")</f>
        <v/>
      </c>
    </row>
    <row r="626" spans="1:35" x14ac:dyDescent="0.25">
      <c r="A626" s="52" t="str">
        <f t="shared" si="156"/>
        <v/>
      </c>
      <c r="B626" s="5"/>
      <c r="C626" s="6"/>
      <c r="D626" s="7"/>
      <c r="E626" s="8"/>
      <c r="F626" s="8"/>
      <c r="G626" s="60" t="str">
        <f t="shared" si="158"/>
        <v/>
      </c>
      <c r="H626" s="60" t="str">
        <f t="shared" si="158"/>
        <v/>
      </c>
      <c r="I626" s="60" t="str">
        <f t="shared" si="158"/>
        <v/>
      </c>
      <c r="K626" s="115" t="str">
        <f t="shared" si="154"/>
        <v/>
      </c>
      <c r="U626" s="116"/>
      <c r="V626" s="65" t="str">
        <f t="shared" si="144"/>
        <v/>
      </c>
      <c r="W626" s="65" t="str">
        <f t="shared" si="145"/>
        <v/>
      </c>
      <c r="X626" s="65" t="str">
        <f t="shared" si="146"/>
        <v/>
      </c>
      <c r="Y626" s="65" t="str">
        <f t="shared" si="147"/>
        <v/>
      </c>
      <c r="Z626" s="65" t="str">
        <f t="shared" si="148"/>
        <v/>
      </c>
      <c r="AA626" s="65" t="str">
        <f t="shared" si="149"/>
        <v/>
      </c>
      <c r="AB626" s="38"/>
      <c r="AC626" s="38"/>
      <c r="AD626" s="38"/>
      <c r="AE626" s="85" t="str">
        <f t="shared" si="150"/>
        <v/>
      </c>
      <c r="AF626" s="85" t="str">
        <f t="shared" si="151"/>
        <v/>
      </c>
      <c r="AG626" s="85" t="str">
        <f t="shared" si="152"/>
        <v/>
      </c>
      <c r="AH626" s="66" t="str">
        <f t="shared" si="155"/>
        <v/>
      </c>
      <c r="AI626" s="46" t="str">
        <f>IFERROR(IF(ISNUMBER('Opsparede løndele dec20-mar21'!K624),AH626+'Opsparede løndele dec20-mar21'!K624,AH626),"")</f>
        <v/>
      </c>
    </row>
    <row r="627" spans="1:35" x14ac:dyDescent="0.25">
      <c r="A627" s="52" t="str">
        <f t="shared" si="156"/>
        <v/>
      </c>
      <c r="B627" s="5"/>
      <c r="C627" s="6"/>
      <c r="D627" s="7"/>
      <c r="E627" s="8"/>
      <c r="F627" s="8"/>
      <c r="G627" s="60" t="str">
        <f t="shared" si="158"/>
        <v/>
      </c>
      <c r="H627" s="60" t="str">
        <f t="shared" si="158"/>
        <v/>
      </c>
      <c r="I627" s="60" t="str">
        <f t="shared" si="158"/>
        <v/>
      </c>
      <c r="K627" s="115" t="str">
        <f t="shared" si="154"/>
        <v/>
      </c>
      <c r="U627" s="116"/>
      <c r="V627" s="65" t="str">
        <f t="shared" si="144"/>
        <v/>
      </c>
      <c r="W627" s="65" t="str">
        <f t="shared" si="145"/>
        <v/>
      </c>
      <c r="X627" s="65" t="str">
        <f t="shared" si="146"/>
        <v/>
      </c>
      <c r="Y627" s="65" t="str">
        <f t="shared" si="147"/>
        <v/>
      </c>
      <c r="Z627" s="65" t="str">
        <f t="shared" si="148"/>
        <v/>
      </c>
      <c r="AA627" s="65" t="str">
        <f t="shared" si="149"/>
        <v/>
      </c>
      <c r="AB627" s="38"/>
      <c r="AC627" s="38"/>
      <c r="AD627" s="38"/>
      <c r="AE627" s="85" t="str">
        <f t="shared" si="150"/>
        <v/>
      </c>
      <c r="AF627" s="85" t="str">
        <f t="shared" si="151"/>
        <v/>
      </c>
      <c r="AG627" s="85" t="str">
        <f t="shared" si="152"/>
        <v/>
      </c>
      <c r="AH627" s="66" t="str">
        <f t="shared" si="155"/>
        <v/>
      </c>
      <c r="AI627" s="46" t="str">
        <f>IFERROR(IF(ISNUMBER('Opsparede løndele dec20-mar21'!K625),AH627+'Opsparede løndele dec20-mar21'!K625,AH627),"")</f>
        <v/>
      </c>
    </row>
    <row r="628" spans="1:35" x14ac:dyDescent="0.25">
      <c r="A628" s="52" t="str">
        <f t="shared" si="156"/>
        <v/>
      </c>
      <c r="B628" s="5"/>
      <c r="C628" s="6"/>
      <c r="D628" s="7"/>
      <c r="E628" s="8"/>
      <c r="F628" s="8"/>
      <c r="G628" s="60" t="str">
        <f t="shared" si="158"/>
        <v/>
      </c>
      <c r="H628" s="60" t="str">
        <f t="shared" si="158"/>
        <v/>
      </c>
      <c r="I628" s="60" t="str">
        <f t="shared" si="158"/>
        <v/>
      </c>
      <c r="K628" s="115" t="str">
        <f t="shared" si="154"/>
        <v/>
      </c>
      <c r="U628" s="116"/>
      <c r="V628" s="65" t="str">
        <f t="shared" si="144"/>
        <v/>
      </c>
      <c r="W628" s="65" t="str">
        <f t="shared" si="145"/>
        <v/>
      </c>
      <c r="X628" s="65" t="str">
        <f t="shared" si="146"/>
        <v/>
      </c>
      <c r="Y628" s="65" t="str">
        <f t="shared" si="147"/>
        <v/>
      </c>
      <c r="Z628" s="65" t="str">
        <f t="shared" si="148"/>
        <v/>
      </c>
      <c r="AA628" s="65" t="str">
        <f t="shared" si="149"/>
        <v/>
      </c>
      <c r="AB628" s="38"/>
      <c r="AC628" s="38"/>
      <c r="AD628" s="38"/>
      <c r="AE628" s="85" t="str">
        <f t="shared" si="150"/>
        <v/>
      </c>
      <c r="AF628" s="85" t="str">
        <f t="shared" si="151"/>
        <v/>
      </c>
      <c r="AG628" s="85" t="str">
        <f t="shared" si="152"/>
        <v/>
      </c>
      <c r="AH628" s="66" t="str">
        <f t="shared" si="155"/>
        <v/>
      </c>
      <c r="AI628" s="46" t="str">
        <f>IFERROR(IF(ISNUMBER('Opsparede løndele dec20-mar21'!K626),AH628+'Opsparede løndele dec20-mar21'!K626,AH628),"")</f>
        <v/>
      </c>
    </row>
    <row r="629" spans="1:35" x14ac:dyDescent="0.25">
      <c r="A629" s="52" t="str">
        <f t="shared" si="156"/>
        <v/>
      </c>
      <c r="B629" s="5"/>
      <c r="C629" s="6"/>
      <c r="D629" s="7"/>
      <c r="E629" s="8"/>
      <c r="F629" s="8"/>
      <c r="G629" s="60" t="str">
        <f t="shared" si="158"/>
        <v/>
      </c>
      <c r="H629" s="60" t="str">
        <f t="shared" si="158"/>
        <v/>
      </c>
      <c r="I629" s="60" t="str">
        <f t="shared" si="158"/>
        <v/>
      </c>
      <c r="K629" s="115" t="str">
        <f t="shared" si="154"/>
        <v/>
      </c>
      <c r="U629" s="116"/>
      <c r="V629" s="65" t="str">
        <f t="shared" si="144"/>
        <v/>
      </c>
      <c r="W629" s="65" t="str">
        <f t="shared" si="145"/>
        <v/>
      </c>
      <c r="X629" s="65" t="str">
        <f t="shared" si="146"/>
        <v/>
      </c>
      <c r="Y629" s="65" t="str">
        <f t="shared" si="147"/>
        <v/>
      </c>
      <c r="Z629" s="65" t="str">
        <f t="shared" si="148"/>
        <v/>
      </c>
      <c r="AA629" s="65" t="str">
        <f t="shared" si="149"/>
        <v/>
      </c>
      <c r="AB629" s="38"/>
      <c r="AC629" s="38"/>
      <c r="AD629" s="38"/>
      <c r="AE629" s="85" t="str">
        <f t="shared" si="150"/>
        <v/>
      </c>
      <c r="AF629" s="85" t="str">
        <f t="shared" si="151"/>
        <v/>
      </c>
      <c r="AG629" s="85" t="str">
        <f t="shared" si="152"/>
        <v/>
      </c>
      <c r="AH629" s="66" t="str">
        <f t="shared" si="155"/>
        <v/>
      </c>
      <c r="AI629" s="46" t="str">
        <f>IFERROR(IF(ISNUMBER('Opsparede løndele dec20-mar21'!K627),AH629+'Opsparede løndele dec20-mar21'!K627,AH629),"")</f>
        <v/>
      </c>
    </row>
    <row r="630" spans="1:35" x14ac:dyDescent="0.25">
      <c r="A630" s="52" t="str">
        <f t="shared" si="156"/>
        <v/>
      </c>
      <c r="B630" s="5"/>
      <c r="C630" s="6"/>
      <c r="D630" s="7"/>
      <c r="E630" s="8"/>
      <c r="F630" s="8"/>
      <c r="G630" s="60" t="str">
        <f t="shared" si="158"/>
        <v/>
      </c>
      <c r="H630" s="60" t="str">
        <f t="shared" si="158"/>
        <v/>
      </c>
      <c r="I630" s="60" t="str">
        <f t="shared" si="158"/>
        <v/>
      </c>
      <c r="K630" s="115" t="str">
        <f t="shared" si="154"/>
        <v/>
      </c>
      <c r="U630" s="116"/>
      <c r="V630" s="65" t="str">
        <f t="shared" si="144"/>
        <v/>
      </c>
      <c r="W630" s="65" t="str">
        <f t="shared" si="145"/>
        <v/>
      </c>
      <c r="X630" s="65" t="str">
        <f t="shared" si="146"/>
        <v/>
      </c>
      <c r="Y630" s="65" t="str">
        <f t="shared" si="147"/>
        <v/>
      </c>
      <c r="Z630" s="65" t="str">
        <f t="shared" si="148"/>
        <v/>
      </c>
      <c r="AA630" s="65" t="str">
        <f t="shared" si="149"/>
        <v/>
      </c>
      <c r="AB630" s="38"/>
      <c r="AC630" s="38"/>
      <c r="AD630" s="38"/>
      <c r="AE630" s="85" t="str">
        <f t="shared" si="150"/>
        <v/>
      </c>
      <c r="AF630" s="85" t="str">
        <f t="shared" si="151"/>
        <v/>
      </c>
      <c r="AG630" s="85" t="str">
        <f t="shared" si="152"/>
        <v/>
      </c>
      <c r="AH630" s="66" t="str">
        <f t="shared" si="155"/>
        <v/>
      </c>
      <c r="AI630" s="46" t="str">
        <f>IFERROR(IF(ISNUMBER('Opsparede løndele dec20-mar21'!K628),AH630+'Opsparede løndele dec20-mar21'!K628,AH630),"")</f>
        <v/>
      </c>
    </row>
    <row r="631" spans="1:35" x14ac:dyDescent="0.25">
      <c r="A631" s="52" t="str">
        <f t="shared" si="156"/>
        <v/>
      </c>
      <c r="B631" s="5"/>
      <c r="C631" s="6"/>
      <c r="D631" s="7"/>
      <c r="E631" s="8"/>
      <c r="F631" s="8"/>
      <c r="G631" s="60" t="str">
        <f t="shared" si="158"/>
        <v/>
      </c>
      <c r="H631" s="60" t="str">
        <f t="shared" si="158"/>
        <v/>
      </c>
      <c r="I631" s="60" t="str">
        <f t="shared" si="158"/>
        <v/>
      </c>
      <c r="K631" s="115" t="str">
        <f t="shared" si="154"/>
        <v/>
      </c>
      <c r="U631" s="116"/>
      <c r="V631" s="65" t="str">
        <f t="shared" si="144"/>
        <v/>
      </c>
      <c r="W631" s="65" t="str">
        <f t="shared" si="145"/>
        <v/>
      </c>
      <c r="X631" s="65" t="str">
        <f t="shared" si="146"/>
        <v/>
      </c>
      <c r="Y631" s="65" t="str">
        <f t="shared" si="147"/>
        <v/>
      </c>
      <c r="Z631" s="65" t="str">
        <f t="shared" si="148"/>
        <v/>
      </c>
      <c r="AA631" s="65" t="str">
        <f t="shared" si="149"/>
        <v/>
      </c>
      <c r="AB631" s="38"/>
      <c r="AC631" s="38"/>
      <c r="AD631" s="38"/>
      <c r="AE631" s="85" t="str">
        <f t="shared" si="150"/>
        <v/>
      </c>
      <c r="AF631" s="85" t="str">
        <f t="shared" si="151"/>
        <v/>
      </c>
      <c r="AG631" s="85" t="str">
        <f t="shared" si="152"/>
        <v/>
      </c>
      <c r="AH631" s="66" t="str">
        <f t="shared" si="155"/>
        <v/>
      </c>
      <c r="AI631" s="46" t="str">
        <f>IFERROR(IF(ISNUMBER('Opsparede løndele dec20-mar21'!K629),AH631+'Opsparede løndele dec20-mar21'!K629,AH631),"")</f>
        <v/>
      </c>
    </row>
    <row r="632" spans="1:35" x14ac:dyDescent="0.25">
      <c r="A632" s="52" t="str">
        <f t="shared" si="156"/>
        <v/>
      </c>
      <c r="B632" s="5"/>
      <c r="C632" s="6"/>
      <c r="D632" s="7"/>
      <c r="E632" s="8"/>
      <c r="F632" s="8"/>
      <c r="G632" s="60" t="str">
        <f t="shared" ref="G632:I647" si="159">IF(AND(ISNUMBER($E632),ISNUMBER($F632)),MAX(MIN(NETWORKDAYS(IF($E632&lt;=VLOOKUP(G$6,Matrix_antal_dage,5,FALSE),VLOOKUP(G$6,Matrix_antal_dage,5,FALSE),$E632),IF($F632&gt;=VLOOKUP(G$6,Matrix_antal_dage,6,FALSE),VLOOKUP(G$6,Matrix_antal_dage,6,FALSE),$F632),helligdage),VLOOKUP(G$6,Matrix_antal_dage,7,FALSE)),0),"")</f>
        <v/>
      </c>
      <c r="H632" s="60" t="str">
        <f t="shared" si="159"/>
        <v/>
      </c>
      <c r="I632" s="60" t="str">
        <f t="shared" si="159"/>
        <v/>
      </c>
      <c r="K632" s="115" t="str">
        <f t="shared" si="154"/>
        <v/>
      </c>
      <c r="U632" s="116"/>
      <c r="V632" s="65" t="str">
        <f t="shared" si="144"/>
        <v/>
      </c>
      <c r="W632" s="65" t="str">
        <f t="shared" si="145"/>
        <v/>
      </c>
      <c r="X632" s="65" t="str">
        <f t="shared" si="146"/>
        <v/>
      </c>
      <c r="Y632" s="65" t="str">
        <f t="shared" si="147"/>
        <v/>
      </c>
      <c r="Z632" s="65" t="str">
        <f t="shared" si="148"/>
        <v/>
      </c>
      <c r="AA632" s="65" t="str">
        <f t="shared" si="149"/>
        <v/>
      </c>
      <c r="AB632" s="38"/>
      <c r="AC632" s="38"/>
      <c r="AD632" s="38"/>
      <c r="AE632" s="85" t="str">
        <f t="shared" si="150"/>
        <v/>
      </c>
      <c r="AF632" s="85" t="str">
        <f t="shared" si="151"/>
        <v/>
      </c>
      <c r="AG632" s="85" t="str">
        <f t="shared" si="152"/>
        <v/>
      </c>
      <c r="AH632" s="66" t="str">
        <f t="shared" si="155"/>
        <v/>
      </c>
      <c r="AI632" s="46" t="str">
        <f>IFERROR(IF(ISNUMBER('Opsparede løndele dec20-mar21'!K630),AH632+'Opsparede løndele dec20-mar21'!K630,AH632),"")</f>
        <v/>
      </c>
    </row>
    <row r="633" spans="1:35" x14ac:dyDescent="0.25">
      <c r="A633" s="52" t="str">
        <f t="shared" si="156"/>
        <v/>
      </c>
      <c r="B633" s="5"/>
      <c r="C633" s="6"/>
      <c r="D633" s="7"/>
      <c r="E633" s="8"/>
      <c r="F633" s="8"/>
      <c r="G633" s="60" t="str">
        <f t="shared" si="159"/>
        <v/>
      </c>
      <c r="H633" s="60" t="str">
        <f t="shared" si="159"/>
        <v/>
      </c>
      <c r="I633" s="60" t="str">
        <f t="shared" si="159"/>
        <v/>
      </c>
      <c r="K633" s="115" t="str">
        <f t="shared" si="154"/>
        <v/>
      </c>
      <c r="U633" s="116"/>
      <c r="V633" s="65" t="str">
        <f t="shared" si="144"/>
        <v/>
      </c>
      <c r="W633" s="65" t="str">
        <f t="shared" si="145"/>
        <v/>
      </c>
      <c r="X633" s="65" t="str">
        <f t="shared" si="146"/>
        <v/>
      </c>
      <c r="Y633" s="65" t="str">
        <f t="shared" si="147"/>
        <v/>
      </c>
      <c r="Z633" s="65" t="str">
        <f t="shared" si="148"/>
        <v/>
      </c>
      <c r="AA633" s="65" t="str">
        <f t="shared" si="149"/>
        <v/>
      </c>
      <c r="AB633" s="38"/>
      <c r="AC633" s="38"/>
      <c r="AD633" s="38"/>
      <c r="AE633" s="85" t="str">
        <f t="shared" si="150"/>
        <v/>
      </c>
      <c r="AF633" s="85" t="str">
        <f t="shared" si="151"/>
        <v/>
      </c>
      <c r="AG633" s="85" t="str">
        <f t="shared" si="152"/>
        <v/>
      </c>
      <c r="AH633" s="66" t="str">
        <f t="shared" si="155"/>
        <v/>
      </c>
      <c r="AI633" s="46" t="str">
        <f>IFERROR(IF(ISNUMBER('Opsparede løndele dec20-mar21'!K631),AH633+'Opsparede løndele dec20-mar21'!K631,AH633),"")</f>
        <v/>
      </c>
    </row>
    <row r="634" spans="1:35" x14ac:dyDescent="0.25">
      <c r="A634" s="52" t="str">
        <f t="shared" si="156"/>
        <v/>
      </c>
      <c r="B634" s="5"/>
      <c r="C634" s="6"/>
      <c r="D634" s="7"/>
      <c r="E634" s="8"/>
      <c r="F634" s="8"/>
      <c r="G634" s="60" t="str">
        <f t="shared" si="159"/>
        <v/>
      </c>
      <c r="H634" s="60" t="str">
        <f t="shared" si="159"/>
        <v/>
      </c>
      <c r="I634" s="60" t="str">
        <f t="shared" si="159"/>
        <v/>
      </c>
      <c r="K634" s="115" t="str">
        <f t="shared" si="154"/>
        <v/>
      </c>
      <c r="U634" s="116"/>
      <c r="V634" s="65" t="str">
        <f t="shared" si="144"/>
        <v/>
      </c>
      <c r="W634" s="65" t="str">
        <f t="shared" si="145"/>
        <v/>
      </c>
      <c r="X634" s="65" t="str">
        <f t="shared" si="146"/>
        <v/>
      </c>
      <c r="Y634" s="65" t="str">
        <f t="shared" si="147"/>
        <v/>
      </c>
      <c r="Z634" s="65" t="str">
        <f t="shared" si="148"/>
        <v/>
      </c>
      <c r="AA634" s="65" t="str">
        <f t="shared" si="149"/>
        <v/>
      </c>
      <c r="AB634" s="38"/>
      <c r="AC634" s="38"/>
      <c r="AD634" s="38"/>
      <c r="AE634" s="85" t="str">
        <f t="shared" si="150"/>
        <v/>
      </c>
      <c r="AF634" s="85" t="str">
        <f t="shared" si="151"/>
        <v/>
      </c>
      <c r="AG634" s="85" t="str">
        <f t="shared" si="152"/>
        <v/>
      </c>
      <c r="AH634" s="66" t="str">
        <f t="shared" si="155"/>
        <v/>
      </c>
      <c r="AI634" s="46" t="str">
        <f>IFERROR(IF(ISNUMBER('Opsparede løndele dec20-mar21'!K632),AH634+'Opsparede løndele dec20-mar21'!K632,AH634),"")</f>
        <v/>
      </c>
    </row>
    <row r="635" spans="1:35" x14ac:dyDescent="0.25">
      <c r="A635" s="52" t="str">
        <f t="shared" si="156"/>
        <v/>
      </c>
      <c r="B635" s="5"/>
      <c r="C635" s="6"/>
      <c r="D635" s="7"/>
      <c r="E635" s="8"/>
      <c r="F635" s="8"/>
      <c r="G635" s="60" t="str">
        <f t="shared" si="159"/>
        <v/>
      </c>
      <c r="H635" s="60" t="str">
        <f t="shared" si="159"/>
        <v/>
      </c>
      <c r="I635" s="60" t="str">
        <f t="shared" si="159"/>
        <v/>
      </c>
      <c r="K635" s="115" t="str">
        <f t="shared" si="154"/>
        <v/>
      </c>
      <c r="U635" s="116"/>
      <c r="V635" s="65" t="str">
        <f t="shared" si="144"/>
        <v/>
      </c>
      <c r="W635" s="65" t="str">
        <f t="shared" si="145"/>
        <v/>
      </c>
      <c r="X635" s="65" t="str">
        <f t="shared" si="146"/>
        <v/>
      </c>
      <c r="Y635" s="65" t="str">
        <f t="shared" si="147"/>
        <v/>
      </c>
      <c r="Z635" s="65" t="str">
        <f t="shared" si="148"/>
        <v/>
      </c>
      <c r="AA635" s="65" t="str">
        <f t="shared" si="149"/>
        <v/>
      </c>
      <c r="AB635" s="38"/>
      <c r="AC635" s="38"/>
      <c r="AD635" s="38"/>
      <c r="AE635" s="85" t="str">
        <f t="shared" si="150"/>
        <v/>
      </c>
      <c r="AF635" s="85" t="str">
        <f t="shared" si="151"/>
        <v/>
      </c>
      <c r="AG635" s="85" t="str">
        <f t="shared" si="152"/>
        <v/>
      </c>
      <c r="AH635" s="66" t="str">
        <f t="shared" si="155"/>
        <v/>
      </c>
      <c r="AI635" s="46" t="str">
        <f>IFERROR(IF(ISNUMBER('Opsparede løndele dec20-mar21'!K633),AH635+'Opsparede løndele dec20-mar21'!K633,AH635),"")</f>
        <v/>
      </c>
    </row>
    <row r="636" spans="1:35" x14ac:dyDescent="0.25">
      <c r="A636" s="52" t="str">
        <f t="shared" si="156"/>
        <v/>
      </c>
      <c r="B636" s="5"/>
      <c r="C636" s="6"/>
      <c r="D636" s="7"/>
      <c r="E636" s="8"/>
      <c r="F636" s="8"/>
      <c r="G636" s="60" t="str">
        <f t="shared" si="159"/>
        <v/>
      </c>
      <c r="H636" s="60" t="str">
        <f t="shared" si="159"/>
        <v/>
      </c>
      <c r="I636" s="60" t="str">
        <f t="shared" si="159"/>
        <v/>
      </c>
      <c r="K636" s="115" t="str">
        <f t="shared" si="154"/>
        <v/>
      </c>
      <c r="U636" s="116"/>
      <c r="V636" s="65" t="str">
        <f t="shared" si="144"/>
        <v/>
      </c>
      <c r="W636" s="65" t="str">
        <f t="shared" si="145"/>
        <v/>
      </c>
      <c r="X636" s="65" t="str">
        <f t="shared" si="146"/>
        <v/>
      </c>
      <c r="Y636" s="65" t="str">
        <f t="shared" si="147"/>
        <v/>
      </c>
      <c r="Z636" s="65" t="str">
        <f t="shared" si="148"/>
        <v/>
      </c>
      <c r="AA636" s="65" t="str">
        <f t="shared" si="149"/>
        <v/>
      </c>
      <c r="AB636" s="38"/>
      <c r="AC636" s="38"/>
      <c r="AD636" s="38"/>
      <c r="AE636" s="85" t="str">
        <f t="shared" si="150"/>
        <v/>
      </c>
      <c r="AF636" s="85" t="str">
        <f t="shared" si="151"/>
        <v/>
      </c>
      <c r="AG636" s="85" t="str">
        <f t="shared" si="152"/>
        <v/>
      </c>
      <c r="AH636" s="66" t="str">
        <f t="shared" si="155"/>
        <v/>
      </c>
      <c r="AI636" s="46" t="str">
        <f>IFERROR(IF(ISNUMBER('Opsparede løndele dec20-mar21'!K634),AH636+'Opsparede løndele dec20-mar21'!K634,AH636),"")</f>
        <v/>
      </c>
    </row>
    <row r="637" spans="1:35" x14ac:dyDescent="0.25">
      <c r="A637" s="52" t="str">
        <f t="shared" si="156"/>
        <v/>
      </c>
      <c r="B637" s="5"/>
      <c r="C637" s="6"/>
      <c r="D637" s="7"/>
      <c r="E637" s="8"/>
      <c r="F637" s="8"/>
      <c r="G637" s="60" t="str">
        <f t="shared" si="159"/>
        <v/>
      </c>
      <c r="H637" s="60" t="str">
        <f t="shared" si="159"/>
        <v/>
      </c>
      <c r="I637" s="60" t="str">
        <f t="shared" si="159"/>
        <v/>
      </c>
      <c r="K637" s="115" t="str">
        <f t="shared" si="154"/>
        <v/>
      </c>
      <c r="U637" s="116"/>
      <c r="V637" s="65" t="str">
        <f t="shared" si="144"/>
        <v/>
      </c>
      <c r="W637" s="65" t="str">
        <f t="shared" si="145"/>
        <v/>
      </c>
      <c r="X637" s="65" t="str">
        <f t="shared" si="146"/>
        <v/>
      </c>
      <c r="Y637" s="65" t="str">
        <f t="shared" si="147"/>
        <v/>
      </c>
      <c r="Z637" s="65" t="str">
        <f t="shared" si="148"/>
        <v/>
      </c>
      <c r="AA637" s="65" t="str">
        <f t="shared" si="149"/>
        <v/>
      </c>
      <c r="AB637" s="38"/>
      <c r="AC637" s="38"/>
      <c r="AD637" s="38"/>
      <c r="AE637" s="85" t="str">
        <f t="shared" si="150"/>
        <v/>
      </c>
      <c r="AF637" s="85" t="str">
        <f t="shared" si="151"/>
        <v/>
      </c>
      <c r="AG637" s="85" t="str">
        <f t="shared" si="152"/>
        <v/>
      </c>
      <c r="AH637" s="66" t="str">
        <f t="shared" si="155"/>
        <v/>
      </c>
      <c r="AI637" s="46" t="str">
        <f>IFERROR(IF(ISNUMBER('Opsparede løndele dec20-mar21'!K635),AH637+'Opsparede løndele dec20-mar21'!K635,AH637),"")</f>
        <v/>
      </c>
    </row>
    <row r="638" spans="1:35" x14ac:dyDescent="0.25">
      <c r="A638" s="52" t="str">
        <f t="shared" si="156"/>
        <v/>
      </c>
      <c r="B638" s="5"/>
      <c r="C638" s="6"/>
      <c r="D638" s="7"/>
      <c r="E638" s="8"/>
      <c r="F638" s="8"/>
      <c r="G638" s="60" t="str">
        <f t="shared" si="159"/>
        <v/>
      </c>
      <c r="H638" s="60" t="str">
        <f t="shared" si="159"/>
        <v/>
      </c>
      <c r="I638" s="60" t="str">
        <f t="shared" si="159"/>
        <v/>
      </c>
      <c r="K638" s="115" t="str">
        <f t="shared" si="154"/>
        <v/>
      </c>
      <c r="U638" s="116"/>
      <c r="V638" s="65" t="str">
        <f t="shared" si="144"/>
        <v/>
      </c>
      <c r="W638" s="65" t="str">
        <f t="shared" si="145"/>
        <v/>
      </c>
      <c r="X638" s="65" t="str">
        <f t="shared" si="146"/>
        <v/>
      </c>
      <c r="Y638" s="65" t="str">
        <f t="shared" si="147"/>
        <v/>
      </c>
      <c r="Z638" s="65" t="str">
        <f t="shared" si="148"/>
        <v/>
      </c>
      <c r="AA638" s="65" t="str">
        <f t="shared" si="149"/>
        <v/>
      </c>
      <c r="AB638" s="38"/>
      <c r="AC638" s="38"/>
      <c r="AD638" s="38"/>
      <c r="AE638" s="85" t="str">
        <f t="shared" si="150"/>
        <v/>
      </c>
      <c r="AF638" s="85" t="str">
        <f t="shared" si="151"/>
        <v/>
      </c>
      <c r="AG638" s="85" t="str">
        <f t="shared" si="152"/>
        <v/>
      </c>
      <c r="AH638" s="66" t="str">
        <f t="shared" si="155"/>
        <v/>
      </c>
      <c r="AI638" s="46" t="str">
        <f>IFERROR(IF(ISNUMBER('Opsparede løndele dec20-mar21'!K636),AH638+'Opsparede løndele dec20-mar21'!K636,AH638),"")</f>
        <v/>
      </c>
    </row>
    <row r="639" spans="1:35" x14ac:dyDescent="0.25">
      <c r="A639" s="52" t="str">
        <f t="shared" si="156"/>
        <v/>
      </c>
      <c r="B639" s="5"/>
      <c r="C639" s="6"/>
      <c r="D639" s="7"/>
      <c r="E639" s="8"/>
      <c r="F639" s="8"/>
      <c r="G639" s="60" t="str">
        <f t="shared" si="159"/>
        <v/>
      </c>
      <c r="H639" s="60" t="str">
        <f t="shared" si="159"/>
        <v/>
      </c>
      <c r="I639" s="60" t="str">
        <f t="shared" si="159"/>
        <v/>
      </c>
      <c r="K639" s="115" t="str">
        <f t="shared" si="154"/>
        <v/>
      </c>
      <c r="U639" s="116"/>
      <c r="V639" s="65" t="str">
        <f t="shared" si="144"/>
        <v/>
      </c>
      <c r="W639" s="65" t="str">
        <f t="shared" si="145"/>
        <v/>
      </c>
      <c r="X639" s="65" t="str">
        <f t="shared" si="146"/>
        <v/>
      </c>
      <c r="Y639" s="65" t="str">
        <f t="shared" si="147"/>
        <v/>
      </c>
      <c r="Z639" s="65" t="str">
        <f t="shared" si="148"/>
        <v/>
      </c>
      <c r="AA639" s="65" t="str">
        <f t="shared" si="149"/>
        <v/>
      </c>
      <c r="AB639" s="38"/>
      <c r="AC639" s="38"/>
      <c r="AD639" s="38"/>
      <c r="AE639" s="85" t="str">
        <f t="shared" si="150"/>
        <v/>
      </c>
      <c r="AF639" s="85" t="str">
        <f t="shared" si="151"/>
        <v/>
      </c>
      <c r="AG639" s="85" t="str">
        <f t="shared" si="152"/>
        <v/>
      </c>
      <c r="AH639" s="66" t="str">
        <f t="shared" si="155"/>
        <v/>
      </c>
      <c r="AI639" s="46" t="str">
        <f>IFERROR(IF(ISNUMBER('Opsparede løndele dec20-mar21'!K637),AH639+'Opsparede løndele dec20-mar21'!K637,AH639),"")</f>
        <v/>
      </c>
    </row>
    <row r="640" spans="1:35" x14ac:dyDescent="0.25">
      <c r="A640" s="52" t="str">
        <f t="shared" si="156"/>
        <v/>
      </c>
      <c r="B640" s="5"/>
      <c r="C640" s="6"/>
      <c r="D640" s="7"/>
      <c r="E640" s="8"/>
      <c r="F640" s="8"/>
      <c r="G640" s="60" t="str">
        <f t="shared" si="159"/>
        <v/>
      </c>
      <c r="H640" s="60" t="str">
        <f t="shared" si="159"/>
        <v/>
      </c>
      <c r="I640" s="60" t="str">
        <f t="shared" si="159"/>
        <v/>
      </c>
      <c r="K640" s="115" t="str">
        <f t="shared" si="154"/>
        <v/>
      </c>
      <c r="U640" s="116"/>
      <c r="V640" s="65" t="str">
        <f t="shared" si="144"/>
        <v/>
      </c>
      <c r="W640" s="65" t="str">
        <f t="shared" si="145"/>
        <v/>
      </c>
      <c r="X640" s="65" t="str">
        <f t="shared" si="146"/>
        <v/>
      </c>
      <c r="Y640" s="65" t="str">
        <f t="shared" si="147"/>
        <v/>
      </c>
      <c r="Z640" s="65" t="str">
        <f t="shared" si="148"/>
        <v/>
      </c>
      <c r="AA640" s="65" t="str">
        <f t="shared" si="149"/>
        <v/>
      </c>
      <c r="AB640" s="38"/>
      <c r="AC640" s="38"/>
      <c r="AD640" s="38"/>
      <c r="AE640" s="85" t="str">
        <f t="shared" si="150"/>
        <v/>
      </c>
      <c r="AF640" s="85" t="str">
        <f t="shared" si="151"/>
        <v/>
      </c>
      <c r="AG640" s="85" t="str">
        <f t="shared" si="152"/>
        <v/>
      </c>
      <c r="AH640" s="66" t="str">
        <f t="shared" si="155"/>
        <v/>
      </c>
      <c r="AI640" s="46" t="str">
        <f>IFERROR(IF(ISNUMBER('Opsparede løndele dec20-mar21'!K638),AH640+'Opsparede løndele dec20-mar21'!K638,AH640),"")</f>
        <v/>
      </c>
    </row>
    <row r="641" spans="1:35" x14ac:dyDescent="0.25">
      <c r="A641" s="52" t="str">
        <f t="shared" si="156"/>
        <v/>
      </c>
      <c r="B641" s="5"/>
      <c r="C641" s="6"/>
      <c r="D641" s="7"/>
      <c r="E641" s="8"/>
      <c r="F641" s="8"/>
      <c r="G641" s="60" t="str">
        <f t="shared" si="159"/>
        <v/>
      </c>
      <c r="H641" s="60" t="str">
        <f t="shared" si="159"/>
        <v/>
      </c>
      <c r="I641" s="60" t="str">
        <f t="shared" si="159"/>
        <v/>
      </c>
      <c r="K641" s="115" t="str">
        <f t="shared" si="154"/>
        <v/>
      </c>
      <c r="U641" s="116"/>
      <c r="V641" s="65" t="str">
        <f t="shared" si="144"/>
        <v/>
      </c>
      <c r="W641" s="65" t="str">
        <f t="shared" si="145"/>
        <v/>
      </c>
      <c r="X641" s="65" t="str">
        <f t="shared" si="146"/>
        <v/>
      </c>
      <c r="Y641" s="65" t="str">
        <f t="shared" si="147"/>
        <v/>
      </c>
      <c r="Z641" s="65" t="str">
        <f t="shared" si="148"/>
        <v/>
      </c>
      <c r="AA641" s="65" t="str">
        <f t="shared" si="149"/>
        <v/>
      </c>
      <c r="AB641" s="38"/>
      <c r="AC641" s="38"/>
      <c r="AD641" s="38"/>
      <c r="AE641" s="85" t="str">
        <f t="shared" si="150"/>
        <v/>
      </c>
      <c r="AF641" s="85" t="str">
        <f t="shared" si="151"/>
        <v/>
      </c>
      <c r="AG641" s="85" t="str">
        <f t="shared" si="152"/>
        <v/>
      </c>
      <c r="AH641" s="66" t="str">
        <f t="shared" si="155"/>
        <v/>
      </c>
      <c r="AI641" s="46" t="str">
        <f>IFERROR(IF(ISNUMBER('Opsparede løndele dec20-mar21'!K639),AH641+'Opsparede løndele dec20-mar21'!K639,AH641),"")</f>
        <v/>
      </c>
    </row>
    <row r="642" spans="1:35" x14ac:dyDescent="0.25">
      <c r="A642" s="52" t="str">
        <f t="shared" si="156"/>
        <v/>
      </c>
      <c r="B642" s="5"/>
      <c r="C642" s="6"/>
      <c r="D642" s="7"/>
      <c r="E642" s="8"/>
      <c r="F642" s="8"/>
      <c r="G642" s="60" t="str">
        <f t="shared" si="159"/>
        <v/>
      </c>
      <c r="H642" s="60" t="str">
        <f t="shared" si="159"/>
        <v/>
      </c>
      <c r="I642" s="60" t="str">
        <f t="shared" si="159"/>
        <v/>
      </c>
      <c r="K642" s="115" t="str">
        <f t="shared" si="154"/>
        <v/>
      </c>
      <c r="U642" s="116"/>
      <c r="V642" s="65" t="str">
        <f t="shared" si="144"/>
        <v/>
      </c>
      <c r="W642" s="65" t="str">
        <f t="shared" si="145"/>
        <v/>
      </c>
      <c r="X642" s="65" t="str">
        <f t="shared" si="146"/>
        <v/>
      </c>
      <c r="Y642" s="65" t="str">
        <f t="shared" si="147"/>
        <v/>
      </c>
      <c r="Z642" s="65" t="str">
        <f t="shared" si="148"/>
        <v/>
      </c>
      <c r="AA642" s="65" t="str">
        <f t="shared" si="149"/>
        <v/>
      </c>
      <c r="AB642" s="38"/>
      <c r="AC642" s="38"/>
      <c r="AD642" s="38"/>
      <c r="AE642" s="85" t="str">
        <f t="shared" si="150"/>
        <v/>
      </c>
      <c r="AF642" s="85" t="str">
        <f t="shared" si="151"/>
        <v/>
      </c>
      <c r="AG642" s="85" t="str">
        <f t="shared" si="152"/>
        <v/>
      </c>
      <c r="AH642" s="66" t="str">
        <f t="shared" si="155"/>
        <v/>
      </c>
      <c r="AI642" s="46" t="str">
        <f>IFERROR(IF(ISNUMBER('Opsparede løndele dec20-mar21'!K640),AH642+'Opsparede løndele dec20-mar21'!K640,AH642),"")</f>
        <v/>
      </c>
    </row>
    <row r="643" spans="1:35" x14ac:dyDescent="0.25">
      <c r="A643" s="52" t="str">
        <f t="shared" si="156"/>
        <v/>
      </c>
      <c r="B643" s="5"/>
      <c r="C643" s="6"/>
      <c r="D643" s="7"/>
      <c r="E643" s="8"/>
      <c r="F643" s="8"/>
      <c r="G643" s="60" t="str">
        <f t="shared" si="159"/>
        <v/>
      </c>
      <c r="H643" s="60" t="str">
        <f t="shared" si="159"/>
        <v/>
      </c>
      <c r="I643" s="60" t="str">
        <f t="shared" si="159"/>
        <v/>
      </c>
      <c r="K643" s="115" t="str">
        <f t="shared" si="154"/>
        <v/>
      </c>
      <c r="U643" s="116"/>
      <c r="V643" s="65" t="str">
        <f t="shared" si="144"/>
        <v/>
      </c>
      <c r="W643" s="65" t="str">
        <f t="shared" si="145"/>
        <v/>
      </c>
      <c r="X643" s="65" t="str">
        <f t="shared" si="146"/>
        <v/>
      </c>
      <c r="Y643" s="65" t="str">
        <f t="shared" si="147"/>
        <v/>
      </c>
      <c r="Z643" s="65" t="str">
        <f t="shared" si="148"/>
        <v/>
      </c>
      <c r="AA643" s="65" t="str">
        <f t="shared" si="149"/>
        <v/>
      </c>
      <c r="AB643" s="38"/>
      <c r="AC643" s="38"/>
      <c r="AD643" s="38"/>
      <c r="AE643" s="85" t="str">
        <f t="shared" si="150"/>
        <v/>
      </c>
      <c r="AF643" s="85" t="str">
        <f t="shared" si="151"/>
        <v/>
      </c>
      <c r="AG643" s="85" t="str">
        <f t="shared" si="152"/>
        <v/>
      </c>
      <c r="AH643" s="66" t="str">
        <f t="shared" si="155"/>
        <v/>
      </c>
      <c r="AI643" s="46" t="str">
        <f>IFERROR(IF(ISNUMBER('Opsparede løndele dec20-mar21'!K641),AH643+'Opsparede løndele dec20-mar21'!K641,AH643),"")</f>
        <v/>
      </c>
    </row>
    <row r="644" spans="1:35" x14ac:dyDescent="0.25">
      <c r="A644" s="52" t="str">
        <f t="shared" si="156"/>
        <v/>
      </c>
      <c r="B644" s="5"/>
      <c r="C644" s="6"/>
      <c r="D644" s="7"/>
      <c r="E644" s="8"/>
      <c r="F644" s="8"/>
      <c r="G644" s="60" t="str">
        <f t="shared" si="159"/>
        <v/>
      </c>
      <c r="H644" s="60" t="str">
        <f t="shared" si="159"/>
        <v/>
      </c>
      <c r="I644" s="60" t="str">
        <f t="shared" si="159"/>
        <v/>
      </c>
      <c r="K644" s="115" t="str">
        <f t="shared" si="154"/>
        <v/>
      </c>
      <c r="U644" s="116"/>
      <c r="V644" s="65" t="str">
        <f t="shared" si="144"/>
        <v/>
      </c>
      <c r="W644" s="65" t="str">
        <f t="shared" si="145"/>
        <v/>
      </c>
      <c r="X644" s="65" t="str">
        <f t="shared" si="146"/>
        <v/>
      </c>
      <c r="Y644" s="65" t="str">
        <f t="shared" si="147"/>
        <v/>
      </c>
      <c r="Z644" s="65" t="str">
        <f t="shared" si="148"/>
        <v/>
      </c>
      <c r="AA644" s="65" t="str">
        <f t="shared" si="149"/>
        <v/>
      </c>
      <c r="AB644" s="38"/>
      <c r="AC644" s="38"/>
      <c r="AD644" s="38"/>
      <c r="AE644" s="85" t="str">
        <f t="shared" si="150"/>
        <v/>
      </c>
      <c r="AF644" s="85" t="str">
        <f t="shared" si="151"/>
        <v/>
      </c>
      <c r="AG644" s="85" t="str">
        <f t="shared" si="152"/>
        <v/>
      </c>
      <c r="AH644" s="66" t="str">
        <f t="shared" si="155"/>
        <v/>
      </c>
      <c r="AI644" s="46" t="str">
        <f>IFERROR(IF(ISNUMBER('Opsparede løndele dec20-mar21'!K642),AH644+'Opsparede løndele dec20-mar21'!K642,AH644),"")</f>
        <v/>
      </c>
    </row>
    <row r="645" spans="1:35" x14ac:dyDescent="0.25">
      <c r="A645" s="52" t="str">
        <f t="shared" si="156"/>
        <v/>
      </c>
      <c r="B645" s="5"/>
      <c r="C645" s="6"/>
      <c r="D645" s="7"/>
      <c r="E645" s="8"/>
      <c r="F645" s="8"/>
      <c r="G645" s="60" t="str">
        <f t="shared" si="159"/>
        <v/>
      </c>
      <c r="H645" s="60" t="str">
        <f t="shared" si="159"/>
        <v/>
      </c>
      <c r="I645" s="60" t="str">
        <f t="shared" si="159"/>
        <v/>
      </c>
      <c r="K645" s="115" t="str">
        <f t="shared" si="154"/>
        <v/>
      </c>
      <c r="U645" s="116"/>
      <c r="V645" s="65" t="str">
        <f t="shared" si="144"/>
        <v/>
      </c>
      <c r="W645" s="65" t="str">
        <f t="shared" si="145"/>
        <v/>
      </c>
      <c r="X645" s="65" t="str">
        <f t="shared" si="146"/>
        <v/>
      </c>
      <c r="Y645" s="65" t="str">
        <f t="shared" si="147"/>
        <v/>
      </c>
      <c r="Z645" s="65" t="str">
        <f t="shared" si="148"/>
        <v/>
      </c>
      <c r="AA645" s="65" t="str">
        <f t="shared" si="149"/>
        <v/>
      </c>
      <c r="AB645" s="38"/>
      <c r="AC645" s="38"/>
      <c r="AD645" s="38"/>
      <c r="AE645" s="85" t="str">
        <f t="shared" si="150"/>
        <v/>
      </c>
      <c r="AF645" s="85" t="str">
        <f t="shared" si="151"/>
        <v/>
      </c>
      <c r="AG645" s="85" t="str">
        <f t="shared" si="152"/>
        <v/>
      </c>
      <c r="AH645" s="66" t="str">
        <f t="shared" si="155"/>
        <v/>
      </c>
      <c r="AI645" s="46" t="str">
        <f>IFERROR(IF(ISNUMBER('Opsparede løndele dec20-mar21'!K643),AH645+'Opsparede løndele dec20-mar21'!K643,AH645),"")</f>
        <v/>
      </c>
    </row>
    <row r="646" spans="1:35" x14ac:dyDescent="0.25">
      <c r="A646" s="52" t="str">
        <f t="shared" si="156"/>
        <v/>
      </c>
      <c r="B646" s="5"/>
      <c r="C646" s="6"/>
      <c r="D646" s="7"/>
      <c r="E646" s="8"/>
      <c r="F646" s="8"/>
      <c r="G646" s="60" t="str">
        <f t="shared" si="159"/>
        <v/>
      </c>
      <c r="H646" s="60" t="str">
        <f t="shared" si="159"/>
        <v/>
      </c>
      <c r="I646" s="60" t="str">
        <f t="shared" si="159"/>
        <v/>
      </c>
      <c r="K646" s="115" t="str">
        <f t="shared" si="154"/>
        <v/>
      </c>
      <c r="U646" s="116"/>
      <c r="V646" s="65" t="str">
        <f t="shared" si="144"/>
        <v/>
      </c>
      <c r="W646" s="65" t="str">
        <f t="shared" si="145"/>
        <v/>
      </c>
      <c r="X646" s="65" t="str">
        <f t="shared" si="146"/>
        <v/>
      </c>
      <c r="Y646" s="65" t="str">
        <f t="shared" si="147"/>
        <v/>
      </c>
      <c r="Z646" s="65" t="str">
        <f t="shared" si="148"/>
        <v/>
      </c>
      <c r="AA646" s="65" t="str">
        <f t="shared" si="149"/>
        <v/>
      </c>
      <c r="AB646" s="38"/>
      <c r="AC646" s="38"/>
      <c r="AD646" s="38"/>
      <c r="AE646" s="85" t="str">
        <f t="shared" si="150"/>
        <v/>
      </c>
      <c r="AF646" s="85" t="str">
        <f t="shared" si="151"/>
        <v/>
      </c>
      <c r="AG646" s="85" t="str">
        <f t="shared" si="152"/>
        <v/>
      </c>
      <c r="AH646" s="66" t="str">
        <f t="shared" si="155"/>
        <v/>
      </c>
      <c r="AI646" s="46" t="str">
        <f>IFERROR(IF(ISNUMBER('Opsparede løndele dec20-mar21'!K644),AH646+'Opsparede løndele dec20-mar21'!K644,AH646),"")</f>
        <v/>
      </c>
    </row>
    <row r="647" spans="1:35" x14ac:dyDescent="0.25">
      <c r="A647" s="52" t="str">
        <f t="shared" si="156"/>
        <v/>
      </c>
      <c r="B647" s="5"/>
      <c r="C647" s="6"/>
      <c r="D647" s="7"/>
      <c r="E647" s="8"/>
      <c r="F647" s="8"/>
      <c r="G647" s="60" t="str">
        <f t="shared" si="159"/>
        <v/>
      </c>
      <c r="H647" s="60" t="str">
        <f t="shared" si="159"/>
        <v/>
      </c>
      <c r="I647" s="60" t="str">
        <f t="shared" si="159"/>
        <v/>
      </c>
      <c r="K647" s="115" t="str">
        <f t="shared" si="154"/>
        <v/>
      </c>
      <c r="U647" s="116"/>
      <c r="V647" s="65" t="str">
        <f t="shared" ref="V647:V710" si="160">IF(AND(ISNUMBER($U647),ISNUMBER(L647)),(IF($B647="","",IF(MIN(L647,O647)*$K647&gt;30000*IF($U647&gt;37,37,$U647)/37,30000*IF($U647&gt;37,37,$U647)/37,MIN(L647,O647)*$K647))),"")</f>
        <v/>
      </c>
      <c r="W647" s="65" t="str">
        <f t="shared" ref="W647:W710" si="161">IF(AND(ISNUMBER($U647),ISNUMBER(M647)),(IF($B647="","",IF(MIN(M647,P647)*$K647&gt;30000*IF($U647&gt;37,37,$U647)/37,30000*IF($U647&gt;37,37,$U647)/37,MIN(M647,P647)*$K647))),"")</f>
        <v/>
      </c>
      <c r="X647" s="65" t="str">
        <f t="shared" ref="X647:X710" si="162">IF(AND(ISNUMBER($U647),ISNUMBER(N647)),(IF($B647="","",IF(MIN(N647,Q647)*$K647&gt;30000*IF($U647&gt;37,37,$U647)/37,30000*IF($U647&gt;37,37,$U647)/37,MIN(N647,Q647)*$K647))),"")</f>
        <v/>
      </c>
      <c r="Y647" s="65" t="str">
        <f t="shared" ref="Y647:Y710" si="163">IF(ISNUMBER(V647),(MIN(V647,MIN(L647,O647)-R647)),"")</f>
        <v/>
      </c>
      <c r="Z647" s="65" t="str">
        <f t="shared" ref="Z647:Z710" si="164">IF(ISNUMBER(W647),(MIN(W647,MIN(M647,P647)-S647)),"")</f>
        <v/>
      </c>
      <c r="AA647" s="65" t="str">
        <f t="shared" ref="AA647:AA710" si="165">IF(ISNUMBER(X647),(MIN(X647,MIN(N647,Q647)-T647)),"")</f>
        <v/>
      </c>
      <c r="AB647" s="38"/>
      <c r="AC647" s="38"/>
      <c r="AD647" s="38"/>
      <c r="AE647" s="85" t="str">
        <f t="shared" ref="AE647:AE710" si="166">IF(ISNUMBER(AB647),MIN(Y647/VLOOKUP(G$6,Matrix_antal_dage,4,FALSE)*(G647-AB647),30000),"")</f>
        <v/>
      </c>
      <c r="AF647" s="85" t="str">
        <f t="shared" ref="AF647:AF710" si="167">IF(ISNUMBER(AC647),MIN(Z647/VLOOKUP(H$6,Matrix_antal_dage,4,FALSE)*(H647-AC647),30000),"")</f>
        <v/>
      </c>
      <c r="AG647" s="85" t="str">
        <f t="shared" ref="AG647:AG710" si="168">IF(ISNUMBER(AD647),MIN(AA647/VLOOKUP(I$6,Matrix_antal_dage,4,FALSE)*(I647-AD647),30000),"")</f>
        <v/>
      </c>
      <c r="AH647" s="66" t="str">
        <f t="shared" si="155"/>
        <v/>
      </c>
      <c r="AI647" s="46" t="str">
        <f>IFERROR(IF(ISNUMBER('Opsparede løndele dec20-mar21'!K645),AH647+'Opsparede løndele dec20-mar21'!K645,AH647),"")</f>
        <v/>
      </c>
    </row>
    <row r="648" spans="1:35" x14ac:dyDescent="0.25">
      <c r="A648" s="52" t="str">
        <f t="shared" si="156"/>
        <v/>
      </c>
      <c r="B648" s="5"/>
      <c r="C648" s="6"/>
      <c r="D648" s="7"/>
      <c r="E648" s="8"/>
      <c r="F648" s="8"/>
      <c r="G648" s="60" t="str">
        <f t="shared" ref="G648:I663" si="169">IF(AND(ISNUMBER($E648),ISNUMBER($F648)),MAX(MIN(NETWORKDAYS(IF($E648&lt;=VLOOKUP(G$6,Matrix_antal_dage,5,FALSE),VLOOKUP(G$6,Matrix_antal_dage,5,FALSE),$E648),IF($F648&gt;=VLOOKUP(G$6,Matrix_antal_dage,6,FALSE),VLOOKUP(G$6,Matrix_antal_dage,6,FALSE),$F648),helligdage),VLOOKUP(G$6,Matrix_antal_dage,7,FALSE)),0),"")</f>
        <v/>
      </c>
      <c r="H648" s="60" t="str">
        <f t="shared" si="169"/>
        <v/>
      </c>
      <c r="I648" s="60" t="str">
        <f t="shared" si="169"/>
        <v/>
      </c>
      <c r="K648" s="115" t="str">
        <f t="shared" ref="K648:K711" si="170">IF(J648="","",IF(J648="Funktionær",0.75,IF(J648="Ikke-funktionær",0.9,IF(J648="Elev/lærling",0.9))))</f>
        <v/>
      </c>
      <c r="U648" s="116"/>
      <c r="V648" s="65" t="str">
        <f t="shared" si="160"/>
        <v/>
      </c>
      <c r="W648" s="65" t="str">
        <f t="shared" si="161"/>
        <v/>
      </c>
      <c r="X648" s="65" t="str">
        <f t="shared" si="162"/>
        <v/>
      </c>
      <c r="Y648" s="65" t="str">
        <f t="shared" si="163"/>
        <v/>
      </c>
      <c r="Z648" s="65" t="str">
        <f t="shared" si="164"/>
        <v/>
      </c>
      <c r="AA648" s="65" t="str">
        <f t="shared" si="165"/>
        <v/>
      </c>
      <c r="AB648" s="38"/>
      <c r="AC648" s="38"/>
      <c r="AD648" s="38"/>
      <c r="AE648" s="85" t="str">
        <f t="shared" si="166"/>
        <v/>
      </c>
      <c r="AF648" s="85" t="str">
        <f t="shared" si="167"/>
        <v/>
      </c>
      <c r="AG648" s="85" t="str">
        <f t="shared" si="168"/>
        <v/>
      </c>
      <c r="AH648" s="66" t="str">
        <f t="shared" ref="AH648:AH711" si="171">IF(OR(ISNUMBER(AB648),ISNUMBER(AC648),ISNUMBER(AD648)),SUM(AE648:AG648),"")</f>
        <v/>
      </c>
      <c r="AI648" s="46" t="str">
        <f>IFERROR(IF(ISNUMBER('Opsparede løndele dec20-mar21'!K646),AH648+'Opsparede løndele dec20-mar21'!K646,AH648),"")</f>
        <v/>
      </c>
    </row>
    <row r="649" spans="1:35" x14ac:dyDescent="0.25">
      <c r="A649" s="52" t="str">
        <f t="shared" ref="A649:A712" si="172">IF(B649="","",A648+1)</f>
        <v/>
      </c>
      <c r="B649" s="5"/>
      <c r="C649" s="6"/>
      <c r="D649" s="7"/>
      <c r="E649" s="8"/>
      <c r="F649" s="8"/>
      <c r="G649" s="60" t="str">
        <f t="shared" si="169"/>
        <v/>
      </c>
      <c r="H649" s="60" t="str">
        <f t="shared" si="169"/>
        <v/>
      </c>
      <c r="I649" s="60" t="str">
        <f t="shared" si="169"/>
        <v/>
      </c>
      <c r="K649" s="115" t="str">
        <f t="shared" si="170"/>
        <v/>
      </c>
      <c r="U649" s="116"/>
      <c r="V649" s="65" t="str">
        <f t="shared" si="160"/>
        <v/>
      </c>
      <c r="W649" s="65" t="str">
        <f t="shared" si="161"/>
        <v/>
      </c>
      <c r="X649" s="65" t="str">
        <f t="shared" si="162"/>
        <v/>
      </c>
      <c r="Y649" s="65" t="str">
        <f t="shared" si="163"/>
        <v/>
      </c>
      <c r="Z649" s="65" t="str">
        <f t="shared" si="164"/>
        <v/>
      </c>
      <c r="AA649" s="65" t="str">
        <f t="shared" si="165"/>
        <v/>
      </c>
      <c r="AB649" s="38"/>
      <c r="AC649" s="38"/>
      <c r="AD649" s="38"/>
      <c r="AE649" s="85" t="str">
        <f t="shared" si="166"/>
        <v/>
      </c>
      <c r="AF649" s="85" t="str">
        <f t="shared" si="167"/>
        <v/>
      </c>
      <c r="AG649" s="85" t="str">
        <f t="shared" si="168"/>
        <v/>
      </c>
      <c r="AH649" s="66" t="str">
        <f t="shared" si="171"/>
        <v/>
      </c>
      <c r="AI649" s="46" t="str">
        <f>IFERROR(IF(ISNUMBER('Opsparede løndele dec20-mar21'!K647),AH649+'Opsparede løndele dec20-mar21'!K647,AH649),"")</f>
        <v/>
      </c>
    </row>
    <row r="650" spans="1:35" x14ac:dyDescent="0.25">
      <c r="A650" s="52" t="str">
        <f t="shared" si="172"/>
        <v/>
      </c>
      <c r="B650" s="5"/>
      <c r="C650" s="6"/>
      <c r="D650" s="7"/>
      <c r="E650" s="8"/>
      <c r="F650" s="8"/>
      <c r="G650" s="60" t="str">
        <f t="shared" si="169"/>
        <v/>
      </c>
      <c r="H650" s="60" t="str">
        <f t="shared" si="169"/>
        <v/>
      </c>
      <c r="I650" s="60" t="str">
        <f t="shared" si="169"/>
        <v/>
      </c>
      <c r="K650" s="115" t="str">
        <f t="shared" si="170"/>
        <v/>
      </c>
      <c r="U650" s="116"/>
      <c r="V650" s="65" t="str">
        <f t="shared" si="160"/>
        <v/>
      </c>
      <c r="W650" s="65" t="str">
        <f t="shared" si="161"/>
        <v/>
      </c>
      <c r="X650" s="65" t="str">
        <f t="shared" si="162"/>
        <v/>
      </c>
      <c r="Y650" s="65" t="str">
        <f t="shared" si="163"/>
        <v/>
      </c>
      <c r="Z650" s="65" t="str">
        <f t="shared" si="164"/>
        <v/>
      </c>
      <c r="AA650" s="65" t="str">
        <f t="shared" si="165"/>
        <v/>
      </c>
      <c r="AB650" s="38"/>
      <c r="AC650" s="38"/>
      <c r="AD650" s="38"/>
      <c r="AE650" s="85" t="str">
        <f t="shared" si="166"/>
        <v/>
      </c>
      <c r="AF650" s="85" t="str">
        <f t="shared" si="167"/>
        <v/>
      </c>
      <c r="AG650" s="85" t="str">
        <f t="shared" si="168"/>
        <v/>
      </c>
      <c r="AH650" s="66" t="str">
        <f t="shared" si="171"/>
        <v/>
      </c>
      <c r="AI650" s="46" t="str">
        <f>IFERROR(IF(ISNUMBER('Opsparede løndele dec20-mar21'!K648),AH650+'Opsparede løndele dec20-mar21'!K648,AH650),"")</f>
        <v/>
      </c>
    </row>
    <row r="651" spans="1:35" x14ac:dyDescent="0.25">
      <c r="A651" s="52" t="str">
        <f t="shared" si="172"/>
        <v/>
      </c>
      <c r="B651" s="5"/>
      <c r="C651" s="6"/>
      <c r="D651" s="7"/>
      <c r="E651" s="8"/>
      <c r="F651" s="8"/>
      <c r="G651" s="60" t="str">
        <f t="shared" si="169"/>
        <v/>
      </c>
      <c r="H651" s="60" t="str">
        <f t="shared" si="169"/>
        <v/>
      </c>
      <c r="I651" s="60" t="str">
        <f t="shared" si="169"/>
        <v/>
      </c>
      <c r="K651" s="115" t="str">
        <f t="shared" si="170"/>
        <v/>
      </c>
      <c r="U651" s="116"/>
      <c r="V651" s="65" t="str">
        <f t="shared" si="160"/>
        <v/>
      </c>
      <c r="W651" s="65" t="str">
        <f t="shared" si="161"/>
        <v/>
      </c>
      <c r="X651" s="65" t="str">
        <f t="shared" si="162"/>
        <v/>
      </c>
      <c r="Y651" s="65" t="str">
        <f t="shared" si="163"/>
        <v/>
      </c>
      <c r="Z651" s="65" t="str">
        <f t="shared" si="164"/>
        <v/>
      </c>
      <c r="AA651" s="65" t="str">
        <f t="shared" si="165"/>
        <v/>
      </c>
      <c r="AB651" s="38"/>
      <c r="AC651" s="38"/>
      <c r="AD651" s="38"/>
      <c r="AE651" s="85" t="str">
        <f t="shared" si="166"/>
        <v/>
      </c>
      <c r="AF651" s="85" t="str">
        <f t="shared" si="167"/>
        <v/>
      </c>
      <c r="AG651" s="85" t="str">
        <f t="shared" si="168"/>
        <v/>
      </c>
      <c r="AH651" s="66" t="str">
        <f t="shared" si="171"/>
        <v/>
      </c>
      <c r="AI651" s="46" t="str">
        <f>IFERROR(IF(ISNUMBER('Opsparede løndele dec20-mar21'!K649),AH651+'Opsparede løndele dec20-mar21'!K649,AH651),"")</f>
        <v/>
      </c>
    </row>
    <row r="652" spans="1:35" x14ac:dyDescent="0.25">
      <c r="A652" s="52" t="str">
        <f t="shared" si="172"/>
        <v/>
      </c>
      <c r="B652" s="5"/>
      <c r="C652" s="6"/>
      <c r="D652" s="7"/>
      <c r="E652" s="8"/>
      <c r="F652" s="8"/>
      <c r="G652" s="60" t="str">
        <f t="shared" si="169"/>
        <v/>
      </c>
      <c r="H652" s="60" t="str">
        <f t="shared" si="169"/>
        <v/>
      </c>
      <c r="I652" s="60" t="str">
        <f t="shared" si="169"/>
        <v/>
      </c>
      <c r="K652" s="115" t="str">
        <f t="shared" si="170"/>
        <v/>
      </c>
      <c r="U652" s="116"/>
      <c r="V652" s="65" t="str">
        <f t="shared" si="160"/>
        <v/>
      </c>
      <c r="W652" s="65" t="str">
        <f t="shared" si="161"/>
        <v/>
      </c>
      <c r="X652" s="65" t="str">
        <f t="shared" si="162"/>
        <v/>
      </c>
      <c r="Y652" s="65" t="str">
        <f t="shared" si="163"/>
        <v/>
      </c>
      <c r="Z652" s="65" t="str">
        <f t="shared" si="164"/>
        <v/>
      </c>
      <c r="AA652" s="65" t="str">
        <f t="shared" si="165"/>
        <v/>
      </c>
      <c r="AB652" s="38"/>
      <c r="AC652" s="38"/>
      <c r="AD652" s="38"/>
      <c r="AE652" s="85" t="str">
        <f t="shared" si="166"/>
        <v/>
      </c>
      <c r="AF652" s="85" t="str">
        <f t="shared" si="167"/>
        <v/>
      </c>
      <c r="AG652" s="85" t="str">
        <f t="shared" si="168"/>
        <v/>
      </c>
      <c r="AH652" s="66" t="str">
        <f t="shared" si="171"/>
        <v/>
      </c>
      <c r="AI652" s="46" t="str">
        <f>IFERROR(IF(ISNUMBER('Opsparede løndele dec20-mar21'!K650),AH652+'Opsparede løndele dec20-mar21'!K650,AH652),"")</f>
        <v/>
      </c>
    </row>
    <row r="653" spans="1:35" x14ac:dyDescent="0.25">
      <c r="A653" s="52" t="str">
        <f t="shared" si="172"/>
        <v/>
      </c>
      <c r="B653" s="5"/>
      <c r="C653" s="6"/>
      <c r="D653" s="7"/>
      <c r="E653" s="8"/>
      <c r="F653" s="8"/>
      <c r="G653" s="60" t="str">
        <f t="shared" si="169"/>
        <v/>
      </c>
      <c r="H653" s="60" t="str">
        <f t="shared" si="169"/>
        <v/>
      </c>
      <c r="I653" s="60" t="str">
        <f t="shared" si="169"/>
        <v/>
      </c>
      <c r="K653" s="115" t="str">
        <f t="shared" si="170"/>
        <v/>
      </c>
      <c r="U653" s="116"/>
      <c r="V653" s="65" t="str">
        <f t="shared" si="160"/>
        <v/>
      </c>
      <c r="W653" s="65" t="str">
        <f t="shared" si="161"/>
        <v/>
      </c>
      <c r="X653" s="65" t="str">
        <f t="shared" si="162"/>
        <v/>
      </c>
      <c r="Y653" s="65" t="str">
        <f t="shared" si="163"/>
        <v/>
      </c>
      <c r="Z653" s="65" t="str">
        <f t="shared" si="164"/>
        <v/>
      </c>
      <c r="AA653" s="65" t="str">
        <f t="shared" si="165"/>
        <v/>
      </c>
      <c r="AB653" s="38"/>
      <c r="AC653" s="38"/>
      <c r="AD653" s="38"/>
      <c r="AE653" s="85" t="str">
        <f t="shared" si="166"/>
        <v/>
      </c>
      <c r="AF653" s="85" t="str">
        <f t="shared" si="167"/>
        <v/>
      </c>
      <c r="AG653" s="85" t="str">
        <f t="shared" si="168"/>
        <v/>
      </c>
      <c r="AH653" s="66" t="str">
        <f t="shared" si="171"/>
        <v/>
      </c>
      <c r="AI653" s="46" t="str">
        <f>IFERROR(IF(ISNUMBER('Opsparede løndele dec20-mar21'!K651),AH653+'Opsparede løndele dec20-mar21'!K651,AH653),"")</f>
        <v/>
      </c>
    </row>
    <row r="654" spans="1:35" x14ac:dyDescent="0.25">
      <c r="A654" s="52" t="str">
        <f t="shared" si="172"/>
        <v/>
      </c>
      <c r="B654" s="5"/>
      <c r="C654" s="6"/>
      <c r="D654" s="7"/>
      <c r="E654" s="8"/>
      <c r="F654" s="8"/>
      <c r="G654" s="60" t="str">
        <f t="shared" si="169"/>
        <v/>
      </c>
      <c r="H654" s="60" t="str">
        <f t="shared" si="169"/>
        <v/>
      </c>
      <c r="I654" s="60" t="str">
        <f t="shared" si="169"/>
        <v/>
      </c>
      <c r="K654" s="115" t="str">
        <f t="shared" si="170"/>
        <v/>
      </c>
      <c r="U654" s="116"/>
      <c r="V654" s="65" t="str">
        <f t="shared" si="160"/>
        <v/>
      </c>
      <c r="W654" s="65" t="str">
        <f t="shared" si="161"/>
        <v/>
      </c>
      <c r="X654" s="65" t="str">
        <f t="shared" si="162"/>
        <v/>
      </c>
      <c r="Y654" s="65" t="str">
        <f t="shared" si="163"/>
        <v/>
      </c>
      <c r="Z654" s="65" t="str">
        <f t="shared" si="164"/>
        <v/>
      </c>
      <c r="AA654" s="65" t="str">
        <f t="shared" si="165"/>
        <v/>
      </c>
      <c r="AB654" s="38"/>
      <c r="AC654" s="38"/>
      <c r="AD654" s="38"/>
      <c r="AE654" s="85" t="str">
        <f t="shared" si="166"/>
        <v/>
      </c>
      <c r="AF654" s="85" t="str">
        <f t="shared" si="167"/>
        <v/>
      </c>
      <c r="AG654" s="85" t="str">
        <f t="shared" si="168"/>
        <v/>
      </c>
      <c r="AH654" s="66" t="str">
        <f t="shared" si="171"/>
        <v/>
      </c>
      <c r="AI654" s="46" t="str">
        <f>IFERROR(IF(ISNUMBER('Opsparede løndele dec20-mar21'!K652),AH654+'Opsparede løndele dec20-mar21'!K652,AH654),"")</f>
        <v/>
      </c>
    </row>
    <row r="655" spans="1:35" x14ac:dyDescent="0.25">
      <c r="A655" s="52" t="str">
        <f t="shared" si="172"/>
        <v/>
      </c>
      <c r="B655" s="5"/>
      <c r="C655" s="6"/>
      <c r="D655" s="7"/>
      <c r="E655" s="8"/>
      <c r="F655" s="8"/>
      <c r="G655" s="60" t="str">
        <f t="shared" si="169"/>
        <v/>
      </c>
      <c r="H655" s="60" t="str">
        <f t="shared" si="169"/>
        <v/>
      </c>
      <c r="I655" s="60" t="str">
        <f t="shared" si="169"/>
        <v/>
      </c>
      <c r="K655" s="115" t="str">
        <f t="shared" si="170"/>
        <v/>
      </c>
      <c r="U655" s="116"/>
      <c r="V655" s="65" t="str">
        <f t="shared" si="160"/>
        <v/>
      </c>
      <c r="W655" s="65" t="str">
        <f t="shared" si="161"/>
        <v/>
      </c>
      <c r="X655" s="65" t="str">
        <f t="shared" si="162"/>
        <v/>
      </c>
      <c r="Y655" s="65" t="str">
        <f t="shared" si="163"/>
        <v/>
      </c>
      <c r="Z655" s="65" t="str">
        <f t="shared" si="164"/>
        <v/>
      </c>
      <c r="AA655" s="65" t="str">
        <f t="shared" si="165"/>
        <v/>
      </c>
      <c r="AB655" s="38"/>
      <c r="AC655" s="38"/>
      <c r="AD655" s="38"/>
      <c r="AE655" s="85" t="str">
        <f t="shared" si="166"/>
        <v/>
      </c>
      <c r="AF655" s="85" t="str">
        <f t="shared" si="167"/>
        <v/>
      </c>
      <c r="AG655" s="85" t="str">
        <f t="shared" si="168"/>
        <v/>
      </c>
      <c r="AH655" s="66" t="str">
        <f t="shared" si="171"/>
        <v/>
      </c>
      <c r="AI655" s="46" t="str">
        <f>IFERROR(IF(ISNUMBER('Opsparede løndele dec20-mar21'!K653),AH655+'Opsparede løndele dec20-mar21'!K653,AH655),"")</f>
        <v/>
      </c>
    </row>
    <row r="656" spans="1:35" x14ac:dyDescent="0.25">
      <c r="A656" s="52" t="str">
        <f t="shared" si="172"/>
        <v/>
      </c>
      <c r="B656" s="5"/>
      <c r="C656" s="6"/>
      <c r="D656" s="7"/>
      <c r="E656" s="8"/>
      <c r="F656" s="8"/>
      <c r="G656" s="60" t="str">
        <f t="shared" si="169"/>
        <v/>
      </c>
      <c r="H656" s="60" t="str">
        <f t="shared" si="169"/>
        <v/>
      </c>
      <c r="I656" s="60" t="str">
        <f t="shared" si="169"/>
        <v/>
      </c>
      <c r="K656" s="115" t="str">
        <f t="shared" si="170"/>
        <v/>
      </c>
      <c r="U656" s="116"/>
      <c r="V656" s="65" t="str">
        <f t="shared" si="160"/>
        <v/>
      </c>
      <c r="W656" s="65" t="str">
        <f t="shared" si="161"/>
        <v/>
      </c>
      <c r="X656" s="65" t="str">
        <f t="shared" si="162"/>
        <v/>
      </c>
      <c r="Y656" s="65" t="str">
        <f t="shared" si="163"/>
        <v/>
      </c>
      <c r="Z656" s="65" t="str">
        <f t="shared" si="164"/>
        <v/>
      </c>
      <c r="AA656" s="65" t="str">
        <f t="shared" si="165"/>
        <v/>
      </c>
      <c r="AB656" s="38"/>
      <c r="AC656" s="38"/>
      <c r="AD656" s="38"/>
      <c r="AE656" s="85" t="str">
        <f t="shared" si="166"/>
        <v/>
      </c>
      <c r="AF656" s="85" t="str">
        <f t="shared" si="167"/>
        <v/>
      </c>
      <c r="AG656" s="85" t="str">
        <f t="shared" si="168"/>
        <v/>
      </c>
      <c r="AH656" s="66" t="str">
        <f t="shared" si="171"/>
        <v/>
      </c>
      <c r="AI656" s="46" t="str">
        <f>IFERROR(IF(ISNUMBER('Opsparede løndele dec20-mar21'!K654),AH656+'Opsparede løndele dec20-mar21'!K654,AH656),"")</f>
        <v/>
      </c>
    </row>
    <row r="657" spans="1:35" x14ac:dyDescent="0.25">
      <c r="A657" s="52" t="str">
        <f t="shared" si="172"/>
        <v/>
      </c>
      <c r="B657" s="5"/>
      <c r="C657" s="6"/>
      <c r="D657" s="7"/>
      <c r="E657" s="8"/>
      <c r="F657" s="8"/>
      <c r="G657" s="60" t="str">
        <f t="shared" si="169"/>
        <v/>
      </c>
      <c r="H657" s="60" t="str">
        <f t="shared" si="169"/>
        <v/>
      </c>
      <c r="I657" s="60" t="str">
        <f t="shared" si="169"/>
        <v/>
      </c>
      <c r="K657" s="115" t="str">
        <f t="shared" si="170"/>
        <v/>
      </c>
      <c r="U657" s="116"/>
      <c r="V657" s="65" t="str">
        <f t="shared" si="160"/>
        <v/>
      </c>
      <c r="W657" s="65" t="str">
        <f t="shared" si="161"/>
        <v/>
      </c>
      <c r="X657" s="65" t="str">
        <f t="shared" si="162"/>
        <v/>
      </c>
      <c r="Y657" s="65" t="str">
        <f t="shared" si="163"/>
        <v/>
      </c>
      <c r="Z657" s="65" t="str">
        <f t="shared" si="164"/>
        <v/>
      </c>
      <c r="AA657" s="65" t="str">
        <f t="shared" si="165"/>
        <v/>
      </c>
      <c r="AB657" s="38"/>
      <c r="AC657" s="38"/>
      <c r="AD657" s="38"/>
      <c r="AE657" s="85" t="str">
        <f t="shared" si="166"/>
        <v/>
      </c>
      <c r="AF657" s="85" t="str">
        <f t="shared" si="167"/>
        <v/>
      </c>
      <c r="AG657" s="85" t="str">
        <f t="shared" si="168"/>
        <v/>
      </c>
      <c r="AH657" s="66" t="str">
        <f t="shared" si="171"/>
        <v/>
      </c>
      <c r="AI657" s="46" t="str">
        <f>IFERROR(IF(ISNUMBER('Opsparede løndele dec20-mar21'!K655),AH657+'Opsparede løndele dec20-mar21'!K655,AH657),"")</f>
        <v/>
      </c>
    </row>
    <row r="658" spans="1:35" x14ac:dyDescent="0.25">
      <c r="A658" s="52" t="str">
        <f t="shared" si="172"/>
        <v/>
      </c>
      <c r="B658" s="5"/>
      <c r="C658" s="6"/>
      <c r="D658" s="7"/>
      <c r="E658" s="8"/>
      <c r="F658" s="8"/>
      <c r="G658" s="60" t="str">
        <f t="shared" si="169"/>
        <v/>
      </c>
      <c r="H658" s="60" t="str">
        <f t="shared" si="169"/>
        <v/>
      </c>
      <c r="I658" s="60" t="str">
        <f t="shared" si="169"/>
        <v/>
      </c>
      <c r="K658" s="115" t="str">
        <f t="shared" si="170"/>
        <v/>
      </c>
      <c r="U658" s="116"/>
      <c r="V658" s="65" t="str">
        <f t="shared" si="160"/>
        <v/>
      </c>
      <c r="W658" s="65" t="str">
        <f t="shared" si="161"/>
        <v/>
      </c>
      <c r="X658" s="65" t="str">
        <f t="shared" si="162"/>
        <v/>
      </c>
      <c r="Y658" s="65" t="str">
        <f t="shared" si="163"/>
        <v/>
      </c>
      <c r="Z658" s="65" t="str">
        <f t="shared" si="164"/>
        <v/>
      </c>
      <c r="AA658" s="65" t="str">
        <f t="shared" si="165"/>
        <v/>
      </c>
      <c r="AB658" s="38"/>
      <c r="AC658" s="38"/>
      <c r="AD658" s="38"/>
      <c r="AE658" s="85" t="str">
        <f t="shared" si="166"/>
        <v/>
      </c>
      <c r="AF658" s="85" t="str">
        <f t="shared" si="167"/>
        <v/>
      </c>
      <c r="AG658" s="85" t="str">
        <f t="shared" si="168"/>
        <v/>
      </c>
      <c r="AH658" s="66" t="str">
        <f t="shared" si="171"/>
        <v/>
      </c>
      <c r="AI658" s="46" t="str">
        <f>IFERROR(IF(ISNUMBER('Opsparede løndele dec20-mar21'!K656),AH658+'Opsparede løndele dec20-mar21'!K656,AH658),"")</f>
        <v/>
      </c>
    </row>
    <row r="659" spans="1:35" x14ac:dyDescent="0.25">
      <c r="A659" s="52" t="str">
        <f t="shared" si="172"/>
        <v/>
      </c>
      <c r="B659" s="5"/>
      <c r="C659" s="6"/>
      <c r="D659" s="7"/>
      <c r="E659" s="8"/>
      <c r="F659" s="8"/>
      <c r="G659" s="60" t="str">
        <f t="shared" si="169"/>
        <v/>
      </c>
      <c r="H659" s="60" t="str">
        <f t="shared" si="169"/>
        <v/>
      </c>
      <c r="I659" s="60" t="str">
        <f t="shared" si="169"/>
        <v/>
      </c>
      <c r="K659" s="115" t="str">
        <f t="shared" si="170"/>
        <v/>
      </c>
      <c r="U659" s="116"/>
      <c r="V659" s="65" t="str">
        <f t="shared" si="160"/>
        <v/>
      </c>
      <c r="W659" s="65" t="str">
        <f t="shared" si="161"/>
        <v/>
      </c>
      <c r="X659" s="65" t="str">
        <f t="shared" si="162"/>
        <v/>
      </c>
      <c r="Y659" s="65" t="str">
        <f t="shared" si="163"/>
        <v/>
      </c>
      <c r="Z659" s="65" t="str">
        <f t="shared" si="164"/>
        <v/>
      </c>
      <c r="AA659" s="65" t="str">
        <f t="shared" si="165"/>
        <v/>
      </c>
      <c r="AB659" s="38"/>
      <c r="AC659" s="38"/>
      <c r="AD659" s="38"/>
      <c r="AE659" s="85" t="str">
        <f t="shared" si="166"/>
        <v/>
      </c>
      <c r="AF659" s="85" t="str">
        <f t="shared" si="167"/>
        <v/>
      </c>
      <c r="AG659" s="85" t="str">
        <f t="shared" si="168"/>
        <v/>
      </c>
      <c r="AH659" s="66" t="str">
        <f t="shared" si="171"/>
        <v/>
      </c>
      <c r="AI659" s="46" t="str">
        <f>IFERROR(IF(ISNUMBER('Opsparede løndele dec20-mar21'!K657),AH659+'Opsparede løndele dec20-mar21'!K657,AH659),"")</f>
        <v/>
      </c>
    </row>
    <row r="660" spans="1:35" x14ac:dyDescent="0.25">
      <c r="A660" s="52" t="str">
        <f t="shared" si="172"/>
        <v/>
      </c>
      <c r="B660" s="5"/>
      <c r="C660" s="6"/>
      <c r="D660" s="7"/>
      <c r="E660" s="8"/>
      <c r="F660" s="8"/>
      <c r="G660" s="60" t="str">
        <f t="shared" si="169"/>
        <v/>
      </c>
      <c r="H660" s="60" t="str">
        <f t="shared" si="169"/>
        <v/>
      </c>
      <c r="I660" s="60" t="str">
        <f t="shared" si="169"/>
        <v/>
      </c>
      <c r="K660" s="115" t="str">
        <f t="shared" si="170"/>
        <v/>
      </c>
      <c r="U660" s="116"/>
      <c r="V660" s="65" t="str">
        <f t="shared" si="160"/>
        <v/>
      </c>
      <c r="W660" s="65" t="str">
        <f t="shared" si="161"/>
        <v/>
      </c>
      <c r="X660" s="65" t="str">
        <f t="shared" si="162"/>
        <v/>
      </c>
      <c r="Y660" s="65" t="str">
        <f t="shared" si="163"/>
        <v/>
      </c>
      <c r="Z660" s="65" t="str">
        <f t="shared" si="164"/>
        <v/>
      </c>
      <c r="AA660" s="65" t="str">
        <f t="shared" si="165"/>
        <v/>
      </c>
      <c r="AB660" s="38"/>
      <c r="AC660" s="38"/>
      <c r="AD660" s="38"/>
      <c r="AE660" s="85" t="str">
        <f t="shared" si="166"/>
        <v/>
      </c>
      <c r="AF660" s="85" t="str">
        <f t="shared" si="167"/>
        <v/>
      </c>
      <c r="AG660" s="85" t="str">
        <f t="shared" si="168"/>
        <v/>
      </c>
      <c r="AH660" s="66" t="str">
        <f t="shared" si="171"/>
        <v/>
      </c>
      <c r="AI660" s="46" t="str">
        <f>IFERROR(IF(ISNUMBER('Opsparede løndele dec20-mar21'!K658),AH660+'Opsparede løndele dec20-mar21'!K658,AH660),"")</f>
        <v/>
      </c>
    </row>
    <row r="661" spans="1:35" x14ac:dyDescent="0.25">
      <c r="A661" s="52" t="str">
        <f t="shared" si="172"/>
        <v/>
      </c>
      <c r="B661" s="5"/>
      <c r="C661" s="6"/>
      <c r="D661" s="7"/>
      <c r="E661" s="8"/>
      <c r="F661" s="8"/>
      <c r="G661" s="60" t="str">
        <f t="shared" si="169"/>
        <v/>
      </c>
      <c r="H661" s="60" t="str">
        <f t="shared" si="169"/>
        <v/>
      </c>
      <c r="I661" s="60" t="str">
        <f t="shared" si="169"/>
        <v/>
      </c>
      <c r="K661" s="115" t="str">
        <f t="shared" si="170"/>
        <v/>
      </c>
      <c r="U661" s="116"/>
      <c r="V661" s="65" t="str">
        <f t="shared" si="160"/>
        <v/>
      </c>
      <c r="W661" s="65" t="str">
        <f t="shared" si="161"/>
        <v/>
      </c>
      <c r="X661" s="65" t="str">
        <f t="shared" si="162"/>
        <v/>
      </c>
      <c r="Y661" s="65" t="str">
        <f t="shared" si="163"/>
        <v/>
      </c>
      <c r="Z661" s="65" t="str">
        <f t="shared" si="164"/>
        <v/>
      </c>
      <c r="AA661" s="65" t="str">
        <f t="shared" si="165"/>
        <v/>
      </c>
      <c r="AB661" s="38"/>
      <c r="AC661" s="38"/>
      <c r="AD661" s="38"/>
      <c r="AE661" s="85" t="str">
        <f t="shared" si="166"/>
        <v/>
      </c>
      <c r="AF661" s="85" t="str">
        <f t="shared" si="167"/>
        <v/>
      </c>
      <c r="AG661" s="85" t="str">
        <f t="shared" si="168"/>
        <v/>
      </c>
      <c r="AH661" s="66" t="str">
        <f t="shared" si="171"/>
        <v/>
      </c>
      <c r="AI661" s="46" t="str">
        <f>IFERROR(IF(ISNUMBER('Opsparede løndele dec20-mar21'!K659),AH661+'Opsparede løndele dec20-mar21'!K659,AH661),"")</f>
        <v/>
      </c>
    </row>
    <row r="662" spans="1:35" x14ac:dyDescent="0.25">
      <c r="A662" s="52" t="str">
        <f t="shared" si="172"/>
        <v/>
      </c>
      <c r="B662" s="5"/>
      <c r="C662" s="6"/>
      <c r="D662" s="7"/>
      <c r="E662" s="8"/>
      <c r="F662" s="8"/>
      <c r="G662" s="60" t="str">
        <f t="shared" si="169"/>
        <v/>
      </c>
      <c r="H662" s="60" t="str">
        <f t="shared" si="169"/>
        <v/>
      </c>
      <c r="I662" s="60" t="str">
        <f t="shared" si="169"/>
        <v/>
      </c>
      <c r="K662" s="115" t="str">
        <f t="shared" si="170"/>
        <v/>
      </c>
      <c r="U662" s="116"/>
      <c r="V662" s="65" t="str">
        <f t="shared" si="160"/>
        <v/>
      </c>
      <c r="W662" s="65" t="str">
        <f t="shared" si="161"/>
        <v/>
      </c>
      <c r="X662" s="65" t="str">
        <f t="shared" si="162"/>
        <v/>
      </c>
      <c r="Y662" s="65" t="str">
        <f t="shared" si="163"/>
        <v/>
      </c>
      <c r="Z662" s="65" t="str">
        <f t="shared" si="164"/>
        <v/>
      </c>
      <c r="AA662" s="65" t="str">
        <f t="shared" si="165"/>
        <v/>
      </c>
      <c r="AB662" s="38"/>
      <c r="AC662" s="38"/>
      <c r="AD662" s="38"/>
      <c r="AE662" s="85" t="str">
        <f t="shared" si="166"/>
        <v/>
      </c>
      <c r="AF662" s="85" t="str">
        <f t="shared" si="167"/>
        <v/>
      </c>
      <c r="AG662" s="85" t="str">
        <f t="shared" si="168"/>
        <v/>
      </c>
      <c r="AH662" s="66" t="str">
        <f t="shared" si="171"/>
        <v/>
      </c>
      <c r="AI662" s="46" t="str">
        <f>IFERROR(IF(ISNUMBER('Opsparede løndele dec20-mar21'!K660),AH662+'Opsparede løndele dec20-mar21'!K660,AH662),"")</f>
        <v/>
      </c>
    </row>
    <row r="663" spans="1:35" x14ac:dyDescent="0.25">
      <c r="A663" s="52" t="str">
        <f t="shared" si="172"/>
        <v/>
      </c>
      <c r="B663" s="5"/>
      <c r="C663" s="6"/>
      <c r="D663" s="7"/>
      <c r="E663" s="8"/>
      <c r="F663" s="8"/>
      <c r="G663" s="60" t="str">
        <f t="shared" si="169"/>
        <v/>
      </c>
      <c r="H663" s="60" t="str">
        <f t="shared" si="169"/>
        <v/>
      </c>
      <c r="I663" s="60" t="str">
        <f t="shared" si="169"/>
        <v/>
      </c>
      <c r="K663" s="115" t="str">
        <f t="shared" si="170"/>
        <v/>
      </c>
      <c r="U663" s="116"/>
      <c r="V663" s="65" t="str">
        <f t="shared" si="160"/>
        <v/>
      </c>
      <c r="W663" s="65" t="str">
        <f t="shared" si="161"/>
        <v/>
      </c>
      <c r="X663" s="65" t="str">
        <f t="shared" si="162"/>
        <v/>
      </c>
      <c r="Y663" s="65" t="str">
        <f t="shared" si="163"/>
        <v/>
      </c>
      <c r="Z663" s="65" t="str">
        <f t="shared" si="164"/>
        <v/>
      </c>
      <c r="AA663" s="65" t="str">
        <f t="shared" si="165"/>
        <v/>
      </c>
      <c r="AB663" s="38"/>
      <c r="AC663" s="38"/>
      <c r="AD663" s="38"/>
      <c r="AE663" s="85" t="str">
        <f t="shared" si="166"/>
        <v/>
      </c>
      <c r="AF663" s="85" t="str">
        <f t="shared" si="167"/>
        <v/>
      </c>
      <c r="AG663" s="85" t="str">
        <f t="shared" si="168"/>
        <v/>
      </c>
      <c r="AH663" s="66" t="str">
        <f t="shared" si="171"/>
        <v/>
      </c>
      <c r="AI663" s="46" t="str">
        <f>IFERROR(IF(ISNUMBER('Opsparede løndele dec20-mar21'!K661),AH663+'Opsparede løndele dec20-mar21'!K661,AH663),"")</f>
        <v/>
      </c>
    </row>
    <row r="664" spans="1:35" x14ac:dyDescent="0.25">
      <c r="A664" s="52" t="str">
        <f t="shared" si="172"/>
        <v/>
      </c>
      <c r="B664" s="5"/>
      <c r="C664" s="6"/>
      <c r="D664" s="7"/>
      <c r="E664" s="8"/>
      <c r="F664" s="8"/>
      <c r="G664" s="60" t="str">
        <f t="shared" ref="G664:I679" si="173">IF(AND(ISNUMBER($E664),ISNUMBER($F664)),MAX(MIN(NETWORKDAYS(IF($E664&lt;=VLOOKUP(G$6,Matrix_antal_dage,5,FALSE),VLOOKUP(G$6,Matrix_antal_dage,5,FALSE),$E664),IF($F664&gt;=VLOOKUP(G$6,Matrix_antal_dage,6,FALSE),VLOOKUP(G$6,Matrix_antal_dage,6,FALSE),$F664),helligdage),VLOOKUP(G$6,Matrix_antal_dage,7,FALSE)),0),"")</f>
        <v/>
      </c>
      <c r="H664" s="60" t="str">
        <f t="shared" si="173"/>
        <v/>
      </c>
      <c r="I664" s="60" t="str">
        <f t="shared" si="173"/>
        <v/>
      </c>
      <c r="K664" s="115" t="str">
        <f t="shared" si="170"/>
        <v/>
      </c>
      <c r="U664" s="116"/>
      <c r="V664" s="65" t="str">
        <f t="shared" si="160"/>
        <v/>
      </c>
      <c r="W664" s="65" t="str">
        <f t="shared" si="161"/>
        <v/>
      </c>
      <c r="X664" s="65" t="str">
        <f t="shared" si="162"/>
        <v/>
      </c>
      <c r="Y664" s="65" t="str">
        <f t="shared" si="163"/>
        <v/>
      </c>
      <c r="Z664" s="65" t="str">
        <f t="shared" si="164"/>
        <v/>
      </c>
      <c r="AA664" s="65" t="str">
        <f t="shared" si="165"/>
        <v/>
      </c>
      <c r="AB664" s="38"/>
      <c r="AC664" s="38"/>
      <c r="AD664" s="38"/>
      <c r="AE664" s="85" t="str">
        <f t="shared" si="166"/>
        <v/>
      </c>
      <c r="AF664" s="85" t="str">
        <f t="shared" si="167"/>
        <v/>
      </c>
      <c r="AG664" s="85" t="str">
        <f t="shared" si="168"/>
        <v/>
      </c>
      <c r="AH664" s="66" t="str">
        <f t="shared" si="171"/>
        <v/>
      </c>
      <c r="AI664" s="46" t="str">
        <f>IFERROR(IF(ISNUMBER('Opsparede løndele dec20-mar21'!K662),AH664+'Opsparede løndele dec20-mar21'!K662,AH664),"")</f>
        <v/>
      </c>
    </row>
    <row r="665" spans="1:35" x14ac:dyDescent="0.25">
      <c r="A665" s="52" t="str">
        <f t="shared" si="172"/>
        <v/>
      </c>
      <c r="B665" s="5"/>
      <c r="C665" s="6"/>
      <c r="D665" s="7"/>
      <c r="E665" s="8"/>
      <c r="F665" s="8"/>
      <c r="G665" s="60" t="str">
        <f t="shared" si="173"/>
        <v/>
      </c>
      <c r="H665" s="60" t="str">
        <f t="shared" si="173"/>
        <v/>
      </c>
      <c r="I665" s="60" t="str">
        <f t="shared" si="173"/>
        <v/>
      </c>
      <c r="K665" s="115" t="str">
        <f t="shared" si="170"/>
        <v/>
      </c>
      <c r="U665" s="116"/>
      <c r="V665" s="65" t="str">
        <f t="shared" si="160"/>
        <v/>
      </c>
      <c r="W665" s="65" t="str">
        <f t="shared" si="161"/>
        <v/>
      </c>
      <c r="X665" s="65" t="str">
        <f t="shared" si="162"/>
        <v/>
      </c>
      <c r="Y665" s="65" t="str">
        <f t="shared" si="163"/>
        <v/>
      </c>
      <c r="Z665" s="65" t="str">
        <f t="shared" si="164"/>
        <v/>
      </c>
      <c r="AA665" s="65" t="str">
        <f t="shared" si="165"/>
        <v/>
      </c>
      <c r="AB665" s="38"/>
      <c r="AC665" s="38"/>
      <c r="AD665" s="38"/>
      <c r="AE665" s="85" t="str">
        <f t="shared" si="166"/>
        <v/>
      </c>
      <c r="AF665" s="85" t="str">
        <f t="shared" si="167"/>
        <v/>
      </c>
      <c r="AG665" s="85" t="str">
        <f t="shared" si="168"/>
        <v/>
      </c>
      <c r="AH665" s="66" t="str">
        <f t="shared" si="171"/>
        <v/>
      </c>
      <c r="AI665" s="46" t="str">
        <f>IFERROR(IF(ISNUMBER('Opsparede løndele dec20-mar21'!K663),AH665+'Opsparede løndele dec20-mar21'!K663,AH665),"")</f>
        <v/>
      </c>
    </row>
    <row r="666" spans="1:35" x14ac:dyDescent="0.25">
      <c r="A666" s="52" t="str">
        <f t="shared" si="172"/>
        <v/>
      </c>
      <c r="B666" s="5"/>
      <c r="C666" s="6"/>
      <c r="D666" s="7"/>
      <c r="E666" s="8"/>
      <c r="F666" s="8"/>
      <c r="G666" s="60" t="str">
        <f t="shared" si="173"/>
        <v/>
      </c>
      <c r="H666" s="60" t="str">
        <f t="shared" si="173"/>
        <v/>
      </c>
      <c r="I666" s="60" t="str">
        <f t="shared" si="173"/>
        <v/>
      </c>
      <c r="K666" s="115" t="str">
        <f t="shared" si="170"/>
        <v/>
      </c>
      <c r="U666" s="116"/>
      <c r="V666" s="65" t="str">
        <f t="shared" si="160"/>
        <v/>
      </c>
      <c r="W666" s="65" t="str">
        <f t="shared" si="161"/>
        <v/>
      </c>
      <c r="X666" s="65" t="str">
        <f t="shared" si="162"/>
        <v/>
      </c>
      <c r="Y666" s="65" t="str">
        <f t="shared" si="163"/>
        <v/>
      </c>
      <c r="Z666" s="65" t="str">
        <f t="shared" si="164"/>
        <v/>
      </c>
      <c r="AA666" s="65" t="str">
        <f t="shared" si="165"/>
        <v/>
      </c>
      <c r="AB666" s="38"/>
      <c r="AC666" s="38"/>
      <c r="AD666" s="38"/>
      <c r="AE666" s="85" t="str">
        <f t="shared" si="166"/>
        <v/>
      </c>
      <c r="AF666" s="85" t="str">
        <f t="shared" si="167"/>
        <v/>
      </c>
      <c r="AG666" s="85" t="str">
        <f t="shared" si="168"/>
        <v/>
      </c>
      <c r="AH666" s="66" t="str">
        <f t="shared" si="171"/>
        <v/>
      </c>
      <c r="AI666" s="46" t="str">
        <f>IFERROR(IF(ISNUMBER('Opsparede løndele dec20-mar21'!K664),AH666+'Opsparede løndele dec20-mar21'!K664,AH666),"")</f>
        <v/>
      </c>
    </row>
    <row r="667" spans="1:35" x14ac:dyDescent="0.25">
      <c r="A667" s="52" t="str">
        <f t="shared" si="172"/>
        <v/>
      </c>
      <c r="B667" s="5"/>
      <c r="C667" s="6"/>
      <c r="D667" s="7"/>
      <c r="E667" s="8"/>
      <c r="F667" s="8"/>
      <c r="G667" s="60" t="str">
        <f t="shared" si="173"/>
        <v/>
      </c>
      <c r="H667" s="60" t="str">
        <f t="shared" si="173"/>
        <v/>
      </c>
      <c r="I667" s="60" t="str">
        <f t="shared" si="173"/>
        <v/>
      </c>
      <c r="K667" s="115" t="str">
        <f t="shared" si="170"/>
        <v/>
      </c>
      <c r="U667" s="116"/>
      <c r="V667" s="65" t="str">
        <f t="shared" si="160"/>
        <v/>
      </c>
      <c r="W667" s="65" t="str">
        <f t="shared" si="161"/>
        <v/>
      </c>
      <c r="X667" s="65" t="str">
        <f t="shared" si="162"/>
        <v/>
      </c>
      <c r="Y667" s="65" t="str">
        <f t="shared" si="163"/>
        <v/>
      </c>
      <c r="Z667" s="65" t="str">
        <f t="shared" si="164"/>
        <v/>
      </c>
      <c r="AA667" s="65" t="str">
        <f t="shared" si="165"/>
        <v/>
      </c>
      <c r="AB667" s="38"/>
      <c r="AC667" s="38"/>
      <c r="AD667" s="38"/>
      <c r="AE667" s="85" t="str">
        <f t="shared" si="166"/>
        <v/>
      </c>
      <c r="AF667" s="85" t="str">
        <f t="shared" si="167"/>
        <v/>
      </c>
      <c r="AG667" s="85" t="str">
        <f t="shared" si="168"/>
        <v/>
      </c>
      <c r="AH667" s="66" t="str">
        <f t="shared" si="171"/>
        <v/>
      </c>
      <c r="AI667" s="46" t="str">
        <f>IFERROR(IF(ISNUMBER('Opsparede løndele dec20-mar21'!K665),AH667+'Opsparede løndele dec20-mar21'!K665,AH667),"")</f>
        <v/>
      </c>
    </row>
    <row r="668" spans="1:35" x14ac:dyDescent="0.25">
      <c r="A668" s="52" t="str">
        <f t="shared" si="172"/>
        <v/>
      </c>
      <c r="B668" s="5"/>
      <c r="C668" s="6"/>
      <c r="D668" s="7"/>
      <c r="E668" s="8"/>
      <c r="F668" s="8"/>
      <c r="G668" s="60" t="str">
        <f t="shared" si="173"/>
        <v/>
      </c>
      <c r="H668" s="60" t="str">
        <f t="shared" si="173"/>
        <v/>
      </c>
      <c r="I668" s="60" t="str">
        <f t="shared" si="173"/>
        <v/>
      </c>
      <c r="K668" s="115" t="str">
        <f t="shared" si="170"/>
        <v/>
      </c>
      <c r="U668" s="116"/>
      <c r="V668" s="65" t="str">
        <f t="shared" si="160"/>
        <v/>
      </c>
      <c r="W668" s="65" t="str">
        <f t="shared" si="161"/>
        <v/>
      </c>
      <c r="X668" s="65" t="str">
        <f t="shared" si="162"/>
        <v/>
      </c>
      <c r="Y668" s="65" t="str">
        <f t="shared" si="163"/>
        <v/>
      </c>
      <c r="Z668" s="65" t="str">
        <f t="shared" si="164"/>
        <v/>
      </c>
      <c r="AA668" s="65" t="str">
        <f t="shared" si="165"/>
        <v/>
      </c>
      <c r="AB668" s="38"/>
      <c r="AC668" s="38"/>
      <c r="AD668" s="38"/>
      <c r="AE668" s="85" t="str">
        <f t="shared" si="166"/>
        <v/>
      </c>
      <c r="AF668" s="85" t="str">
        <f t="shared" si="167"/>
        <v/>
      </c>
      <c r="AG668" s="85" t="str">
        <f t="shared" si="168"/>
        <v/>
      </c>
      <c r="AH668" s="66" t="str">
        <f t="shared" si="171"/>
        <v/>
      </c>
      <c r="AI668" s="46" t="str">
        <f>IFERROR(IF(ISNUMBER('Opsparede løndele dec20-mar21'!K666),AH668+'Opsparede løndele dec20-mar21'!K666,AH668),"")</f>
        <v/>
      </c>
    </row>
    <row r="669" spans="1:35" x14ac:dyDescent="0.25">
      <c r="A669" s="52" t="str">
        <f t="shared" si="172"/>
        <v/>
      </c>
      <c r="B669" s="5"/>
      <c r="C669" s="6"/>
      <c r="D669" s="7"/>
      <c r="E669" s="8"/>
      <c r="F669" s="8"/>
      <c r="G669" s="60" t="str">
        <f t="shared" si="173"/>
        <v/>
      </c>
      <c r="H669" s="60" t="str">
        <f t="shared" si="173"/>
        <v/>
      </c>
      <c r="I669" s="60" t="str">
        <f t="shared" si="173"/>
        <v/>
      </c>
      <c r="K669" s="115" t="str">
        <f t="shared" si="170"/>
        <v/>
      </c>
      <c r="U669" s="116"/>
      <c r="V669" s="65" t="str">
        <f t="shared" si="160"/>
        <v/>
      </c>
      <c r="W669" s="65" t="str">
        <f t="shared" si="161"/>
        <v/>
      </c>
      <c r="X669" s="65" t="str">
        <f t="shared" si="162"/>
        <v/>
      </c>
      <c r="Y669" s="65" t="str">
        <f t="shared" si="163"/>
        <v/>
      </c>
      <c r="Z669" s="65" t="str">
        <f t="shared" si="164"/>
        <v/>
      </c>
      <c r="AA669" s="65" t="str">
        <f t="shared" si="165"/>
        <v/>
      </c>
      <c r="AB669" s="38"/>
      <c r="AC669" s="38"/>
      <c r="AD669" s="38"/>
      <c r="AE669" s="85" t="str">
        <f t="shared" si="166"/>
        <v/>
      </c>
      <c r="AF669" s="85" t="str">
        <f t="shared" si="167"/>
        <v/>
      </c>
      <c r="AG669" s="85" t="str">
        <f t="shared" si="168"/>
        <v/>
      </c>
      <c r="AH669" s="66" t="str">
        <f t="shared" si="171"/>
        <v/>
      </c>
      <c r="AI669" s="46" t="str">
        <f>IFERROR(IF(ISNUMBER('Opsparede løndele dec20-mar21'!K667),AH669+'Opsparede løndele dec20-mar21'!K667,AH669),"")</f>
        <v/>
      </c>
    </row>
    <row r="670" spans="1:35" x14ac:dyDescent="0.25">
      <c r="A670" s="52" t="str">
        <f t="shared" si="172"/>
        <v/>
      </c>
      <c r="B670" s="5"/>
      <c r="C670" s="6"/>
      <c r="D670" s="7"/>
      <c r="E670" s="8"/>
      <c r="F670" s="8"/>
      <c r="G670" s="60" t="str">
        <f t="shared" si="173"/>
        <v/>
      </c>
      <c r="H670" s="60" t="str">
        <f t="shared" si="173"/>
        <v/>
      </c>
      <c r="I670" s="60" t="str">
        <f t="shared" si="173"/>
        <v/>
      </c>
      <c r="K670" s="115" t="str">
        <f t="shared" si="170"/>
        <v/>
      </c>
      <c r="U670" s="116"/>
      <c r="V670" s="65" t="str">
        <f t="shared" si="160"/>
        <v/>
      </c>
      <c r="W670" s="65" t="str">
        <f t="shared" si="161"/>
        <v/>
      </c>
      <c r="X670" s="65" t="str">
        <f t="shared" si="162"/>
        <v/>
      </c>
      <c r="Y670" s="65" t="str">
        <f t="shared" si="163"/>
        <v/>
      </c>
      <c r="Z670" s="65" t="str">
        <f t="shared" si="164"/>
        <v/>
      </c>
      <c r="AA670" s="65" t="str">
        <f t="shared" si="165"/>
        <v/>
      </c>
      <c r="AB670" s="38"/>
      <c r="AC670" s="38"/>
      <c r="AD670" s="38"/>
      <c r="AE670" s="85" t="str">
        <f t="shared" si="166"/>
        <v/>
      </c>
      <c r="AF670" s="85" t="str">
        <f t="shared" si="167"/>
        <v/>
      </c>
      <c r="AG670" s="85" t="str">
        <f t="shared" si="168"/>
        <v/>
      </c>
      <c r="AH670" s="66" t="str">
        <f t="shared" si="171"/>
        <v/>
      </c>
      <c r="AI670" s="46" t="str">
        <f>IFERROR(IF(ISNUMBER('Opsparede løndele dec20-mar21'!K668),AH670+'Opsparede løndele dec20-mar21'!K668,AH670),"")</f>
        <v/>
      </c>
    </row>
    <row r="671" spans="1:35" x14ac:dyDescent="0.25">
      <c r="A671" s="52" t="str">
        <f t="shared" si="172"/>
        <v/>
      </c>
      <c r="B671" s="5"/>
      <c r="C671" s="6"/>
      <c r="D671" s="7"/>
      <c r="E671" s="8"/>
      <c r="F671" s="8"/>
      <c r="G671" s="60" t="str">
        <f t="shared" si="173"/>
        <v/>
      </c>
      <c r="H671" s="60" t="str">
        <f t="shared" si="173"/>
        <v/>
      </c>
      <c r="I671" s="60" t="str">
        <f t="shared" si="173"/>
        <v/>
      </c>
      <c r="K671" s="115" t="str">
        <f t="shared" si="170"/>
        <v/>
      </c>
      <c r="U671" s="116"/>
      <c r="V671" s="65" t="str">
        <f t="shared" si="160"/>
        <v/>
      </c>
      <c r="W671" s="65" t="str">
        <f t="shared" si="161"/>
        <v/>
      </c>
      <c r="X671" s="65" t="str">
        <f t="shared" si="162"/>
        <v/>
      </c>
      <c r="Y671" s="65" t="str">
        <f t="shared" si="163"/>
        <v/>
      </c>
      <c r="Z671" s="65" t="str">
        <f t="shared" si="164"/>
        <v/>
      </c>
      <c r="AA671" s="65" t="str">
        <f t="shared" si="165"/>
        <v/>
      </c>
      <c r="AB671" s="38"/>
      <c r="AC671" s="38"/>
      <c r="AD671" s="38"/>
      <c r="AE671" s="85" t="str">
        <f t="shared" si="166"/>
        <v/>
      </c>
      <c r="AF671" s="85" t="str">
        <f t="shared" si="167"/>
        <v/>
      </c>
      <c r="AG671" s="85" t="str">
        <f t="shared" si="168"/>
        <v/>
      </c>
      <c r="AH671" s="66" t="str">
        <f t="shared" si="171"/>
        <v/>
      </c>
      <c r="AI671" s="46" t="str">
        <f>IFERROR(IF(ISNUMBER('Opsparede løndele dec20-mar21'!K669),AH671+'Opsparede løndele dec20-mar21'!K669,AH671),"")</f>
        <v/>
      </c>
    </row>
    <row r="672" spans="1:35" x14ac:dyDescent="0.25">
      <c r="A672" s="52" t="str">
        <f t="shared" si="172"/>
        <v/>
      </c>
      <c r="B672" s="5"/>
      <c r="C672" s="6"/>
      <c r="D672" s="7"/>
      <c r="E672" s="8"/>
      <c r="F672" s="8"/>
      <c r="G672" s="60" t="str">
        <f t="shared" si="173"/>
        <v/>
      </c>
      <c r="H672" s="60" t="str">
        <f t="shared" si="173"/>
        <v/>
      </c>
      <c r="I672" s="60" t="str">
        <f t="shared" si="173"/>
        <v/>
      </c>
      <c r="K672" s="115" t="str">
        <f t="shared" si="170"/>
        <v/>
      </c>
      <c r="U672" s="116"/>
      <c r="V672" s="65" t="str">
        <f t="shared" si="160"/>
        <v/>
      </c>
      <c r="W672" s="65" t="str">
        <f t="shared" si="161"/>
        <v/>
      </c>
      <c r="X672" s="65" t="str">
        <f t="shared" si="162"/>
        <v/>
      </c>
      <c r="Y672" s="65" t="str">
        <f t="shared" si="163"/>
        <v/>
      </c>
      <c r="Z672" s="65" t="str">
        <f t="shared" si="164"/>
        <v/>
      </c>
      <c r="AA672" s="65" t="str">
        <f t="shared" si="165"/>
        <v/>
      </c>
      <c r="AB672" s="38"/>
      <c r="AC672" s="38"/>
      <c r="AD672" s="38"/>
      <c r="AE672" s="85" t="str">
        <f t="shared" si="166"/>
        <v/>
      </c>
      <c r="AF672" s="85" t="str">
        <f t="shared" si="167"/>
        <v/>
      </c>
      <c r="AG672" s="85" t="str">
        <f t="shared" si="168"/>
        <v/>
      </c>
      <c r="AH672" s="66" t="str">
        <f t="shared" si="171"/>
        <v/>
      </c>
      <c r="AI672" s="46" t="str">
        <f>IFERROR(IF(ISNUMBER('Opsparede løndele dec20-mar21'!K670),AH672+'Opsparede løndele dec20-mar21'!K670,AH672),"")</f>
        <v/>
      </c>
    </row>
    <row r="673" spans="1:35" x14ac:dyDescent="0.25">
      <c r="A673" s="52" t="str">
        <f t="shared" si="172"/>
        <v/>
      </c>
      <c r="B673" s="5"/>
      <c r="C673" s="6"/>
      <c r="D673" s="7"/>
      <c r="E673" s="8"/>
      <c r="F673" s="8"/>
      <c r="G673" s="60" t="str">
        <f t="shared" si="173"/>
        <v/>
      </c>
      <c r="H673" s="60" t="str">
        <f t="shared" si="173"/>
        <v/>
      </c>
      <c r="I673" s="60" t="str">
        <f t="shared" si="173"/>
        <v/>
      </c>
      <c r="K673" s="115" t="str">
        <f t="shared" si="170"/>
        <v/>
      </c>
      <c r="U673" s="116"/>
      <c r="V673" s="65" t="str">
        <f t="shared" si="160"/>
        <v/>
      </c>
      <c r="W673" s="65" t="str">
        <f t="shared" si="161"/>
        <v/>
      </c>
      <c r="X673" s="65" t="str">
        <f t="shared" si="162"/>
        <v/>
      </c>
      <c r="Y673" s="65" t="str">
        <f t="shared" si="163"/>
        <v/>
      </c>
      <c r="Z673" s="65" t="str">
        <f t="shared" si="164"/>
        <v/>
      </c>
      <c r="AA673" s="65" t="str">
        <f t="shared" si="165"/>
        <v/>
      </c>
      <c r="AB673" s="38"/>
      <c r="AC673" s="38"/>
      <c r="AD673" s="38"/>
      <c r="AE673" s="85" t="str">
        <f t="shared" si="166"/>
        <v/>
      </c>
      <c r="AF673" s="85" t="str">
        <f t="shared" si="167"/>
        <v/>
      </c>
      <c r="AG673" s="85" t="str">
        <f t="shared" si="168"/>
        <v/>
      </c>
      <c r="AH673" s="66" t="str">
        <f t="shared" si="171"/>
        <v/>
      </c>
      <c r="AI673" s="46" t="str">
        <f>IFERROR(IF(ISNUMBER('Opsparede løndele dec20-mar21'!K671),AH673+'Opsparede løndele dec20-mar21'!K671,AH673),"")</f>
        <v/>
      </c>
    </row>
    <row r="674" spans="1:35" x14ac:dyDescent="0.25">
      <c r="A674" s="52" t="str">
        <f t="shared" si="172"/>
        <v/>
      </c>
      <c r="B674" s="5"/>
      <c r="C674" s="6"/>
      <c r="D674" s="7"/>
      <c r="E674" s="8"/>
      <c r="F674" s="8"/>
      <c r="G674" s="60" t="str">
        <f t="shared" si="173"/>
        <v/>
      </c>
      <c r="H674" s="60" t="str">
        <f t="shared" si="173"/>
        <v/>
      </c>
      <c r="I674" s="60" t="str">
        <f t="shared" si="173"/>
        <v/>
      </c>
      <c r="K674" s="115" t="str">
        <f t="shared" si="170"/>
        <v/>
      </c>
      <c r="U674" s="116"/>
      <c r="V674" s="65" t="str">
        <f t="shared" si="160"/>
        <v/>
      </c>
      <c r="W674" s="65" t="str">
        <f t="shared" si="161"/>
        <v/>
      </c>
      <c r="X674" s="65" t="str">
        <f t="shared" si="162"/>
        <v/>
      </c>
      <c r="Y674" s="65" t="str">
        <f t="shared" si="163"/>
        <v/>
      </c>
      <c r="Z674" s="65" t="str">
        <f t="shared" si="164"/>
        <v/>
      </c>
      <c r="AA674" s="65" t="str">
        <f t="shared" si="165"/>
        <v/>
      </c>
      <c r="AB674" s="38"/>
      <c r="AC674" s="38"/>
      <c r="AD674" s="38"/>
      <c r="AE674" s="85" t="str">
        <f t="shared" si="166"/>
        <v/>
      </c>
      <c r="AF674" s="85" t="str">
        <f t="shared" si="167"/>
        <v/>
      </c>
      <c r="AG674" s="85" t="str">
        <f t="shared" si="168"/>
        <v/>
      </c>
      <c r="AH674" s="66" t="str">
        <f t="shared" si="171"/>
        <v/>
      </c>
      <c r="AI674" s="46" t="str">
        <f>IFERROR(IF(ISNUMBER('Opsparede løndele dec20-mar21'!K672),AH674+'Opsparede løndele dec20-mar21'!K672,AH674),"")</f>
        <v/>
      </c>
    </row>
    <row r="675" spans="1:35" x14ac:dyDescent="0.25">
      <c r="A675" s="52" t="str">
        <f t="shared" si="172"/>
        <v/>
      </c>
      <c r="B675" s="5"/>
      <c r="C675" s="6"/>
      <c r="D675" s="7"/>
      <c r="E675" s="8"/>
      <c r="F675" s="8"/>
      <c r="G675" s="60" t="str">
        <f t="shared" si="173"/>
        <v/>
      </c>
      <c r="H675" s="60" t="str">
        <f t="shared" si="173"/>
        <v/>
      </c>
      <c r="I675" s="60" t="str">
        <f t="shared" si="173"/>
        <v/>
      </c>
      <c r="K675" s="115" t="str">
        <f t="shared" si="170"/>
        <v/>
      </c>
      <c r="U675" s="116"/>
      <c r="V675" s="65" t="str">
        <f t="shared" si="160"/>
        <v/>
      </c>
      <c r="W675" s="65" t="str">
        <f t="shared" si="161"/>
        <v/>
      </c>
      <c r="X675" s="65" t="str">
        <f t="shared" si="162"/>
        <v/>
      </c>
      <c r="Y675" s="65" t="str">
        <f t="shared" si="163"/>
        <v/>
      </c>
      <c r="Z675" s="65" t="str">
        <f t="shared" si="164"/>
        <v/>
      </c>
      <c r="AA675" s="65" t="str">
        <f t="shared" si="165"/>
        <v/>
      </c>
      <c r="AB675" s="38"/>
      <c r="AC675" s="38"/>
      <c r="AD675" s="38"/>
      <c r="AE675" s="85" t="str">
        <f t="shared" si="166"/>
        <v/>
      </c>
      <c r="AF675" s="85" t="str">
        <f t="shared" si="167"/>
        <v/>
      </c>
      <c r="AG675" s="85" t="str">
        <f t="shared" si="168"/>
        <v/>
      </c>
      <c r="AH675" s="66" t="str">
        <f t="shared" si="171"/>
        <v/>
      </c>
      <c r="AI675" s="46" t="str">
        <f>IFERROR(IF(ISNUMBER('Opsparede løndele dec20-mar21'!K673),AH675+'Opsparede løndele dec20-mar21'!K673,AH675),"")</f>
        <v/>
      </c>
    </row>
    <row r="676" spans="1:35" x14ac:dyDescent="0.25">
      <c r="A676" s="52" t="str">
        <f t="shared" si="172"/>
        <v/>
      </c>
      <c r="B676" s="5"/>
      <c r="C676" s="6"/>
      <c r="D676" s="7"/>
      <c r="E676" s="8"/>
      <c r="F676" s="8"/>
      <c r="G676" s="60" t="str">
        <f t="shared" si="173"/>
        <v/>
      </c>
      <c r="H676" s="60" t="str">
        <f t="shared" si="173"/>
        <v/>
      </c>
      <c r="I676" s="60" t="str">
        <f t="shared" si="173"/>
        <v/>
      </c>
      <c r="K676" s="115" t="str">
        <f t="shared" si="170"/>
        <v/>
      </c>
      <c r="U676" s="116"/>
      <c r="V676" s="65" t="str">
        <f t="shared" si="160"/>
        <v/>
      </c>
      <c r="W676" s="65" t="str">
        <f t="shared" si="161"/>
        <v/>
      </c>
      <c r="X676" s="65" t="str">
        <f t="shared" si="162"/>
        <v/>
      </c>
      <c r="Y676" s="65" t="str">
        <f t="shared" si="163"/>
        <v/>
      </c>
      <c r="Z676" s="65" t="str">
        <f t="shared" si="164"/>
        <v/>
      </c>
      <c r="AA676" s="65" t="str">
        <f t="shared" si="165"/>
        <v/>
      </c>
      <c r="AB676" s="38"/>
      <c r="AC676" s="38"/>
      <c r="AD676" s="38"/>
      <c r="AE676" s="85" t="str">
        <f t="shared" si="166"/>
        <v/>
      </c>
      <c r="AF676" s="85" t="str">
        <f t="shared" si="167"/>
        <v/>
      </c>
      <c r="AG676" s="85" t="str">
        <f t="shared" si="168"/>
        <v/>
      </c>
      <c r="AH676" s="66" t="str">
        <f t="shared" si="171"/>
        <v/>
      </c>
      <c r="AI676" s="46" t="str">
        <f>IFERROR(IF(ISNUMBER('Opsparede løndele dec20-mar21'!K674),AH676+'Opsparede løndele dec20-mar21'!K674,AH676),"")</f>
        <v/>
      </c>
    </row>
    <row r="677" spans="1:35" x14ac:dyDescent="0.25">
      <c r="A677" s="52" t="str">
        <f t="shared" si="172"/>
        <v/>
      </c>
      <c r="B677" s="5"/>
      <c r="C677" s="6"/>
      <c r="D677" s="7"/>
      <c r="E677" s="8"/>
      <c r="F677" s="8"/>
      <c r="G677" s="60" t="str">
        <f t="shared" si="173"/>
        <v/>
      </c>
      <c r="H677" s="60" t="str">
        <f t="shared" si="173"/>
        <v/>
      </c>
      <c r="I677" s="60" t="str">
        <f t="shared" si="173"/>
        <v/>
      </c>
      <c r="K677" s="115" t="str">
        <f t="shared" si="170"/>
        <v/>
      </c>
      <c r="U677" s="116"/>
      <c r="V677" s="65" t="str">
        <f t="shared" si="160"/>
        <v/>
      </c>
      <c r="W677" s="65" t="str">
        <f t="shared" si="161"/>
        <v/>
      </c>
      <c r="X677" s="65" t="str">
        <f t="shared" si="162"/>
        <v/>
      </c>
      <c r="Y677" s="65" t="str">
        <f t="shared" si="163"/>
        <v/>
      </c>
      <c r="Z677" s="65" t="str">
        <f t="shared" si="164"/>
        <v/>
      </c>
      <c r="AA677" s="65" t="str">
        <f t="shared" si="165"/>
        <v/>
      </c>
      <c r="AB677" s="38"/>
      <c r="AC677" s="38"/>
      <c r="AD677" s="38"/>
      <c r="AE677" s="85" t="str">
        <f t="shared" si="166"/>
        <v/>
      </c>
      <c r="AF677" s="85" t="str">
        <f t="shared" si="167"/>
        <v/>
      </c>
      <c r="AG677" s="85" t="str">
        <f t="shared" si="168"/>
        <v/>
      </c>
      <c r="AH677" s="66" t="str">
        <f t="shared" si="171"/>
        <v/>
      </c>
      <c r="AI677" s="46" t="str">
        <f>IFERROR(IF(ISNUMBER('Opsparede løndele dec20-mar21'!K675),AH677+'Opsparede løndele dec20-mar21'!K675,AH677),"")</f>
        <v/>
      </c>
    </row>
    <row r="678" spans="1:35" x14ac:dyDescent="0.25">
      <c r="A678" s="52" t="str">
        <f t="shared" si="172"/>
        <v/>
      </c>
      <c r="B678" s="5"/>
      <c r="C678" s="6"/>
      <c r="D678" s="7"/>
      <c r="E678" s="8"/>
      <c r="F678" s="8"/>
      <c r="G678" s="60" t="str">
        <f t="shared" si="173"/>
        <v/>
      </c>
      <c r="H678" s="60" t="str">
        <f t="shared" si="173"/>
        <v/>
      </c>
      <c r="I678" s="60" t="str">
        <f t="shared" si="173"/>
        <v/>
      </c>
      <c r="K678" s="115" t="str">
        <f t="shared" si="170"/>
        <v/>
      </c>
      <c r="U678" s="116"/>
      <c r="V678" s="65" t="str">
        <f t="shared" si="160"/>
        <v/>
      </c>
      <c r="W678" s="65" t="str">
        <f t="shared" si="161"/>
        <v/>
      </c>
      <c r="X678" s="65" t="str">
        <f t="shared" si="162"/>
        <v/>
      </c>
      <c r="Y678" s="65" t="str">
        <f t="shared" si="163"/>
        <v/>
      </c>
      <c r="Z678" s="65" t="str">
        <f t="shared" si="164"/>
        <v/>
      </c>
      <c r="AA678" s="65" t="str">
        <f t="shared" si="165"/>
        <v/>
      </c>
      <c r="AB678" s="38"/>
      <c r="AC678" s="38"/>
      <c r="AD678" s="38"/>
      <c r="AE678" s="85" t="str">
        <f t="shared" si="166"/>
        <v/>
      </c>
      <c r="AF678" s="85" t="str">
        <f t="shared" si="167"/>
        <v/>
      </c>
      <c r="AG678" s="85" t="str">
        <f t="shared" si="168"/>
        <v/>
      </c>
      <c r="AH678" s="66" t="str">
        <f t="shared" si="171"/>
        <v/>
      </c>
      <c r="AI678" s="46" t="str">
        <f>IFERROR(IF(ISNUMBER('Opsparede løndele dec20-mar21'!K676),AH678+'Opsparede løndele dec20-mar21'!K676,AH678),"")</f>
        <v/>
      </c>
    </row>
    <row r="679" spans="1:35" x14ac:dyDescent="0.25">
      <c r="A679" s="52" t="str">
        <f t="shared" si="172"/>
        <v/>
      </c>
      <c r="B679" s="5"/>
      <c r="C679" s="6"/>
      <c r="D679" s="7"/>
      <c r="E679" s="8"/>
      <c r="F679" s="8"/>
      <c r="G679" s="60" t="str">
        <f t="shared" si="173"/>
        <v/>
      </c>
      <c r="H679" s="60" t="str">
        <f t="shared" si="173"/>
        <v/>
      </c>
      <c r="I679" s="60" t="str">
        <f t="shared" si="173"/>
        <v/>
      </c>
      <c r="K679" s="115" t="str">
        <f t="shared" si="170"/>
        <v/>
      </c>
      <c r="U679" s="116"/>
      <c r="V679" s="65" t="str">
        <f t="shared" si="160"/>
        <v/>
      </c>
      <c r="W679" s="65" t="str">
        <f t="shared" si="161"/>
        <v/>
      </c>
      <c r="X679" s="65" t="str">
        <f t="shared" si="162"/>
        <v/>
      </c>
      <c r="Y679" s="65" t="str">
        <f t="shared" si="163"/>
        <v/>
      </c>
      <c r="Z679" s="65" t="str">
        <f t="shared" si="164"/>
        <v/>
      </c>
      <c r="AA679" s="65" t="str">
        <f t="shared" si="165"/>
        <v/>
      </c>
      <c r="AB679" s="38"/>
      <c r="AC679" s="38"/>
      <c r="AD679" s="38"/>
      <c r="AE679" s="85" t="str">
        <f t="shared" si="166"/>
        <v/>
      </c>
      <c r="AF679" s="85" t="str">
        <f t="shared" si="167"/>
        <v/>
      </c>
      <c r="AG679" s="85" t="str">
        <f t="shared" si="168"/>
        <v/>
      </c>
      <c r="AH679" s="66" t="str">
        <f t="shared" si="171"/>
        <v/>
      </c>
      <c r="AI679" s="46" t="str">
        <f>IFERROR(IF(ISNUMBER('Opsparede løndele dec20-mar21'!K677),AH679+'Opsparede løndele dec20-mar21'!K677,AH679),"")</f>
        <v/>
      </c>
    </row>
    <row r="680" spans="1:35" x14ac:dyDescent="0.25">
      <c r="A680" s="52" t="str">
        <f t="shared" si="172"/>
        <v/>
      </c>
      <c r="B680" s="5"/>
      <c r="C680" s="6"/>
      <c r="D680" s="7"/>
      <c r="E680" s="8"/>
      <c r="F680" s="8"/>
      <c r="G680" s="60" t="str">
        <f t="shared" ref="G680:I695" si="174">IF(AND(ISNUMBER($E680),ISNUMBER($F680)),MAX(MIN(NETWORKDAYS(IF($E680&lt;=VLOOKUP(G$6,Matrix_antal_dage,5,FALSE),VLOOKUP(G$6,Matrix_antal_dage,5,FALSE),$E680),IF($F680&gt;=VLOOKUP(G$6,Matrix_antal_dage,6,FALSE),VLOOKUP(G$6,Matrix_antal_dage,6,FALSE),$F680),helligdage),VLOOKUP(G$6,Matrix_antal_dage,7,FALSE)),0),"")</f>
        <v/>
      </c>
      <c r="H680" s="60" t="str">
        <f t="shared" si="174"/>
        <v/>
      </c>
      <c r="I680" s="60" t="str">
        <f t="shared" si="174"/>
        <v/>
      </c>
      <c r="K680" s="115" t="str">
        <f t="shared" si="170"/>
        <v/>
      </c>
      <c r="U680" s="116"/>
      <c r="V680" s="65" t="str">
        <f t="shared" si="160"/>
        <v/>
      </c>
      <c r="W680" s="65" t="str">
        <f t="shared" si="161"/>
        <v/>
      </c>
      <c r="X680" s="65" t="str">
        <f t="shared" si="162"/>
        <v/>
      </c>
      <c r="Y680" s="65" t="str">
        <f t="shared" si="163"/>
        <v/>
      </c>
      <c r="Z680" s="65" t="str">
        <f t="shared" si="164"/>
        <v/>
      </c>
      <c r="AA680" s="65" t="str">
        <f t="shared" si="165"/>
        <v/>
      </c>
      <c r="AB680" s="38"/>
      <c r="AC680" s="38"/>
      <c r="AD680" s="38"/>
      <c r="AE680" s="85" t="str">
        <f t="shared" si="166"/>
        <v/>
      </c>
      <c r="AF680" s="85" t="str">
        <f t="shared" si="167"/>
        <v/>
      </c>
      <c r="AG680" s="85" t="str">
        <f t="shared" si="168"/>
        <v/>
      </c>
      <c r="AH680" s="66" t="str">
        <f t="shared" si="171"/>
        <v/>
      </c>
      <c r="AI680" s="46" t="str">
        <f>IFERROR(IF(ISNUMBER('Opsparede løndele dec20-mar21'!K678),AH680+'Opsparede løndele dec20-mar21'!K678,AH680),"")</f>
        <v/>
      </c>
    </row>
    <row r="681" spans="1:35" x14ac:dyDescent="0.25">
      <c r="A681" s="52" t="str">
        <f t="shared" si="172"/>
        <v/>
      </c>
      <c r="B681" s="5"/>
      <c r="C681" s="6"/>
      <c r="D681" s="7"/>
      <c r="E681" s="8"/>
      <c r="F681" s="8"/>
      <c r="G681" s="60" t="str">
        <f t="shared" si="174"/>
        <v/>
      </c>
      <c r="H681" s="60" t="str">
        <f t="shared" si="174"/>
        <v/>
      </c>
      <c r="I681" s="60" t="str">
        <f t="shared" si="174"/>
        <v/>
      </c>
      <c r="K681" s="115" t="str">
        <f t="shared" si="170"/>
        <v/>
      </c>
      <c r="U681" s="116"/>
      <c r="V681" s="65" t="str">
        <f t="shared" si="160"/>
        <v/>
      </c>
      <c r="W681" s="65" t="str">
        <f t="shared" si="161"/>
        <v/>
      </c>
      <c r="X681" s="65" t="str">
        <f t="shared" si="162"/>
        <v/>
      </c>
      <c r="Y681" s="65" t="str">
        <f t="shared" si="163"/>
        <v/>
      </c>
      <c r="Z681" s="65" t="str">
        <f t="shared" si="164"/>
        <v/>
      </c>
      <c r="AA681" s="65" t="str">
        <f t="shared" si="165"/>
        <v/>
      </c>
      <c r="AB681" s="38"/>
      <c r="AC681" s="38"/>
      <c r="AD681" s="38"/>
      <c r="AE681" s="85" t="str">
        <f t="shared" si="166"/>
        <v/>
      </c>
      <c r="AF681" s="85" t="str">
        <f t="shared" si="167"/>
        <v/>
      </c>
      <c r="AG681" s="85" t="str">
        <f t="shared" si="168"/>
        <v/>
      </c>
      <c r="AH681" s="66" t="str">
        <f t="shared" si="171"/>
        <v/>
      </c>
      <c r="AI681" s="46" t="str">
        <f>IFERROR(IF(ISNUMBER('Opsparede løndele dec20-mar21'!K679),AH681+'Opsparede løndele dec20-mar21'!K679,AH681),"")</f>
        <v/>
      </c>
    </row>
    <row r="682" spans="1:35" x14ac:dyDescent="0.25">
      <c r="A682" s="52" t="str">
        <f t="shared" si="172"/>
        <v/>
      </c>
      <c r="B682" s="5"/>
      <c r="C682" s="6"/>
      <c r="D682" s="7"/>
      <c r="E682" s="8"/>
      <c r="F682" s="8"/>
      <c r="G682" s="60" t="str">
        <f t="shared" si="174"/>
        <v/>
      </c>
      <c r="H682" s="60" t="str">
        <f t="shared" si="174"/>
        <v/>
      </c>
      <c r="I682" s="60" t="str">
        <f t="shared" si="174"/>
        <v/>
      </c>
      <c r="K682" s="115" t="str">
        <f t="shared" si="170"/>
        <v/>
      </c>
      <c r="U682" s="116"/>
      <c r="V682" s="65" t="str">
        <f t="shared" si="160"/>
        <v/>
      </c>
      <c r="W682" s="65" t="str">
        <f t="shared" si="161"/>
        <v/>
      </c>
      <c r="X682" s="65" t="str">
        <f t="shared" si="162"/>
        <v/>
      </c>
      <c r="Y682" s="65" t="str">
        <f t="shared" si="163"/>
        <v/>
      </c>
      <c r="Z682" s="65" t="str">
        <f t="shared" si="164"/>
        <v/>
      </c>
      <c r="AA682" s="65" t="str">
        <f t="shared" si="165"/>
        <v/>
      </c>
      <c r="AB682" s="38"/>
      <c r="AC682" s="38"/>
      <c r="AD682" s="38"/>
      <c r="AE682" s="85" t="str">
        <f t="shared" si="166"/>
        <v/>
      </c>
      <c r="AF682" s="85" t="str">
        <f t="shared" si="167"/>
        <v/>
      </c>
      <c r="AG682" s="85" t="str">
        <f t="shared" si="168"/>
        <v/>
      </c>
      <c r="AH682" s="66" t="str">
        <f t="shared" si="171"/>
        <v/>
      </c>
      <c r="AI682" s="46" t="str">
        <f>IFERROR(IF(ISNUMBER('Opsparede løndele dec20-mar21'!K680),AH682+'Opsparede løndele dec20-mar21'!K680,AH682),"")</f>
        <v/>
      </c>
    </row>
    <row r="683" spans="1:35" x14ac:dyDescent="0.25">
      <c r="A683" s="52" t="str">
        <f t="shared" si="172"/>
        <v/>
      </c>
      <c r="B683" s="5"/>
      <c r="C683" s="6"/>
      <c r="D683" s="7"/>
      <c r="E683" s="8"/>
      <c r="F683" s="8"/>
      <c r="G683" s="60" t="str">
        <f t="shared" si="174"/>
        <v/>
      </c>
      <c r="H683" s="60" t="str">
        <f t="shared" si="174"/>
        <v/>
      </c>
      <c r="I683" s="60" t="str">
        <f t="shared" si="174"/>
        <v/>
      </c>
      <c r="K683" s="115" t="str">
        <f t="shared" si="170"/>
        <v/>
      </c>
      <c r="U683" s="116"/>
      <c r="V683" s="65" t="str">
        <f t="shared" si="160"/>
        <v/>
      </c>
      <c r="W683" s="65" t="str">
        <f t="shared" si="161"/>
        <v/>
      </c>
      <c r="X683" s="65" t="str">
        <f t="shared" si="162"/>
        <v/>
      </c>
      <c r="Y683" s="65" t="str">
        <f t="shared" si="163"/>
        <v/>
      </c>
      <c r="Z683" s="65" t="str">
        <f t="shared" si="164"/>
        <v/>
      </c>
      <c r="AA683" s="65" t="str">
        <f t="shared" si="165"/>
        <v/>
      </c>
      <c r="AB683" s="38"/>
      <c r="AC683" s="38"/>
      <c r="AD683" s="38"/>
      <c r="AE683" s="85" t="str">
        <f t="shared" si="166"/>
        <v/>
      </c>
      <c r="AF683" s="85" t="str">
        <f t="shared" si="167"/>
        <v/>
      </c>
      <c r="AG683" s="85" t="str">
        <f t="shared" si="168"/>
        <v/>
      </c>
      <c r="AH683" s="66" t="str">
        <f t="shared" si="171"/>
        <v/>
      </c>
      <c r="AI683" s="46" t="str">
        <f>IFERROR(IF(ISNUMBER('Opsparede løndele dec20-mar21'!K681),AH683+'Opsparede løndele dec20-mar21'!K681,AH683),"")</f>
        <v/>
      </c>
    </row>
    <row r="684" spans="1:35" x14ac:dyDescent="0.25">
      <c r="A684" s="52" t="str">
        <f t="shared" si="172"/>
        <v/>
      </c>
      <c r="B684" s="5"/>
      <c r="C684" s="6"/>
      <c r="D684" s="7"/>
      <c r="E684" s="8"/>
      <c r="F684" s="8"/>
      <c r="G684" s="60" t="str">
        <f t="shared" si="174"/>
        <v/>
      </c>
      <c r="H684" s="60" t="str">
        <f t="shared" si="174"/>
        <v/>
      </c>
      <c r="I684" s="60" t="str">
        <f t="shared" si="174"/>
        <v/>
      </c>
      <c r="K684" s="115" t="str">
        <f t="shared" si="170"/>
        <v/>
      </c>
      <c r="U684" s="116"/>
      <c r="V684" s="65" t="str">
        <f t="shared" si="160"/>
        <v/>
      </c>
      <c r="W684" s="65" t="str">
        <f t="shared" si="161"/>
        <v/>
      </c>
      <c r="X684" s="65" t="str">
        <f t="shared" si="162"/>
        <v/>
      </c>
      <c r="Y684" s="65" t="str">
        <f t="shared" si="163"/>
        <v/>
      </c>
      <c r="Z684" s="65" t="str">
        <f t="shared" si="164"/>
        <v/>
      </c>
      <c r="AA684" s="65" t="str">
        <f t="shared" si="165"/>
        <v/>
      </c>
      <c r="AB684" s="38"/>
      <c r="AC684" s="38"/>
      <c r="AD684" s="38"/>
      <c r="AE684" s="85" t="str">
        <f t="shared" si="166"/>
        <v/>
      </c>
      <c r="AF684" s="85" t="str">
        <f t="shared" si="167"/>
        <v/>
      </c>
      <c r="AG684" s="85" t="str">
        <f t="shared" si="168"/>
        <v/>
      </c>
      <c r="AH684" s="66" t="str">
        <f t="shared" si="171"/>
        <v/>
      </c>
      <c r="AI684" s="46" t="str">
        <f>IFERROR(IF(ISNUMBER('Opsparede løndele dec20-mar21'!K682),AH684+'Opsparede løndele dec20-mar21'!K682,AH684),"")</f>
        <v/>
      </c>
    </row>
    <row r="685" spans="1:35" x14ac:dyDescent="0.25">
      <c r="A685" s="52" t="str">
        <f t="shared" si="172"/>
        <v/>
      </c>
      <c r="B685" s="5"/>
      <c r="C685" s="6"/>
      <c r="D685" s="7"/>
      <c r="E685" s="8"/>
      <c r="F685" s="8"/>
      <c r="G685" s="60" t="str">
        <f t="shared" si="174"/>
        <v/>
      </c>
      <c r="H685" s="60" t="str">
        <f t="shared" si="174"/>
        <v/>
      </c>
      <c r="I685" s="60" t="str">
        <f t="shared" si="174"/>
        <v/>
      </c>
      <c r="K685" s="115" t="str">
        <f t="shared" si="170"/>
        <v/>
      </c>
      <c r="U685" s="116"/>
      <c r="V685" s="65" t="str">
        <f t="shared" si="160"/>
        <v/>
      </c>
      <c r="W685" s="65" t="str">
        <f t="shared" si="161"/>
        <v/>
      </c>
      <c r="X685" s="65" t="str">
        <f t="shared" si="162"/>
        <v/>
      </c>
      <c r="Y685" s="65" t="str">
        <f t="shared" si="163"/>
        <v/>
      </c>
      <c r="Z685" s="65" t="str">
        <f t="shared" si="164"/>
        <v/>
      </c>
      <c r="AA685" s="65" t="str">
        <f t="shared" si="165"/>
        <v/>
      </c>
      <c r="AB685" s="38"/>
      <c r="AC685" s="38"/>
      <c r="AD685" s="38"/>
      <c r="AE685" s="85" t="str">
        <f t="shared" si="166"/>
        <v/>
      </c>
      <c r="AF685" s="85" t="str">
        <f t="shared" si="167"/>
        <v/>
      </c>
      <c r="AG685" s="85" t="str">
        <f t="shared" si="168"/>
        <v/>
      </c>
      <c r="AH685" s="66" t="str">
        <f t="shared" si="171"/>
        <v/>
      </c>
      <c r="AI685" s="46" t="str">
        <f>IFERROR(IF(ISNUMBER('Opsparede løndele dec20-mar21'!K683),AH685+'Opsparede løndele dec20-mar21'!K683,AH685),"")</f>
        <v/>
      </c>
    </row>
    <row r="686" spans="1:35" x14ac:dyDescent="0.25">
      <c r="A686" s="52" t="str">
        <f t="shared" si="172"/>
        <v/>
      </c>
      <c r="B686" s="5"/>
      <c r="C686" s="6"/>
      <c r="D686" s="7"/>
      <c r="E686" s="8"/>
      <c r="F686" s="8"/>
      <c r="G686" s="60" t="str">
        <f t="shared" si="174"/>
        <v/>
      </c>
      <c r="H686" s="60" t="str">
        <f t="shared" si="174"/>
        <v/>
      </c>
      <c r="I686" s="60" t="str">
        <f t="shared" si="174"/>
        <v/>
      </c>
      <c r="K686" s="115" t="str">
        <f t="shared" si="170"/>
        <v/>
      </c>
      <c r="U686" s="116"/>
      <c r="V686" s="65" t="str">
        <f t="shared" si="160"/>
        <v/>
      </c>
      <c r="W686" s="65" t="str">
        <f t="shared" si="161"/>
        <v/>
      </c>
      <c r="X686" s="65" t="str">
        <f t="shared" si="162"/>
        <v/>
      </c>
      <c r="Y686" s="65" t="str">
        <f t="shared" si="163"/>
        <v/>
      </c>
      <c r="Z686" s="65" t="str">
        <f t="shared" si="164"/>
        <v/>
      </c>
      <c r="AA686" s="65" t="str">
        <f t="shared" si="165"/>
        <v/>
      </c>
      <c r="AB686" s="38"/>
      <c r="AC686" s="38"/>
      <c r="AD686" s="38"/>
      <c r="AE686" s="85" t="str">
        <f t="shared" si="166"/>
        <v/>
      </c>
      <c r="AF686" s="85" t="str">
        <f t="shared" si="167"/>
        <v/>
      </c>
      <c r="AG686" s="85" t="str">
        <f t="shared" si="168"/>
        <v/>
      </c>
      <c r="AH686" s="66" t="str">
        <f t="shared" si="171"/>
        <v/>
      </c>
      <c r="AI686" s="46" t="str">
        <f>IFERROR(IF(ISNUMBER('Opsparede løndele dec20-mar21'!K684),AH686+'Opsparede løndele dec20-mar21'!K684,AH686),"")</f>
        <v/>
      </c>
    </row>
    <row r="687" spans="1:35" x14ac:dyDescent="0.25">
      <c r="A687" s="52" t="str">
        <f t="shared" si="172"/>
        <v/>
      </c>
      <c r="B687" s="5"/>
      <c r="C687" s="6"/>
      <c r="D687" s="7"/>
      <c r="E687" s="8"/>
      <c r="F687" s="8"/>
      <c r="G687" s="60" t="str">
        <f t="shared" si="174"/>
        <v/>
      </c>
      <c r="H687" s="60" t="str">
        <f t="shared" si="174"/>
        <v/>
      </c>
      <c r="I687" s="60" t="str">
        <f t="shared" si="174"/>
        <v/>
      </c>
      <c r="K687" s="115" t="str">
        <f t="shared" si="170"/>
        <v/>
      </c>
      <c r="U687" s="116"/>
      <c r="V687" s="65" t="str">
        <f t="shared" si="160"/>
        <v/>
      </c>
      <c r="W687" s="65" t="str">
        <f t="shared" si="161"/>
        <v/>
      </c>
      <c r="X687" s="65" t="str">
        <f t="shared" si="162"/>
        <v/>
      </c>
      <c r="Y687" s="65" t="str">
        <f t="shared" si="163"/>
        <v/>
      </c>
      <c r="Z687" s="65" t="str">
        <f t="shared" si="164"/>
        <v/>
      </c>
      <c r="AA687" s="65" t="str">
        <f t="shared" si="165"/>
        <v/>
      </c>
      <c r="AB687" s="38"/>
      <c r="AC687" s="38"/>
      <c r="AD687" s="38"/>
      <c r="AE687" s="85" t="str">
        <f t="shared" si="166"/>
        <v/>
      </c>
      <c r="AF687" s="85" t="str">
        <f t="shared" si="167"/>
        <v/>
      </c>
      <c r="AG687" s="85" t="str">
        <f t="shared" si="168"/>
        <v/>
      </c>
      <c r="AH687" s="66" t="str">
        <f t="shared" si="171"/>
        <v/>
      </c>
      <c r="AI687" s="46" t="str">
        <f>IFERROR(IF(ISNUMBER('Opsparede løndele dec20-mar21'!K685),AH687+'Opsparede løndele dec20-mar21'!K685,AH687),"")</f>
        <v/>
      </c>
    </row>
    <row r="688" spans="1:35" x14ac:dyDescent="0.25">
      <c r="A688" s="52" t="str">
        <f t="shared" si="172"/>
        <v/>
      </c>
      <c r="B688" s="5"/>
      <c r="C688" s="6"/>
      <c r="D688" s="7"/>
      <c r="E688" s="8"/>
      <c r="F688" s="8"/>
      <c r="G688" s="60" t="str">
        <f t="shared" si="174"/>
        <v/>
      </c>
      <c r="H688" s="60" t="str">
        <f t="shared" si="174"/>
        <v/>
      </c>
      <c r="I688" s="60" t="str">
        <f t="shared" si="174"/>
        <v/>
      </c>
      <c r="K688" s="115" t="str">
        <f t="shared" si="170"/>
        <v/>
      </c>
      <c r="U688" s="116"/>
      <c r="V688" s="65" t="str">
        <f t="shared" si="160"/>
        <v/>
      </c>
      <c r="W688" s="65" t="str">
        <f t="shared" si="161"/>
        <v/>
      </c>
      <c r="X688" s="65" t="str">
        <f t="shared" si="162"/>
        <v/>
      </c>
      <c r="Y688" s="65" t="str">
        <f t="shared" si="163"/>
        <v/>
      </c>
      <c r="Z688" s="65" t="str">
        <f t="shared" si="164"/>
        <v/>
      </c>
      <c r="AA688" s="65" t="str">
        <f t="shared" si="165"/>
        <v/>
      </c>
      <c r="AB688" s="38"/>
      <c r="AC688" s="38"/>
      <c r="AD688" s="38"/>
      <c r="AE688" s="85" t="str">
        <f t="shared" si="166"/>
        <v/>
      </c>
      <c r="AF688" s="85" t="str">
        <f t="shared" si="167"/>
        <v/>
      </c>
      <c r="AG688" s="85" t="str">
        <f t="shared" si="168"/>
        <v/>
      </c>
      <c r="AH688" s="66" t="str">
        <f t="shared" si="171"/>
        <v/>
      </c>
      <c r="AI688" s="46" t="str">
        <f>IFERROR(IF(ISNUMBER('Opsparede løndele dec20-mar21'!K686),AH688+'Opsparede løndele dec20-mar21'!K686,AH688),"")</f>
        <v/>
      </c>
    </row>
    <row r="689" spans="1:35" x14ac:dyDescent="0.25">
      <c r="A689" s="52" t="str">
        <f t="shared" si="172"/>
        <v/>
      </c>
      <c r="B689" s="5"/>
      <c r="C689" s="6"/>
      <c r="D689" s="7"/>
      <c r="E689" s="8"/>
      <c r="F689" s="8"/>
      <c r="G689" s="60" t="str">
        <f t="shared" si="174"/>
        <v/>
      </c>
      <c r="H689" s="60" t="str">
        <f t="shared" si="174"/>
        <v/>
      </c>
      <c r="I689" s="60" t="str">
        <f t="shared" si="174"/>
        <v/>
      </c>
      <c r="K689" s="115" t="str">
        <f t="shared" si="170"/>
        <v/>
      </c>
      <c r="U689" s="116"/>
      <c r="V689" s="65" t="str">
        <f t="shared" si="160"/>
        <v/>
      </c>
      <c r="W689" s="65" t="str">
        <f t="shared" si="161"/>
        <v/>
      </c>
      <c r="X689" s="65" t="str">
        <f t="shared" si="162"/>
        <v/>
      </c>
      <c r="Y689" s="65" t="str">
        <f t="shared" si="163"/>
        <v/>
      </c>
      <c r="Z689" s="65" t="str">
        <f t="shared" si="164"/>
        <v/>
      </c>
      <c r="AA689" s="65" t="str">
        <f t="shared" si="165"/>
        <v/>
      </c>
      <c r="AB689" s="38"/>
      <c r="AC689" s="38"/>
      <c r="AD689" s="38"/>
      <c r="AE689" s="85" t="str">
        <f t="shared" si="166"/>
        <v/>
      </c>
      <c r="AF689" s="85" t="str">
        <f t="shared" si="167"/>
        <v/>
      </c>
      <c r="AG689" s="85" t="str">
        <f t="shared" si="168"/>
        <v/>
      </c>
      <c r="AH689" s="66" t="str">
        <f t="shared" si="171"/>
        <v/>
      </c>
      <c r="AI689" s="46" t="str">
        <f>IFERROR(IF(ISNUMBER('Opsparede løndele dec20-mar21'!K687),AH689+'Opsparede løndele dec20-mar21'!K687,AH689),"")</f>
        <v/>
      </c>
    </row>
    <row r="690" spans="1:35" x14ac:dyDescent="0.25">
      <c r="A690" s="52" t="str">
        <f t="shared" si="172"/>
        <v/>
      </c>
      <c r="B690" s="5"/>
      <c r="C690" s="6"/>
      <c r="D690" s="7"/>
      <c r="E690" s="8"/>
      <c r="F690" s="8"/>
      <c r="G690" s="60" t="str">
        <f t="shared" si="174"/>
        <v/>
      </c>
      <c r="H690" s="60" t="str">
        <f t="shared" si="174"/>
        <v/>
      </c>
      <c r="I690" s="60" t="str">
        <f t="shared" si="174"/>
        <v/>
      </c>
      <c r="K690" s="115" t="str">
        <f t="shared" si="170"/>
        <v/>
      </c>
      <c r="U690" s="116"/>
      <c r="V690" s="65" t="str">
        <f t="shared" si="160"/>
        <v/>
      </c>
      <c r="W690" s="65" t="str">
        <f t="shared" si="161"/>
        <v/>
      </c>
      <c r="X690" s="65" t="str">
        <f t="shared" si="162"/>
        <v/>
      </c>
      <c r="Y690" s="65" t="str">
        <f t="shared" si="163"/>
        <v/>
      </c>
      <c r="Z690" s="65" t="str">
        <f t="shared" si="164"/>
        <v/>
      </c>
      <c r="AA690" s="65" t="str">
        <f t="shared" si="165"/>
        <v/>
      </c>
      <c r="AB690" s="38"/>
      <c r="AC690" s="38"/>
      <c r="AD690" s="38"/>
      <c r="AE690" s="85" t="str">
        <f t="shared" si="166"/>
        <v/>
      </c>
      <c r="AF690" s="85" t="str">
        <f t="shared" si="167"/>
        <v/>
      </c>
      <c r="AG690" s="85" t="str">
        <f t="shared" si="168"/>
        <v/>
      </c>
      <c r="AH690" s="66" t="str">
        <f t="shared" si="171"/>
        <v/>
      </c>
      <c r="AI690" s="46" t="str">
        <f>IFERROR(IF(ISNUMBER('Opsparede løndele dec20-mar21'!K688),AH690+'Opsparede løndele dec20-mar21'!K688,AH690),"")</f>
        <v/>
      </c>
    </row>
    <row r="691" spans="1:35" x14ac:dyDescent="0.25">
      <c r="A691" s="52" t="str">
        <f t="shared" si="172"/>
        <v/>
      </c>
      <c r="B691" s="5"/>
      <c r="C691" s="6"/>
      <c r="D691" s="7"/>
      <c r="E691" s="8"/>
      <c r="F691" s="8"/>
      <c r="G691" s="60" t="str">
        <f t="shared" si="174"/>
        <v/>
      </c>
      <c r="H691" s="60" t="str">
        <f t="shared" si="174"/>
        <v/>
      </c>
      <c r="I691" s="60" t="str">
        <f t="shared" si="174"/>
        <v/>
      </c>
      <c r="K691" s="115" t="str">
        <f t="shared" si="170"/>
        <v/>
      </c>
      <c r="U691" s="116"/>
      <c r="V691" s="65" t="str">
        <f t="shared" si="160"/>
        <v/>
      </c>
      <c r="W691" s="65" t="str">
        <f t="shared" si="161"/>
        <v/>
      </c>
      <c r="X691" s="65" t="str">
        <f t="shared" si="162"/>
        <v/>
      </c>
      <c r="Y691" s="65" t="str">
        <f t="shared" si="163"/>
        <v/>
      </c>
      <c r="Z691" s="65" t="str">
        <f t="shared" si="164"/>
        <v/>
      </c>
      <c r="AA691" s="65" t="str">
        <f t="shared" si="165"/>
        <v/>
      </c>
      <c r="AB691" s="38"/>
      <c r="AC691" s="38"/>
      <c r="AD691" s="38"/>
      <c r="AE691" s="85" t="str">
        <f t="shared" si="166"/>
        <v/>
      </c>
      <c r="AF691" s="85" t="str">
        <f t="shared" si="167"/>
        <v/>
      </c>
      <c r="AG691" s="85" t="str">
        <f t="shared" si="168"/>
        <v/>
      </c>
      <c r="AH691" s="66" t="str">
        <f t="shared" si="171"/>
        <v/>
      </c>
      <c r="AI691" s="46" t="str">
        <f>IFERROR(IF(ISNUMBER('Opsparede løndele dec20-mar21'!K689),AH691+'Opsparede løndele dec20-mar21'!K689,AH691),"")</f>
        <v/>
      </c>
    </row>
    <row r="692" spans="1:35" x14ac:dyDescent="0.25">
      <c r="A692" s="52" t="str">
        <f t="shared" si="172"/>
        <v/>
      </c>
      <c r="B692" s="5"/>
      <c r="C692" s="6"/>
      <c r="D692" s="7"/>
      <c r="E692" s="8"/>
      <c r="F692" s="8"/>
      <c r="G692" s="60" t="str">
        <f t="shared" si="174"/>
        <v/>
      </c>
      <c r="H692" s="60" t="str">
        <f t="shared" si="174"/>
        <v/>
      </c>
      <c r="I692" s="60" t="str">
        <f t="shared" si="174"/>
        <v/>
      </c>
      <c r="K692" s="115" t="str">
        <f t="shared" si="170"/>
        <v/>
      </c>
      <c r="U692" s="116"/>
      <c r="V692" s="65" t="str">
        <f t="shared" si="160"/>
        <v/>
      </c>
      <c r="W692" s="65" t="str">
        <f t="shared" si="161"/>
        <v/>
      </c>
      <c r="X692" s="65" t="str">
        <f t="shared" si="162"/>
        <v/>
      </c>
      <c r="Y692" s="65" t="str">
        <f t="shared" si="163"/>
        <v/>
      </c>
      <c r="Z692" s="65" t="str">
        <f t="shared" si="164"/>
        <v/>
      </c>
      <c r="AA692" s="65" t="str">
        <f t="shared" si="165"/>
        <v/>
      </c>
      <c r="AB692" s="38"/>
      <c r="AC692" s="38"/>
      <c r="AD692" s="38"/>
      <c r="AE692" s="85" t="str">
        <f t="shared" si="166"/>
        <v/>
      </c>
      <c r="AF692" s="85" t="str">
        <f t="shared" si="167"/>
        <v/>
      </c>
      <c r="AG692" s="85" t="str">
        <f t="shared" si="168"/>
        <v/>
      </c>
      <c r="AH692" s="66" t="str">
        <f t="shared" si="171"/>
        <v/>
      </c>
      <c r="AI692" s="46" t="str">
        <f>IFERROR(IF(ISNUMBER('Opsparede løndele dec20-mar21'!K690),AH692+'Opsparede løndele dec20-mar21'!K690,AH692),"")</f>
        <v/>
      </c>
    </row>
    <row r="693" spans="1:35" x14ac:dyDescent="0.25">
      <c r="A693" s="52" t="str">
        <f t="shared" si="172"/>
        <v/>
      </c>
      <c r="B693" s="5"/>
      <c r="C693" s="6"/>
      <c r="D693" s="7"/>
      <c r="E693" s="8"/>
      <c r="F693" s="8"/>
      <c r="G693" s="60" t="str">
        <f t="shared" si="174"/>
        <v/>
      </c>
      <c r="H693" s="60" t="str">
        <f t="shared" si="174"/>
        <v/>
      </c>
      <c r="I693" s="60" t="str">
        <f t="shared" si="174"/>
        <v/>
      </c>
      <c r="K693" s="115" t="str">
        <f t="shared" si="170"/>
        <v/>
      </c>
      <c r="U693" s="116"/>
      <c r="V693" s="65" t="str">
        <f t="shared" si="160"/>
        <v/>
      </c>
      <c r="W693" s="65" t="str">
        <f t="shared" si="161"/>
        <v/>
      </c>
      <c r="X693" s="65" t="str">
        <f t="shared" si="162"/>
        <v/>
      </c>
      <c r="Y693" s="65" t="str">
        <f t="shared" si="163"/>
        <v/>
      </c>
      <c r="Z693" s="65" t="str">
        <f t="shared" si="164"/>
        <v/>
      </c>
      <c r="AA693" s="65" t="str">
        <f t="shared" si="165"/>
        <v/>
      </c>
      <c r="AB693" s="38"/>
      <c r="AC693" s="38"/>
      <c r="AD693" s="38"/>
      <c r="AE693" s="85" t="str">
        <f t="shared" si="166"/>
        <v/>
      </c>
      <c r="AF693" s="85" t="str">
        <f t="shared" si="167"/>
        <v/>
      </c>
      <c r="AG693" s="85" t="str">
        <f t="shared" si="168"/>
        <v/>
      </c>
      <c r="AH693" s="66" t="str">
        <f t="shared" si="171"/>
        <v/>
      </c>
      <c r="AI693" s="46" t="str">
        <f>IFERROR(IF(ISNUMBER('Opsparede løndele dec20-mar21'!K691),AH693+'Opsparede løndele dec20-mar21'!K691,AH693),"")</f>
        <v/>
      </c>
    </row>
    <row r="694" spans="1:35" x14ac:dyDescent="0.25">
      <c r="A694" s="52" t="str">
        <f t="shared" si="172"/>
        <v/>
      </c>
      <c r="B694" s="5"/>
      <c r="C694" s="6"/>
      <c r="D694" s="7"/>
      <c r="E694" s="8"/>
      <c r="F694" s="8"/>
      <c r="G694" s="60" t="str">
        <f t="shared" si="174"/>
        <v/>
      </c>
      <c r="H694" s="60" t="str">
        <f t="shared" si="174"/>
        <v/>
      </c>
      <c r="I694" s="60" t="str">
        <f t="shared" si="174"/>
        <v/>
      </c>
      <c r="K694" s="115" t="str">
        <f t="shared" si="170"/>
        <v/>
      </c>
      <c r="U694" s="116"/>
      <c r="V694" s="65" t="str">
        <f t="shared" si="160"/>
        <v/>
      </c>
      <c r="W694" s="65" t="str">
        <f t="shared" si="161"/>
        <v/>
      </c>
      <c r="X694" s="65" t="str">
        <f t="shared" si="162"/>
        <v/>
      </c>
      <c r="Y694" s="65" t="str">
        <f t="shared" si="163"/>
        <v/>
      </c>
      <c r="Z694" s="65" t="str">
        <f t="shared" si="164"/>
        <v/>
      </c>
      <c r="AA694" s="65" t="str">
        <f t="shared" si="165"/>
        <v/>
      </c>
      <c r="AB694" s="38"/>
      <c r="AC694" s="38"/>
      <c r="AD694" s="38"/>
      <c r="AE694" s="85" t="str">
        <f t="shared" si="166"/>
        <v/>
      </c>
      <c r="AF694" s="85" t="str">
        <f t="shared" si="167"/>
        <v/>
      </c>
      <c r="AG694" s="85" t="str">
        <f t="shared" si="168"/>
        <v/>
      </c>
      <c r="AH694" s="66" t="str">
        <f t="shared" si="171"/>
        <v/>
      </c>
      <c r="AI694" s="46" t="str">
        <f>IFERROR(IF(ISNUMBER('Opsparede løndele dec20-mar21'!K692),AH694+'Opsparede løndele dec20-mar21'!K692,AH694),"")</f>
        <v/>
      </c>
    </row>
    <row r="695" spans="1:35" x14ac:dyDescent="0.25">
      <c r="A695" s="52" t="str">
        <f t="shared" si="172"/>
        <v/>
      </c>
      <c r="B695" s="5"/>
      <c r="C695" s="6"/>
      <c r="D695" s="7"/>
      <c r="E695" s="8"/>
      <c r="F695" s="8"/>
      <c r="G695" s="60" t="str">
        <f t="shared" si="174"/>
        <v/>
      </c>
      <c r="H695" s="60" t="str">
        <f t="shared" si="174"/>
        <v/>
      </c>
      <c r="I695" s="60" t="str">
        <f t="shared" si="174"/>
        <v/>
      </c>
      <c r="K695" s="115" t="str">
        <f t="shared" si="170"/>
        <v/>
      </c>
      <c r="U695" s="116"/>
      <c r="V695" s="65" t="str">
        <f t="shared" si="160"/>
        <v/>
      </c>
      <c r="W695" s="65" t="str">
        <f t="shared" si="161"/>
        <v/>
      </c>
      <c r="X695" s="65" t="str">
        <f t="shared" si="162"/>
        <v/>
      </c>
      <c r="Y695" s="65" t="str">
        <f t="shared" si="163"/>
        <v/>
      </c>
      <c r="Z695" s="65" t="str">
        <f t="shared" si="164"/>
        <v/>
      </c>
      <c r="AA695" s="65" t="str">
        <f t="shared" si="165"/>
        <v/>
      </c>
      <c r="AB695" s="38"/>
      <c r="AC695" s="38"/>
      <c r="AD695" s="38"/>
      <c r="AE695" s="85" t="str">
        <f t="shared" si="166"/>
        <v/>
      </c>
      <c r="AF695" s="85" t="str">
        <f t="shared" si="167"/>
        <v/>
      </c>
      <c r="AG695" s="85" t="str">
        <f t="shared" si="168"/>
        <v/>
      </c>
      <c r="AH695" s="66" t="str">
        <f t="shared" si="171"/>
        <v/>
      </c>
      <c r="AI695" s="46" t="str">
        <f>IFERROR(IF(ISNUMBER('Opsparede løndele dec20-mar21'!K693),AH695+'Opsparede løndele dec20-mar21'!K693,AH695),"")</f>
        <v/>
      </c>
    </row>
    <row r="696" spans="1:35" x14ac:dyDescent="0.25">
      <c r="A696" s="52" t="str">
        <f t="shared" si="172"/>
        <v/>
      </c>
      <c r="B696" s="5"/>
      <c r="C696" s="6"/>
      <c r="D696" s="7"/>
      <c r="E696" s="8"/>
      <c r="F696" s="8"/>
      <c r="G696" s="60" t="str">
        <f t="shared" ref="G696:I711" si="175">IF(AND(ISNUMBER($E696),ISNUMBER($F696)),MAX(MIN(NETWORKDAYS(IF($E696&lt;=VLOOKUP(G$6,Matrix_antal_dage,5,FALSE),VLOOKUP(G$6,Matrix_antal_dage,5,FALSE),$E696),IF($F696&gt;=VLOOKUP(G$6,Matrix_antal_dage,6,FALSE),VLOOKUP(G$6,Matrix_antal_dage,6,FALSE),$F696),helligdage),VLOOKUP(G$6,Matrix_antal_dage,7,FALSE)),0),"")</f>
        <v/>
      </c>
      <c r="H696" s="60" t="str">
        <f t="shared" si="175"/>
        <v/>
      </c>
      <c r="I696" s="60" t="str">
        <f t="shared" si="175"/>
        <v/>
      </c>
      <c r="K696" s="115" t="str">
        <f t="shared" si="170"/>
        <v/>
      </c>
      <c r="U696" s="116"/>
      <c r="V696" s="65" t="str">
        <f t="shared" si="160"/>
        <v/>
      </c>
      <c r="W696" s="65" t="str">
        <f t="shared" si="161"/>
        <v/>
      </c>
      <c r="X696" s="65" t="str">
        <f t="shared" si="162"/>
        <v/>
      </c>
      <c r="Y696" s="65" t="str">
        <f t="shared" si="163"/>
        <v/>
      </c>
      <c r="Z696" s="65" t="str">
        <f t="shared" si="164"/>
        <v/>
      </c>
      <c r="AA696" s="65" t="str">
        <f t="shared" si="165"/>
        <v/>
      </c>
      <c r="AB696" s="38"/>
      <c r="AC696" s="38"/>
      <c r="AD696" s="38"/>
      <c r="AE696" s="85" t="str">
        <f t="shared" si="166"/>
        <v/>
      </c>
      <c r="AF696" s="85" t="str">
        <f t="shared" si="167"/>
        <v/>
      </c>
      <c r="AG696" s="85" t="str">
        <f t="shared" si="168"/>
        <v/>
      </c>
      <c r="AH696" s="66" t="str">
        <f t="shared" si="171"/>
        <v/>
      </c>
      <c r="AI696" s="46" t="str">
        <f>IFERROR(IF(ISNUMBER('Opsparede løndele dec20-mar21'!K694),AH696+'Opsparede løndele dec20-mar21'!K694,AH696),"")</f>
        <v/>
      </c>
    </row>
    <row r="697" spans="1:35" x14ac:dyDescent="0.25">
      <c r="A697" s="52" t="str">
        <f t="shared" si="172"/>
        <v/>
      </c>
      <c r="B697" s="5"/>
      <c r="C697" s="6"/>
      <c r="D697" s="7"/>
      <c r="E697" s="8"/>
      <c r="F697" s="8"/>
      <c r="G697" s="60" t="str">
        <f t="shared" si="175"/>
        <v/>
      </c>
      <c r="H697" s="60" t="str">
        <f t="shared" si="175"/>
        <v/>
      </c>
      <c r="I697" s="60" t="str">
        <f t="shared" si="175"/>
        <v/>
      </c>
      <c r="K697" s="115" t="str">
        <f t="shared" si="170"/>
        <v/>
      </c>
      <c r="U697" s="116"/>
      <c r="V697" s="65" t="str">
        <f t="shared" si="160"/>
        <v/>
      </c>
      <c r="W697" s="65" t="str">
        <f t="shared" si="161"/>
        <v/>
      </c>
      <c r="X697" s="65" t="str">
        <f t="shared" si="162"/>
        <v/>
      </c>
      <c r="Y697" s="65" t="str">
        <f t="shared" si="163"/>
        <v/>
      </c>
      <c r="Z697" s="65" t="str">
        <f t="shared" si="164"/>
        <v/>
      </c>
      <c r="AA697" s="65" t="str">
        <f t="shared" si="165"/>
        <v/>
      </c>
      <c r="AB697" s="38"/>
      <c r="AC697" s="38"/>
      <c r="AD697" s="38"/>
      <c r="AE697" s="85" t="str">
        <f t="shared" si="166"/>
        <v/>
      </c>
      <c r="AF697" s="85" t="str">
        <f t="shared" si="167"/>
        <v/>
      </c>
      <c r="AG697" s="85" t="str">
        <f t="shared" si="168"/>
        <v/>
      </c>
      <c r="AH697" s="66" t="str">
        <f t="shared" si="171"/>
        <v/>
      </c>
      <c r="AI697" s="46" t="str">
        <f>IFERROR(IF(ISNUMBER('Opsparede løndele dec20-mar21'!K695),AH697+'Opsparede løndele dec20-mar21'!K695,AH697),"")</f>
        <v/>
      </c>
    </row>
    <row r="698" spans="1:35" x14ac:dyDescent="0.25">
      <c r="A698" s="52" t="str">
        <f t="shared" si="172"/>
        <v/>
      </c>
      <c r="B698" s="5"/>
      <c r="C698" s="6"/>
      <c r="D698" s="7"/>
      <c r="E698" s="8"/>
      <c r="F698" s="8"/>
      <c r="G698" s="60" t="str">
        <f t="shared" si="175"/>
        <v/>
      </c>
      <c r="H698" s="60" t="str">
        <f t="shared" si="175"/>
        <v/>
      </c>
      <c r="I698" s="60" t="str">
        <f t="shared" si="175"/>
        <v/>
      </c>
      <c r="K698" s="115" t="str">
        <f t="shared" si="170"/>
        <v/>
      </c>
      <c r="U698" s="116"/>
      <c r="V698" s="65" t="str">
        <f t="shared" si="160"/>
        <v/>
      </c>
      <c r="W698" s="65" t="str">
        <f t="shared" si="161"/>
        <v/>
      </c>
      <c r="X698" s="65" t="str">
        <f t="shared" si="162"/>
        <v/>
      </c>
      <c r="Y698" s="65" t="str">
        <f t="shared" si="163"/>
        <v/>
      </c>
      <c r="Z698" s="65" t="str">
        <f t="shared" si="164"/>
        <v/>
      </c>
      <c r="AA698" s="65" t="str">
        <f t="shared" si="165"/>
        <v/>
      </c>
      <c r="AB698" s="38"/>
      <c r="AC698" s="38"/>
      <c r="AD698" s="38"/>
      <c r="AE698" s="85" t="str">
        <f t="shared" si="166"/>
        <v/>
      </c>
      <c r="AF698" s="85" t="str">
        <f t="shared" si="167"/>
        <v/>
      </c>
      <c r="AG698" s="85" t="str">
        <f t="shared" si="168"/>
        <v/>
      </c>
      <c r="AH698" s="66" t="str">
        <f t="shared" si="171"/>
        <v/>
      </c>
      <c r="AI698" s="46" t="str">
        <f>IFERROR(IF(ISNUMBER('Opsparede løndele dec20-mar21'!K696),AH698+'Opsparede løndele dec20-mar21'!K696,AH698),"")</f>
        <v/>
      </c>
    </row>
    <row r="699" spans="1:35" x14ac:dyDescent="0.25">
      <c r="A699" s="52" t="str">
        <f t="shared" si="172"/>
        <v/>
      </c>
      <c r="B699" s="5"/>
      <c r="C699" s="6"/>
      <c r="D699" s="7"/>
      <c r="E699" s="8"/>
      <c r="F699" s="8"/>
      <c r="G699" s="60" t="str">
        <f t="shared" si="175"/>
        <v/>
      </c>
      <c r="H699" s="60" t="str">
        <f t="shared" si="175"/>
        <v/>
      </c>
      <c r="I699" s="60" t="str">
        <f t="shared" si="175"/>
        <v/>
      </c>
      <c r="K699" s="115" t="str">
        <f t="shared" si="170"/>
        <v/>
      </c>
      <c r="U699" s="116"/>
      <c r="V699" s="65" t="str">
        <f t="shared" si="160"/>
        <v/>
      </c>
      <c r="W699" s="65" t="str">
        <f t="shared" si="161"/>
        <v/>
      </c>
      <c r="X699" s="65" t="str">
        <f t="shared" si="162"/>
        <v/>
      </c>
      <c r="Y699" s="65" t="str">
        <f t="shared" si="163"/>
        <v/>
      </c>
      <c r="Z699" s="65" t="str">
        <f t="shared" si="164"/>
        <v/>
      </c>
      <c r="AA699" s="65" t="str">
        <f t="shared" si="165"/>
        <v/>
      </c>
      <c r="AB699" s="38"/>
      <c r="AC699" s="38"/>
      <c r="AD699" s="38"/>
      <c r="AE699" s="85" t="str">
        <f t="shared" si="166"/>
        <v/>
      </c>
      <c r="AF699" s="85" t="str">
        <f t="shared" si="167"/>
        <v/>
      </c>
      <c r="AG699" s="85" t="str">
        <f t="shared" si="168"/>
        <v/>
      </c>
      <c r="AH699" s="66" t="str">
        <f t="shared" si="171"/>
        <v/>
      </c>
      <c r="AI699" s="46" t="str">
        <f>IFERROR(IF(ISNUMBER('Opsparede løndele dec20-mar21'!K697),AH699+'Opsparede løndele dec20-mar21'!K697,AH699),"")</f>
        <v/>
      </c>
    </row>
    <row r="700" spans="1:35" x14ac:dyDescent="0.25">
      <c r="A700" s="52" t="str">
        <f t="shared" si="172"/>
        <v/>
      </c>
      <c r="B700" s="5"/>
      <c r="C700" s="6"/>
      <c r="D700" s="7"/>
      <c r="E700" s="8"/>
      <c r="F700" s="8"/>
      <c r="G700" s="60" t="str">
        <f t="shared" si="175"/>
        <v/>
      </c>
      <c r="H700" s="60" t="str">
        <f t="shared" si="175"/>
        <v/>
      </c>
      <c r="I700" s="60" t="str">
        <f t="shared" si="175"/>
        <v/>
      </c>
      <c r="K700" s="115" t="str">
        <f t="shared" si="170"/>
        <v/>
      </c>
      <c r="U700" s="116"/>
      <c r="V700" s="65" t="str">
        <f t="shared" si="160"/>
        <v/>
      </c>
      <c r="W700" s="65" t="str">
        <f t="shared" si="161"/>
        <v/>
      </c>
      <c r="X700" s="65" t="str">
        <f t="shared" si="162"/>
        <v/>
      </c>
      <c r="Y700" s="65" t="str">
        <f t="shared" si="163"/>
        <v/>
      </c>
      <c r="Z700" s="65" t="str">
        <f t="shared" si="164"/>
        <v/>
      </c>
      <c r="AA700" s="65" t="str">
        <f t="shared" si="165"/>
        <v/>
      </c>
      <c r="AB700" s="38"/>
      <c r="AC700" s="38"/>
      <c r="AD700" s="38"/>
      <c r="AE700" s="85" t="str">
        <f t="shared" si="166"/>
        <v/>
      </c>
      <c r="AF700" s="85" t="str">
        <f t="shared" si="167"/>
        <v/>
      </c>
      <c r="AG700" s="85" t="str">
        <f t="shared" si="168"/>
        <v/>
      </c>
      <c r="AH700" s="66" t="str">
        <f t="shared" si="171"/>
        <v/>
      </c>
      <c r="AI700" s="46" t="str">
        <f>IFERROR(IF(ISNUMBER('Opsparede løndele dec20-mar21'!K698),AH700+'Opsparede løndele dec20-mar21'!K698,AH700),"")</f>
        <v/>
      </c>
    </row>
    <row r="701" spans="1:35" x14ac:dyDescent="0.25">
      <c r="A701" s="52" t="str">
        <f t="shared" si="172"/>
        <v/>
      </c>
      <c r="B701" s="5"/>
      <c r="C701" s="6"/>
      <c r="D701" s="7"/>
      <c r="E701" s="8"/>
      <c r="F701" s="8"/>
      <c r="G701" s="60" t="str">
        <f t="shared" si="175"/>
        <v/>
      </c>
      <c r="H701" s="60" t="str">
        <f t="shared" si="175"/>
        <v/>
      </c>
      <c r="I701" s="60" t="str">
        <f t="shared" si="175"/>
        <v/>
      </c>
      <c r="K701" s="115" t="str">
        <f t="shared" si="170"/>
        <v/>
      </c>
      <c r="U701" s="116"/>
      <c r="V701" s="65" t="str">
        <f t="shared" si="160"/>
        <v/>
      </c>
      <c r="W701" s="65" t="str">
        <f t="shared" si="161"/>
        <v/>
      </c>
      <c r="X701" s="65" t="str">
        <f t="shared" si="162"/>
        <v/>
      </c>
      <c r="Y701" s="65" t="str">
        <f t="shared" si="163"/>
        <v/>
      </c>
      <c r="Z701" s="65" t="str">
        <f t="shared" si="164"/>
        <v/>
      </c>
      <c r="AA701" s="65" t="str">
        <f t="shared" si="165"/>
        <v/>
      </c>
      <c r="AB701" s="38"/>
      <c r="AC701" s="38"/>
      <c r="AD701" s="38"/>
      <c r="AE701" s="85" t="str">
        <f t="shared" si="166"/>
        <v/>
      </c>
      <c r="AF701" s="85" t="str">
        <f t="shared" si="167"/>
        <v/>
      </c>
      <c r="AG701" s="85" t="str">
        <f t="shared" si="168"/>
        <v/>
      </c>
      <c r="AH701" s="66" t="str">
        <f t="shared" si="171"/>
        <v/>
      </c>
      <c r="AI701" s="46" t="str">
        <f>IFERROR(IF(ISNUMBER('Opsparede løndele dec20-mar21'!K699),AH701+'Opsparede løndele dec20-mar21'!K699,AH701),"")</f>
        <v/>
      </c>
    </row>
    <row r="702" spans="1:35" x14ac:dyDescent="0.25">
      <c r="A702" s="52" t="str">
        <f t="shared" si="172"/>
        <v/>
      </c>
      <c r="B702" s="5"/>
      <c r="C702" s="6"/>
      <c r="D702" s="7"/>
      <c r="E702" s="8"/>
      <c r="F702" s="8"/>
      <c r="G702" s="60" t="str">
        <f t="shared" si="175"/>
        <v/>
      </c>
      <c r="H702" s="60" t="str">
        <f t="shared" si="175"/>
        <v/>
      </c>
      <c r="I702" s="60" t="str">
        <f t="shared" si="175"/>
        <v/>
      </c>
      <c r="K702" s="115" t="str">
        <f t="shared" si="170"/>
        <v/>
      </c>
      <c r="U702" s="116"/>
      <c r="V702" s="65" t="str">
        <f t="shared" si="160"/>
        <v/>
      </c>
      <c r="W702" s="65" t="str">
        <f t="shared" si="161"/>
        <v/>
      </c>
      <c r="X702" s="65" t="str">
        <f t="shared" si="162"/>
        <v/>
      </c>
      <c r="Y702" s="65" t="str">
        <f t="shared" si="163"/>
        <v/>
      </c>
      <c r="Z702" s="65" t="str">
        <f t="shared" si="164"/>
        <v/>
      </c>
      <c r="AA702" s="65" t="str">
        <f t="shared" si="165"/>
        <v/>
      </c>
      <c r="AB702" s="38"/>
      <c r="AC702" s="38"/>
      <c r="AD702" s="38"/>
      <c r="AE702" s="85" t="str">
        <f t="shared" si="166"/>
        <v/>
      </c>
      <c r="AF702" s="85" t="str">
        <f t="shared" si="167"/>
        <v/>
      </c>
      <c r="AG702" s="85" t="str">
        <f t="shared" si="168"/>
        <v/>
      </c>
      <c r="AH702" s="66" t="str">
        <f t="shared" si="171"/>
        <v/>
      </c>
      <c r="AI702" s="46" t="str">
        <f>IFERROR(IF(ISNUMBER('Opsparede løndele dec20-mar21'!K700),AH702+'Opsparede løndele dec20-mar21'!K700,AH702),"")</f>
        <v/>
      </c>
    </row>
    <row r="703" spans="1:35" x14ac:dyDescent="0.25">
      <c r="A703" s="52" t="str">
        <f t="shared" si="172"/>
        <v/>
      </c>
      <c r="B703" s="5"/>
      <c r="C703" s="6"/>
      <c r="D703" s="7"/>
      <c r="E703" s="8"/>
      <c r="F703" s="8"/>
      <c r="G703" s="60" t="str">
        <f t="shared" si="175"/>
        <v/>
      </c>
      <c r="H703" s="60" t="str">
        <f t="shared" si="175"/>
        <v/>
      </c>
      <c r="I703" s="60" t="str">
        <f t="shared" si="175"/>
        <v/>
      </c>
      <c r="K703" s="115" t="str">
        <f t="shared" si="170"/>
        <v/>
      </c>
      <c r="U703" s="116"/>
      <c r="V703" s="65" t="str">
        <f t="shared" si="160"/>
        <v/>
      </c>
      <c r="W703" s="65" t="str">
        <f t="shared" si="161"/>
        <v/>
      </c>
      <c r="X703" s="65" t="str">
        <f t="shared" si="162"/>
        <v/>
      </c>
      <c r="Y703" s="65" t="str">
        <f t="shared" si="163"/>
        <v/>
      </c>
      <c r="Z703" s="65" t="str">
        <f t="shared" si="164"/>
        <v/>
      </c>
      <c r="AA703" s="65" t="str">
        <f t="shared" si="165"/>
        <v/>
      </c>
      <c r="AB703" s="38"/>
      <c r="AC703" s="38"/>
      <c r="AD703" s="38"/>
      <c r="AE703" s="85" t="str">
        <f t="shared" si="166"/>
        <v/>
      </c>
      <c r="AF703" s="85" t="str">
        <f t="shared" si="167"/>
        <v/>
      </c>
      <c r="AG703" s="85" t="str">
        <f t="shared" si="168"/>
        <v/>
      </c>
      <c r="AH703" s="66" t="str">
        <f t="shared" si="171"/>
        <v/>
      </c>
      <c r="AI703" s="46" t="str">
        <f>IFERROR(IF(ISNUMBER('Opsparede løndele dec20-mar21'!K701),AH703+'Opsparede løndele dec20-mar21'!K701,AH703),"")</f>
        <v/>
      </c>
    </row>
    <row r="704" spans="1:35" x14ac:dyDescent="0.25">
      <c r="A704" s="52" t="str">
        <f t="shared" si="172"/>
        <v/>
      </c>
      <c r="B704" s="5"/>
      <c r="C704" s="6"/>
      <c r="D704" s="7"/>
      <c r="E704" s="8"/>
      <c r="F704" s="8"/>
      <c r="G704" s="60" t="str">
        <f t="shared" si="175"/>
        <v/>
      </c>
      <c r="H704" s="60" t="str">
        <f t="shared" si="175"/>
        <v/>
      </c>
      <c r="I704" s="60" t="str">
        <f t="shared" si="175"/>
        <v/>
      </c>
      <c r="K704" s="115" t="str">
        <f t="shared" si="170"/>
        <v/>
      </c>
      <c r="U704" s="116"/>
      <c r="V704" s="65" t="str">
        <f t="shared" si="160"/>
        <v/>
      </c>
      <c r="W704" s="65" t="str">
        <f t="shared" si="161"/>
        <v/>
      </c>
      <c r="X704" s="65" t="str">
        <f t="shared" si="162"/>
        <v/>
      </c>
      <c r="Y704" s="65" t="str">
        <f t="shared" si="163"/>
        <v/>
      </c>
      <c r="Z704" s="65" t="str">
        <f t="shared" si="164"/>
        <v/>
      </c>
      <c r="AA704" s="65" t="str">
        <f t="shared" si="165"/>
        <v/>
      </c>
      <c r="AB704" s="38"/>
      <c r="AC704" s="38"/>
      <c r="AD704" s="38"/>
      <c r="AE704" s="85" t="str">
        <f t="shared" si="166"/>
        <v/>
      </c>
      <c r="AF704" s="85" t="str">
        <f t="shared" si="167"/>
        <v/>
      </c>
      <c r="AG704" s="85" t="str">
        <f t="shared" si="168"/>
        <v/>
      </c>
      <c r="AH704" s="66" t="str">
        <f t="shared" si="171"/>
        <v/>
      </c>
      <c r="AI704" s="46" t="str">
        <f>IFERROR(IF(ISNUMBER('Opsparede løndele dec20-mar21'!K702),AH704+'Opsparede løndele dec20-mar21'!K702,AH704),"")</f>
        <v/>
      </c>
    </row>
    <row r="705" spans="1:35" x14ac:dyDescent="0.25">
      <c r="A705" s="52" t="str">
        <f t="shared" si="172"/>
        <v/>
      </c>
      <c r="B705" s="5"/>
      <c r="C705" s="6"/>
      <c r="D705" s="7"/>
      <c r="E705" s="8"/>
      <c r="F705" s="8"/>
      <c r="G705" s="60" t="str">
        <f t="shared" si="175"/>
        <v/>
      </c>
      <c r="H705" s="60" t="str">
        <f t="shared" si="175"/>
        <v/>
      </c>
      <c r="I705" s="60" t="str">
        <f t="shared" si="175"/>
        <v/>
      </c>
      <c r="K705" s="115" t="str">
        <f t="shared" si="170"/>
        <v/>
      </c>
      <c r="U705" s="116"/>
      <c r="V705" s="65" t="str">
        <f t="shared" si="160"/>
        <v/>
      </c>
      <c r="W705" s="65" t="str">
        <f t="shared" si="161"/>
        <v/>
      </c>
      <c r="X705" s="65" t="str">
        <f t="shared" si="162"/>
        <v/>
      </c>
      <c r="Y705" s="65" t="str">
        <f t="shared" si="163"/>
        <v/>
      </c>
      <c r="Z705" s="65" t="str">
        <f t="shared" si="164"/>
        <v/>
      </c>
      <c r="AA705" s="65" t="str">
        <f t="shared" si="165"/>
        <v/>
      </c>
      <c r="AB705" s="38"/>
      <c r="AC705" s="38"/>
      <c r="AD705" s="38"/>
      <c r="AE705" s="85" t="str">
        <f t="shared" si="166"/>
        <v/>
      </c>
      <c r="AF705" s="85" t="str">
        <f t="shared" si="167"/>
        <v/>
      </c>
      <c r="AG705" s="85" t="str">
        <f t="shared" si="168"/>
        <v/>
      </c>
      <c r="AH705" s="66" t="str">
        <f t="shared" si="171"/>
        <v/>
      </c>
      <c r="AI705" s="46" t="str">
        <f>IFERROR(IF(ISNUMBER('Opsparede løndele dec20-mar21'!K703),AH705+'Opsparede løndele dec20-mar21'!K703,AH705),"")</f>
        <v/>
      </c>
    </row>
    <row r="706" spans="1:35" x14ac:dyDescent="0.25">
      <c r="A706" s="52" t="str">
        <f t="shared" si="172"/>
        <v/>
      </c>
      <c r="B706" s="5"/>
      <c r="C706" s="6"/>
      <c r="D706" s="7"/>
      <c r="E706" s="8"/>
      <c r="F706" s="8"/>
      <c r="G706" s="60" t="str">
        <f t="shared" si="175"/>
        <v/>
      </c>
      <c r="H706" s="60" t="str">
        <f t="shared" si="175"/>
        <v/>
      </c>
      <c r="I706" s="60" t="str">
        <f t="shared" si="175"/>
        <v/>
      </c>
      <c r="K706" s="115" t="str">
        <f t="shared" si="170"/>
        <v/>
      </c>
      <c r="U706" s="116"/>
      <c r="V706" s="65" t="str">
        <f t="shared" si="160"/>
        <v/>
      </c>
      <c r="W706" s="65" t="str">
        <f t="shared" si="161"/>
        <v/>
      </c>
      <c r="X706" s="65" t="str">
        <f t="shared" si="162"/>
        <v/>
      </c>
      <c r="Y706" s="65" t="str">
        <f t="shared" si="163"/>
        <v/>
      </c>
      <c r="Z706" s="65" t="str">
        <f t="shared" si="164"/>
        <v/>
      </c>
      <c r="AA706" s="65" t="str">
        <f t="shared" si="165"/>
        <v/>
      </c>
      <c r="AB706" s="38"/>
      <c r="AC706" s="38"/>
      <c r="AD706" s="38"/>
      <c r="AE706" s="85" t="str">
        <f t="shared" si="166"/>
        <v/>
      </c>
      <c r="AF706" s="85" t="str">
        <f t="shared" si="167"/>
        <v/>
      </c>
      <c r="AG706" s="85" t="str">
        <f t="shared" si="168"/>
        <v/>
      </c>
      <c r="AH706" s="66" t="str">
        <f t="shared" si="171"/>
        <v/>
      </c>
      <c r="AI706" s="46" t="str">
        <f>IFERROR(IF(ISNUMBER('Opsparede løndele dec20-mar21'!K704),AH706+'Opsparede løndele dec20-mar21'!K704,AH706),"")</f>
        <v/>
      </c>
    </row>
    <row r="707" spans="1:35" x14ac:dyDescent="0.25">
      <c r="A707" s="52" t="str">
        <f t="shared" si="172"/>
        <v/>
      </c>
      <c r="B707" s="5"/>
      <c r="C707" s="6"/>
      <c r="D707" s="7"/>
      <c r="E707" s="8"/>
      <c r="F707" s="8"/>
      <c r="G707" s="60" t="str">
        <f t="shared" si="175"/>
        <v/>
      </c>
      <c r="H707" s="60" t="str">
        <f t="shared" si="175"/>
        <v/>
      </c>
      <c r="I707" s="60" t="str">
        <f t="shared" si="175"/>
        <v/>
      </c>
      <c r="K707" s="115" t="str">
        <f t="shared" si="170"/>
        <v/>
      </c>
      <c r="U707" s="116"/>
      <c r="V707" s="65" t="str">
        <f t="shared" si="160"/>
        <v/>
      </c>
      <c r="W707" s="65" t="str">
        <f t="shared" si="161"/>
        <v/>
      </c>
      <c r="X707" s="65" t="str">
        <f t="shared" si="162"/>
        <v/>
      </c>
      <c r="Y707" s="65" t="str">
        <f t="shared" si="163"/>
        <v/>
      </c>
      <c r="Z707" s="65" t="str">
        <f t="shared" si="164"/>
        <v/>
      </c>
      <c r="AA707" s="65" t="str">
        <f t="shared" si="165"/>
        <v/>
      </c>
      <c r="AB707" s="38"/>
      <c r="AC707" s="38"/>
      <c r="AD707" s="38"/>
      <c r="AE707" s="85" t="str">
        <f t="shared" si="166"/>
        <v/>
      </c>
      <c r="AF707" s="85" t="str">
        <f t="shared" si="167"/>
        <v/>
      </c>
      <c r="AG707" s="85" t="str">
        <f t="shared" si="168"/>
        <v/>
      </c>
      <c r="AH707" s="66" t="str">
        <f t="shared" si="171"/>
        <v/>
      </c>
      <c r="AI707" s="46" t="str">
        <f>IFERROR(IF(ISNUMBER('Opsparede løndele dec20-mar21'!K705),AH707+'Opsparede løndele dec20-mar21'!K705,AH707),"")</f>
        <v/>
      </c>
    </row>
    <row r="708" spans="1:35" x14ac:dyDescent="0.25">
      <c r="A708" s="52" t="str">
        <f t="shared" si="172"/>
        <v/>
      </c>
      <c r="B708" s="5"/>
      <c r="C708" s="6"/>
      <c r="D708" s="7"/>
      <c r="E708" s="8"/>
      <c r="F708" s="8"/>
      <c r="G708" s="60" t="str">
        <f t="shared" si="175"/>
        <v/>
      </c>
      <c r="H708" s="60" t="str">
        <f t="shared" si="175"/>
        <v/>
      </c>
      <c r="I708" s="60" t="str">
        <f t="shared" si="175"/>
        <v/>
      </c>
      <c r="K708" s="115" t="str">
        <f t="shared" si="170"/>
        <v/>
      </c>
      <c r="U708" s="116"/>
      <c r="V708" s="65" t="str">
        <f t="shared" si="160"/>
        <v/>
      </c>
      <c r="W708" s="65" t="str">
        <f t="shared" si="161"/>
        <v/>
      </c>
      <c r="X708" s="65" t="str">
        <f t="shared" si="162"/>
        <v/>
      </c>
      <c r="Y708" s="65" t="str">
        <f t="shared" si="163"/>
        <v/>
      </c>
      <c r="Z708" s="65" t="str">
        <f t="shared" si="164"/>
        <v/>
      </c>
      <c r="AA708" s="65" t="str">
        <f t="shared" si="165"/>
        <v/>
      </c>
      <c r="AB708" s="38"/>
      <c r="AC708" s="38"/>
      <c r="AD708" s="38"/>
      <c r="AE708" s="85" t="str">
        <f t="shared" si="166"/>
        <v/>
      </c>
      <c r="AF708" s="85" t="str">
        <f t="shared" si="167"/>
        <v/>
      </c>
      <c r="AG708" s="85" t="str">
        <f t="shared" si="168"/>
        <v/>
      </c>
      <c r="AH708" s="66" t="str">
        <f t="shared" si="171"/>
        <v/>
      </c>
      <c r="AI708" s="46" t="str">
        <f>IFERROR(IF(ISNUMBER('Opsparede løndele dec20-mar21'!K706),AH708+'Opsparede løndele dec20-mar21'!K706,AH708),"")</f>
        <v/>
      </c>
    </row>
    <row r="709" spans="1:35" x14ac:dyDescent="0.25">
      <c r="A709" s="52" t="str">
        <f t="shared" si="172"/>
        <v/>
      </c>
      <c r="B709" s="5"/>
      <c r="C709" s="6"/>
      <c r="D709" s="7"/>
      <c r="E709" s="8"/>
      <c r="F709" s="8"/>
      <c r="G709" s="60" t="str">
        <f t="shared" si="175"/>
        <v/>
      </c>
      <c r="H709" s="60" t="str">
        <f t="shared" si="175"/>
        <v/>
      </c>
      <c r="I709" s="60" t="str">
        <f t="shared" si="175"/>
        <v/>
      </c>
      <c r="K709" s="115" t="str">
        <f t="shared" si="170"/>
        <v/>
      </c>
      <c r="U709" s="116"/>
      <c r="V709" s="65" t="str">
        <f t="shared" si="160"/>
        <v/>
      </c>
      <c r="W709" s="65" t="str">
        <f t="shared" si="161"/>
        <v/>
      </c>
      <c r="X709" s="65" t="str">
        <f t="shared" si="162"/>
        <v/>
      </c>
      <c r="Y709" s="65" t="str">
        <f t="shared" si="163"/>
        <v/>
      </c>
      <c r="Z709" s="65" t="str">
        <f t="shared" si="164"/>
        <v/>
      </c>
      <c r="AA709" s="65" t="str">
        <f t="shared" si="165"/>
        <v/>
      </c>
      <c r="AB709" s="38"/>
      <c r="AC709" s="38"/>
      <c r="AD709" s="38"/>
      <c r="AE709" s="85" t="str">
        <f t="shared" si="166"/>
        <v/>
      </c>
      <c r="AF709" s="85" t="str">
        <f t="shared" si="167"/>
        <v/>
      </c>
      <c r="AG709" s="85" t="str">
        <f t="shared" si="168"/>
        <v/>
      </c>
      <c r="AH709" s="66" t="str">
        <f t="shared" si="171"/>
        <v/>
      </c>
      <c r="AI709" s="46" t="str">
        <f>IFERROR(IF(ISNUMBER('Opsparede løndele dec20-mar21'!K707),AH709+'Opsparede løndele dec20-mar21'!K707,AH709),"")</f>
        <v/>
      </c>
    </row>
    <row r="710" spans="1:35" x14ac:dyDescent="0.25">
      <c r="A710" s="52" t="str">
        <f t="shared" si="172"/>
        <v/>
      </c>
      <c r="B710" s="5"/>
      <c r="C710" s="6"/>
      <c r="D710" s="7"/>
      <c r="E710" s="8"/>
      <c r="F710" s="8"/>
      <c r="G710" s="60" t="str">
        <f t="shared" si="175"/>
        <v/>
      </c>
      <c r="H710" s="60" t="str">
        <f t="shared" si="175"/>
        <v/>
      </c>
      <c r="I710" s="60" t="str">
        <f t="shared" si="175"/>
        <v/>
      </c>
      <c r="K710" s="115" t="str">
        <f t="shared" si="170"/>
        <v/>
      </c>
      <c r="U710" s="116"/>
      <c r="V710" s="65" t="str">
        <f t="shared" si="160"/>
        <v/>
      </c>
      <c r="W710" s="65" t="str">
        <f t="shared" si="161"/>
        <v/>
      </c>
      <c r="X710" s="65" t="str">
        <f t="shared" si="162"/>
        <v/>
      </c>
      <c r="Y710" s="65" t="str">
        <f t="shared" si="163"/>
        <v/>
      </c>
      <c r="Z710" s="65" t="str">
        <f t="shared" si="164"/>
        <v/>
      </c>
      <c r="AA710" s="65" t="str">
        <f t="shared" si="165"/>
        <v/>
      </c>
      <c r="AB710" s="38"/>
      <c r="AC710" s="38"/>
      <c r="AD710" s="38"/>
      <c r="AE710" s="85" t="str">
        <f t="shared" si="166"/>
        <v/>
      </c>
      <c r="AF710" s="85" t="str">
        <f t="shared" si="167"/>
        <v/>
      </c>
      <c r="AG710" s="85" t="str">
        <f t="shared" si="168"/>
        <v/>
      </c>
      <c r="AH710" s="66" t="str">
        <f t="shared" si="171"/>
        <v/>
      </c>
      <c r="AI710" s="46" t="str">
        <f>IFERROR(IF(ISNUMBER('Opsparede løndele dec20-mar21'!K708),AH710+'Opsparede løndele dec20-mar21'!K708,AH710),"")</f>
        <v/>
      </c>
    </row>
    <row r="711" spans="1:35" x14ac:dyDescent="0.25">
      <c r="A711" s="52" t="str">
        <f t="shared" si="172"/>
        <v/>
      </c>
      <c r="B711" s="5"/>
      <c r="C711" s="6"/>
      <c r="D711" s="7"/>
      <c r="E711" s="8"/>
      <c r="F711" s="8"/>
      <c r="G711" s="60" t="str">
        <f t="shared" si="175"/>
        <v/>
      </c>
      <c r="H711" s="60" t="str">
        <f t="shared" si="175"/>
        <v/>
      </c>
      <c r="I711" s="60" t="str">
        <f t="shared" si="175"/>
        <v/>
      </c>
      <c r="K711" s="115" t="str">
        <f t="shared" si="170"/>
        <v/>
      </c>
      <c r="U711" s="116"/>
      <c r="V711" s="65" t="str">
        <f t="shared" ref="V711:V774" si="176">IF(AND(ISNUMBER($U711),ISNUMBER(L711)),(IF($B711="","",IF(MIN(L711,O711)*$K711&gt;30000*IF($U711&gt;37,37,$U711)/37,30000*IF($U711&gt;37,37,$U711)/37,MIN(L711,O711)*$K711))),"")</f>
        <v/>
      </c>
      <c r="W711" s="65" t="str">
        <f t="shared" ref="W711:W774" si="177">IF(AND(ISNUMBER($U711),ISNUMBER(M711)),(IF($B711="","",IF(MIN(M711,P711)*$K711&gt;30000*IF($U711&gt;37,37,$U711)/37,30000*IF($U711&gt;37,37,$U711)/37,MIN(M711,P711)*$K711))),"")</f>
        <v/>
      </c>
      <c r="X711" s="65" t="str">
        <f t="shared" ref="X711:X774" si="178">IF(AND(ISNUMBER($U711),ISNUMBER(N711)),(IF($B711="","",IF(MIN(N711,Q711)*$K711&gt;30000*IF($U711&gt;37,37,$U711)/37,30000*IF($U711&gt;37,37,$U711)/37,MIN(N711,Q711)*$K711))),"")</f>
        <v/>
      </c>
      <c r="Y711" s="65" t="str">
        <f t="shared" ref="Y711:Y774" si="179">IF(ISNUMBER(V711),(MIN(V711,MIN(L711,O711)-R711)),"")</f>
        <v/>
      </c>
      <c r="Z711" s="65" t="str">
        <f t="shared" ref="Z711:Z774" si="180">IF(ISNUMBER(W711),(MIN(W711,MIN(M711,P711)-S711)),"")</f>
        <v/>
      </c>
      <c r="AA711" s="65" t="str">
        <f t="shared" ref="AA711:AA774" si="181">IF(ISNUMBER(X711),(MIN(X711,MIN(N711,Q711)-T711)),"")</f>
        <v/>
      </c>
      <c r="AB711" s="38"/>
      <c r="AC711" s="38"/>
      <c r="AD711" s="38"/>
      <c r="AE711" s="85" t="str">
        <f t="shared" ref="AE711:AE774" si="182">IF(ISNUMBER(AB711),MIN(Y711/VLOOKUP(G$6,Matrix_antal_dage,4,FALSE)*(G711-AB711),30000),"")</f>
        <v/>
      </c>
      <c r="AF711" s="85" t="str">
        <f t="shared" ref="AF711:AF774" si="183">IF(ISNUMBER(AC711),MIN(Z711/VLOOKUP(H$6,Matrix_antal_dage,4,FALSE)*(H711-AC711),30000),"")</f>
        <v/>
      </c>
      <c r="AG711" s="85" t="str">
        <f t="shared" ref="AG711:AG774" si="184">IF(ISNUMBER(AD711),MIN(AA711/VLOOKUP(I$6,Matrix_antal_dage,4,FALSE)*(I711-AD711),30000),"")</f>
        <v/>
      </c>
      <c r="AH711" s="66" t="str">
        <f t="shared" si="171"/>
        <v/>
      </c>
      <c r="AI711" s="46" t="str">
        <f>IFERROR(IF(ISNUMBER('Opsparede løndele dec20-mar21'!K709),AH711+'Opsparede løndele dec20-mar21'!K709,AH711),"")</f>
        <v/>
      </c>
    </row>
    <row r="712" spans="1:35" x14ac:dyDescent="0.25">
      <c r="A712" s="52" t="str">
        <f t="shared" si="172"/>
        <v/>
      </c>
      <c r="B712" s="5"/>
      <c r="C712" s="6"/>
      <c r="D712" s="7"/>
      <c r="E712" s="8"/>
      <c r="F712" s="8"/>
      <c r="G712" s="60" t="str">
        <f t="shared" ref="G712:I727" si="185">IF(AND(ISNUMBER($E712),ISNUMBER($F712)),MAX(MIN(NETWORKDAYS(IF($E712&lt;=VLOOKUP(G$6,Matrix_antal_dage,5,FALSE),VLOOKUP(G$6,Matrix_antal_dage,5,FALSE),$E712),IF($F712&gt;=VLOOKUP(G$6,Matrix_antal_dage,6,FALSE),VLOOKUP(G$6,Matrix_antal_dage,6,FALSE),$F712),helligdage),VLOOKUP(G$6,Matrix_antal_dage,7,FALSE)),0),"")</f>
        <v/>
      </c>
      <c r="H712" s="60" t="str">
        <f t="shared" si="185"/>
        <v/>
      </c>
      <c r="I712" s="60" t="str">
        <f t="shared" si="185"/>
        <v/>
      </c>
      <c r="K712" s="115" t="str">
        <f t="shared" ref="K712:K775" si="186">IF(J712="","",IF(J712="Funktionær",0.75,IF(J712="Ikke-funktionær",0.9,IF(J712="Elev/lærling",0.9))))</f>
        <v/>
      </c>
      <c r="U712" s="116"/>
      <c r="V712" s="65" t="str">
        <f t="shared" si="176"/>
        <v/>
      </c>
      <c r="W712" s="65" t="str">
        <f t="shared" si="177"/>
        <v/>
      </c>
      <c r="X712" s="65" t="str">
        <f t="shared" si="178"/>
        <v/>
      </c>
      <c r="Y712" s="65" t="str">
        <f t="shared" si="179"/>
        <v/>
      </c>
      <c r="Z712" s="65" t="str">
        <f t="shared" si="180"/>
        <v/>
      </c>
      <c r="AA712" s="65" t="str">
        <f t="shared" si="181"/>
        <v/>
      </c>
      <c r="AB712" s="38"/>
      <c r="AC712" s="38"/>
      <c r="AD712" s="38"/>
      <c r="AE712" s="85" t="str">
        <f t="shared" si="182"/>
        <v/>
      </c>
      <c r="AF712" s="85" t="str">
        <f t="shared" si="183"/>
        <v/>
      </c>
      <c r="AG712" s="85" t="str">
        <f t="shared" si="184"/>
        <v/>
      </c>
      <c r="AH712" s="66" t="str">
        <f t="shared" ref="AH712:AH775" si="187">IF(OR(ISNUMBER(AB712),ISNUMBER(AC712),ISNUMBER(AD712)),SUM(AE712:AG712),"")</f>
        <v/>
      </c>
      <c r="AI712" s="46" t="str">
        <f>IFERROR(IF(ISNUMBER('Opsparede løndele dec20-mar21'!K710),AH712+'Opsparede løndele dec20-mar21'!K710,AH712),"")</f>
        <v/>
      </c>
    </row>
    <row r="713" spans="1:35" x14ac:dyDescent="0.25">
      <c r="A713" s="52" t="str">
        <f t="shared" ref="A713:A776" si="188">IF(B713="","",A712+1)</f>
        <v/>
      </c>
      <c r="B713" s="5"/>
      <c r="C713" s="6"/>
      <c r="D713" s="7"/>
      <c r="E713" s="8"/>
      <c r="F713" s="8"/>
      <c r="G713" s="60" t="str">
        <f t="shared" si="185"/>
        <v/>
      </c>
      <c r="H713" s="60" t="str">
        <f t="shared" si="185"/>
        <v/>
      </c>
      <c r="I713" s="60" t="str">
        <f t="shared" si="185"/>
        <v/>
      </c>
      <c r="K713" s="115" t="str">
        <f t="shared" si="186"/>
        <v/>
      </c>
      <c r="U713" s="116"/>
      <c r="V713" s="65" t="str">
        <f t="shared" si="176"/>
        <v/>
      </c>
      <c r="W713" s="65" t="str">
        <f t="shared" si="177"/>
        <v/>
      </c>
      <c r="X713" s="65" t="str">
        <f t="shared" si="178"/>
        <v/>
      </c>
      <c r="Y713" s="65" t="str">
        <f t="shared" si="179"/>
        <v/>
      </c>
      <c r="Z713" s="65" t="str">
        <f t="shared" si="180"/>
        <v/>
      </c>
      <c r="AA713" s="65" t="str">
        <f t="shared" si="181"/>
        <v/>
      </c>
      <c r="AB713" s="38"/>
      <c r="AC713" s="38"/>
      <c r="AD713" s="38"/>
      <c r="AE713" s="85" t="str">
        <f t="shared" si="182"/>
        <v/>
      </c>
      <c r="AF713" s="85" t="str">
        <f t="shared" si="183"/>
        <v/>
      </c>
      <c r="AG713" s="85" t="str">
        <f t="shared" si="184"/>
        <v/>
      </c>
      <c r="AH713" s="66" t="str">
        <f t="shared" si="187"/>
        <v/>
      </c>
      <c r="AI713" s="46" t="str">
        <f>IFERROR(IF(ISNUMBER('Opsparede løndele dec20-mar21'!K711),AH713+'Opsparede løndele dec20-mar21'!K711,AH713),"")</f>
        <v/>
      </c>
    </row>
    <row r="714" spans="1:35" x14ac:dyDescent="0.25">
      <c r="A714" s="52" t="str">
        <f t="shared" si="188"/>
        <v/>
      </c>
      <c r="B714" s="5"/>
      <c r="C714" s="6"/>
      <c r="D714" s="7"/>
      <c r="E714" s="8"/>
      <c r="F714" s="8"/>
      <c r="G714" s="60" t="str">
        <f t="shared" si="185"/>
        <v/>
      </c>
      <c r="H714" s="60" t="str">
        <f t="shared" si="185"/>
        <v/>
      </c>
      <c r="I714" s="60" t="str">
        <f t="shared" si="185"/>
        <v/>
      </c>
      <c r="K714" s="115" t="str">
        <f t="shared" si="186"/>
        <v/>
      </c>
      <c r="U714" s="116"/>
      <c r="V714" s="65" t="str">
        <f t="shared" si="176"/>
        <v/>
      </c>
      <c r="W714" s="65" t="str">
        <f t="shared" si="177"/>
        <v/>
      </c>
      <c r="X714" s="65" t="str">
        <f t="shared" si="178"/>
        <v/>
      </c>
      <c r="Y714" s="65" t="str">
        <f t="shared" si="179"/>
        <v/>
      </c>
      <c r="Z714" s="65" t="str">
        <f t="shared" si="180"/>
        <v/>
      </c>
      <c r="AA714" s="65" t="str">
        <f t="shared" si="181"/>
        <v/>
      </c>
      <c r="AB714" s="38"/>
      <c r="AC714" s="38"/>
      <c r="AD714" s="38"/>
      <c r="AE714" s="85" t="str">
        <f t="shared" si="182"/>
        <v/>
      </c>
      <c r="AF714" s="85" t="str">
        <f t="shared" si="183"/>
        <v/>
      </c>
      <c r="AG714" s="85" t="str">
        <f t="shared" si="184"/>
        <v/>
      </c>
      <c r="AH714" s="66" t="str">
        <f t="shared" si="187"/>
        <v/>
      </c>
      <c r="AI714" s="46" t="str">
        <f>IFERROR(IF(ISNUMBER('Opsparede løndele dec20-mar21'!K712),AH714+'Opsparede løndele dec20-mar21'!K712,AH714),"")</f>
        <v/>
      </c>
    </row>
    <row r="715" spans="1:35" x14ac:dyDescent="0.25">
      <c r="A715" s="52" t="str">
        <f t="shared" si="188"/>
        <v/>
      </c>
      <c r="B715" s="5"/>
      <c r="C715" s="6"/>
      <c r="D715" s="7"/>
      <c r="E715" s="8"/>
      <c r="F715" s="8"/>
      <c r="G715" s="60" t="str">
        <f t="shared" si="185"/>
        <v/>
      </c>
      <c r="H715" s="60" t="str">
        <f t="shared" si="185"/>
        <v/>
      </c>
      <c r="I715" s="60" t="str">
        <f t="shared" si="185"/>
        <v/>
      </c>
      <c r="K715" s="115" t="str">
        <f t="shared" si="186"/>
        <v/>
      </c>
      <c r="U715" s="116"/>
      <c r="V715" s="65" t="str">
        <f t="shared" si="176"/>
        <v/>
      </c>
      <c r="W715" s="65" t="str">
        <f t="shared" si="177"/>
        <v/>
      </c>
      <c r="X715" s="65" t="str">
        <f t="shared" si="178"/>
        <v/>
      </c>
      <c r="Y715" s="65" t="str">
        <f t="shared" si="179"/>
        <v/>
      </c>
      <c r="Z715" s="65" t="str">
        <f t="shared" si="180"/>
        <v/>
      </c>
      <c r="AA715" s="65" t="str">
        <f t="shared" si="181"/>
        <v/>
      </c>
      <c r="AB715" s="38"/>
      <c r="AC715" s="38"/>
      <c r="AD715" s="38"/>
      <c r="AE715" s="85" t="str">
        <f t="shared" si="182"/>
        <v/>
      </c>
      <c r="AF715" s="85" t="str">
        <f t="shared" si="183"/>
        <v/>
      </c>
      <c r="AG715" s="85" t="str">
        <f t="shared" si="184"/>
        <v/>
      </c>
      <c r="AH715" s="66" t="str">
        <f t="shared" si="187"/>
        <v/>
      </c>
      <c r="AI715" s="46" t="str">
        <f>IFERROR(IF(ISNUMBER('Opsparede løndele dec20-mar21'!K713),AH715+'Opsparede løndele dec20-mar21'!K713,AH715),"")</f>
        <v/>
      </c>
    </row>
    <row r="716" spans="1:35" x14ac:dyDescent="0.25">
      <c r="A716" s="52" t="str">
        <f t="shared" si="188"/>
        <v/>
      </c>
      <c r="B716" s="5"/>
      <c r="C716" s="6"/>
      <c r="D716" s="7"/>
      <c r="E716" s="8"/>
      <c r="F716" s="8"/>
      <c r="G716" s="60" t="str">
        <f t="shared" si="185"/>
        <v/>
      </c>
      <c r="H716" s="60" t="str">
        <f t="shared" si="185"/>
        <v/>
      </c>
      <c r="I716" s="60" t="str">
        <f t="shared" si="185"/>
        <v/>
      </c>
      <c r="K716" s="115" t="str">
        <f t="shared" si="186"/>
        <v/>
      </c>
      <c r="U716" s="116"/>
      <c r="V716" s="65" t="str">
        <f t="shared" si="176"/>
        <v/>
      </c>
      <c r="W716" s="65" t="str">
        <f t="shared" si="177"/>
        <v/>
      </c>
      <c r="X716" s="65" t="str">
        <f t="shared" si="178"/>
        <v/>
      </c>
      <c r="Y716" s="65" t="str">
        <f t="shared" si="179"/>
        <v/>
      </c>
      <c r="Z716" s="65" t="str">
        <f t="shared" si="180"/>
        <v/>
      </c>
      <c r="AA716" s="65" t="str">
        <f t="shared" si="181"/>
        <v/>
      </c>
      <c r="AB716" s="38"/>
      <c r="AC716" s="38"/>
      <c r="AD716" s="38"/>
      <c r="AE716" s="85" t="str">
        <f t="shared" si="182"/>
        <v/>
      </c>
      <c r="AF716" s="85" t="str">
        <f t="shared" si="183"/>
        <v/>
      </c>
      <c r="AG716" s="85" t="str">
        <f t="shared" si="184"/>
        <v/>
      </c>
      <c r="AH716" s="66" t="str">
        <f t="shared" si="187"/>
        <v/>
      </c>
      <c r="AI716" s="46" t="str">
        <f>IFERROR(IF(ISNUMBER('Opsparede løndele dec20-mar21'!K714),AH716+'Opsparede løndele dec20-mar21'!K714,AH716),"")</f>
        <v/>
      </c>
    </row>
    <row r="717" spans="1:35" x14ac:dyDescent="0.25">
      <c r="A717" s="52" t="str">
        <f t="shared" si="188"/>
        <v/>
      </c>
      <c r="B717" s="5"/>
      <c r="C717" s="6"/>
      <c r="D717" s="7"/>
      <c r="E717" s="8"/>
      <c r="F717" s="8"/>
      <c r="G717" s="60" t="str">
        <f t="shared" si="185"/>
        <v/>
      </c>
      <c r="H717" s="60" t="str">
        <f t="shared" si="185"/>
        <v/>
      </c>
      <c r="I717" s="60" t="str">
        <f t="shared" si="185"/>
        <v/>
      </c>
      <c r="K717" s="115" t="str">
        <f t="shared" si="186"/>
        <v/>
      </c>
      <c r="U717" s="116"/>
      <c r="V717" s="65" t="str">
        <f t="shared" si="176"/>
        <v/>
      </c>
      <c r="W717" s="65" t="str">
        <f t="shared" si="177"/>
        <v/>
      </c>
      <c r="X717" s="65" t="str">
        <f t="shared" si="178"/>
        <v/>
      </c>
      <c r="Y717" s="65" t="str">
        <f t="shared" si="179"/>
        <v/>
      </c>
      <c r="Z717" s="65" t="str">
        <f t="shared" si="180"/>
        <v/>
      </c>
      <c r="AA717" s="65" t="str">
        <f t="shared" si="181"/>
        <v/>
      </c>
      <c r="AB717" s="38"/>
      <c r="AC717" s="38"/>
      <c r="AD717" s="38"/>
      <c r="AE717" s="85" t="str">
        <f t="shared" si="182"/>
        <v/>
      </c>
      <c r="AF717" s="85" t="str">
        <f t="shared" si="183"/>
        <v/>
      </c>
      <c r="AG717" s="85" t="str">
        <f t="shared" si="184"/>
        <v/>
      </c>
      <c r="AH717" s="66" t="str">
        <f t="shared" si="187"/>
        <v/>
      </c>
      <c r="AI717" s="46" t="str">
        <f>IFERROR(IF(ISNUMBER('Opsparede løndele dec20-mar21'!K715),AH717+'Opsparede løndele dec20-mar21'!K715,AH717),"")</f>
        <v/>
      </c>
    </row>
    <row r="718" spans="1:35" x14ac:dyDescent="0.25">
      <c r="A718" s="52" t="str">
        <f t="shared" si="188"/>
        <v/>
      </c>
      <c r="B718" s="5"/>
      <c r="C718" s="6"/>
      <c r="D718" s="7"/>
      <c r="E718" s="8"/>
      <c r="F718" s="8"/>
      <c r="G718" s="60" t="str">
        <f t="shared" si="185"/>
        <v/>
      </c>
      <c r="H718" s="60" t="str">
        <f t="shared" si="185"/>
        <v/>
      </c>
      <c r="I718" s="60" t="str">
        <f t="shared" si="185"/>
        <v/>
      </c>
      <c r="K718" s="115" t="str">
        <f t="shared" si="186"/>
        <v/>
      </c>
      <c r="U718" s="116"/>
      <c r="V718" s="65" t="str">
        <f t="shared" si="176"/>
        <v/>
      </c>
      <c r="W718" s="65" t="str">
        <f t="shared" si="177"/>
        <v/>
      </c>
      <c r="X718" s="65" t="str">
        <f t="shared" si="178"/>
        <v/>
      </c>
      <c r="Y718" s="65" t="str">
        <f t="shared" si="179"/>
        <v/>
      </c>
      <c r="Z718" s="65" t="str">
        <f t="shared" si="180"/>
        <v/>
      </c>
      <c r="AA718" s="65" t="str">
        <f t="shared" si="181"/>
        <v/>
      </c>
      <c r="AB718" s="38"/>
      <c r="AC718" s="38"/>
      <c r="AD718" s="38"/>
      <c r="AE718" s="85" t="str">
        <f t="shared" si="182"/>
        <v/>
      </c>
      <c r="AF718" s="85" t="str">
        <f t="shared" si="183"/>
        <v/>
      </c>
      <c r="AG718" s="85" t="str">
        <f t="shared" si="184"/>
        <v/>
      </c>
      <c r="AH718" s="66" t="str">
        <f t="shared" si="187"/>
        <v/>
      </c>
      <c r="AI718" s="46" t="str">
        <f>IFERROR(IF(ISNUMBER('Opsparede løndele dec20-mar21'!K716),AH718+'Opsparede løndele dec20-mar21'!K716,AH718),"")</f>
        <v/>
      </c>
    </row>
    <row r="719" spans="1:35" x14ac:dyDescent="0.25">
      <c r="A719" s="52" t="str">
        <f t="shared" si="188"/>
        <v/>
      </c>
      <c r="B719" s="5"/>
      <c r="C719" s="6"/>
      <c r="D719" s="7"/>
      <c r="E719" s="8"/>
      <c r="F719" s="8"/>
      <c r="G719" s="60" t="str">
        <f t="shared" si="185"/>
        <v/>
      </c>
      <c r="H719" s="60" t="str">
        <f t="shared" si="185"/>
        <v/>
      </c>
      <c r="I719" s="60" t="str">
        <f t="shared" si="185"/>
        <v/>
      </c>
      <c r="K719" s="115" t="str">
        <f t="shared" si="186"/>
        <v/>
      </c>
      <c r="U719" s="116"/>
      <c r="V719" s="65" t="str">
        <f t="shared" si="176"/>
        <v/>
      </c>
      <c r="W719" s="65" t="str">
        <f t="shared" si="177"/>
        <v/>
      </c>
      <c r="X719" s="65" t="str">
        <f t="shared" si="178"/>
        <v/>
      </c>
      <c r="Y719" s="65" t="str">
        <f t="shared" si="179"/>
        <v/>
      </c>
      <c r="Z719" s="65" t="str">
        <f t="shared" si="180"/>
        <v/>
      </c>
      <c r="AA719" s="65" t="str">
        <f t="shared" si="181"/>
        <v/>
      </c>
      <c r="AB719" s="38"/>
      <c r="AC719" s="38"/>
      <c r="AD719" s="38"/>
      <c r="AE719" s="85" t="str">
        <f t="shared" si="182"/>
        <v/>
      </c>
      <c r="AF719" s="85" t="str">
        <f t="shared" si="183"/>
        <v/>
      </c>
      <c r="AG719" s="85" t="str">
        <f t="shared" si="184"/>
        <v/>
      </c>
      <c r="AH719" s="66" t="str">
        <f t="shared" si="187"/>
        <v/>
      </c>
      <c r="AI719" s="46" t="str">
        <f>IFERROR(IF(ISNUMBER('Opsparede løndele dec20-mar21'!K717),AH719+'Opsparede løndele dec20-mar21'!K717,AH719),"")</f>
        <v/>
      </c>
    </row>
    <row r="720" spans="1:35" x14ac:dyDescent="0.25">
      <c r="A720" s="52" t="str">
        <f t="shared" si="188"/>
        <v/>
      </c>
      <c r="B720" s="5"/>
      <c r="C720" s="6"/>
      <c r="D720" s="7"/>
      <c r="E720" s="8"/>
      <c r="F720" s="8"/>
      <c r="G720" s="60" t="str">
        <f t="shared" si="185"/>
        <v/>
      </c>
      <c r="H720" s="60" t="str">
        <f t="shared" si="185"/>
        <v/>
      </c>
      <c r="I720" s="60" t="str">
        <f t="shared" si="185"/>
        <v/>
      </c>
      <c r="K720" s="115" t="str">
        <f t="shared" si="186"/>
        <v/>
      </c>
      <c r="U720" s="116"/>
      <c r="V720" s="65" t="str">
        <f t="shared" si="176"/>
        <v/>
      </c>
      <c r="W720" s="65" t="str">
        <f t="shared" si="177"/>
        <v/>
      </c>
      <c r="X720" s="65" t="str">
        <f t="shared" si="178"/>
        <v/>
      </c>
      <c r="Y720" s="65" t="str">
        <f t="shared" si="179"/>
        <v/>
      </c>
      <c r="Z720" s="65" t="str">
        <f t="shared" si="180"/>
        <v/>
      </c>
      <c r="AA720" s="65" t="str">
        <f t="shared" si="181"/>
        <v/>
      </c>
      <c r="AB720" s="38"/>
      <c r="AC720" s="38"/>
      <c r="AD720" s="38"/>
      <c r="AE720" s="85" t="str">
        <f t="shared" si="182"/>
        <v/>
      </c>
      <c r="AF720" s="85" t="str">
        <f t="shared" si="183"/>
        <v/>
      </c>
      <c r="AG720" s="85" t="str">
        <f t="shared" si="184"/>
        <v/>
      </c>
      <c r="AH720" s="66" t="str">
        <f t="shared" si="187"/>
        <v/>
      </c>
      <c r="AI720" s="46" t="str">
        <f>IFERROR(IF(ISNUMBER('Opsparede løndele dec20-mar21'!K718),AH720+'Opsparede løndele dec20-mar21'!K718,AH720),"")</f>
        <v/>
      </c>
    </row>
    <row r="721" spans="1:35" x14ac:dyDescent="0.25">
      <c r="A721" s="52" t="str">
        <f t="shared" si="188"/>
        <v/>
      </c>
      <c r="B721" s="5"/>
      <c r="C721" s="6"/>
      <c r="D721" s="7"/>
      <c r="E721" s="8"/>
      <c r="F721" s="8"/>
      <c r="G721" s="60" t="str">
        <f t="shared" si="185"/>
        <v/>
      </c>
      <c r="H721" s="60" t="str">
        <f t="shared" si="185"/>
        <v/>
      </c>
      <c r="I721" s="60" t="str">
        <f t="shared" si="185"/>
        <v/>
      </c>
      <c r="K721" s="115" t="str">
        <f t="shared" si="186"/>
        <v/>
      </c>
      <c r="U721" s="116"/>
      <c r="V721" s="65" t="str">
        <f t="shared" si="176"/>
        <v/>
      </c>
      <c r="W721" s="65" t="str">
        <f t="shared" si="177"/>
        <v/>
      </c>
      <c r="X721" s="65" t="str">
        <f t="shared" si="178"/>
        <v/>
      </c>
      <c r="Y721" s="65" t="str">
        <f t="shared" si="179"/>
        <v/>
      </c>
      <c r="Z721" s="65" t="str">
        <f t="shared" si="180"/>
        <v/>
      </c>
      <c r="AA721" s="65" t="str">
        <f t="shared" si="181"/>
        <v/>
      </c>
      <c r="AB721" s="38"/>
      <c r="AC721" s="38"/>
      <c r="AD721" s="38"/>
      <c r="AE721" s="85" t="str">
        <f t="shared" si="182"/>
        <v/>
      </c>
      <c r="AF721" s="85" t="str">
        <f t="shared" si="183"/>
        <v/>
      </c>
      <c r="AG721" s="85" t="str">
        <f t="shared" si="184"/>
        <v/>
      </c>
      <c r="AH721" s="66" t="str">
        <f t="shared" si="187"/>
        <v/>
      </c>
      <c r="AI721" s="46" t="str">
        <f>IFERROR(IF(ISNUMBER('Opsparede løndele dec20-mar21'!K719),AH721+'Opsparede løndele dec20-mar21'!K719,AH721),"")</f>
        <v/>
      </c>
    </row>
    <row r="722" spans="1:35" x14ac:dyDescent="0.25">
      <c r="A722" s="52" t="str">
        <f t="shared" si="188"/>
        <v/>
      </c>
      <c r="B722" s="5"/>
      <c r="C722" s="6"/>
      <c r="D722" s="7"/>
      <c r="E722" s="8"/>
      <c r="F722" s="8"/>
      <c r="G722" s="60" t="str">
        <f t="shared" si="185"/>
        <v/>
      </c>
      <c r="H722" s="60" t="str">
        <f t="shared" si="185"/>
        <v/>
      </c>
      <c r="I722" s="60" t="str">
        <f t="shared" si="185"/>
        <v/>
      </c>
      <c r="K722" s="115" t="str">
        <f t="shared" si="186"/>
        <v/>
      </c>
      <c r="U722" s="116"/>
      <c r="V722" s="65" t="str">
        <f t="shared" si="176"/>
        <v/>
      </c>
      <c r="W722" s="65" t="str">
        <f t="shared" si="177"/>
        <v/>
      </c>
      <c r="X722" s="65" t="str">
        <f t="shared" si="178"/>
        <v/>
      </c>
      <c r="Y722" s="65" t="str">
        <f t="shared" si="179"/>
        <v/>
      </c>
      <c r="Z722" s="65" t="str">
        <f t="shared" si="180"/>
        <v/>
      </c>
      <c r="AA722" s="65" t="str">
        <f t="shared" si="181"/>
        <v/>
      </c>
      <c r="AB722" s="38"/>
      <c r="AC722" s="38"/>
      <c r="AD722" s="38"/>
      <c r="AE722" s="85" t="str">
        <f t="shared" si="182"/>
        <v/>
      </c>
      <c r="AF722" s="85" t="str">
        <f t="shared" si="183"/>
        <v/>
      </c>
      <c r="AG722" s="85" t="str">
        <f t="shared" si="184"/>
        <v/>
      </c>
      <c r="AH722" s="66" t="str">
        <f t="shared" si="187"/>
        <v/>
      </c>
      <c r="AI722" s="46" t="str">
        <f>IFERROR(IF(ISNUMBER('Opsparede løndele dec20-mar21'!K720),AH722+'Opsparede løndele dec20-mar21'!K720,AH722),"")</f>
        <v/>
      </c>
    </row>
    <row r="723" spans="1:35" x14ac:dyDescent="0.25">
      <c r="A723" s="52" t="str">
        <f t="shared" si="188"/>
        <v/>
      </c>
      <c r="B723" s="5"/>
      <c r="C723" s="6"/>
      <c r="D723" s="7"/>
      <c r="E723" s="8"/>
      <c r="F723" s="8"/>
      <c r="G723" s="60" t="str">
        <f t="shared" si="185"/>
        <v/>
      </c>
      <c r="H723" s="60" t="str">
        <f t="shared" si="185"/>
        <v/>
      </c>
      <c r="I723" s="60" t="str">
        <f t="shared" si="185"/>
        <v/>
      </c>
      <c r="K723" s="115" t="str">
        <f t="shared" si="186"/>
        <v/>
      </c>
      <c r="U723" s="116"/>
      <c r="V723" s="65" t="str">
        <f t="shared" si="176"/>
        <v/>
      </c>
      <c r="W723" s="65" t="str">
        <f t="shared" si="177"/>
        <v/>
      </c>
      <c r="X723" s="65" t="str">
        <f t="shared" si="178"/>
        <v/>
      </c>
      <c r="Y723" s="65" t="str">
        <f t="shared" si="179"/>
        <v/>
      </c>
      <c r="Z723" s="65" t="str">
        <f t="shared" si="180"/>
        <v/>
      </c>
      <c r="AA723" s="65" t="str">
        <f t="shared" si="181"/>
        <v/>
      </c>
      <c r="AB723" s="38"/>
      <c r="AC723" s="38"/>
      <c r="AD723" s="38"/>
      <c r="AE723" s="85" t="str">
        <f t="shared" si="182"/>
        <v/>
      </c>
      <c r="AF723" s="85" t="str">
        <f t="shared" si="183"/>
        <v/>
      </c>
      <c r="AG723" s="85" t="str">
        <f t="shared" si="184"/>
        <v/>
      </c>
      <c r="AH723" s="66" t="str">
        <f t="shared" si="187"/>
        <v/>
      </c>
      <c r="AI723" s="46" t="str">
        <f>IFERROR(IF(ISNUMBER('Opsparede løndele dec20-mar21'!K721),AH723+'Opsparede løndele dec20-mar21'!K721,AH723),"")</f>
        <v/>
      </c>
    </row>
    <row r="724" spans="1:35" x14ac:dyDescent="0.25">
      <c r="A724" s="52" t="str">
        <f t="shared" si="188"/>
        <v/>
      </c>
      <c r="B724" s="5"/>
      <c r="C724" s="6"/>
      <c r="D724" s="7"/>
      <c r="E724" s="8"/>
      <c r="F724" s="8"/>
      <c r="G724" s="60" t="str">
        <f t="shared" si="185"/>
        <v/>
      </c>
      <c r="H724" s="60" t="str">
        <f t="shared" si="185"/>
        <v/>
      </c>
      <c r="I724" s="60" t="str">
        <f t="shared" si="185"/>
        <v/>
      </c>
      <c r="K724" s="115" t="str">
        <f t="shared" si="186"/>
        <v/>
      </c>
      <c r="U724" s="116"/>
      <c r="V724" s="65" t="str">
        <f t="shared" si="176"/>
        <v/>
      </c>
      <c r="W724" s="65" t="str">
        <f t="shared" si="177"/>
        <v/>
      </c>
      <c r="X724" s="65" t="str">
        <f t="shared" si="178"/>
        <v/>
      </c>
      <c r="Y724" s="65" t="str">
        <f t="shared" si="179"/>
        <v/>
      </c>
      <c r="Z724" s="65" t="str">
        <f t="shared" si="180"/>
        <v/>
      </c>
      <c r="AA724" s="65" t="str">
        <f t="shared" si="181"/>
        <v/>
      </c>
      <c r="AB724" s="38"/>
      <c r="AC724" s="38"/>
      <c r="AD724" s="38"/>
      <c r="AE724" s="85" t="str">
        <f t="shared" si="182"/>
        <v/>
      </c>
      <c r="AF724" s="85" t="str">
        <f t="shared" si="183"/>
        <v/>
      </c>
      <c r="AG724" s="85" t="str">
        <f t="shared" si="184"/>
        <v/>
      </c>
      <c r="AH724" s="66" t="str">
        <f t="shared" si="187"/>
        <v/>
      </c>
      <c r="AI724" s="46" t="str">
        <f>IFERROR(IF(ISNUMBER('Opsparede løndele dec20-mar21'!K722),AH724+'Opsparede løndele dec20-mar21'!K722,AH724),"")</f>
        <v/>
      </c>
    </row>
    <row r="725" spans="1:35" x14ac:dyDescent="0.25">
      <c r="A725" s="52" t="str">
        <f t="shared" si="188"/>
        <v/>
      </c>
      <c r="B725" s="5"/>
      <c r="C725" s="6"/>
      <c r="D725" s="7"/>
      <c r="E725" s="8"/>
      <c r="F725" s="8"/>
      <c r="G725" s="60" t="str">
        <f t="shared" si="185"/>
        <v/>
      </c>
      <c r="H725" s="60" t="str">
        <f t="shared" si="185"/>
        <v/>
      </c>
      <c r="I725" s="60" t="str">
        <f t="shared" si="185"/>
        <v/>
      </c>
      <c r="K725" s="115" t="str">
        <f t="shared" si="186"/>
        <v/>
      </c>
      <c r="U725" s="116"/>
      <c r="V725" s="65" t="str">
        <f t="shared" si="176"/>
        <v/>
      </c>
      <c r="W725" s="65" t="str">
        <f t="shared" si="177"/>
        <v/>
      </c>
      <c r="X725" s="65" t="str">
        <f t="shared" si="178"/>
        <v/>
      </c>
      <c r="Y725" s="65" t="str">
        <f t="shared" si="179"/>
        <v/>
      </c>
      <c r="Z725" s="65" t="str">
        <f t="shared" si="180"/>
        <v/>
      </c>
      <c r="AA725" s="65" t="str">
        <f t="shared" si="181"/>
        <v/>
      </c>
      <c r="AB725" s="38"/>
      <c r="AC725" s="38"/>
      <c r="AD725" s="38"/>
      <c r="AE725" s="85" t="str">
        <f t="shared" si="182"/>
        <v/>
      </c>
      <c r="AF725" s="85" t="str">
        <f t="shared" si="183"/>
        <v/>
      </c>
      <c r="AG725" s="85" t="str">
        <f t="shared" si="184"/>
        <v/>
      </c>
      <c r="AH725" s="66" t="str">
        <f t="shared" si="187"/>
        <v/>
      </c>
      <c r="AI725" s="46" t="str">
        <f>IFERROR(IF(ISNUMBER('Opsparede løndele dec20-mar21'!K723),AH725+'Opsparede løndele dec20-mar21'!K723,AH725),"")</f>
        <v/>
      </c>
    </row>
    <row r="726" spans="1:35" x14ac:dyDescent="0.25">
      <c r="A726" s="52" t="str">
        <f t="shared" si="188"/>
        <v/>
      </c>
      <c r="B726" s="5"/>
      <c r="C726" s="6"/>
      <c r="D726" s="7"/>
      <c r="E726" s="8"/>
      <c r="F726" s="8"/>
      <c r="G726" s="60" t="str">
        <f t="shared" si="185"/>
        <v/>
      </c>
      <c r="H726" s="60" t="str">
        <f t="shared" si="185"/>
        <v/>
      </c>
      <c r="I726" s="60" t="str">
        <f t="shared" si="185"/>
        <v/>
      </c>
      <c r="K726" s="115" t="str">
        <f t="shared" si="186"/>
        <v/>
      </c>
      <c r="U726" s="116"/>
      <c r="V726" s="65" t="str">
        <f t="shared" si="176"/>
        <v/>
      </c>
      <c r="W726" s="65" t="str">
        <f t="shared" si="177"/>
        <v/>
      </c>
      <c r="X726" s="65" t="str">
        <f t="shared" si="178"/>
        <v/>
      </c>
      <c r="Y726" s="65" t="str">
        <f t="shared" si="179"/>
        <v/>
      </c>
      <c r="Z726" s="65" t="str">
        <f t="shared" si="180"/>
        <v/>
      </c>
      <c r="AA726" s="65" t="str">
        <f t="shared" si="181"/>
        <v/>
      </c>
      <c r="AB726" s="38"/>
      <c r="AC726" s="38"/>
      <c r="AD726" s="38"/>
      <c r="AE726" s="85" t="str">
        <f t="shared" si="182"/>
        <v/>
      </c>
      <c r="AF726" s="85" t="str">
        <f t="shared" si="183"/>
        <v/>
      </c>
      <c r="AG726" s="85" t="str">
        <f t="shared" si="184"/>
        <v/>
      </c>
      <c r="AH726" s="66" t="str">
        <f t="shared" si="187"/>
        <v/>
      </c>
      <c r="AI726" s="46" t="str">
        <f>IFERROR(IF(ISNUMBER('Opsparede løndele dec20-mar21'!K724),AH726+'Opsparede løndele dec20-mar21'!K724,AH726),"")</f>
        <v/>
      </c>
    </row>
    <row r="727" spans="1:35" x14ac:dyDescent="0.25">
      <c r="A727" s="52" t="str">
        <f t="shared" si="188"/>
        <v/>
      </c>
      <c r="B727" s="5"/>
      <c r="C727" s="6"/>
      <c r="D727" s="7"/>
      <c r="E727" s="8"/>
      <c r="F727" s="8"/>
      <c r="G727" s="60" t="str">
        <f t="shared" si="185"/>
        <v/>
      </c>
      <c r="H727" s="60" t="str">
        <f t="shared" si="185"/>
        <v/>
      </c>
      <c r="I727" s="60" t="str">
        <f t="shared" si="185"/>
        <v/>
      </c>
      <c r="K727" s="115" t="str">
        <f t="shared" si="186"/>
        <v/>
      </c>
      <c r="U727" s="116"/>
      <c r="V727" s="65" t="str">
        <f t="shared" si="176"/>
        <v/>
      </c>
      <c r="W727" s="65" t="str">
        <f t="shared" si="177"/>
        <v/>
      </c>
      <c r="X727" s="65" t="str">
        <f t="shared" si="178"/>
        <v/>
      </c>
      <c r="Y727" s="65" t="str">
        <f t="shared" si="179"/>
        <v/>
      </c>
      <c r="Z727" s="65" t="str">
        <f t="shared" si="180"/>
        <v/>
      </c>
      <c r="AA727" s="65" t="str">
        <f t="shared" si="181"/>
        <v/>
      </c>
      <c r="AB727" s="38"/>
      <c r="AC727" s="38"/>
      <c r="AD727" s="38"/>
      <c r="AE727" s="85" t="str">
        <f t="shared" si="182"/>
        <v/>
      </c>
      <c r="AF727" s="85" t="str">
        <f t="shared" si="183"/>
        <v/>
      </c>
      <c r="AG727" s="85" t="str">
        <f t="shared" si="184"/>
        <v/>
      </c>
      <c r="AH727" s="66" t="str">
        <f t="shared" si="187"/>
        <v/>
      </c>
      <c r="AI727" s="46" t="str">
        <f>IFERROR(IF(ISNUMBER('Opsparede løndele dec20-mar21'!K725),AH727+'Opsparede løndele dec20-mar21'!K725,AH727),"")</f>
        <v/>
      </c>
    </row>
    <row r="728" spans="1:35" x14ac:dyDescent="0.25">
      <c r="A728" s="52" t="str">
        <f t="shared" si="188"/>
        <v/>
      </c>
      <c r="B728" s="5"/>
      <c r="C728" s="6"/>
      <c r="D728" s="7"/>
      <c r="E728" s="8"/>
      <c r="F728" s="8"/>
      <c r="G728" s="60" t="str">
        <f t="shared" ref="G728:I743" si="189">IF(AND(ISNUMBER($E728),ISNUMBER($F728)),MAX(MIN(NETWORKDAYS(IF($E728&lt;=VLOOKUP(G$6,Matrix_antal_dage,5,FALSE),VLOOKUP(G$6,Matrix_antal_dage,5,FALSE),$E728),IF($F728&gt;=VLOOKUP(G$6,Matrix_antal_dage,6,FALSE),VLOOKUP(G$6,Matrix_antal_dage,6,FALSE),$F728),helligdage),VLOOKUP(G$6,Matrix_antal_dage,7,FALSE)),0),"")</f>
        <v/>
      </c>
      <c r="H728" s="60" t="str">
        <f t="shared" si="189"/>
        <v/>
      </c>
      <c r="I728" s="60" t="str">
        <f t="shared" si="189"/>
        <v/>
      </c>
      <c r="K728" s="115" t="str">
        <f t="shared" si="186"/>
        <v/>
      </c>
      <c r="U728" s="116"/>
      <c r="V728" s="65" t="str">
        <f t="shared" si="176"/>
        <v/>
      </c>
      <c r="W728" s="65" t="str">
        <f t="shared" si="177"/>
        <v/>
      </c>
      <c r="X728" s="65" t="str">
        <f t="shared" si="178"/>
        <v/>
      </c>
      <c r="Y728" s="65" t="str">
        <f t="shared" si="179"/>
        <v/>
      </c>
      <c r="Z728" s="65" t="str">
        <f t="shared" si="180"/>
        <v/>
      </c>
      <c r="AA728" s="65" t="str">
        <f t="shared" si="181"/>
        <v/>
      </c>
      <c r="AB728" s="38"/>
      <c r="AC728" s="38"/>
      <c r="AD728" s="38"/>
      <c r="AE728" s="85" t="str">
        <f t="shared" si="182"/>
        <v/>
      </c>
      <c r="AF728" s="85" t="str">
        <f t="shared" si="183"/>
        <v/>
      </c>
      <c r="AG728" s="85" t="str">
        <f t="shared" si="184"/>
        <v/>
      </c>
      <c r="AH728" s="66" t="str">
        <f t="shared" si="187"/>
        <v/>
      </c>
      <c r="AI728" s="46" t="str">
        <f>IFERROR(IF(ISNUMBER('Opsparede løndele dec20-mar21'!K726),AH728+'Opsparede løndele dec20-mar21'!K726,AH728),"")</f>
        <v/>
      </c>
    </row>
    <row r="729" spans="1:35" x14ac:dyDescent="0.25">
      <c r="A729" s="52" t="str">
        <f t="shared" si="188"/>
        <v/>
      </c>
      <c r="B729" s="5"/>
      <c r="C729" s="6"/>
      <c r="D729" s="7"/>
      <c r="E729" s="8"/>
      <c r="F729" s="8"/>
      <c r="G729" s="60" t="str">
        <f t="shared" si="189"/>
        <v/>
      </c>
      <c r="H729" s="60" t="str">
        <f t="shared" si="189"/>
        <v/>
      </c>
      <c r="I729" s="60" t="str">
        <f t="shared" si="189"/>
        <v/>
      </c>
      <c r="K729" s="115" t="str">
        <f t="shared" si="186"/>
        <v/>
      </c>
      <c r="U729" s="116"/>
      <c r="V729" s="65" t="str">
        <f t="shared" si="176"/>
        <v/>
      </c>
      <c r="W729" s="65" t="str">
        <f t="shared" si="177"/>
        <v/>
      </c>
      <c r="X729" s="65" t="str">
        <f t="shared" si="178"/>
        <v/>
      </c>
      <c r="Y729" s="65" t="str">
        <f t="shared" si="179"/>
        <v/>
      </c>
      <c r="Z729" s="65" t="str">
        <f t="shared" si="180"/>
        <v/>
      </c>
      <c r="AA729" s="65" t="str">
        <f t="shared" si="181"/>
        <v/>
      </c>
      <c r="AB729" s="38"/>
      <c r="AC729" s="38"/>
      <c r="AD729" s="38"/>
      <c r="AE729" s="85" t="str">
        <f t="shared" si="182"/>
        <v/>
      </c>
      <c r="AF729" s="85" t="str">
        <f t="shared" si="183"/>
        <v/>
      </c>
      <c r="AG729" s="85" t="str">
        <f t="shared" si="184"/>
        <v/>
      </c>
      <c r="AH729" s="66" t="str">
        <f t="shared" si="187"/>
        <v/>
      </c>
      <c r="AI729" s="46" t="str">
        <f>IFERROR(IF(ISNUMBER('Opsparede løndele dec20-mar21'!K727),AH729+'Opsparede løndele dec20-mar21'!K727,AH729),"")</f>
        <v/>
      </c>
    </row>
    <row r="730" spans="1:35" x14ac:dyDescent="0.25">
      <c r="A730" s="52" t="str">
        <f t="shared" si="188"/>
        <v/>
      </c>
      <c r="B730" s="5"/>
      <c r="C730" s="6"/>
      <c r="D730" s="7"/>
      <c r="E730" s="8"/>
      <c r="F730" s="8"/>
      <c r="G730" s="60" t="str">
        <f t="shared" si="189"/>
        <v/>
      </c>
      <c r="H730" s="60" t="str">
        <f t="shared" si="189"/>
        <v/>
      </c>
      <c r="I730" s="60" t="str">
        <f t="shared" si="189"/>
        <v/>
      </c>
      <c r="K730" s="115" t="str">
        <f t="shared" si="186"/>
        <v/>
      </c>
      <c r="U730" s="116"/>
      <c r="V730" s="65" t="str">
        <f t="shared" si="176"/>
        <v/>
      </c>
      <c r="W730" s="65" t="str">
        <f t="shared" si="177"/>
        <v/>
      </c>
      <c r="X730" s="65" t="str">
        <f t="shared" si="178"/>
        <v/>
      </c>
      <c r="Y730" s="65" t="str">
        <f t="shared" si="179"/>
        <v/>
      </c>
      <c r="Z730" s="65" t="str">
        <f t="shared" si="180"/>
        <v/>
      </c>
      <c r="AA730" s="65" t="str">
        <f t="shared" si="181"/>
        <v/>
      </c>
      <c r="AB730" s="38"/>
      <c r="AC730" s="38"/>
      <c r="AD730" s="38"/>
      <c r="AE730" s="85" t="str">
        <f t="shared" si="182"/>
        <v/>
      </c>
      <c r="AF730" s="85" t="str">
        <f t="shared" si="183"/>
        <v/>
      </c>
      <c r="AG730" s="85" t="str">
        <f t="shared" si="184"/>
        <v/>
      </c>
      <c r="AH730" s="66" t="str">
        <f t="shared" si="187"/>
        <v/>
      </c>
      <c r="AI730" s="46" t="str">
        <f>IFERROR(IF(ISNUMBER('Opsparede løndele dec20-mar21'!K728),AH730+'Opsparede løndele dec20-mar21'!K728,AH730),"")</f>
        <v/>
      </c>
    </row>
    <row r="731" spans="1:35" x14ac:dyDescent="0.25">
      <c r="A731" s="52" t="str">
        <f t="shared" si="188"/>
        <v/>
      </c>
      <c r="B731" s="5"/>
      <c r="C731" s="6"/>
      <c r="D731" s="7"/>
      <c r="E731" s="8"/>
      <c r="F731" s="8"/>
      <c r="G731" s="60" t="str">
        <f t="shared" si="189"/>
        <v/>
      </c>
      <c r="H731" s="60" t="str">
        <f t="shared" si="189"/>
        <v/>
      </c>
      <c r="I731" s="60" t="str">
        <f t="shared" si="189"/>
        <v/>
      </c>
      <c r="K731" s="115" t="str">
        <f t="shared" si="186"/>
        <v/>
      </c>
      <c r="U731" s="116"/>
      <c r="V731" s="65" t="str">
        <f t="shared" si="176"/>
        <v/>
      </c>
      <c r="W731" s="65" t="str">
        <f t="shared" si="177"/>
        <v/>
      </c>
      <c r="X731" s="65" t="str">
        <f t="shared" si="178"/>
        <v/>
      </c>
      <c r="Y731" s="65" t="str">
        <f t="shared" si="179"/>
        <v/>
      </c>
      <c r="Z731" s="65" t="str">
        <f t="shared" si="180"/>
        <v/>
      </c>
      <c r="AA731" s="65" t="str">
        <f t="shared" si="181"/>
        <v/>
      </c>
      <c r="AB731" s="38"/>
      <c r="AC731" s="38"/>
      <c r="AD731" s="38"/>
      <c r="AE731" s="85" t="str">
        <f t="shared" si="182"/>
        <v/>
      </c>
      <c r="AF731" s="85" t="str">
        <f t="shared" si="183"/>
        <v/>
      </c>
      <c r="AG731" s="85" t="str">
        <f t="shared" si="184"/>
        <v/>
      </c>
      <c r="AH731" s="66" t="str">
        <f t="shared" si="187"/>
        <v/>
      </c>
      <c r="AI731" s="46" t="str">
        <f>IFERROR(IF(ISNUMBER('Opsparede løndele dec20-mar21'!K729),AH731+'Opsparede løndele dec20-mar21'!K729,AH731),"")</f>
        <v/>
      </c>
    </row>
    <row r="732" spans="1:35" x14ac:dyDescent="0.25">
      <c r="A732" s="52" t="str">
        <f t="shared" si="188"/>
        <v/>
      </c>
      <c r="B732" s="5"/>
      <c r="C732" s="6"/>
      <c r="D732" s="7"/>
      <c r="E732" s="8"/>
      <c r="F732" s="8"/>
      <c r="G732" s="60" t="str">
        <f t="shared" si="189"/>
        <v/>
      </c>
      <c r="H732" s="60" t="str">
        <f t="shared" si="189"/>
        <v/>
      </c>
      <c r="I732" s="60" t="str">
        <f t="shared" si="189"/>
        <v/>
      </c>
      <c r="K732" s="115" t="str">
        <f t="shared" si="186"/>
        <v/>
      </c>
      <c r="U732" s="116"/>
      <c r="V732" s="65" t="str">
        <f t="shared" si="176"/>
        <v/>
      </c>
      <c r="W732" s="65" t="str">
        <f t="shared" si="177"/>
        <v/>
      </c>
      <c r="X732" s="65" t="str">
        <f t="shared" si="178"/>
        <v/>
      </c>
      <c r="Y732" s="65" t="str">
        <f t="shared" si="179"/>
        <v/>
      </c>
      <c r="Z732" s="65" t="str">
        <f t="shared" si="180"/>
        <v/>
      </c>
      <c r="AA732" s="65" t="str">
        <f t="shared" si="181"/>
        <v/>
      </c>
      <c r="AB732" s="38"/>
      <c r="AC732" s="38"/>
      <c r="AD732" s="38"/>
      <c r="AE732" s="85" t="str">
        <f t="shared" si="182"/>
        <v/>
      </c>
      <c r="AF732" s="85" t="str">
        <f t="shared" si="183"/>
        <v/>
      </c>
      <c r="AG732" s="85" t="str">
        <f t="shared" si="184"/>
        <v/>
      </c>
      <c r="AH732" s="66" t="str">
        <f t="shared" si="187"/>
        <v/>
      </c>
      <c r="AI732" s="46" t="str">
        <f>IFERROR(IF(ISNUMBER('Opsparede løndele dec20-mar21'!K730),AH732+'Opsparede løndele dec20-mar21'!K730,AH732),"")</f>
        <v/>
      </c>
    </row>
    <row r="733" spans="1:35" x14ac:dyDescent="0.25">
      <c r="A733" s="52" t="str">
        <f t="shared" si="188"/>
        <v/>
      </c>
      <c r="B733" s="5"/>
      <c r="C733" s="6"/>
      <c r="D733" s="7"/>
      <c r="E733" s="8"/>
      <c r="F733" s="8"/>
      <c r="G733" s="60" t="str">
        <f t="shared" si="189"/>
        <v/>
      </c>
      <c r="H733" s="60" t="str">
        <f t="shared" si="189"/>
        <v/>
      </c>
      <c r="I733" s="60" t="str">
        <f t="shared" si="189"/>
        <v/>
      </c>
      <c r="K733" s="115" t="str">
        <f t="shared" si="186"/>
        <v/>
      </c>
      <c r="U733" s="116"/>
      <c r="V733" s="65" t="str">
        <f t="shared" si="176"/>
        <v/>
      </c>
      <c r="W733" s="65" t="str">
        <f t="shared" si="177"/>
        <v/>
      </c>
      <c r="X733" s="65" t="str">
        <f t="shared" si="178"/>
        <v/>
      </c>
      <c r="Y733" s="65" t="str">
        <f t="shared" si="179"/>
        <v/>
      </c>
      <c r="Z733" s="65" t="str">
        <f t="shared" si="180"/>
        <v/>
      </c>
      <c r="AA733" s="65" t="str">
        <f t="shared" si="181"/>
        <v/>
      </c>
      <c r="AB733" s="38"/>
      <c r="AC733" s="38"/>
      <c r="AD733" s="38"/>
      <c r="AE733" s="85" t="str">
        <f t="shared" si="182"/>
        <v/>
      </c>
      <c r="AF733" s="85" t="str">
        <f t="shared" si="183"/>
        <v/>
      </c>
      <c r="AG733" s="85" t="str">
        <f t="shared" si="184"/>
        <v/>
      </c>
      <c r="AH733" s="66" t="str">
        <f t="shared" si="187"/>
        <v/>
      </c>
      <c r="AI733" s="46" t="str">
        <f>IFERROR(IF(ISNUMBER('Opsparede løndele dec20-mar21'!K731),AH733+'Opsparede løndele dec20-mar21'!K731,AH733),"")</f>
        <v/>
      </c>
    </row>
    <row r="734" spans="1:35" x14ac:dyDescent="0.25">
      <c r="A734" s="52" t="str">
        <f t="shared" si="188"/>
        <v/>
      </c>
      <c r="B734" s="5"/>
      <c r="C734" s="6"/>
      <c r="D734" s="7"/>
      <c r="E734" s="8"/>
      <c r="F734" s="8"/>
      <c r="G734" s="60" t="str">
        <f t="shared" si="189"/>
        <v/>
      </c>
      <c r="H734" s="60" t="str">
        <f t="shared" si="189"/>
        <v/>
      </c>
      <c r="I734" s="60" t="str">
        <f t="shared" si="189"/>
        <v/>
      </c>
      <c r="K734" s="115" t="str">
        <f t="shared" si="186"/>
        <v/>
      </c>
      <c r="U734" s="116"/>
      <c r="V734" s="65" t="str">
        <f t="shared" si="176"/>
        <v/>
      </c>
      <c r="W734" s="65" t="str">
        <f t="shared" si="177"/>
        <v/>
      </c>
      <c r="X734" s="65" t="str">
        <f t="shared" si="178"/>
        <v/>
      </c>
      <c r="Y734" s="65" t="str">
        <f t="shared" si="179"/>
        <v/>
      </c>
      <c r="Z734" s="65" t="str">
        <f t="shared" si="180"/>
        <v/>
      </c>
      <c r="AA734" s="65" t="str">
        <f t="shared" si="181"/>
        <v/>
      </c>
      <c r="AB734" s="38"/>
      <c r="AC734" s="38"/>
      <c r="AD734" s="38"/>
      <c r="AE734" s="85" t="str">
        <f t="shared" si="182"/>
        <v/>
      </c>
      <c r="AF734" s="85" t="str">
        <f t="shared" si="183"/>
        <v/>
      </c>
      <c r="AG734" s="85" t="str">
        <f t="shared" si="184"/>
        <v/>
      </c>
      <c r="AH734" s="66" t="str">
        <f t="shared" si="187"/>
        <v/>
      </c>
      <c r="AI734" s="46" t="str">
        <f>IFERROR(IF(ISNUMBER('Opsparede løndele dec20-mar21'!K732),AH734+'Opsparede løndele dec20-mar21'!K732,AH734),"")</f>
        <v/>
      </c>
    </row>
    <row r="735" spans="1:35" x14ac:dyDescent="0.25">
      <c r="A735" s="52" t="str">
        <f t="shared" si="188"/>
        <v/>
      </c>
      <c r="B735" s="5"/>
      <c r="C735" s="6"/>
      <c r="D735" s="7"/>
      <c r="E735" s="8"/>
      <c r="F735" s="8"/>
      <c r="G735" s="60" t="str">
        <f t="shared" si="189"/>
        <v/>
      </c>
      <c r="H735" s="60" t="str">
        <f t="shared" si="189"/>
        <v/>
      </c>
      <c r="I735" s="60" t="str">
        <f t="shared" si="189"/>
        <v/>
      </c>
      <c r="K735" s="115" t="str">
        <f t="shared" si="186"/>
        <v/>
      </c>
      <c r="U735" s="116"/>
      <c r="V735" s="65" t="str">
        <f t="shared" si="176"/>
        <v/>
      </c>
      <c r="W735" s="65" t="str">
        <f t="shared" si="177"/>
        <v/>
      </c>
      <c r="X735" s="65" t="str">
        <f t="shared" si="178"/>
        <v/>
      </c>
      <c r="Y735" s="65" t="str">
        <f t="shared" si="179"/>
        <v/>
      </c>
      <c r="Z735" s="65" t="str">
        <f t="shared" si="180"/>
        <v/>
      </c>
      <c r="AA735" s="65" t="str">
        <f t="shared" si="181"/>
        <v/>
      </c>
      <c r="AB735" s="38"/>
      <c r="AC735" s="38"/>
      <c r="AD735" s="38"/>
      <c r="AE735" s="85" t="str">
        <f t="shared" si="182"/>
        <v/>
      </c>
      <c r="AF735" s="85" t="str">
        <f t="shared" si="183"/>
        <v/>
      </c>
      <c r="AG735" s="85" t="str">
        <f t="shared" si="184"/>
        <v/>
      </c>
      <c r="AH735" s="66" t="str">
        <f t="shared" si="187"/>
        <v/>
      </c>
      <c r="AI735" s="46" t="str">
        <f>IFERROR(IF(ISNUMBER('Opsparede løndele dec20-mar21'!K733),AH735+'Opsparede løndele dec20-mar21'!K733,AH735),"")</f>
        <v/>
      </c>
    </row>
    <row r="736" spans="1:35" x14ac:dyDescent="0.25">
      <c r="A736" s="52" t="str">
        <f t="shared" si="188"/>
        <v/>
      </c>
      <c r="B736" s="5"/>
      <c r="C736" s="6"/>
      <c r="D736" s="7"/>
      <c r="E736" s="8"/>
      <c r="F736" s="8"/>
      <c r="G736" s="60" t="str">
        <f t="shared" si="189"/>
        <v/>
      </c>
      <c r="H736" s="60" t="str">
        <f t="shared" si="189"/>
        <v/>
      </c>
      <c r="I736" s="60" t="str">
        <f t="shared" si="189"/>
        <v/>
      </c>
      <c r="K736" s="115" t="str">
        <f t="shared" si="186"/>
        <v/>
      </c>
      <c r="U736" s="116"/>
      <c r="V736" s="65" t="str">
        <f t="shared" si="176"/>
        <v/>
      </c>
      <c r="W736" s="65" t="str">
        <f t="shared" si="177"/>
        <v/>
      </c>
      <c r="X736" s="65" t="str">
        <f t="shared" si="178"/>
        <v/>
      </c>
      <c r="Y736" s="65" t="str">
        <f t="shared" si="179"/>
        <v/>
      </c>
      <c r="Z736" s="65" t="str">
        <f t="shared" si="180"/>
        <v/>
      </c>
      <c r="AA736" s="65" t="str">
        <f t="shared" si="181"/>
        <v/>
      </c>
      <c r="AB736" s="38"/>
      <c r="AC736" s="38"/>
      <c r="AD736" s="38"/>
      <c r="AE736" s="85" t="str">
        <f t="shared" si="182"/>
        <v/>
      </c>
      <c r="AF736" s="85" t="str">
        <f t="shared" si="183"/>
        <v/>
      </c>
      <c r="AG736" s="85" t="str">
        <f t="shared" si="184"/>
        <v/>
      </c>
      <c r="AH736" s="66" t="str">
        <f t="shared" si="187"/>
        <v/>
      </c>
      <c r="AI736" s="46" t="str">
        <f>IFERROR(IF(ISNUMBER('Opsparede løndele dec20-mar21'!K734),AH736+'Opsparede løndele dec20-mar21'!K734,AH736),"")</f>
        <v/>
      </c>
    </row>
    <row r="737" spans="1:35" x14ac:dyDescent="0.25">
      <c r="A737" s="52" t="str">
        <f t="shared" si="188"/>
        <v/>
      </c>
      <c r="B737" s="5"/>
      <c r="C737" s="6"/>
      <c r="D737" s="7"/>
      <c r="E737" s="8"/>
      <c r="F737" s="8"/>
      <c r="G737" s="60" t="str">
        <f t="shared" si="189"/>
        <v/>
      </c>
      <c r="H737" s="60" t="str">
        <f t="shared" si="189"/>
        <v/>
      </c>
      <c r="I737" s="60" t="str">
        <f t="shared" si="189"/>
        <v/>
      </c>
      <c r="K737" s="115" t="str">
        <f t="shared" si="186"/>
        <v/>
      </c>
      <c r="U737" s="116"/>
      <c r="V737" s="65" t="str">
        <f t="shared" si="176"/>
        <v/>
      </c>
      <c r="W737" s="65" t="str">
        <f t="shared" si="177"/>
        <v/>
      </c>
      <c r="X737" s="65" t="str">
        <f t="shared" si="178"/>
        <v/>
      </c>
      <c r="Y737" s="65" t="str">
        <f t="shared" si="179"/>
        <v/>
      </c>
      <c r="Z737" s="65" t="str">
        <f t="shared" si="180"/>
        <v/>
      </c>
      <c r="AA737" s="65" t="str">
        <f t="shared" si="181"/>
        <v/>
      </c>
      <c r="AB737" s="38"/>
      <c r="AC737" s="38"/>
      <c r="AD737" s="38"/>
      <c r="AE737" s="85" t="str">
        <f t="shared" si="182"/>
        <v/>
      </c>
      <c r="AF737" s="85" t="str">
        <f t="shared" si="183"/>
        <v/>
      </c>
      <c r="AG737" s="85" t="str">
        <f t="shared" si="184"/>
        <v/>
      </c>
      <c r="AH737" s="66" t="str">
        <f t="shared" si="187"/>
        <v/>
      </c>
      <c r="AI737" s="46" t="str">
        <f>IFERROR(IF(ISNUMBER('Opsparede løndele dec20-mar21'!K735),AH737+'Opsparede løndele dec20-mar21'!K735,AH737),"")</f>
        <v/>
      </c>
    </row>
    <row r="738" spans="1:35" x14ac:dyDescent="0.25">
      <c r="A738" s="52" t="str">
        <f t="shared" si="188"/>
        <v/>
      </c>
      <c r="B738" s="5"/>
      <c r="C738" s="6"/>
      <c r="D738" s="7"/>
      <c r="E738" s="8"/>
      <c r="F738" s="8"/>
      <c r="G738" s="60" t="str">
        <f t="shared" si="189"/>
        <v/>
      </c>
      <c r="H738" s="60" t="str">
        <f t="shared" si="189"/>
        <v/>
      </c>
      <c r="I738" s="60" t="str">
        <f t="shared" si="189"/>
        <v/>
      </c>
      <c r="K738" s="115" t="str">
        <f t="shared" si="186"/>
        <v/>
      </c>
      <c r="U738" s="116"/>
      <c r="V738" s="65" t="str">
        <f t="shared" si="176"/>
        <v/>
      </c>
      <c r="W738" s="65" t="str">
        <f t="shared" si="177"/>
        <v/>
      </c>
      <c r="X738" s="65" t="str">
        <f t="shared" si="178"/>
        <v/>
      </c>
      <c r="Y738" s="65" t="str">
        <f t="shared" si="179"/>
        <v/>
      </c>
      <c r="Z738" s="65" t="str">
        <f t="shared" si="180"/>
        <v/>
      </c>
      <c r="AA738" s="65" t="str">
        <f t="shared" si="181"/>
        <v/>
      </c>
      <c r="AB738" s="38"/>
      <c r="AC738" s="38"/>
      <c r="AD738" s="38"/>
      <c r="AE738" s="85" t="str">
        <f t="shared" si="182"/>
        <v/>
      </c>
      <c r="AF738" s="85" t="str">
        <f t="shared" si="183"/>
        <v/>
      </c>
      <c r="AG738" s="85" t="str">
        <f t="shared" si="184"/>
        <v/>
      </c>
      <c r="AH738" s="66" t="str">
        <f t="shared" si="187"/>
        <v/>
      </c>
      <c r="AI738" s="46" t="str">
        <f>IFERROR(IF(ISNUMBER('Opsparede løndele dec20-mar21'!K736),AH738+'Opsparede løndele dec20-mar21'!K736,AH738),"")</f>
        <v/>
      </c>
    </row>
    <row r="739" spans="1:35" x14ac:dyDescent="0.25">
      <c r="A739" s="52" t="str">
        <f t="shared" si="188"/>
        <v/>
      </c>
      <c r="B739" s="5"/>
      <c r="C739" s="6"/>
      <c r="D739" s="7"/>
      <c r="E739" s="8"/>
      <c r="F739" s="8"/>
      <c r="G739" s="60" t="str">
        <f t="shared" si="189"/>
        <v/>
      </c>
      <c r="H739" s="60" t="str">
        <f t="shared" si="189"/>
        <v/>
      </c>
      <c r="I739" s="60" t="str">
        <f t="shared" si="189"/>
        <v/>
      </c>
      <c r="K739" s="115" t="str">
        <f t="shared" si="186"/>
        <v/>
      </c>
      <c r="U739" s="116"/>
      <c r="V739" s="65" t="str">
        <f t="shared" si="176"/>
        <v/>
      </c>
      <c r="W739" s="65" t="str">
        <f t="shared" si="177"/>
        <v/>
      </c>
      <c r="X739" s="65" t="str">
        <f t="shared" si="178"/>
        <v/>
      </c>
      <c r="Y739" s="65" t="str">
        <f t="shared" si="179"/>
        <v/>
      </c>
      <c r="Z739" s="65" t="str">
        <f t="shared" si="180"/>
        <v/>
      </c>
      <c r="AA739" s="65" t="str">
        <f t="shared" si="181"/>
        <v/>
      </c>
      <c r="AB739" s="38"/>
      <c r="AC739" s="38"/>
      <c r="AD739" s="38"/>
      <c r="AE739" s="85" t="str">
        <f t="shared" si="182"/>
        <v/>
      </c>
      <c r="AF739" s="85" t="str">
        <f t="shared" si="183"/>
        <v/>
      </c>
      <c r="AG739" s="85" t="str">
        <f t="shared" si="184"/>
        <v/>
      </c>
      <c r="AH739" s="66" t="str">
        <f t="shared" si="187"/>
        <v/>
      </c>
      <c r="AI739" s="46" t="str">
        <f>IFERROR(IF(ISNUMBER('Opsparede løndele dec20-mar21'!K737),AH739+'Opsparede løndele dec20-mar21'!K737,AH739),"")</f>
        <v/>
      </c>
    </row>
    <row r="740" spans="1:35" x14ac:dyDescent="0.25">
      <c r="A740" s="52" t="str">
        <f t="shared" si="188"/>
        <v/>
      </c>
      <c r="B740" s="5"/>
      <c r="C740" s="6"/>
      <c r="D740" s="7"/>
      <c r="E740" s="8"/>
      <c r="F740" s="8"/>
      <c r="G740" s="60" t="str">
        <f t="shared" si="189"/>
        <v/>
      </c>
      <c r="H740" s="60" t="str">
        <f t="shared" si="189"/>
        <v/>
      </c>
      <c r="I740" s="60" t="str">
        <f t="shared" si="189"/>
        <v/>
      </c>
      <c r="K740" s="115" t="str">
        <f t="shared" si="186"/>
        <v/>
      </c>
      <c r="U740" s="116"/>
      <c r="V740" s="65" t="str">
        <f t="shared" si="176"/>
        <v/>
      </c>
      <c r="W740" s="65" t="str">
        <f t="shared" si="177"/>
        <v/>
      </c>
      <c r="X740" s="65" t="str">
        <f t="shared" si="178"/>
        <v/>
      </c>
      <c r="Y740" s="65" t="str">
        <f t="shared" si="179"/>
        <v/>
      </c>
      <c r="Z740" s="65" t="str">
        <f t="shared" si="180"/>
        <v/>
      </c>
      <c r="AA740" s="65" t="str">
        <f t="shared" si="181"/>
        <v/>
      </c>
      <c r="AB740" s="38"/>
      <c r="AC740" s="38"/>
      <c r="AD740" s="38"/>
      <c r="AE740" s="85" t="str">
        <f t="shared" si="182"/>
        <v/>
      </c>
      <c r="AF740" s="85" t="str">
        <f t="shared" si="183"/>
        <v/>
      </c>
      <c r="AG740" s="85" t="str">
        <f t="shared" si="184"/>
        <v/>
      </c>
      <c r="AH740" s="66" t="str">
        <f t="shared" si="187"/>
        <v/>
      </c>
      <c r="AI740" s="46" t="str">
        <f>IFERROR(IF(ISNUMBER('Opsparede løndele dec20-mar21'!K738),AH740+'Opsparede løndele dec20-mar21'!K738,AH740),"")</f>
        <v/>
      </c>
    </row>
    <row r="741" spans="1:35" x14ac:dyDescent="0.25">
      <c r="A741" s="52" t="str">
        <f t="shared" si="188"/>
        <v/>
      </c>
      <c r="B741" s="5"/>
      <c r="C741" s="6"/>
      <c r="D741" s="7"/>
      <c r="E741" s="8"/>
      <c r="F741" s="8"/>
      <c r="G741" s="60" t="str">
        <f t="shared" si="189"/>
        <v/>
      </c>
      <c r="H741" s="60" t="str">
        <f t="shared" si="189"/>
        <v/>
      </c>
      <c r="I741" s="60" t="str">
        <f t="shared" si="189"/>
        <v/>
      </c>
      <c r="K741" s="115" t="str">
        <f t="shared" si="186"/>
        <v/>
      </c>
      <c r="U741" s="116"/>
      <c r="V741" s="65" t="str">
        <f t="shared" si="176"/>
        <v/>
      </c>
      <c r="W741" s="65" t="str">
        <f t="shared" si="177"/>
        <v/>
      </c>
      <c r="X741" s="65" t="str">
        <f t="shared" si="178"/>
        <v/>
      </c>
      <c r="Y741" s="65" t="str">
        <f t="shared" si="179"/>
        <v/>
      </c>
      <c r="Z741" s="65" t="str">
        <f t="shared" si="180"/>
        <v/>
      </c>
      <c r="AA741" s="65" t="str">
        <f t="shared" si="181"/>
        <v/>
      </c>
      <c r="AB741" s="38"/>
      <c r="AC741" s="38"/>
      <c r="AD741" s="38"/>
      <c r="AE741" s="85" t="str">
        <f t="shared" si="182"/>
        <v/>
      </c>
      <c r="AF741" s="85" t="str">
        <f t="shared" si="183"/>
        <v/>
      </c>
      <c r="AG741" s="85" t="str">
        <f t="shared" si="184"/>
        <v/>
      </c>
      <c r="AH741" s="66" t="str">
        <f t="shared" si="187"/>
        <v/>
      </c>
      <c r="AI741" s="46" t="str">
        <f>IFERROR(IF(ISNUMBER('Opsparede løndele dec20-mar21'!K739),AH741+'Opsparede løndele dec20-mar21'!K739,AH741),"")</f>
        <v/>
      </c>
    </row>
    <row r="742" spans="1:35" x14ac:dyDescent="0.25">
      <c r="A742" s="52" t="str">
        <f t="shared" si="188"/>
        <v/>
      </c>
      <c r="B742" s="5"/>
      <c r="C742" s="6"/>
      <c r="D742" s="7"/>
      <c r="E742" s="8"/>
      <c r="F742" s="8"/>
      <c r="G742" s="60" t="str">
        <f t="shared" si="189"/>
        <v/>
      </c>
      <c r="H742" s="60" t="str">
        <f t="shared" si="189"/>
        <v/>
      </c>
      <c r="I742" s="60" t="str">
        <f t="shared" si="189"/>
        <v/>
      </c>
      <c r="K742" s="115" t="str">
        <f t="shared" si="186"/>
        <v/>
      </c>
      <c r="U742" s="116"/>
      <c r="V742" s="65" t="str">
        <f t="shared" si="176"/>
        <v/>
      </c>
      <c r="W742" s="65" t="str">
        <f t="shared" si="177"/>
        <v/>
      </c>
      <c r="X742" s="65" t="str">
        <f t="shared" si="178"/>
        <v/>
      </c>
      <c r="Y742" s="65" t="str">
        <f t="shared" si="179"/>
        <v/>
      </c>
      <c r="Z742" s="65" t="str">
        <f t="shared" si="180"/>
        <v/>
      </c>
      <c r="AA742" s="65" t="str">
        <f t="shared" si="181"/>
        <v/>
      </c>
      <c r="AB742" s="38"/>
      <c r="AC742" s="38"/>
      <c r="AD742" s="38"/>
      <c r="AE742" s="85" t="str">
        <f t="shared" si="182"/>
        <v/>
      </c>
      <c r="AF742" s="85" t="str">
        <f t="shared" si="183"/>
        <v/>
      </c>
      <c r="AG742" s="85" t="str">
        <f t="shared" si="184"/>
        <v/>
      </c>
      <c r="AH742" s="66" t="str">
        <f t="shared" si="187"/>
        <v/>
      </c>
      <c r="AI742" s="46" t="str">
        <f>IFERROR(IF(ISNUMBER('Opsparede løndele dec20-mar21'!K740),AH742+'Opsparede løndele dec20-mar21'!K740,AH742),"")</f>
        <v/>
      </c>
    </row>
    <row r="743" spans="1:35" x14ac:dyDescent="0.25">
      <c r="A743" s="52" t="str">
        <f t="shared" si="188"/>
        <v/>
      </c>
      <c r="B743" s="5"/>
      <c r="C743" s="6"/>
      <c r="D743" s="7"/>
      <c r="E743" s="8"/>
      <c r="F743" s="8"/>
      <c r="G743" s="60" t="str">
        <f t="shared" si="189"/>
        <v/>
      </c>
      <c r="H743" s="60" t="str">
        <f t="shared" si="189"/>
        <v/>
      </c>
      <c r="I743" s="60" t="str">
        <f t="shared" si="189"/>
        <v/>
      </c>
      <c r="K743" s="115" t="str">
        <f t="shared" si="186"/>
        <v/>
      </c>
      <c r="U743" s="116"/>
      <c r="V743" s="65" t="str">
        <f t="shared" si="176"/>
        <v/>
      </c>
      <c r="W743" s="65" t="str">
        <f t="shared" si="177"/>
        <v/>
      </c>
      <c r="X743" s="65" t="str">
        <f t="shared" si="178"/>
        <v/>
      </c>
      <c r="Y743" s="65" t="str">
        <f t="shared" si="179"/>
        <v/>
      </c>
      <c r="Z743" s="65" t="str">
        <f t="shared" si="180"/>
        <v/>
      </c>
      <c r="AA743" s="65" t="str">
        <f t="shared" si="181"/>
        <v/>
      </c>
      <c r="AB743" s="38"/>
      <c r="AC743" s="38"/>
      <c r="AD743" s="38"/>
      <c r="AE743" s="85" t="str">
        <f t="shared" si="182"/>
        <v/>
      </c>
      <c r="AF743" s="85" t="str">
        <f t="shared" si="183"/>
        <v/>
      </c>
      <c r="AG743" s="85" t="str">
        <f t="shared" si="184"/>
        <v/>
      </c>
      <c r="AH743" s="66" t="str">
        <f t="shared" si="187"/>
        <v/>
      </c>
      <c r="AI743" s="46" t="str">
        <f>IFERROR(IF(ISNUMBER('Opsparede løndele dec20-mar21'!K741),AH743+'Opsparede løndele dec20-mar21'!K741,AH743),"")</f>
        <v/>
      </c>
    </row>
    <row r="744" spans="1:35" x14ac:dyDescent="0.25">
      <c r="A744" s="52" t="str">
        <f t="shared" si="188"/>
        <v/>
      </c>
      <c r="B744" s="5"/>
      <c r="C744" s="6"/>
      <c r="D744" s="7"/>
      <c r="E744" s="8"/>
      <c r="F744" s="8"/>
      <c r="G744" s="60" t="str">
        <f t="shared" ref="G744:I759" si="190">IF(AND(ISNUMBER($E744),ISNUMBER($F744)),MAX(MIN(NETWORKDAYS(IF($E744&lt;=VLOOKUP(G$6,Matrix_antal_dage,5,FALSE),VLOOKUP(G$6,Matrix_antal_dage,5,FALSE),$E744),IF($F744&gt;=VLOOKUP(G$6,Matrix_antal_dage,6,FALSE),VLOOKUP(G$6,Matrix_antal_dage,6,FALSE),$F744),helligdage),VLOOKUP(G$6,Matrix_antal_dage,7,FALSE)),0),"")</f>
        <v/>
      </c>
      <c r="H744" s="60" t="str">
        <f t="shared" si="190"/>
        <v/>
      </c>
      <c r="I744" s="60" t="str">
        <f t="shared" si="190"/>
        <v/>
      </c>
      <c r="K744" s="115" t="str">
        <f t="shared" si="186"/>
        <v/>
      </c>
      <c r="U744" s="116"/>
      <c r="V744" s="65" t="str">
        <f t="shared" si="176"/>
        <v/>
      </c>
      <c r="W744" s="65" t="str">
        <f t="shared" si="177"/>
        <v/>
      </c>
      <c r="X744" s="65" t="str">
        <f t="shared" si="178"/>
        <v/>
      </c>
      <c r="Y744" s="65" t="str">
        <f t="shared" si="179"/>
        <v/>
      </c>
      <c r="Z744" s="65" t="str">
        <f t="shared" si="180"/>
        <v/>
      </c>
      <c r="AA744" s="65" t="str">
        <f t="shared" si="181"/>
        <v/>
      </c>
      <c r="AB744" s="38"/>
      <c r="AC744" s="38"/>
      <c r="AD744" s="38"/>
      <c r="AE744" s="85" t="str">
        <f t="shared" si="182"/>
        <v/>
      </c>
      <c r="AF744" s="85" t="str">
        <f t="shared" si="183"/>
        <v/>
      </c>
      <c r="AG744" s="85" t="str">
        <f t="shared" si="184"/>
        <v/>
      </c>
      <c r="AH744" s="66" t="str">
        <f t="shared" si="187"/>
        <v/>
      </c>
      <c r="AI744" s="46" t="str">
        <f>IFERROR(IF(ISNUMBER('Opsparede løndele dec20-mar21'!K742),AH744+'Opsparede løndele dec20-mar21'!K742,AH744),"")</f>
        <v/>
      </c>
    </row>
    <row r="745" spans="1:35" x14ac:dyDescent="0.25">
      <c r="A745" s="52" t="str">
        <f t="shared" si="188"/>
        <v/>
      </c>
      <c r="B745" s="5"/>
      <c r="C745" s="6"/>
      <c r="D745" s="7"/>
      <c r="E745" s="8"/>
      <c r="F745" s="8"/>
      <c r="G745" s="60" t="str">
        <f t="shared" si="190"/>
        <v/>
      </c>
      <c r="H745" s="60" t="str">
        <f t="shared" si="190"/>
        <v/>
      </c>
      <c r="I745" s="60" t="str">
        <f t="shared" si="190"/>
        <v/>
      </c>
      <c r="K745" s="115" t="str">
        <f t="shared" si="186"/>
        <v/>
      </c>
      <c r="U745" s="116"/>
      <c r="V745" s="65" t="str">
        <f t="shared" si="176"/>
        <v/>
      </c>
      <c r="W745" s="65" t="str">
        <f t="shared" si="177"/>
        <v/>
      </c>
      <c r="X745" s="65" t="str">
        <f t="shared" si="178"/>
        <v/>
      </c>
      <c r="Y745" s="65" t="str">
        <f t="shared" si="179"/>
        <v/>
      </c>
      <c r="Z745" s="65" t="str">
        <f t="shared" si="180"/>
        <v/>
      </c>
      <c r="AA745" s="65" t="str">
        <f t="shared" si="181"/>
        <v/>
      </c>
      <c r="AB745" s="38"/>
      <c r="AC745" s="38"/>
      <c r="AD745" s="38"/>
      <c r="AE745" s="85" t="str">
        <f t="shared" si="182"/>
        <v/>
      </c>
      <c r="AF745" s="85" t="str">
        <f t="shared" si="183"/>
        <v/>
      </c>
      <c r="AG745" s="85" t="str">
        <f t="shared" si="184"/>
        <v/>
      </c>
      <c r="AH745" s="66" t="str">
        <f t="shared" si="187"/>
        <v/>
      </c>
      <c r="AI745" s="46" t="str">
        <f>IFERROR(IF(ISNUMBER('Opsparede løndele dec20-mar21'!K743),AH745+'Opsparede løndele dec20-mar21'!K743,AH745),"")</f>
        <v/>
      </c>
    </row>
    <row r="746" spans="1:35" x14ac:dyDescent="0.25">
      <c r="A746" s="52" t="str">
        <f t="shared" si="188"/>
        <v/>
      </c>
      <c r="B746" s="5"/>
      <c r="C746" s="6"/>
      <c r="D746" s="7"/>
      <c r="E746" s="8"/>
      <c r="F746" s="8"/>
      <c r="G746" s="60" t="str">
        <f t="shared" si="190"/>
        <v/>
      </c>
      <c r="H746" s="60" t="str">
        <f t="shared" si="190"/>
        <v/>
      </c>
      <c r="I746" s="60" t="str">
        <f t="shared" si="190"/>
        <v/>
      </c>
      <c r="K746" s="115" t="str">
        <f t="shared" si="186"/>
        <v/>
      </c>
      <c r="U746" s="116"/>
      <c r="V746" s="65" t="str">
        <f t="shared" si="176"/>
        <v/>
      </c>
      <c r="W746" s="65" t="str">
        <f t="shared" si="177"/>
        <v/>
      </c>
      <c r="X746" s="65" t="str">
        <f t="shared" si="178"/>
        <v/>
      </c>
      <c r="Y746" s="65" t="str">
        <f t="shared" si="179"/>
        <v/>
      </c>
      <c r="Z746" s="65" t="str">
        <f t="shared" si="180"/>
        <v/>
      </c>
      <c r="AA746" s="65" t="str">
        <f t="shared" si="181"/>
        <v/>
      </c>
      <c r="AB746" s="38"/>
      <c r="AC746" s="38"/>
      <c r="AD746" s="38"/>
      <c r="AE746" s="85" t="str">
        <f t="shared" si="182"/>
        <v/>
      </c>
      <c r="AF746" s="85" t="str">
        <f t="shared" si="183"/>
        <v/>
      </c>
      <c r="AG746" s="85" t="str">
        <f t="shared" si="184"/>
        <v/>
      </c>
      <c r="AH746" s="66" t="str">
        <f t="shared" si="187"/>
        <v/>
      </c>
      <c r="AI746" s="46" t="str">
        <f>IFERROR(IF(ISNUMBER('Opsparede løndele dec20-mar21'!K744),AH746+'Opsparede løndele dec20-mar21'!K744,AH746),"")</f>
        <v/>
      </c>
    </row>
    <row r="747" spans="1:35" x14ac:dyDescent="0.25">
      <c r="A747" s="52" t="str">
        <f t="shared" si="188"/>
        <v/>
      </c>
      <c r="B747" s="5"/>
      <c r="C747" s="6"/>
      <c r="D747" s="7"/>
      <c r="E747" s="8"/>
      <c r="F747" s="8"/>
      <c r="G747" s="60" t="str">
        <f t="shared" si="190"/>
        <v/>
      </c>
      <c r="H747" s="60" t="str">
        <f t="shared" si="190"/>
        <v/>
      </c>
      <c r="I747" s="60" t="str">
        <f t="shared" si="190"/>
        <v/>
      </c>
      <c r="K747" s="115" t="str">
        <f t="shared" si="186"/>
        <v/>
      </c>
      <c r="U747" s="116"/>
      <c r="V747" s="65" t="str">
        <f t="shared" si="176"/>
        <v/>
      </c>
      <c r="W747" s="65" t="str">
        <f t="shared" si="177"/>
        <v/>
      </c>
      <c r="X747" s="65" t="str">
        <f t="shared" si="178"/>
        <v/>
      </c>
      <c r="Y747" s="65" t="str">
        <f t="shared" si="179"/>
        <v/>
      </c>
      <c r="Z747" s="65" t="str">
        <f t="shared" si="180"/>
        <v/>
      </c>
      <c r="AA747" s="65" t="str">
        <f t="shared" si="181"/>
        <v/>
      </c>
      <c r="AB747" s="38"/>
      <c r="AC747" s="38"/>
      <c r="AD747" s="38"/>
      <c r="AE747" s="85" t="str">
        <f t="shared" si="182"/>
        <v/>
      </c>
      <c r="AF747" s="85" t="str">
        <f t="shared" si="183"/>
        <v/>
      </c>
      <c r="AG747" s="85" t="str">
        <f t="shared" si="184"/>
        <v/>
      </c>
      <c r="AH747" s="66" t="str">
        <f t="shared" si="187"/>
        <v/>
      </c>
      <c r="AI747" s="46" t="str">
        <f>IFERROR(IF(ISNUMBER('Opsparede løndele dec20-mar21'!K745),AH747+'Opsparede løndele dec20-mar21'!K745,AH747),"")</f>
        <v/>
      </c>
    </row>
    <row r="748" spans="1:35" x14ac:dyDescent="0.25">
      <c r="A748" s="52" t="str">
        <f t="shared" si="188"/>
        <v/>
      </c>
      <c r="B748" s="5"/>
      <c r="C748" s="6"/>
      <c r="D748" s="7"/>
      <c r="E748" s="8"/>
      <c r="F748" s="8"/>
      <c r="G748" s="60" t="str">
        <f t="shared" si="190"/>
        <v/>
      </c>
      <c r="H748" s="60" t="str">
        <f t="shared" si="190"/>
        <v/>
      </c>
      <c r="I748" s="60" t="str">
        <f t="shared" si="190"/>
        <v/>
      </c>
      <c r="K748" s="115" t="str">
        <f t="shared" si="186"/>
        <v/>
      </c>
      <c r="U748" s="116"/>
      <c r="V748" s="65" t="str">
        <f t="shared" si="176"/>
        <v/>
      </c>
      <c r="W748" s="65" t="str">
        <f t="shared" si="177"/>
        <v/>
      </c>
      <c r="X748" s="65" t="str">
        <f t="shared" si="178"/>
        <v/>
      </c>
      <c r="Y748" s="65" t="str">
        <f t="shared" si="179"/>
        <v/>
      </c>
      <c r="Z748" s="65" t="str">
        <f t="shared" si="180"/>
        <v/>
      </c>
      <c r="AA748" s="65" t="str">
        <f t="shared" si="181"/>
        <v/>
      </c>
      <c r="AB748" s="38"/>
      <c r="AC748" s="38"/>
      <c r="AD748" s="38"/>
      <c r="AE748" s="85" t="str">
        <f t="shared" si="182"/>
        <v/>
      </c>
      <c r="AF748" s="85" t="str">
        <f t="shared" si="183"/>
        <v/>
      </c>
      <c r="AG748" s="85" t="str">
        <f t="shared" si="184"/>
        <v/>
      </c>
      <c r="AH748" s="66" t="str">
        <f t="shared" si="187"/>
        <v/>
      </c>
      <c r="AI748" s="46" t="str">
        <f>IFERROR(IF(ISNUMBER('Opsparede løndele dec20-mar21'!K746),AH748+'Opsparede løndele dec20-mar21'!K746,AH748),"")</f>
        <v/>
      </c>
    </row>
    <row r="749" spans="1:35" x14ac:dyDescent="0.25">
      <c r="A749" s="52" t="str">
        <f t="shared" si="188"/>
        <v/>
      </c>
      <c r="B749" s="5"/>
      <c r="C749" s="6"/>
      <c r="D749" s="7"/>
      <c r="E749" s="8"/>
      <c r="F749" s="8"/>
      <c r="G749" s="60" t="str">
        <f t="shared" si="190"/>
        <v/>
      </c>
      <c r="H749" s="60" t="str">
        <f t="shared" si="190"/>
        <v/>
      </c>
      <c r="I749" s="60" t="str">
        <f t="shared" si="190"/>
        <v/>
      </c>
      <c r="K749" s="115" t="str">
        <f t="shared" si="186"/>
        <v/>
      </c>
      <c r="U749" s="116"/>
      <c r="V749" s="65" t="str">
        <f t="shared" si="176"/>
        <v/>
      </c>
      <c r="W749" s="65" t="str">
        <f t="shared" si="177"/>
        <v/>
      </c>
      <c r="X749" s="65" t="str">
        <f t="shared" si="178"/>
        <v/>
      </c>
      <c r="Y749" s="65" t="str">
        <f t="shared" si="179"/>
        <v/>
      </c>
      <c r="Z749" s="65" t="str">
        <f t="shared" si="180"/>
        <v/>
      </c>
      <c r="AA749" s="65" t="str">
        <f t="shared" si="181"/>
        <v/>
      </c>
      <c r="AB749" s="38"/>
      <c r="AC749" s="38"/>
      <c r="AD749" s="38"/>
      <c r="AE749" s="85" t="str">
        <f t="shared" si="182"/>
        <v/>
      </c>
      <c r="AF749" s="85" t="str">
        <f t="shared" si="183"/>
        <v/>
      </c>
      <c r="AG749" s="85" t="str">
        <f t="shared" si="184"/>
        <v/>
      </c>
      <c r="AH749" s="66" t="str">
        <f t="shared" si="187"/>
        <v/>
      </c>
      <c r="AI749" s="46" t="str">
        <f>IFERROR(IF(ISNUMBER('Opsparede løndele dec20-mar21'!K747),AH749+'Opsparede løndele dec20-mar21'!K747,AH749),"")</f>
        <v/>
      </c>
    </row>
    <row r="750" spans="1:35" x14ac:dyDescent="0.25">
      <c r="A750" s="52" t="str">
        <f t="shared" si="188"/>
        <v/>
      </c>
      <c r="B750" s="5"/>
      <c r="C750" s="6"/>
      <c r="D750" s="7"/>
      <c r="E750" s="8"/>
      <c r="F750" s="8"/>
      <c r="G750" s="60" t="str">
        <f t="shared" si="190"/>
        <v/>
      </c>
      <c r="H750" s="60" t="str">
        <f t="shared" si="190"/>
        <v/>
      </c>
      <c r="I750" s="60" t="str">
        <f t="shared" si="190"/>
        <v/>
      </c>
      <c r="K750" s="115" t="str">
        <f t="shared" si="186"/>
        <v/>
      </c>
      <c r="U750" s="116"/>
      <c r="V750" s="65" t="str">
        <f t="shared" si="176"/>
        <v/>
      </c>
      <c r="W750" s="65" t="str">
        <f t="shared" si="177"/>
        <v/>
      </c>
      <c r="X750" s="65" t="str">
        <f t="shared" si="178"/>
        <v/>
      </c>
      <c r="Y750" s="65" t="str">
        <f t="shared" si="179"/>
        <v/>
      </c>
      <c r="Z750" s="65" t="str">
        <f t="shared" si="180"/>
        <v/>
      </c>
      <c r="AA750" s="65" t="str">
        <f t="shared" si="181"/>
        <v/>
      </c>
      <c r="AB750" s="38"/>
      <c r="AC750" s="38"/>
      <c r="AD750" s="38"/>
      <c r="AE750" s="85" t="str">
        <f t="shared" si="182"/>
        <v/>
      </c>
      <c r="AF750" s="85" t="str">
        <f t="shared" si="183"/>
        <v/>
      </c>
      <c r="AG750" s="85" t="str">
        <f t="shared" si="184"/>
        <v/>
      </c>
      <c r="AH750" s="66" t="str">
        <f t="shared" si="187"/>
        <v/>
      </c>
      <c r="AI750" s="46" t="str">
        <f>IFERROR(IF(ISNUMBER('Opsparede løndele dec20-mar21'!K748),AH750+'Opsparede løndele dec20-mar21'!K748,AH750),"")</f>
        <v/>
      </c>
    </row>
    <row r="751" spans="1:35" x14ac:dyDescent="0.25">
      <c r="A751" s="52" t="str">
        <f t="shared" si="188"/>
        <v/>
      </c>
      <c r="B751" s="5"/>
      <c r="C751" s="6"/>
      <c r="D751" s="7"/>
      <c r="E751" s="8"/>
      <c r="F751" s="8"/>
      <c r="G751" s="60" t="str">
        <f t="shared" si="190"/>
        <v/>
      </c>
      <c r="H751" s="60" t="str">
        <f t="shared" si="190"/>
        <v/>
      </c>
      <c r="I751" s="60" t="str">
        <f t="shared" si="190"/>
        <v/>
      </c>
      <c r="K751" s="115" t="str">
        <f t="shared" si="186"/>
        <v/>
      </c>
      <c r="U751" s="116"/>
      <c r="V751" s="65" t="str">
        <f t="shared" si="176"/>
        <v/>
      </c>
      <c r="W751" s="65" t="str">
        <f t="shared" si="177"/>
        <v/>
      </c>
      <c r="X751" s="65" t="str">
        <f t="shared" si="178"/>
        <v/>
      </c>
      <c r="Y751" s="65" t="str">
        <f t="shared" si="179"/>
        <v/>
      </c>
      <c r="Z751" s="65" t="str">
        <f t="shared" si="180"/>
        <v/>
      </c>
      <c r="AA751" s="65" t="str">
        <f t="shared" si="181"/>
        <v/>
      </c>
      <c r="AB751" s="38"/>
      <c r="AC751" s="38"/>
      <c r="AD751" s="38"/>
      <c r="AE751" s="85" t="str">
        <f t="shared" si="182"/>
        <v/>
      </c>
      <c r="AF751" s="85" t="str">
        <f t="shared" si="183"/>
        <v/>
      </c>
      <c r="AG751" s="85" t="str">
        <f t="shared" si="184"/>
        <v/>
      </c>
      <c r="AH751" s="66" t="str">
        <f t="shared" si="187"/>
        <v/>
      </c>
      <c r="AI751" s="46" t="str">
        <f>IFERROR(IF(ISNUMBER('Opsparede løndele dec20-mar21'!K749),AH751+'Opsparede løndele dec20-mar21'!K749,AH751),"")</f>
        <v/>
      </c>
    </row>
    <row r="752" spans="1:35" x14ac:dyDescent="0.25">
      <c r="A752" s="52" t="str">
        <f t="shared" si="188"/>
        <v/>
      </c>
      <c r="B752" s="5"/>
      <c r="C752" s="6"/>
      <c r="D752" s="7"/>
      <c r="E752" s="8"/>
      <c r="F752" s="8"/>
      <c r="G752" s="60" t="str">
        <f t="shared" si="190"/>
        <v/>
      </c>
      <c r="H752" s="60" t="str">
        <f t="shared" si="190"/>
        <v/>
      </c>
      <c r="I752" s="60" t="str">
        <f t="shared" si="190"/>
        <v/>
      </c>
      <c r="K752" s="115" t="str">
        <f t="shared" si="186"/>
        <v/>
      </c>
      <c r="U752" s="116"/>
      <c r="V752" s="65" t="str">
        <f t="shared" si="176"/>
        <v/>
      </c>
      <c r="W752" s="65" t="str">
        <f t="shared" si="177"/>
        <v/>
      </c>
      <c r="X752" s="65" t="str">
        <f t="shared" si="178"/>
        <v/>
      </c>
      <c r="Y752" s="65" t="str">
        <f t="shared" si="179"/>
        <v/>
      </c>
      <c r="Z752" s="65" t="str">
        <f t="shared" si="180"/>
        <v/>
      </c>
      <c r="AA752" s="65" t="str">
        <f t="shared" si="181"/>
        <v/>
      </c>
      <c r="AB752" s="38"/>
      <c r="AC752" s="38"/>
      <c r="AD752" s="38"/>
      <c r="AE752" s="85" t="str">
        <f t="shared" si="182"/>
        <v/>
      </c>
      <c r="AF752" s="85" t="str">
        <f t="shared" si="183"/>
        <v/>
      </c>
      <c r="AG752" s="85" t="str">
        <f t="shared" si="184"/>
        <v/>
      </c>
      <c r="AH752" s="66" t="str">
        <f t="shared" si="187"/>
        <v/>
      </c>
      <c r="AI752" s="46" t="str">
        <f>IFERROR(IF(ISNUMBER('Opsparede løndele dec20-mar21'!K750),AH752+'Opsparede løndele dec20-mar21'!K750,AH752),"")</f>
        <v/>
      </c>
    </row>
    <row r="753" spans="1:35" x14ac:dyDescent="0.25">
      <c r="A753" s="52" t="str">
        <f t="shared" si="188"/>
        <v/>
      </c>
      <c r="B753" s="5"/>
      <c r="C753" s="6"/>
      <c r="D753" s="7"/>
      <c r="E753" s="8"/>
      <c r="F753" s="8"/>
      <c r="G753" s="60" t="str">
        <f t="shared" si="190"/>
        <v/>
      </c>
      <c r="H753" s="60" t="str">
        <f t="shared" si="190"/>
        <v/>
      </c>
      <c r="I753" s="60" t="str">
        <f t="shared" si="190"/>
        <v/>
      </c>
      <c r="K753" s="115" t="str">
        <f t="shared" si="186"/>
        <v/>
      </c>
      <c r="U753" s="116"/>
      <c r="V753" s="65" t="str">
        <f t="shared" si="176"/>
        <v/>
      </c>
      <c r="W753" s="65" t="str">
        <f t="shared" si="177"/>
        <v/>
      </c>
      <c r="X753" s="65" t="str">
        <f t="shared" si="178"/>
        <v/>
      </c>
      <c r="Y753" s="65" t="str">
        <f t="shared" si="179"/>
        <v/>
      </c>
      <c r="Z753" s="65" t="str">
        <f t="shared" si="180"/>
        <v/>
      </c>
      <c r="AA753" s="65" t="str">
        <f t="shared" si="181"/>
        <v/>
      </c>
      <c r="AB753" s="38"/>
      <c r="AC753" s="38"/>
      <c r="AD753" s="38"/>
      <c r="AE753" s="85" t="str">
        <f t="shared" si="182"/>
        <v/>
      </c>
      <c r="AF753" s="85" t="str">
        <f t="shared" si="183"/>
        <v/>
      </c>
      <c r="AG753" s="85" t="str">
        <f t="shared" si="184"/>
        <v/>
      </c>
      <c r="AH753" s="66" t="str">
        <f t="shared" si="187"/>
        <v/>
      </c>
      <c r="AI753" s="46" t="str">
        <f>IFERROR(IF(ISNUMBER('Opsparede løndele dec20-mar21'!K751),AH753+'Opsparede løndele dec20-mar21'!K751,AH753),"")</f>
        <v/>
      </c>
    </row>
    <row r="754" spans="1:35" x14ac:dyDescent="0.25">
      <c r="A754" s="52" t="str">
        <f t="shared" si="188"/>
        <v/>
      </c>
      <c r="B754" s="5"/>
      <c r="C754" s="6"/>
      <c r="D754" s="7"/>
      <c r="E754" s="8"/>
      <c r="F754" s="8"/>
      <c r="G754" s="60" t="str">
        <f t="shared" si="190"/>
        <v/>
      </c>
      <c r="H754" s="60" t="str">
        <f t="shared" si="190"/>
        <v/>
      </c>
      <c r="I754" s="60" t="str">
        <f t="shared" si="190"/>
        <v/>
      </c>
      <c r="K754" s="115" t="str">
        <f t="shared" si="186"/>
        <v/>
      </c>
      <c r="U754" s="116"/>
      <c r="V754" s="65" t="str">
        <f t="shared" si="176"/>
        <v/>
      </c>
      <c r="W754" s="65" t="str">
        <f t="shared" si="177"/>
        <v/>
      </c>
      <c r="X754" s="65" t="str">
        <f t="shared" si="178"/>
        <v/>
      </c>
      <c r="Y754" s="65" t="str">
        <f t="shared" si="179"/>
        <v/>
      </c>
      <c r="Z754" s="65" t="str">
        <f t="shared" si="180"/>
        <v/>
      </c>
      <c r="AA754" s="65" t="str">
        <f t="shared" si="181"/>
        <v/>
      </c>
      <c r="AB754" s="38"/>
      <c r="AC754" s="38"/>
      <c r="AD754" s="38"/>
      <c r="AE754" s="85" t="str">
        <f t="shared" si="182"/>
        <v/>
      </c>
      <c r="AF754" s="85" t="str">
        <f t="shared" si="183"/>
        <v/>
      </c>
      <c r="AG754" s="85" t="str">
        <f t="shared" si="184"/>
        <v/>
      </c>
      <c r="AH754" s="66" t="str">
        <f t="shared" si="187"/>
        <v/>
      </c>
      <c r="AI754" s="46" t="str">
        <f>IFERROR(IF(ISNUMBER('Opsparede løndele dec20-mar21'!K752),AH754+'Opsparede løndele dec20-mar21'!K752,AH754),"")</f>
        <v/>
      </c>
    </row>
    <row r="755" spans="1:35" x14ac:dyDescent="0.25">
      <c r="A755" s="52" t="str">
        <f t="shared" si="188"/>
        <v/>
      </c>
      <c r="B755" s="5"/>
      <c r="C755" s="6"/>
      <c r="D755" s="7"/>
      <c r="E755" s="8"/>
      <c r="F755" s="8"/>
      <c r="G755" s="60" t="str">
        <f t="shared" si="190"/>
        <v/>
      </c>
      <c r="H755" s="60" t="str">
        <f t="shared" si="190"/>
        <v/>
      </c>
      <c r="I755" s="60" t="str">
        <f t="shared" si="190"/>
        <v/>
      </c>
      <c r="K755" s="115" t="str">
        <f t="shared" si="186"/>
        <v/>
      </c>
      <c r="U755" s="116"/>
      <c r="V755" s="65" t="str">
        <f t="shared" si="176"/>
        <v/>
      </c>
      <c r="W755" s="65" t="str">
        <f t="shared" si="177"/>
        <v/>
      </c>
      <c r="X755" s="65" t="str">
        <f t="shared" si="178"/>
        <v/>
      </c>
      <c r="Y755" s="65" t="str">
        <f t="shared" si="179"/>
        <v/>
      </c>
      <c r="Z755" s="65" t="str">
        <f t="shared" si="180"/>
        <v/>
      </c>
      <c r="AA755" s="65" t="str">
        <f t="shared" si="181"/>
        <v/>
      </c>
      <c r="AB755" s="38"/>
      <c r="AC755" s="38"/>
      <c r="AD755" s="38"/>
      <c r="AE755" s="85" t="str">
        <f t="shared" si="182"/>
        <v/>
      </c>
      <c r="AF755" s="85" t="str">
        <f t="shared" si="183"/>
        <v/>
      </c>
      <c r="AG755" s="85" t="str">
        <f t="shared" si="184"/>
        <v/>
      </c>
      <c r="AH755" s="66" t="str">
        <f t="shared" si="187"/>
        <v/>
      </c>
      <c r="AI755" s="46" t="str">
        <f>IFERROR(IF(ISNUMBER('Opsparede løndele dec20-mar21'!K753),AH755+'Opsparede løndele dec20-mar21'!K753,AH755),"")</f>
        <v/>
      </c>
    </row>
    <row r="756" spans="1:35" x14ac:dyDescent="0.25">
      <c r="A756" s="52" t="str">
        <f t="shared" si="188"/>
        <v/>
      </c>
      <c r="B756" s="5"/>
      <c r="C756" s="6"/>
      <c r="D756" s="7"/>
      <c r="E756" s="8"/>
      <c r="F756" s="8"/>
      <c r="G756" s="60" t="str">
        <f t="shared" si="190"/>
        <v/>
      </c>
      <c r="H756" s="60" t="str">
        <f t="shared" si="190"/>
        <v/>
      </c>
      <c r="I756" s="60" t="str">
        <f t="shared" si="190"/>
        <v/>
      </c>
      <c r="K756" s="115" t="str">
        <f t="shared" si="186"/>
        <v/>
      </c>
      <c r="U756" s="116"/>
      <c r="V756" s="65" t="str">
        <f t="shared" si="176"/>
        <v/>
      </c>
      <c r="W756" s="65" t="str">
        <f t="shared" si="177"/>
        <v/>
      </c>
      <c r="X756" s="65" t="str">
        <f t="shared" si="178"/>
        <v/>
      </c>
      <c r="Y756" s="65" t="str">
        <f t="shared" si="179"/>
        <v/>
      </c>
      <c r="Z756" s="65" t="str">
        <f t="shared" si="180"/>
        <v/>
      </c>
      <c r="AA756" s="65" t="str">
        <f t="shared" si="181"/>
        <v/>
      </c>
      <c r="AB756" s="38"/>
      <c r="AC756" s="38"/>
      <c r="AD756" s="38"/>
      <c r="AE756" s="85" t="str">
        <f t="shared" si="182"/>
        <v/>
      </c>
      <c r="AF756" s="85" t="str">
        <f t="shared" si="183"/>
        <v/>
      </c>
      <c r="AG756" s="85" t="str">
        <f t="shared" si="184"/>
        <v/>
      </c>
      <c r="AH756" s="66" t="str">
        <f t="shared" si="187"/>
        <v/>
      </c>
      <c r="AI756" s="46" t="str">
        <f>IFERROR(IF(ISNUMBER('Opsparede løndele dec20-mar21'!K754),AH756+'Opsparede løndele dec20-mar21'!K754,AH756),"")</f>
        <v/>
      </c>
    </row>
    <row r="757" spans="1:35" x14ac:dyDescent="0.25">
      <c r="A757" s="52" t="str">
        <f t="shared" si="188"/>
        <v/>
      </c>
      <c r="B757" s="5"/>
      <c r="C757" s="6"/>
      <c r="D757" s="7"/>
      <c r="E757" s="8"/>
      <c r="F757" s="8"/>
      <c r="G757" s="60" t="str">
        <f t="shared" si="190"/>
        <v/>
      </c>
      <c r="H757" s="60" t="str">
        <f t="shared" si="190"/>
        <v/>
      </c>
      <c r="I757" s="60" t="str">
        <f t="shared" si="190"/>
        <v/>
      </c>
      <c r="K757" s="115" t="str">
        <f t="shared" si="186"/>
        <v/>
      </c>
      <c r="U757" s="116"/>
      <c r="V757" s="65" t="str">
        <f t="shared" si="176"/>
        <v/>
      </c>
      <c r="W757" s="65" t="str">
        <f t="shared" si="177"/>
        <v/>
      </c>
      <c r="X757" s="65" t="str">
        <f t="shared" si="178"/>
        <v/>
      </c>
      <c r="Y757" s="65" t="str">
        <f t="shared" si="179"/>
        <v/>
      </c>
      <c r="Z757" s="65" t="str">
        <f t="shared" si="180"/>
        <v/>
      </c>
      <c r="AA757" s="65" t="str">
        <f t="shared" si="181"/>
        <v/>
      </c>
      <c r="AB757" s="38"/>
      <c r="AC757" s="38"/>
      <c r="AD757" s="38"/>
      <c r="AE757" s="85" t="str">
        <f t="shared" si="182"/>
        <v/>
      </c>
      <c r="AF757" s="85" t="str">
        <f t="shared" si="183"/>
        <v/>
      </c>
      <c r="AG757" s="85" t="str">
        <f t="shared" si="184"/>
        <v/>
      </c>
      <c r="AH757" s="66" t="str">
        <f t="shared" si="187"/>
        <v/>
      </c>
      <c r="AI757" s="46" t="str">
        <f>IFERROR(IF(ISNUMBER('Opsparede løndele dec20-mar21'!K755),AH757+'Opsparede løndele dec20-mar21'!K755,AH757),"")</f>
        <v/>
      </c>
    </row>
    <row r="758" spans="1:35" x14ac:dyDescent="0.25">
      <c r="A758" s="52" t="str">
        <f t="shared" si="188"/>
        <v/>
      </c>
      <c r="B758" s="5"/>
      <c r="C758" s="6"/>
      <c r="D758" s="7"/>
      <c r="E758" s="8"/>
      <c r="F758" s="8"/>
      <c r="G758" s="60" t="str">
        <f t="shared" si="190"/>
        <v/>
      </c>
      <c r="H758" s="60" t="str">
        <f t="shared" si="190"/>
        <v/>
      </c>
      <c r="I758" s="60" t="str">
        <f t="shared" si="190"/>
        <v/>
      </c>
      <c r="K758" s="115" t="str">
        <f t="shared" si="186"/>
        <v/>
      </c>
      <c r="U758" s="116"/>
      <c r="V758" s="65" t="str">
        <f t="shared" si="176"/>
        <v/>
      </c>
      <c r="W758" s="65" t="str">
        <f t="shared" si="177"/>
        <v/>
      </c>
      <c r="X758" s="65" t="str">
        <f t="shared" si="178"/>
        <v/>
      </c>
      <c r="Y758" s="65" t="str">
        <f t="shared" si="179"/>
        <v/>
      </c>
      <c r="Z758" s="65" t="str">
        <f t="shared" si="180"/>
        <v/>
      </c>
      <c r="AA758" s="65" t="str">
        <f t="shared" si="181"/>
        <v/>
      </c>
      <c r="AB758" s="38"/>
      <c r="AC758" s="38"/>
      <c r="AD758" s="38"/>
      <c r="AE758" s="85" t="str">
        <f t="shared" si="182"/>
        <v/>
      </c>
      <c r="AF758" s="85" t="str">
        <f t="shared" si="183"/>
        <v/>
      </c>
      <c r="AG758" s="85" t="str">
        <f t="shared" si="184"/>
        <v/>
      </c>
      <c r="AH758" s="66" t="str">
        <f t="shared" si="187"/>
        <v/>
      </c>
      <c r="AI758" s="46" t="str">
        <f>IFERROR(IF(ISNUMBER('Opsparede løndele dec20-mar21'!K756),AH758+'Opsparede løndele dec20-mar21'!K756,AH758),"")</f>
        <v/>
      </c>
    </row>
    <row r="759" spans="1:35" x14ac:dyDescent="0.25">
      <c r="A759" s="52" t="str">
        <f t="shared" si="188"/>
        <v/>
      </c>
      <c r="B759" s="5"/>
      <c r="C759" s="6"/>
      <c r="D759" s="7"/>
      <c r="E759" s="8"/>
      <c r="F759" s="8"/>
      <c r="G759" s="60" t="str">
        <f t="shared" si="190"/>
        <v/>
      </c>
      <c r="H759" s="60" t="str">
        <f t="shared" si="190"/>
        <v/>
      </c>
      <c r="I759" s="60" t="str">
        <f t="shared" si="190"/>
        <v/>
      </c>
      <c r="K759" s="115" t="str">
        <f t="shared" si="186"/>
        <v/>
      </c>
      <c r="U759" s="116"/>
      <c r="V759" s="65" t="str">
        <f t="shared" si="176"/>
        <v/>
      </c>
      <c r="W759" s="65" t="str">
        <f t="shared" si="177"/>
        <v/>
      </c>
      <c r="X759" s="65" t="str">
        <f t="shared" si="178"/>
        <v/>
      </c>
      <c r="Y759" s="65" t="str">
        <f t="shared" si="179"/>
        <v/>
      </c>
      <c r="Z759" s="65" t="str">
        <f t="shared" si="180"/>
        <v/>
      </c>
      <c r="AA759" s="65" t="str">
        <f t="shared" si="181"/>
        <v/>
      </c>
      <c r="AB759" s="38"/>
      <c r="AC759" s="38"/>
      <c r="AD759" s="38"/>
      <c r="AE759" s="85" t="str">
        <f t="shared" si="182"/>
        <v/>
      </c>
      <c r="AF759" s="85" t="str">
        <f t="shared" si="183"/>
        <v/>
      </c>
      <c r="AG759" s="85" t="str">
        <f t="shared" si="184"/>
        <v/>
      </c>
      <c r="AH759" s="66" t="str">
        <f t="shared" si="187"/>
        <v/>
      </c>
      <c r="AI759" s="46" t="str">
        <f>IFERROR(IF(ISNUMBER('Opsparede løndele dec20-mar21'!K757),AH759+'Opsparede løndele dec20-mar21'!K757,AH759),"")</f>
        <v/>
      </c>
    </row>
    <row r="760" spans="1:35" x14ac:dyDescent="0.25">
      <c r="A760" s="52" t="str">
        <f t="shared" si="188"/>
        <v/>
      </c>
      <c r="B760" s="5"/>
      <c r="C760" s="6"/>
      <c r="D760" s="7"/>
      <c r="E760" s="8"/>
      <c r="F760" s="8"/>
      <c r="G760" s="60" t="str">
        <f t="shared" ref="G760:I775" si="191">IF(AND(ISNUMBER($E760),ISNUMBER($F760)),MAX(MIN(NETWORKDAYS(IF($E760&lt;=VLOOKUP(G$6,Matrix_antal_dage,5,FALSE),VLOOKUP(G$6,Matrix_antal_dage,5,FALSE),$E760),IF($F760&gt;=VLOOKUP(G$6,Matrix_antal_dage,6,FALSE),VLOOKUP(G$6,Matrix_antal_dage,6,FALSE),$F760),helligdage),VLOOKUP(G$6,Matrix_antal_dage,7,FALSE)),0),"")</f>
        <v/>
      </c>
      <c r="H760" s="60" t="str">
        <f t="shared" si="191"/>
        <v/>
      </c>
      <c r="I760" s="60" t="str">
        <f t="shared" si="191"/>
        <v/>
      </c>
      <c r="K760" s="115" t="str">
        <f t="shared" si="186"/>
        <v/>
      </c>
      <c r="U760" s="116"/>
      <c r="V760" s="65" t="str">
        <f t="shared" si="176"/>
        <v/>
      </c>
      <c r="W760" s="65" t="str">
        <f t="shared" si="177"/>
        <v/>
      </c>
      <c r="X760" s="65" t="str">
        <f t="shared" si="178"/>
        <v/>
      </c>
      <c r="Y760" s="65" t="str">
        <f t="shared" si="179"/>
        <v/>
      </c>
      <c r="Z760" s="65" t="str">
        <f t="shared" si="180"/>
        <v/>
      </c>
      <c r="AA760" s="65" t="str">
        <f t="shared" si="181"/>
        <v/>
      </c>
      <c r="AB760" s="38"/>
      <c r="AC760" s="38"/>
      <c r="AD760" s="38"/>
      <c r="AE760" s="85" t="str">
        <f t="shared" si="182"/>
        <v/>
      </c>
      <c r="AF760" s="85" t="str">
        <f t="shared" si="183"/>
        <v/>
      </c>
      <c r="AG760" s="85" t="str">
        <f t="shared" si="184"/>
        <v/>
      </c>
      <c r="AH760" s="66" t="str">
        <f t="shared" si="187"/>
        <v/>
      </c>
      <c r="AI760" s="46" t="str">
        <f>IFERROR(IF(ISNUMBER('Opsparede løndele dec20-mar21'!K758),AH760+'Opsparede løndele dec20-mar21'!K758,AH760),"")</f>
        <v/>
      </c>
    </row>
    <row r="761" spans="1:35" x14ac:dyDescent="0.25">
      <c r="A761" s="52" t="str">
        <f t="shared" si="188"/>
        <v/>
      </c>
      <c r="B761" s="5"/>
      <c r="C761" s="6"/>
      <c r="D761" s="7"/>
      <c r="E761" s="8"/>
      <c r="F761" s="8"/>
      <c r="G761" s="60" t="str">
        <f t="shared" si="191"/>
        <v/>
      </c>
      <c r="H761" s="60" t="str">
        <f t="shared" si="191"/>
        <v/>
      </c>
      <c r="I761" s="60" t="str">
        <f t="shared" si="191"/>
        <v/>
      </c>
      <c r="K761" s="115" t="str">
        <f t="shared" si="186"/>
        <v/>
      </c>
      <c r="U761" s="116"/>
      <c r="V761" s="65" t="str">
        <f t="shared" si="176"/>
        <v/>
      </c>
      <c r="W761" s="65" t="str">
        <f t="shared" si="177"/>
        <v/>
      </c>
      <c r="X761" s="65" t="str">
        <f t="shared" si="178"/>
        <v/>
      </c>
      <c r="Y761" s="65" t="str">
        <f t="shared" si="179"/>
        <v/>
      </c>
      <c r="Z761" s="65" t="str">
        <f t="shared" si="180"/>
        <v/>
      </c>
      <c r="AA761" s="65" t="str">
        <f t="shared" si="181"/>
        <v/>
      </c>
      <c r="AB761" s="38"/>
      <c r="AC761" s="38"/>
      <c r="AD761" s="38"/>
      <c r="AE761" s="85" t="str">
        <f t="shared" si="182"/>
        <v/>
      </c>
      <c r="AF761" s="85" t="str">
        <f t="shared" si="183"/>
        <v/>
      </c>
      <c r="AG761" s="85" t="str">
        <f t="shared" si="184"/>
        <v/>
      </c>
      <c r="AH761" s="66" t="str">
        <f t="shared" si="187"/>
        <v/>
      </c>
      <c r="AI761" s="46" t="str">
        <f>IFERROR(IF(ISNUMBER('Opsparede løndele dec20-mar21'!K759),AH761+'Opsparede løndele dec20-mar21'!K759,AH761),"")</f>
        <v/>
      </c>
    </row>
    <row r="762" spans="1:35" x14ac:dyDescent="0.25">
      <c r="A762" s="52" t="str">
        <f t="shared" si="188"/>
        <v/>
      </c>
      <c r="B762" s="5"/>
      <c r="C762" s="6"/>
      <c r="D762" s="7"/>
      <c r="E762" s="8"/>
      <c r="F762" s="8"/>
      <c r="G762" s="60" t="str">
        <f t="shared" si="191"/>
        <v/>
      </c>
      <c r="H762" s="60" t="str">
        <f t="shared" si="191"/>
        <v/>
      </c>
      <c r="I762" s="60" t="str">
        <f t="shared" si="191"/>
        <v/>
      </c>
      <c r="K762" s="115" t="str">
        <f t="shared" si="186"/>
        <v/>
      </c>
      <c r="U762" s="116"/>
      <c r="V762" s="65" t="str">
        <f t="shared" si="176"/>
        <v/>
      </c>
      <c r="W762" s="65" t="str">
        <f t="shared" si="177"/>
        <v/>
      </c>
      <c r="X762" s="65" t="str">
        <f t="shared" si="178"/>
        <v/>
      </c>
      <c r="Y762" s="65" t="str">
        <f t="shared" si="179"/>
        <v/>
      </c>
      <c r="Z762" s="65" t="str">
        <f t="shared" si="180"/>
        <v/>
      </c>
      <c r="AA762" s="65" t="str">
        <f t="shared" si="181"/>
        <v/>
      </c>
      <c r="AB762" s="38"/>
      <c r="AC762" s="38"/>
      <c r="AD762" s="38"/>
      <c r="AE762" s="85" t="str">
        <f t="shared" si="182"/>
        <v/>
      </c>
      <c r="AF762" s="85" t="str">
        <f t="shared" si="183"/>
        <v/>
      </c>
      <c r="AG762" s="85" t="str">
        <f t="shared" si="184"/>
        <v/>
      </c>
      <c r="AH762" s="66" t="str">
        <f t="shared" si="187"/>
        <v/>
      </c>
      <c r="AI762" s="46" t="str">
        <f>IFERROR(IF(ISNUMBER('Opsparede løndele dec20-mar21'!K760),AH762+'Opsparede løndele dec20-mar21'!K760,AH762),"")</f>
        <v/>
      </c>
    </row>
    <row r="763" spans="1:35" x14ac:dyDescent="0.25">
      <c r="A763" s="52" t="str">
        <f t="shared" si="188"/>
        <v/>
      </c>
      <c r="B763" s="5"/>
      <c r="C763" s="6"/>
      <c r="D763" s="7"/>
      <c r="E763" s="8"/>
      <c r="F763" s="8"/>
      <c r="G763" s="60" t="str">
        <f t="shared" si="191"/>
        <v/>
      </c>
      <c r="H763" s="60" t="str">
        <f t="shared" si="191"/>
        <v/>
      </c>
      <c r="I763" s="60" t="str">
        <f t="shared" si="191"/>
        <v/>
      </c>
      <c r="K763" s="115" t="str">
        <f t="shared" si="186"/>
        <v/>
      </c>
      <c r="U763" s="116"/>
      <c r="V763" s="65" t="str">
        <f t="shared" si="176"/>
        <v/>
      </c>
      <c r="W763" s="65" t="str">
        <f t="shared" si="177"/>
        <v/>
      </c>
      <c r="X763" s="65" t="str">
        <f t="shared" si="178"/>
        <v/>
      </c>
      <c r="Y763" s="65" t="str">
        <f t="shared" si="179"/>
        <v/>
      </c>
      <c r="Z763" s="65" t="str">
        <f t="shared" si="180"/>
        <v/>
      </c>
      <c r="AA763" s="65" t="str">
        <f t="shared" si="181"/>
        <v/>
      </c>
      <c r="AB763" s="38"/>
      <c r="AC763" s="38"/>
      <c r="AD763" s="38"/>
      <c r="AE763" s="85" t="str">
        <f t="shared" si="182"/>
        <v/>
      </c>
      <c r="AF763" s="85" t="str">
        <f t="shared" si="183"/>
        <v/>
      </c>
      <c r="AG763" s="85" t="str">
        <f t="shared" si="184"/>
        <v/>
      </c>
      <c r="AH763" s="66" t="str">
        <f t="shared" si="187"/>
        <v/>
      </c>
      <c r="AI763" s="46" t="str">
        <f>IFERROR(IF(ISNUMBER('Opsparede løndele dec20-mar21'!K761),AH763+'Opsparede løndele dec20-mar21'!K761,AH763),"")</f>
        <v/>
      </c>
    </row>
    <row r="764" spans="1:35" x14ac:dyDescent="0.25">
      <c r="A764" s="52" t="str">
        <f t="shared" si="188"/>
        <v/>
      </c>
      <c r="B764" s="5"/>
      <c r="C764" s="6"/>
      <c r="D764" s="7"/>
      <c r="E764" s="8"/>
      <c r="F764" s="8"/>
      <c r="G764" s="60" t="str">
        <f t="shared" si="191"/>
        <v/>
      </c>
      <c r="H764" s="60" t="str">
        <f t="shared" si="191"/>
        <v/>
      </c>
      <c r="I764" s="60" t="str">
        <f t="shared" si="191"/>
        <v/>
      </c>
      <c r="K764" s="115" t="str">
        <f t="shared" si="186"/>
        <v/>
      </c>
      <c r="U764" s="116"/>
      <c r="V764" s="65" t="str">
        <f t="shared" si="176"/>
        <v/>
      </c>
      <c r="W764" s="65" t="str">
        <f t="shared" si="177"/>
        <v/>
      </c>
      <c r="X764" s="65" t="str">
        <f t="shared" si="178"/>
        <v/>
      </c>
      <c r="Y764" s="65" t="str">
        <f t="shared" si="179"/>
        <v/>
      </c>
      <c r="Z764" s="65" t="str">
        <f t="shared" si="180"/>
        <v/>
      </c>
      <c r="AA764" s="65" t="str">
        <f t="shared" si="181"/>
        <v/>
      </c>
      <c r="AB764" s="38"/>
      <c r="AC764" s="38"/>
      <c r="AD764" s="38"/>
      <c r="AE764" s="85" t="str">
        <f t="shared" si="182"/>
        <v/>
      </c>
      <c r="AF764" s="85" t="str">
        <f t="shared" si="183"/>
        <v/>
      </c>
      <c r="AG764" s="85" t="str">
        <f t="shared" si="184"/>
        <v/>
      </c>
      <c r="AH764" s="66" t="str">
        <f t="shared" si="187"/>
        <v/>
      </c>
      <c r="AI764" s="46" t="str">
        <f>IFERROR(IF(ISNUMBER('Opsparede løndele dec20-mar21'!K762),AH764+'Opsparede løndele dec20-mar21'!K762,AH764),"")</f>
        <v/>
      </c>
    </row>
    <row r="765" spans="1:35" x14ac:dyDescent="0.25">
      <c r="A765" s="52" t="str">
        <f t="shared" si="188"/>
        <v/>
      </c>
      <c r="B765" s="5"/>
      <c r="C765" s="6"/>
      <c r="D765" s="7"/>
      <c r="E765" s="8"/>
      <c r="F765" s="8"/>
      <c r="G765" s="60" t="str">
        <f t="shared" si="191"/>
        <v/>
      </c>
      <c r="H765" s="60" t="str">
        <f t="shared" si="191"/>
        <v/>
      </c>
      <c r="I765" s="60" t="str">
        <f t="shared" si="191"/>
        <v/>
      </c>
      <c r="K765" s="115" t="str">
        <f t="shared" si="186"/>
        <v/>
      </c>
      <c r="U765" s="116"/>
      <c r="V765" s="65" t="str">
        <f t="shared" si="176"/>
        <v/>
      </c>
      <c r="W765" s="65" t="str">
        <f t="shared" si="177"/>
        <v/>
      </c>
      <c r="X765" s="65" t="str">
        <f t="shared" si="178"/>
        <v/>
      </c>
      <c r="Y765" s="65" t="str">
        <f t="shared" si="179"/>
        <v/>
      </c>
      <c r="Z765" s="65" t="str">
        <f t="shared" si="180"/>
        <v/>
      </c>
      <c r="AA765" s="65" t="str">
        <f t="shared" si="181"/>
        <v/>
      </c>
      <c r="AB765" s="38"/>
      <c r="AC765" s="38"/>
      <c r="AD765" s="38"/>
      <c r="AE765" s="85" t="str">
        <f t="shared" si="182"/>
        <v/>
      </c>
      <c r="AF765" s="85" t="str">
        <f t="shared" si="183"/>
        <v/>
      </c>
      <c r="AG765" s="85" t="str">
        <f t="shared" si="184"/>
        <v/>
      </c>
      <c r="AH765" s="66" t="str">
        <f t="shared" si="187"/>
        <v/>
      </c>
      <c r="AI765" s="46" t="str">
        <f>IFERROR(IF(ISNUMBER('Opsparede løndele dec20-mar21'!K763),AH765+'Opsparede løndele dec20-mar21'!K763,AH765),"")</f>
        <v/>
      </c>
    </row>
    <row r="766" spans="1:35" x14ac:dyDescent="0.25">
      <c r="A766" s="52" t="str">
        <f t="shared" si="188"/>
        <v/>
      </c>
      <c r="B766" s="5"/>
      <c r="C766" s="6"/>
      <c r="D766" s="7"/>
      <c r="E766" s="8"/>
      <c r="F766" s="8"/>
      <c r="G766" s="60" t="str">
        <f t="shared" si="191"/>
        <v/>
      </c>
      <c r="H766" s="60" t="str">
        <f t="shared" si="191"/>
        <v/>
      </c>
      <c r="I766" s="60" t="str">
        <f t="shared" si="191"/>
        <v/>
      </c>
      <c r="K766" s="115" t="str">
        <f t="shared" si="186"/>
        <v/>
      </c>
      <c r="U766" s="116"/>
      <c r="V766" s="65" t="str">
        <f t="shared" si="176"/>
        <v/>
      </c>
      <c r="W766" s="65" t="str">
        <f t="shared" si="177"/>
        <v/>
      </c>
      <c r="X766" s="65" t="str">
        <f t="shared" si="178"/>
        <v/>
      </c>
      <c r="Y766" s="65" t="str">
        <f t="shared" si="179"/>
        <v/>
      </c>
      <c r="Z766" s="65" t="str">
        <f t="shared" si="180"/>
        <v/>
      </c>
      <c r="AA766" s="65" t="str">
        <f t="shared" si="181"/>
        <v/>
      </c>
      <c r="AB766" s="38"/>
      <c r="AC766" s="38"/>
      <c r="AD766" s="38"/>
      <c r="AE766" s="85" t="str">
        <f t="shared" si="182"/>
        <v/>
      </c>
      <c r="AF766" s="85" t="str">
        <f t="shared" si="183"/>
        <v/>
      </c>
      <c r="AG766" s="85" t="str">
        <f t="shared" si="184"/>
        <v/>
      </c>
      <c r="AH766" s="66" t="str">
        <f t="shared" si="187"/>
        <v/>
      </c>
      <c r="AI766" s="46" t="str">
        <f>IFERROR(IF(ISNUMBER('Opsparede løndele dec20-mar21'!K764),AH766+'Opsparede løndele dec20-mar21'!K764,AH766),"")</f>
        <v/>
      </c>
    </row>
    <row r="767" spans="1:35" x14ac:dyDescent="0.25">
      <c r="A767" s="52" t="str">
        <f t="shared" si="188"/>
        <v/>
      </c>
      <c r="B767" s="5"/>
      <c r="C767" s="6"/>
      <c r="D767" s="7"/>
      <c r="E767" s="8"/>
      <c r="F767" s="8"/>
      <c r="G767" s="60" t="str">
        <f t="shared" si="191"/>
        <v/>
      </c>
      <c r="H767" s="60" t="str">
        <f t="shared" si="191"/>
        <v/>
      </c>
      <c r="I767" s="60" t="str">
        <f t="shared" si="191"/>
        <v/>
      </c>
      <c r="K767" s="115" t="str">
        <f t="shared" si="186"/>
        <v/>
      </c>
      <c r="U767" s="116"/>
      <c r="V767" s="65" t="str">
        <f t="shared" si="176"/>
        <v/>
      </c>
      <c r="W767" s="65" t="str">
        <f t="shared" si="177"/>
        <v/>
      </c>
      <c r="X767" s="65" t="str">
        <f t="shared" si="178"/>
        <v/>
      </c>
      <c r="Y767" s="65" t="str">
        <f t="shared" si="179"/>
        <v/>
      </c>
      <c r="Z767" s="65" t="str">
        <f t="shared" si="180"/>
        <v/>
      </c>
      <c r="AA767" s="65" t="str">
        <f t="shared" si="181"/>
        <v/>
      </c>
      <c r="AB767" s="38"/>
      <c r="AC767" s="38"/>
      <c r="AD767" s="38"/>
      <c r="AE767" s="85" t="str">
        <f t="shared" si="182"/>
        <v/>
      </c>
      <c r="AF767" s="85" t="str">
        <f t="shared" si="183"/>
        <v/>
      </c>
      <c r="AG767" s="85" t="str">
        <f t="shared" si="184"/>
        <v/>
      </c>
      <c r="AH767" s="66" t="str">
        <f t="shared" si="187"/>
        <v/>
      </c>
      <c r="AI767" s="46" t="str">
        <f>IFERROR(IF(ISNUMBER('Opsparede løndele dec20-mar21'!K765),AH767+'Opsparede løndele dec20-mar21'!K765,AH767),"")</f>
        <v/>
      </c>
    </row>
    <row r="768" spans="1:35" x14ac:dyDescent="0.25">
      <c r="A768" s="52" t="str">
        <f t="shared" si="188"/>
        <v/>
      </c>
      <c r="B768" s="5"/>
      <c r="C768" s="6"/>
      <c r="D768" s="7"/>
      <c r="E768" s="8"/>
      <c r="F768" s="8"/>
      <c r="G768" s="60" t="str">
        <f t="shared" si="191"/>
        <v/>
      </c>
      <c r="H768" s="60" t="str">
        <f t="shared" si="191"/>
        <v/>
      </c>
      <c r="I768" s="60" t="str">
        <f t="shared" si="191"/>
        <v/>
      </c>
      <c r="K768" s="115" t="str">
        <f t="shared" si="186"/>
        <v/>
      </c>
      <c r="U768" s="116"/>
      <c r="V768" s="65" t="str">
        <f t="shared" si="176"/>
        <v/>
      </c>
      <c r="W768" s="65" t="str">
        <f t="shared" si="177"/>
        <v/>
      </c>
      <c r="X768" s="65" t="str">
        <f t="shared" si="178"/>
        <v/>
      </c>
      <c r="Y768" s="65" t="str">
        <f t="shared" si="179"/>
        <v/>
      </c>
      <c r="Z768" s="65" t="str">
        <f t="shared" si="180"/>
        <v/>
      </c>
      <c r="AA768" s="65" t="str">
        <f t="shared" si="181"/>
        <v/>
      </c>
      <c r="AB768" s="38"/>
      <c r="AC768" s="38"/>
      <c r="AD768" s="38"/>
      <c r="AE768" s="85" t="str">
        <f t="shared" si="182"/>
        <v/>
      </c>
      <c r="AF768" s="85" t="str">
        <f t="shared" si="183"/>
        <v/>
      </c>
      <c r="AG768" s="85" t="str">
        <f t="shared" si="184"/>
        <v/>
      </c>
      <c r="AH768" s="66" t="str">
        <f t="shared" si="187"/>
        <v/>
      </c>
      <c r="AI768" s="46" t="str">
        <f>IFERROR(IF(ISNUMBER('Opsparede løndele dec20-mar21'!K766),AH768+'Opsparede løndele dec20-mar21'!K766,AH768),"")</f>
        <v/>
      </c>
    </row>
    <row r="769" spans="1:35" x14ac:dyDescent="0.25">
      <c r="A769" s="52" t="str">
        <f t="shared" si="188"/>
        <v/>
      </c>
      <c r="B769" s="5"/>
      <c r="C769" s="6"/>
      <c r="D769" s="7"/>
      <c r="E769" s="8"/>
      <c r="F769" s="8"/>
      <c r="G769" s="60" t="str">
        <f t="shared" si="191"/>
        <v/>
      </c>
      <c r="H769" s="60" t="str">
        <f t="shared" si="191"/>
        <v/>
      </c>
      <c r="I769" s="60" t="str">
        <f t="shared" si="191"/>
        <v/>
      </c>
      <c r="K769" s="115" t="str">
        <f t="shared" si="186"/>
        <v/>
      </c>
      <c r="U769" s="116"/>
      <c r="V769" s="65" t="str">
        <f t="shared" si="176"/>
        <v/>
      </c>
      <c r="W769" s="65" t="str">
        <f t="shared" si="177"/>
        <v/>
      </c>
      <c r="X769" s="65" t="str">
        <f t="shared" si="178"/>
        <v/>
      </c>
      <c r="Y769" s="65" t="str">
        <f t="shared" si="179"/>
        <v/>
      </c>
      <c r="Z769" s="65" t="str">
        <f t="shared" si="180"/>
        <v/>
      </c>
      <c r="AA769" s="65" t="str">
        <f t="shared" si="181"/>
        <v/>
      </c>
      <c r="AB769" s="38"/>
      <c r="AC769" s="38"/>
      <c r="AD769" s="38"/>
      <c r="AE769" s="85" t="str">
        <f t="shared" si="182"/>
        <v/>
      </c>
      <c r="AF769" s="85" t="str">
        <f t="shared" si="183"/>
        <v/>
      </c>
      <c r="AG769" s="85" t="str">
        <f t="shared" si="184"/>
        <v/>
      </c>
      <c r="AH769" s="66" t="str">
        <f t="shared" si="187"/>
        <v/>
      </c>
      <c r="AI769" s="46" t="str">
        <f>IFERROR(IF(ISNUMBER('Opsparede løndele dec20-mar21'!K767),AH769+'Opsparede løndele dec20-mar21'!K767,AH769),"")</f>
        <v/>
      </c>
    </row>
    <row r="770" spans="1:35" x14ac:dyDescent="0.25">
      <c r="A770" s="52" t="str">
        <f t="shared" si="188"/>
        <v/>
      </c>
      <c r="B770" s="5"/>
      <c r="C770" s="6"/>
      <c r="D770" s="7"/>
      <c r="E770" s="8"/>
      <c r="F770" s="8"/>
      <c r="G770" s="60" t="str">
        <f t="shared" si="191"/>
        <v/>
      </c>
      <c r="H770" s="60" t="str">
        <f t="shared" si="191"/>
        <v/>
      </c>
      <c r="I770" s="60" t="str">
        <f t="shared" si="191"/>
        <v/>
      </c>
      <c r="K770" s="115" t="str">
        <f t="shared" si="186"/>
        <v/>
      </c>
      <c r="U770" s="116"/>
      <c r="V770" s="65" t="str">
        <f t="shared" si="176"/>
        <v/>
      </c>
      <c r="W770" s="65" t="str">
        <f t="shared" si="177"/>
        <v/>
      </c>
      <c r="X770" s="65" t="str">
        <f t="shared" si="178"/>
        <v/>
      </c>
      <c r="Y770" s="65" t="str">
        <f t="shared" si="179"/>
        <v/>
      </c>
      <c r="Z770" s="65" t="str">
        <f t="shared" si="180"/>
        <v/>
      </c>
      <c r="AA770" s="65" t="str">
        <f t="shared" si="181"/>
        <v/>
      </c>
      <c r="AB770" s="38"/>
      <c r="AC770" s="38"/>
      <c r="AD770" s="38"/>
      <c r="AE770" s="85" t="str">
        <f t="shared" si="182"/>
        <v/>
      </c>
      <c r="AF770" s="85" t="str">
        <f t="shared" si="183"/>
        <v/>
      </c>
      <c r="AG770" s="85" t="str">
        <f t="shared" si="184"/>
        <v/>
      </c>
      <c r="AH770" s="66" t="str">
        <f t="shared" si="187"/>
        <v/>
      </c>
      <c r="AI770" s="46" t="str">
        <f>IFERROR(IF(ISNUMBER('Opsparede løndele dec20-mar21'!K768),AH770+'Opsparede løndele dec20-mar21'!K768,AH770),"")</f>
        <v/>
      </c>
    </row>
    <row r="771" spans="1:35" x14ac:dyDescent="0.25">
      <c r="A771" s="52" t="str">
        <f t="shared" si="188"/>
        <v/>
      </c>
      <c r="B771" s="5"/>
      <c r="C771" s="6"/>
      <c r="D771" s="7"/>
      <c r="E771" s="8"/>
      <c r="F771" s="8"/>
      <c r="G771" s="60" t="str">
        <f t="shared" si="191"/>
        <v/>
      </c>
      <c r="H771" s="60" t="str">
        <f t="shared" si="191"/>
        <v/>
      </c>
      <c r="I771" s="60" t="str">
        <f t="shared" si="191"/>
        <v/>
      </c>
      <c r="K771" s="115" t="str">
        <f t="shared" si="186"/>
        <v/>
      </c>
      <c r="U771" s="116"/>
      <c r="V771" s="65" t="str">
        <f t="shared" si="176"/>
        <v/>
      </c>
      <c r="W771" s="65" t="str">
        <f t="shared" si="177"/>
        <v/>
      </c>
      <c r="X771" s="65" t="str">
        <f t="shared" si="178"/>
        <v/>
      </c>
      <c r="Y771" s="65" t="str">
        <f t="shared" si="179"/>
        <v/>
      </c>
      <c r="Z771" s="65" t="str">
        <f t="shared" si="180"/>
        <v/>
      </c>
      <c r="AA771" s="65" t="str">
        <f t="shared" si="181"/>
        <v/>
      </c>
      <c r="AB771" s="38"/>
      <c r="AC771" s="38"/>
      <c r="AD771" s="38"/>
      <c r="AE771" s="85" t="str">
        <f t="shared" si="182"/>
        <v/>
      </c>
      <c r="AF771" s="85" t="str">
        <f t="shared" si="183"/>
        <v/>
      </c>
      <c r="AG771" s="85" t="str">
        <f t="shared" si="184"/>
        <v/>
      </c>
      <c r="AH771" s="66" t="str">
        <f t="shared" si="187"/>
        <v/>
      </c>
      <c r="AI771" s="46" t="str">
        <f>IFERROR(IF(ISNUMBER('Opsparede løndele dec20-mar21'!K769),AH771+'Opsparede løndele dec20-mar21'!K769,AH771),"")</f>
        <v/>
      </c>
    </row>
    <row r="772" spans="1:35" x14ac:dyDescent="0.25">
      <c r="A772" s="52" t="str">
        <f t="shared" si="188"/>
        <v/>
      </c>
      <c r="B772" s="5"/>
      <c r="C772" s="6"/>
      <c r="D772" s="7"/>
      <c r="E772" s="8"/>
      <c r="F772" s="8"/>
      <c r="G772" s="60" t="str">
        <f t="shared" si="191"/>
        <v/>
      </c>
      <c r="H772" s="60" t="str">
        <f t="shared" si="191"/>
        <v/>
      </c>
      <c r="I772" s="60" t="str">
        <f t="shared" si="191"/>
        <v/>
      </c>
      <c r="K772" s="115" t="str">
        <f t="shared" si="186"/>
        <v/>
      </c>
      <c r="U772" s="116"/>
      <c r="V772" s="65" t="str">
        <f t="shared" si="176"/>
        <v/>
      </c>
      <c r="W772" s="65" t="str">
        <f t="shared" si="177"/>
        <v/>
      </c>
      <c r="X772" s="65" t="str">
        <f t="shared" si="178"/>
        <v/>
      </c>
      <c r="Y772" s="65" t="str">
        <f t="shared" si="179"/>
        <v/>
      </c>
      <c r="Z772" s="65" t="str">
        <f t="shared" si="180"/>
        <v/>
      </c>
      <c r="AA772" s="65" t="str">
        <f t="shared" si="181"/>
        <v/>
      </c>
      <c r="AB772" s="38"/>
      <c r="AC772" s="38"/>
      <c r="AD772" s="38"/>
      <c r="AE772" s="85" t="str">
        <f t="shared" si="182"/>
        <v/>
      </c>
      <c r="AF772" s="85" t="str">
        <f t="shared" si="183"/>
        <v/>
      </c>
      <c r="AG772" s="85" t="str">
        <f t="shared" si="184"/>
        <v/>
      </c>
      <c r="AH772" s="66" t="str">
        <f t="shared" si="187"/>
        <v/>
      </c>
      <c r="AI772" s="46" t="str">
        <f>IFERROR(IF(ISNUMBER('Opsparede løndele dec20-mar21'!K770),AH772+'Opsparede løndele dec20-mar21'!K770,AH772),"")</f>
        <v/>
      </c>
    </row>
    <row r="773" spans="1:35" x14ac:dyDescent="0.25">
      <c r="A773" s="52" t="str">
        <f t="shared" si="188"/>
        <v/>
      </c>
      <c r="B773" s="5"/>
      <c r="C773" s="6"/>
      <c r="D773" s="7"/>
      <c r="E773" s="8"/>
      <c r="F773" s="8"/>
      <c r="G773" s="60" t="str">
        <f t="shared" si="191"/>
        <v/>
      </c>
      <c r="H773" s="60" t="str">
        <f t="shared" si="191"/>
        <v/>
      </c>
      <c r="I773" s="60" t="str">
        <f t="shared" si="191"/>
        <v/>
      </c>
      <c r="K773" s="115" t="str">
        <f t="shared" si="186"/>
        <v/>
      </c>
      <c r="U773" s="116"/>
      <c r="V773" s="65" t="str">
        <f t="shared" si="176"/>
        <v/>
      </c>
      <c r="W773" s="65" t="str">
        <f t="shared" si="177"/>
        <v/>
      </c>
      <c r="X773" s="65" t="str">
        <f t="shared" si="178"/>
        <v/>
      </c>
      <c r="Y773" s="65" t="str">
        <f t="shared" si="179"/>
        <v/>
      </c>
      <c r="Z773" s="65" t="str">
        <f t="shared" si="180"/>
        <v/>
      </c>
      <c r="AA773" s="65" t="str">
        <f t="shared" si="181"/>
        <v/>
      </c>
      <c r="AB773" s="38"/>
      <c r="AC773" s="38"/>
      <c r="AD773" s="38"/>
      <c r="AE773" s="85" t="str">
        <f t="shared" si="182"/>
        <v/>
      </c>
      <c r="AF773" s="85" t="str">
        <f t="shared" si="183"/>
        <v/>
      </c>
      <c r="AG773" s="85" t="str">
        <f t="shared" si="184"/>
        <v/>
      </c>
      <c r="AH773" s="66" t="str">
        <f t="shared" si="187"/>
        <v/>
      </c>
      <c r="AI773" s="46" t="str">
        <f>IFERROR(IF(ISNUMBER('Opsparede løndele dec20-mar21'!K771),AH773+'Opsparede løndele dec20-mar21'!K771,AH773),"")</f>
        <v/>
      </c>
    </row>
    <row r="774" spans="1:35" x14ac:dyDescent="0.25">
      <c r="A774" s="52" t="str">
        <f t="shared" si="188"/>
        <v/>
      </c>
      <c r="B774" s="5"/>
      <c r="C774" s="6"/>
      <c r="D774" s="7"/>
      <c r="E774" s="8"/>
      <c r="F774" s="8"/>
      <c r="G774" s="60" t="str">
        <f t="shared" si="191"/>
        <v/>
      </c>
      <c r="H774" s="60" t="str">
        <f t="shared" si="191"/>
        <v/>
      </c>
      <c r="I774" s="60" t="str">
        <f t="shared" si="191"/>
        <v/>
      </c>
      <c r="K774" s="115" t="str">
        <f t="shared" si="186"/>
        <v/>
      </c>
      <c r="U774" s="116"/>
      <c r="V774" s="65" t="str">
        <f t="shared" si="176"/>
        <v/>
      </c>
      <c r="W774" s="65" t="str">
        <f t="shared" si="177"/>
        <v/>
      </c>
      <c r="X774" s="65" t="str">
        <f t="shared" si="178"/>
        <v/>
      </c>
      <c r="Y774" s="65" t="str">
        <f t="shared" si="179"/>
        <v/>
      </c>
      <c r="Z774" s="65" t="str">
        <f t="shared" si="180"/>
        <v/>
      </c>
      <c r="AA774" s="65" t="str">
        <f t="shared" si="181"/>
        <v/>
      </c>
      <c r="AB774" s="38"/>
      <c r="AC774" s="38"/>
      <c r="AD774" s="38"/>
      <c r="AE774" s="85" t="str">
        <f t="shared" si="182"/>
        <v/>
      </c>
      <c r="AF774" s="85" t="str">
        <f t="shared" si="183"/>
        <v/>
      </c>
      <c r="AG774" s="85" t="str">
        <f t="shared" si="184"/>
        <v/>
      </c>
      <c r="AH774" s="66" t="str">
        <f t="shared" si="187"/>
        <v/>
      </c>
      <c r="AI774" s="46" t="str">
        <f>IFERROR(IF(ISNUMBER('Opsparede løndele dec20-mar21'!K772),AH774+'Opsparede løndele dec20-mar21'!K772,AH774),"")</f>
        <v/>
      </c>
    </row>
    <row r="775" spans="1:35" x14ac:dyDescent="0.25">
      <c r="A775" s="52" t="str">
        <f t="shared" si="188"/>
        <v/>
      </c>
      <c r="B775" s="5"/>
      <c r="C775" s="6"/>
      <c r="D775" s="7"/>
      <c r="E775" s="8"/>
      <c r="F775" s="8"/>
      <c r="G775" s="60" t="str">
        <f t="shared" si="191"/>
        <v/>
      </c>
      <c r="H775" s="60" t="str">
        <f t="shared" si="191"/>
        <v/>
      </c>
      <c r="I775" s="60" t="str">
        <f t="shared" si="191"/>
        <v/>
      </c>
      <c r="K775" s="115" t="str">
        <f t="shared" si="186"/>
        <v/>
      </c>
      <c r="U775" s="116"/>
      <c r="V775" s="65" t="str">
        <f t="shared" ref="V775:V838" si="192">IF(AND(ISNUMBER($U775),ISNUMBER(L775)),(IF($B775="","",IF(MIN(L775,O775)*$K775&gt;30000*IF($U775&gt;37,37,$U775)/37,30000*IF($U775&gt;37,37,$U775)/37,MIN(L775,O775)*$K775))),"")</f>
        <v/>
      </c>
      <c r="W775" s="65" t="str">
        <f t="shared" ref="W775:W838" si="193">IF(AND(ISNUMBER($U775),ISNUMBER(M775)),(IF($B775="","",IF(MIN(M775,P775)*$K775&gt;30000*IF($U775&gt;37,37,$U775)/37,30000*IF($U775&gt;37,37,$U775)/37,MIN(M775,P775)*$K775))),"")</f>
        <v/>
      </c>
      <c r="X775" s="65" t="str">
        <f t="shared" ref="X775:X838" si="194">IF(AND(ISNUMBER($U775),ISNUMBER(N775)),(IF($B775="","",IF(MIN(N775,Q775)*$K775&gt;30000*IF($U775&gt;37,37,$U775)/37,30000*IF($U775&gt;37,37,$U775)/37,MIN(N775,Q775)*$K775))),"")</f>
        <v/>
      </c>
      <c r="Y775" s="65" t="str">
        <f t="shared" ref="Y775:Y838" si="195">IF(ISNUMBER(V775),(MIN(V775,MIN(L775,O775)-R775)),"")</f>
        <v/>
      </c>
      <c r="Z775" s="65" t="str">
        <f t="shared" ref="Z775:Z838" si="196">IF(ISNUMBER(W775),(MIN(W775,MIN(M775,P775)-S775)),"")</f>
        <v/>
      </c>
      <c r="AA775" s="65" t="str">
        <f t="shared" ref="AA775:AA838" si="197">IF(ISNUMBER(X775),(MIN(X775,MIN(N775,Q775)-T775)),"")</f>
        <v/>
      </c>
      <c r="AB775" s="38"/>
      <c r="AC775" s="38"/>
      <c r="AD775" s="38"/>
      <c r="AE775" s="85" t="str">
        <f t="shared" ref="AE775:AE838" si="198">IF(ISNUMBER(AB775),MIN(Y775/VLOOKUP(G$6,Matrix_antal_dage,4,FALSE)*(G775-AB775),30000),"")</f>
        <v/>
      </c>
      <c r="AF775" s="85" t="str">
        <f t="shared" ref="AF775:AF838" si="199">IF(ISNUMBER(AC775),MIN(Z775/VLOOKUP(H$6,Matrix_antal_dage,4,FALSE)*(H775-AC775),30000),"")</f>
        <v/>
      </c>
      <c r="AG775" s="85" t="str">
        <f t="shared" ref="AG775:AG838" si="200">IF(ISNUMBER(AD775),MIN(AA775/VLOOKUP(I$6,Matrix_antal_dage,4,FALSE)*(I775-AD775),30000),"")</f>
        <v/>
      </c>
      <c r="AH775" s="66" t="str">
        <f t="shared" si="187"/>
        <v/>
      </c>
      <c r="AI775" s="46" t="str">
        <f>IFERROR(IF(ISNUMBER('Opsparede løndele dec20-mar21'!K773),AH775+'Opsparede løndele dec20-mar21'!K773,AH775),"")</f>
        <v/>
      </c>
    </row>
    <row r="776" spans="1:35" x14ac:dyDescent="0.25">
      <c r="A776" s="52" t="str">
        <f t="shared" si="188"/>
        <v/>
      </c>
      <c r="B776" s="5"/>
      <c r="C776" s="6"/>
      <c r="D776" s="7"/>
      <c r="E776" s="8"/>
      <c r="F776" s="8"/>
      <c r="G776" s="60" t="str">
        <f t="shared" ref="G776:I791" si="201">IF(AND(ISNUMBER($E776),ISNUMBER($F776)),MAX(MIN(NETWORKDAYS(IF($E776&lt;=VLOOKUP(G$6,Matrix_antal_dage,5,FALSE),VLOOKUP(G$6,Matrix_antal_dage,5,FALSE),$E776),IF($F776&gt;=VLOOKUP(G$6,Matrix_antal_dage,6,FALSE),VLOOKUP(G$6,Matrix_antal_dage,6,FALSE),$F776),helligdage),VLOOKUP(G$6,Matrix_antal_dage,7,FALSE)),0),"")</f>
        <v/>
      </c>
      <c r="H776" s="60" t="str">
        <f t="shared" si="201"/>
        <v/>
      </c>
      <c r="I776" s="60" t="str">
        <f t="shared" si="201"/>
        <v/>
      </c>
      <c r="K776" s="115" t="str">
        <f t="shared" ref="K776:K839" si="202">IF(J776="","",IF(J776="Funktionær",0.75,IF(J776="Ikke-funktionær",0.9,IF(J776="Elev/lærling",0.9))))</f>
        <v/>
      </c>
      <c r="U776" s="116"/>
      <c r="V776" s="65" t="str">
        <f t="shared" si="192"/>
        <v/>
      </c>
      <c r="W776" s="65" t="str">
        <f t="shared" si="193"/>
        <v/>
      </c>
      <c r="X776" s="65" t="str">
        <f t="shared" si="194"/>
        <v/>
      </c>
      <c r="Y776" s="65" t="str">
        <f t="shared" si="195"/>
        <v/>
      </c>
      <c r="Z776" s="65" t="str">
        <f t="shared" si="196"/>
        <v/>
      </c>
      <c r="AA776" s="65" t="str">
        <f t="shared" si="197"/>
        <v/>
      </c>
      <c r="AB776" s="38"/>
      <c r="AC776" s="38"/>
      <c r="AD776" s="38"/>
      <c r="AE776" s="85" t="str">
        <f t="shared" si="198"/>
        <v/>
      </c>
      <c r="AF776" s="85" t="str">
        <f t="shared" si="199"/>
        <v/>
      </c>
      <c r="AG776" s="85" t="str">
        <f t="shared" si="200"/>
        <v/>
      </c>
      <c r="AH776" s="66" t="str">
        <f t="shared" ref="AH776:AH839" si="203">IF(OR(ISNUMBER(AB776),ISNUMBER(AC776),ISNUMBER(AD776)),SUM(AE776:AG776),"")</f>
        <v/>
      </c>
      <c r="AI776" s="46" t="str">
        <f>IFERROR(IF(ISNUMBER('Opsparede løndele dec20-mar21'!K774),AH776+'Opsparede løndele dec20-mar21'!K774,AH776),"")</f>
        <v/>
      </c>
    </row>
    <row r="777" spans="1:35" x14ac:dyDescent="0.25">
      <c r="A777" s="52" t="str">
        <f t="shared" ref="A777:A840" si="204">IF(B777="","",A776+1)</f>
        <v/>
      </c>
      <c r="B777" s="5"/>
      <c r="C777" s="6"/>
      <c r="D777" s="7"/>
      <c r="E777" s="8"/>
      <c r="F777" s="8"/>
      <c r="G777" s="60" t="str">
        <f t="shared" si="201"/>
        <v/>
      </c>
      <c r="H777" s="60" t="str">
        <f t="shared" si="201"/>
        <v/>
      </c>
      <c r="I777" s="60" t="str">
        <f t="shared" si="201"/>
        <v/>
      </c>
      <c r="K777" s="115" t="str">
        <f t="shared" si="202"/>
        <v/>
      </c>
      <c r="U777" s="116"/>
      <c r="V777" s="65" t="str">
        <f t="shared" si="192"/>
        <v/>
      </c>
      <c r="W777" s="65" t="str">
        <f t="shared" si="193"/>
        <v/>
      </c>
      <c r="X777" s="65" t="str">
        <f t="shared" si="194"/>
        <v/>
      </c>
      <c r="Y777" s="65" t="str">
        <f t="shared" si="195"/>
        <v/>
      </c>
      <c r="Z777" s="65" t="str">
        <f t="shared" si="196"/>
        <v/>
      </c>
      <c r="AA777" s="65" t="str">
        <f t="shared" si="197"/>
        <v/>
      </c>
      <c r="AB777" s="38"/>
      <c r="AC777" s="38"/>
      <c r="AD777" s="38"/>
      <c r="AE777" s="85" t="str">
        <f t="shared" si="198"/>
        <v/>
      </c>
      <c r="AF777" s="85" t="str">
        <f t="shared" si="199"/>
        <v/>
      </c>
      <c r="AG777" s="85" t="str">
        <f t="shared" si="200"/>
        <v/>
      </c>
      <c r="AH777" s="66" t="str">
        <f t="shared" si="203"/>
        <v/>
      </c>
      <c r="AI777" s="46" t="str">
        <f>IFERROR(IF(ISNUMBER('Opsparede løndele dec20-mar21'!K775),AH777+'Opsparede løndele dec20-mar21'!K775,AH777),"")</f>
        <v/>
      </c>
    </row>
    <row r="778" spans="1:35" x14ac:dyDescent="0.25">
      <c r="A778" s="52" t="str">
        <f t="shared" si="204"/>
        <v/>
      </c>
      <c r="B778" s="5"/>
      <c r="C778" s="6"/>
      <c r="D778" s="7"/>
      <c r="E778" s="8"/>
      <c r="F778" s="8"/>
      <c r="G778" s="60" t="str">
        <f t="shared" si="201"/>
        <v/>
      </c>
      <c r="H778" s="60" t="str">
        <f t="shared" si="201"/>
        <v/>
      </c>
      <c r="I778" s="60" t="str">
        <f t="shared" si="201"/>
        <v/>
      </c>
      <c r="K778" s="115" t="str">
        <f t="shared" si="202"/>
        <v/>
      </c>
      <c r="U778" s="116"/>
      <c r="V778" s="65" t="str">
        <f t="shared" si="192"/>
        <v/>
      </c>
      <c r="W778" s="65" t="str">
        <f t="shared" si="193"/>
        <v/>
      </c>
      <c r="X778" s="65" t="str">
        <f t="shared" si="194"/>
        <v/>
      </c>
      <c r="Y778" s="65" t="str">
        <f t="shared" si="195"/>
        <v/>
      </c>
      <c r="Z778" s="65" t="str">
        <f t="shared" si="196"/>
        <v/>
      </c>
      <c r="AA778" s="65" t="str">
        <f t="shared" si="197"/>
        <v/>
      </c>
      <c r="AB778" s="38"/>
      <c r="AC778" s="38"/>
      <c r="AD778" s="38"/>
      <c r="AE778" s="85" t="str">
        <f t="shared" si="198"/>
        <v/>
      </c>
      <c r="AF778" s="85" t="str">
        <f t="shared" si="199"/>
        <v/>
      </c>
      <c r="AG778" s="85" t="str">
        <f t="shared" si="200"/>
        <v/>
      </c>
      <c r="AH778" s="66" t="str">
        <f t="shared" si="203"/>
        <v/>
      </c>
      <c r="AI778" s="46" t="str">
        <f>IFERROR(IF(ISNUMBER('Opsparede løndele dec20-mar21'!K776),AH778+'Opsparede løndele dec20-mar21'!K776,AH778),"")</f>
        <v/>
      </c>
    </row>
    <row r="779" spans="1:35" x14ac:dyDescent="0.25">
      <c r="A779" s="52" t="str">
        <f t="shared" si="204"/>
        <v/>
      </c>
      <c r="B779" s="5"/>
      <c r="C779" s="6"/>
      <c r="D779" s="7"/>
      <c r="E779" s="8"/>
      <c r="F779" s="8"/>
      <c r="G779" s="60" t="str">
        <f t="shared" si="201"/>
        <v/>
      </c>
      <c r="H779" s="60" t="str">
        <f t="shared" si="201"/>
        <v/>
      </c>
      <c r="I779" s="60" t="str">
        <f t="shared" si="201"/>
        <v/>
      </c>
      <c r="K779" s="115" t="str">
        <f t="shared" si="202"/>
        <v/>
      </c>
      <c r="U779" s="116"/>
      <c r="V779" s="65" t="str">
        <f t="shared" si="192"/>
        <v/>
      </c>
      <c r="W779" s="65" t="str">
        <f t="shared" si="193"/>
        <v/>
      </c>
      <c r="X779" s="65" t="str">
        <f t="shared" si="194"/>
        <v/>
      </c>
      <c r="Y779" s="65" t="str">
        <f t="shared" si="195"/>
        <v/>
      </c>
      <c r="Z779" s="65" t="str">
        <f t="shared" si="196"/>
        <v/>
      </c>
      <c r="AA779" s="65" t="str">
        <f t="shared" si="197"/>
        <v/>
      </c>
      <c r="AB779" s="38"/>
      <c r="AC779" s="38"/>
      <c r="AD779" s="38"/>
      <c r="AE779" s="85" t="str">
        <f t="shared" si="198"/>
        <v/>
      </c>
      <c r="AF779" s="85" t="str">
        <f t="shared" si="199"/>
        <v/>
      </c>
      <c r="AG779" s="85" t="str">
        <f t="shared" si="200"/>
        <v/>
      </c>
      <c r="AH779" s="66" t="str">
        <f t="shared" si="203"/>
        <v/>
      </c>
      <c r="AI779" s="46" t="str">
        <f>IFERROR(IF(ISNUMBER('Opsparede løndele dec20-mar21'!K777),AH779+'Opsparede løndele dec20-mar21'!K777,AH779),"")</f>
        <v/>
      </c>
    </row>
    <row r="780" spans="1:35" x14ac:dyDescent="0.25">
      <c r="A780" s="52" t="str">
        <f t="shared" si="204"/>
        <v/>
      </c>
      <c r="B780" s="5"/>
      <c r="C780" s="6"/>
      <c r="D780" s="7"/>
      <c r="E780" s="8"/>
      <c r="F780" s="8"/>
      <c r="G780" s="60" t="str">
        <f t="shared" si="201"/>
        <v/>
      </c>
      <c r="H780" s="60" t="str">
        <f t="shared" si="201"/>
        <v/>
      </c>
      <c r="I780" s="60" t="str">
        <f t="shared" si="201"/>
        <v/>
      </c>
      <c r="K780" s="115" t="str">
        <f t="shared" si="202"/>
        <v/>
      </c>
      <c r="U780" s="116"/>
      <c r="V780" s="65" t="str">
        <f t="shared" si="192"/>
        <v/>
      </c>
      <c r="W780" s="65" t="str">
        <f t="shared" si="193"/>
        <v/>
      </c>
      <c r="X780" s="65" t="str">
        <f t="shared" si="194"/>
        <v/>
      </c>
      <c r="Y780" s="65" t="str">
        <f t="shared" si="195"/>
        <v/>
      </c>
      <c r="Z780" s="65" t="str">
        <f t="shared" si="196"/>
        <v/>
      </c>
      <c r="AA780" s="65" t="str">
        <f t="shared" si="197"/>
        <v/>
      </c>
      <c r="AB780" s="38"/>
      <c r="AC780" s="38"/>
      <c r="AD780" s="38"/>
      <c r="AE780" s="85" t="str">
        <f t="shared" si="198"/>
        <v/>
      </c>
      <c r="AF780" s="85" t="str">
        <f t="shared" si="199"/>
        <v/>
      </c>
      <c r="AG780" s="85" t="str">
        <f t="shared" si="200"/>
        <v/>
      </c>
      <c r="AH780" s="66" t="str">
        <f t="shared" si="203"/>
        <v/>
      </c>
      <c r="AI780" s="46" t="str">
        <f>IFERROR(IF(ISNUMBER('Opsparede løndele dec20-mar21'!K778),AH780+'Opsparede løndele dec20-mar21'!K778,AH780),"")</f>
        <v/>
      </c>
    </row>
    <row r="781" spans="1:35" x14ac:dyDescent="0.25">
      <c r="A781" s="52" t="str">
        <f t="shared" si="204"/>
        <v/>
      </c>
      <c r="B781" s="5"/>
      <c r="C781" s="6"/>
      <c r="D781" s="7"/>
      <c r="E781" s="8"/>
      <c r="F781" s="8"/>
      <c r="G781" s="60" t="str">
        <f t="shared" si="201"/>
        <v/>
      </c>
      <c r="H781" s="60" t="str">
        <f t="shared" si="201"/>
        <v/>
      </c>
      <c r="I781" s="60" t="str">
        <f t="shared" si="201"/>
        <v/>
      </c>
      <c r="K781" s="115" t="str">
        <f t="shared" si="202"/>
        <v/>
      </c>
      <c r="U781" s="116"/>
      <c r="V781" s="65" t="str">
        <f t="shared" si="192"/>
        <v/>
      </c>
      <c r="W781" s="65" t="str">
        <f t="shared" si="193"/>
        <v/>
      </c>
      <c r="X781" s="65" t="str">
        <f t="shared" si="194"/>
        <v/>
      </c>
      <c r="Y781" s="65" t="str">
        <f t="shared" si="195"/>
        <v/>
      </c>
      <c r="Z781" s="65" t="str">
        <f t="shared" si="196"/>
        <v/>
      </c>
      <c r="AA781" s="65" t="str">
        <f t="shared" si="197"/>
        <v/>
      </c>
      <c r="AB781" s="38"/>
      <c r="AC781" s="38"/>
      <c r="AD781" s="38"/>
      <c r="AE781" s="85" t="str">
        <f t="shared" si="198"/>
        <v/>
      </c>
      <c r="AF781" s="85" t="str">
        <f t="shared" si="199"/>
        <v/>
      </c>
      <c r="AG781" s="85" t="str">
        <f t="shared" si="200"/>
        <v/>
      </c>
      <c r="AH781" s="66" t="str">
        <f t="shared" si="203"/>
        <v/>
      </c>
      <c r="AI781" s="46" t="str">
        <f>IFERROR(IF(ISNUMBER('Opsparede løndele dec20-mar21'!K779),AH781+'Opsparede løndele dec20-mar21'!K779,AH781),"")</f>
        <v/>
      </c>
    </row>
    <row r="782" spans="1:35" x14ac:dyDescent="0.25">
      <c r="A782" s="52" t="str">
        <f t="shared" si="204"/>
        <v/>
      </c>
      <c r="B782" s="5"/>
      <c r="C782" s="6"/>
      <c r="D782" s="7"/>
      <c r="E782" s="8"/>
      <c r="F782" s="8"/>
      <c r="G782" s="60" t="str">
        <f t="shared" si="201"/>
        <v/>
      </c>
      <c r="H782" s="60" t="str">
        <f t="shared" si="201"/>
        <v/>
      </c>
      <c r="I782" s="60" t="str">
        <f t="shared" si="201"/>
        <v/>
      </c>
      <c r="K782" s="115" t="str">
        <f t="shared" si="202"/>
        <v/>
      </c>
      <c r="U782" s="116"/>
      <c r="V782" s="65" t="str">
        <f t="shared" si="192"/>
        <v/>
      </c>
      <c r="W782" s="65" t="str">
        <f t="shared" si="193"/>
        <v/>
      </c>
      <c r="X782" s="65" t="str">
        <f t="shared" si="194"/>
        <v/>
      </c>
      <c r="Y782" s="65" t="str">
        <f t="shared" si="195"/>
        <v/>
      </c>
      <c r="Z782" s="65" t="str">
        <f t="shared" si="196"/>
        <v/>
      </c>
      <c r="AA782" s="65" t="str">
        <f t="shared" si="197"/>
        <v/>
      </c>
      <c r="AB782" s="38"/>
      <c r="AC782" s="38"/>
      <c r="AD782" s="38"/>
      <c r="AE782" s="85" t="str">
        <f t="shared" si="198"/>
        <v/>
      </c>
      <c r="AF782" s="85" t="str">
        <f t="shared" si="199"/>
        <v/>
      </c>
      <c r="AG782" s="85" t="str">
        <f t="shared" si="200"/>
        <v/>
      </c>
      <c r="AH782" s="66" t="str">
        <f t="shared" si="203"/>
        <v/>
      </c>
      <c r="AI782" s="46" t="str">
        <f>IFERROR(IF(ISNUMBER('Opsparede løndele dec20-mar21'!K780),AH782+'Opsparede løndele dec20-mar21'!K780,AH782),"")</f>
        <v/>
      </c>
    </row>
    <row r="783" spans="1:35" x14ac:dyDescent="0.25">
      <c r="A783" s="52" t="str">
        <f t="shared" si="204"/>
        <v/>
      </c>
      <c r="B783" s="5"/>
      <c r="C783" s="6"/>
      <c r="D783" s="7"/>
      <c r="E783" s="8"/>
      <c r="F783" s="8"/>
      <c r="G783" s="60" t="str">
        <f t="shared" si="201"/>
        <v/>
      </c>
      <c r="H783" s="60" t="str">
        <f t="shared" si="201"/>
        <v/>
      </c>
      <c r="I783" s="60" t="str">
        <f t="shared" si="201"/>
        <v/>
      </c>
      <c r="K783" s="115" t="str">
        <f t="shared" si="202"/>
        <v/>
      </c>
      <c r="U783" s="116"/>
      <c r="V783" s="65" t="str">
        <f t="shared" si="192"/>
        <v/>
      </c>
      <c r="W783" s="65" t="str">
        <f t="shared" si="193"/>
        <v/>
      </c>
      <c r="X783" s="65" t="str">
        <f t="shared" si="194"/>
        <v/>
      </c>
      <c r="Y783" s="65" t="str">
        <f t="shared" si="195"/>
        <v/>
      </c>
      <c r="Z783" s="65" t="str">
        <f t="shared" si="196"/>
        <v/>
      </c>
      <c r="AA783" s="65" t="str">
        <f t="shared" si="197"/>
        <v/>
      </c>
      <c r="AB783" s="38"/>
      <c r="AC783" s="38"/>
      <c r="AD783" s="38"/>
      <c r="AE783" s="85" t="str">
        <f t="shared" si="198"/>
        <v/>
      </c>
      <c r="AF783" s="85" t="str">
        <f t="shared" si="199"/>
        <v/>
      </c>
      <c r="AG783" s="85" t="str">
        <f t="shared" si="200"/>
        <v/>
      </c>
      <c r="AH783" s="66" t="str">
        <f t="shared" si="203"/>
        <v/>
      </c>
      <c r="AI783" s="46" t="str">
        <f>IFERROR(IF(ISNUMBER('Opsparede løndele dec20-mar21'!K781),AH783+'Opsparede løndele dec20-mar21'!K781,AH783),"")</f>
        <v/>
      </c>
    </row>
    <row r="784" spans="1:35" x14ac:dyDescent="0.25">
      <c r="A784" s="52" t="str">
        <f t="shared" si="204"/>
        <v/>
      </c>
      <c r="B784" s="5"/>
      <c r="C784" s="6"/>
      <c r="D784" s="7"/>
      <c r="E784" s="8"/>
      <c r="F784" s="8"/>
      <c r="G784" s="60" t="str">
        <f t="shared" si="201"/>
        <v/>
      </c>
      <c r="H784" s="60" t="str">
        <f t="shared" si="201"/>
        <v/>
      </c>
      <c r="I784" s="60" t="str">
        <f t="shared" si="201"/>
        <v/>
      </c>
      <c r="K784" s="115" t="str">
        <f t="shared" si="202"/>
        <v/>
      </c>
      <c r="U784" s="116"/>
      <c r="V784" s="65" t="str">
        <f t="shared" si="192"/>
        <v/>
      </c>
      <c r="W784" s="65" t="str">
        <f t="shared" si="193"/>
        <v/>
      </c>
      <c r="X784" s="65" t="str">
        <f t="shared" si="194"/>
        <v/>
      </c>
      <c r="Y784" s="65" t="str">
        <f t="shared" si="195"/>
        <v/>
      </c>
      <c r="Z784" s="65" t="str">
        <f t="shared" si="196"/>
        <v/>
      </c>
      <c r="AA784" s="65" t="str">
        <f t="shared" si="197"/>
        <v/>
      </c>
      <c r="AB784" s="38"/>
      <c r="AC784" s="38"/>
      <c r="AD784" s="38"/>
      <c r="AE784" s="85" t="str">
        <f t="shared" si="198"/>
        <v/>
      </c>
      <c r="AF784" s="85" t="str">
        <f t="shared" si="199"/>
        <v/>
      </c>
      <c r="AG784" s="85" t="str">
        <f t="shared" si="200"/>
        <v/>
      </c>
      <c r="AH784" s="66" t="str">
        <f t="shared" si="203"/>
        <v/>
      </c>
      <c r="AI784" s="46" t="str">
        <f>IFERROR(IF(ISNUMBER('Opsparede løndele dec20-mar21'!K782),AH784+'Opsparede løndele dec20-mar21'!K782,AH784),"")</f>
        <v/>
      </c>
    </row>
    <row r="785" spans="1:35" x14ac:dyDescent="0.25">
      <c r="A785" s="52" t="str">
        <f t="shared" si="204"/>
        <v/>
      </c>
      <c r="B785" s="5"/>
      <c r="C785" s="6"/>
      <c r="D785" s="7"/>
      <c r="E785" s="8"/>
      <c r="F785" s="8"/>
      <c r="G785" s="60" t="str">
        <f t="shared" si="201"/>
        <v/>
      </c>
      <c r="H785" s="60" t="str">
        <f t="shared" si="201"/>
        <v/>
      </c>
      <c r="I785" s="60" t="str">
        <f t="shared" si="201"/>
        <v/>
      </c>
      <c r="K785" s="115" t="str">
        <f t="shared" si="202"/>
        <v/>
      </c>
      <c r="U785" s="116"/>
      <c r="V785" s="65" t="str">
        <f t="shared" si="192"/>
        <v/>
      </c>
      <c r="W785" s="65" t="str">
        <f t="shared" si="193"/>
        <v/>
      </c>
      <c r="X785" s="65" t="str">
        <f t="shared" si="194"/>
        <v/>
      </c>
      <c r="Y785" s="65" t="str">
        <f t="shared" si="195"/>
        <v/>
      </c>
      <c r="Z785" s="65" t="str">
        <f t="shared" si="196"/>
        <v/>
      </c>
      <c r="AA785" s="65" t="str">
        <f t="shared" si="197"/>
        <v/>
      </c>
      <c r="AB785" s="38"/>
      <c r="AC785" s="38"/>
      <c r="AD785" s="38"/>
      <c r="AE785" s="85" t="str">
        <f t="shared" si="198"/>
        <v/>
      </c>
      <c r="AF785" s="85" t="str">
        <f t="shared" si="199"/>
        <v/>
      </c>
      <c r="AG785" s="85" t="str">
        <f t="shared" si="200"/>
        <v/>
      </c>
      <c r="AH785" s="66" t="str">
        <f t="shared" si="203"/>
        <v/>
      </c>
      <c r="AI785" s="46" t="str">
        <f>IFERROR(IF(ISNUMBER('Opsparede løndele dec20-mar21'!K783),AH785+'Opsparede løndele dec20-mar21'!K783,AH785),"")</f>
        <v/>
      </c>
    </row>
    <row r="786" spans="1:35" x14ac:dyDescent="0.25">
      <c r="A786" s="52" t="str">
        <f t="shared" si="204"/>
        <v/>
      </c>
      <c r="B786" s="5"/>
      <c r="C786" s="6"/>
      <c r="D786" s="7"/>
      <c r="E786" s="8"/>
      <c r="F786" s="8"/>
      <c r="G786" s="60" t="str">
        <f t="shared" si="201"/>
        <v/>
      </c>
      <c r="H786" s="60" t="str">
        <f t="shared" si="201"/>
        <v/>
      </c>
      <c r="I786" s="60" t="str">
        <f t="shared" si="201"/>
        <v/>
      </c>
      <c r="K786" s="115" t="str">
        <f t="shared" si="202"/>
        <v/>
      </c>
      <c r="U786" s="116"/>
      <c r="V786" s="65" t="str">
        <f t="shared" si="192"/>
        <v/>
      </c>
      <c r="W786" s="65" t="str">
        <f t="shared" si="193"/>
        <v/>
      </c>
      <c r="X786" s="65" t="str">
        <f t="shared" si="194"/>
        <v/>
      </c>
      <c r="Y786" s="65" t="str">
        <f t="shared" si="195"/>
        <v/>
      </c>
      <c r="Z786" s="65" t="str">
        <f t="shared" si="196"/>
        <v/>
      </c>
      <c r="AA786" s="65" t="str">
        <f t="shared" si="197"/>
        <v/>
      </c>
      <c r="AB786" s="38"/>
      <c r="AC786" s="38"/>
      <c r="AD786" s="38"/>
      <c r="AE786" s="85" t="str">
        <f t="shared" si="198"/>
        <v/>
      </c>
      <c r="AF786" s="85" t="str">
        <f t="shared" si="199"/>
        <v/>
      </c>
      <c r="AG786" s="85" t="str">
        <f t="shared" si="200"/>
        <v/>
      </c>
      <c r="AH786" s="66" t="str">
        <f t="shared" si="203"/>
        <v/>
      </c>
      <c r="AI786" s="46" t="str">
        <f>IFERROR(IF(ISNUMBER('Opsparede løndele dec20-mar21'!K784),AH786+'Opsparede løndele dec20-mar21'!K784,AH786),"")</f>
        <v/>
      </c>
    </row>
    <row r="787" spans="1:35" x14ac:dyDescent="0.25">
      <c r="A787" s="52" t="str">
        <f t="shared" si="204"/>
        <v/>
      </c>
      <c r="B787" s="5"/>
      <c r="C787" s="6"/>
      <c r="D787" s="7"/>
      <c r="E787" s="8"/>
      <c r="F787" s="8"/>
      <c r="G787" s="60" t="str">
        <f t="shared" si="201"/>
        <v/>
      </c>
      <c r="H787" s="60" t="str">
        <f t="shared" si="201"/>
        <v/>
      </c>
      <c r="I787" s="60" t="str">
        <f t="shared" si="201"/>
        <v/>
      </c>
      <c r="K787" s="115" t="str">
        <f t="shared" si="202"/>
        <v/>
      </c>
      <c r="U787" s="116"/>
      <c r="V787" s="65" t="str">
        <f t="shared" si="192"/>
        <v/>
      </c>
      <c r="W787" s="65" t="str">
        <f t="shared" si="193"/>
        <v/>
      </c>
      <c r="X787" s="65" t="str">
        <f t="shared" si="194"/>
        <v/>
      </c>
      <c r="Y787" s="65" t="str">
        <f t="shared" si="195"/>
        <v/>
      </c>
      <c r="Z787" s="65" t="str">
        <f t="shared" si="196"/>
        <v/>
      </c>
      <c r="AA787" s="65" t="str">
        <f t="shared" si="197"/>
        <v/>
      </c>
      <c r="AB787" s="38"/>
      <c r="AC787" s="38"/>
      <c r="AD787" s="38"/>
      <c r="AE787" s="85" t="str">
        <f t="shared" si="198"/>
        <v/>
      </c>
      <c r="AF787" s="85" t="str">
        <f t="shared" si="199"/>
        <v/>
      </c>
      <c r="AG787" s="85" t="str">
        <f t="shared" si="200"/>
        <v/>
      </c>
      <c r="AH787" s="66" t="str">
        <f t="shared" si="203"/>
        <v/>
      </c>
      <c r="AI787" s="46" t="str">
        <f>IFERROR(IF(ISNUMBER('Opsparede løndele dec20-mar21'!K785),AH787+'Opsparede løndele dec20-mar21'!K785,AH787),"")</f>
        <v/>
      </c>
    </row>
    <row r="788" spans="1:35" x14ac:dyDescent="0.25">
      <c r="A788" s="52" t="str">
        <f t="shared" si="204"/>
        <v/>
      </c>
      <c r="B788" s="5"/>
      <c r="C788" s="6"/>
      <c r="D788" s="7"/>
      <c r="E788" s="8"/>
      <c r="F788" s="8"/>
      <c r="G788" s="60" t="str">
        <f t="shared" si="201"/>
        <v/>
      </c>
      <c r="H788" s="60" t="str">
        <f t="shared" si="201"/>
        <v/>
      </c>
      <c r="I788" s="60" t="str">
        <f t="shared" si="201"/>
        <v/>
      </c>
      <c r="K788" s="115" t="str">
        <f t="shared" si="202"/>
        <v/>
      </c>
      <c r="U788" s="116"/>
      <c r="V788" s="65" t="str">
        <f t="shared" si="192"/>
        <v/>
      </c>
      <c r="W788" s="65" t="str">
        <f t="shared" si="193"/>
        <v/>
      </c>
      <c r="X788" s="65" t="str">
        <f t="shared" si="194"/>
        <v/>
      </c>
      <c r="Y788" s="65" t="str">
        <f t="shared" si="195"/>
        <v/>
      </c>
      <c r="Z788" s="65" t="str">
        <f t="shared" si="196"/>
        <v/>
      </c>
      <c r="AA788" s="65" t="str">
        <f t="shared" si="197"/>
        <v/>
      </c>
      <c r="AB788" s="38"/>
      <c r="AC788" s="38"/>
      <c r="AD788" s="38"/>
      <c r="AE788" s="85" t="str">
        <f t="shared" si="198"/>
        <v/>
      </c>
      <c r="AF788" s="85" t="str">
        <f t="shared" si="199"/>
        <v/>
      </c>
      <c r="AG788" s="85" t="str">
        <f t="shared" si="200"/>
        <v/>
      </c>
      <c r="AH788" s="66" t="str">
        <f t="shared" si="203"/>
        <v/>
      </c>
      <c r="AI788" s="46" t="str">
        <f>IFERROR(IF(ISNUMBER('Opsparede løndele dec20-mar21'!K786),AH788+'Opsparede løndele dec20-mar21'!K786,AH788),"")</f>
        <v/>
      </c>
    </row>
    <row r="789" spans="1:35" x14ac:dyDescent="0.25">
      <c r="A789" s="52" t="str">
        <f t="shared" si="204"/>
        <v/>
      </c>
      <c r="B789" s="5"/>
      <c r="C789" s="6"/>
      <c r="D789" s="7"/>
      <c r="E789" s="8"/>
      <c r="F789" s="8"/>
      <c r="G789" s="60" t="str">
        <f t="shared" si="201"/>
        <v/>
      </c>
      <c r="H789" s="60" t="str">
        <f t="shared" si="201"/>
        <v/>
      </c>
      <c r="I789" s="60" t="str">
        <f t="shared" si="201"/>
        <v/>
      </c>
      <c r="K789" s="115" t="str">
        <f t="shared" si="202"/>
        <v/>
      </c>
      <c r="U789" s="116"/>
      <c r="V789" s="65" t="str">
        <f t="shared" si="192"/>
        <v/>
      </c>
      <c r="W789" s="65" t="str">
        <f t="shared" si="193"/>
        <v/>
      </c>
      <c r="X789" s="65" t="str">
        <f t="shared" si="194"/>
        <v/>
      </c>
      <c r="Y789" s="65" t="str">
        <f t="shared" si="195"/>
        <v/>
      </c>
      <c r="Z789" s="65" t="str">
        <f t="shared" si="196"/>
        <v/>
      </c>
      <c r="AA789" s="65" t="str">
        <f t="shared" si="197"/>
        <v/>
      </c>
      <c r="AB789" s="38"/>
      <c r="AC789" s="38"/>
      <c r="AD789" s="38"/>
      <c r="AE789" s="85" t="str">
        <f t="shared" si="198"/>
        <v/>
      </c>
      <c r="AF789" s="85" t="str">
        <f t="shared" si="199"/>
        <v/>
      </c>
      <c r="AG789" s="85" t="str">
        <f t="shared" si="200"/>
        <v/>
      </c>
      <c r="AH789" s="66" t="str">
        <f t="shared" si="203"/>
        <v/>
      </c>
      <c r="AI789" s="46" t="str">
        <f>IFERROR(IF(ISNUMBER('Opsparede løndele dec20-mar21'!K787),AH789+'Opsparede løndele dec20-mar21'!K787,AH789),"")</f>
        <v/>
      </c>
    </row>
    <row r="790" spans="1:35" x14ac:dyDescent="0.25">
      <c r="A790" s="52" t="str">
        <f t="shared" si="204"/>
        <v/>
      </c>
      <c r="B790" s="5"/>
      <c r="C790" s="6"/>
      <c r="D790" s="7"/>
      <c r="E790" s="8"/>
      <c r="F790" s="8"/>
      <c r="G790" s="60" t="str">
        <f t="shared" si="201"/>
        <v/>
      </c>
      <c r="H790" s="60" t="str">
        <f t="shared" si="201"/>
        <v/>
      </c>
      <c r="I790" s="60" t="str">
        <f t="shared" si="201"/>
        <v/>
      </c>
      <c r="K790" s="115" t="str">
        <f t="shared" si="202"/>
        <v/>
      </c>
      <c r="U790" s="116"/>
      <c r="V790" s="65" t="str">
        <f t="shared" si="192"/>
        <v/>
      </c>
      <c r="W790" s="65" t="str">
        <f t="shared" si="193"/>
        <v/>
      </c>
      <c r="X790" s="65" t="str">
        <f t="shared" si="194"/>
        <v/>
      </c>
      <c r="Y790" s="65" t="str">
        <f t="shared" si="195"/>
        <v/>
      </c>
      <c r="Z790" s="65" t="str">
        <f t="shared" si="196"/>
        <v/>
      </c>
      <c r="AA790" s="65" t="str">
        <f t="shared" si="197"/>
        <v/>
      </c>
      <c r="AB790" s="38"/>
      <c r="AC790" s="38"/>
      <c r="AD790" s="38"/>
      <c r="AE790" s="85" t="str">
        <f t="shared" si="198"/>
        <v/>
      </c>
      <c r="AF790" s="85" t="str">
        <f t="shared" si="199"/>
        <v/>
      </c>
      <c r="AG790" s="85" t="str">
        <f t="shared" si="200"/>
        <v/>
      </c>
      <c r="AH790" s="66" t="str">
        <f t="shared" si="203"/>
        <v/>
      </c>
      <c r="AI790" s="46" t="str">
        <f>IFERROR(IF(ISNUMBER('Opsparede løndele dec20-mar21'!K788),AH790+'Opsparede løndele dec20-mar21'!K788,AH790),"")</f>
        <v/>
      </c>
    </row>
    <row r="791" spans="1:35" x14ac:dyDescent="0.25">
      <c r="A791" s="52" t="str">
        <f t="shared" si="204"/>
        <v/>
      </c>
      <c r="B791" s="5"/>
      <c r="C791" s="6"/>
      <c r="D791" s="7"/>
      <c r="E791" s="8"/>
      <c r="F791" s="8"/>
      <c r="G791" s="60" t="str">
        <f t="shared" si="201"/>
        <v/>
      </c>
      <c r="H791" s="60" t="str">
        <f t="shared" si="201"/>
        <v/>
      </c>
      <c r="I791" s="60" t="str">
        <f t="shared" si="201"/>
        <v/>
      </c>
      <c r="K791" s="115" t="str">
        <f t="shared" si="202"/>
        <v/>
      </c>
      <c r="U791" s="116"/>
      <c r="V791" s="65" t="str">
        <f t="shared" si="192"/>
        <v/>
      </c>
      <c r="W791" s="65" t="str">
        <f t="shared" si="193"/>
        <v/>
      </c>
      <c r="X791" s="65" t="str">
        <f t="shared" si="194"/>
        <v/>
      </c>
      <c r="Y791" s="65" t="str">
        <f t="shared" si="195"/>
        <v/>
      </c>
      <c r="Z791" s="65" t="str">
        <f t="shared" si="196"/>
        <v/>
      </c>
      <c r="AA791" s="65" t="str">
        <f t="shared" si="197"/>
        <v/>
      </c>
      <c r="AB791" s="38"/>
      <c r="AC791" s="38"/>
      <c r="AD791" s="38"/>
      <c r="AE791" s="85" t="str">
        <f t="shared" si="198"/>
        <v/>
      </c>
      <c r="AF791" s="85" t="str">
        <f t="shared" si="199"/>
        <v/>
      </c>
      <c r="AG791" s="85" t="str">
        <f t="shared" si="200"/>
        <v/>
      </c>
      <c r="AH791" s="66" t="str">
        <f t="shared" si="203"/>
        <v/>
      </c>
      <c r="AI791" s="46" t="str">
        <f>IFERROR(IF(ISNUMBER('Opsparede løndele dec20-mar21'!K789),AH791+'Opsparede løndele dec20-mar21'!K789,AH791),"")</f>
        <v/>
      </c>
    </row>
    <row r="792" spans="1:35" x14ac:dyDescent="0.25">
      <c r="A792" s="52" t="str">
        <f t="shared" si="204"/>
        <v/>
      </c>
      <c r="B792" s="5"/>
      <c r="C792" s="6"/>
      <c r="D792" s="7"/>
      <c r="E792" s="8"/>
      <c r="F792" s="8"/>
      <c r="G792" s="60" t="str">
        <f t="shared" ref="G792:I807" si="205">IF(AND(ISNUMBER($E792),ISNUMBER($F792)),MAX(MIN(NETWORKDAYS(IF($E792&lt;=VLOOKUP(G$6,Matrix_antal_dage,5,FALSE),VLOOKUP(G$6,Matrix_antal_dage,5,FALSE),$E792),IF($F792&gt;=VLOOKUP(G$6,Matrix_antal_dage,6,FALSE),VLOOKUP(G$6,Matrix_antal_dage,6,FALSE),$F792),helligdage),VLOOKUP(G$6,Matrix_antal_dage,7,FALSE)),0),"")</f>
        <v/>
      </c>
      <c r="H792" s="60" t="str">
        <f t="shared" si="205"/>
        <v/>
      </c>
      <c r="I792" s="60" t="str">
        <f t="shared" si="205"/>
        <v/>
      </c>
      <c r="K792" s="115" t="str">
        <f t="shared" si="202"/>
        <v/>
      </c>
      <c r="U792" s="116"/>
      <c r="V792" s="65" t="str">
        <f t="shared" si="192"/>
        <v/>
      </c>
      <c r="W792" s="65" t="str">
        <f t="shared" si="193"/>
        <v/>
      </c>
      <c r="X792" s="65" t="str">
        <f t="shared" si="194"/>
        <v/>
      </c>
      <c r="Y792" s="65" t="str">
        <f t="shared" si="195"/>
        <v/>
      </c>
      <c r="Z792" s="65" t="str">
        <f t="shared" si="196"/>
        <v/>
      </c>
      <c r="AA792" s="65" t="str">
        <f t="shared" si="197"/>
        <v/>
      </c>
      <c r="AB792" s="38"/>
      <c r="AC792" s="38"/>
      <c r="AD792" s="38"/>
      <c r="AE792" s="85" t="str">
        <f t="shared" si="198"/>
        <v/>
      </c>
      <c r="AF792" s="85" t="str">
        <f t="shared" si="199"/>
        <v/>
      </c>
      <c r="AG792" s="85" t="str">
        <f t="shared" si="200"/>
        <v/>
      </c>
      <c r="AH792" s="66" t="str">
        <f t="shared" si="203"/>
        <v/>
      </c>
      <c r="AI792" s="46" t="str">
        <f>IFERROR(IF(ISNUMBER('Opsparede løndele dec20-mar21'!K790),AH792+'Opsparede løndele dec20-mar21'!K790,AH792),"")</f>
        <v/>
      </c>
    </row>
    <row r="793" spans="1:35" x14ac:dyDescent="0.25">
      <c r="A793" s="52" t="str">
        <f t="shared" si="204"/>
        <v/>
      </c>
      <c r="B793" s="5"/>
      <c r="C793" s="6"/>
      <c r="D793" s="7"/>
      <c r="E793" s="8"/>
      <c r="F793" s="8"/>
      <c r="G793" s="60" t="str">
        <f t="shared" si="205"/>
        <v/>
      </c>
      <c r="H793" s="60" t="str">
        <f t="shared" si="205"/>
        <v/>
      </c>
      <c r="I793" s="60" t="str">
        <f t="shared" si="205"/>
        <v/>
      </c>
      <c r="K793" s="115" t="str">
        <f t="shared" si="202"/>
        <v/>
      </c>
      <c r="U793" s="116"/>
      <c r="V793" s="65" t="str">
        <f t="shared" si="192"/>
        <v/>
      </c>
      <c r="W793" s="65" t="str">
        <f t="shared" si="193"/>
        <v/>
      </c>
      <c r="X793" s="65" t="str">
        <f t="shared" si="194"/>
        <v/>
      </c>
      <c r="Y793" s="65" t="str">
        <f t="shared" si="195"/>
        <v/>
      </c>
      <c r="Z793" s="65" t="str">
        <f t="shared" si="196"/>
        <v/>
      </c>
      <c r="AA793" s="65" t="str">
        <f t="shared" si="197"/>
        <v/>
      </c>
      <c r="AB793" s="38"/>
      <c r="AC793" s="38"/>
      <c r="AD793" s="38"/>
      <c r="AE793" s="85" t="str">
        <f t="shared" si="198"/>
        <v/>
      </c>
      <c r="AF793" s="85" t="str">
        <f t="shared" si="199"/>
        <v/>
      </c>
      <c r="AG793" s="85" t="str">
        <f t="shared" si="200"/>
        <v/>
      </c>
      <c r="AH793" s="66" t="str">
        <f t="shared" si="203"/>
        <v/>
      </c>
      <c r="AI793" s="46" t="str">
        <f>IFERROR(IF(ISNUMBER('Opsparede løndele dec20-mar21'!K791),AH793+'Opsparede løndele dec20-mar21'!K791,AH793),"")</f>
        <v/>
      </c>
    </row>
    <row r="794" spans="1:35" x14ac:dyDescent="0.25">
      <c r="A794" s="52" t="str">
        <f t="shared" si="204"/>
        <v/>
      </c>
      <c r="B794" s="5"/>
      <c r="C794" s="6"/>
      <c r="D794" s="7"/>
      <c r="E794" s="8"/>
      <c r="F794" s="8"/>
      <c r="G794" s="60" t="str">
        <f t="shared" si="205"/>
        <v/>
      </c>
      <c r="H794" s="60" t="str">
        <f t="shared" si="205"/>
        <v/>
      </c>
      <c r="I794" s="60" t="str">
        <f t="shared" si="205"/>
        <v/>
      </c>
      <c r="K794" s="115" t="str">
        <f t="shared" si="202"/>
        <v/>
      </c>
      <c r="U794" s="116"/>
      <c r="V794" s="65" t="str">
        <f t="shared" si="192"/>
        <v/>
      </c>
      <c r="W794" s="65" t="str">
        <f t="shared" si="193"/>
        <v/>
      </c>
      <c r="X794" s="65" t="str">
        <f t="shared" si="194"/>
        <v/>
      </c>
      <c r="Y794" s="65" t="str">
        <f t="shared" si="195"/>
        <v/>
      </c>
      <c r="Z794" s="65" t="str">
        <f t="shared" si="196"/>
        <v/>
      </c>
      <c r="AA794" s="65" t="str">
        <f t="shared" si="197"/>
        <v/>
      </c>
      <c r="AB794" s="38"/>
      <c r="AC794" s="38"/>
      <c r="AD794" s="38"/>
      <c r="AE794" s="85" t="str">
        <f t="shared" si="198"/>
        <v/>
      </c>
      <c r="AF794" s="85" t="str">
        <f t="shared" si="199"/>
        <v/>
      </c>
      <c r="AG794" s="85" t="str">
        <f t="shared" si="200"/>
        <v/>
      </c>
      <c r="AH794" s="66" t="str">
        <f t="shared" si="203"/>
        <v/>
      </c>
      <c r="AI794" s="46" t="str">
        <f>IFERROR(IF(ISNUMBER('Opsparede løndele dec20-mar21'!K792),AH794+'Opsparede løndele dec20-mar21'!K792,AH794),"")</f>
        <v/>
      </c>
    </row>
    <row r="795" spans="1:35" x14ac:dyDescent="0.25">
      <c r="A795" s="52" t="str">
        <f t="shared" si="204"/>
        <v/>
      </c>
      <c r="B795" s="5"/>
      <c r="C795" s="6"/>
      <c r="D795" s="7"/>
      <c r="E795" s="8"/>
      <c r="F795" s="8"/>
      <c r="G795" s="60" t="str">
        <f t="shared" si="205"/>
        <v/>
      </c>
      <c r="H795" s="60" t="str">
        <f t="shared" si="205"/>
        <v/>
      </c>
      <c r="I795" s="60" t="str">
        <f t="shared" si="205"/>
        <v/>
      </c>
      <c r="K795" s="115" t="str">
        <f t="shared" si="202"/>
        <v/>
      </c>
      <c r="U795" s="116"/>
      <c r="V795" s="65" t="str">
        <f t="shared" si="192"/>
        <v/>
      </c>
      <c r="W795" s="65" t="str">
        <f t="shared" si="193"/>
        <v/>
      </c>
      <c r="X795" s="65" t="str">
        <f t="shared" si="194"/>
        <v/>
      </c>
      <c r="Y795" s="65" t="str">
        <f t="shared" si="195"/>
        <v/>
      </c>
      <c r="Z795" s="65" t="str">
        <f t="shared" si="196"/>
        <v/>
      </c>
      <c r="AA795" s="65" t="str">
        <f t="shared" si="197"/>
        <v/>
      </c>
      <c r="AB795" s="38"/>
      <c r="AC795" s="38"/>
      <c r="AD795" s="38"/>
      <c r="AE795" s="85" t="str">
        <f t="shared" si="198"/>
        <v/>
      </c>
      <c r="AF795" s="85" t="str">
        <f t="shared" si="199"/>
        <v/>
      </c>
      <c r="AG795" s="85" t="str">
        <f t="shared" si="200"/>
        <v/>
      </c>
      <c r="AH795" s="66" t="str">
        <f t="shared" si="203"/>
        <v/>
      </c>
      <c r="AI795" s="46" t="str">
        <f>IFERROR(IF(ISNUMBER('Opsparede løndele dec20-mar21'!K793),AH795+'Opsparede løndele dec20-mar21'!K793,AH795),"")</f>
        <v/>
      </c>
    </row>
    <row r="796" spans="1:35" x14ac:dyDescent="0.25">
      <c r="A796" s="52" t="str">
        <f t="shared" si="204"/>
        <v/>
      </c>
      <c r="B796" s="5"/>
      <c r="C796" s="6"/>
      <c r="D796" s="7"/>
      <c r="E796" s="8"/>
      <c r="F796" s="8"/>
      <c r="G796" s="60" t="str">
        <f t="shared" si="205"/>
        <v/>
      </c>
      <c r="H796" s="60" t="str">
        <f t="shared" si="205"/>
        <v/>
      </c>
      <c r="I796" s="60" t="str">
        <f t="shared" si="205"/>
        <v/>
      </c>
      <c r="K796" s="115" t="str">
        <f t="shared" si="202"/>
        <v/>
      </c>
      <c r="U796" s="116"/>
      <c r="V796" s="65" t="str">
        <f t="shared" si="192"/>
        <v/>
      </c>
      <c r="W796" s="65" t="str">
        <f t="shared" si="193"/>
        <v/>
      </c>
      <c r="X796" s="65" t="str">
        <f t="shared" si="194"/>
        <v/>
      </c>
      <c r="Y796" s="65" t="str">
        <f t="shared" si="195"/>
        <v/>
      </c>
      <c r="Z796" s="65" t="str">
        <f t="shared" si="196"/>
        <v/>
      </c>
      <c r="AA796" s="65" t="str">
        <f t="shared" si="197"/>
        <v/>
      </c>
      <c r="AB796" s="38"/>
      <c r="AC796" s="38"/>
      <c r="AD796" s="38"/>
      <c r="AE796" s="85" t="str">
        <f t="shared" si="198"/>
        <v/>
      </c>
      <c r="AF796" s="85" t="str">
        <f t="shared" si="199"/>
        <v/>
      </c>
      <c r="AG796" s="85" t="str">
        <f t="shared" si="200"/>
        <v/>
      </c>
      <c r="AH796" s="66" t="str">
        <f t="shared" si="203"/>
        <v/>
      </c>
      <c r="AI796" s="46" t="str">
        <f>IFERROR(IF(ISNUMBER('Opsparede løndele dec20-mar21'!K794),AH796+'Opsparede løndele dec20-mar21'!K794,AH796),"")</f>
        <v/>
      </c>
    </row>
    <row r="797" spans="1:35" x14ac:dyDescent="0.25">
      <c r="A797" s="52" t="str">
        <f t="shared" si="204"/>
        <v/>
      </c>
      <c r="B797" s="5"/>
      <c r="C797" s="6"/>
      <c r="D797" s="7"/>
      <c r="E797" s="8"/>
      <c r="F797" s="8"/>
      <c r="G797" s="60" t="str">
        <f t="shared" si="205"/>
        <v/>
      </c>
      <c r="H797" s="60" t="str">
        <f t="shared" si="205"/>
        <v/>
      </c>
      <c r="I797" s="60" t="str">
        <f t="shared" si="205"/>
        <v/>
      </c>
      <c r="K797" s="115" t="str">
        <f t="shared" si="202"/>
        <v/>
      </c>
      <c r="U797" s="116"/>
      <c r="V797" s="65" t="str">
        <f t="shared" si="192"/>
        <v/>
      </c>
      <c r="W797" s="65" t="str">
        <f t="shared" si="193"/>
        <v/>
      </c>
      <c r="X797" s="65" t="str">
        <f t="shared" si="194"/>
        <v/>
      </c>
      <c r="Y797" s="65" t="str">
        <f t="shared" si="195"/>
        <v/>
      </c>
      <c r="Z797" s="65" t="str">
        <f t="shared" si="196"/>
        <v/>
      </c>
      <c r="AA797" s="65" t="str">
        <f t="shared" si="197"/>
        <v/>
      </c>
      <c r="AB797" s="38"/>
      <c r="AC797" s="38"/>
      <c r="AD797" s="38"/>
      <c r="AE797" s="85" t="str">
        <f t="shared" si="198"/>
        <v/>
      </c>
      <c r="AF797" s="85" t="str">
        <f t="shared" si="199"/>
        <v/>
      </c>
      <c r="AG797" s="85" t="str">
        <f t="shared" si="200"/>
        <v/>
      </c>
      <c r="AH797" s="66" t="str">
        <f t="shared" si="203"/>
        <v/>
      </c>
      <c r="AI797" s="46" t="str">
        <f>IFERROR(IF(ISNUMBER('Opsparede løndele dec20-mar21'!K795),AH797+'Opsparede løndele dec20-mar21'!K795,AH797),"")</f>
        <v/>
      </c>
    </row>
    <row r="798" spans="1:35" x14ac:dyDescent="0.25">
      <c r="A798" s="52" t="str">
        <f t="shared" si="204"/>
        <v/>
      </c>
      <c r="B798" s="5"/>
      <c r="C798" s="6"/>
      <c r="D798" s="7"/>
      <c r="E798" s="8"/>
      <c r="F798" s="8"/>
      <c r="G798" s="60" t="str">
        <f t="shared" si="205"/>
        <v/>
      </c>
      <c r="H798" s="60" t="str">
        <f t="shared" si="205"/>
        <v/>
      </c>
      <c r="I798" s="60" t="str">
        <f t="shared" si="205"/>
        <v/>
      </c>
      <c r="K798" s="115" t="str">
        <f t="shared" si="202"/>
        <v/>
      </c>
      <c r="U798" s="116"/>
      <c r="V798" s="65" t="str">
        <f t="shared" si="192"/>
        <v/>
      </c>
      <c r="W798" s="65" t="str">
        <f t="shared" si="193"/>
        <v/>
      </c>
      <c r="X798" s="65" t="str">
        <f t="shared" si="194"/>
        <v/>
      </c>
      <c r="Y798" s="65" t="str">
        <f t="shared" si="195"/>
        <v/>
      </c>
      <c r="Z798" s="65" t="str">
        <f t="shared" si="196"/>
        <v/>
      </c>
      <c r="AA798" s="65" t="str">
        <f t="shared" si="197"/>
        <v/>
      </c>
      <c r="AB798" s="38"/>
      <c r="AC798" s="38"/>
      <c r="AD798" s="38"/>
      <c r="AE798" s="85" t="str">
        <f t="shared" si="198"/>
        <v/>
      </c>
      <c r="AF798" s="85" t="str">
        <f t="shared" si="199"/>
        <v/>
      </c>
      <c r="AG798" s="85" t="str">
        <f t="shared" si="200"/>
        <v/>
      </c>
      <c r="AH798" s="66" t="str">
        <f t="shared" si="203"/>
        <v/>
      </c>
      <c r="AI798" s="46" t="str">
        <f>IFERROR(IF(ISNUMBER('Opsparede løndele dec20-mar21'!K796),AH798+'Opsparede løndele dec20-mar21'!K796,AH798),"")</f>
        <v/>
      </c>
    </row>
    <row r="799" spans="1:35" x14ac:dyDescent="0.25">
      <c r="A799" s="52" t="str">
        <f t="shared" si="204"/>
        <v/>
      </c>
      <c r="B799" s="5"/>
      <c r="C799" s="6"/>
      <c r="D799" s="7"/>
      <c r="E799" s="8"/>
      <c r="F799" s="8"/>
      <c r="G799" s="60" t="str">
        <f t="shared" si="205"/>
        <v/>
      </c>
      <c r="H799" s="60" t="str">
        <f t="shared" si="205"/>
        <v/>
      </c>
      <c r="I799" s="60" t="str">
        <f t="shared" si="205"/>
        <v/>
      </c>
      <c r="K799" s="115" t="str">
        <f t="shared" si="202"/>
        <v/>
      </c>
      <c r="U799" s="116"/>
      <c r="V799" s="65" t="str">
        <f t="shared" si="192"/>
        <v/>
      </c>
      <c r="W799" s="65" t="str">
        <f t="shared" si="193"/>
        <v/>
      </c>
      <c r="X799" s="65" t="str">
        <f t="shared" si="194"/>
        <v/>
      </c>
      <c r="Y799" s="65" t="str">
        <f t="shared" si="195"/>
        <v/>
      </c>
      <c r="Z799" s="65" t="str">
        <f t="shared" si="196"/>
        <v/>
      </c>
      <c r="AA799" s="65" t="str">
        <f t="shared" si="197"/>
        <v/>
      </c>
      <c r="AB799" s="38"/>
      <c r="AC799" s="38"/>
      <c r="AD799" s="38"/>
      <c r="AE799" s="85" t="str">
        <f t="shared" si="198"/>
        <v/>
      </c>
      <c r="AF799" s="85" t="str">
        <f t="shared" si="199"/>
        <v/>
      </c>
      <c r="AG799" s="85" t="str">
        <f t="shared" si="200"/>
        <v/>
      </c>
      <c r="AH799" s="66" t="str">
        <f t="shared" si="203"/>
        <v/>
      </c>
      <c r="AI799" s="46" t="str">
        <f>IFERROR(IF(ISNUMBER('Opsparede løndele dec20-mar21'!K797),AH799+'Opsparede løndele dec20-mar21'!K797,AH799),"")</f>
        <v/>
      </c>
    </row>
    <row r="800" spans="1:35" x14ac:dyDescent="0.25">
      <c r="A800" s="52" t="str">
        <f t="shared" si="204"/>
        <v/>
      </c>
      <c r="B800" s="5"/>
      <c r="C800" s="6"/>
      <c r="D800" s="7"/>
      <c r="E800" s="8"/>
      <c r="F800" s="8"/>
      <c r="G800" s="60" t="str">
        <f t="shared" si="205"/>
        <v/>
      </c>
      <c r="H800" s="60" t="str">
        <f t="shared" si="205"/>
        <v/>
      </c>
      <c r="I800" s="60" t="str">
        <f t="shared" si="205"/>
        <v/>
      </c>
      <c r="K800" s="115" t="str">
        <f t="shared" si="202"/>
        <v/>
      </c>
      <c r="U800" s="116"/>
      <c r="V800" s="65" t="str">
        <f t="shared" si="192"/>
        <v/>
      </c>
      <c r="W800" s="65" t="str">
        <f t="shared" si="193"/>
        <v/>
      </c>
      <c r="X800" s="65" t="str">
        <f t="shared" si="194"/>
        <v/>
      </c>
      <c r="Y800" s="65" t="str">
        <f t="shared" si="195"/>
        <v/>
      </c>
      <c r="Z800" s="65" t="str">
        <f t="shared" si="196"/>
        <v/>
      </c>
      <c r="AA800" s="65" t="str">
        <f t="shared" si="197"/>
        <v/>
      </c>
      <c r="AB800" s="38"/>
      <c r="AC800" s="38"/>
      <c r="AD800" s="38"/>
      <c r="AE800" s="85" t="str">
        <f t="shared" si="198"/>
        <v/>
      </c>
      <c r="AF800" s="85" t="str">
        <f t="shared" si="199"/>
        <v/>
      </c>
      <c r="AG800" s="85" t="str">
        <f t="shared" si="200"/>
        <v/>
      </c>
      <c r="AH800" s="66" t="str">
        <f t="shared" si="203"/>
        <v/>
      </c>
      <c r="AI800" s="46" t="str">
        <f>IFERROR(IF(ISNUMBER('Opsparede løndele dec20-mar21'!K798),AH800+'Opsparede løndele dec20-mar21'!K798,AH800),"")</f>
        <v/>
      </c>
    </row>
    <row r="801" spans="1:35" x14ac:dyDescent="0.25">
      <c r="A801" s="52" t="str">
        <f t="shared" si="204"/>
        <v/>
      </c>
      <c r="B801" s="5"/>
      <c r="C801" s="6"/>
      <c r="D801" s="7"/>
      <c r="E801" s="8"/>
      <c r="F801" s="8"/>
      <c r="G801" s="60" t="str">
        <f t="shared" si="205"/>
        <v/>
      </c>
      <c r="H801" s="60" t="str">
        <f t="shared" si="205"/>
        <v/>
      </c>
      <c r="I801" s="60" t="str">
        <f t="shared" si="205"/>
        <v/>
      </c>
      <c r="K801" s="115" t="str">
        <f t="shared" si="202"/>
        <v/>
      </c>
      <c r="U801" s="116"/>
      <c r="V801" s="65" t="str">
        <f t="shared" si="192"/>
        <v/>
      </c>
      <c r="W801" s="65" t="str">
        <f t="shared" si="193"/>
        <v/>
      </c>
      <c r="X801" s="65" t="str">
        <f t="shared" si="194"/>
        <v/>
      </c>
      <c r="Y801" s="65" t="str">
        <f t="shared" si="195"/>
        <v/>
      </c>
      <c r="Z801" s="65" t="str">
        <f t="shared" si="196"/>
        <v/>
      </c>
      <c r="AA801" s="65" t="str">
        <f t="shared" si="197"/>
        <v/>
      </c>
      <c r="AB801" s="38"/>
      <c r="AC801" s="38"/>
      <c r="AD801" s="38"/>
      <c r="AE801" s="85" t="str">
        <f t="shared" si="198"/>
        <v/>
      </c>
      <c r="AF801" s="85" t="str">
        <f t="shared" si="199"/>
        <v/>
      </c>
      <c r="AG801" s="85" t="str">
        <f t="shared" si="200"/>
        <v/>
      </c>
      <c r="AH801" s="66" t="str">
        <f t="shared" si="203"/>
        <v/>
      </c>
      <c r="AI801" s="46" t="str">
        <f>IFERROR(IF(ISNUMBER('Opsparede løndele dec20-mar21'!K799),AH801+'Opsparede løndele dec20-mar21'!K799,AH801),"")</f>
        <v/>
      </c>
    </row>
    <row r="802" spans="1:35" x14ac:dyDescent="0.25">
      <c r="A802" s="52" t="str">
        <f t="shared" si="204"/>
        <v/>
      </c>
      <c r="B802" s="5"/>
      <c r="C802" s="6"/>
      <c r="D802" s="7"/>
      <c r="E802" s="8"/>
      <c r="F802" s="8"/>
      <c r="G802" s="60" t="str">
        <f t="shared" si="205"/>
        <v/>
      </c>
      <c r="H802" s="60" t="str">
        <f t="shared" si="205"/>
        <v/>
      </c>
      <c r="I802" s="60" t="str">
        <f t="shared" si="205"/>
        <v/>
      </c>
      <c r="K802" s="115" t="str">
        <f t="shared" si="202"/>
        <v/>
      </c>
      <c r="U802" s="116"/>
      <c r="V802" s="65" t="str">
        <f t="shared" si="192"/>
        <v/>
      </c>
      <c r="W802" s="65" t="str">
        <f t="shared" si="193"/>
        <v/>
      </c>
      <c r="X802" s="65" t="str">
        <f t="shared" si="194"/>
        <v/>
      </c>
      <c r="Y802" s="65" t="str">
        <f t="shared" si="195"/>
        <v/>
      </c>
      <c r="Z802" s="65" t="str">
        <f t="shared" si="196"/>
        <v/>
      </c>
      <c r="AA802" s="65" t="str">
        <f t="shared" si="197"/>
        <v/>
      </c>
      <c r="AB802" s="38"/>
      <c r="AC802" s="38"/>
      <c r="AD802" s="38"/>
      <c r="AE802" s="85" t="str">
        <f t="shared" si="198"/>
        <v/>
      </c>
      <c r="AF802" s="85" t="str">
        <f t="shared" si="199"/>
        <v/>
      </c>
      <c r="AG802" s="85" t="str">
        <f t="shared" si="200"/>
        <v/>
      </c>
      <c r="AH802" s="66" t="str">
        <f t="shared" si="203"/>
        <v/>
      </c>
      <c r="AI802" s="46" t="str">
        <f>IFERROR(IF(ISNUMBER('Opsparede løndele dec20-mar21'!K800),AH802+'Opsparede løndele dec20-mar21'!K800,AH802),"")</f>
        <v/>
      </c>
    </row>
    <row r="803" spans="1:35" x14ac:dyDescent="0.25">
      <c r="A803" s="52" t="str">
        <f t="shared" si="204"/>
        <v/>
      </c>
      <c r="B803" s="5"/>
      <c r="C803" s="6"/>
      <c r="D803" s="7"/>
      <c r="E803" s="8"/>
      <c r="F803" s="8"/>
      <c r="G803" s="60" t="str">
        <f t="shared" si="205"/>
        <v/>
      </c>
      <c r="H803" s="60" t="str">
        <f t="shared" si="205"/>
        <v/>
      </c>
      <c r="I803" s="60" t="str">
        <f t="shared" si="205"/>
        <v/>
      </c>
      <c r="K803" s="115" t="str">
        <f t="shared" si="202"/>
        <v/>
      </c>
      <c r="U803" s="116"/>
      <c r="V803" s="65" t="str">
        <f t="shared" si="192"/>
        <v/>
      </c>
      <c r="W803" s="65" t="str">
        <f t="shared" si="193"/>
        <v/>
      </c>
      <c r="X803" s="65" t="str">
        <f t="shared" si="194"/>
        <v/>
      </c>
      <c r="Y803" s="65" t="str">
        <f t="shared" si="195"/>
        <v/>
      </c>
      <c r="Z803" s="65" t="str">
        <f t="shared" si="196"/>
        <v/>
      </c>
      <c r="AA803" s="65" t="str">
        <f t="shared" si="197"/>
        <v/>
      </c>
      <c r="AB803" s="38"/>
      <c r="AC803" s="38"/>
      <c r="AD803" s="38"/>
      <c r="AE803" s="85" t="str">
        <f t="shared" si="198"/>
        <v/>
      </c>
      <c r="AF803" s="85" t="str">
        <f t="shared" si="199"/>
        <v/>
      </c>
      <c r="AG803" s="85" t="str">
        <f t="shared" si="200"/>
        <v/>
      </c>
      <c r="AH803" s="66" t="str">
        <f t="shared" si="203"/>
        <v/>
      </c>
      <c r="AI803" s="46" t="str">
        <f>IFERROR(IF(ISNUMBER('Opsparede løndele dec20-mar21'!K801),AH803+'Opsparede løndele dec20-mar21'!K801,AH803),"")</f>
        <v/>
      </c>
    </row>
    <row r="804" spans="1:35" x14ac:dyDescent="0.25">
      <c r="A804" s="52" t="str">
        <f t="shared" si="204"/>
        <v/>
      </c>
      <c r="B804" s="5"/>
      <c r="C804" s="6"/>
      <c r="D804" s="7"/>
      <c r="E804" s="8"/>
      <c r="F804" s="8"/>
      <c r="G804" s="60" t="str">
        <f t="shared" si="205"/>
        <v/>
      </c>
      <c r="H804" s="60" t="str">
        <f t="shared" si="205"/>
        <v/>
      </c>
      <c r="I804" s="60" t="str">
        <f t="shared" si="205"/>
        <v/>
      </c>
      <c r="K804" s="115" t="str">
        <f t="shared" si="202"/>
        <v/>
      </c>
      <c r="U804" s="116"/>
      <c r="V804" s="65" t="str">
        <f t="shared" si="192"/>
        <v/>
      </c>
      <c r="W804" s="65" t="str">
        <f t="shared" si="193"/>
        <v/>
      </c>
      <c r="X804" s="65" t="str">
        <f t="shared" si="194"/>
        <v/>
      </c>
      <c r="Y804" s="65" t="str">
        <f t="shared" si="195"/>
        <v/>
      </c>
      <c r="Z804" s="65" t="str">
        <f t="shared" si="196"/>
        <v/>
      </c>
      <c r="AA804" s="65" t="str">
        <f t="shared" si="197"/>
        <v/>
      </c>
      <c r="AB804" s="38"/>
      <c r="AC804" s="38"/>
      <c r="AD804" s="38"/>
      <c r="AE804" s="85" t="str">
        <f t="shared" si="198"/>
        <v/>
      </c>
      <c r="AF804" s="85" t="str">
        <f t="shared" si="199"/>
        <v/>
      </c>
      <c r="AG804" s="85" t="str">
        <f t="shared" si="200"/>
        <v/>
      </c>
      <c r="AH804" s="66" t="str">
        <f t="shared" si="203"/>
        <v/>
      </c>
      <c r="AI804" s="46" t="str">
        <f>IFERROR(IF(ISNUMBER('Opsparede løndele dec20-mar21'!K802),AH804+'Opsparede løndele dec20-mar21'!K802,AH804),"")</f>
        <v/>
      </c>
    </row>
    <row r="805" spans="1:35" x14ac:dyDescent="0.25">
      <c r="A805" s="52" t="str">
        <f t="shared" si="204"/>
        <v/>
      </c>
      <c r="B805" s="5"/>
      <c r="C805" s="6"/>
      <c r="D805" s="7"/>
      <c r="E805" s="8"/>
      <c r="F805" s="8"/>
      <c r="G805" s="60" t="str">
        <f t="shared" si="205"/>
        <v/>
      </c>
      <c r="H805" s="60" t="str">
        <f t="shared" si="205"/>
        <v/>
      </c>
      <c r="I805" s="60" t="str">
        <f t="shared" si="205"/>
        <v/>
      </c>
      <c r="K805" s="115" t="str">
        <f t="shared" si="202"/>
        <v/>
      </c>
      <c r="U805" s="116"/>
      <c r="V805" s="65" t="str">
        <f t="shared" si="192"/>
        <v/>
      </c>
      <c r="W805" s="65" t="str">
        <f t="shared" si="193"/>
        <v/>
      </c>
      <c r="X805" s="65" t="str">
        <f t="shared" si="194"/>
        <v/>
      </c>
      <c r="Y805" s="65" t="str">
        <f t="shared" si="195"/>
        <v/>
      </c>
      <c r="Z805" s="65" t="str">
        <f t="shared" si="196"/>
        <v/>
      </c>
      <c r="AA805" s="65" t="str">
        <f t="shared" si="197"/>
        <v/>
      </c>
      <c r="AB805" s="38"/>
      <c r="AC805" s="38"/>
      <c r="AD805" s="38"/>
      <c r="AE805" s="85" t="str">
        <f t="shared" si="198"/>
        <v/>
      </c>
      <c r="AF805" s="85" t="str">
        <f t="shared" si="199"/>
        <v/>
      </c>
      <c r="AG805" s="85" t="str">
        <f t="shared" si="200"/>
        <v/>
      </c>
      <c r="AH805" s="66" t="str">
        <f t="shared" si="203"/>
        <v/>
      </c>
      <c r="AI805" s="46" t="str">
        <f>IFERROR(IF(ISNUMBER('Opsparede løndele dec20-mar21'!K803),AH805+'Opsparede løndele dec20-mar21'!K803,AH805),"")</f>
        <v/>
      </c>
    </row>
    <row r="806" spans="1:35" x14ac:dyDescent="0.25">
      <c r="A806" s="52" t="str">
        <f t="shared" si="204"/>
        <v/>
      </c>
      <c r="B806" s="5"/>
      <c r="C806" s="6"/>
      <c r="D806" s="7"/>
      <c r="E806" s="8"/>
      <c r="F806" s="8"/>
      <c r="G806" s="60" t="str">
        <f t="shared" si="205"/>
        <v/>
      </c>
      <c r="H806" s="60" t="str">
        <f t="shared" si="205"/>
        <v/>
      </c>
      <c r="I806" s="60" t="str">
        <f t="shared" si="205"/>
        <v/>
      </c>
      <c r="K806" s="115" t="str">
        <f t="shared" si="202"/>
        <v/>
      </c>
      <c r="U806" s="116"/>
      <c r="V806" s="65" t="str">
        <f t="shared" si="192"/>
        <v/>
      </c>
      <c r="W806" s="65" t="str">
        <f t="shared" si="193"/>
        <v/>
      </c>
      <c r="X806" s="65" t="str">
        <f t="shared" si="194"/>
        <v/>
      </c>
      <c r="Y806" s="65" t="str">
        <f t="shared" si="195"/>
        <v/>
      </c>
      <c r="Z806" s="65" t="str">
        <f t="shared" si="196"/>
        <v/>
      </c>
      <c r="AA806" s="65" t="str">
        <f t="shared" si="197"/>
        <v/>
      </c>
      <c r="AB806" s="38"/>
      <c r="AC806" s="38"/>
      <c r="AD806" s="38"/>
      <c r="AE806" s="85" t="str">
        <f t="shared" si="198"/>
        <v/>
      </c>
      <c r="AF806" s="85" t="str">
        <f t="shared" si="199"/>
        <v/>
      </c>
      <c r="AG806" s="85" t="str">
        <f t="shared" si="200"/>
        <v/>
      </c>
      <c r="AH806" s="66" t="str">
        <f t="shared" si="203"/>
        <v/>
      </c>
      <c r="AI806" s="46" t="str">
        <f>IFERROR(IF(ISNUMBER('Opsparede løndele dec20-mar21'!K804),AH806+'Opsparede løndele dec20-mar21'!K804,AH806),"")</f>
        <v/>
      </c>
    </row>
    <row r="807" spans="1:35" x14ac:dyDescent="0.25">
      <c r="A807" s="52" t="str">
        <f t="shared" si="204"/>
        <v/>
      </c>
      <c r="B807" s="5"/>
      <c r="C807" s="6"/>
      <c r="D807" s="7"/>
      <c r="E807" s="8"/>
      <c r="F807" s="8"/>
      <c r="G807" s="60" t="str">
        <f t="shared" si="205"/>
        <v/>
      </c>
      <c r="H807" s="60" t="str">
        <f t="shared" si="205"/>
        <v/>
      </c>
      <c r="I807" s="60" t="str">
        <f t="shared" si="205"/>
        <v/>
      </c>
      <c r="K807" s="115" t="str">
        <f t="shared" si="202"/>
        <v/>
      </c>
      <c r="U807" s="116"/>
      <c r="V807" s="65" t="str">
        <f t="shared" si="192"/>
        <v/>
      </c>
      <c r="W807" s="65" t="str">
        <f t="shared" si="193"/>
        <v/>
      </c>
      <c r="X807" s="65" t="str">
        <f t="shared" si="194"/>
        <v/>
      </c>
      <c r="Y807" s="65" t="str">
        <f t="shared" si="195"/>
        <v/>
      </c>
      <c r="Z807" s="65" t="str">
        <f t="shared" si="196"/>
        <v/>
      </c>
      <c r="AA807" s="65" t="str">
        <f t="shared" si="197"/>
        <v/>
      </c>
      <c r="AB807" s="38"/>
      <c r="AC807" s="38"/>
      <c r="AD807" s="38"/>
      <c r="AE807" s="85" t="str">
        <f t="shared" si="198"/>
        <v/>
      </c>
      <c r="AF807" s="85" t="str">
        <f t="shared" si="199"/>
        <v/>
      </c>
      <c r="AG807" s="85" t="str">
        <f t="shared" si="200"/>
        <v/>
      </c>
      <c r="AH807" s="66" t="str">
        <f t="shared" si="203"/>
        <v/>
      </c>
      <c r="AI807" s="46" t="str">
        <f>IFERROR(IF(ISNUMBER('Opsparede løndele dec20-mar21'!K805),AH807+'Opsparede løndele dec20-mar21'!K805,AH807),"")</f>
        <v/>
      </c>
    </row>
    <row r="808" spans="1:35" x14ac:dyDescent="0.25">
      <c r="A808" s="52" t="str">
        <f t="shared" si="204"/>
        <v/>
      </c>
      <c r="B808" s="5"/>
      <c r="C808" s="6"/>
      <c r="D808" s="7"/>
      <c r="E808" s="8"/>
      <c r="F808" s="8"/>
      <c r="G808" s="60" t="str">
        <f t="shared" ref="G808:I823" si="206">IF(AND(ISNUMBER($E808),ISNUMBER($F808)),MAX(MIN(NETWORKDAYS(IF($E808&lt;=VLOOKUP(G$6,Matrix_antal_dage,5,FALSE),VLOOKUP(G$6,Matrix_antal_dage,5,FALSE),$E808),IF($F808&gt;=VLOOKUP(G$6,Matrix_antal_dage,6,FALSE),VLOOKUP(G$6,Matrix_antal_dage,6,FALSE),$F808),helligdage),VLOOKUP(G$6,Matrix_antal_dage,7,FALSE)),0),"")</f>
        <v/>
      </c>
      <c r="H808" s="60" t="str">
        <f t="shared" si="206"/>
        <v/>
      </c>
      <c r="I808" s="60" t="str">
        <f t="shared" si="206"/>
        <v/>
      </c>
      <c r="K808" s="115" t="str">
        <f t="shared" si="202"/>
        <v/>
      </c>
      <c r="U808" s="116"/>
      <c r="V808" s="65" t="str">
        <f t="shared" si="192"/>
        <v/>
      </c>
      <c r="W808" s="65" t="str">
        <f t="shared" si="193"/>
        <v/>
      </c>
      <c r="X808" s="65" t="str">
        <f t="shared" si="194"/>
        <v/>
      </c>
      <c r="Y808" s="65" t="str">
        <f t="shared" si="195"/>
        <v/>
      </c>
      <c r="Z808" s="65" t="str">
        <f t="shared" si="196"/>
        <v/>
      </c>
      <c r="AA808" s="65" t="str">
        <f t="shared" si="197"/>
        <v/>
      </c>
      <c r="AB808" s="38"/>
      <c r="AC808" s="38"/>
      <c r="AD808" s="38"/>
      <c r="AE808" s="85" t="str">
        <f t="shared" si="198"/>
        <v/>
      </c>
      <c r="AF808" s="85" t="str">
        <f t="shared" si="199"/>
        <v/>
      </c>
      <c r="AG808" s="85" t="str">
        <f t="shared" si="200"/>
        <v/>
      </c>
      <c r="AH808" s="66" t="str">
        <f t="shared" si="203"/>
        <v/>
      </c>
      <c r="AI808" s="46" t="str">
        <f>IFERROR(IF(ISNUMBER('Opsparede løndele dec20-mar21'!K806),AH808+'Opsparede løndele dec20-mar21'!K806,AH808),"")</f>
        <v/>
      </c>
    </row>
    <row r="809" spans="1:35" x14ac:dyDescent="0.25">
      <c r="A809" s="52" t="str">
        <f t="shared" si="204"/>
        <v/>
      </c>
      <c r="B809" s="5"/>
      <c r="C809" s="6"/>
      <c r="D809" s="7"/>
      <c r="E809" s="8"/>
      <c r="F809" s="8"/>
      <c r="G809" s="60" t="str">
        <f t="shared" si="206"/>
        <v/>
      </c>
      <c r="H809" s="60" t="str">
        <f t="shared" si="206"/>
        <v/>
      </c>
      <c r="I809" s="60" t="str">
        <f t="shared" si="206"/>
        <v/>
      </c>
      <c r="K809" s="115" t="str">
        <f t="shared" si="202"/>
        <v/>
      </c>
      <c r="U809" s="116"/>
      <c r="V809" s="65" t="str">
        <f t="shared" si="192"/>
        <v/>
      </c>
      <c r="W809" s="65" t="str">
        <f t="shared" si="193"/>
        <v/>
      </c>
      <c r="X809" s="65" t="str">
        <f t="shared" si="194"/>
        <v/>
      </c>
      <c r="Y809" s="65" t="str">
        <f t="shared" si="195"/>
        <v/>
      </c>
      <c r="Z809" s="65" t="str">
        <f t="shared" si="196"/>
        <v/>
      </c>
      <c r="AA809" s="65" t="str">
        <f t="shared" si="197"/>
        <v/>
      </c>
      <c r="AB809" s="38"/>
      <c r="AC809" s="38"/>
      <c r="AD809" s="38"/>
      <c r="AE809" s="85" t="str">
        <f t="shared" si="198"/>
        <v/>
      </c>
      <c r="AF809" s="85" t="str">
        <f t="shared" si="199"/>
        <v/>
      </c>
      <c r="AG809" s="85" t="str">
        <f t="shared" si="200"/>
        <v/>
      </c>
      <c r="AH809" s="66" t="str">
        <f t="shared" si="203"/>
        <v/>
      </c>
      <c r="AI809" s="46" t="str">
        <f>IFERROR(IF(ISNUMBER('Opsparede løndele dec20-mar21'!K807),AH809+'Opsparede løndele dec20-mar21'!K807,AH809),"")</f>
        <v/>
      </c>
    </row>
    <row r="810" spans="1:35" x14ac:dyDescent="0.25">
      <c r="A810" s="52" t="str">
        <f t="shared" si="204"/>
        <v/>
      </c>
      <c r="B810" s="5"/>
      <c r="C810" s="6"/>
      <c r="D810" s="7"/>
      <c r="E810" s="8"/>
      <c r="F810" s="8"/>
      <c r="G810" s="60" t="str">
        <f t="shared" si="206"/>
        <v/>
      </c>
      <c r="H810" s="60" t="str">
        <f t="shared" si="206"/>
        <v/>
      </c>
      <c r="I810" s="60" t="str">
        <f t="shared" si="206"/>
        <v/>
      </c>
      <c r="K810" s="115" t="str">
        <f t="shared" si="202"/>
        <v/>
      </c>
      <c r="U810" s="116"/>
      <c r="V810" s="65" t="str">
        <f t="shared" si="192"/>
        <v/>
      </c>
      <c r="W810" s="65" t="str">
        <f t="shared" si="193"/>
        <v/>
      </c>
      <c r="X810" s="65" t="str">
        <f t="shared" si="194"/>
        <v/>
      </c>
      <c r="Y810" s="65" t="str">
        <f t="shared" si="195"/>
        <v/>
      </c>
      <c r="Z810" s="65" t="str">
        <f t="shared" si="196"/>
        <v/>
      </c>
      <c r="AA810" s="65" t="str">
        <f t="shared" si="197"/>
        <v/>
      </c>
      <c r="AB810" s="38"/>
      <c r="AC810" s="38"/>
      <c r="AD810" s="38"/>
      <c r="AE810" s="85" t="str">
        <f t="shared" si="198"/>
        <v/>
      </c>
      <c r="AF810" s="85" t="str">
        <f t="shared" si="199"/>
        <v/>
      </c>
      <c r="AG810" s="85" t="str">
        <f t="shared" si="200"/>
        <v/>
      </c>
      <c r="AH810" s="66" t="str">
        <f t="shared" si="203"/>
        <v/>
      </c>
      <c r="AI810" s="46" t="str">
        <f>IFERROR(IF(ISNUMBER('Opsparede løndele dec20-mar21'!K808),AH810+'Opsparede løndele dec20-mar21'!K808,AH810),"")</f>
        <v/>
      </c>
    </row>
    <row r="811" spans="1:35" x14ac:dyDescent="0.25">
      <c r="A811" s="52" t="str">
        <f t="shared" si="204"/>
        <v/>
      </c>
      <c r="B811" s="5"/>
      <c r="C811" s="6"/>
      <c r="D811" s="7"/>
      <c r="E811" s="8"/>
      <c r="F811" s="8"/>
      <c r="G811" s="60" t="str">
        <f t="shared" si="206"/>
        <v/>
      </c>
      <c r="H811" s="60" t="str">
        <f t="shared" si="206"/>
        <v/>
      </c>
      <c r="I811" s="60" t="str">
        <f t="shared" si="206"/>
        <v/>
      </c>
      <c r="K811" s="115" t="str">
        <f t="shared" si="202"/>
        <v/>
      </c>
      <c r="U811" s="116"/>
      <c r="V811" s="65" t="str">
        <f t="shared" si="192"/>
        <v/>
      </c>
      <c r="W811" s="65" t="str">
        <f t="shared" si="193"/>
        <v/>
      </c>
      <c r="X811" s="65" t="str">
        <f t="shared" si="194"/>
        <v/>
      </c>
      <c r="Y811" s="65" t="str">
        <f t="shared" si="195"/>
        <v/>
      </c>
      <c r="Z811" s="65" t="str">
        <f t="shared" si="196"/>
        <v/>
      </c>
      <c r="AA811" s="65" t="str">
        <f t="shared" si="197"/>
        <v/>
      </c>
      <c r="AB811" s="38"/>
      <c r="AC811" s="38"/>
      <c r="AD811" s="38"/>
      <c r="AE811" s="85" t="str">
        <f t="shared" si="198"/>
        <v/>
      </c>
      <c r="AF811" s="85" t="str">
        <f t="shared" si="199"/>
        <v/>
      </c>
      <c r="AG811" s="85" t="str">
        <f t="shared" si="200"/>
        <v/>
      </c>
      <c r="AH811" s="66" t="str">
        <f t="shared" si="203"/>
        <v/>
      </c>
      <c r="AI811" s="46" t="str">
        <f>IFERROR(IF(ISNUMBER('Opsparede løndele dec20-mar21'!K809),AH811+'Opsparede løndele dec20-mar21'!K809,AH811),"")</f>
        <v/>
      </c>
    </row>
    <row r="812" spans="1:35" x14ac:dyDescent="0.25">
      <c r="A812" s="52" t="str">
        <f t="shared" si="204"/>
        <v/>
      </c>
      <c r="B812" s="5"/>
      <c r="C812" s="6"/>
      <c r="D812" s="7"/>
      <c r="E812" s="8"/>
      <c r="F812" s="8"/>
      <c r="G812" s="60" t="str">
        <f t="shared" si="206"/>
        <v/>
      </c>
      <c r="H812" s="60" t="str">
        <f t="shared" si="206"/>
        <v/>
      </c>
      <c r="I812" s="60" t="str">
        <f t="shared" si="206"/>
        <v/>
      </c>
      <c r="K812" s="115" t="str">
        <f t="shared" si="202"/>
        <v/>
      </c>
      <c r="U812" s="116"/>
      <c r="V812" s="65" t="str">
        <f t="shared" si="192"/>
        <v/>
      </c>
      <c r="W812" s="65" t="str">
        <f t="shared" si="193"/>
        <v/>
      </c>
      <c r="X812" s="65" t="str">
        <f t="shared" si="194"/>
        <v/>
      </c>
      <c r="Y812" s="65" t="str">
        <f t="shared" si="195"/>
        <v/>
      </c>
      <c r="Z812" s="65" t="str">
        <f t="shared" si="196"/>
        <v/>
      </c>
      <c r="AA812" s="65" t="str">
        <f t="shared" si="197"/>
        <v/>
      </c>
      <c r="AB812" s="38"/>
      <c r="AC812" s="38"/>
      <c r="AD812" s="38"/>
      <c r="AE812" s="85" t="str">
        <f t="shared" si="198"/>
        <v/>
      </c>
      <c r="AF812" s="85" t="str">
        <f t="shared" si="199"/>
        <v/>
      </c>
      <c r="AG812" s="85" t="str">
        <f t="shared" si="200"/>
        <v/>
      </c>
      <c r="AH812" s="66" t="str">
        <f t="shared" si="203"/>
        <v/>
      </c>
      <c r="AI812" s="46" t="str">
        <f>IFERROR(IF(ISNUMBER('Opsparede løndele dec20-mar21'!K810),AH812+'Opsparede løndele dec20-mar21'!K810,AH812),"")</f>
        <v/>
      </c>
    </row>
    <row r="813" spans="1:35" x14ac:dyDescent="0.25">
      <c r="A813" s="52" t="str">
        <f t="shared" si="204"/>
        <v/>
      </c>
      <c r="B813" s="5"/>
      <c r="C813" s="6"/>
      <c r="D813" s="7"/>
      <c r="E813" s="8"/>
      <c r="F813" s="8"/>
      <c r="G813" s="60" t="str">
        <f t="shared" si="206"/>
        <v/>
      </c>
      <c r="H813" s="60" t="str">
        <f t="shared" si="206"/>
        <v/>
      </c>
      <c r="I813" s="60" t="str">
        <f t="shared" si="206"/>
        <v/>
      </c>
      <c r="K813" s="115" t="str">
        <f t="shared" si="202"/>
        <v/>
      </c>
      <c r="U813" s="116"/>
      <c r="V813" s="65" t="str">
        <f t="shared" si="192"/>
        <v/>
      </c>
      <c r="W813" s="65" t="str">
        <f t="shared" si="193"/>
        <v/>
      </c>
      <c r="X813" s="65" t="str">
        <f t="shared" si="194"/>
        <v/>
      </c>
      <c r="Y813" s="65" t="str">
        <f t="shared" si="195"/>
        <v/>
      </c>
      <c r="Z813" s="65" t="str">
        <f t="shared" si="196"/>
        <v/>
      </c>
      <c r="AA813" s="65" t="str">
        <f t="shared" si="197"/>
        <v/>
      </c>
      <c r="AB813" s="38"/>
      <c r="AC813" s="38"/>
      <c r="AD813" s="38"/>
      <c r="AE813" s="85" t="str">
        <f t="shared" si="198"/>
        <v/>
      </c>
      <c r="AF813" s="85" t="str">
        <f t="shared" si="199"/>
        <v/>
      </c>
      <c r="AG813" s="85" t="str">
        <f t="shared" si="200"/>
        <v/>
      </c>
      <c r="AH813" s="66" t="str">
        <f t="shared" si="203"/>
        <v/>
      </c>
      <c r="AI813" s="46" t="str">
        <f>IFERROR(IF(ISNUMBER('Opsparede løndele dec20-mar21'!K811),AH813+'Opsparede løndele dec20-mar21'!K811,AH813),"")</f>
        <v/>
      </c>
    </row>
    <row r="814" spans="1:35" x14ac:dyDescent="0.25">
      <c r="A814" s="52" t="str">
        <f t="shared" si="204"/>
        <v/>
      </c>
      <c r="B814" s="5"/>
      <c r="C814" s="6"/>
      <c r="D814" s="7"/>
      <c r="E814" s="8"/>
      <c r="F814" s="8"/>
      <c r="G814" s="60" t="str">
        <f t="shared" si="206"/>
        <v/>
      </c>
      <c r="H814" s="60" t="str">
        <f t="shared" si="206"/>
        <v/>
      </c>
      <c r="I814" s="60" t="str">
        <f t="shared" si="206"/>
        <v/>
      </c>
      <c r="K814" s="115" t="str">
        <f t="shared" si="202"/>
        <v/>
      </c>
      <c r="U814" s="116"/>
      <c r="V814" s="65" t="str">
        <f t="shared" si="192"/>
        <v/>
      </c>
      <c r="W814" s="65" t="str">
        <f t="shared" si="193"/>
        <v/>
      </c>
      <c r="X814" s="65" t="str">
        <f t="shared" si="194"/>
        <v/>
      </c>
      <c r="Y814" s="65" t="str">
        <f t="shared" si="195"/>
        <v/>
      </c>
      <c r="Z814" s="65" t="str">
        <f t="shared" si="196"/>
        <v/>
      </c>
      <c r="AA814" s="65" t="str">
        <f t="shared" si="197"/>
        <v/>
      </c>
      <c r="AB814" s="38"/>
      <c r="AC814" s="38"/>
      <c r="AD814" s="38"/>
      <c r="AE814" s="85" t="str">
        <f t="shared" si="198"/>
        <v/>
      </c>
      <c r="AF814" s="85" t="str">
        <f t="shared" si="199"/>
        <v/>
      </c>
      <c r="AG814" s="85" t="str">
        <f t="shared" si="200"/>
        <v/>
      </c>
      <c r="AH814" s="66" t="str">
        <f t="shared" si="203"/>
        <v/>
      </c>
      <c r="AI814" s="46" t="str">
        <f>IFERROR(IF(ISNUMBER('Opsparede løndele dec20-mar21'!K812),AH814+'Opsparede løndele dec20-mar21'!K812,AH814),"")</f>
        <v/>
      </c>
    </row>
    <row r="815" spans="1:35" x14ac:dyDescent="0.25">
      <c r="A815" s="52" t="str">
        <f t="shared" si="204"/>
        <v/>
      </c>
      <c r="B815" s="5"/>
      <c r="C815" s="6"/>
      <c r="D815" s="7"/>
      <c r="E815" s="8"/>
      <c r="F815" s="8"/>
      <c r="G815" s="60" t="str">
        <f t="shared" si="206"/>
        <v/>
      </c>
      <c r="H815" s="60" t="str">
        <f t="shared" si="206"/>
        <v/>
      </c>
      <c r="I815" s="60" t="str">
        <f t="shared" si="206"/>
        <v/>
      </c>
      <c r="K815" s="115" t="str">
        <f t="shared" si="202"/>
        <v/>
      </c>
      <c r="U815" s="116"/>
      <c r="V815" s="65" t="str">
        <f t="shared" si="192"/>
        <v/>
      </c>
      <c r="W815" s="65" t="str">
        <f t="shared" si="193"/>
        <v/>
      </c>
      <c r="X815" s="65" t="str">
        <f t="shared" si="194"/>
        <v/>
      </c>
      <c r="Y815" s="65" t="str">
        <f t="shared" si="195"/>
        <v/>
      </c>
      <c r="Z815" s="65" t="str">
        <f t="shared" si="196"/>
        <v/>
      </c>
      <c r="AA815" s="65" t="str">
        <f t="shared" si="197"/>
        <v/>
      </c>
      <c r="AB815" s="38"/>
      <c r="AC815" s="38"/>
      <c r="AD815" s="38"/>
      <c r="AE815" s="85" t="str">
        <f t="shared" si="198"/>
        <v/>
      </c>
      <c r="AF815" s="85" t="str">
        <f t="shared" si="199"/>
        <v/>
      </c>
      <c r="AG815" s="85" t="str">
        <f t="shared" si="200"/>
        <v/>
      </c>
      <c r="AH815" s="66" t="str">
        <f t="shared" si="203"/>
        <v/>
      </c>
      <c r="AI815" s="46" t="str">
        <f>IFERROR(IF(ISNUMBER('Opsparede løndele dec20-mar21'!K813),AH815+'Opsparede løndele dec20-mar21'!K813,AH815),"")</f>
        <v/>
      </c>
    </row>
    <row r="816" spans="1:35" x14ac:dyDescent="0.25">
      <c r="A816" s="52" t="str">
        <f t="shared" si="204"/>
        <v/>
      </c>
      <c r="B816" s="5"/>
      <c r="C816" s="6"/>
      <c r="D816" s="7"/>
      <c r="E816" s="8"/>
      <c r="F816" s="8"/>
      <c r="G816" s="60" t="str">
        <f t="shared" si="206"/>
        <v/>
      </c>
      <c r="H816" s="60" t="str">
        <f t="shared" si="206"/>
        <v/>
      </c>
      <c r="I816" s="60" t="str">
        <f t="shared" si="206"/>
        <v/>
      </c>
      <c r="K816" s="115" t="str">
        <f t="shared" si="202"/>
        <v/>
      </c>
      <c r="U816" s="116"/>
      <c r="V816" s="65" t="str">
        <f t="shared" si="192"/>
        <v/>
      </c>
      <c r="W816" s="65" t="str">
        <f t="shared" si="193"/>
        <v/>
      </c>
      <c r="X816" s="65" t="str">
        <f t="shared" si="194"/>
        <v/>
      </c>
      <c r="Y816" s="65" t="str">
        <f t="shared" si="195"/>
        <v/>
      </c>
      <c r="Z816" s="65" t="str">
        <f t="shared" si="196"/>
        <v/>
      </c>
      <c r="AA816" s="65" t="str">
        <f t="shared" si="197"/>
        <v/>
      </c>
      <c r="AB816" s="38"/>
      <c r="AC816" s="38"/>
      <c r="AD816" s="38"/>
      <c r="AE816" s="85" t="str">
        <f t="shared" si="198"/>
        <v/>
      </c>
      <c r="AF816" s="85" t="str">
        <f t="shared" si="199"/>
        <v/>
      </c>
      <c r="AG816" s="85" t="str">
        <f t="shared" si="200"/>
        <v/>
      </c>
      <c r="AH816" s="66" t="str">
        <f t="shared" si="203"/>
        <v/>
      </c>
      <c r="AI816" s="46" t="str">
        <f>IFERROR(IF(ISNUMBER('Opsparede løndele dec20-mar21'!K814),AH816+'Opsparede løndele dec20-mar21'!K814,AH816),"")</f>
        <v/>
      </c>
    </row>
    <row r="817" spans="1:35" x14ac:dyDescent="0.25">
      <c r="A817" s="52" t="str">
        <f t="shared" si="204"/>
        <v/>
      </c>
      <c r="B817" s="5"/>
      <c r="C817" s="6"/>
      <c r="D817" s="7"/>
      <c r="E817" s="8"/>
      <c r="F817" s="8"/>
      <c r="G817" s="60" t="str">
        <f t="shared" si="206"/>
        <v/>
      </c>
      <c r="H817" s="60" t="str">
        <f t="shared" si="206"/>
        <v/>
      </c>
      <c r="I817" s="60" t="str">
        <f t="shared" si="206"/>
        <v/>
      </c>
      <c r="K817" s="115" t="str">
        <f t="shared" si="202"/>
        <v/>
      </c>
      <c r="U817" s="116"/>
      <c r="V817" s="65" t="str">
        <f t="shared" si="192"/>
        <v/>
      </c>
      <c r="W817" s="65" t="str">
        <f t="shared" si="193"/>
        <v/>
      </c>
      <c r="X817" s="65" t="str">
        <f t="shared" si="194"/>
        <v/>
      </c>
      <c r="Y817" s="65" t="str">
        <f t="shared" si="195"/>
        <v/>
      </c>
      <c r="Z817" s="65" t="str">
        <f t="shared" si="196"/>
        <v/>
      </c>
      <c r="AA817" s="65" t="str">
        <f t="shared" si="197"/>
        <v/>
      </c>
      <c r="AB817" s="38"/>
      <c r="AC817" s="38"/>
      <c r="AD817" s="38"/>
      <c r="AE817" s="85" t="str">
        <f t="shared" si="198"/>
        <v/>
      </c>
      <c r="AF817" s="85" t="str">
        <f t="shared" si="199"/>
        <v/>
      </c>
      <c r="AG817" s="85" t="str">
        <f t="shared" si="200"/>
        <v/>
      </c>
      <c r="AH817" s="66" t="str">
        <f t="shared" si="203"/>
        <v/>
      </c>
      <c r="AI817" s="46" t="str">
        <f>IFERROR(IF(ISNUMBER('Opsparede løndele dec20-mar21'!K815),AH817+'Opsparede løndele dec20-mar21'!K815,AH817),"")</f>
        <v/>
      </c>
    </row>
    <row r="818" spans="1:35" x14ac:dyDescent="0.25">
      <c r="A818" s="52" t="str">
        <f t="shared" si="204"/>
        <v/>
      </c>
      <c r="B818" s="5"/>
      <c r="C818" s="6"/>
      <c r="D818" s="7"/>
      <c r="E818" s="8"/>
      <c r="F818" s="8"/>
      <c r="G818" s="60" t="str">
        <f t="shared" si="206"/>
        <v/>
      </c>
      <c r="H818" s="60" t="str">
        <f t="shared" si="206"/>
        <v/>
      </c>
      <c r="I818" s="60" t="str">
        <f t="shared" si="206"/>
        <v/>
      </c>
      <c r="K818" s="115" t="str">
        <f t="shared" si="202"/>
        <v/>
      </c>
      <c r="U818" s="116"/>
      <c r="V818" s="65" t="str">
        <f t="shared" si="192"/>
        <v/>
      </c>
      <c r="W818" s="65" t="str">
        <f t="shared" si="193"/>
        <v/>
      </c>
      <c r="X818" s="65" t="str">
        <f t="shared" si="194"/>
        <v/>
      </c>
      <c r="Y818" s="65" t="str">
        <f t="shared" si="195"/>
        <v/>
      </c>
      <c r="Z818" s="65" t="str">
        <f t="shared" si="196"/>
        <v/>
      </c>
      <c r="AA818" s="65" t="str">
        <f t="shared" si="197"/>
        <v/>
      </c>
      <c r="AB818" s="38"/>
      <c r="AC818" s="38"/>
      <c r="AD818" s="38"/>
      <c r="AE818" s="85" t="str">
        <f t="shared" si="198"/>
        <v/>
      </c>
      <c r="AF818" s="85" t="str">
        <f t="shared" si="199"/>
        <v/>
      </c>
      <c r="AG818" s="85" t="str">
        <f t="shared" si="200"/>
        <v/>
      </c>
      <c r="AH818" s="66" t="str">
        <f t="shared" si="203"/>
        <v/>
      </c>
      <c r="AI818" s="46" t="str">
        <f>IFERROR(IF(ISNUMBER('Opsparede løndele dec20-mar21'!K816),AH818+'Opsparede løndele dec20-mar21'!K816,AH818),"")</f>
        <v/>
      </c>
    </row>
    <row r="819" spans="1:35" x14ac:dyDescent="0.25">
      <c r="A819" s="52" t="str">
        <f t="shared" si="204"/>
        <v/>
      </c>
      <c r="B819" s="5"/>
      <c r="C819" s="6"/>
      <c r="D819" s="7"/>
      <c r="E819" s="8"/>
      <c r="F819" s="8"/>
      <c r="G819" s="60" t="str">
        <f t="shared" si="206"/>
        <v/>
      </c>
      <c r="H819" s="60" t="str">
        <f t="shared" si="206"/>
        <v/>
      </c>
      <c r="I819" s="60" t="str">
        <f t="shared" si="206"/>
        <v/>
      </c>
      <c r="K819" s="115" t="str">
        <f t="shared" si="202"/>
        <v/>
      </c>
      <c r="U819" s="116"/>
      <c r="V819" s="65" t="str">
        <f t="shared" si="192"/>
        <v/>
      </c>
      <c r="W819" s="65" t="str">
        <f t="shared" si="193"/>
        <v/>
      </c>
      <c r="X819" s="65" t="str">
        <f t="shared" si="194"/>
        <v/>
      </c>
      <c r="Y819" s="65" t="str">
        <f t="shared" si="195"/>
        <v/>
      </c>
      <c r="Z819" s="65" t="str">
        <f t="shared" si="196"/>
        <v/>
      </c>
      <c r="AA819" s="65" t="str">
        <f t="shared" si="197"/>
        <v/>
      </c>
      <c r="AB819" s="38"/>
      <c r="AC819" s="38"/>
      <c r="AD819" s="38"/>
      <c r="AE819" s="85" t="str">
        <f t="shared" si="198"/>
        <v/>
      </c>
      <c r="AF819" s="85" t="str">
        <f t="shared" si="199"/>
        <v/>
      </c>
      <c r="AG819" s="85" t="str">
        <f t="shared" si="200"/>
        <v/>
      </c>
      <c r="AH819" s="66" t="str">
        <f t="shared" si="203"/>
        <v/>
      </c>
      <c r="AI819" s="46" t="str">
        <f>IFERROR(IF(ISNUMBER('Opsparede løndele dec20-mar21'!K817),AH819+'Opsparede løndele dec20-mar21'!K817,AH819),"")</f>
        <v/>
      </c>
    </row>
    <row r="820" spans="1:35" x14ac:dyDescent="0.25">
      <c r="A820" s="52" t="str">
        <f t="shared" si="204"/>
        <v/>
      </c>
      <c r="B820" s="5"/>
      <c r="C820" s="6"/>
      <c r="D820" s="7"/>
      <c r="E820" s="8"/>
      <c r="F820" s="8"/>
      <c r="G820" s="60" t="str">
        <f t="shared" si="206"/>
        <v/>
      </c>
      <c r="H820" s="60" t="str">
        <f t="shared" si="206"/>
        <v/>
      </c>
      <c r="I820" s="60" t="str">
        <f t="shared" si="206"/>
        <v/>
      </c>
      <c r="K820" s="115" t="str">
        <f t="shared" si="202"/>
        <v/>
      </c>
      <c r="U820" s="116"/>
      <c r="V820" s="65" t="str">
        <f t="shared" si="192"/>
        <v/>
      </c>
      <c r="W820" s="65" t="str">
        <f t="shared" si="193"/>
        <v/>
      </c>
      <c r="X820" s="65" t="str">
        <f t="shared" si="194"/>
        <v/>
      </c>
      <c r="Y820" s="65" t="str">
        <f t="shared" si="195"/>
        <v/>
      </c>
      <c r="Z820" s="65" t="str">
        <f t="shared" si="196"/>
        <v/>
      </c>
      <c r="AA820" s="65" t="str">
        <f t="shared" si="197"/>
        <v/>
      </c>
      <c r="AB820" s="38"/>
      <c r="AC820" s="38"/>
      <c r="AD820" s="38"/>
      <c r="AE820" s="85" t="str">
        <f t="shared" si="198"/>
        <v/>
      </c>
      <c r="AF820" s="85" t="str">
        <f t="shared" si="199"/>
        <v/>
      </c>
      <c r="AG820" s="85" t="str">
        <f t="shared" si="200"/>
        <v/>
      </c>
      <c r="AH820" s="66" t="str">
        <f t="shared" si="203"/>
        <v/>
      </c>
      <c r="AI820" s="46" t="str">
        <f>IFERROR(IF(ISNUMBER('Opsparede løndele dec20-mar21'!K818),AH820+'Opsparede løndele dec20-mar21'!K818,AH820),"")</f>
        <v/>
      </c>
    </row>
    <row r="821" spans="1:35" x14ac:dyDescent="0.25">
      <c r="A821" s="52" t="str">
        <f t="shared" si="204"/>
        <v/>
      </c>
      <c r="B821" s="5"/>
      <c r="C821" s="6"/>
      <c r="D821" s="7"/>
      <c r="E821" s="8"/>
      <c r="F821" s="8"/>
      <c r="G821" s="60" t="str">
        <f t="shared" si="206"/>
        <v/>
      </c>
      <c r="H821" s="60" t="str">
        <f t="shared" si="206"/>
        <v/>
      </c>
      <c r="I821" s="60" t="str">
        <f t="shared" si="206"/>
        <v/>
      </c>
      <c r="K821" s="115" t="str">
        <f t="shared" si="202"/>
        <v/>
      </c>
      <c r="U821" s="116"/>
      <c r="V821" s="65" t="str">
        <f t="shared" si="192"/>
        <v/>
      </c>
      <c r="W821" s="65" t="str">
        <f t="shared" si="193"/>
        <v/>
      </c>
      <c r="X821" s="65" t="str">
        <f t="shared" si="194"/>
        <v/>
      </c>
      <c r="Y821" s="65" t="str">
        <f t="shared" si="195"/>
        <v/>
      </c>
      <c r="Z821" s="65" t="str">
        <f t="shared" si="196"/>
        <v/>
      </c>
      <c r="AA821" s="65" t="str">
        <f t="shared" si="197"/>
        <v/>
      </c>
      <c r="AB821" s="38"/>
      <c r="AC821" s="38"/>
      <c r="AD821" s="38"/>
      <c r="AE821" s="85" t="str">
        <f t="shared" si="198"/>
        <v/>
      </c>
      <c r="AF821" s="85" t="str">
        <f t="shared" si="199"/>
        <v/>
      </c>
      <c r="AG821" s="85" t="str">
        <f t="shared" si="200"/>
        <v/>
      </c>
      <c r="AH821" s="66" t="str">
        <f t="shared" si="203"/>
        <v/>
      </c>
      <c r="AI821" s="46" t="str">
        <f>IFERROR(IF(ISNUMBER('Opsparede løndele dec20-mar21'!K819),AH821+'Opsparede løndele dec20-mar21'!K819,AH821),"")</f>
        <v/>
      </c>
    </row>
    <row r="822" spans="1:35" x14ac:dyDescent="0.25">
      <c r="A822" s="52" t="str">
        <f t="shared" si="204"/>
        <v/>
      </c>
      <c r="B822" s="5"/>
      <c r="C822" s="6"/>
      <c r="D822" s="7"/>
      <c r="E822" s="8"/>
      <c r="F822" s="8"/>
      <c r="G822" s="60" t="str">
        <f t="shared" si="206"/>
        <v/>
      </c>
      <c r="H822" s="60" t="str">
        <f t="shared" si="206"/>
        <v/>
      </c>
      <c r="I822" s="60" t="str">
        <f t="shared" si="206"/>
        <v/>
      </c>
      <c r="K822" s="115" t="str">
        <f t="shared" si="202"/>
        <v/>
      </c>
      <c r="U822" s="116"/>
      <c r="V822" s="65" t="str">
        <f t="shared" si="192"/>
        <v/>
      </c>
      <c r="W822" s="65" t="str">
        <f t="shared" si="193"/>
        <v/>
      </c>
      <c r="X822" s="65" t="str">
        <f t="shared" si="194"/>
        <v/>
      </c>
      <c r="Y822" s="65" t="str">
        <f t="shared" si="195"/>
        <v/>
      </c>
      <c r="Z822" s="65" t="str">
        <f t="shared" si="196"/>
        <v/>
      </c>
      <c r="AA822" s="65" t="str">
        <f t="shared" si="197"/>
        <v/>
      </c>
      <c r="AB822" s="38"/>
      <c r="AC822" s="38"/>
      <c r="AD822" s="38"/>
      <c r="AE822" s="85" t="str">
        <f t="shared" si="198"/>
        <v/>
      </c>
      <c r="AF822" s="85" t="str">
        <f t="shared" si="199"/>
        <v/>
      </c>
      <c r="AG822" s="85" t="str">
        <f t="shared" si="200"/>
        <v/>
      </c>
      <c r="AH822" s="66" t="str">
        <f t="shared" si="203"/>
        <v/>
      </c>
      <c r="AI822" s="46" t="str">
        <f>IFERROR(IF(ISNUMBER('Opsparede løndele dec20-mar21'!K820),AH822+'Opsparede løndele dec20-mar21'!K820,AH822),"")</f>
        <v/>
      </c>
    </row>
    <row r="823" spans="1:35" x14ac:dyDescent="0.25">
      <c r="A823" s="52" t="str">
        <f t="shared" si="204"/>
        <v/>
      </c>
      <c r="B823" s="5"/>
      <c r="C823" s="6"/>
      <c r="D823" s="7"/>
      <c r="E823" s="8"/>
      <c r="F823" s="8"/>
      <c r="G823" s="60" t="str">
        <f t="shared" si="206"/>
        <v/>
      </c>
      <c r="H823" s="60" t="str">
        <f t="shared" si="206"/>
        <v/>
      </c>
      <c r="I823" s="60" t="str">
        <f t="shared" si="206"/>
        <v/>
      </c>
      <c r="K823" s="115" t="str">
        <f t="shared" si="202"/>
        <v/>
      </c>
      <c r="U823" s="116"/>
      <c r="V823" s="65" t="str">
        <f t="shared" si="192"/>
        <v/>
      </c>
      <c r="W823" s="65" t="str">
        <f t="shared" si="193"/>
        <v/>
      </c>
      <c r="X823" s="65" t="str">
        <f t="shared" si="194"/>
        <v/>
      </c>
      <c r="Y823" s="65" t="str">
        <f t="shared" si="195"/>
        <v/>
      </c>
      <c r="Z823" s="65" t="str">
        <f t="shared" si="196"/>
        <v/>
      </c>
      <c r="AA823" s="65" t="str">
        <f t="shared" si="197"/>
        <v/>
      </c>
      <c r="AB823" s="38"/>
      <c r="AC823" s="38"/>
      <c r="AD823" s="38"/>
      <c r="AE823" s="85" t="str">
        <f t="shared" si="198"/>
        <v/>
      </c>
      <c r="AF823" s="85" t="str">
        <f t="shared" si="199"/>
        <v/>
      </c>
      <c r="AG823" s="85" t="str">
        <f t="shared" si="200"/>
        <v/>
      </c>
      <c r="AH823" s="66" t="str">
        <f t="shared" si="203"/>
        <v/>
      </c>
      <c r="AI823" s="46" t="str">
        <f>IFERROR(IF(ISNUMBER('Opsparede løndele dec20-mar21'!K821),AH823+'Opsparede løndele dec20-mar21'!K821,AH823),"")</f>
        <v/>
      </c>
    </row>
    <row r="824" spans="1:35" x14ac:dyDescent="0.25">
      <c r="A824" s="52" t="str">
        <f t="shared" si="204"/>
        <v/>
      </c>
      <c r="B824" s="5"/>
      <c r="C824" s="6"/>
      <c r="D824" s="7"/>
      <c r="E824" s="8"/>
      <c r="F824" s="8"/>
      <c r="G824" s="60" t="str">
        <f t="shared" ref="G824:I839" si="207">IF(AND(ISNUMBER($E824),ISNUMBER($F824)),MAX(MIN(NETWORKDAYS(IF($E824&lt;=VLOOKUP(G$6,Matrix_antal_dage,5,FALSE),VLOOKUP(G$6,Matrix_antal_dage,5,FALSE),$E824),IF($F824&gt;=VLOOKUP(G$6,Matrix_antal_dage,6,FALSE),VLOOKUP(G$6,Matrix_antal_dage,6,FALSE),$F824),helligdage),VLOOKUP(G$6,Matrix_antal_dage,7,FALSE)),0),"")</f>
        <v/>
      </c>
      <c r="H824" s="60" t="str">
        <f t="shared" si="207"/>
        <v/>
      </c>
      <c r="I824" s="60" t="str">
        <f t="shared" si="207"/>
        <v/>
      </c>
      <c r="K824" s="115" t="str">
        <f t="shared" si="202"/>
        <v/>
      </c>
      <c r="U824" s="116"/>
      <c r="V824" s="65" t="str">
        <f t="shared" si="192"/>
        <v/>
      </c>
      <c r="W824" s="65" t="str">
        <f t="shared" si="193"/>
        <v/>
      </c>
      <c r="X824" s="65" t="str">
        <f t="shared" si="194"/>
        <v/>
      </c>
      <c r="Y824" s="65" t="str">
        <f t="shared" si="195"/>
        <v/>
      </c>
      <c r="Z824" s="65" t="str">
        <f t="shared" si="196"/>
        <v/>
      </c>
      <c r="AA824" s="65" t="str">
        <f t="shared" si="197"/>
        <v/>
      </c>
      <c r="AB824" s="38"/>
      <c r="AC824" s="38"/>
      <c r="AD824" s="38"/>
      <c r="AE824" s="85" t="str">
        <f t="shared" si="198"/>
        <v/>
      </c>
      <c r="AF824" s="85" t="str">
        <f t="shared" si="199"/>
        <v/>
      </c>
      <c r="AG824" s="85" t="str">
        <f t="shared" si="200"/>
        <v/>
      </c>
      <c r="AH824" s="66" t="str">
        <f t="shared" si="203"/>
        <v/>
      </c>
      <c r="AI824" s="46" t="str">
        <f>IFERROR(IF(ISNUMBER('Opsparede løndele dec20-mar21'!K822),AH824+'Opsparede løndele dec20-mar21'!K822,AH824),"")</f>
        <v/>
      </c>
    </row>
    <row r="825" spans="1:35" x14ac:dyDescent="0.25">
      <c r="A825" s="52" t="str">
        <f t="shared" si="204"/>
        <v/>
      </c>
      <c r="B825" s="5"/>
      <c r="C825" s="6"/>
      <c r="D825" s="7"/>
      <c r="E825" s="8"/>
      <c r="F825" s="8"/>
      <c r="G825" s="60" t="str">
        <f t="shared" si="207"/>
        <v/>
      </c>
      <c r="H825" s="60" t="str">
        <f t="shared" si="207"/>
        <v/>
      </c>
      <c r="I825" s="60" t="str">
        <f t="shared" si="207"/>
        <v/>
      </c>
      <c r="K825" s="115" t="str">
        <f t="shared" si="202"/>
        <v/>
      </c>
      <c r="U825" s="116"/>
      <c r="V825" s="65" t="str">
        <f t="shared" si="192"/>
        <v/>
      </c>
      <c r="W825" s="65" t="str">
        <f t="shared" si="193"/>
        <v/>
      </c>
      <c r="X825" s="65" t="str">
        <f t="shared" si="194"/>
        <v/>
      </c>
      <c r="Y825" s="65" t="str">
        <f t="shared" si="195"/>
        <v/>
      </c>
      <c r="Z825" s="65" t="str">
        <f t="shared" si="196"/>
        <v/>
      </c>
      <c r="AA825" s="65" t="str">
        <f t="shared" si="197"/>
        <v/>
      </c>
      <c r="AB825" s="38"/>
      <c r="AC825" s="38"/>
      <c r="AD825" s="38"/>
      <c r="AE825" s="85" t="str">
        <f t="shared" si="198"/>
        <v/>
      </c>
      <c r="AF825" s="85" t="str">
        <f t="shared" si="199"/>
        <v/>
      </c>
      <c r="AG825" s="85" t="str">
        <f t="shared" si="200"/>
        <v/>
      </c>
      <c r="AH825" s="66" t="str">
        <f t="shared" si="203"/>
        <v/>
      </c>
      <c r="AI825" s="46" t="str">
        <f>IFERROR(IF(ISNUMBER('Opsparede løndele dec20-mar21'!K823),AH825+'Opsparede løndele dec20-mar21'!K823,AH825),"")</f>
        <v/>
      </c>
    </row>
    <row r="826" spans="1:35" x14ac:dyDescent="0.25">
      <c r="A826" s="52" t="str">
        <f t="shared" si="204"/>
        <v/>
      </c>
      <c r="B826" s="5"/>
      <c r="C826" s="6"/>
      <c r="D826" s="7"/>
      <c r="E826" s="8"/>
      <c r="F826" s="8"/>
      <c r="G826" s="60" t="str">
        <f t="shared" si="207"/>
        <v/>
      </c>
      <c r="H826" s="60" t="str">
        <f t="shared" si="207"/>
        <v/>
      </c>
      <c r="I826" s="60" t="str">
        <f t="shared" si="207"/>
        <v/>
      </c>
      <c r="K826" s="115" t="str">
        <f t="shared" si="202"/>
        <v/>
      </c>
      <c r="U826" s="116"/>
      <c r="V826" s="65" t="str">
        <f t="shared" si="192"/>
        <v/>
      </c>
      <c r="W826" s="65" t="str">
        <f t="shared" si="193"/>
        <v/>
      </c>
      <c r="X826" s="65" t="str">
        <f t="shared" si="194"/>
        <v/>
      </c>
      <c r="Y826" s="65" t="str">
        <f t="shared" si="195"/>
        <v/>
      </c>
      <c r="Z826" s="65" t="str">
        <f t="shared" si="196"/>
        <v/>
      </c>
      <c r="AA826" s="65" t="str">
        <f t="shared" si="197"/>
        <v/>
      </c>
      <c r="AB826" s="38"/>
      <c r="AC826" s="38"/>
      <c r="AD826" s="38"/>
      <c r="AE826" s="85" t="str">
        <f t="shared" si="198"/>
        <v/>
      </c>
      <c r="AF826" s="85" t="str">
        <f t="shared" si="199"/>
        <v/>
      </c>
      <c r="AG826" s="85" t="str">
        <f t="shared" si="200"/>
        <v/>
      </c>
      <c r="AH826" s="66" t="str">
        <f t="shared" si="203"/>
        <v/>
      </c>
      <c r="AI826" s="46" t="str">
        <f>IFERROR(IF(ISNUMBER('Opsparede løndele dec20-mar21'!K824),AH826+'Opsparede løndele dec20-mar21'!K824,AH826),"")</f>
        <v/>
      </c>
    </row>
    <row r="827" spans="1:35" x14ac:dyDescent="0.25">
      <c r="A827" s="52" t="str">
        <f t="shared" si="204"/>
        <v/>
      </c>
      <c r="B827" s="5"/>
      <c r="C827" s="6"/>
      <c r="D827" s="7"/>
      <c r="E827" s="8"/>
      <c r="F827" s="8"/>
      <c r="G827" s="60" t="str">
        <f t="shared" si="207"/>
        <v/>
      </c>
      <c r="H827" s="60" t="str">
        <f t="shared" si="207"/>
        <v/>
      </c>
      <c r="I827" s="60" t="str">
        <f t="shared" si="207"/>
        <v/>
      </c>
      <c r="K827" s="115" t="str">
        <f t="shared" si="202"/>
        <v/>
      </c>
      <c r="U827" s="116"/>
      <c r="V827" s="65" t="str">
        <f t="shared" si="192"/>
        <v/>
      </c>
      <c r="W827" s="65" t="str">
        <f t="shared" si="193"/>
        <v/>
      </c>
      <c r="X827" s="65" t="str">
        <f t="shared" si="194"/>
        <v/>
      </c>
      <c r="Y827" s="65" t="str">
        <f t="shared" si="195"/>
        <v/>
      </c>
      <c r="Z827" s="65" t="str">
        <f t="shared" si="196"/>
        <v/>
      </c>
      <c r="AA827" s="65" t="str">
        <f t="shared" si="197"/>
        <v/>
      </c>
      <c r="AB827" s="38"/>
      <c r="AC827" s="38"/>
      <c r="AD827" s="38"/>
      <c r="AE827" s="85" t="str">
        <f t="shared" si="198"/>
        <v/>
      </c>
      <c r="AF827" s="85" t="str">
        <f t="shared" si="199"/>
        <v/>
      </c>
      <c r="AG827" s="85" t="str">
        <f t="shared" si="200"/>
        <v/>
      </c>
      <c r="AH827" s="66" t="str">
        <f t="shared" si="203"/>
        <v/>
      </c>
      <c r="AI827" s="46" t="str">
        <f>IFERROR(IF(ISNUMBER('Opsparede løndele dec20-mar21'!K825),AH827+'Opsparede løndele dec20-mar21'!K825,AH827),"")</f>
        <v/>
      </c>
    </row>
    <row r="828" spans="1:35" x14ac:dyDescent="0.25">
      <c r="A828" s="52" t="str">
        <f t="shared" si="204"/>
        <v/>
      </c>
      <c r="B828" s="5"/>
      <c r="C828" s="6"/>
      <c r="D828" s="7"/>
      <c r="E828" s="8"/>
      <c r="F828" s="8"/>
      <c r="G828" s="60" t="str">
        <f t="shared" si="207"/>
        <v/>
      </c>
      <c r="H828" s="60" t="str">
        <f t="shared" si="207"/>
        <v/>
      </c>
      <c r="I828" s="60" t="str">
        <f t="shared" si="207"/>
        <v/>
      </c>
      <c r="K828" s="115" t="str">
        <f t="shared" si="202"/>
        <v/>
      </c>
      <c r="U828" s="116"/>
      <c r="V828" s="65" t="str">
        <f t="shared" si="192"/>
        <v/>
      </c>
      <c r="W828" s="65" t="str">
        <f t="shared" si="193"/>
        <v/>
      </c>
      <c r="X828" s="65" t="str">
        <f t="shared" si="194"/>
        <v/>
      </c>
      <c r="Y828" s="65" t="str">
        <f t="shared" si="195"/>
        <v/>
      </c>
      <c r="Z828" s="65" t="str">
        <f t="shared" si="196"/>
        <v/>
      </c>
      <c r="AA828" s="65" t="str">
        <f t="shared" si="197"/>
        <v/>
      </c>
      <c r="AB828" s="38"/>
      <c r="AC828" s="38"/>
      <c r="AD828" s="38"/>
      <c r="AE828" s="85" t="str">
        <f t="shared" si="198"/>
        <v/>
      </c>
      <c r="AF828" s="85" t="str">
        <f t="shared" si="199"/>
        <v/>
      </c>
      <c r="AG828" s="85" t="str">
        <f t="shared" si="200"/>
        <v/>
      </c>
      <c r="AH828" s="66" t="str">
        <f t="shared" si="203"/>
        <v/>
      </c>
      <c r="AI828" s="46" t="str">
        <f>IFERROR(IF(ISNUMBER('Opsparede løndele dec20-mar21'!K826),AH828+'Opsparede løndele dec20-mar21'!K826,AH828),"")</f>
        <v/>
      </c>
    </row>
    <row r="829" spans="1:35" x14ac:dyDescent="0.25">
      <c r="A829" s="52" t="str">
        <f t="shared" si="204"/>
        <v/>
      </c>
      <c r="B829" s="5"/>
      <c r="C829" s="6"/>
      <c r="D829" s="7"/>
      <c r="E829" s="8"/>
      <c r="F829" s="8"/>
      <c r="G829" s="60" t="str">
        <f t="shared" si="207"/>
        <v/>
      </c>
      <c r="H829" s="60" t="str">
        <f t="shared" si="207"/>
        <v/>
      </c>
      <c r="I829" s="60" t="str">
        <f t="shared" si="207"/>
        <v/>
      </c>
      <c r="K829" s="115" t="str">
        <f t="shared" si="202"/>
        <v/>
      </c>
      <c r="U829" s="116"/>
      <c r="V829" s="65" t="str">
        <f t="shared" si="192"/>
        <v/>
      </c>
      <c r="W829" s="65" t="str">
        <f t="shared" si="193"/>
        <v/>
      </c>
      <c r="X829" s="65" t="str">
        <f t="shared" si="194"/>
        <v/>
      </c>
      <c r="Y829" s="65" t="str">
        <f t="shared" si="195"/>
        <v/>
      </c>
      <c r="Z829" s="65" t="str">
        <f t="shared" si="196"/>
        <v/>
      </c>
      <c r="AA829" s="65" t="str">
        <f t="shared" si="197"/>
        <v/>
      </c>
      <c r="AB829" s="38"/>
      <c r="AC829" s="38"/>
      <c r="AD829" s="38"/>
      <c r="AE829" s="85" t="str">
        <f t="shared" si="198"/>
        <v/>
      </c>
      <c r="AF829" s="85" t="str">
        <f t="shared" si="199"/>
        <v/>
      </c>
      <c r="AG829" s="85" t="str">
        <f t="shared" si="200"/>
        <v/>
      </c>
      <c r="AH829" s="66" t="str">
        <f t="shared" si="203"/>
        <v/>
      </c>
      <c r="AI829" s="46" t="str">
        <f>IFERROR(IF(ISNUMBER('Opsparede løndele dec20-mar21'!K827),AH829+'Opsparede løndele dec20-mar21'!K827,AH829),"")</f>
        <v/>
      </c>
    </row>
    <row r="830" spans="1:35" x14ac:dyDescent="0.25">
      <c r="A830" s="52" t="str">
        <f t="shared" si="204"/>
        <v/>
      </c>
      <c r="B830" s="5"/>
      <c r="C830" s="6"/>
      <c r="D830" s="7"/>
      <c r="E830" s="8"/>
      <c r="F830" s="8"/>
      <c r="G830" s="60" t="str">
        <f t="shared" si="207"/>
        <v/>
      </c>
      <c r="H830" s="60" t="str">
        <f t="shared" si="207"/>
        <v/>
      </c>
      <c r="I830" s="60" t="str">
        <f t="shared" si="207"/>
        <v/>
      </c>
      <c r="K830" s="115" t="str">
        <f t="shared" si="202"/>
        <v/>
      </c>
      <c r="U830" s="116"/>
      <c r="V830" s="65" t="str">
        <f t="shared" si="192"/>
        <v/>
      </c>
      <c r="W830" s="65" t="str">
        <f t="shared" si="193"/>
        <v/>
      </c>
      <c r="X830" s="65" t="str">
        <f t="shared" si="194"/>
        <v/>
      </c>
      <c r="Y830" s="65" t="str">
        <f t="shared" si="195"/>
        <v/>
      </c>
      <c r="Z830" s="65" t="str">
        <f t="shared" si="196"/>
        <v/>
      </c>
      <c r="AA830" s="65" t="str">
        <f t="shared" si="197"/>
        <v/>
      </c>
      <c r="AB830" s="38"/>
      <c r="AC830" s="38"/>
      <c r="AD830" s="38"/>
      <c r="AE830" s="85" t="str">
        <f t="shared" si="198"/>
        <v/>
      </c>
      <c r="AF830" s="85" t="str">
        <f t="shared" si="199"/>
        <v/>
      </c>
      <c r="AG830" s="85" t="str">
        <f t="shared" si="200"/>
        <v/>
      </c>
      <c r="AH830" s="66" t="str">
        <f t="shared" si="203"/>
        <v/>
      </c>
      <c r="AI830" s="46" t="str">
        <f>IFERROR(IF(ISNUMBER('Opsparede løndele dec20-mar21'!K828),AH830+'Opsparede løndele dec20-mar21'!K828,AH830),"")</f>
        <v/>
      </c>
    </row>
    <row r="831" spans="1:35" x14ac:dyDescent="0.25">
      <c r="A831" s="52" t="str">
        <f t="shared" si="204"/>
        <v/>
      </c>
      <c r="B831" s="5"/>
      <c r="C831" s="6"/>
      <c r="D831" s="7"/>
      <c r="E831" s="8"/>
      <c r="F831" s="8"/>
      <c r="G831" s="60" t="str">
        <f t="shared" si="207"/>
        <v/>
      </c>
      <c r="H831" s="60" t="str">
        <f t="shared" si="207"/>
        <v/>
      </c>
      <c r="I831" s="60" t="str">
        <f t="shared" si="207"/>
        <v/>
      </c>
      <c r="K831" s="115" t="str">
        <f t="shared" si="202"/>
        <v/>
      </c>
      <c r="U831" s="116"/>
      <c r="V831" s="65" t="str">
        <f t="shared" si="192"/>
        <v/>
      </c>
      <c r="W831" s="65" t="str">
        <f t="shared" si="193"/>
        <v/>
      </c>
      <c r="X831" s="65" t="str">
        <f t="shared" si="194"/>
        <v/>
      </c>
      <c r="Y831" s="65" t="str">
        <f t="shared" si="195"/>
        <v/>
      </c>
      <c r="Z831" s="65" t="str">
        <f t="shared" si="196"/>
        <v/>
      </c>
      <c r="AA831" s="65" t="str">
        <f t="shared" si="197"/>
        <v/>
      </c>
      <c r="AB831" s="38"/>
      <c r="AC831" s="38"/>
      <c r="AD831" s="38"/>
      <c r="AE831" s="85" t="str">
        <f t="shared" si="198"/>
        <v/>
      </c>
      <c r="AF831" s="85" t="str">
        <f t="shared" si="199"/>
        <v/>
      </c>
      <c r="AG831" s="85" t="str">
        <f t="shared" si="200"/>
        <v/>
      </c>
      <c r="AH831" s="66" t="str">
        <f t="shared" si="203"/>
        <v/>
      </c>
      <c r="AI831" s="46" t="str">
        <f>IFERROR(IF(ISNUMBER('Opsparede løndele dec20-mar21'!K829),AH831+'Opsparede løndele dec20-mar21'!K829,AH831),"")</f>
        <v/>
      </c>
    </row>
    <row r="832" spans="1:35" x14ac:dyDescent="0.25">
      <c r="A832" s="52" t="str">
        <f t="shared" si="204"/>
        <v/>
      </c>
      <c r="B832" s="5"/>
      <c r="C832" s="6"/>
      <c r="D832" s="7"/>
      <c r="E832" s="8"/>
      <c r="F832" s="8"/>
      <c r="G832" s="60" t="str">
        <f t="shared" si="207"/>
        <v/>
      </c>
      <c r="H832" s="60" t="str">
        <f t="shared" si="207"/>
        <v/>
      </c>
      <c r="I832" s="60" t="str">
        <f t="shared" si="207"/>
        <v/>
      </c>
      <c r="K832" s="115" t="str">
        <f t="shared" si="202"/>
        <v/>
      </c>
      <c r="U832" s="116"/>
      <c r="V832" s="65" t="str">
        <f t="shared" si="192"/>
        <v/>
      </c>
      <c r="W832" s="65" t="str">
        <f t="shared" si="193"/>
        <v/>
      </c>
      <c r="X832" s="65" t="str">
        <f t="shared" si="194"/>
        <v/>
      </c>
      <c r="Y832" s="65" t="str">
        <f t="shared" si="195"/>
        <v/>
      </c>
      <c r="Z832" s="65" t="str">
        <f t="shared" si="196"/>
        <v/>
      </c>
      <c r="AA832" s="65" t="str">
        <f t="shared" si="197"/>
        <v/>
      </c>
      <c r="AB832" s="38"/>
      <c r="AC832" s="38"/>
      <c r="AD832" s="38"/>
      <c r="AE832" s="85" t="str">
        <f t="shared" si="198"/>
        <v/>
      </c>
      <c r="AF832" s="85" t="str">
        <f t="shared" si="199"/>
        <v/>
      </c>
      <c r="AG832" s="85" t="str">
        <f t="shared" si="200"/>
        <v/>
      </c>
      <c r="AH832" s="66" t="str">
        <f t="shared" si="203"/>
        <v/>
      </c>
      <c r="AI832" s="46" t="str">
        <f>IFERROR(IF(ISNUMBER('Opsparede løndele dec20-mar21'!K830),AH832+'Opsparede løndele dec20-mar21'!K830,AH832),"")</f>
        <v/>
      </c>
    </row>
    <row r="833" spans="1:35" x14ac:dyDescent="0.25">
      <c r="A833" s="52" t="str">
        <f t="shared" si="204"/>
        <v/>
      </c>
      <c r="B833" s="5"/>
      <c r="C833" s="6"/>
      <c r="D833" s="7"/>
      <c r="E833" s="8"/>
      <c r="F833" s="8"/>
      <c r="G833" s="60" t="str">
        <f t="shared" si="207"/>
        <v/>
      </c>
      <c r="H833" s="60" t="str">
        <f t="shared" si="207"/>
        <v/>
      </c>
      <c r="I833" s="60" t="str">
        <f t="shared" si="207"/>
        <v/>
      </c>
      <c r="K833" s="115" t="str">
        <f t="shared" si="202"/>
        <v/>
      </c>
      <c r="U833" s="116"/>
      <c r="V833" s="65" t="str">
        <f t="shared" si="192"/>
        <v/>
      </c>
      <c r="W833" s="65" t="str">
        <f t="shared" si="193"/>
        <v/>
      </c>
      <c r="X833" s="65" t="str">
        <f t="shared" si="194"/>
        <v/>
      </c>
      <c r="Y833" s="65" t="str">
        <f t="shared" si="195"/>
        <v/>
      </c>
      <c r="Z833" s="65" t="str">
        <f t="shared" si="196"/>
        <v/>
      </c>
      <c r="AA833" s="65" t="str">
        <f t="shared" si="197"/>
        <v/>
      </c>
      <c r="AB833" s="38"/>
      <c r="AC833" s="38"/>
      <c r="AD833" s="38"/>
      <c r="AE833" s="85" t="str">
        <f t="shared" si="198"/>
        <v/>
      </c>
      <c r="AF833" s="85" t="str">
        <f t="shared" si="199"/>
        <v/>
      </c>
      <c r="AG833" s="85" t="str">
        <f t="shared" si="200"/>
        <v/>
      </c>
      <c r="AH833" s="66" t="str">
        <f t="shared" si="203"/>
        <v/>
      </c>
      <c r="AI833" s="46" t="str">
        <f>IFERROR(IF(ISNUMBER('Opsparede løndele dec20-mar21'!K831),AH833+'Opsparede løndele dec20-mar21'!K831,AH833),"")</f>
        <v/>
      </c>
    </row>
    <row r="834" spans="1:35" x14ac:dyDescent="0.25">
      <c r="A834" s="52" t="str">
        <f t="shared" si="204"/>
        <v/>
      </c>
      <c r="B834" s="5"/>
      <c r="C834" s="6"/>
      <c r="D834" s="7"/>
      <c r="E834" s="8"/>
      <c r="F834" s="8"/>
      <c r="G834" s="60" t="str">
        <f t="shared" si="207"/>
        <v/>
      </c>
      <c r="H834" s="60" t="str">
        <f t="shared" si="207"/>
        <v/>
      </c>
      <c r="I834" s="60" t="str">
        <f t="shared" si="207"/>
        <v/>
      </c>
      <c r="K834" s="115" t="str">
        <f t="shared" si="202"/>
        <v/>
      </c>
      <c r="U834" s="116"/>
      <c r="V834" s="65" t="str">
        <f t="shared" si="192"/>
        <v/>
      </c>
      <c r="W834" s="65" t="str">
        <f t="shared" si="193"/>
        <v/>
      </c>
      <c r="X834" s="65" t="str">
        <f t="shared" si="194"/>
        <v/>
      </c>
      <c r="Y834" s="65" t="str">
        <f t="shared" si="195"/>
        <v/>
      </c>
      <c r="Z834" s="65" t="str">
        <f t="shared" si="196"/>
        <v/>
      </c>
      <c r="AA834" s="65" t="str">
        <f t="shared" si="197"/>
        <v/>
      </c>
      <c r="AB834" s="38"/>
      <c r="AC834" s="38"/>
      <c r="AD834" s="38"/>
      <c r="AE834" s="85" t="str">
        <f t="shared" si="198"/>
        <v/>
      </c>
      <c r="AF834" s="85" t="str">
        <f t="shared" si="199"/>
        <v/>
      </c>
      <c r="AG834" s="85" t="str">
        <f t="shared" si="200"/>
        <v/>
      </c>
      <c r="AH834" s="66" t="str">
        <f t="shared" si="203"/>
        <v/>
      </c>
      <c r="AI834" s="46" t="str">
        <f>IFERROR(IF(ISNUMBER('Opsparede løndele dec20-mar21'!K832),AH834+'Opsparede løndele dec20-mar21'!K832,AH834),"")</f>
        <v/>
      </c>
    </row>
    <row r="835" spans="1:35" x14ac:dyDescent="0.25">
      <c r="A835" s="52" t="str">
        <f t="shared" si="204"/>
        <v/>
      </c>
      <c r="B835" s="5"/>
      <c r="C835" s="6"/>
      <c r="D835" s="7"/>
      <c r="E835" s="8"/>
      <c r="F835" s="8"/>
      <c r="G835" s="60" t="str">
        <f t="shared" si="207"/>
        <v/>
      </c>
      <c r="H835" s="60" t="str">
        <f t="shared" si="207"/>
        <v/>
      </c>
      <c r="I835" s="60" t="str">
        <f t="shared" si="207"/>
        <v/>
      </c>
      <c r="K835" s="115" t="str">
        <f t="shared" si="202"/>
        <v/>
      </c>
      <c r="U835" s="116"/>
      <c r="V835" s="65" t="str">
        <f t="shared" si="192"/>
        <v/>
      </c>
      <c r="W835" s="65" t="str">
        <f t="shared" si="193"/>
        <v/>
      </c>
      <c r="X835" s="65" t="str">
        <f t="shared" si="194"/>
        <v/>
      </c>
      <c r="Y835" s="65" t="str">
        <f t="shared" si="195"/>
        <v/>
      </c>
      <c r="Z835" s="65" t="str">
        <f t="shared" si="196"/>
        <v/>
      </c>
      <c r="AA835" s="65" t="str">
        <f t="shared" si="197"/>
        <v/>
      </c>
      <c r="AB835" s="38"/>
      <c r="AC835" s="38"/>
      <c r="AD835" s="38"/>
      <c r="AE835" s="85" t="str">
        <f t="shared" si="198"/>
        <v/>
      </c>
      <c r="AF835" s="85" t="str">
        <f t="shared" si="199"/>
        <v/>
      </c>
      <c r="AG835" s="85" t="str">
        <f t="shared" si="200"/>
        <v/>
      </c>
      <c r="AH835" s="66" t="str">
        <f t="shared" si="203"/>
        <v/>
      </c>
      <c r="AI835" s="46" t="str">
        <f>IFERROR(IF(ISNUMBER('Opsparede løndele dec20-mar21'!K833),AH835+'Opsparede løndele dec20-mar21'!K833,AH835),"")</f>
        <v/>
      </c>
    </row>
    <row r="836" spans="1:35" x14ac:dyDescent="0.25">
      <c r="A836" s="52" t="str">
        <f t="shared" si="204"/>
        <v/>
      </c>
      <c r="B836" s="5"/>
      <c r="C836" s="6"/>
      <c r="D836" s="7"/>
      <c r="E836" s="8"/>
      <c r="F836" s="8"/>
      <c r="G836" s="60" t="str">
        <f t="shared" si="207"/>
        <v/>
      </c>
      <c r="H836" s="60" t="str">
        <f t="shared" si="207"/>
        <v/>
      </c>
      <c r="I836" s="60" t="str">
        <f t="shared" si="207"/>
        <v/>
      </c>
      <c r="K836" s="115" t="str">
        <f t="shared" si="202"/>
        <v/>
      </c>
      <c r="U836" s="116"/>
      <c r="V836" s="65" t="str">
        <f t="shared" si="192"/>
        <v/>
      </c>
      <c r="W836" s="65" t="str">
        <f t="shared" si="193"/>
        <v/>
      </c>
      <c r="X836" s="65" t="str">
        <f t="shared" si="194"/>
        <v/>
      </c>
      <c r="Y836" s="65" t="str">
        <f t="shared" si="195"/>
        <v/>
      </c>
      <c r="Z836" s="65" t="str">
        <f t="shared" si="196"/>
        <v/>
      </c>
      <c r="AA836" s="65" t="str">
        <f t="shared" si="197"/>
        <v/>
      </c>
      <c r="AB836" s="38"/>
      <c r="AC836" s="38"/>
      <c r="AD836" s="38"/>
      <c r="AE836" s="85" t="str">
        <f t="shared" si="198"/>
        <v/>
      </c>
      <c r="AF836" s="85" t="str">
        <f t="shared" si="199"/>
        <v/>
      </c>
      <c r="AG836" s="85" t="str">
        <f t="shared" si="200"/>
        <v/>
      </c>
      <c r="AH836" s="66" t="str">
        <f t="shared" si="203"/>
        <v/>
      </c>
      <c r="AI836" s="46" t="str">
        <f>IFERROR(IF(ISNUMBER('Opsparede løndele dec20-mar21'!K834),AH836+'Opsparede løndele dec20-mar21'!K834,AH836),"")</f>
        <v/>
      </c>
    </row>
    <row r="837" spans="1:35" x14ac:dyDescent="0.25">
      <c r="A837" s="52" t="str">
        <f t="shared" si="204"/>
        <v/>
      </c>
      <c r="B837" s="5"/>
      <c r="C837" s="6"/>
      <c r="D837" s="7"/>
      <c r="E837" s="8"/>
      <c r="F837" s="8"/>
      <c r="G837" s="60" t="str">
        <f t="shared" si="207"/>
        <v/>
      </c>
      <c r="H837" s="60" t="str">
        <f t="shared" si="207"/>
        <v/>
      </c>
      <c r="I837" s="60" t="str">
        <f t="shared" si="207"/>
        <v/>
      </c>
      <c r="K837" s="115" t="str">
        <f t="shared" si="202"/>
        <v/>
      </c>
      <c r="U837" s="116"/>
      <c r="V837" s="65" t="str">
        <f t="shared" si="192"/>
        <v/>
      </c>
      <c r="W837" s="65" t="str">
        <f t="shared" si="193"/>
        <v/>
      </c>
      <c r="X837" s="65" t="str">
        <f t="shared" si="194"/>
        <v/>
      </c>
      <c r="Y837" s="65" t="str">
        <f t="shared" si="195"/>
        <v/>
      </c>
      <c r="Z837" s="65" t="str">
        <f t="shared" si="196"/>
        <v/>
      </c>
      <c r="AA837" s="65" t="str">
        <f t="shared" si="197"/>
        <v/>
      </c>
      <c r="AB837" s="38"/>
      <c r="AC837" s="38"/>
      <c r="AD837" s="38"/>
      <c r="AE837" s="85" t="str">
        <f t="shared" si="198"/>
        <v/>
      </c>
      <c r="AF837" s="85" t="str">
        <f t="shared" si="199"/>
        <v/>
      </c>
      <c r="AG837" s="85" t="str">
        <f t="shared" si="200"/>
        <v/>
      </c>
      <c r="AH837" s="66" t="str">
        <f t="shared" si="203"/>
        <v/>
      </c>
      <c r="AI837" s="46" t="str">
        <f>IFERROR(IF(ISNUMBER('Opsparede løndele dec20-mar21'!K835),AH837+'Opsparede løndele dec20-mar21'!K835,AH837),"")</f>
        <v/>
      </c>
    </row>
    <row r="838" spans="1:35" x14ac:dyDescent="0.25">
      <c r="A838" s="52" t="str">
        <f t="shared" si="204"/>
        <v/>
      </c>
      <c r="B838" s="5"/>
      <c r="C838" s="6"/>
      <c r="D838" s="7"/>
      <c r="E838" s="8"/>
      <c r="F838" s="8"/>
      <c r="G838" s="60" t="str">
        <f t="shared" si="207"/>
        <v/>
      </c>
      <c r="H838" s="60" t="str">
        <f t="shared" si="207"/>
        <v/>
      </c>
      <c r="I838" s="60" t="str">
        <f t="shared" si="207"/>
        <v/>
      </c>
      <c r="K838" s="115" t="str">
        <f t="shared" si="202"/>
        <v/>
      </c>
      <c r="U838" s="116"/>
      <c r="V838" s="65" t="str">
        <f t="shared" si="192"/>
        <v/>
      </c>
      <c r="W838" s="65" t="str">
        <f t="shared" si="193"/>
        <v/>
      </c>
      <c r="X838" s="65" t="str">
        <f t="shared" si="194"/>
        <v/>
      </c>
      <c r="Y838" s="65" t="str">
        <f t="shared" si="195"/>
        <v/>
      </c>
      <c r="Z838" s="65" t="str">
        <f t="shared" si="196"/>
        <v/>
      </c>
      <c r="AA838" s="65" t="str">
        <f t="shared" si="197"/>
        <v/>
      </c>
      <c r="AB838" s="38"/>
      <c r="AC838" s="38"/>
      <c r="AD838" s="38"/>
      <c r="AE838" s="85" t="str">
        <f t="shared" si="198"/>
        <v/>
      </c>
      <c r="AF838" s="85" t="str">
        <f t="shared" si="199"/>
        <v/>
      </c>
      <c r="AG838" s="85" t="str">
        <f t="shared" si="200"/>
        <v/>
      </c>
      <c r="AH838" s="66" t="str">
        <f t="shared" si="203"/>
        <v/>
      </c>
      <c r="AI838" s="46" t="str">
        <f>IFERROR(IF(ISNUMBER('Opsparede løndele dec20-mar21'!K836),AH838+'Opsparede løndele dec20-mar21'!K836,AH838),"")</f>
        <v/>
      </c>
    </row>
    <row r="839" spans="1:35" x14ac:dyDescent="0.25">
      <c r="A839" s="52" t="str">
        <f t="shared" si="204"/>
        <v/>
      </c>
      <c r="B839" s="5"/>
      <c r="C839" s="6"/>
      <c r="D839" s="7"/>
      <c r="E839" s="8"/>
      <c r="F839" s="8"/>
      <c r="G839" s="60" t="str">
        <f t="shared" si="207"/>
        <v/>
      </c>
      <c r="H839" s="60" t="str">
        <f t="shared" si="207"/>
        <v/>
      </c>
      <c r="I839" s="60" t="str">
        <f t="shared" si="207"/>
        <v/>
      </c>
      <c r="K839" s="115" t="str">
        <f t="shared" si="202"/>
        <v/>
      </c>
      <c r="U839" s="116"/>
      <c r="V839" s="65" t="str">
        <f t="shared" ref="V839:V902" si="208">IF(AND(ISNUMBER($U839),ISNUMBER(L839)),(IF($B839="","",IF(MIN(L839,O839)*$K839&gt;30000*IF($U839&gt;37,37,$U839)/37,30000*IF($U839&gt;37,37,$U839)/37,MIN(L839,O839)*$K839))),"")</f>
        <v/>
      </c>
      <c r="W839" s="65" t="str">
        <f t="shared" ref="W839:W902" si="209">IF(AND(ISNUMBER($U839),ISNUMBER(M839)),(IF($B839="","",IF(MIN(M839,P839)*$K839&gt;30000*IF($U839&gt;37,37,$U839)/37,30000*IF($U839&gt;37,37,$U839)/37,MIN(M839,P839)*$K839))),"")</f>
        <v/>
      </c>
      <c r="X839" s="65" t="str">
        <f t="shared" ref="X839:X902" si="210">IF(AND(ISNUMBER($U839),ISNUMBER(N839)),(IF($B839="","",IF(MIN(N839,Q839)*$K839&gt;30000*IF($U839&gt;37,37,$U839)/37,30000*IF($U839&gt;37,37,$U839)/37,MIN(N839,Q839)*$K839))),"")</f>
        <v/>
      </c>
      <c r="Y839" s="65" t="str">
        <f t="shared" ref="Y839:Y902" si="211">IF(ISNUMBER(V839),(MIN(V839,MIN(L839,O839)-R839)),"")</f>
        <v/>
      </c>
      <c r="Z839" s="65" t="str">
        <f t="shared" ref="Z839:Z902" si="212">IF(ISNUMBER(W839),(MIN(W839,MIN(M839,P839)-S839)),"")</f>
        <v/>
      </c>
      <c r="AA839" s="65" t="str">
        <f t="shared" ref="AA839:AA902" si="213">IF(ISNUMBER(X839),(MIN(X839,MIN(N839,Q839)-T839)),"")</f>
        <v/>
      </c>
      <c r="AB839" s="38"/>
      <c r="AC839" s="38"/>
      <c r="AD839" s="38"/>
      <c r="AE839" s="85" t="str">
        <f t="shared" ref="AE839:AE902" si="214">IF(ISNUMBER(AB839),MIN(Y839/VLOOKUP(G$6,Matrix_antal_dage,4,FALSE)*(G839-AB839),30000),"")</f>
        <v/>
      </c>
      <c r="AF839" s="85" t="str">
        <f t="shared" ref="AF839:AF902" si="215">IF(ISNUMBER(AC839),MIN(Z839/VLOOKUP(H$6,Matrix_antal_dage,4,FALSE)*(H839-AC839),30000),"")</f>
        <v/>
      </c>
      <c r="AG839" s="85" t="str">
        <f t="shared" ref="AG839:AG902" si="216">IF(ISNUMBER(AD839),MIN(AA839/VLOOKUP(I$6,Matrix_antal_dage,4,FALSE)*(I839-AD839),30000),"")</f>
        <v/>
      </c>
      <c r="AH839" s="66" t="str">
        <f t="shared" si="203"/>
        <v/>
      </c>
      <c r="AI839" s="46" t="str">
        <f>IFERROR(IF(ISNUMBER('Opsparede løndele dec20-mar21'!K837),AH839+'Opsparede løndele dec20-mar21'!K837,AH839),"")</f>
        <v/>
      </c>
    </row>
    <row r="840" spans="1:35" x14ac:dyDescent="0.25">
      <c r="A840" s="52" t="str">
        <f t="shared" si="204"/>
        <v/>
      </c>
      <c r="B840" s="5"/>
      <c r="C840" s="6"/>
      <c r="D840" s="7"/>
      <c r="E840" s="8"/>
      <c r="F840" s="8"/>
      <c r="G840" s="60" t="str">
        <f t="shared" ref="G840:I855" si="217">IF(AND(ISNUMBER($E840),ISNUMBER($F840)),MAX(MIN(NETWORKDAYS(IF($E840&lt;=VLOOKUP(G$6,Matrix_antal_dage,5,FALSE),VLOOKUP(G$6,Matrix_antal_dage,5,FALSE),$E840),IF($F840&gt;=VLOOKUP(G$6,Matrix_antal_dage,6,FALSE),VLOOKUP(G$6,Matrix_antal_dage,6,FALSE),$F840),helligdage),VLOOKUP(G$6,Matrix_antal_dage,7,FALSE)),0),"")</f>
        <v/>
      </c>
      <c r="H840" s="60" t="str">
        <f t="shared" si="217"/>
        <v/>
      </c>
      <c r="I840" s="60" t="str">
        <f t="shared" si="217"/>
        <v/>
      </c>
      <c r="K840" s="115" t="str">
        <f t="shared" ref="K840:K903" si="218">IF(J840="","",IF(J840="Funktionær",0.75,IF(J840="Ikke-funktionær",0.9,IF(J840="Elev/lærling",0.9))))</f>
        <v/>
      </c>
      <c r="U840" s="116"/>
      <c r="V840" s="65" t="str">
        <f t="shared" si="208"/>
        <v/>
      </c>
      <c r="W840" s="65" t="str">
        <f t="shared" si="209"/>
        <v/>
      </c>
      <c r="X840" s="65" t="str">
        <f t="shared" si="210"/>
        <v/>
      </c>
      <c r="Y840" s="65" t="str">
        <f t="shared" si="211"/>
        <v/>
      </c>
      <c r="Z840" s="65" t="str">
        <f t="shared" si="212"/>
        <v/>
      </c>
      <c r="AA840" s="65" t="str">
        <f t="shared" si="213"/>
        <v/>
      </c>
      <c r="AB840" s="38"/>
      <c r="AC840" s="38"/>
      <c r="AD840" s="38"/>
      <c r="AE840" s="85" t="str">
        <f t="shared" si="214"/>
        <v/>
      </c>
      <c r="AF840" s="85" t="str">
        <f t="shared" si="215"/>
        <v/>
      </c>
      <c r="AG840" s="85" t="str">
        <f t="shared" si="216"/>
        <v/>
      </c>
      <c r="AH840" s="66" t="str">
        <f t="shared" ref="AH840:AH903" si="219">IF(OR(ISNUMBER(AB840),ISNUMBER(AC840),ISNUMBER(AD840)),SUM(AE840:AG840),"")</f>
        <v/>
      </c>
      <c r="AI840" s="46" t="str">
        <f>IFERROR(IF(ISNUMBER('Opsparede løndele dec20-mar21'!K838),AH840+'Opsparede løndele dec20-mar21'!K838,AH840),"")</f>
        <v/>
      </c>
    </row>
    <row r="841" spans="1:35" x14ac:dyDescent="0.25">
      <c r="A841" s="52" t="str">
        <f t="shared" ref="A841:A904" si="220">IF(B841="","",A840+1)</f>
        <v/>
      </c>
      <c r="B841" s="5"/>
      <c r="C841" s="6"/>
      <c r="D841" s="7"/>
      <c r="E841" s="8"/>
      <c r="F841" s="8"/>
      <c r="G841" s="60" t="str">
        <f t="shared" si="217"/>
        <v/>
      </c>
      <c r="H841" s="60" t="str">
        <f t="shared" si="217"/>
        <v/>
      </c>
      <c r="I841" s="60" t="str">
        <f t="shared" si="217"/>
        <v/>
      </c>
      <c r="K841" s="115" t="str">
        <f t="shared" si="218"/>
        <v/>
      </c>
      <c r="U841" s="116"/>
      <c r="V841" s="65" t="str">
        <f t="shared" si="208"/>
        <v/>
      </c>
      <c r="W841" s="65" t="str">
        <f t="shared" si="209"/>
        <v/>
      </c>
      <c r="X841" s="65" t="str">
        <f t="shared" si="210"/>
        <v/>
      </c>
      <c r="Y841" s="65" t="str">
        <f t="shared" si="211"/>
        <v/>
      </c>
      <c r="Z841" s="65" t="str">
        <f t="shared" si="212"/>
        <v/>
      </c>
      <c r="AA841" s="65" t="str">
        <f t="shared" si="213"/>
        <v/>
      </c>
      <c r="AB841" s="38"/>
      <c r="AC841" s="38"/>
      <c r="AD841" s="38"/>
      <c r="AE841" s="85" t="str">
        <f t="shared" si="214"/>
        <v/>
      </c>
      <c r="AF841" s="85" t="str">
        <f t="shared" si="215"/>
        <v/>
      </c>
      <c r="AG841" s="85" t="str">
        <f t="shared" si="216"/>
        <v/>
      </c>
      <c r="AH841" s="66" t="str">
        <f t="shared" si="219"/>
        <v/>
      </c>
      <c r="AI841" s="46" t="str">
        <f>IFERROR(IF(ISNUMBER('Opsparede løndele dec20-mar21'!K839),AH841+'Opsparede løndele dec20-mar21'!K839,AH841),"")</f>
        <v/>
      </c>
    </row>
    <row r="842" spans="1:35" x14ac:dyDescent="0.25">
      <c r="A842" s="52" t="str">
        <f t="shared" si="220"/>
        <v/>
      </c>
      <c r="B842" s="5"/>
      <c r="C842" s="6"/>
      <c r="D842" s="7"/>
      <c r="E842" s="8"/>
      <c r="F842" s="8"/>
      <c r="G842" s="60" t="str">
        <f t="shared" si="217"/>
        <v/>
      </c>
      <c r="H842" s="60" t="str">
        <f t="shared" si="217"/>
        <v/>
      </c>
      <c r="I842" s="60" t="str">
        <f t="shared" si="217"/>
        <v/>
      </c>
      <c r="K842" s="115" t="str">
        <f t="shared" si="218"/>
        <v/>
      </c>
      <c r="U842" s="116"/>
      <c r="V842" s="65" t="str">
        <f t="shared" si="208"/>
        <v/>
      </c>
      <c r="W842" s="65" t="str">
        <f t="shared" si="209"/>
        <v/>
      </c>
      <c r="X842" s="65" t="str">
        <f t="shared" si="210"/>
        <v/>
      </c>
      <c r="Y842" s="65" t="str">
        <f t="shared" si="211"/>
        <v/>
      </c>
      <c r="Z842" s="65" t="str">
        <f t="shared" si="212"/>
        <v/>
      </c>
      <c r="AA842" s="65" t="str">
        <f t="shared" si="213"/>
        <v/>
      </c>
      <c r="AB842" s="38"/>
      <c r="AC842" s="38"/>
      <c r="AD842" s="38"/>
      <c r="AE842" s="85" t="str">
        <f t="shared" si="214"/>
        <v/>
      </c>
      <c r="AF842" s="85" t="str">
        <f t="shared" si="215"/>
        <v/>
      </c>
      <c r="AG842" s="85" t="str">
        <f t="shared" si="216"/>
        <v/>
      </c>
      <c r="AH842" s="66" t="str">
        <f t="shared" si="219"/>
        <v/>
      </c>
      <c r="AI842" s="46" t="str">
        <f>IFERROR(IF(ISNUMBER('Opsparede løndele dec20-mar21'!K840),AH842+'Opsparede løndele dec20-mar21'!K840,AH842),"")</f>
        <v/>
      </c>
    </row>
    <row r="843" spans="1:35" x14ac:dyDescent="0.25">
      <c r="A843" s="52" t="str">
        <f t="shared" si="220"/>
        <v/>
      </c>
      <c r="B843" s="5"/>
      <c r="C843" s="6"/>
      <c r="D843" s="7"/>
      <c r="E843" s="8"/>
      <c r="F843" s="8"/>
      <c r="G843" s="60" t="str">
        <f t="shared" si="217"/>
        <v/>
      </c>
      <c r="H843" s="60" t="str">
        <f t="shared" si="217"/>
        <v/>
      </c>
      <c r="I843" s="60" t="str">
        <f t="shared" si="217"/>
        <v/>
      </c>
      <c r="K843" s="115" t="str">
        <f t="shared" si="218"/>
        <v/>
      </c>
      <c r="U843" s="116"/>
      <c r="V843" s="65" t="str">
        <f t="shared" si="208"/>
        <v/>
      </c>
      <c r="W843" s="65" t="str">
        <f t="shared" si="209"/>
        <v/>
      </c>
      <c r="X843" s="65" t="str">
        <f t="shared" si="210"/>
        <v/>
      </c>
      <c r="Y843" s="65" t="str">
        <f t="shared" si="211"/>
        <v/>
      </c>
      <c r="Z843" s="65" t="str">
        <f t="shared" si="212"/>
        <v/>
      </c>
      <c r="AA843" s="65" t="str">
        <f t="shared" si="213"/>
        <v/>
      </c>
      <c r="AB843" s="38"/>
      <c r="AC843" s="38"/>
      <c r="AD843" s="38"/>
      <c r="AE843" s="85" t="str">
        <f t="shared" si="214"/>
        <v/>
      </c>
      <c r="AF843" s="85" t="str">
        <f t="shared" si="215"/>
        <v/>
      </c>
      <c r="AG843" s="85" t="str">
        <f t="shared" si="216"/>
        <v/>
      </c>
      <c r="AH843" s="66" t="str">
        <f t="shared" si="219"/>
        <v/>
      </c>
      <c r="AI843" s="46" t="str">
        <f>IFERROR(IF(ISNUMBER('Opsparede løndele dec20-mar21'!K841),AH843+'Opsparede løndele dec20-mar21'!K841,AH843),"")</f>
        <v/>
      </c>
    </row>
    <row r="844" spans="1:35" x14ac:dyDescent="0.25">
      <c r="A844" s="52" t="str">
        <f t="shared" si="220"/>
        <v/>
      </c>
      <c r="B844" s="5"/>
      <c r="C844" s="6"/>
      <c r="D844" s="7"/>
      <c r="E844" s="8"/>
      <c r="F844" s="8"/>
      <c r="G844" s="60" t="str">
        <f t="shared" si="217"/>
        <v/>
      </c>
      <c r="H844" s="60" t="str">
        <f t="shared" si="217"/>
        <v/>
      </c>
      <c r="I844" s="60" t="str">
        <f t="shared" si="217"/>
        <v/>
      </c>
      <c r="K844" s="115" t="str">
        <f t="shared" si="218"/>
        <v/>
      </c>
      <c r="U844" s="116"/>
      <c r="V844" s="65" t="str">
        <f t="shared" si="208"/>
        <v/>
      </c>
      <c r="W844" s="65" t="str">
        <f t="shared" si="209"/>
        <v/>
      </c>
      <c r="X844" s="65" t="str">
        <f t="shared" si="210"/>
        <v/>
      </c>
      <c r="Y844" s="65" t="str">
        <f t="shared" si="211"/>
        <v/>
      </c>
      <c r="Z844" s="65" t="str">
        <f t="shared" si="212"/>
        <v/>
      </c>
      <c r="AA844" s="65" t="str">
        <f t="shared" si="213"/>
        <v/>
      </c>
      <c r="AB844" s="38"/>
      <c r="AC844" s="38"/>
      <c r="AD844" s="38"/>
      <c r="AE844" s="85" t="str">
        <f t="shared" si="214"/>
        <v/>
      </c>
      <c r="AF844" s="85" t="str">
        <f t="shared" si="215"/>
        <v/>
      </c>
      <c r="AG844" s="85" t="str">
        <f t="shared" si="216"/>
        <v/>
      </c>
      <c r="AH844" s="66" t="str">
        <f t="shared" si="219"/>
        <v/>
      </c>
      <c r="AI844" s="46" t="str">
        <f>IFERROR(IF(ISNUMBER('Opsparede løndele dec20-mar21'!K842),AH844+'Opsparede løndele dec20-mar21'!K842,AH844),"")</f>
        <v/>
      </c>
    </row>
    <row r="845" spans="1:35" x14ac:dyDescent="0.25">
      <c r="A845" s="52" t="str">
        <f t="shared" si="220"/>
        <v/>
      </c>
      <c r="B845" s="5"/>
      <c r="C845" s="6"/>
      <c r="D845" s="7"/>
      <c r="E845" s="8"/>
      <c r="F845" s="8"/>
      <c r="G845" s="60" t="str">
        <f t="shared" si="217"/>
        <v/>
      </c>
      <c r="H845" s="60" t="str">
        <f t="shared" si="217"/>
        <v/>
      </c>
      <c r="I845" s="60" t="str">
        <f t="shared" si="217"/>
        <v/>
      </c>
      <c r="K845" s="115" t="str">
        <f t="shared" si="218"/>
        <v/>
      </c>
      <c r="U845" s="116"/>
      <c r="V845" s="65" t="str">
        <f t="shared" si="208"/>
        <v/>
      </c>
      <c r="W845" s="65" t="str">
        <f t="shared" si="209"/>
        <v/>
      </c>
      <c r="X845" s="65" t="str">
        <f t="shared" si="210"/>
        <v/>
      </c>
      <c r="Y845" s="65" t="str">
        <f t="shared" si="211"/>
        <v/>
      </c>
      <c r="Z845" s="65" t="str">
        <f t="shared" si="212"/>
        <v/>
      </c>
      <c r="AA845" s="65" t="str">
        <f t="shared" si="213"/>
        <v/>
      </c>
      <c r="AB845" s="38"/>
      <c r="AC845" s="38"/>
      <c r="AD845" s="38"/>
      <c r="AE845" s="85" t="str">
        <f t="shared" si="214"/>
        <v/>
      </c>
      <c r="AF845" s="85" t="str">
        <f t="shared" si="215"/>
        <v/>
      </c>
      <c r="AG845" s="85" t="str">
        <f t="shared" si="216"/>
        <v/>
      </c>
      <c r="AH845" s="66" t="str">
        <f t="shared" si="219"/>
        <v/>
      </c>
      <c r="AI845" s="46" t="str">
        <f>IFERROR(IF(ISNUMBER('Opsparede løndele dec20-mar21'!K843),AH845+'Opsparede løndele dec20-mar21'!K843,AH845),"")</f>
        <v/>
      </c>
    </row>
    <row r="846" spans="1:35" x14ac:dyDescent="0.25">
      <c r="A846" s="52" t="str">
        <f t="shared" si="220"/>
        <v/>
      </c>
      <c r="B846" s="5"/>
      <c r="C846" s="6"/>
      <c r="D846" s="7"/>
      <c r="E846" s="8"/>
      <c r="F846" s="8"/>
      <c r="G846" s="60" t="str">
        <f t="shared" si="217"/>
        <v/>
      </c>
      <c r="H846" s="60" t="str">
        <f t="shared" si="217"/>
        <v/>
      </c>
      <c r="I846" s="60" t="str">
        <f t="shared" si="217"/>
        <v/>
      </c>
      <c r="K846" s="115" t="str">
        <f t="shared" si="218"/>
        <v/>
      </c>
      <c r="U846" s="116"/>
      <c r="V846" s="65" t="str">
        <f t="shared" si="208"/>
        <v/>
      </c>
      <c r="W846" s="65" t="str">
        <f t="shared" si="209"/>
        <v/>
      </c>
      <c r="X846" s="65" t="str">
        <f t="shared" si="210"/>
        <v/>
      </c>
      <c r="Y846" s="65" t="str">
        <f t="shared" si="211"/>
        <v/>
      </c>
      <c r="Z846" s="65" t="str">
        <f t="shared" si="212"/>
        <v/>
      </c>
      <c r="AA846" s="65" t="str">
        <f t="shared" si="213"/>
        <v/>
      </c>
      <c r="AB846" s="38"/>
      <c r="AC846" s="38"/>
      <c r="AD846" s="38"/>
      <c r="AE846" s="85" t="str">
        <f t="shared" si="214"/>
        <v/>
      </c>
      <c r="AF846" s="85" t="str">
        <f t="shared" si="215"/>
        <v/>
      </c>
      <c r="AG846" s="85" t="str">
        <f t="shared" si="216"/>
        <v/>
      </c>
      <c r="AH846" s="66" t="str">
        <f t="shared" si="219"/>
        <v/>
      </c>
      <c r="AI846" s="46" t="str">
        <f>IFERROR(IF(ISNUMBER('Opsparede løndele dec20-mar21'!K844),AH846+'Opsparede løndele dec20-mar21'!K844,AH846),"")</f>
        <v/>
      </c>
    </row>
    <row r="847" spans="1:35" x14ac:dyDescent="0.25">
      <c r="A847" s="52" t="str">
        <f t="shared" si="220"/>
        <v/>
      </c>
      <c r="B847" s="5"/>
      <c r="C847" s="6"/>
      <c r="D847" s="7"/>
      <c r="E847" s="8"/>
      <c r="F847" s="8"/>
      <c r="G847" s="60" t="str">
        <f t="shared" si="217"/>
        <v/>
      </c>
      <c r="H847" s="60" t="str">
        <f t="shared" si="217"/>
        <v/>
      </c>
      <c r="I847" s="60" t="str">
        <f t="shared" si="217"/>
        <v/>
      </c>
      <c r="K847" s="115" t="str">
        <f t="shared" si="218"/>
        <v/>
      </c>
      <c r="U847" s="116"/>
      <c r="V847" s="65" t="str">
        <f t="shared" si="208"/>
        <v/>
      </c>
      <c r="W847" s="65" t="str">
        <f t="shared" si="209"/>
        <v/>
      </c>
      <c r="X847" s="65" t="str">
        <f t="shared" si="210"/>
        <v/>
      </c>
      <c r="Y847" s="65" t="str">
        <f t="shared" si="211"/>
        <v/>
      </c>
      <c r="Z847" s="65" t="str">
        <f t="shared" si="212"/>
        <v/>
      </c>
      <c r="AA847" s="65" t="str">
        <f t="shared" si="213"/>
        <v/>
      </c>
      <c r="AB847" s="38"/>
      <c r="AC847" s="38"/>
      <c r="AD847" s="38"/>
      <c r="AE847" s="85" t="str">
        <f t="shared" si="214"/>
        <v/>
      </c>
      <c r="AF847" s="85" t="str">
        <f t="shared" si="215"/>
        <v/>
      </c>
      <c r="AG847" s="85" t="str">
        <f t="shared" si="216"/>
        <v/>
      </c>
      <c r="AH847" s="66" t="str">
        <f t="shared" si="219"/>
        <v/>
      </c>
      <c r="AI847" s="46" t="str">
        <f>IFERROR(IF(ISNUMBER('Opsparede løndele dec20-mar21'!K845),AH847+'Opsparede løndele dec20-mar21'!K845,AH847),"")</f>
        <v/>
      </c>
    </row>
    <row r="848" spans="1:35" x14ac:dyDescent="0.25">
      <c r="A848" s="52" t="str">
        <f t="shared" si="220"/>
        <v/>
      </c>
      <c r="B848" s="5"/>
      <c r="C848" s="6"/>
      <c r="D848" s="7"/>
      <c r="E848" s="8"/>
      <c r="F848" s="8"/>
      <c r="G848" s="60" t="str">
        <f t="shared" si="217"/>
        <v/>
      </c>
      <c r="H848" s="60" t="str">
        <f t="shared" si="217"/>
        <v/>
      </c>
      <c r="I848" s="60" t="str">
        <f t="shared" si="217"/>
        <v/>
      </c>
      <c r="K848" s="115" t="str">
        <f t="shared" si="218"/>
        <v/>
      </c>
      <c r="U848" s="116"/>
      <c r="V848" s="65" t="str">
        <f t="shared" si="208"/>
        <v/>
      </c>
      <c r="W848" s="65" t="str">
        <f t="shared" si="209"/>
        <v/>
      </c>
      <c r="X848" s="65" t="str">
        <f t="shared" si="210"/>
        <v/>
      </c>
      <c r="Y848" s="65" t="str">
        <f t="shared" si="211"/>
        <v/>
      </c>
      <c r="Z848" s="65" t="str">
        <f t="shared" si="212"/>
        <v/>
      </c>
      <c r="AA848" s="65" t="str">
        <f t="shared" si="213"/>
        <v/>
      </c>
      <c r="AB848" s="38"/>
      <c r="AC848" s="38"/>
      <c r="AD848" s="38"/>
      <c r="AE848" s="85" t="str">
        <f t="shared" si="214"/>
        <v/>
      </c>
      <c r="AF848" s="85" t="str">
        <f t="shared" si="215"/>
        <v/>
      </c>
      <c r="AG848" s="85" t="str">
        <f t="shared" si="216"/>
        <v/>
      </c>
      <c r="AH848" s="66" t="str">
        <f t="shared" si="219"/>
        <v/>
      </c>
      <c r="AI848" s="46" t="str">
        <f>IFERROR(IF(ISNUMBER('Opsparede løndele dec20-mar21'!K846),AH848+'Opsparede løndele dec20-mar21'!K846,AH848),"")</f>
        <v/>
      </c>
    </row>
    <row r="849" spans="1:35" x14ac:dyDescent="0.25">
      <c r="A849" s="52" t="str">
        <f t="shared" si="220"/>
        <v/>
      </c>
      <c r="B849" s="5"/>
      <c r="C849" s="6"/>
      <c r="D849" s="7"/>
      <c r="E849" s="8"/>
      <c r="F849" s="8"/>
      <c r="G849" s="60" t="str">
        <f t="shared" si="217"/>
        <v/>
      </c>
      <c r="H849" s="60" t="str">
        <f t="shared" si="217"/>
        <v/>
      </c>
      <c r="I849" s="60" t="str">
        <f t="shared" si="217"/>
        <v/>
      </c>
      <c r="K849" s="115" t="str">
        <f t="shared" si="218"/>
        <v/>
      </c>
      <c r="U849" s="116"/>
      <c r="V849" s="65" t="str">
        <f t="shared" si="208"/>
        <v/>
      </c>
      <c r="W849" s="65" t="str">
        <f t="shared" si="209"/>
        <v/>
      </c>
      <c r="X849" s="65" t="str">
        <f t="shared" si="210"/>
        <v/>
      </c>
      <c r="Y849" s="65" t="str">
        <f t="shared" si="211"/>
        <v/>
      </c>
      <c r="Z849" s="65" t="str">
        <f t="shared" si="212"/>
        <v/>
      </c>
      <c r="AA849" s="65" t="str">
        <f t="shared" si="213"/>
        <v/>
      </c>
      <c r="AB849" s="38"/>
      <c r="AC849" s="38"/>
      <c r="AD849" s="38"/>
      <c r="AE849" s="85" t="str">
        <f t="shared" si="214"/>
        <v/>
      </c>
      <c r="AF849" s="85" t="str">
        <f t="shared" si="215"/>
        <v/>
      </c>
      <c r="AG849" s="85" t="str">
        <f t="shared" si="216"/>
        <v/>
      </c>
      <c r="AH849" s="66" t="str">
        <f t="shared" si="219"/>
        <v/>
      </c>
      <c r="AI849" s="46" t="str">
        <f>IFERROR(IF(ISNUMBER('Opsparede løndele dec20-mar21'!K847),AH849+'Opsparede løndele dec20-mar21'!K847,AH849),"")</f>
        <v/>
      </c>
    </row>
    <row r="850" spans="1:35" x14ac:dyDescent="0.25">
      <c r="A850" s="52" t="str">
        <f t="shared" si="220"/>
        <v/>
      </c>
      <c r="B850" s="5"/>
      <c r="C850" s="6"/>
      <c r="D850" s="7"/>
      <c r="E850" s="8"/>
      <c r="F850" s="8"/>
      <c r="G850" s="60" t="str">
        <f t="shared" si="217"/>
        <v/>
      </c>
      <c r="H850" s="60" t="str">
        <f t="shared" si="217"/>
        <v/>
      </c>
      <c r="I850" s="60" t="str">
        <f t="shared" si="217"/>
        <v/>
      </c>
      <c r="K850" s="115" t="str">
        <f t="shared" si="218"/>
        <v/>
      </c>
      <c r="U850" s="116"/>
      <c r="V850" s="65" t="str">
        <f t="shared" si="208"/>
        <v/>
      </c>
      <c r="W850" s="65" t="str">
        <f t="shared" si="209"/>
        <v/>
      </c>
      <c r="X850" s="65" t="str">
        <f t="shared" si="210"/>
        <v/>
      </c>
      <c r="Y850" s="65" t="str">
        <f t="shared" si="211"/>
        <v/>
      </c>
      <c r="Z850" s="65" t="str">
        <f t="shared" si="212"/>
        <v/>
      </c>
      <c r="AA850" s="65" t="str">
        <f t="shared" si="213"/>
        <v/>
      </c>
      <c r="AB850" s="38"/>
      <c r="AC850" s="38"/>
      <c r="AD850" s="38"/>
      <c r="AE850" s="85" t="str">
        <f t="shared" si="214"/>
        <v/>
      </c>
      <c r="AF850" s="85" t="str">
        <f t="shared" si="215"/>
        <v/>
      </c>
      <c r="AG850" s="85" t="str">
        <f t="shared" si="216"/>
        <v/>
      </c>
      <c r="AH850" s="66" t="str">
        <f t="shared" si="219"/>
        <v/>
      </c>
      <c r="AI850" s="46" t="str">
        <f>IFERROR(IF(ISNUMBER('Opsparede løndele dec20-mar21'!K848),AH850+'Opsparede løndele dec20-mar21'!K848,AH850),"")</f>
        <v/>
      </c>
    </row>
    <row r="851" spans="1:35" x14ac:dyDescent="0.25">
      <c r="A851" s="52" t="str">
        <f t="shared" si="220"/>
        <v/>
      </c>
      <c r="B851" s="5"/>
      <c r="C851" s="6"/>
      <c r="D851" s="7"/>
      <c r="E851" s="8"/>
      <c r="F851" s="8"/>
      <c r="G851" s="60" t="str">
        <f t="shared" si="217"/>
        <v/>
      </c>
      <c r="H851" s="60" t="str">
        <f t="shared" si="217"/>
        <v/>
      </c>
      <c r="I851" s="60" t="str">
        <f t="shared" si="217"/>
        <v/>
      </c>
      <c r="K851" s="115" t="str">
        <f t="shared" si="218"/>
        <v/>
      </c>
      <c r="U851" s="116"/>
      <c r="V851" s="65" t="str">
        <f t="shared" si="208"/>
        <v/>
      </c>
      <c r="W851" s="65" t="str">
        <f t="shared" si="209"/>
        <v/>
      </c>
      <c r="X851" s="65" t="str">
        <f t="shared" si="210"/>
        <v/>
      </c>
      <c r="Y851" s="65" t="str">
        <f t="shared" si="211"/>
        <v/>
      </c>
      <c r="Z851" s="65" t="str">
        <f t="shared" si="212"/>
        <v/>
      </c>
      <c r="AA851" s="65" t="str">
        <f t="shared" si="213"/>
        <v/>
      </c>
      <c r="AB851" s="38"/>
      <c r="AC851" s="38"/>
      <c r="AD851" s="38"/>
      <c r="AE851" s="85" t="str">
        <f t="shared" si="214"/>
        <v/>
      </c>
      <c r="AF851" s="85" t="str">
        <f t="shared" si="215"/>
        <v/>
      </c>
      <c r="AG851" s="85" t="str">
        <f t="shared" si="216"/>
        <v/>
      </c>
      <c r="AH851" s="66" t="str">
        <f t="shared" si="219"/>
        <v/>
      </c>
      <c r="AI851" s="46" t="str">
        <f>IFERROR(IF(ISNUMBER('Opsparede løndele dec20-mar21'!K849),AH851+'Opsparede løndele dec20-mar21'!K849,AH851),"")</f>
        <v/>
      </c>
    </row>
    <row r="852" spans="1:35" x14ac:dyDescent="0.25">
      <c r="A852" s="52" t="str">
        <f t="shared" si="220"/>
        <v/>
      </c>
      <c r="B852" s="5"/>
      <c r="C852" s="6"/>
      <c r="D852" s="7"/>
      <c r="E852" s="8"/>
      <c r="F852" s="8"/>
      <c r="G852" s="60" t="str">
        <f t="shared" si="217"/>
        <v/>
      </c>
      <c r="H852" s="60" t="str">
        <f t="shared" si="217"/>
        <v/>
      </c>
      <c r="I852" s="60" t="str">
        <f t="shared" si="217"/>
        <v/>
      </c>
      <c r="K852" s="115" t="str">
        <f t="shared" si="218"/>
        <v/>
      </c>
      <c r="U852" s="116"/>
      <c r="V852" s="65" t="str">
        <f t="shared" si="208"/>
        <v/>
      </c>
      <c r="W852" s="65" t="str">
        <f t="shared" si="209"/>
        <v/>
      </c>
      <c r="X852" s="65" t="str">
        <f t="shared" si="210"/>
        <v/>
      </c>
      <c r="Y852" s="65" t="str">
        <f t="shared" si="211"/>
        <v/>
      </c>
      <c r="Z852" s="65" t="str">
        <f t="shared" si="212"/>
        <v/>
      </c>
      <c r="AA852" s="65" t="str">
        <f t="shared" si="213"/>
        <v/>
      </c>
      <c r="AB852" s="38"/>
      <c r="AC852" s="38"/>
      <c r="AD852" s="38"/>
      <c r="AE852" s="85" t="str">
        <f t="shared" si="214"/>
        <v/>
      </c>
      <c r="AF852" s="85" t="str">
        <f t="shared" si="215"/>
        <v/>
      </c>
      <c r="AG852" s="85" t="str">
        <f t="shared" si="216"/>
        <v/>
      </c>
      <c r="AH852" s="66" t="str">
        <f t="shared" si="219"/>
        <v/>
      </c>
      <c r="AI852" s="46" t="str">
        <f>IFERROR(IF(ISNUMBER('Opsparede løndele dec20-mar21'!K850),AH852+'Opsparede løndele dec20-mar21'!K850,AH852),"")</f>
        <v/>
      </c>
    </row>
    <row r="853" spans="1:35" x14ac:dyDescent="0.25">
      <c r="A853" s="52" t="str">
        <f t="shared" si="220"/>
        <v/>
      </c>
      <c r="B853" s="5"/>
      <c r="C853" s="6"/>
      <c r="D853" s="7"/>
      <c r="E853" s="8"/>
      <c r="F853" s="8"/>
      <c r="G853" s="60" t="str">
        <f t="shared" si="217"/>
        <v/>
      </c>
      <c r="H853" s="60" t="str">
        <f t="shared" si="217"/>
        <v/>
      </c>
      <c r="I853" s="60" t="str">
        <f t="shared" si="217"/>
        <v/>
      </c>
      <c r="K853" s="115" t="str">
        <f t="shared" si="218"/>
        <v/>
      </c>
      <c r="U853" s="116"/>
      <c r="V853" s="65" t="str">
        <f t="shared" si="208"/>
        <v/>
      </c>
      <c r="W853" s="65" t="str">
        <f t="shared" si="209"/>
        <v/>
      </c>
      <c r="X853" s="65" t="str">
        <f t="shared" si="210"/>
        <v/>
      </c>
      <c r="Y853" s="65" t="str">
        <f t="shared" si="211"/>
        <v/>
      </c>
      <c r="Z853" s="65" t="str">
        <f t="shared" si="212"/>
        <v/>
      </c>
      <c r="AA853" s="65" t="str">
        <f t="shared" si="213"/>
        <v/>
      </c>
      <c r="AB853" s="38"/>
      <c r="AC853" s="38"/>
      <c r="AD853" s="38"/>
      <c r="AE853" s="85" t="str">
        <f t="shared" si="214"/>
        <v/>
      </c>
      <c r="AF853" s="85" t="str">
        <f t="shared" si="215"/>
        <v/>
      </c>
      <c r="AG853" s="85" t="str">
        <f t="shared" si="216"/>
        <v/>
      </c>
      <c r="AH853" s="66" t="str">
        <f t="shared" si="219"/>
        <v/>
      </c>
      <c r="AI853" s="46" t="str">
        <f>IFERROR(IF(ISNUMBER('Opsparede løndele dec20-mar21'!K851),AH853+'Opsparede løndele dec20-mar21'!K851,AH853),"")</f>
        <v/>
      </c>
    </row>
    <row r="854" spans="1:35" x14ac:dyDescent="0.25">
      <c r="A854" s="52" t="str">
        <f t="shared" si="220"/>
        <v/>
      </c>
      <c r="B854" s="5"/>
      <c r="C854" s="6"/>
      <c r="D854" s="7"/>
      <c r="E854" s="8"/>
      <c r="F854" s="8"/>
      <c r="G854" s="60" t="str">
        <f t="shared" si="217"/>
        <v/>
      </c>
      <c r="H854" s="60" t="str">
        <f t="shared" si="217"/>
        <v/>
      </c>
      <c r="I854" s="60" t="str">
        <f t="shared" si="217"/>
        <v/>
      </c>
      <c r="K854" s="115" t="str">
        <f t="shared" si="218"/>
        <v/>
      </c>
      <c r="U854" s="116"/>
      <c r="V854" s="65" t="str">
        <f t="shared" si="208"/>
        <v/>
      </c>
      <c r="W854" s="65" t="str">
        <f t="shared" si="209"/>
        <v/>
      </c>
      <c r="X854" s="65" t="str">
        <f t="shared" si="210"/>
        <v/>
      </c>
      <c r="Y854" s="65" t="str">
        <f t="shared" si="211"/>
        <v/>
      </c>
      <c r="Z854" s="65" t="str">
        <f t="shared" si="212"/>
        <v/>
      </c>
      <c r="AA854" s="65" t="str">
        <f t="shared" si="213"/>
        <v/>
      </c>
      <c r="AB854" s="38"/>
      <c r="AC854" s="38"/>
      <c r="AD854" s="38"/>
      <c r="AE854" s="85" t="str">
        <f t="shared" si="214"/>
        <v/>
      </c>
      <c r="AF854" s="85" t="str">
        <f t="shared" si="215"/>
        <v/>
      </c>
      <c r="AG854" s="85" t="str">
        <f t="shared" si="216"/>
        <v/>
      </c>
      <c r="AH854" s="66" t="str">
        <f t="shared" si="219"/>
        <v/>
      </c>
      <c r="AI854" s="46" t="str">
        <f>IFERROR(IF(ISNUMBER('Opsparede løndele dec20-mar21'!K852),AH854+'Opsparede løndele dec20-mar21'!K852,AH854),"")</f>
        <v/>
      </c>
    </row>
    <row r="855" spans="1:35" x14ac:dyDescent="0.25">
      <c r="A855" s="52" t="str">
        <f t="shared" si="220"/>
        <v/>
      </c>
      <c r="B855" s="5"/>
      <c r="C855" s="6"/>
      <c r="D855" s="7"/>
      <c r="E855" s="8"/>
      <c r="F855" s="8"/>
      <c r="G855" s="60" t="str">
        <f t="shared" si="217"/>
        <v/>
      </c>
      <c r="H855" s="60" t="str">
        <f t="shared" si="217"/>
        <v/>
      </c>
      <c r="I855" s="60" t="str">
        <f t="shared" si="217"/>
        <v/>
      </c>
      <c r="K855" s="115" t="str">
        <f t="shared" si="218"/>
        <v/>
      </c>
      <c r="U855" s="116"/>
      <c r="V855" s="65" t="str">
        <f t="shared" si="208"/>
        <v/>
      </c>
      <c r="W855" s="65" t="str">
        <f t="shared" si="209"/>
        <v/>
      </c>
      <c r="X855" s="65" t="str">
        <f t="shared" si="210"/>
        <v/>
      </c>
      <c r="Y855" s="65" t="str">
        <f t="shared" si="211"/>
        <v/>
      </c>
      <c r="Z855" s="65" t="str">
        <f t="shared" si="212"/>
        <v/>
      </c>
      <c r="AA855" s="65" t="str">
        <f t="shared" si="213"/>
        <v/>
      </c>
      <c r="AB855" s="38"/>
      <c r="AC855" s="38"/>
      <c r="AD855" s="38"/>
      <c r="AE855" s="85" t="str">
        <f t="shared" si="214"/>
        <v/>
      </c>
      <c r="AF855" s="85" t="str">
        <f t="shared" si="215"/>
        <v/>
      </c>
      <c r="AG855" s="85" t="str">
        <f t="shared" si="216"/>
        <v/>
      </c>
      <c r="AH855" s="66" t="str">
        <f t="shared" si="219"/>
        <v/>
      </c>
      <c r="AI855" s="46" t="str">
        <f>IFERROR(IF(ISNUMBER('Opsparede løndele dec20-mar21'!K853),AH855+'Opsparede løndele dec20-mar21'!K853,AH855),"")</f>
        <v/>
      </c>
    </row>
    <row r="856" spans="1:35" x14ac:dyDescent="0.25">
      <c r="A856" s="52" t="str">
        <f t="shared" si="220"/>
        <v/>
      </c>
      <c r="B856" s="5"/>
      <c r="C856" s="6"/>
      <c r="D856" s="7"/>
      <c r="E856" s="8"/>
      <c r="F856" s="8"/>
      <c r="G856" s="60" t="str">
        <f t="shared" ref="G856:I871" si="221">IF(AND(ISNUMBER($E856),ISNUMBER($F856)),MAX(MIN(NETWORKDAYS(IF($E856&lt;=VLOOKUP(G$6,Matrix_antal_dage,5,FALSE),VLOOKUP(G$6,Matrix_antal_dage,5,FALSE),$E856),IF($F856&gt;=VLOOKUP(G$6,Matrix_antal_dage,6,FALSE),VLOOKUP(G$6,Matrix_antal_dage,6,FALSE),$F856),helligdage),VLOOKUP(G$6,Matrix_antal_dage,7,FALSE)),0),"")</f>
        <v/>
      </c>
      <c r="H856" s="60" t="str">
        <f t="shared" si="221"/>
        <v/>
      </c>
      <c r="I856" s="60" t="str">
        <f t="shared" si="221"/>
        <v/>
      </c>
      <c r="K856" s="115" t="str">
        <f t="shared" si="218"/>
        <v/>
      </c>
      <c r="U856" s="116"/>
      <c r="V856" s="65" t="str">
        <f t="shared" si="208"/>
        <v/>
      </c>
      <c r="W856" s="65" t="str">
        <f t="shared" si="209"/>
        <v/>
      </c>
      <c r="X856" s="65" t="str">
        <f t="shared" si="210"/>
        <v/>
      </c>
      <c r="Y856" s="65" t="str">
        <f t="shared" si="211"/>
        <v/>
      </c>
      <c r="Z856" s="65" t="str">
        <f t="shared" si="212"/>
        <v/>
      </c>
      <c r="AA856" s="65" t="str">
        <f t="shared" si="213"/>
        <v/>
      </c>
      <c r="AB856" s="38"/>
      <c r="AC856" s="38"/>
      <c r="AD856" s="38"/>
      <c r="AE856" s="85" t="str">
        <f t="shared" si="214"/>
        <v/>
      </c>
      <c r="AF856" s="85" t="str">
        <f t="shared" si="215"/>
        <v/>
      </c>
      <c r="AG856" s="85" t="str">
        <f t="shared" si="216"/>
        <v/>
      </c>
      <c r="AH856" s="66" t="str">
        <f t="shared" si="219"/>
        <v/>
      </c>
      <c r="AI856" s="46" t="str">
        <f>IFERROR(IF(ISNUMBER('Opsparede løndele dec20-mar21'!K854),AH856+'Opsparede løndele dec20-mar21'!K854,AH856),"")</f>
        <v/>
      </c>
    </row>
    <row r="857" spans="1:35" x14ac:dyDescent="0.25">
      <c r="A857" s="52" t="str">
        <f t="shared" si="220"/>
        <v/>
      </c>
      <c r="B857" s="5"/>
      <c r="C857" s="6"/>
      <c r="D857" s="7"/>
      <c r="E857" s="8"/>
      <c r="F857" s="8"/>
      <c r="G857" s="60" t="str">
        <f t="shared" si="221"/>
        <v/>
      </c>
      <c r="H857" s="60" t="str">
        <f t="shared" si="221"/>
        <v/>
      </c>
      <c r="I857" s="60" t="str">
        <f t="shared" si="221"/>
        <v/>
      </c>
      <c r="K857" s="115" t="str">
        <f t="shared" si="218"/>
        <v/>
      </c>
      <c r="U857" s="116"/>
      <c r="V857" s="65" t="str">
        <f t="shared" si="208"/>
        <v/>
      </c>
      <c r="W857" s="65" t="str">
        <f t="shared" si="209"/>
        <v/>
      </c>
      <c r="X857" s="65" t="str">
        <f t="shared" si="210"/>
        <v/>
      </c>
      <c r="Y857" s="65" t="str">
        <f t="shared" si="211"/>
        <v/>
      </c>
      <c r="Z857" s="65" t="str">
        <f t="shared" si="212"/>
        <v/>
      </c>
      <c r="AA857" s="65" t="str">
        <f t="shared" si="213"/>
        <v/>
      </c>
      <c r="AB857" s="38"/>
      <c r="AC857" s="38"/>
      <c r="AD857" s="38"/>
      <c r="AE857" s="85" t="str">
        <f t="shared" si="214"/>
        <v/>
      </c>
      <c r="AF857" s="85" t="str">
        <f t="shared" si="215"/>
        <v/>
      </c>
      <c r="AG857" s="85" t="str">
        <f t="shared" si="216"/>
        <v/>
      </c>
      <c r="AH857" s="66" t="str">
        <f t="shared" si="219"/>
        <v/>
      </c>
      <c r="AI857" s="46" t="str">
        <f>IFERROR(IF(ISNUMBER('Opsparede løndele dec20-mar21'!K855),AH857+'Opsparede løndele dec20-mar21'!K855,AH857),"")</f>
        <v/>
      </c>
    </row>
    <row r="858" spans="1:35" x14ac:dyDescent="0.25">
      <c r="A858" s="52" t="str">
        <f t="shared" si="220"/>
        <v/>
      </c>
      <c r="B858" s="5"/>
      <c r="C858" s="6"/>
      <c r="D858" s="7"/>
      <c r="E858" s="8"/>
      <c r="F858" s="8"/>
      <c r="G858" s="60" t="str">
        <f t="shared" si="221"/>
        <v/>
      </c>
      <c r="H858" s="60" t="str">
        <f t="shared" si="221"/>
        <v/>
      </c>
      <c r="I858" s="60" t="str">
        <f t="shared" si="221"/>
        <v/>
      </c>
      <c r="K858" s="115" t="str">
        <f t="shared" si="218"/>
        <v/>
      </c>
      <c r="U858" s="116"/>
      <c r="V858" s="65" t="str">
        <f t="shared" si="208"/>
        <v/>
      </c>
      <c r="W858" s="65" t="str">
        <f t="shared" si="209"/>
        <v/>
      </c>
      <c r="X858" s="65" t="str">
        <f t="shared" si="210"/>
        <v/>
      </c>
      <c r="Y858" s="65" t="str">
        <f t="shared" si="211"/>
        <v/>
      </c>
      <c r="Z858" s="65" t="str">
        <f t="shared" si="212"/>
        <v/>
      </c>
      <c r="AA858" s="65" t="str">
        <f t="shared" si="213"/>
        <v/>
      </c>
      <c r="AB858" s="38"/>
      <c r="AC858" s="38"/>
      <c r="AD858" s="38"/>
      <c r="AE858" s="85" t="str">
        <f t="shared" si="214"/>
        <v/>
      </c>
      <c r="AF858" s="85" t="str">
        <f t="shared" si="215"/>
        <v/>
      </c>
      <c r="AG858" s="85" t="str">
        <f t="shared" si="216"/>
        <v/>
      </c>
      <c r="AH858" s="66" t="str">
        <f t="shared" si="219"/>
        <v/>
      </c>
      <c r="AI858" s="46" t="str">
        <f>IFERROR(IF(ISNUMBER('Opsparede løndele dec20-mar21'!K856),AH858+'Opsparede løndele dec20-mar21'!K856,AH858),"")</f>
        <v/>
      </c>
    </row>
    <row r="859" spans="1:35" x14ac:dyDescent="0.25">
      <c r="A859" s="52" t="str">
        <f t="shared" si="220"/>
        <v/>
      </c>
      <c r="B859" s="5"/>
      <c r="C859" s="6"/>
      <c r="D859" s="7"/>
      <c r="E859" s="8"/>
      <c r="F859" s="8"/>
      <c r="G859" s="60" t="str">
        <f t="shared" si="221"/>
        <v/>
      </c>
      <c r="H859" s="60" t="str">
        <f t="shared" si="221"/>
        <v/>
      </c>
      <c r="I859" s="60" t="str">
        <f t="shared" si="221"/>
        <v/>
      </c>
      <c r="K859" s="115" t="str">
        <f t="shared" si="218"/>
        <v/>
      </c>
      <c r="U859" s="116"/>
      <c r="V859" s="65" t="str">
        <f t="shared" si="208"/>
        <v/>
      </c>
      <c r="W859" s="65" t="str">
        <f t="shared" si="209"/>
        <v/>
      </c>
      <c r="X859" s="65" t="str">
        <f t="shared" si="210"/>
        <v/>
      </c>
      <c r="Y859" s="65" t="str">
        <f t="shared" si="211"/>
        <v/>
      </c>
      <c r="Z859" s="65" t="str">
        <f t="shared" si="212"/>
        <v/>
      </c>
      <c r="AA859" s="65" t="str">
        <f t="shared" si="213"/>
        <v/>
      </c>
      <c r="AB859" s="38"/>
      <c r="AC859" s="38"/>
      <c r="AD859" s="38"/>
      <c r="AE859" s="85" t="str">
        <f t="shared" si="214"/>
        <v/>
      </c>
      <c r="AF859" s="85" t="str">
        <f t="shared" si="215"/>
        <v/>
      </c>
      <c r="AG859" s="85" t="str">
        <f t="shared" si="216"/>
        <v/>
      </c>
      <c r="AH859" s="66" t="str">
        <f t="shared" si="219"/>
        <v/>
      </c>
      <c r="AI859" s="46" t="str">
        <f>IFERROR(IF(ISNUMBER('Opsparede løndele dec20-mar21'!K857),AH859+'Opsparede løndele dec20-mar21'!K857,AH859),"")</f>
        <v/>
      </c>
    </row>
    <row r="860" spans="1:35" x14ac:dyDescent="0.25">
      <c r="A860" s="52" t="str">
        <f t="shared" si="220"/>
        <v/>
      </c>
      <c r="B860" s="5"/>
      <c r="C860" s="6"/>
      <c r="D860" s="7"/>
      <c r="E860" s="8"/>
      <c r="F860" s="8"/>
      <c r="G860" s="60" t="str">
        <f t="shared" si="221"/>
        <v/>
      </c>
      <c r="H860" s="60" t="str">
        <f t="shared" si="221"/>
        <v/>
      </c>
      <c r="I860" s="60" t="str">
        <f t="shared" si="221"/>
        <v/>
      </c>
      <c r="K860" s="115" t="str">
        <f t="shared" si="218"/>
        <v/>
      </c>
      <c r="U860" s="116"/>
      <c r="V860" s="65" t="str">
        <f t="shared" si="208"/>
        <v/>
      </c>
      <c r="W860" s="65" t="str">
        <f t="shared" si="209"/>
        <v/>
      </c>
      <c r="X860" s="65" t="str">
        <f t="shared" si="210"/>
        <v/>
      </c>
      <c r="Y860" s="65" t="str">
        <f t="shared" si="211"/>
        <v/>
      </c>
      <c r="Z860" s="65" t="str">
        <f t="shared" si="212"/>
        <v/>
      </c>
      <c r="AA860" s="65" t="str">
        <f t="shared" si="213"/>
        <v/>
      </c>
      <c r="AB860" s="38"/>
      <c r="AC860" s="38"/>
      <c r="AD860" s="38"/>
      <c r="AE860" s="85" t="str">
        <f t="shared" si="214"/>
        <v/>
      </c>
      <c r="AF860" s="85" t="str">
        <f t="shared" si="215"/>
        <v/>
      </c>
      <c r="AG860" s="85" t="str">
        <f t="shared" si="216"/>
        <v/>
      </c>
      <c r="AH860" s="66" t="str">
        <f t="shared" si="219"/>
        <v/>
      </c>
      <c r="AI860" s="46" t="str">
        <f>IFERROR(IF(ISNUMBER('Opsparede løndele dec20-mar21'!K858),AH860+'Opsparede løndele dec20-mar21'!K858,AH860),"")</f>
        <v/>
      </c>
    </row>
    <row r="861" spans="1:35" x14ac:dyDescent="0.25">
      <c r="A861" s="52" t="str">
        <f t="shared" si="220"/>
        <v/>
      </c>
      <c r="B861" s="5"/>
      <c r="C861" s="6"/>
      <c r="D861" s="7"/>
      <c r="E861" s="8"/>
      <c r="F861" s="8"/>
      <c r="G861" s="60" t="str">
        <f t="shared" si="221"/>
        <v/>
      </c>
      <c r="H861" s="60" t="str">
        <f t="shared" si="221"/>
        <v/>
      </c>
      <c r="I861" s="60" t="str">
        <f t="shared" si="221"/>
        <v/>
      </c>
      <c r="K861" s="115" t="str">
        <f t="shared" si="218"/>
        <v/>
      </c>
      <c r="U861" s="116"/>
      <c r="V861" s="65" t="str">
        <f t="shared" si="208"/>
        <v/>
      </c>
      <c r="W861" s="65" t="str">
        <f t="shared" si="209"/>
        <v/>
      </c>
      <c r="X861" s="65" t="str">
        <f t="shared" si="210"/>
        <v/>
      </c>
      <c r="Y861" s="65" t="str">
        <f t="shared" si="211"/>
        <v/>
      </c>
      <c r="Z861" s="65" t="str">
        <f t="shared" si="212"/>
        <v/>
      </c>
      <c r="AA861" s="65" t="str">
        <f t="shared" si="213"/>
        <v/>
      </c>
      <c r="AB861" s="38"/>
      <c r="AC861" s="38"/>
      <c r="AD861" s="38"/>
      <c r="AE861" s="85" t="str">
        <f t="shared" si="214"/>
        <v/>
      </c>
      <c r="AF861" s="85" t="str">
        <f t="shared" si="215"/>
        <v/>
      </c>
      <c r="AG861" s="85" t="str">
        <f t="shared" si="216"/>
        <v/>
      </c>
      <c r="AH861" s="66" t="str">
        <f t="shared" si="219"/>
        <v/>
      </c>
      <c r="AI861" s="46" t="str">
        <f>IFERROR(IF(ISNUMBER('Opsparede løndele dec20-mar21'!K859),AH861+'Opsparede løndele dec20-mar21'!K859,AH861),"")</f>
        <v/>
      </c>
    </row>
    <row r="862" spans="1:35" x14ac:dyDescent="0.25">
      <c r="A862" s="52" t="str">
        <f t="shared" si="220"/>
        <v/>
      </c>
      <c r="B862" s="5"/>
      <c r="C862" s="6"/>
      <c r="D862" s="7"/>
      <c r="E862" s="8"/>
      <c r="F862" s="8"/>
      <c r="G862" s="60" t="str">
        <f t="shared" si="221"/>
        <v/>
      </c>
      <c r="H862" s="60" t="str">
        <f t="shared" si="221"/>
        <v/>
      </c>
      <c r="I862" s="60" t="str">
        <f t="shared" si="221"/>
        <v/>
      </c>
      <c r="K862" s="115" t="str">
        <f t="shared" si="218"/>
        <v/>
      </c>
      <c r="U862" s="116"/>
      <c r="V862" s="65" t="str">
        <f t="shared" si="208"/>
        <v/>
      </c>
      <c r="W862" s="65" t="str">
        <f t="shared" si="209"/>
        <v/>
      </c>
      <c r="X862" s="65" t="str">
        <f t="shared" si="210"/>
        <v/>
      </c>
      <c r="Y862" s="65" t="str">
        <f t="shared" si="211"/>
        <v/>
      </c>
      <c r="Z862" s="65" t="str">
        <f t="shared" si="212"/>
        <v/>
      </c>
      <c r="AA862" s="65" t="str">
        <f t="shared" si="213"/>
        <v/>
      </c>
      <c r="AB862" s="38"/>
      <c r="AC862" s="38"/>
      <c r="AD862" s="38"/>
      <c r="AE862" s="85" t="str">
        <f t="shared" si="214"/>
        <v/>
      </c>
      <c r="AF862" s="85" t="str">
        <f t="shared" si="215"/>
        <v/>
      </c>
      <c r="AG862" s="85" t="str">
        <f t="shared" si="216"/>
        <v/>
      </c>
      <c r="AH862" s="66" t="str">
        <f t="shared" si="219"/>
        <v/>
      </c>
      <c r="AI862" s="46" t="str">
        <f>IFERROR(IF(ISNUMBER('Opsparede løndele dec20-mar21'!K860),AH862+'Opsparede løndele dec20-mar21'!K860,AH862),"")</f>
        <v/>
      </c>
    </row>
    <row r="863" spans="1:35" x14ac:dyDescent="0.25">
      <c r="A863" s="52" t="str">
        <f t="shared" si="220"/>
        <v/>
      </c>
      <c r="B863" s="5"/>
      <c r="C863" s="6"/>
      <c r="D863" s="7"/>
      <c r="E863" s="8"/>
      <c r="F863" s="8"/>
      <c r="G863" s="60" t="str">
        <f t="shared" si="221"/>
        <v/>
      </c>
      <c r="H863" s="60" t="str">
        <f t="shared" si="221"/>
        <v/>
      </c>
      <c r="I863" s="60" t="str">
        <f t="shared" si="221"/>
        <v/>
      </c>
      <c r="K863" s="115" t="str">
        <f t="shared" si="218"/>
        <v/>
      </c>
      <c r="U863" s="116"/>
      <c r="V863" s="65" t="str">
        <f t="shared" si="208"/>
        <v/>
      </c>
      <c r="W863" s="65" t="str">
        <f t="shared" si="209"/>
        <v/>
      </c>
      <c r="X863" s="65" t="str">
        <f t="shared" si="210"/>
        <v/>
      </c>
      <c r="Y863" s="65" t="str">
        <f t="shared" si="211"/>
        <v/>
      </c>
      <c r="Z863" s="65" t="str">
        <f t="shared" si="212"/>
        <v/>
      </c>
      <c r="AA863" s="65" t="str">
        <f t="shared" si="213"/>
        <v/>
      </c>
      <c r="AB863" s="38"/>
      <c r="AC863" s="38"/>
      <c r="AD863" s="38"/>
      <c r="AE863" s="85" t="str">
        <f t="shared" si="214"/>
        <v/>
      </c>
      <c r="AF863" s="85" t="str">
        <f t="shared" si="215"/>
        <v/>
      </c>
      <c r="AG863" s="85" t="str">
        <f t="shared" si="216"/>
        <v/>
      </c>
      <c r="AH863" s="66" t="str">
        <f t="shared" si="219"/>
        <v/>
      </c>
      <c r="AI863" s="46" t="str">
        <f>IFERROR(IF(ISNUMBER('Opsparede løndele dec20-mar21'!K861),AH863+'Opsparede løndele dec20-mar21'!K861,AH863),"")</f>
        <v/>
      </c>
    </row>
    <row r="864" spans="1:35" x14ac:dyDescent="0.25">
      <c r="A864" s="52" t="str">
        <f t="shared" si="220"/>
        <v/>
      </c>
      <c r="B864" s="5"/>
      <c r="C864" s="6"/>
      <c r="D864" s="7"/>
      <c r="E864" s="8"/>
      <c r="F864" s="8"/>
      <c r="G864" s="60" t="str">
        <f t="shared" si="221"/>
        <v/>
      </c>
      <c r="H864" s="60" t="str">
        <f t="shared" si="221"/>
        <v/>
      </c>
      <c r="I864" s="60" t="str">
        <f t="shared" si="221"/>
        <v/>
      </c>
      <c r="K864" s="115" t="str">
        <f t="shared" si="218"/>
        <v/>
      </c>
      <c r="U864" s="116"/>
      <c r="V864" s="65" t="str">
        <f t="shared" si="208"/>
        <v/>
      </c>
      <c r="W864" s="65" t="str">
        <f t="shared" si="209"/>
        <v/>
      </c>
      <c r="X864" s="65" t="str">
        <f t="shared" si="210"/>
        <v/>
      </c>
      <c r="Y864" s="65" t="str">
        <f t="shared" si="211"/>
        <v/>
      </c>
      <c r="Z864" s="65" t="str">
        <f t="shared" si="212"/>
        <v/>
      </c>
      <c r="AA864" s="65" t="str">
        <f t="shared" si="213"/>
        <v/>
      </c>
      <c r="AB864" s="38"/>
      <c r="AC864" s="38"/>
      <c r="AD864" s="38"/>
      <c r="AE864" s="85" t="str">
        <f t="shared" si="214"/>
        <v/>
      </c>
      <c r="AF864" s="85" t="str">
        <f t="shared" si="215"/>
        <v/>
      </c>
      <c r="AG864" s="85" t="str">
        <f t="shared" si="216"/>
        <v/>
      </c>
      <c r="AH864" s="66" t="str">
        <f t="shared" si="219"/>
        <v/>
      </c>
      <c r="AI864" s="46" t="str">
        <f>IFERROR(IF(ISNUMBER('Opsparede løndele dec20-mar21'!K862),AH864+'Opsparede løndele dec20-mar21'!K862,AH864),"")</f>
        <v/>
      </c>
    </row>
    <row r="865" spans="1:35" x14ac:dyDescent="0.25">
      <c r="A865" s="52" t="str">
        <f t="shared" si="220"/>
        <v/>
      </c>
      <c r="B865" s="5"/>
      <c r="C865" s="6"/>
      <c r="D865" s="7"/>
      <c r="E865" s="8"/>
      <c r="F865" s="8"/>
      <c r="G865" s="60" t="str">
        <f t="shared" si="221"/>
        <v/>
      </c>
      <c r="H865" s="60" t="str">
        <f t="shared" si="221"/>
        <v/>
      </c>
      <c r="I865" s="60" t="str">
        <f t="shared" si="221"/>
        <v/>
      </c>
      <c r="K865" s="115" t="str">
        <f t="shared" si="218"/>
        <v/>
      </c>
      <c r="U865" s="116"/>
      <c r="V865" s="65" t="str">
        <f t="shared" si="208"/>
        <v/>
      </c>
      <c r="W865" s="65" t="str">
        <f t="shared" si="209"/>
        <v/>
      </c>
      <c r="X865" s="65" t="str">
        <f t="shared" si="210"/>
        <v/>
      </c>
      <c r="Y865" s="65" t="str">
        <f t="shared" si="211"/>
        <v/>
      </c>
      <c r="Z865" s="65" t="str">
        <f t="shared" si="212"/>
        <v/>
      </c>
      <c r="AA865" s="65" t="str">
        <f t="shared" si="213"/>
        <v/>
      </c>
      <c r="AB865" s="38"/>
      <c r="AC865" s="38"/>
      <c r="AD865" s="38"/>
      <c r="AE865" s="85" t="str">
        <f t="shared" si="214"/>
        <v/>
      </c>
      <c r="AF865" s="85" t="str">
        <f t="shared" si="215"/>
        <v/>
      </c>
      <c r="AG865" s="85" t="str">
        <f t="shared" si="216"/>
        <v/>
      </c>
      <c r="AH865" s="66" t="str">
        <f t="shared" si="219"/>
        <v/>
      </c>
      <c r="AI865" s="46" t="str">
        <f>IFERROR(IF(ISNUMBER('Opsparede løndele dec20-mar21'!K863),AH865+'Opsparede løndele dec20-mar21'!K863,AH865),"")</f>
        <v/>
      </c>
    </row>
    <row r="866" spans="1:35" x14ac:dyDescent="0.25">
      <c r="A866" s="52" t="str">
        <f t="shared" si="220"/>
        <v/>
      </c>
      <c r="B866" s="5"/>
      <c r="C866" s="6"/>
      <c r="D866" s="7"/>
      <c r="E866" s="8"/>
      <c r="F866" s="8"/>
      <c r="G866" s="60" t="str">
        <f t="shared" si="221"/>
        <v/>
      </c>
      <c r="H866" s="60" t="str">
        <f t="shared" si="221"/>
        <v/>
      </c>
      <c r="I866" s="60" t="str">
        <f t="shared" si="221"/>
        <v/>
      </c>
      <c r="K866" s="115" t="str">
        <f t="shared" si="218"/>
        <v/>
      </c>
      <c r="U866" s="116"/>
      <c r="V866" s="65" t="str">
        <f t="shared" si="208"/>
        <v/>
      </c>
      <c r="W866" s="65" t="str">
        <f t="shared" si="209"/>
        <v/>
      </c>
      <c r="X866" s="65" t="str">
        <f t="shared" si="210"/>
        <v/>
      </c>
      <c r="Y866" s="65" t="str">
        <f t="shared" si="211"/>
        <v/>
      </c>
      <c r="Z866" s="65" t="str">
        <f t="shared" si="212"/>
        <v/>
      </c>
      <c r="AA866" s="65" t="str">
        <f t="shared" si="213"/>
        <v/>
      </c>
      <c r="AB866" s="38"/>
      <c r="AC866" s="38"/>
      <c r="AD866" s="38"/>
      <c r="AE866" s="85" t="str">
        <f t="shared" si="214"/>
        <v/>
      </c>
      <c r="AF866" s="85" t="str">
        <f t="shared" si="215"/>
        <v/>
      </c>
      <c r="AG866" s="85" t="str">
        <f t="shared" si="216"/>
        <v/>
      </c>
      <c r="AH866" s="66" t="str">
        <f t="shared" si="219"/>
        <v/>
      </c>
      <c r="AI866" s="46" t="str">
        <f>IFERROR(IF(ISNUMBER('Opsparede løndele dec20-mar21'!K864),AH866+'Opsparede løndele dec20-mar21'!K864,AH866),"")</f>
        <v/>
      </c>
    </row>
    <row r="867" spans="1:35" x14ac:dyDescent="0.25">
      <c r="A867" s="52" t="str">
        <f t="shared" si="220"/>
        <v/>
      </c>
      <c r="B867" s="5"/>
      <c r="C867" s="6"/>
      <c r="D867" s="7"/>
      <c r="E867" s="8"/>
      <c r="F867" s="8"/>
      <c r="G867" s="60" t="str">
        <f t="shared" si="221"/>
        <v/>
      </c>
      <c r="H867" s="60" t="str">
        <f t="shared" si="221"/>
        <v/>
      </c>
      <c r="I867" s="60" t="str">
        <f t="shared" si="221"/>
        <v/>
      </c>
      <c r="K867" s="115" t="str">
        <f t="shared" si="218"/>
        <v/>
      </c>
      <c r="U867" s="116"/>
      <c r="V867" s="65" t="str">
        <f t="shared" si="208"/>
        <v/>
      </c>
      <c r="W867" s="65" t="str">
        <f t="shared" si="209"/>
        <v/>
      </c>
      <c r="X867" s="65" t="str">
        <f t="shared" si="210"/>
        <v/>
      </c>
      <c r="Y867" s="65" t="str">
        <f t="shared" si="211"/>
        <v/>
      </c>
      <c r="Z867" s="65" t="str">
        <f t="shared" si="212"/>
        <v/>
      </c>
      <c r="AA867" s="65" t="str">
        <f t="shared" si="213"/>
        <v/>
      </c>
      <c r="AB867" s="38"/>
      <c r="AC867" s="38"/>
      <c r="AD867" s="38"/>
      <c r="AE867" s="85" t="str">
        <f t="shared" si="214"/>
        <v/>
      </c>
      <c r="AF867" s="85" t="str">
        <f t="shared" si="215"/>
        <v/>
      </c>
      <c r="AG867" s="85" t="str">
        <f t="shared" si="216"/>
        <v/>
      </c>
      <c r="AH867" s="66" t="str">
        <f t="shared" si="219"/>
        <v/>
      </c>
      <c r="AI867" s="46" t="str">
        <f>IFERROR(IF(ISNUMBER('Opsparede løndele dec20-mar21'!K865),AH867+'Opsparede løndele dec20-mar21'!K865,AH867),"")</f>
        <v/>
      </c>
    </row>
    <row r="868" spans="1:35" x14ac:dyDescent="0.25">
      <c r="A868" s="52" t="str">
        <f t="shared" si="220"/>
        <v/>
      </c>
      <c r="B868" s="5"/>
      <c r="C868" s="6"/>
      <c r="D868" s="7"/>
      <c r="E868" s="8"/>
      <c r="F868" s="8"/>
      <c r="G868" s="60" t="str">
        <f t="shared" si="221"/>
        <v/>
      </c>
      <c r="H868" s="60" t="str">
        <f t="shared" si="221"/>
        <v/>
      </c>
      <c r="I868" s="60" t="str">
        <f t="shared" si="221"/>
        <v/>
      </c>
      <c r="K868" s="115" t="str">
        <f t="shared" si="218"/>
        <v/>
      </c>
      <c r="U868" s="116"/>
      <c r="V868" s="65" t="str">
        <f t="shared" si="208"/>
        <v/>
      </c>
      <c r="W868" s="65" t="str">
        <f t="shared" si="209"/>
        <v/>
      </c>
      <c r="X868" s="65" t="str">
        <f t="shared" si="210"/>
        <v/>
      </c>
      <c r="Y868" s="65" t="str">
        <f t="shared" si="211"/>
        <v/>
      </c>
      <c r="Z868" s="65" t="str">
        <f t="shared" si="212"/>
        <v/>
      </c>
      <c r="AA868" s="65" t="str">
        <f t="shared" si="213"/>
        <v/>
      </c>
      <c r="AB868" s="38"/>
      <c r="AC868" s="38"/>
      <c r="AD868" s="38"/>
      <c r="AE868" s="85" t="str">
        <f t="shared" si="214"/>
        <v/>
      </c>
      <c r="AF868" s="85" t="str">
        <f t="shared" si="215"/>
        <v/>
      </c>
      <c r="AG868" s="85" t="str">
        <f t="shared" si="216"/>
        <v/>
      </c>
      <c r="AH868" s="66" t="str">
        <f t="shared" si="219"/>
        <v/>
      </c>
      <c r="AI868" s="46" t="str">
        <f>IFERROR(IF(ISNUMBER('Opsparede løndele dec20-mar21'!K866),AH868+'Opsparede løndele dec20-mar21'!K866,AH868),"")</f>
        <v/>
      </c>
    </row>
    <row r="869" spans="1:35" x14ac:dyDescent="0.25">
      <c r="A869" s="52" t="str">
        <f t="shared" si="220"/>
        <v/>
      </c>
      <c r="B869" s="5"/>
      <c r="C869" s="6"/>
      <c r="D869" s="7"/>
      <c r="E869" s="8"/>
      <c r="F869" s="8"/>
      <c r="G869" s="60" t="str">
        <f t="shared" si="221"/>
        <v/>
      </c>
      <c r="H869" s="60" t="str">
        <f t="shared" si="221"/>
        <v/>
      </c>
      <c r="I869" s="60" t="str">
        <f t="shared" si="221"/>
        <v/>
      </c>
      <c r="K869" s="115" t="str">
        <f t="shared" si="218"/>
        <v/>
      </c>
      <c r="U869" s="116"/>
      <c r="V869" s="65" t="str">
        <f t="shared" si="208"/>
        <v/>
      </c>
      <c r="W869" s="65" t="str">
        <f t="shared" si="209"/>
        <v/>
      </c>
      <c r="X869" s="65" t="str">
        <f t="shared" si="210"/>
        <v/>
      </c>
      <c r="Y869" s="65" t="str">
        <f t="shared" si="211"/>
        <v/>
      </c>
      <c r="Z869" s="65" t="str">
        <f t="shared" si="212"/>
        <v/>
      </c>
      <c r="AA869" s="65" t="str">
        <f t="shared" si="213"/>
        <v/>
      </c>
      <c r="AB869" s="38"/>
      <c r="AC869" s="38"/>
      <c r="AD869" s="38"/>
      <c r="AE869" s="85" t="str">
        <f t="shared" si="214"/>
        <v/>
      </c>
      <c r="AF869" s="85" t="str">
        <f t="shared" si="215"/>
        <v/>
      </c>
      <c r="AG869" s="85" t="str">
        <f t="shared" si="216"/>
        <v/>
      </c>
      <c r="AH869" s="66" t="str">
        <f t="shared" si="219"/>
        <v/>
      </c>
      <c r="AI869" s="46" t="str">
        <f>IFERROR(IF(ISNUMBER('Opsparede løndele dec20-mar21'!K867),AH869+'Opsparede løndele dec20-mar21'!K867,AH869),"")</f>
        <v/>
      </c>
    </row>
    <row r="870" spans="1:35" x14ac:dyDescent="0.25">
      <c r="A870" s="52" t="str">
        <f t="shared" si="220"/>
        <v/>
      </c>
      <c r="B870" s="5"/>
      <c r="C870" s="6"/>
      <c r="D870" s="7"/>
      <c r="E870" s="8"/>
      <c r="F870" s="8"/>
      <c r="G870" s="60" t="str">
        <f t="shared" si="221"/>
        <v/>
      </c>
      <c r="H870" s="60" t="str">
        <f t="shared" si="221"/>
        <v/>
      </c>
      <c r="I870" s="60" t="str">
        <f t="shared" si="221"/>
        <v/>
      </c>
      <c r="K870" s="115" t="str">
        <f t="shared" si="218"/>
        <v/>
      </c>
      <c r="U870" s="116"/>
      <c r="V870" s="65" t="str">
        <f t="shared" si="208"/>
        <v/>
      </c>
      <c r="W870" s="65" t="str">
        <f t="shared" si="209"/>
        <v/>
      </c>
      <c r="X870" s="65" t="str">
        <f t="shared" si="210"/>
        <v/>
      </c>
      <c r="Y870" s="65" t="str">
        <f t="shared" si="211"/>
        <v/>
      </c>
      <c r="Z870" s="65" t="str">
        <f t="shared" si="212"/>
        <v/>
      </c>
      <c r="AA870" s="65" t="str">
        <f t="shared" si="213"/>
        <v/>
      </c>
      <c r="AB870" s="38"/>
      <c r="AC870" s="38"/>
      <c r="AD870" s="38"/>
      <c r="AE870" s="85" t="str">
        <f t="shared" si="214"/>
        <v/>
      </c>
      <c r="AF870" s="85" t="str">
        <f t="shared" si="215"/>
        <v/>
      </c>
      <c r="AG870" s="85" t="str">
        <f t="shared" si="216"/>
        <v/>
      </c>
      <c r="AH870" s="66" t="str">
        <f t="shared" si="219"/>
        <v/>
      </c>
      <c r="AI870" s="46" t="str">
        <f>IFERROR(IF(ISNUMBER('Opsparede løndele dec20-mar21'!K868),AH870+'Opsparede løndele dec20-mar21'!K868,AH870),"")</f>
        <v/>
      </c>
    </row>
    <row r="871" spans="1:35" x14ac:dyDescent="0.25">
      <c r="A871" s="52" t="str">
        <f t="shared" si="220"/>
        <v/>
      </c>
      <c r="B871" s="5"/>
      <c r="C871" s="6"/>
      <c r="D871" s="7"/>
      <c r="E871" s="8"/>
      <c r="F871" s="8"/>
      <c r="G871" s="60" t="str">
        <f t="shared" si="221"/>
        <v/>
      </c>
      <c r="H871" s="60" t="str">
        <f t="shared" si="221"/>
        <v/>
      </c>
      <c r="I871" s="60" t="str">
        <f t="shared" si="221"/>
        <v/>
      </c>
      <c r="K871" s="115" t="str">
        <f t="shared" si="218"/>
        <v/>
      </c>
      <c r="U871" s="116"/>
      <c r="V871" s="65" t="str">
        <f t="shared" si="208"/>
        <v/>
      </c>
      <c r="W871" s="65" t="str">
        <f t="shared" si="209"/>
        <v/>
      </c>
      <c r="X871" s="65" t="str">
        <f t="shared" si="210"/>
        <v/>
      </c>
      <c r="Y871" s="65" t="str">
        <f t="shared" si="211"/>
        <v/>
      </c>
      <c r="Z871" s="65" t="str">
        <f t="shared" si="212"/>
        <v/>
      </c>
      <c r="AA871" s="65" t="str">
        <f t="shared" si="213"/>
        <v/>
      </c>
      <c r="AB871" s="38"/>
      <c r="AC871" s="38"/>
      <c r="AD871" s="38"/>
      <c r="AE871" s="85" t="str">
        <f t="shared" si="214"/>
        <v/>
      </c>
      <c r="AF871" s="85" t="str">
        <f t="shared" si="215"/>
        <v/>
      </c>
      <c r="AG871" s="85" t="str">
        <f t="shared" si="216"/>
        <v/>
      </c>
      <c r="AH871" s="66" t="str">
        <f t="shared" si="219"/>
        <v/>
      </c>
      <c r="AI871" s="46" t="str">
        <f>IFERROR(IF(ISNUMBER('Opsparede løndele dec20-mar21'!K869),AH871+'Opsparede løndele dec20-mar21'!K869,AH871),"")</f>
        <v/>
      </c>
    </row>
    <row r="872" spans="1:35" x14ac:dyDescent="0.25">
      <c r="A872" s="52" t="str">
        <f t="shared" si="220"/>
        <v/>
      </c>
      <c r="B872" s="5"/>
      <c r="C872" s="6"/>
      <c r="D872" s="7"/>
      <c r="E872" s="8"/>
      <c r="F872" s="8"/>
      <c r="G872" s="60" t="str">
        <f t="shared" ref="G872:I887" si="222">IF(AND(ISNUMBER($E872),ISNUMBER($F872)),MAX(MIN(NETWORKDAYS(IF($E872&lt;=VLOOKUP(G$6,Matrix_antal_dage,5,FALSE),VLOOKUP(G$6,Matrix_antal_dage,5,FALSE),$E872),IF($F872&gt;=VLOOKUP(G$6,Matrix_antal_dage,6,FALSE),VLOOKUP(G$6,Matrix_antal_dage,6,FALSE),$F872),helligdage),VLOOKUP(G$6,Matrix_antal_dage,7,FALSE)),0),"")</f>
        <v/>
      </c>
      <c r="H872" s="60" t="str">
        <f t="shared" si="222"/>
        <v/>
      </c>
      <c r="I872" s="60" t="str">
        <f t="shared" si="222"/>
        <v/>
      </c>
      <c r="K872" s="115" t="str">
        <f t="shared" si="218"/>
        <v/>
      </c>
      <c r="U872" s="116"/>
      <c r="V872" s="65" t="str">
        <f t="shared" si="208"/>
        <v/>
      </c>
      <c r="W872" s="65" t="str">
        <f t="shared" si="209"/>
        <v/>
      </c>
      <c r="X872" s="65" t="str">
        <f t="shared" si="210"/>
        <v/>
      </c>
      <c r="Y872" s="65" t="str">
        <f t="shared" si="211"/>
        <v/>
      </c>
      <c r="Z872" s="65" t="str">
        <f t="shared" si="212"/>
        <v/>
      </c>
      <c r="AA872" s="65" t="str">
        <f t="shared" si="213"/>
        <v/>
      </c>
      <c r="AB872" s="38"/>
      <c r="AC872" s="38"/>
      <c r="AD872" s="38"/>
      <c r="AE872" s="85" t="str">
        <f t="shared" si="214"/>
        <v/>
      </c>
      <c r="AF872" s="85" t="str">
        <f t="shared" si="215"/>
        <v/>
      </c>
      <c r="AG872" s="85" t="str">
        <f t="shared" si="216"/>
        <v/>
      </c>
      <c r="AH872" s="66" t="str">
        <f t="shared" si="219"/>
        <v/>
      </c>
      <c r="AI872" s="46" t="str">
        <f>IFERROR(IF(ISNUMBER('Opsparede løndele dec20-mar21'!K870),AH872+'Opsparede løndele dec20-mar21'!K870,AH872),"")</f>
        <v/>
      </c>
    </row>
    <row r="873" spans="1:35" x14ac:dyDescent="0.25">
      <c r="A873" s="52" t="str">
        <f t="shared" si="220"/>
        <v/>
      </c>
      <c r="B873" s="5"/>
      <c r="C873" s="6"/>
      <c r="D873" s="7"/>
      <c r="E873" s="8"/>
      <c r="F873" s="8"/>
      <c r="G873" s="60" t="str">
        <f t="shared" si="222"/>
        <v/>
      </c>
      <c r="H873" s="60" t="str">
        <f t="shared" si="222"/>
        <v/>
      </c>
      <c r="I873" s="60" t="str">
        <f t="shared" si="222"/>
        <v/>
      </c>
      <c r="K873" s="115" t="str">
        <f t="shared" si="218"/>
        <v/>
      </c>
      <c r="U873" s="116"/>
      <c r="V873" s="65" t="str">
        <f t="shared" si="208"/>
        <v/>
      </c>
      <c r="W873" s="65" t="str">
        <f t="shared" si="209"/>
        <v/>
      </c>
      <c r="X873" s="65" t="str">
        <f t="shared" si="210"/>
        <v/>
      </c>
      <c r="Y873" s="65" t="str">
        <f t="shared" si="211"/>
        <v/>
      </c>
      <c r="Z873" s="65" t="str">
        <f t="shared" si="212"/>
        <v/>
      </c>
      <c r="AA873" s="65" t="str">
        <f t="shared" si="213"/>
        <v/>
      </c>
      <c r="AB873" s="38"/>
      <c r="AC873" s="38"/>
      <c r="AD873" s="38"/>
      <c r="AE873" s="85" t="str">
        <f t="shared" si="214"/>
        <v/>
      </c>
      <c r="AF873" s="85" t="str">
        <f t="shared" si="215"/>
        <v/>
      </c>
      <c r="AG873" s="85" t="str">
        <f t="shared" si="216"/>
        <v/>
      </c>
      <c r="AH873" s="66" t="str">
        <f t="shared" si="219"/>
        <v/>
      </c>
      <c r="AI873" s="46" t="str">
        <f>IFERROR(IF(ISNUMBER('Opsparede løndele dec20-mar21'!K871),AH873+'Opsparede løndele dec20-mar21'!K871,AH873),"")</f>
        <v/>
      </c>
    </row>
    <row r="874" spans="1:35" x14ac:dyDescent="0.25">
      <c r="A874" s="52" t="str">
        <f t="shared" si="220"/>
        <v/>
      </c>
      <c r="B874" s="5"/>
      <c r="C874" s="6"/>
      <c r="D874" s="7"/>
      <c r="E874" s="8"/>
      <c r="F874" s="8"/>
      <c r="G874" s="60" t="str">
        <f t="shared" si="222"/>
        <v/>
      </c>
      <c r="H874" s="60" t="str">
        <f t="shared" si="222"/>
        <v/>
      </c>
      <c r="I874" s="60" t="str">
        <f t="shared" si="222"/>
        <v/>
      </c>
      <c r="K874" s="115" t="str">
        <f t="shared" si="218"/>
        <v/>
      </c>
      <c r="U874" s="116"/>
      <c r="V874" s="65" t="str">
        <f t="shared" si="208"/>
        <v/>
      </c>
      <c r="W874" s="65" t="str">
        <f t="shared" si="209"/>
        <v/>
      </c>
      <c r="X874" s="65" t="str">
        <f t="shared" si="210"/>
        <v/>
      </c>
      <c r="Y874" s="65" t="str">
        <f t="shared" si="211"/>
        <v/>
      </c>
      <c r="Z874" s="65" t="str">
        <f t="shared" si="212"/>
        <v/>
      </c>
      <c r="AA874" s="65" t="str">
        <f t="shared" si="213"/>
        <v/>
      </c>
      <c r="AB874" s="38"/>
      <c r="AC874" s="38"/>
      <c r="AD874" s="38"/>
      <c r="AE874" s="85" t="str">
        <f t="shared" si="214"/>
        <v/>
      </c>
      <c r="AF874" s="85" t="str">
        <f t="shared" si="215"/>
        <v/>
      </c>
      <c r="AG874" s="85" t="str">
        <f t="shared" si="216"/>
        <v/>
      </c>
      <c r="AH874" s="66" t="str">
        <f t="shared" si="219"/>
        <v/>
      </c>
      <c r="AI874" s="46" t="str">
        <f>IFERROR(IF(ISNUMBER('Opsparede løndele dec20-mar21'!K872),AH874+'Opsparede løndele dec20-mar21'!K872,AH874),"")</f>
        <v/>
      </c>
    </row>
    <row r="875" spans="1:35" x14ac:dyDescent="0.25">
      <c r="A875" s="52" t="str">
        <f t="shared" si="220"/>
        <v/>
      </c>
      <c r="B875" s="5"/>
      <c r="C875" s="6"/>
      <c r="D875" s="7"/>
      <c r="E875" s="8"/>
      <c r="F875" s="8"/>
      <c r="G875" s="60" t="str">
        <f t="shared" si="222"/>
        <v/>
      </c>
      <c r="H875" s="60" t="str">
        <f t="shared" si="222"/>
        <v/>
      </c>
      <c r="I875" s="60" t="str">
        <f t="shared" si="222"/>
        <v/>
      </c>
      <c r="K875" s="115" t="str">
        <f t="shared" si="218"/>
        <v/>
      </c>
      <c r="U875" s="116"/>
      <c r="V875" s="65" t="str">
        <f t="shared" si="208"/>
        <v/>
      </c>
      <c r="W875" s="65" t="str">
        <f t="shared" si="209"/>
        <v/>
      </c>
      <c r="X875" s="65" t="str">
        <f t="shared" si="210"/>
        <v/>
      </c>
      <c r="Y875" s="65" t="str">
        <f t="shared" si="211"/>
        <v/>
      </c>
      <c r="Z875" s="65" t="str">
        <f t="shared" si="212"/>
        <v/>
      </c>
      <c r="AA875" s="65" t="str">
        <f t="shared" si="213"/>
        <v/>
      </c>
      <c r="AB875" s="38"/>
      <c r="AC875" s="38"/>
      <c r="AD875" s="38"/>
      <c r="AE875" s="85" t="str">
        <f t="shared" si="214"/>
        <v/>
      </c>
      <c r="AF875" s="85" t="str">
        <f t="shared" si="215"/>
        <v/>
      </c>
      <c r="AG875" s="85" t="str">
        <f t="shared" si="216"/>
        <v/>
      </c>
      <c r="AH875" s="66" t="str">
        <f t="shared" si="219"/>
        <v/>
      </c>
      <c r="AI875" s="46" t="str">
        <f>IFERROR(IF(ISNUMBER('Opsparede løndele dec20-mar21'!K873),AH875+'Opsparede løndele dec20-mar21'!K873,AH875),"")</f>
        <v/>
      </c>
    </row>
    <row r="876" spans="1:35" x14ac:dyDescent="0.25">
      <c r="A876" s="52" t="str">
        <f t="shared" si="220"/>
        <v/>
      </c>
      <c r="B876" s="5"/>
      <c r="C876" s="6"/>
      <c r="D876" s="7"/>
      <c r="E876" s="8"/>
      <c r="F876" s="8"/>
      <c r="G876" s="60" t="str">
        <f t="shared" si="222"/>
        <v/>
      </c>
      <c r="H876" s="60" t="str">
        <f t="shared" si="222"/>
        <v/>
      </c>
      <c r="I876" s="60" t="str">
        <f t="shared" si="222"/>
        <v/>
      </c>
      <c r="K876" s="115" t="str">
        <f t="shared" si="218"/>
        <v/>
      </c>
      <c r="U876" s="116"/>
      <c r="V876" s="65" t="str">
        <f t="shared" si="208"/>
        <v/>
      </c>
      <c r="W876" s="65" t="str">
        <f t="shared" si="209"/>
        <v/>
      </c>
      <c r="X876" s="65" t="str">
        <f t="shared" si="210"/>
        <v/>
      </c>
      <c r="Y876" s="65" t="str">
        <f t="shared" si="211"/>
        <v/>
      </c>
      <c r="Z876" s="65" t="str">
        <f t="shared" si="212"/>
        <v/>
      </c>
      <c r="AA876" s="65" t="str">
        <f t="shared" si="213"/>
        <v/>
      </c>
      <c r="AB876" s="38"/>
      <c r="AC876" s="38"/>
      <c r="AD876" s="38"/>
      <c r="AE876" s="85" t="str">
        <f t="shared" si="214"/>
        <v/>
      </c>
      <c r="AF876" s="85" t="str">
        <f t="shared" si="215"/>
        <v/>
      </c>
      <c r="AG876" s="85" t="str">
        <f t="shared" si="216"/>
        <v/>
      </c>
      <c r="AH876" s="66" t="str">
        <f t="shared" si="219"/>
        <v/>
      </c>
      <c r="AI876" s="46" t="str">
        <f>IFERROR(IF(ISNUMBER('Opsparede løndele dec20-mar21'!K874),AH876+'Opsparede løndele dec20-mar21'!K874,AH876),"")</f>
        <v/>
      </c>
    </row>
    <row r="877" spans="1:35" x14ac:dyDescent="0.25">
      <c r="A877" s="52" t="str">
        <f t="shared" si="220"/>
        <v/>
      </c>
      <c r="B877" s="5"/>
      <c r="C877" s="6"/>
      <c r="D877" s="7"/>
      <c r="E877" s="8"/>
      <c r="F877" s="8"/>
      <c r="G877" s="60" t="str">
        <f t="shared" si="222"/>
        <v/>
      </c>
      <c r="H877" s="60" t="str">
        <f t="shared" si="222"/>
        <v/>
      </c>
      <c r="I877" s="60" t="str">
        <f t="shared" si="222"/>
        <v/>
      </c>
      <c r="K877" s="115" t="str">
        <f t="shared" si="218"/>
        <v/>
      </c>
      <c r="U877" s="116"/>
      <c r="V877" s="65" t="str">
        <f t="shared" si="208"/>
        <v/>
      </c>
      <c r="W877" s="65" t="str">
        <f t="shared" si="209"/>
        <v/>
      </c>
      <c r="X877" s="65" t="str">
        <f t="shared" si="210"/>
        <v/>
      </c>
      <c r="Y877" s="65" t="str">
        <f t="shared" si="211"/>
        <v/>
      </c>
      <c r="Z877" s="65" t="str">
        <f t="shared" si="212"/>
        <v/>
      </c>
      <c r="AA877" s="65" t="str">
        <f t="shared" si="213"/>
        <v/>
      </c>
      <c r="AB877" s="38"/>
      <c r="AC877" s="38"/>
      <c r="AD877" s="38"/>
      <c r="AE877" s="85" t="str">
        <f t="shared" si="214"/>
        <v/>
      </c>
      <c r="AF877" s="85" t="str">
        <f t="shared" si="215"/>
        <v/>
      </c>
      <c r="AG877" s="85" t="str">
        <f t="shared" si="216"/>
        <v/>
      </c>
      <c r="AH877" s="66" t="str">
        <f t="shared" si="219"/>
        <v/>
      </c>
      <c r="AI877" s="46" t="str">
        <f>IFERROR(IF(ISNUMBER('Opsparede løndele dec20-mar21'!K875),AH877+'Opsparede løndele dec20-mar21'!K875,AH877),"")</f>
        <v/>
      </c>
    </row>
    <row r="878" spans="1:35" x14ac:dyDescent="0.25">
      <c r="A878" s="52" t="str">
        <f t="shared" si="220"/>
        <v/>
      </c>
      <c r="B878" s="5"/>
      <c r="C878" s="6"/>
      <c r="D878" s="7"/>
      <c r="E878" s="8"/>
      <c r="F878" s="8"/>
      <c r="G878" s="60" t="str">
        <f t="shared" si="222"/>
        <v/>
      </c>
      <c r="H878" s="60" t="str">
        <f t="shared" si="222"/>
        <v/>
      </c>
      <c r="I878" s="60" t="str">
        <f t="shared" si="222"/>
        <v/>
      </c>
      <c r="K878" s="115" t="str">
        <f t="shared" si="218"/>
        <v/>
      </c>
      <c r="U878" s="116"/>
      <c r="V878" s="65" t="str">
        <f t="shared" si="208"/>
        <v/>
      </c>
      <c r="W878" s="65" t="str">
        <f t="shared" si="209"/>
        <v/>
      </c>
      <c r="X878" s="65" t="str">
        <f t="shared" si="210"/>
        <v/>
      </c>
      <c r="Y878" s="65" t="str">
        <f t="shared" si="211"/>
        <v/>
      </c>
      <c r="Z878" s="65" t="str">
        <f t="shared" si="212"/>
        <v/>
      </c>
      <c r="AA878" s="65" t="str">
        <f t="shared" si="213"/>
        <v/>
      </c>
      <c r="AB878" s="38"/>
      <c r="AC878" s="38"/>
      <c r="AD878" s="38"/>
      <c r="AE878" s="85" t="str">
        <f t="shared" si="214"/>
        <v/>
      </c>
      <c r="AF878" s="85" t="str">
        <f t="shared" si="215"/>
        <v/>
      </c>
      <c r="AG878" s="85" t="str">
        <f t="shared" si="216"/>
        <v/>
      </c>
      <c r="AH878" s="66" t="str">
        <f t="shared" si="219"/>
        <v/>
      </c>
      <c r="AI878" s="46" t="str">
        <f>IFERROR(IF(ISNUMBER('Opsparede løndele dec20-mar21'!K876),AH878+'Opsparede løndele dec20-mar21'!K876,AH878),"")</f>
        <v/>
      </c>
    </row>
    <row r="879" spans="1:35" x14ac:dyDescent="0.25">
      <c r="A879" s="52" t="str">
        <f t="shared" si="220"/>
        <v/>
      </c>
      <c r="B879" s="5"/>
      <c r="C879" s="6"/>
      <c r="D879" s="7"/>
      <c r="E879" s="8"/>
      <c r="F879" s="8"/>
      <c r="G879" s="60" t="str">
        <f t="shared" si="222"/>
        <v/>
      </c>
      <c r="H879" s="60" t="str">
        <f t="shared" si="222"/>
        <v/>
      </c>
      <c r="I879" s="60" t="str">
        <f t="shared" si="222"/>
        <v/>
      </c>
      <c r="K879" s="115" t="str">
        <f t="shared" si="218"/>
        <v/>
      </c>
      <c r="U879" s="116"/>
      <c r="V879" s="65" t="str">
        <f t="shared" si="208"/>
        <v/>
      </c>
      <c r="W879" s="65" t="str">
        <f t="shared" si="209"/>
        <v/>
      </c>
      <c r="X879" s="65" t="str">
        <f t="shared" si="210"/>
        <v/>
      </c>
      <c r="Y879" s="65" t="str">
        <f t="shared" si="211"/>
        <v/>
      </c>
      <c r="Z879" s="65" t="str">
        <f t="shared" si="212"/>
        <v/>
      </c>
      <c r="AA879" s="65" t="str">
        <f t="shared" si="213"/>
        <v/>
      </c>
      <c r="AB879" s="38"/>
      <c r="AC879" s="38"/>
      <c r="AD879" s="38"/>
      <c r="AE879" s="85" t="str">
        <f t="shared" si="214"/>
        <v/>
      </c>
      <c r="AF879" s="85" t="str">
        <f t="shared" si="215"/>
        <v/>
      </c>
      <c r="AG879" s="85" t="str">
        <f t="shared" si="216"/>
        <v/>
      </c>
      <c r="AH879" s="66" t="str">
        <f t="shared" si="219"/>
        <v/>
      </c>
      <c r="AI879" s="46" t="str">
        <f>IFERROR(IF(ISNUMBER('Opsparede løndele dec20-mar21'!K877),AH879+'Opsparede løndele dec20-mar21'!K877,AH879),"")</f>
        <v/>
      </c>
    </row>
    <row r="880" spans="1:35" x14ac:dyDescent="0.25">
      <c r="A880" s="52" t="str">
        <f t="shared" si="220"/>
        <v/>
      </c>
      <c r="B880" s="5"/>
      <c r="C880" s="6"/>
      <c r="D880" s="7"/>
      <c r="E880" s="8"/>
      <c r="F880" s="8"/>
      <c r="G880" s="60" t="str">
        <f t="shared" si="222"/>
        <v/>
      </c>
      <c r="H880" s="60" t="str">
        <f t="shared" si="222"/>
        <v/>
      </c>
      <c r="I880" s="60" t="str">
        <f t="shared" si="222"/>
        <v/>
      </c>
      <c r="K880" s="115" t="str">
        <f t="shared" si="218"/>
        <v/>
      </c>
      <c r="U880" s="116"/>
      <c r="V880" s="65" t="str">
        <f t="shared" si="208"/>
        <v/>
      </c>
      <c r="W880" s="65" t="str">
        <f t="shared" si="209"/>
        <v/>
      </c>
      <c r="X880" s="65" t="str">
        <f t="shared" si="210"/>
        <v/>
      </c>
      <c r="Y880" s="65" t="str">
        <f t="shared" si="211"/>
        <v/>
      </c>
      <c r="Z880" s="65" t="str">
        <f t="shared" si="212"/>
        <v/>
      </c>
      <c r="AA880" s="65" t="str">
        <f t="shared" si="213"/>
        <v/>
      </c>
      <c r="AB880" s="38"/>
      <c r="AC880" s="38"/>
      <c r="AD880" s="38"/>
      <c r="AE880" s="85" t="str">
        <f t="shared" si="214"/>
        <v/>
      </c>
      <c r="AF880" s="85" t="str">
        <f t="shared" si="215"/>
        <v/>
      </c>
      <c r="AG880" s="85" t="str">
        <f t="shared" si="216"/>
        <v/>
      </c>
      <c r="AH880" s="66" t="str">
        <f t="shared" si="219"/>
        <v/>
      </c>
      <c r="AI880" s="46" t="str">
        <f>IFERROR(IF(ISNUMBER('Opsparede løndele dec20-mar21'!K878),AH880+'Opsparede løndele dec20-mar21'!K878,AH880),"")</f>
        <v/>
      </c>
    </row>
    <row r="881" spans="1:35" x14ac:dyDescent="0.25">
      <c r="A881" s="52" t="str">
        <f t="shared" si="220"/>
        <v/>
      </c>
      <c r="B881" s="5"/>
      <c r="C881" s="6"/>
      <c r="D881" s="7"/>
      <c r="E881" s="8"/>
      <c r="F881" s="8"/>
      <c r="G881" s="60" t="str">
        <f t="shared" si="222"/>
        <v/>
      </c>
      <c r="H881" s="60" t="str">
        <f t="shared" si="222"/>
        <v/>
      </c>
      <c r="I881" s="60" t="str">
        <f t="shared" si="222"/>
        <v/>
      </c>
      <c r="K881" s="115" t="str">
        <f t="shared" si="218"/>
        <v/>
      </c>
      <c r="U881" s="116"/>
      <c r="V881" s="65" t="str">
        <f t="shared" si="208"/>
        <v/>
      </c>
      <c r="W881" s="65" t="str">
        <f t="shared" si="209"/>
        <v/>
      </c>
      <c r="X881" s="65" t="str">
        <f t="shared" si="210"/>
        <v/>
      </c>
      <c r="Y881" s="65" t="str">
        <f t="shared" si="211"/>
        <v/>
      </c>
      <c r="Z881" s="65" t="str">
        <f t="shared" si="212"/>
        <v/>
      </c>
      <c r="AA881" s="65" t="str">
        <f t="shared" si="213"/>
        <v/>
      </c>
      <c r="AB881" s="38"/>
      <c r="AC881" s="38"/>
      <c r="AD881" s="38"/>
      <c r="AE881" s="85" t="str">
        <f t="shared" si="214"/>
        <v/>
      </c>
      <c r="AF881" s="85" t="str">
        <f t="shared" si="215"/>
        <v/>
      </c>
      <c r="AG881" s="85" t="str">
        <f t="shared" si="216"/>
        <v/>
      </c>
      <c r="AH881" s="66" t="str">
        <f t="shared" si="219"/>
        <v/>
      </c>
      <c r="AI881" s="46" t="str">
        <f>IFERROR(IF(ISNUMBER('Opsparede løndele dec20-mar21'!K879),AH881+'Opsparede løndele dec20-mar21'!K879,AH881),"")</f>
        <v/>
      </c>
    </row>
    <row r="882" spans="1:35" x14ac:dyDescent="0.25">
      <c r="A882" s="52" t="str">
        <f t="shared" si="220"/>
        <v/>
      </c>
      <c r="B882" s="5"/>
      <c r="C882" s="6"/>
      <c r="D882" s="7"/>
      <c r="E882" s="8"/>
      <c r="F882" s="8"/>
      <c r="G882" s="60" t="str">
        <f t="shared" si="222"/>
        <v/>
      </c>
      <c r="H882" s="60" t="str">
        <f t="shared" si="222"/>
        <v/>
      </c>
      <c r="I882" s="60" t="str">
        <f t="shared" si="222"/>
        <v/>
      </c>
      <c r="K882" s="115" t="str">
        <f t="shared" si="218"/>
        <v/>
      </c>
      <c r="U882" s="116"/>
      <c r="V882" s="65" t="str">
        <f t="shared" si="208"/>
        <v/>
      </c>
      <c r="W882" s="65" t="str">
        <f t="shared" si="209"/>
        <v/>
      </c>
      <c r="X882" s="65" t="str">
        <f t="shared" si="210"/>
        <v/>
      </c>
      <c r="Y882" s="65" t="str">
        <f t="shared" si="211"/>
        <v/>
      </c>
      <c r="Z882" s="65" t="str">
        <f t="shared" si="212"/>
        <v/>
      </c>
      <c r="AA882" s="65" t="str">
        <f t="shared" si="213"/>
        <v/>
      </c>
      <c r="AB882" s="38"/>
      <c r="AC882" s="38"/>
      <c r="AD882" s="38"/>
      <c r="AE882" s="85" t="str">
        <f t="shared" si="214"/>
        <v/>
      </c>
      <c r="AF882" s="85" t="str">
        <f t="shared" si="215"/>
        <v/>
      </c>
      <c r="AG882" s="85" t="str">
        <f t="shared" si="216"/>
        <v/>
      </c>
      <c r="AH882" s="66" t="str">
        <f t="shared" si="219"/>
        <v/>
      </c>
      <c r="AI882" s="46" t="str">
        <f>IFERROR(IF(ISNUMBER('Opsparede løndele dec20-mar21'!K880),AH882+'Opsparede løndele dec20-mar21'!K880,AH882),"")</f>
        <v/>
      </c>
    </row>
    <row r="883" spans="1:35" x14ac:dyDescent="0.25">
      <c r="A883" s="52" t="str">
        <f t="shared" si="220"/>
        <v/>
      </c>
      <c r="B883" s="5"/>
      <c r="C883" s="6"/>
      <c r="D883" s="7"/>
      <c r="E883" s="8"/>
      <c r="F883" s="8"/>
      <c r="G883" s="60" t="str">
        <f t="shared" si="222"/>
        <v/>
      </c>
      <c r="H883" s="60" t="str">
        <f t="shared" si="222"/>
        <v/>
      </c>
      <c r="I883" s="60" t="str">
        <f t="shared" si="222"/>
        <v/>
      </c>
      <c r="K883" s="115" t="str">
        <f t="shared" si="218"/>
        <v/>
      </c>
      <c r="U883" s="116"/>
      <c r="V883" s="65" t="str">
        <f t="shared" si="208"/>
        <v/>
      </c>
      <c r="W883" s="65" t="str">
        <f t="shared" si="209"/>
        <v/>
      </c>
      <c r="X883" s="65" t="str">
        <f t="shared" si="210"/>
        <v/>
      </c>
      <c r="Y883" s="65" t="str">
        <f t="shared" si="211"/>
        <v/>
      </c>
      <c r="Z883" s="65" t="str">
        <f t="shared" si="212"/>
        <v/>
      </c>
      <c r="AA883" s="65" t="str">
        <f t="shared" si="213"/>
        <v/>
      </c>
      <c r="AB883" s="38"/>
      <c r="AC883" s="38"/>
      <c r="AD883" s="38"/>
      <c r="AE883" s="85" t="str">
        <f t="shared" si="214"/>
        <v/>
      </c>
      <c r="AF883" s="85" t="str">
        <f t="shared" si="215"/>
        <v/>
      </c>
      <c r="AG883" s="85" t="str">
        <f t="shared" si="216"/>
        <v/>
      </c>
      <c r="AH883" s="66" t="str">
        <f t="shared" si="219"/>
        <v/>
      </c>
      <c r="AI883" s="46" t="str">
        <f>IFERROR(IF(ISNUMBER('Opsparede løndele dec20-mar21'!K881),AH883+'Opsparede løndele dec20-mar21'!K881,AH883),"")</f>
        <v/>
      </c>
    </row>
    <row r="884" spans="1:35" x14ac:dyDescent="0.25">
      <c r="A884" s="52" t="str">
        <f t="shared" si="220"/>
        <v/>
      </c>
      <c r="B884" s="5"/>
      <c r="C884" s="6"/>
      <c r="D884" s="7"/>
      <c r="E884" s="8"/>
      <c r="F884" s="8"/>
      <c r="G884" s="60" t="str">
        <f t="shared" si="222"/>
        <v/>
      </c>
      <c r="H884" s="60" t="str">
        <f t="shared" si="222"/>
        <v/>
      </c>
      <c r="I884" s="60" t="str">
        <f t="shared" si="222"/>
        <v/>
      </c>
      <c r="K884" s="115" t="str">
        <f t="shared" si="218"/>
        <v/>
      </c>
      <c r="U884" s="116"/>
      <c r="V884" s="65" t="str">
        <f t="shared" si="208"/>
        <v/>
      </c>
      <c r="W884" s="65" t="str">
        <f t="shared" si="209"/>
        <v/>
      </c>
      <c r="X884" s="65" t="str">
        <f t="shared" si="210"/>
        <v/>
      </c>
      <c r="Y884" s="65" t="str">
        <f t="shared" si="211"/>
        <v/>
      </c>
      <c r="Z884" s="65" t="str">
        <f t="shared" si="212"/>
        <v/>
      </c>
      <c r="AA884" s="65" t="str">
        <f t="shared" si="213"/>
        <v/>
      </c>
      <c r="AB884" s="38"/>
      <c r="AC884" s="38"/>
      <c r="AD884" s="38"/>
      <c r="AE884" s="85" t="str">
        <f t="shared" si="214"/>
        <v/>
      </c>
      <c r="AF884" s="85" t="str">
        <f t="shared" si="215"/>
        <v/>
      </c>
      <c r="AG884" s="85" t="str">
        <f t="shared" si="216"/>
        <v/>
      </c>
      <c r="AH884" s="66" t="str">
        <f t="shared" si="219"/>
        <v/>
      </c>
      <c r="AI884" s="46" t="str">
        <f>IFERROR(IF(ISNUMBER('Opsparede løndele dec20-mar21'!K882),AH884+'Opsparede løndele dec20-mar21'!K882,AH884),"")</f>
        <v/>
      </c>
    </row>
    <row r="885" spans="1:35" x14ac:dyDescent="0.25">
      <c r="A885" s="52" t="str">
        <f t="shared" si="220"/>
        <v/>
      </c>
      <c r="B885" s="5"/>
      <c r="C885" s="6"/>
      <c r="D885" s="7"/>
      <c r="E885" s="8"/>
      <c r="F885" s="8"/>
      <c r="G885" s="60" t="str">
        <f t="shared" si="222"/>
        <v/>
      </c>
      <c r="H885" s="60" t="str">
        <f t="shared" si="222"/>
        <v/>
      </c>
      <c r="I885" s="60" t="str">
        <f t="shared" si="222"/>
        <v/>
      </c>
      <c r="K885" s="115" t="str">
        <f t="shared" si="218"/>
        <v/>
      </c>
      <c r="U885" s="116"/>
      <c r="V885" s="65" t="str">
        <f t="shared" si="208"/>
        <v/>
      </c>
      <c r="W885" s="65" t="str">
        <f t="shared" si="209"/>
        <v/>
      </c>
      <c r="X885" s="65" t="str">
        <f t="shared" si="210"/>
        <v/>
      </c>
      <c r="Y885" s="65" t="str">
        <f t="shared" si="211"/>
        <v/>
      </c>
      <c r="Z885" s="65" t="str">
        <f t="shared" si="212"/>
        <v/>
      </c>
      <c r="AA885" s="65" t="str">
        <f t="shared" si="213"/>
        <v/>
      </c>
      <c r="AB885" s="38"/>
      <c r="AC885" s="38"/>
      <c r="AD885" s="38"/>
      <c r="AE885" s="85" t="str">
        <f t="shared" si="214"/>
        <v/>
      </c>
      <c r="AF885" s="85" t="str">
        <f t="shared" si="215"/>
        <v/>
      </c>
      <c r="AG885" s="85" t="str">
        <f t="shared" si="216"/>
        <v/>
      </c>
      <c r="AH885" s="66" t="str">
        <f t="shared" si="219"/>
        <v/>
      </c>
      <c r="AI885" s="46" t="str">
        <f>IFERROR(IF(ISNUMBER('Opsparede løndele dec20-mar21'!K883),AH885+'Opsparede løndele dec20-mar21'!K883,AH885),"")</f>
        <v/>
      </c>
    </row>
    <row r="886" spans="1:35" x14ac:dyDescent="0.25">
      <c r="A886" s="52" t="str">
        <f t="shared" si="220"/>
        <v/>
      </c>
      <c r="B886" s="5"/>
      <c r="C886" s="6"/>
      <c r="D886" s="7"/>
      <c r="E886" s="8"/>
      <c r="F886" s="8"/>
      <c r="G886" s="60" t="str">
        <f t="shared" si="222"/>
        <v/>
      </c>
      <c r="H886" s="60" t="str">
        <f t="shared" si="222"/>
        <v/>
      </c>
      <c r="I886" s="60" t="str">
        <f t="shared" si="222"/>
        <v/>
      </c>
      <c r="K886" s="115" t="str">
        <f t="shared" si="218"/>
        <v/>
      </c>
      <c r="U886" s="116"/>
      <c r="V886" s="65" t="str">
        <f t="shared" si="208"/>
        <v/>
      </c>
      <c r="W886" s="65" t="str">
        <f t="shared" si="209"/>
        <v/>
      </c>
      <c r="X886" s="65" t="str">
        <f t="shared" si="210"/>
        <v/>
      </c>
      <c r="Y886" s="65" t="str">
        <f t="shared" si="211"/>
        <v/>
      </c>
      <c r="Z886" s="65" t="str">
        <f t="shared" si="212"/>
        <v/>
      </c>
      <c r="AA886" s="65" t="str">
        <f t="shared" si="213"/>
        <v/>
      </c>
      <c r="AB886" s="38"/>
      <c r="AC886" s="38"/>
      <c r="AD886" s="38"/>
      <c r="AE886" s="85" t="str">
        <f t="shared" si="214"/>
        <v/>
      </c>
      <c r="AF886" s="85" t="str">
        <f t="shared" si="215"/>
        <v/>
      </c>
      <c r="AG886" s="85" t="str">
        <f t="shared" si="216"/>
        <v/>
      </c>
      <c r="AH886" s="66" t="str">
        <f t="shared" si="219"/>
        <v/>
      </c>
      <c r="AI886" s="46" t="str">
        <f>IFERROR(IF(ISNUMBER('Opsparede løndele dec20-mar21'!K884),AH886+'Opsparede løndele dec20-mar21'!K884,AH886),"")</f>
        <v/>
      </c>
    </row>
    <row r="887" spans="1:35" x14ac:dyDescent="0.25">
      <c r="A887" s="52" t="str">
        <f t="shared" si="220"/>
        <v/>
      </c>
      <c r="B887" s="5"/>
      <c r="C887" s="6"/>
      <c r="D887" s="7"/>
      <c r="E887" s="8"/>
      <c r="F887" s="8"/>
      <c r="G887" s="60" t="str">
        <f t="shared" si="222"/>
        <v/>
      </c>
      <c r="H887" s="60" t="str">
        <f t="shared" si="222"/>
        <v/>
      </c>
      <c r="I887" s="60" t="str">
        <f t="shared" si="222"/>
        <v/>
      </c>
      <c r="K887" s="115" t="str">
        <f t="shared" si="218"/>
        <v/>
      </c>
      <c r="U887" s="116"/>
      <c r="V887" s="65" t="str">
        <f t="shared" si="208"/>
        <v/>
      </c>
      <c r="W887" s="65" t="str">
        <f t="shared" si="209"/>
        <v/>
      </c>
      <c r="X887" s="65" t="str">
        <f t="shared" si="210"/>
        <v/>
      </c>
      <c r="Y887" s="65" t="str">
        <f t="shared" si="211"/>
        <v/>
      </c>
      <c r="Z887" s="65" t="str">
        <f t="shared" si="212"/>
        <v/>
      </c>
      <c r="AA887" s="65" t="str">
        <f t="shared" si="213"/>
        <v/>
      </c>
      <c r="AB887" s="38"/>
      <c r="AC887" s="38"/>
      <c r="AD887" s="38"/>
      <c r="AE887" s="85" t="str">
        <f t="shared" si="214"/>
        <v/>
      </c>
      <c r="AF887" s="85" t="str">
        <f t="shared" si="215"/>
        <v/>
      </c>
      <c r="AG887" s="85" t="str">
        <f t="shared" si="216"/>
        <v/>
      </c>
      <c r="AH887" s="66" t="str">
        <f t="shared" si="219"/>
        <v/>
      </c>
      <c r="AI887" s="46" t="str">
        <f>IFERROR(IF(ISNUMBER('Opsparede løndele dec20-mar21'!K885),AH887+'Opsparede løndele dec20-mar21'!K885,AH887),"")</f>
        <v/>
      </c>
    </row>
    <row r="888" spans="1:35" x14ac:dyDescent="0.25">
      <c r="A888" s="52" t="str">
        <f t="shared" si="220"/>
        <v/>
      </c>
      <c r="B888" s="5"/>
      <c r="C888" s="6"/>
      <c r="D888" s="7"/>
      <c r="E888" s="8"/>
      <c r="F888" s="8"/>
      <c r="G888" s="60" t="str">
        <f t="shared" ref="G888:I903" si="223">IF(AND(ISNUMBER($E888),ISNUMBER($F888)),MAX(MIN(NETWORKDAYS(IF($E888&lt;=VLOOKUP(G$6,Matrix_antal_dage,5,FALSE),VLOOKUP(G$6,Matrix_antal_dage,5,FALSE),$E888),IF($F888&gt;=VLOOKUP(G$6,Matrix_antal_dage,6,FALSE),VLOOKUP(G$6,Matrix_antal_dage,6,FALSE),$F888),helligdage),VLOOKUP(G$6,Matrix_antal_dage,7,FALSE)),0),"")</f>
        <v/>
      </c>
      <c r="H888" s="60" t="str">
        <f t="shared" si="223"/>
        <v/>
      </c>
      <c r="I888" s="60" t="str">
        <f t="shared" si="223"/>
        <v/>
      </c>
      <c r="K888" s="115" t="str">
        <f t="shared" si="218"/>
        <v/>
      </c>
      <c r="U888" s="116"/>
      <c r="V888" s="65" t="str">
        <f t="shared" si="208"/>
        <v/>
      </c>
      <c r="W888" s="65" t="str">
        <f t="shared" si="209"/>
        <v/>
      </c>
      <c r="X888" s="65" t="str">
        <f t="shared" si="210"/>
        <v/>
      </c>
      <c r="Y888" s="65" t="str">
        <f t="shared" si="211"/>
        <v/>
      </c>
      <c r="Z888" s="65" t="str">
        <f t="shared" si="212"/>
        <v/>
      </c>
      <c r="AA888" s="65" t="str">
        <f t="shared" si="213"/>
        <v/>
      </c>
      <c r="AB888" s="38"/>
      <c r="AC888" s="38"/>
      <c r="AD888" s="38"/>
      <c r="AE888" s="85" t="str">
        <f t="shared" si="214"/>
        <v/>
      </c>
      <c r="AF888" s="85" t="str">
        <f t="shared" si="215"/>
        <v/>
      </c>
      <c r="AG888" s="85" t="str">
        <f t="shared" si="216"/>
        <v/>
      </c>
      <c r="AH888" s="66" t="str">
        <f t="shared" si="219"/>
        <v/>
      </c>
      <c r="AI888" s="46" t="str">
        <f>IFERROR(IF(ISNUMBER('Opsparede løndele dec20-mar21'!K886),AH888+'Opsparede løndele dec20-mar21'!K886,AH888),"")</f>
        <v/>
      </c>
    </row>
    <row r="889" spans="1:35" x14ac:dyDescent="0.25">
      <c r="A889" s="52" t="str">
        <f t="shared" si="220"/>
        <v/>
      </c>
      <c r="B889" s="5"/>
      <c r="C889" s="6"/>
      <c r="D889" s="7"/>
      <c r="E889" s="8"/>
      <c r="F889" s="8"/>
      <c r="G889" s="60" t="str">
        <f t="shared" si="223"/>
        <v/>
      </c>
      <c r="H889" s="60" t="str">
        <f t="shared" si="223"/>
        <v/>
      </c>
      <c r="I889" s="60" t="str">
        <f t="shared" si="223"/>
        <v/>
      </c>
      <c r="K889" s="115" t="str">
        <f t="shared" si="218"/>
        <v/>
      </c>
      <c r="U889" s="116"/>
      <c r="V889" s="65" t="str">
        <f t="shared" si="208"/>
        <v/>
      </c>
      <c r="W889" s="65" t="str">
        <f t="shared" si="209"/>
        <v/>
      </c>
      <c r="X889" s="65" t="str">
        <f t="shared" si="210"/>
        <v/>
      </c>
      <c r="Y889" s="65" t="str">
        <f t="shared" si="211"/>
        <v/>
      </c>
      <c r="Z889" s="65" t="str">
        <f t="shared" si="212"/>
        <v/>
      </c>
      <c r="AA889" s="65" t="str">
        <f t="shared" si="213"/>
        <v/>
      </c>
      <c r="AB889" s="38"/>
      <c r="AC889" s="38"/>
      <c r="AD889" s="38"/>
      <c r="AE889" s="85" t="str">
        <f t="shared" si="214"/>
        <v/>
      </c>
      <c r="AF889" s="85" t="str">
        <f t="shared" si="215"/>
        <v/>
      </c>
      <c r="AG889" s="85" t="str">
        <f t="shared" si="216"/>
        <v/>
      </c>
      <c r="AH889" s="66" t="str">
        <f t="shared" si="219"/>
        <v/>
      </c>
      <c r="AI889" s="46" t="str">
        <f>IFERROR(IF(ISNUMBER('Opsparede løndele dec20-mar21'!K887),AH889+'Opsparede løndele dec20-mar21'!K887,AH889),"")</f>
        <v/>
      </c>
    </row>
    <row r="890" spans="1:35" x14ac:dyDescent="0.25">
      <c r="A890" s="52" t="str">
        <f t="shared" si="220"/>
        <v/>
      </c>
      <c r="B890" s="5"/>
      <c r="C890" s="6"/>
      <c r="D890" s="7"/>
      <c r="E890" s="8"/>
      <c r="F890" s="8"/>
      <c r="G890" s="60" t="str">
        <f t="shared" si="223"/>
        <v/>
      </c>
      <c r="H890" s="60" t="str">
        <f t="shared" si="223"/>
        <v/>
      </c>
      <c r="I890" s="60" t="str">
        <f t="shared" si="223"/>
        <v/>
      </c>
      <c r="K890" s="115" t="str">
        <f t="shared" si="218"/>
        <v/>
      </c>
      <c r="U890" s="116"/>
      <c r="V890" s="65" t="str">
        <f t="shared" si="208"/>
        <v/>
      </c>
      <c r="W890" s="65" t="str">
        <f t="shared" si="209"/>
        <v/>
      </c>
      <c r="X890" s="65" t="str">
        <f t="shared" si="210"/>
        <v/>
      </c>
      <c r="Y890" s="65" t="str">
        <f t="shared" si="211"/>
        <v/>
      </c>
      <c r="Z890" s="65" t="str">
        <f t="shared" si="212"/>
        <v/>
      </c>
      <c r="AA890" s="65" t="str">
        <f t="shared" si="213"/>
        <v/>
      </c>
      <c r="AB890" s="38"/>
      <c r="AC890" s="38"/>
      <c r="AD890" s="38"/>
      <c r="AE890" s="85" t="str">
        <f t="shared" si="214"/>
        <v/>
      </c>
      <c r="AF890" s="85" t="str">
        <f t="shared" si="215"/>
        <v/>
      </c>
      <c r="AG890" s="85" t="str">
        <f t="shared" si="216"/>
        <v/>
      </c>
      <c r="AH890" s="66" t="str">
        <f t="shared" si="219"/>
        <v/>
      </c>
      <c r="AI890" s="46" t="str">
        <f>IFERROR(IF(ISNUMBER('Opsparede løndele dec20-mar21'!K888),AH890+'Opsparede løndele dec20-mar21'!K888,AH890),"")</f>
        <v/>
      </c>
    </row>
    <row r="891" spans="1:35" x14ac:dyDescent="0.25">
      <c r="A891" s="52" t="str">
        <f t="shared" si="220"/>
        <v/>
      </c>
      <c r="B891" s="5"/>
      <c r="C891" s="6"/>
      <c r="D891" s="7"/>
      <c r="E891" s="8"/>
      <c r="F891" s="8"/>
      <c r="G891" s="60" t="str">
        <f t="shared" si="223"/>
        <v/>
      </c>
      <c r="H891" s="60" t="str">
        <f t="shared" si="223"/>
        <v/>
      </c>
      <c r="I891" s="60" t="str">
        <f t="shared" si="223"/>
        <v/>
      </c>
      <c r="K891" s="115" t="str">
        <f t="shared" si="218"/>
        <v/>
      </c>
      <c r="U891" s="116"/>
      <c r="V891" s="65" t="str">
        <f t="shared" si="208"/>
        <v/>
      </c>
      <c r="W891" s="65" t="str">
        <f t="shared" si="209"/>
        <v/>
      </c>
      <c r="X891" s="65" t="str">
        <f t="shared" si="210"/>
        <v/>
      </c>
      <c r="Y891" s="65" t="str">
        <f t="shared" si="211"/>
        <v/>
      </c>
      <c r="Z891" s="65" t="str">
        <f t="shared" si="212"/>
        <v/>
      </c>
      <c r="AA891" s="65" t="str">
        <f t="shared" si="213"/>
        <v/>
      </c>
      <c r="AB891" s="38"/>
      <c r="AC891" s="38"/>
      <c r="AD891" s="38"/>
      <c r="AE891" s="85" t="str">
        <f t="shared" si="214"/>
        <v/>
      </c>
      <c r="AF891" s="85" t="str">
        <f t="shared" si="215"/>
        <v/>
      </c>
      <c r="AG891" s="85" t="str">
        <f t="shared" si="216"/>
        <v/>
      </c>
      <c r="AH891" s="66" t="str">
        <f t="shared" si="219"/>
        <v/>
      </c>
      <c r="AI891" s="46" t="str">
        <f>IFERROR(IF(ISNUMBER('Opsparede løndele dec20-mar21'!K889),AH891+'Opsparede løndele dec20-mar21'!K889,AH891),"")</f>
        <v/>
      </c>
    </row>
    <row r="892" spans="1:35" x14ac:dyDescent="0.25">
      <c r="A892" s="52" t="str">
        <f t="shared" si="220"/>
        <v/>
      </c>
      <c r="B892" s="5"/>
      <c r="C892" s="6"/>
      <c r="D892" s="7"/>
      <c r="E892" s="8"/>
      <c r="F892" s="8"/>
      <c r="G892" s="60" t="str">
        <f t="shared" si="223"/>
        <v/>
      </c>
      <c r="H892" s="60" t="str">
        <f t="shared" si="223"/>
        <v/>
      </c>
      <c r="I892" s="60" t="str">
        <f t="shared" si="223"/>
        <v/>
      </c>
      <c r="K892" s="115" t="str">
        <f t="shared" si="218"/>
        <v/>
      </c>
      <c r="U892" s="116"/>
      <c r="V892" s="65" t="str">
        <f t="shared" si="208"/>
        <v/>
      </c>
      <c r="W892" s="65" t="str">
        <f t="shared" si="209"/>
        <v/>
      </c>
      <c r="X892" s="65" t="str">
        <f t="shared" si="210"/>
        <v/>
      </c>
      <c r="Y892" s="65" t="str">
        <f t="shared" si="211"/>
        <v/>
      </c>
      <c r="Z892" s="65" t="str">
        <f t="shared" si="212"/>
        <v/>
      </c>
      <c r="AA892" s="65" t="str">
        <f t="shared" si="213"/>
        <v/>
      </c>
      <c r="AB892" s="38"/>
      <c r="AC892" s="38"/>
      <c r="AD892" s="38"/>
      <c r="AE892" s="85" t="str">
        <f t="shared" si="214"/>
        <v/>
      </c>
      <c r="AF892" s="85" t="str">
        <f t="shared" si="215"/>
        <v/>
      </c>
      <c r="AG892" s="85" t="str">
        <f t="shared" si="216"/>
        <v/>
      </c>
      <c r="AH892" s="66" t="str">
        <f t="shared" si="219"/>
        <v/>
      </c>
      <c r="AI892" s="46" t="str">
        <f>IFERROR(IF(ISNUMBER('Opsparede løndele dec20-mar21'!K890),AH892+'Opsparede løndele dec20-mar21'!K890,AH892),"")</f>
        <v/>
      </c>
    </row>
    <row r="893" spans="1:35" x14ac:dyDescent="0.25">
      <c r="A893" s="52" t="str">
        <f t="shared" si="220"/>
        <v/>
      </c>
      <c r="B893" s="5"/>
      <c r="C893" s="6"/>
      <c r="D893" s="7"/>
      <c r="E893" s="8"/>
      <c r="F893" s="8"/>
      <c r="G893" s="60" t="str">
        <f t="shared" si="223"/>
        <v/>
      </c>
      <c r="H893" s="60" t="str">
        <f t="shared" si="223"/>
        <v/>
      </c>
      <c r="I893" s="60" t="str">
        <f t="shared" si="223"/>
        <v/>
      </c>
      <c r="K893" s="115" t="str">
        <f t="shared" si="218"/>
        <v/>
      </c>
      <c r="U893" s="116"/>
      <c r="V893" s="65" t="str">
        <f t="shared" si="208"/>
        <v/>
      </c>
      <c r="W893" s="65" t="str">
        <f t="shared" si="209"/>
        <v/>
      </c>
      <c r="X893" s="65" t="str">
        <f t="shared" si="210"/>
        <v/>
      </c>
      <c r="Y893" s="65" t="str">
        <f t="shared" si="211"/>
        <v/>
      </c>
      <c r="Z893" s="65" t="str">
        <f t="shared" si="212"/>
        <v/>
      </c>
      <c r="AA893" s="65" t="str">
        <f t="shared" si="213"/>
        <v/>
      </c>
      <c r="AB893" s="38"/>
      <c r="AC893" s="38"/>
      <c r="AD893" s="38"/>
      <c r="AE893" s="85" t="str">
        <f t="shared" si="214"/>
        <v/>
      </c>
      <c r="AF893" s="85" t="str">
        <f t="shared" si="215"/>
        <v/>
      </c>
      <c r="AG893" s="85" t="str">
        <f t="shared" si="216"/>
        <v/>
      </c>
      <c r="AH893" s="66" t="str">
        <f t="shared" si="219"/>
        <v/>
      </c>
      <c r="AI893" s="46" t="str">
        <f>IFERROR(IF(ISNUMBER('Opsparede løndele dec20-mar21'!K891),AH893+'Opsparede løndele dec20-mar21'!K891,AH893),"")</f>
        <v/>
      </c>
    </row>
    <row r="894" spans="1:35" x14ac:dyDescent="0.25">
      <c r="A894" s="52" t="str">
        <f t="shared" si="220"/>
        <v/>
      </c>
      <c r="B894" s="5"/>
      <c r="C894" s="6"/>
      <c r="D894" s="7"/>
      <c r="E894" s="8"/>
      <c r="F894" s="8"/>
      <c r="G894" s="60" t="str">
        <f t="shared" si="223"/>
        <v/>
      </c>
      <c r="H894" s="60" t="str">
        <f t="shared" si="223"/>
        <v/>
      </c>
      <c r="I894" s="60" t="str">
        <f t="shared" si="223"/>
        <v/>
      </c>
      <c r="K894" s="115" t="str">
        <f t="shared" si="218"/>
        <v/>
      </c>
      <c r="U894" s="116"/>
      <c r="V894" s="65" t="str">
        <f t="shared" si="208"/>
        <v/>
      </c>
      <c r="W894" s="65" t="str">
        <f t="shared" si="209"/>
        <v/>
      </c>
      <c r="X894" s="65" t="str">
        <f t="shared" si="210"/>
        <v/>
      </c>
      <c r="Y894" s="65" t="str">
        <f t="shared" si="211"/>
        <v/>
      </c>
      <c r="Z894" s="65" t="str">
        <f t="shared" si="212"/>
        <v/>
      </c>
      <c r="AA894" s="65" t="str">
        <f t="shared" si="213"/>
        <v/>
      </c>
      <c r="AB894" s="38"/>
      <c r="AC894" s="38"/>
      <c r="AD894" s="38"/>
      <c r="AE894" s="85" t="str">
        <f t="shared" si="214"/>
        <v/>
      </c>
      <c r="AF894" s="85" t="str">
        <f t="shared" si="215"/>
        <v/>
      </c>
      <c r="AG894" s="85" t="str">
        <f t="shared" si="216"/>
        <v/>
      </c>
      <c r="AH894" s="66" t="str">
        <f t="shared" si="219"/>
        <v/>
      </c>
      <c r="AI894" s="46" t="str">
        <f>IFERROR(IF(ISNUMBER('Opsparede løndele dec20-mar21'!K892),AH894+'Opsparede løndele dec20-mar21'!K892,AH894),"")</f>
        <v/>
      </c>
    </row>
    <row r="895" spans="1:35" x14ac:dyDescent="0.25">
      <c r="A895" s="52" t="str">
        <f t="shared" si="220"/>
        <v/>
      </c>
      <c r="B895" s="5"/>
      <c r="C895" s="6"/>
      <c r="D895" s="7"/>
      <c r="E895" s="8"/>
      <c r="F895" s="8"/>
      <c r="G895" s="60" t="str">
        <f t="shared" si="223"/>
        <v/>
      </c>
      <c r="H895" s="60" t="str">
        <f t="shared" si="223"/>
        <v/>
      </c>
      <c r="I895" s="60" t="str">
        <f t="shared" si="223"/>
        <v/>
      </c>
      <c r="K895" s="115" t="str">
        <f t="shared" si="218"/>
        <v/>
      </c>
      <c r="U895" s="116"/>
      <c r="V895" s="65" t="str">
        <f t="shared" si="208"/>
        <v/>
      </c>
      <c r="W895" s="65" t="str">
        <f t="shared" si="209"/>
        <v/>
      </c>
      <c r="X895" s="65" t="str">
        <f t="shared" si="210"/>
        <v/>
      </c>
      <c r="Y895" s="65" t="str">
        <f t="shared" si="211"/>
        <v/>
      </c>
      <c r="Z895" s="65" t="str">
        <f t="shared" si="212"/>
        <v/>
      </c>
      <c r="AA895" s="65" t="str">
        <f t="shared" si="213"/>
        <v/>
      </c>
      <c r="AB895" s="38"/>
      <c r="AC895" s="38"/>
      <c r="AD895" s="38"/>
      <c r="AE895" s="85" t="str">
        <f t="shared" si="214"/>
        <v/>
      </c>
      <c r="AF895" s="85" t="str">
        <f t="shared" si="215"/>
        <v/>
      </c>
      <c r="AG895" s="85" t="str">
        <f t="shared" si="216"/>
        <v/>
      </c>
      <c r="AH895" s="66" t="str">
        <f t="shared" si="219"/>
        <v/>
      </c>
      <c r="AI895" s="46" t="str">
        <f>IFERROR(IF(ISNUMBER('Opsparede løndele dec20-mar21'!K893),AH895+'Opsparede løndele dec20-mar21'!K893,AH895),"")</f>
        <v/>
      </c>
    </row>
    <row r="896" spans="1:35" x14ac:dyDescent="0.25">
      <c r="A896" s="52" t="str">
        <f t="shared" si="220"/>
        <v/>
      </c>
      <c r="B896" s="5"/>
      <c r="C896" s="6"/>
      <c r="D896" s="7"/>
      <c r="E896" s="8"/>
      <c r="F896" s="8"/>
      <c r="G896" s="60" t="str">
        <f t="shared" si="223"/>
        <v/>
      </c>
      <c r="H896" s="60" t="str">
        <f t="shared" si="223"/>
        <v/>
      </c>
      <c r="I896" s="60" t="str">
        <f t="shared" si="223"/>
        <v/>
      </c>
      <c r="K896" s="115" t="str">
        <f t="shared" si="218"/>
        <v/>
      </c>
      <c r="U896" s="116"/>
      <c r="V896" s="65" t="str">
        <f t="shared" si="208"/>
        <v/>
      </c>
      <c r="W896" s="65" t="str">
        <f t="shared" si="209"/>
        <v/>
      </c>
      <c r="X896" s="65" t="str">
        <f t="shared" si="210"/>
        <v/>
      </c>
      <c r="Y896" s="65" t="str">
        <f t="shared" si="211"/>
        <v/>
      </c>
      <c r="Z896" s="65" t="str">
        <f t="shared" si="212"/>
        <v/>
      </c>
      <c r="AA896" s="65" t="str">
        <f t="shared" si="213"/>
        <v/>
      </c>
      <c r="AB896" s="38"/>
      <c r="AC896" s="38"/>
      <c r="AD896" s="38"/>
      <c r="AE896" s="85" t="str">
        <f t="shared" si="214"/>
        <v/>
      </c>
      <c r="AF896" s="85" t="str">
        <f t="shared" si="215"/>
        <v/>
      </c>
      <c r="AG896" s="85" t="str">
        <f t="shared" si="216"/>
        <v/>
      </c>
      <c r="AH896" s="66" t="str">
        <f t="shared" si="219"/>
        <v/>
      </c>
      <c r="AI896" s="46" t="str">
        <f>IFERROR(IF(ISNUMBER('Opsparede løndele dec20-mar21'!K894),AH896+'Opsparede løndele dec20-mar21'!K894,AH896),"")</f>
        <v/>
      </c>
    </row>
    <row r="897" spans="1:35" x14ac:dyDescent="0.25">
      <c r="A897" s="52" t="str">
        <f t="shared" si="220"/>
        <v/>
      </c>
      <c r="B897" s="5"/>
      <c r="C897" s="6"/>
      <c r="D897" s="7"/>
      <c r="E897" s="8"/>
      <c r="F897" s="8"/>
      <c r="G897" s="60" t="str">
        <f t="shared" si="223"/>
        <v/>
      </c>
      <c r="H897" s="60" t="str">
        <f t="shared" si="223"/>
        <v/>
      </c>
      <c r="I897" s="60" t="str">
        <f t="shared" si="223"/>
        <v/>
      </c>
      <c r="K897" s="115" t="str">
        <f t="shared" si="218"/>
        <v/>
      </c>
      <c r="U897" s="116"/>
      <c r="V897" s="65" t="str">
        <f t="shared" si="208"/>
        <v/>
      </c>
      <c r="W897" s="65" t="str">
        <f t="shared" si="209"/>
        <v/>
      </c>
      <c r="X897" s="65" t="str">
        <f t="shared" si="210"/>
        <v/>
      </c>
      <c r="Y897" s="65" t="str">
        <f t="shared" si="211"/>
        <v/>
      </c>
      <c r="Z897" s="65" t="str">
        <f t="shared" si="212"/>
        <v/>
      </c>
      <c r="AA897" s="65" t="str">
        <f t="shared" si="213"/>
        <v/>
      </c>
      <c r="AB897" s="38"/>
      <c r="AC897" s="38"/>
      <c r="AD897" s="38"/>
      <c r="AE897" s="85" t="str">
        <f t="shared" si="214"/>
        <v/>
      </c>
      <c r="AF897" s="85" t="str">
        <f t="shared" si="215"/>
        <v/>
      </c>
      <c r="AG897" s="85" t="str">
        <f t="shared" si="216"/>
        <v/>
      </c>
      <c r="AH897" s="66" t="str">
        <f t="shared" si="219"/>
        <v/>
      </c>
      <c r="AI897" s="46" t="str">
        <f>IFERROR(IF(ISNUMBER('Opsparede løndele dec20-mar21'!K895),AH897+'Opsparede løndele dec20-mar21'!K895,AH897),"")</f>
        <v/>
      </c>
    </row>
    <row r="898" spans="1:35" x14ac:dyDescent="0.25">
      <c r="A898" s="52" t="str">
        <f t="shared" si="220"/>
        <v/>
      </c>
      <c r="B898" s="5"/>
      <c r="C898" s="6"/>
      <c r="D898" s="7"/>
      <c r="E898" s="8"/>
      <c r="F898" s="8"/>
      <c r="G898" s="60" t="str">
        <f t="shared" si="223"/>
        <v/>
      </c>
      <c r="H898" s="60" t="str">
        <f t="shared" si="223"/>
        <v/>
      </c>
      <c r="I898" s="60" t="str">
        <f t="shared" si="223"/>
        <v/>
      </c>
      <c r="K898" s="115" t="str">
        <f t="shared" si="218"/>
        <v/>
      </c>
      <c r="U898" s="116"/>
      <c r="V898" s="65" t="str">
        <f t="shared" si="208"/>
        <v/>
      </c>
      <c r="W898" s="65" t="str">
        <f t="shared" si="209"/>
        <v/>
      </c>
      <c r="X898" s="65" t="str">
        <f t="shared" si="210"/>
        <v/>
      </c>
      <c r="Y898" s="65" t="str">
        <f t="shared" si="211"/>
        <v/>
      </c>
      <c r="Z898" s="65" t="str">
        <f t="shared" si="212"/>
        <v/>
      </c>
      <c r="AA898" s="65" t="str">
        <f t="shared" si="213"/>
        <v/>
      </c>
      <c r="AB898" s="38"/>
      <c r="AC898" s="38"/>
      <c r="AD898" s="38"/>
      <c r="AE898" s="85" t="str">
        <f t="shared" si="214"/>
        <v/>
      </c>
      <c r="AF898" s="85" t="str">
        <f t="shared" si="215"/>
        <v/>
      </c>
      <c r="AG898" s="85" t="str">
        <f t="shared" si="216"/>
        <v/>
      </c>
      <c r="AH898" s="66" t="str">
        <f t="shared" si="219"/>
        <v/>
      </c>
      <c r="AI898" s="46" t="str">
        <f>IFERROR(IF(ISNUMBER('Opsparede løndele dec20-mar21'!K896),AH898+'Opsparede løndele dec20-mar21'!K896,AH898),"")</f>
        <v/>
      </c>
    </row>
    <row r="899" spans="1:35" x14ac:dyDescent="0.25">
      <c r="A899" s="52" t="str">
        <f t="shared" si="220"/>
        <v/>
      </c>
      <c r="B899" s="5"/>
      <c r="C899" s="6"/>
      <c r="D899" s="7"/>
      <c r="E899" s="8"/>
      <c r="F899" s="8"/>
      <c r="G899" s="60" t="str">
        <f t="shared" si="223"/>
        <v/>
      </c>
      <c r="H899" s="60" t="str">
        <f t="shared" si="223"/>
        <v/>
      </c>
      <c r="I899" s="60" t="str">
        <f t="shared" si="223"/>
        <v/>
      </c>
      <c r="K899" s="115" t="str">
        <f t="shared" si="218"/>
        <v/>
      </c>
      <c r="U899" s="116"/>
      <c r="V899" s="65" t="str">
        <f t="shared" si="208"/>
        <v/>
      </c>
      <c r="W899" s="65" t="str">
        <f t="shared" si="209"/>
        <v/>
      </c>
      <c r="X899" s="65" t="str">
        <f t="shared" si="210"/>
        <v/>
      </c>
      <c r="Y899" s="65" t="str">
        <f t="shared" si="211"/>
        <v/>
      </c>
      <c r="Z899" s="65" t="str">
        <f t="shared" si="212"/>
        <v/>
      </c>
      <c r="AA899" s="65" t="str">
        <f t="shared" si="213"/>
        <v/>
      </c>
      <c r="AB899" s="38"/>
      <c r="AC899" s="38"/>
      <c r="AD899" s="38"/>
      <c r="AE899" s="85" t="str">
        <f t="shared" si="214"/>
        <v/>
      </c>
      <c r="AF899" s="85" t="str">
        <f t="shared" si="215"/>
        <v/>
      </c>
      <c r="AG899" s="85" t="str">
        <f t="shared" si="216"/>
        <v/>
      </c>
      <c r="AH899" s="66" t="str">
        <f t="shared" si="219"/>
        <v/>
      </c>
      <c r="AI899" s="46" t="str">
        <f>IFERROR(IF(ISNUMBER('Opsparede løndele dec20-mar21'!K897),AH899+'Opsparede løndele dec20-mar21'!K897,AH899),"")</f>
        <v/>
      </c>
    </row>
    <row r="900" spans="1:35" x14ac:dyDescent="0.25">
      <c r="A900" s="52" t="str">
        <f t="shared" si="220"/>
        <v/>
      </c>
      <c r="B900" s="5"/>
      <c r="C900" s="6"/>
      <c r="D900" s="7"/>
      <c r="E900" s="8"/>
      <c r="F900" s="8"/>
      <c r="G900" s="60" t="str">
        <f t="shared" si="223"/>
        <v/>
      </c>
      <c r="H900" s="60" t="str">
        <f t="shared" si="223"/>
        <v/>
      </c>
      <c r="I900" s="60" t="str">
        <f t="shared" si="223"/>
        <v/>
      </c>
      <c r="K900" s="115" t="str">
        <f t="shared" si="218"/>
        <v/>
      </c>
      <c r="U900" s="116"/>
      <c r="V900" s="65" t="str">
        <f t="shared" si="208"/>
        <v/>
      </c>
      <c r="W900" s="65" t="str">
        <f t="shared" si="209"/>
        <v/>
      </c>
      <c r="X900" s="65" t="str">
        <f t="shared" si="210"/>
        <v/>
      </c>
      <c r="Y900" s="65" t="str">
        <f t="shared" si="211"/>
        <v/>
      </c>
      <c r="Z900" s="65" t="str">
        <f t="shared" si="212"/>
        <v/>
      </c>
      <c r="AA900" s="65" t="str">
        <f t="shared" si="213"/>
        <v/>
      </c>
      <c r="AB900" s="38"/>
      <c r="AC900" s="38"/>
      <c r="AD900" s="38"/>
      <c r="AE900" s="85" t="str">
        <f t="shared" si="214"/>
        <v/>
      </c>
      <c r="AF900" s="85" t="str">
        <f t="shared" si="215"/>
        <v/>
      </c>
      <c r="AG900" s="85" t="str">
        <f t="shared" si="216"/>
        <v/>
      </c>
      <c r="AH900" s="66" t="str">
        <f t="shared" si="219"/>
        <v/>
      </c>
      <c r="AI900" s="46" t="str">
        <f>IFERROR(IF(ISNUMBER('Opsparede løndele dec20-mar21'!K898),AH900+'Opsparede løndele dec20-mar21'!K898,AH900),"")</f>
        <v/>
      </c>
    </row>
    <row r="901" spans="1:35" x14ac:dyDescent="0.25">
      <c r="A901" s="52" t="str">
        <f t="shared" si="220"/>
        <v/>
      </c>
      <c r="B901" s="5"/>
      <c r="C901" s="6"/>
      <c r="D901" s="7"/>
      <c r="E901" s="8"/>
      <c r="F901" s="8"/>
      <c r="G901" s="60" t="str">
        <f t="shared" si="223"/>
        <v/>
      </c>
      <c r="H901" s="60" t="str">
        <f t="shared" si="223"/>
        <v/>
      </c>
      <c r="I901" s="60" t="str">
        <f t="shared" si="223"/>
        <v/>
      </c>
      <c r="K901" s="115" t="str">
        <f t="shared" si="218"/>
        <v/>
      </c>
      <c r="U901" s="116"/>
      <c r="V901" s="65" t="str">
        <f t="shared" si="208"/>
        <v/>
      </c>
      <c r="W901" s="65" t="str">
        <f t="shared" si="209"/>
        <v/>
      </c>
      <c r="X901" s="65" t="str">
        <f t="shared" si="210"/>
        <v/>
      </c>
      <c r="Y901" s="65" t="str">
        <f t="shared" si="211"/>
        <v/>
      </c>
      <c r="Z901" s="65" t="str">
        <f t="shared" si="212"/>
        <v/>
      </c>
      <c r="AA901" s="65" t="str">
        <f t="shared" si="213"/>
        <v/>
      </c>
      <c r="AB901" s="38"/>
      <c r="AC901" s="38"/>
      <c r="AD901" s="38"/>
      <c r="AE901" s="85" t="str">
        <f t="shared" si="214"/>
        <v/>
      </c>
      <c r="AF901" s="85" t="str">
        <f t="shared" si="215"/>
        <v/>
      </c>
      <c r="AG901" s="85" t="str">
        <f t="shared" si="216"/>
        <v/>
      </c>
      <c r="AH901" s="66" t="str">
        <f t="shared" si="219"/>
        <v/>
      </c>
      <c r="AI901" s="46" t="str">
        <f>IFERROR(IF(ISNUMBER('Opsparede løndele dec20-mar21'!K899),AH901+'Opsparede løndele dec20-mar21'!K899,AH901),"")</f>
        <v/>
      </c>
    </row>
    <row r="902" spans="1:35" x14ac:dyDescent="0.25">
      <c r="A902" s="52" t="str">
        <f t="shared" si="220"/>
        <v/>
      </c>
      <c r="B902" s="5"/>
      <c r="C902" s="6"/>
      <c r="D902" s="7"/>
      <c r="E902" s="8"/>
      <c r="F902" s="8"/>
      <c r="G902" s="60" t="str">
        <f t="shared" si="223"/>
        <v/>
      </c>
      <c r="H902" s="60" t="str">
        <f t="shared" si="223"/>
        <v/>
      </c>
      <c r="I902" s="60" t="str">
        <f t="shared" si="223"/>
        <v/>
      </c>
      <c r="K902" s="115" t="str">
        <f t="shared" si="218"/>
        <v/>
      </c>
      <c r="U902" s="116"/>
      <c r="V902" s="65" t="str">
        <f t="shared" si="208"/>
        <v/>
      </c>
      <c r="W902" s="65" t="str">
        <f t="shared" si="209"/>
        <v/>
      </c>
      <c r="X902" s="65" t="str">
        <f t="shared" si="210"/>
        <v/>
      </c>
      <c r="Y902" s="65" t="str">
        <f t="shared" si="211"/>
        <v/>
      </c>
      <c r="Z902" s="65" t="str">
        <f t="shared" si="212"/>
        <v/>
      </c>
      <c r="AA902" s="65" t="str">
        <f t="shared" si="213"/>
        <v/>
      </c>
      <c r="AB902" s="38"/>
      <c r="AC902" s="38"/>
      <c r="AD902" s="38"/>
      <c r="AE902" s="85" t="str">
        <f t="shared" si="214"/>
        <v/>
      </c>
      <c r="AF902" s="85" t="str">
        <f t="shared" si="215"/>
        <v/>
      </c>
      <c r="AG902" s="85" t="str">
        <f t="shared" si="216"/>
        <v/>
      </c>
      <c r="AH902" s="66" t="str">
        <f t="shared" si="219"/>
        <v/>
      </c>
      <c r="AI902" s="46" t="str">
        <f>IFERROR(IF(ISNUMBER('Opsparede løndele dec20-mar21'!K900),AH902+'Opsparede løndele dec20-mar21'!K900,AH902),"")</f>
        <v/>
      </c>
    </row>
    <row r="903" spans="1:35" x14ac:dyDescent="0.25">
      <c r="A903" s="52" t="str">
        <f t="shared" si="220"/>
        <v/>
      </c>
      <c r="B903" s="5"/>
      <c r="C903" s="6"/>
      <c r="D903" s="7"/>
      <c r="E903" s="8"/>
      <c r="F903" s="8"/>
      <c r="G903" s="60" t="str">
        <f t="shared" si="223"/>
        <v/>
      </c>
      <c r="H903" s="60" t="str">
        <f t="shared" si="223"/>
        <v/>
      </c>
      <c r="I903" s="60" t="str">
        <f t="shared" si="223"/>
        <v/>
      </c>
      <c r="K903" s="115" t="str">
        <f t="shared" si="218"/>
        <v/>
      </c>
      <c r="U903" s="116"/>
      <c r="V903" s="65" t="str">
        <f t="shared" ref="V903:V966" si="224">IF(AND(ISNUMBER($U903),ISNUMBER(L903)),(IF($B903="","",IF(MIN(L903,O903)*$K903&gt;30000*IF($U903&gt;37,37,$U903)/37,30000*IF($U903&gt;37,37,$U903)/37,MIN(L903,O903)*$K903))),"")</f>
        <v/>
      </c>
      <c r="W903" s="65" t="str">
        <f t="shared" ref="W903:W966" si="225">IF(AND(ISNUMBER($U903),ISNUMBER(M903)),(IF($B903="","",IF(MIN(M903,P903)*$K903&gt;30000*IF($U903&gt;37,37,$U903)/37,30000*IF($U903&gt;37,37,$U903)/37,MIN(M903,P903)*$K903))),"")</f>
        <v/>
      </c>
      <c r="X903" s="65" t="str">
        <f t="shared" ref="X903:X966" si="226">IF(AND(ISNUMBER($U903),ISNUMBER(N903)),(IF($B903="","",IF(MIN(N903,Q903)*$K903&gt;30000*IF($U903&gt;37,37,$U903)/37,30000*IF($U903&gt;37,37,$U903)/37,MIN(N903,Q903)*$K903))),"")</f>
        <v/>
      </c>
      <c r="Y903" s="65" t="str">
        <f t="shared" ref="Y903:Y966" si="227">IF(ISNUMBER(V903),(MIN(V903,MIN(L903,O903)-R903)),"")</f>
        <v/>
      </c>
      <c r="Z903" s="65" t="str">
        <f t="shared" ref="Z903:Z966" si="228">IF(ISNUMBER(W903),(MIN(W903,MIN(M903,P903)-S903)),"")</f>
        <v/>
      </c>
      <c r="AA903" s="65" t="str">
        <f t="shared" ref="AA903:AA966" si="229">IF(ISNUMBER(X903),(MIN(X903,MIN(N903,Q903)-T903)),"")</f>
        <v/>
      </c>
      <c r="AB903" s="38"/>
      <c r="AC903" s="38"/>
      <c r="AD903" s="38"/>
      <c r="AE903" s="85" t="str">
        <f t="shared" ref="AE903:AE966" si="230">IF(ISNUMBER(AB903),MIN(Y903/VLOOKUP(G$6,Matrix_antal_dage,4,FALSE)*(G903-AB903),30000),"")</f>
        <v/>
      </c>
      <c r="AF903" s="85" t="str">
        <f t="shared" ref="AF903:AF966" si="231">IF(ISNUMBER(AC903),MIN(Z903/VLOOKUP(H$6,Matrix_antal_dage,4,FALSE)*(H903-AC903),30000),"")</f>
        <v/>
      </c>
      <c r="AG903" s="85" t="str">
        <f t="shared" ref="AG903:AG966" si="232">IF(ISNUMBER(AD903),MIN(AA903/VLOOKUP(I$6,Matrix_antal_dage,4,FALSE)*(I903-AD903),30000),"")</f>
        <v/>
      </c>
      <c r="AH903" s="66" t="str">
        <f t="shared" si="219"/>
        <v/>
      </c>
      <c r="AI903" s="46" t="str">
        <f>IFERROR(IF(ISNUMBER('Opsparede løndele dec20-mar21'!K901),AH903+'Opsparede løndele dec20-mar21'!K901,AH903),"")</f>
        <v/>
      </c>
    </row>
    <row r="904" spans="1:35" x14ac:dyDescent="0.25">
      <c r="A904" s="52" t="str">
        <f t="shared" si="220"/>
        <v/>
      </c>
      <c r="B904" s="5"/>
      <c r="C904" s="6"/>
      <c r="D904" s="7"/>
      <c r="E904" s="8"/>
      <c r="F904" s="8"/>
      <c r="G904" s="60" t="str">
        <f t="shared" ref="G904:I919" si="233">IF(AND(ISNUMBER($E904),ISNUMBER($F904)),MAX(MIN(NETWORKDAYS(IF($E904&lt;=VLOOKUP(G$6,Matrix_antal_dage,5,FALSE),VLOOKUP(G$6,Matrix_antal_dage,5,FALSE),$E904),IF($F904&gt;=VLOOKUP(G$6,Matrix_antal_dage,6,FALSE),VLOOKUP(G$6,Matrix_antal_dage,6,FALSE),$F904),helligdage),VLOOKUP(G$6,Matrix_antal_dage,7,FALSE)),0),"")</f>
        <v/>
      </c>
      <c r="H904" s="60" t="str">
        <f t="shared" si="233"/>
        <v/>
      </c>
      <c r="I904" s="60" t="str">
        <f t="shared" si="233"/>
        <v/>
      </c>
      <c r="K904" s="115" t="str">
        <f t="shared" ref="K904:K967" si="234">IF(J904="","",IF(J904="Funktionær",0.75,IF(J904="Ikke-funktionær",0.9,IF(J904="Elev/lærling",0.9))))</f>
        <v/>
      </c>
      <c r="U904" s="116"/>
      <c r="V904" s="65" t="str">
        <f t="shared" si="224"/>
        <v/>
      </c>
      <c r="W904" s="65" t="str">
        <f t="shared" si="225"/>
        <v/>
      </c>
      <c r="X904" s="65" t="str">
        <f t="shared" si="226"/>
        <v/>
      </c>
      <c r="Y904" s="65" t="str">
        <f t="shared" si="227"/>
        <v/>
      </c>
      <c r="Z904" s="65" t="str">
        <f t="shared" si="228"/>
        <v/>
      </c>
      <c r="AA904" s="65" t="str">
        <f t="shared" si="229"/>
        <v/>
      </c>
      <c r="AB904" s="38"/>
      <c r="AC904" s="38"/>
      <c r="AD904" s="38"/>
      <c r="AE904" s="85" t="str">
        <f t="shared" si="230"/>
        <v/>
      </c>
      <c r="AF904" s="85" t="str">
        <f t="shared" si="231"/>
        <v/>
      </c>
      <c r="AG904" s="85" t="str">
        <f t="shared" si="232"/>
        <v/>
      </c>
      <c r="AH904" s="66" t="str">
        <f t="shared" ref="AH904:AH967" si="235">IF(OR(ISNUMBER(AB904),ISNUMBER(AC904),ISNUMBER(AD904)),SUM(AE904:AG904),"")</f>
        <v/>
      </c>
      <c r="AI904" s="46" t="str">
        <f>IFERROR(IF(ISNUMBER('Opsparede løndele dec20-mar21'!K902),AH904+'Opsparede løndele dec20-mar21'!K902,AH904),"")</f>
        <v/>
      </c>
    </row>
    <row r="905" spans="1:35" x14ac:dyDescent="0.25">
      <c r="A905" s="52" t="str">
        <f t="shared" ref="A905:A968" si="236">IF(B905="","",A904+1)</f>
        <v/>
      </c>
      <c r="B905" s="5"/>
      <c r="C905" s="6"/>
      <c r="D905" s="7"/>
      <c r="E905" s="8"/>
      <c r="F905" s="8"/>
      <c r="G905" s="60" t="str">
        <f t="shared" si="233"/>
        <v/>
      </c>
      <c r="H905" s="60" t="str">
        <f t="shared" si="233"/>
        <v/>
      </c>
      <c r="I905" s="60" t="str">
        <f t="shared" si="233"/>
        <v/>
      </c>
      <c r="K905" s="115" t="str">
        <f t="shared" si="234"/>
        <v/>
      </c>
      <c r="U905" s="116"/>
      <c r="V905" s="65" t="str">
        <f t="shared" si="224"/>
        <v/>
      </c>
      <c r="W905" s="65" t="str">
        <f t="shared" si="225"/>
        <v/>
      </c>
      <c r="X905" s="65" t="str">
        <f t="shared" si="226"/>
        <v/>
      </c>
      <c r="Y905" s="65" t="str">
        <f t="shared" si="227"/>
        <v/>
      </c>
      <c r="Z905" s="65" t="str">
        <f t="shared" si="228"/>
        <v/>
      </c>
      <c r="AA905" s="65" t="str">
        <f t="shared" si="229"/>
        <v/>
      </c>
      <c r="AB905" s="38"/>
      <c r="AC905" s="38"/>
      <c r="AD905" s="38"/>
      <c r="AE905" s="85" t="str">
        <f t="shared" si="230"/>
        <v/>
      </c>
      <c r="AF905" s="85" t="str">
        <f t="shared" si="231"/>
        <v/>
      </c>
      <c r="AG905" s="85" t="str">
        <f t="shared" si="232"/>
        <v/>
      </c>
      <c r="AH905" s="66" t="str">
        <f t="shared" si="235"/>
        <v/>
      </c>
      <c r="AI905" s="46" t="str">
        <f>IFERROR(IF(ISNUMBER('Opsparede løndele dec20-mar21'!K903),AH905+'Opsparede løndele dec20-mar21'!K903,AH905),"")</f>
        <v/>
      </c>
    </row>
    <row r="906" spans="1:35" x14ac:dyDescent="0.25">
      <c r="A906" s="52" t="str">
        <f t="shared" si="236"/>
        <v/>
      </c>
      <c r="B906" s="5"/>
      <c r="C906" s="6"/>
      <c r="D906" s="7"/>
      <c r="E906" s="8"/>
      <c r="F906" s="8"/>
      <c r="G906" s="60" t="str">
        <f t="shared" si="233"/>
        <v/>
      </c>
      <c r="H906" s="60" t="str">
        <f t="shared" si="233"/>
        <v/>
      </c>
      <c r="I906" s="60" t="str">
        <f t="shared" si="233"/>
        <v/>
      </c>
      <c r="K906" s="115" t="str">
        <f t="shared" si="234"/>
        <v/>
      </c>
      <c r="U906" s="116"/>
      <c r="V906" s="65" t="str">
        <f t="shared" si="224"/>
        <v/>
      </c>
      <c r="W906" s="65" t="str">
        <f t="shared" si="225"/>
        <v/>
      </c>
      <c r="X906" s="65" t="str">
        <f t="shared" si="226"/>
        <v/>
      </c>
      <c r="Y906" s="65" t="str">
        <f t="shared" si="227"/>
        <v/>
      </c>
      <c r="Z906" s="65" t="str">
        <f t="shared" si="228"/>
        <v/>
      </c>
      <c r="AA906" s="65" t="str">
        <f t="shared" si="229"/>
        <v/>
      </c>
      <c r="AB906" s="38"/>
      <c r="AC906" s="38"/>
      <c r="AD906" s="38"/>
      <c r="AE906" s="85" t="str">
        <f t="shared" si="230"/>
        <v/>
      </c>
      <c r="AF906" s="85" t="str">
        <f t="shared" si="231"/>
        <v/>
      </c>
      <c r="AG906" s="85" t="str">
        <f t="shared" si="232"/>
        <v/>
      </c>
      <c r="AH906" s="66" t="str">
        <f t="shared" si="235"/>
        <v/>
      </c>
      <c r="AI906" s="46" t="str">
        <f>IFERROR(IF(ISNUMBER('Opsparede løndele dec20-mar21'!K904),AH906+'Opsparede løndele dec20-mar21'!K904,AH906),"")</f>
        <v/>
      </c>
    </row>
    <row r="907" spans="1:35" x14ac:dyDescent="0.25">
      <c r="A907" s="52" t="str">
        <f t="shared" si="236"/>
        <v/>
      </c>
      <c r="B907" s="5"/>
      <c r="C907" s="6"/>
      <c r="D907" s="7"/>
      <c r="E907" s="8"/>
      <c r="F907" s="8"/>
      <c r="G907" s="60" t="str">
        <f t="shared" si="233"/>
        <v/>
      </c>
      <c r="H907" s="60" t="str">
        <f t="shared" si="233"/>
        <v/>
      </c>
      <c r="I907" s="60" t="str">
        <f t="shared" si="233"/>
        <v/>
      </c>
      <c r="K907" s="115" t="str">
        <f t="shared" si="234"/>
        <v/>
      </c>
      <c r="U907" s="116"/>
      <c r="V907" s="65" t="str">
        <f t="shared" si="224"/>
        <v/>
      </c>
      <c r="W907" s="65" t="str">
        <f t="shared" si="225"/>
        <v/>
      </c>
      <c r="X907" s="65" t="str">
        <f t="shared" si="226"/>
        <v/>
      </c>
      <c r="Y907" s="65" t="str">
        <f t="shared" si="227"/>
        <v/>
      </c>
      <c r="Z907" s="65" t="str">
        <f t="shared" si="228"/>
        <v/>
      </c>
      <c r="AA907" s="65" t="str">
        <f t="shared" si="229"/>
        <v/>
      </c>
      <c r="AB907" s="38"/>
      <c r="AC907" s="38"/>
      <c r="AD907" s="38"/>
      <c r="AE907" s="85" t="str">
        <f t="shared" si="230"/>
        <v/>
      </c>
      <c r="AF907" s="85" t="str">
        <f t="shared" si="231"/>
        <v/>
      </c>
      <c r="AG907" s="85" t="str">
        <f t="shared" si="232"/>
        <v/>
      </c>
      <c r="AH907" s="66" t="str">
        <f t="shared" si="235"/>
        <v/>
      </c>
      <c r="AI907" s="46" t="str">
        <f>IFERROR(IF(ISNUMBER('Opsparede løndele dec20-mar21'!K905),AH907+'Opsparede løndele dec20-mar21'!K905,AH907),"")</f>
        <v/>
      </c>
    </row>
    <row r="908" spans="1:35" x14ac:dyDescent="0.25">
      <c r="A908" s="52" t="str">
        <f t="shared" si="236"/>
        <v/>
      </c>
      <c r="B908" s="5"/>
      <c r="C908" s="6"/>
      <c r="D908" s="7"/>
      <c r="E908" s="8"/>
      <c r="F908" s="8"/>
      <c r="G908" s="60" t="str">
        <f t="shared" si="233"/>
        <v/>
      </c>
      <c r="H908" s="60" t="str">
        <f t="shared" si="233"/>
        <v/>
      </c>
      <c r="I908" s="60" t="str">
        <f t="shared" si="233"/>
        <v/>
      </c>
      <c r="K908" s="115" t="str">
        <f t="shared" si="234"/>
        <v/>
      </c>
      <c r="U908" s="116"/>
      <c r="V908" s="65" t="str">
        <f t="shared" si="224"/>
        <v/>
      </c>
      <c r="W908" s="65" t="str">
        <f t="shared" si="225"/>
        <v/>
      </c>
      <c r="X908" s="65" t="str">
        <f t="shared" si="226"/>
        <v/>
      </c>
      <c r="Y908" s="65" t="str">
        <f t="shared" si="227"/>
        <v/>
      </c>
      <c r="Z908" s="65" t="str">
        <f t="shared" si="228"/>
        <v/>
      </c>
      <c r="AA908" s="65" t="str">
        <f t="shared" si="229"/>
        <v/>
      </c>
      <c r="AB908" s="38"/>
      <c r="AC908" s="38"/>
      <c r="AD908" s="38"/>
      <c r="AE908" s="85" t="str">
        <f t="shared" si="230"/>
        <v/>
      </c>
      <c r="AF908" s="85" t="str">
        <f t="shared" si="231"/>
        <v/>
      </c>
      <c r="AG908" s="85" t="str">
        <f t="shared" si="232"/>
        <v/>
      </c>
      <c r="AH908" s="66" t="str">
        <f t="shared" si="235"/>
        <v/>
      </c>
      <c r="AI908" s="46" t="str">
        <f>IFERROR(IF(ISNUMBER('Opsparede løndele dec20-mar21'!K906),AH908+'Opsparede løndele dec20-mar21'!K906,AH908),"")</f>
        <v/>
      </c>
    </row>
    <row r="909" spans="1:35" x14ac:dyDescent="0.25">
      <c r="A909" s="52" t="str">
        <f t="shared" si="236"/>
        <v/>
      </c>
      <c r="B909" s="5"/>
      <c r="C909" s="6"/>
      <c r="D909" s="7"/>
      <c r="E909" s="8"/>
      <c r="F909" s="8"/>
      <c r="G909" s="60" t="str">
        <f t="shared" si="233"/>
        <v/>
      </c>
      <c r="H909" s="60" t="str">
        <f t="shared" si="233"/>
        <v/>
      </c>
      <c r="I909" s="60" t="str">
        <f t="shared" si="233"/>
        <v/>
      </c>
      <c r="K909" s="115" t="str">
        <f t="shared" si="234"/>
        <v/>
      </c>
      <c r="U909" s="116"/>
      <c r="V909" s="65" t="str">
        <f t="shared" si="224"/>
        <v/>
      </c>
      <c r="W909" s="65" t="str">
        <f t="shared" si="225"/>
        <v/>
      </c>
      <c r="X909" s="65" t="str">
        <f t="shared" si="226"/>
        <v/>
      </c>
      <c r="Y909" s="65" t="str">
        <f t="shared" si="227"/>
        <v/>
      </c>
      <c r="Z909" s="65" t="str">
        <f t="shared" si="228"/>
        <v/>
      </c>
      <c r="AA909" s="65" t="str">
        <f t="shared" si="229"/>
        <v/>
      </c>
      <c r="AB909" s="38"/>
      <c r="AC909" s="38"/>
      <c r="AD909" s="38"/>
      <c r="AE909" s="85" t="str">
        <f t="shared" si="230"/>
        <v/>
      </c>
      <c r="AF909" s="85" t="str">
        <f t="shared" si="231"/>
        <v/>
      </c>
      <c r="AG909" s="85" t="str">
        <f t="shared" si="232"/>
        <v/>
      </c>
      <c r="AH909" s="66" t="str">
        <f t="shared" si="235"/>
        <v/>
      </c>
      <c r="AI909" s="46" t="str">
        <f>IFERROR(IF(ISNUMBER('Opsparede løndele dec20-mar21'!K907),AH909+'Opsparede løndele dec20-mar21'!K907,AH909),"")</f>
        <v/>
      </c>
    </row>
    <row r="910" spans="1:35" x14ac:dyDescent="0.25">
      <c r="A910" s="52" t="str">
        <f t="shared" si="236"/>
        <v/>
      </c>
      <c r="B910" s="5"/>
      <c r="C910" s="6"/>
      <c r="D910" s="7"/>
      <c r="E910" s="8"/>
      <c r="F910" s="8"/>
      <c r="G910" s="60" t="str">
        <f t="shared" si="233"/>
        <v/>
      </c>
      <c r="H910" s="60" t="str">
        <f t="shared" si="233"/>
        <v/>
      </c>
      <c r="I910" s="60" t="str">
        <f t="shared" si="233"/>
        <v/>
      </c>
      <c r="K910" s="115" t="str">
        <f t="shared" si="234"/>
        <v/>
      </c>
      <c r="U910" s="116"/>
      <c r="V910" s="65" t="str">
        <f t="shared" si="224"/>
        <v/>
      </c>
      <c r="W910" s="65" t="str">
        <f t="shared" si="225"/>
        <v/>
      </c>
      <c r="X910" s="65" t="str">
        <f t="shared" si="226"/>
        <v/>
      </c>
      <c r="Y910" s="65" t="str">
        <f t="shared" si="227"/>
        <v/>
      </c>
      <c r="Z910" s="65" t="str">
        <f t="shared" si="228"/>
        <v/>
      </c>
      <c r="AA910" s="65" t="str">
        <f t="shared" si="229"/>
        <v/>
      </c>
      <c r="AB910" s="38"/>
      <c r="AC910" s="38"/>
      <c r="AD910" s="38"/>
      <c r="AE910" s="85" t="str">
        <f t="shared" si="230"/>
        <v/>
      </c>
      <c r="AF910" s="85" t="str">
        <f t="shared" si="231"/>
        <v/>
      </c>
      <c r="AG910" s="85" t="str">
        <f t="shared" si="232"/>
        <v/>
      </c>
      <c r="AH910" s="66" t="str">
        <f t="shared" si="235"/>
        <v/>
      </c>
      <c r="AI910" s="46" t="str">
        <f>IFERROR(IF(ISNUMBER('Opsparede løndele dec20-mar21'!K908),AH910+'Opsparede løndele dec20-mar21'!K908,AH910),"")</f>
        <v/>
      </c>
    </row>
    <row r="911" spans="1:35" x14ac:dyDescent="0.25">
      <c r="A911" s="52" t="str">
        <f t="shared" si="236"/>
        <v/>
      </c>
      <c r="B911" s="5"/>
      <c r="C911" s="6"/>
      <c r="D911" s="7"/>
      <c r="E911" s="8"/>
      <c r="F911" s="8"/>
      <c r="G911" s="60" t="str">
        <f t="shared" si="233"/>
        <v/>
      </c>
      <c r="H911" s="60" t="str">
        <f t="shared" si="233"/>
        <v/>
      </c>
      <c r="I911" s="60" t="str">
        <f t="shared" si="233"/>
        <v/>
      </c>
      <c r="K911" s="115" t="str">
        <f t="shared" si="234"/>
        <v/>
      </c>
      <c r="U911" s="116"/>
      <c r="V911" s="65" t="str">
        <f t="shared" si="224"/>
        <v/>
      </c>
      <c r="W911" s="65" t="str">
        <f t="shared" si="225"/>
        <v/>
      </c>
      <c r="X911" s="65" t="str">
        <f t="shared" si="226"/>
        <v/>
      </c>
      <c r="Y911" s="65" t="str">
        <f t="shared" si="227"/>
        <v/>
      </c>
      <c r="Z911" s="65" t="str">
        <f t="shared" si="228"/>
        <v/>
      </c>
      <c r="AA911" s="65" t="str">
        <f t="shared" si="229"/>
        <v/>
      </c>
      <c r="AB911" s="38"/>
      <c r="AC911" s="38"/>
      <c r="AD911" s="38"/>
      <c r="AE911" s="85" t="str">
        <f t="shared" si="230"/>
        <v/>
      </c>
      <c r="AF911" s="85" t="str">
        <f t="shared" si="231"/>
        <v/>
      </c>
      <c r="AG911" s="85" t="str">
        <f t="shared" si="232"/>
        <v/>
      </c>
      <c r="AH911" s="66" t="str">
        <f t="shared" si="235"/>
        <v/>
      </c>
      <c r="AI911" s="46" t="str">
        <f>IFERROR(IF(ISNUMBER('Opsparede løndele dec20-mar21'!K909),AH911+'Opsparede løndele dec20-mar21'!K909,AH911),"")</f>
        <v/>
      </c>
    </row>
    <row r="912" spans="1:35" x14ac:dyDescent="0.25">
      <c r="A912" s="52" t="str">
        <f t="shared" si="236"/>
        <v/>
      </c>
      <c r="B912" s="5"/>
      <c r="C912" s="6"/>
      <c r="D912" s="7"/>
      <c r="E912" s="8"/>
      <c r="F912" s="8"/>
      <c r="G912" s="60" t="str">
        <f t="shared" si="233"/>
        <v/>
      </c>
      <c r="H912" s="60" t="str">
        <f t="shared" si="233"/>
        <v/>
      </c>
      <c r="I912" s="60" t="str">
        <f t="shared" si="233"/>
        <v/>
      </c>
      <c r="K912" s="115" t="str">
        <f t="shared" si="234"/>
        <v/>
      </c>
      <c r="U912" s="116"/>
      <c r="V912" s="65" t="str">
        <f t="shared" si="224"/>
        <v/>
      </c>
      <c r="W912" s="65" t="str">
        <f t="shared" si="225"/>
        <v/>
      </c>
      <c r="X912" s="65" t="str">
        <f t="shared" si="226"/>
        <v/>
      </c>
      <c r="Y912" s="65" t="str">
        <f t="shared" si="227"/>
        <v/>
      </c>
      <c r="Z912" s="65" t="str">
        <f t="shared" si="228"/>
        <v/>
      </c>
      <c r="AA912" s="65" t="str">
        <f t="shared" si="229"/>
        <v/>
      </c>
      <c r="AB912" s="38"/>
      <c r="AC912" s="38"/>
      <c r="AD912" s="38"/>
      <c r="AE912" s="85" t="str">
        <f t="shared" si="230"/>
        <v/>
      </c>
      <c r="AF912" s="85" t="str">
        <f t="shared" si="231"/>
        <v/>
      </c>
      <c r="AG912" s="85" t="str">
        <f t="shared" si="232"/>
        <v/>
      </c>
      <c r="AH912" s="66" t="str">
        <f t="shared" si="235"/>
        <v/>
      </c>
      <c r="AI912" s="46" t="str">
        <f>IFERROR(IF(ISNUMBER('Opsparede løndele dec20-mar21'!K910),AH912+'Opsparede løndele dec20-mar21'!K910,AH912),"")</f>
        <v/>
      </c>
    </row>
    <row r="913" spans="1:35" x14ac:dyDescent="0.25">
      <c r="A913" s="52" t="str">
        <f t="shared" si="236"/>
        <v/>
      </c>
      <c r="B913" s="5"/>
      <c r="C913" s="6"/>
      <c r="D913" s="7"/>
      <c r="E913" s="8"/>
      <c r="F913" s="8"/>
      <c r="G913" s="60" t="str">
        <f t="shared" si="233"/>
        <v/>
      </c>
      <c r="H913" s="60" t="str">
        <f t="shared" si="233"/>
        <v/>
      </c>
      <c r="I913" s="60" t="str">
        <f t="shared" si="233"/>
        <v/>
      </c>
      <c r="K913" s="115" t="str">
        <f t="shared" si="234"/>
        <v/>
      </c>
      <c r="U913" s="116"/>
      <c r="V913" s="65" t="str">
        <f t="shared" si="224"/>
        <v/>
      </c>
      <c r="W913" s="65" t="str">
        <f t="shared" si="225"/>
        <v/>
      </c>
      <c r="X913" s="65" t="str">
        <f t="shared" si="226"/>
        <v/>
      </c>
      <c r="Y913" s="65" t="str">
        <f t="shared" si="227"/>
        <v/>
      </c>
      <c r="Z913" s="65" t="str">
        <f t="shared" si="228"/>
        <v/>
      </c>
      <c r="AA913" s="65" t="str">
        <f t="shared" si="229"/>
        <v/>
      </c>
      <c r="AB913" s="38"/>
      <c r="AC913" s="38"/>
      <c r="AD913" s="38"/>
      <c r="AE913" s="85" t="str">
        <f t="shared" si="230"/>
        <v/>
      </c>
      <c r="AF913" s="85" t="str">
        <f t="shared" si="231"/>
        <v/>
      </c>
      <c r="AG913" s="85" t="str">
        <f t="shared" si="232"/>
        <v/>
      </c>
      <c r="AH913" s="66" t="str">
        <f t="shared" si="235"/>
        <v/>
      </c>
      <c r="AI913" s="46" t="str">
        <f>IFERROR(IF(ISNUMBER('Opsparede løndele dec20-mar21'!K911),AH913+'Opsparede løndele dec20-mar21'!K911,AH913),"")</f>
        <v/>
      </c>
    </row>
    <row r="914" spans="1:35" x14ac:dyDescent="0.25">
      <c r="A914" s="52" t="str">
        <f t="shared" si="236"/>
        <v/>
      </c>
      <c r="B914" s="5"/>
      <c r="C914" s="6"/>
      <c r="D914" s="7"/>
      <c r="E914" s="8"/>
      <c r="F914" s="8"/>
      <c r="G914" s="60" t="str">
        <f t="shared" si="233"/>
        <v/>
      </c>
      <c r="H914" s="60" t="str">
        <f t="shared" si="233"/>
        <v/>
      </c>
      <c r="I914" s="60" t="str">
        <f t="shared" si="233"/>
        <v/>
      </c>
      <c r="K914" s="115" t="str">
        <f t="shared" si="234"/>
        <v/>
      </c>
      <c r="U914" s="116"/>
      <c r="V914" s="65" t="str">
        <f t="shared" si="224"/>
        <v/>
      </c>
      <c r="W914" s="65" t="str">
        <f t="shared" si="225"/>
        <v/>
      </c>
      <c r="X914" s="65" t="str">
        <f t="shared" si="226"/>
        <v/>
      </c>
      <c r="Y914" s="65" t="str">
        <f t="shared" si="227"/>
        <v/>
      </c>
      <c r="Z914" s="65" t="str">
        <f t="shared" si="228"/>
        <v/>
      </c>
      <c r="AA914" s="65" t="str">
        <f t="shared" si="229"/>
        <v/>
      </c>
      <c r="AB914" s="38"/>
      <c r="AC914" s="38"/>
      <c r="AD914" s="38"/>
      <c r="AE914" s="85" t="str">
        <f t="shared" si="230"/>
        <v/>
      </c>
      <c r="AF914" s="85" t="str">
        <f t="shared" si="231"/>
        <v/>
      </c>
      <c r="AG914" s="85" t="str">
        <f t="shared" si="232"/>
        <v/>
      </c>
      <c r="AH914" s="66" t="str">
        <f t="shared" si="235"/>
        <v/>
      </c>
      <c r="AI914" s="46" t="str">
        <f>IFERROR(IF(ISNUMBER('Opsparede løndele dec20-mar21'!K912),AH914+'Opsparede løndele dec20-mar21'!K912,AH914),"")</f>
        <v/>
      </c>
    </row>
    <row r="915" spans="1:35" x14ac:dyDescent="0.25">
      <c r="A915" s="52" t="str">
        <f t="shared" si="236"/>
        <v/>
      </c>
      <c r="B915" s="5"/>
      <c r="C915" s="6"/>
      <c r="D915" s="7"/>
      <c r="E915" s="8"/>
      <c r="F915" s="8"/>
      <c r="G915" s="60" t="str">
        <f t="shared" si="233"/>
        <v/>
      </c>
      <c r="H915" s="60" t="str">
        <f t="shared" si="233"/>
        <v/>
      </c>
      <c r="I915" s="60" t="str">
        <f t="shared" si="233"/>
        <v/>
      </c>
      <c r="K915" s="115" t="str">
        <f t="shared" si="234"/>
        <v/>
      </c>
      <c r="U915" s="116"/>
      <c r="V915" s="65" t="str">
        <f t="shared" si="224"/>
        <v/>
      </c>
      <c r="W915" s="65" t="str">
        <f t="shared" si="225"/>
        <v/>
      </c>
      <c r="X915" s="65" t="str">
        <f t="shared" si="226"/>
        <v/>
      </c>
      <c r="Y915" s="65" t="str">
        <f t="shared" si="227"/>
        <v/>
      </c>
      <c r="Z915" s="65" t="str">
        <f t="shared" si="228"/>
        <v/>
      </c>
      <c r="AA915" s="65" t="str">
        <f t="shared" si="229"/>
        <v/>
      </c>
      <c r="AB915" s="38"/>
      <c r="AC915" s="38"/>
      <c r="AD915" s="38"/>
      <c r="AE915" s="85" t="str">
        <f t="shared" si="230"/>
        <v/>
      </c>
      <c r="AF915" s="85" t="str">
        <f t="shared" si="231"/>
        <v/>
      </c>
      <c r="AG915" s="85" t="str">
        <f t="shared" si="232"/>
        <v/>
      </c>
      <c r="AH915" s="66" t="str">
        <f t="shared" si="235"/>
        <v/>
      </c>
      <c r="AI915" s="46" t="str">
        <f>IFERROR(IF(ISNUMBER('Opsparede løndele dec20-mar21'!K913),AH915+'Opsparede løndele dec20-mar21'!K913,AH915),"")</f>
        <v/>
      </c>
    </row>
    <row r="916" spans="1:35" x14ac:dyDescent="0.25">
      <c r="A916" s="52" t="str">
        <f t="shared" si="236"/>
        <v/>
      </c>
      <c r="B916" s="5"/>
      <c r="C916" s="6"/>
      <c r="D916" s="7"/>
      <c r="E916" s="8"/>
      <c r="F916" s="8"/>
      <c r="G916" s="60" t="str">
        <f t="shared" si="233"/>
        <v/>
      </c>
      <c r="H916" s="60" t="str">
        <f t="shared" si="233"/>
        <v/>
      </c>
      <c r="I916" s="60" t="str">
        <f t="shared" si="233"/>
        <v/>
      </c>
      <c r="K916" s="115" t="str">
        <f t="shared" si="234"/>
        <v/>
      </c>
      <c r="U916" s="116"/>
      <c r="V916" s="65" t="str">
        <f t="shared" si="224"/>
        <v/>
      </c>
      <c r="W916" s="65" t="str">
        <f t="shared" si="225"/>
        <v/>
      </c>
      <c r="X916" s="65" t="str">
        <f t="shared" si="226"/>
        <v/>
      </c>
      <c r="Y916" s="65" t="str">
        <f t="shared" si="227"/>
        <v/>
      </c>
      <c r="Z916" s="65" t="str">
        <f t="shared" si="228"/>
        <v/>
      </c>
      <c r="AA916" s="65" t="str">
        <f t="shared" si="229"/>
        <v/>
      </c>
      <c r="AB916" s="38"/>
      <c r="AC916" s="38"/>
      <c r="AD916" s="38"/>
      <c r="AE916" s="85" t="str">
        <f t="shared" si="230"/>
        <v/>
      </c>
      <c r="AF916" s="85" t="str">
        <f t="shared" si="231"/>
        <v/>
      </c>
      <c r="AG916" s="85" t="str">
        <f t="shared" si="232"/>
        <v/>
      </c>
      <c r="AH916" s="66" t="str">
        <f t="shared" si="235"/>
        <v/>
      </c>
      <c r="AI916" s="46" t="str">
        <f>IFERROR(IF(ISNUMBER('Opsparede løndele dec20-mar21'!K914),AH916+'Opsparede løndele dec20-mar21'!K914,AH916),"")</f>
        <v/>
      </c>
    </row>
    <row r="917" spans="1:35" x14ac:dyDescent="0.25">
      <c r="A917" s="52" t="str">
        <f t="shared" si="236"/>
        <v/>
      </c>
      <c r="B917" s="5"/>
      <c r="C917" s="6"/>
      <c r="D917" s="7"/>
      <c r="E917" s="8"/>
      <c r="F917" s="8"/>
      <c r="G917" s="60" t="str">
        <f t="shared" si="233"/>
        <v/>
      </c>
      <c r="H917" s="60" t="str">
        <f t="shared" si="233"/>
        <v/>
      </c>
      <c r="I917" s="60" t="str">
        <f t="shared" si="233"/>
        <v/>
      </c>
      <c r="K917" s="115" t="str">
        <f t="shared" si="234"/>
        <v/>
      </c>
      <c r="U917" s="116"/>
      <c r="V917" s="65" t="str">
        <f t="shared" si="224"/>
        <v/>
      </c>
      <c r="W917" s="65" t="str">
        <f t="shared" si="225"/>
        <v/>
      </c>
      <c r="X917" s="65" t="str">
        <f t="shared" si="226"/>
        <v/>
      </c>
      <c r="Y917" s="65" t="str">
        <f t="shared" si="227"/>
        <v/>
      </c>
      <c r="Z917" s="65" t="str">
        <f t="shared" si="228"/>
        <v/>
      </c>
      <c r="AA917" s="65" t="str">
        <f t="shared" si="229"/>
        <v/>
      </c>
      <c r="AB917" s="38"/>
      <c r="AC917" s="38"/>
      <c r="AD917" s="38"/>
      <c r="AE917" s="85" t="str">
        <f t="shared" si="230"/>
        <v/>
      </c>
      <c r="AF917" s="85" t="str">
        <f t="shared" si="231"/>
        <v/>
      </c>
      <c r="AG917" s="85" t="str">
        <f t="shared" si="232"/>
        <v/>
      </c>
      <c r="AH917" s="66" t="str">
        <f t="shared" si="235"/>
        <v/>
      </c>
      <c r="AI917" s="46" t="str">
        <f>IFERROR(IF(ISNUMBER('Opsparede løndele dec20-mar21'!K915),AH917+'Opsparede løndele dec20-mar21'!K915,AH917),"")</f>
        <v/>
      </c>
    </row>
    <row r="918" spans="1:35" x14ac:dyDescent="0.25">
      <c r="A918" s="52" t="str">
        <f t="shared" si="236"/>
        <v/>
      </c>
      <c r="B918" s="5"/>
      <c r="C918" s="6"/>
      <c r="D918" s="7"/>
      <c r="E918" s="8"/>
      <c r="F918" s="8"/>
      <c r="G918" s="60" t="str">
        <f t="shared" si="233"/>
        <v/>
      </c>
      <c r="H918" s="60" t="str">
        <f t="shared" si="233"/>
        <v/>
      </c>
      <c r="I918" s="60" t="str">
        <f t="shared" si="233"/>
        <v/>
      </c>
      <c r="K918" s="115" t="str">
        <f t="shared" si="234"/>
        <v/>
      </c>
      <c r="U918" s="116"/>
      <c r="V918" s="65" t="str">
        <f t="shared" si="224"/>
        <v/>
      </c>
      <c r="W918" s="65" t="str">
        <f t="shared" si="225"/>
        <v/>
      </c>
      <c r="X918" s="65" t="str">
        <f t="shared" si="226"/>
        <v/>
      </c>
      <c r="Y918" s="65" t="str">
        <f t="shared" si="227"/>
        <v/>
      </c>
      <c r="Z918" s="65" t="str">
        <f t="shared" si="228"/>
        <v/>
      </c>
      <c r="AA918" s="65" t="str">
        <f t="shared" si="229"/>
        <v/>
      </c>
      <c r="AB918" s="38"/>
      <c r="AC918" s="38"/>
      <c r="AD918" s="38"/>
      <c r="AE918" s="85" t="str">
        <f t="shared" si="230"/>
        <v/>
      </c>
      <c r="AF918" s="85" t="str">
        <f t="shared" si="231"/>
        <v/>
      </c>
      <c r="AG918" s="85" t="str">
        <f t="shared" si="232"/>
        <v/>
      </c>
      <c r="AH918" s="66" t="str">
        <f t="shared" si="235"/>
        <v/>
      </c>
      <c r="AI918" s="46" t="str">
        <f>IFERROR(IF(ISNUMBER('Opsparede løndele dec20-mar21'!K916),AH918+'Opsparede løndele dec20-mar21'!K916,AH918),"")</f>
        <v/>
      </c>
    </row>
    <row r="919" spans="1:35" x14ac:dyDescent="0.25">
      <c r="A919" s="52" t="str">
        <f t="shared" si="236"/>
        <v/>
      </c>
      <c r="B919" s="5"/>
      <c r="C919" s="6"/>
      <c r="D919" s="7"/>
      <c r="E919" s="8"/>
      <c r="F919" s="8"/>
      <c r="G919" s="60" t="str">
        <f t="shared" si="233"/>
        <v/>
      </c>
      <c r="H919" s="60" t="str">
        <f t="shared" si="233"/>
        <v/>
      </c>
      <c r="I919" s="60" t="str">
        <f t="shared" si="233"/>
        <v/>
      </c>
      <c r="K919" s="115" t="str">
        <f t="shared" si="234"/>
        <v/>
      </c>
      <c r="U919" s="116"/>
      <c r="V919" s="65" t="str">
        <f t="shared" si="224"/>
        <v/>
      </c>
      <c r="W919" s="65" t="str">
        <f t="shared" si="225"/>
        <v/>
      </c>
      <c r="X919" s="65" t="str">
        <f t="shared" si="226"/>
        <v/>
      </c>
      <c r="Y919" s="65" t="str">
        <f t="shared" si="227"/>
        <v/>
      </c>
      <c r="Z919" s="65" t="str">
        <f t="shared" si="228"/>
        <v/>
      </c>
      <c r="AA919" s="65" t="str">
        <f t="shared" si="229"/>
        <v/>
      </c>
      <c r="AB919" s="38"/>
      <c r="AC919" s="38"/>
      <c r="AD919" s="38"/>
      <c r="AE919" s="85" t="str">
        <f t="shared" si="230"/>
        <v/>
      </c>
      <c r="AF919" s="85" t="str">
        <f t="shared" si="231"/>
        <v/>
      </c>
      <c r="AG919" s="85" t="str">
        <f t="shared" si="232"/>
        <v/>
      </c>
      <c r="AH919" s="66" t="str">
        <f t="shared" si="235"/>
        <v/>
      </c>
      <c r="AI919" s="46" t="str">
        <f>IFERROR(IF(ISNUMBER('Opsparede løndele dec20-mar21'!K917),AH919+'Opsparede løndele dec20-mar21'!K917,AH919),"")</f>
        <v/>
      </c>
    </row>
    <row r="920" spans="1:35" x14ac:dyDescent="0.25">
      <c r="A920" s="52" t="str">
        <f t="shared" si="236"/>
        <v/>
      </c>
      <c r="B920" s="5"/>
      <c r="C920" s="6"/>
      <c r="D920" s="7"/>
      <c r="E920" s="8"/>
      <c r="F920" s="8"/>
      <c r="G920" s="60" t="str">
        <f t="shared" ref="G920:I935" si="237">IF(AND(ISNUMBER($E920),ISNUMBER($F920)),MAX(MIN(NETWORKDAYS(IF($E920&lt;=VLOOKUP(G$6,Matrix_antal_dage,5,FALSE),VLOOKUP(G$6,Matrix_antal_dage,5,FALSE),$E920),IF($F920&gt;=VLOOKUP(G$6,Matrix_antal_dage,6,FALSE),VLOOKUP(G$6,Matrix_antal_dage,6,FALSE),$F920),helligdage),VLOOKUP(G$6,Matrix_antal_dage,7,FALSE)),0),"")</f>
        <v/>
      </c>
      <c r="H920" s="60" t="str">
        <f t="shared" si="237"/>
        <v/>
      </c>
      <c r="I920" s="60" t="str">
        <f t="shared" si="237"/>
        <v/>
      </c>
      <c r="K920" s="115" t="str">
        <f t="shared" si="234"/>
        <v/>
      </c>
      <c r="U920" s="116"/>
      <c r="V920" s="65" t="str">
        <f t="shared" si="224"/>
        <v/>
      </c>
      <c r="W920" s="65" t="str">
        <f t="shared" si="225"/>
        <v/>
      </c>
      <c r="X920" s="65" t="str">
        <f t="shared" si="226"/>
        <v/>
      </c>
      <c r="Y920" s="65" t="str">
        <f t="shared" si="227"/>
        <v/>
      </c>
      <c r="Z920" s="65" t="str">
        <f t="shared" si="228"/>
        <v/>
      </c>
      <c r="AA920" s="65" t="str">
        <f t="shared" si="229"/>
        <v/>
      </c>
      <c r="AB920" s="38"/>
      <c r="AC920" s="38"/>
      <c r="AD920" s="38"/>
      <c r="AE920" s="85" t="str">
        <f t="shared" si="230"/>
        <v/>
      </c>
      <c r="AF920" s="85" t="str">
        <f t="shared" si="231"/>
        <v/>
      </c>
      <c r="AG920" s="85" t="str">
        <f t="shared" si="232"/>
        <v/>
      </c>
      <c r="AH920" s="66" t="str">
        <f t="shared" si="235"/>
        <v/>
      </c>
      <c r="AI920" s="46" t="str">
        <f>IFERROR(IF(ISNUMBER('Opsparede løndele dec20-mar21'!K918),AH920+'Opsparede løndele dec20-mar21'!K918,AH920),"")</f>
        <v/>
      </c>
    </row>
    <row r="921" spans="1:35" x14ac:dyDescent="0.25">
      <c r="A921" s="52" t="str">
        <f t="shared" si="236"/>
        <v/>
      </c>
      <c r="B921" s="5"/>
      <c r="C921" s="6"/>
      <c r="D921" s="7"/>
      <c r="E921" s="8"/>
      <c r="F921" s="8"/>
      <c r="G921" s="60" t="str">
        <f t="shared" si="237"/>
        <v/>
      </c>
      <c r="H921" s="60" t="str">
        <f t="shared" si="237"/>
        <v/>
      </c>
      <c r="I921" s="60" t="str">
        <f t="shared" si="237"/>
        <v/>
      </c>
      <c r="K921" s="115" t="str">
        <f t="shared" si="234"/>
        <v/>
      </c>
      <c r="U921" s="116"/>
      <c r="V921" s="65" t="str">
        <f t="shared" si="224"/>
        <v/>
      </c>
      <c r="W921" s="65" t="str">
        <f t="shared" si="225"/>
        <v/>
      </c>
      <c r="X921" s="65" t="str">
        <f t="shared" si="226"/>
        <v/>
      </c>
      <c r="Y921" s="65" t="str">
        <f t="shared" si="227"/>
        <v/>
      </c>
      <c r="Z921" s="65" t="str">
        <f t="shared" si="228"/>
        <v/>
      </c>
      <c r="AA921" s="65" t="str">
        <f t="shared" si="229"/>
        <v/>
      </c>
      <c r="AB921" s="38"/>
      <c r="AC921" s="38"/>
      <c r="AD921" s="38"/>
      <c r="AE921" s="85" t="str">
        <f t="shared" si="230"/>
        <v/>
      </c>
      <c r="AF921" s="85" t="str">
        <f t="shared" si="231"/>
        <v/>
      </c>
      <c r="AG921" s="85" t="str">
        <f t="shared" si="232"/>
        <v/>
      </c>
      <c r="AH921" s="66" t="str">
        <f t="shared" si="235"/>
        <v/>
      </c>
      <c r="AI921" s="46" t="str">
        <f>IFERROR(IF(ISNUMBER('Opsparede løndele dec20-mar21'!K919),AH921+'Opsparede løndele dec20-mar21'!K919,AH921),"")</f>
        <v/>
      </c>
    </row>
    <row r="922" spans="1:35" x14ac:dyDescent="0.25">
      <c r="A922" s="52" t="str">
        <f t="shared" si="236"/>
        <v/>
      </c>
      <c r="B922" s="5"/>
      <c r="C922" s="6"/>
      <c r="D922" s="7"/>
      <c r="E922" s="8"/>
      <c r="F922" s="8"/>
      <c r="G922" s="60" t="str">
        <f t="shared" si="237"/>
        <v/>
      </c>
      <c r="H922" s="60" t="str">
        <f t="shared" si="237"/>
        <v/>
      </c>
      <c r="I922" s="60" t="str">
        <f t="shared" si="237"/>
        <v/>
      </c>
      <c r="K922" s="115" t="str">
        <f t="shared" si="234"/>
        <v/>
      </c>
      <c r="U922" s="116"/>
      <c r="V922" s="65" t="str">
        <f t="shared" si="224"/>
        <v/>
      </c>
      <c r="W922" s="65" t="str">
        <f t="shared" si="225"/>
        <v/>
      </c>
      <c r="X922" s="65" t="str">
        <f t="shared" si="226"/>
        <v/>
      </c>
      <c r="Y922" s="65" t="str">
        <f t="shared" si="227"/>
        <v/>
      </c>
      <c r="Z922" s="65" t="str">
        <f t="shared" si="228"/>
        <v/>
      </c>
      <c r="AA922" s="65" t="str">
        <f t="shared" si="229"/>
        <v/>
      </c>
      <c r="AB922" s="38"/>
      <c r="AC922" s="38"/>
      <c r="AD922" s="38"/>
      <c r="AE922" s="85" t="str">
        <f t="shared" si="230"/>
        <v/>
      </c>
      <c r="AF922" s="85" t="str">
        <f t="shared" si="231"/>
        <v/>
      </c>
      <c r="AG922" s="85" t="str">
        <f t="shared" si="232"/>
        <v/>
      </c>
      <c r="AH922" s="66" t="str">
        <f t="shared" si="235"/>
        <v/>
      </c>
      <c r="AI922" s="46" t="str">
        <f>IFERROR(IF(ISNUMBER('Opsparede løndele dec20-mar21'!K920),AH922+'Opsparede løndele dec20-mar21'!K920,AH922),"")</f>
        <v/>
      </c>
    </row>
    <row r="923" spans="1:35" x14ac:dyDescent="0.25">
      <c r="A923" s="52" t="str">
        <f t="shared" si="236"/>
        <v/>
      </c>
      <c r="B923" s="5"/>
      <c r="C923" s="6"/>
      <c r="D923" s="7"/>
      <c r="E923" s="8"/>
      <c r="F923" s="8"/>
      <c r="G923" s="60" t="str">
        <f t="shared" si="237"/>
        <v/>
      </c>
      <c r="H923" s="60" t="str">
        <f t="shared" si="237"/>
        <v/>
      </c>
      <c r="I923" s="60" t="str">
        <f t="shared" si="237"/>
        <v/>
      </c>
      <c r="K923" s="115" t="str">
        <f t="shared" si="234"/>
        <v/>
      </c>
      <c r="U923" s="116"/>
      <c r="V923" s="65" t="str">
        <f t="shared" si="224"/>
        <v/>
      </c>
      <c r="W923" s="65" t="str">
        <f t="shared" si="225"/>
        <v/>
      </c>
      <c r="X923" s="65" t="str">
        <f t="shared" si="226"/>
        <v/>
      </c>
      <c r="Y923" s="65" t="str">
        <f t="shared" si="227"/>
        <v/>
      </c>
      <c r="Z923" s="65" t="str">
        <f t="shared" si="228"/>
        <v/>
      </c>
      <c r="AA923" s="65" t="str">
        <f t="shared" si="229"/>
        <v/>
      </c>
      <c r="AB923" s="38"/>
      <c r="AC923" s="38"/>
      <c r="AD923" s="38"/>
      <c r="AE923" s="85" t="str">
        <f t="shared" si="230"/>
        <v/>
      </c>
      <c r="AF923" s="85" t="str">
        <f t="shared" si="231"/>
        <v/>
      </c>
      <c r="AG923" s="85" t="str">
        <f t="shared" si="232"/>
        <v/>
      </c>
      <c r="AH923" s="66" t="str">
        <f t="shared" si="235"/>
        <v/>
      </c>
      <c r="AI923" s="46" t="str">
        <f>IFERROR(IF(ISNUMBER('Opsparede løndele dec20-mar21'!K921),AH923+'Opsparede løndele dec20-mar21'!K921,AH923),"")</f>
        <v/>
      </c>
    </row>
    <row r="924" spans="1:35" x14ac:dyDescent="0.25">
      <c r="A924" s="52" t="str">
        <f t="shared" si="236"/>
        <v/>
      </c>
      <c r="B924" s="5"/>
      <c r="C924" s="6"/>
      <c r="D924" s="7"/>
      <c r="E924" s="8"/>
      <c r="F924" s="8"/>
      <c r="G924" s="60" t="str">
        <f t="shared" si="237"/>
        <v/>
      </c>
      <c r="H924" s="60" t="str">
        <f t="shared" si="237"/>
        <v/>
      </c>
      <c r="I924" s="60" t="str">
        <f t="shared" si="237"/>
        <v/>
      </c>
      <c r="K924" s="115" t="str">
        <f t="shared" si="234"/>
        <v/>
      </c>
      <c r="U924" s="116"/>
      <c r="V924" s="65" t="str">
        <f t="shared" si="224"/>
        <v/>
      </c>
      <c r="W924" s="65" t="str">
        <f t="shared" si="225"/>
        <v/>
      </c>
      <c r="X924" s="65" t="str">
        <f t="shared" si="226"/>
        <v/>
      </c>
      <c r="Y924" s="65" t="str">
        <f t="shared" si="227"/>
        <v/>
      </c>
      <c r="Z924" s="65" t="str">
        <f t="shared" si="228"/>
        <v/>
      </c>
      <c r="AA924" s="65" t="str">
        <f t="shared" si="229"/>
        <v/>
      </c>
      <c r="AB924" s="38"/>
      <c r="AC924" s="38"/>
      <c r="AD924" s="38"/>
      <c r="AE924" s="85" t="str">
        <f t="shared" si="230"/>
        <v/>
      </c>
      <c r="AF924" s="85" t="str">
        <f t="shared" si="231"/>
        <v/>
      </c>
      <c r="AG924" s="85" t="str">
        <f t="shared" si="232"/>
        <v/>
      </c>
      <c r="AH924" s="66" t="str">
        <f t="shared" si="235"/>
        <v/>
      </c>
      <c r="AI924" s="46" t="str">
        <f>IFERROR(IF(ISNUMBER('Opsparede løndele dec20-mar21'!K922),AH924+'Opsparede løndele dec20-mar21'!K922,AH924),"")</f>
        <v/>
      </c>
    </row>
    <row r="925" spans="1:35" x14ac:dyDescent="0.25">
      <c r="A925" s="52" t="str">
        <f t="shared" si="236"/>
        <v/>
      </c>
      <c r="B925" s="5"/>
      <c r="C925" s="6"/>
      <c r="D925" s="7"/>
      <c r="E925" s="8"/>
      <c r="F925" s="8"/>
      <c r="G925" s="60" t="str">
        <f t="shared" si="237"/>
        <v/>
      </c>
      <c r="H925" s="60" t="str">
        <f t="shared" si="237"/>
        <v/>
      </c>
      <c r="I925" s="60" t="str">
        <f t="shared" si="237"/>
        <v/>
      </c>
      <c r="K925" s="115" t="str">
        <f t="shared" si="234"/>
        <v/>
      </c>
      <c r="U925" s="116"/>
      <c r="V925" s="65" t="str">
        <f t="shared" si="224"/>
        <v/>
      </c>
      <c r="W925" s="65" t="str">
        <f t="shared" si="225"/>
        <v/>
      </c>
      <c r="X925" s="65" t="str">
        <f t="shared" si="226"/>
        <v/>
      </c>
      <c r="Y925" s="65" t="str">
        <f t="shared" si="227"/>
        <v/>
      </c>
      <c r="Z925" s="65" t="str">
        <f t="shared" si="228"/>
        <v/>
      </c>
      <c r="AA925" s="65" t="str">
        <f t="shared" si="229"/>
        <v/>
      </c>
      <c r="AB925" s="38"/>
      <c r="AC925" s="38"/>
      <c r="AD925" s="38"/>
      <c r="AE925" s="85" t="str">
        <f t="shared" si="230"/>
        <v/>
      </c>
      <c r="AF925" s="85" t="str">
        <f t="shared" si="231"/>
        <v/>
      </c>
      <c r="AG925" s="85" t="str">
        <f t="shared" si="232"/>
        <v/>
      </c>
      <c r="AH925" s="66" t="str">
        <f t="shared" si="235"/>
        <v/>
      </c>
      <c r="AI925" s="46" t="str">
        <f>IFERROR(IF(ISNUMBER('Opsparede løndele dec20-mar21'!K923),AH925+'Opsparede løndele dec20-mar21'!K923,AH925),"")</f>
        <v/>
      </c>
    </row>
    <row r="926" spans="1:35" x14ac:dyDescent="0.25">
      <c r="A926" s="52" t="str">
        <f t="shared" si="236"/>
        <v/>
      </c>
      <c r="B926" s="5"/>
      <c r="C926" s="6"/>
      <c r="D926" s="7"/>
      <c r="E926" s="8"/>
      <c r="F926" s="8"/>
      <c r="G926" s="60" t="str">
        <f t="shared" si="237"/>
        <v/>
      </c>
      <c r="H926" s="60" t="str">
        <f t="shared" si="237"/>
        <v/>
      </c>
      <c r="I926" s="60" t="str">
        <f t="shared" si="237"/>
        <v/>
      </c>
      <c r="K926" s="115" t="str">
        <f t="shared" si="234"/>
        <v/>
      </c>
      <c r="U926" s="116"/>
      <c r="V926" s="65" t="str">
        <f t="shared" si="224"/>
        <v/>
      </c>
      <c r="W926" s="65" t="str">
        <f t="shared" si="225"/>
        <v/>
      </c>
      <c r="X926" s="65" t="str">
        <f t="shared" si="226"/>
        <v/>
      </c>
      <c r="Y926" s="65" t="str">
        <f t="shared" si="227"/>
        <v/>
      </c>
      <c r="Z926" s="65" t="str">
        <f t="shared" si="228"/>
        <v/>
      </c>
      <c r="AA926" s="65" t="str">
        <f t="shared" si="229"/>
        <v/>
      </c>
      <c r="AB926" s="38"/>
      <c r="AC926" s="38"/>
      <c r="AD926" s="38"/>
      <c r="AE926" s="85" t="str">
        <f t="shared" si="230"/>
        <v/>
      </c>
      <c r="AF926" s="85" t="str">
        <f t="shared" si="231"/>
        <v/>
      </c>
      <c r="AG926" s="85" t="str">
        <f t="shared" si="232"/>
        <v/>
      </c>
      <c r="AH926" s="66" t="str">
        <f t="shared" si="235"/>
        <v/>
      </c>
      <c r="AI926" s="46" t="str">
        <f>IFERROR(IF(ISNUMBER('Opsparede løndele dec20-mar21'!K924),AH926+'Opsparede løndele dec20-mar21'!K924,AH926),"")</f>
        <v/>
      </c>
    </row>
    <row r="927" spans="1:35" x14ac:dyDescent="0.25">
      <c r="A927" s="52" t="str">
        <f t="shared" si="236"/>
        <v/>
      </c>
      <c r="B927" s="5"/>
      <c r="C927" s="6"/>
      <c r="D927" s="7"/>
      <c r="E927" s="8"/>
      <c r="F927" s="8"/>
      <c r="G927" s="60" t="str">
        <f t="shared" si="237"/>
        <v/>
      </c>
      <c r="H927" s="60" t="str">
        <f t="shared" si="237"/>
        <v/>
      </c>
      <c r="I927" s="60" t="str">
        <f t="shared" si="237"/>
        <v/>
      </c>
      <c r="K927" s="115" t="str">
        <f t="shared" si="234"/>
        <v/>
      </c>
      <c r="U927" s="116"/>
      <c r="V927" s="65" t="str">
        <f t="shared" si="224"/>
        <v/>
      </c>
      <c r="W927" s="65" t="str">
        <f t="shared" si="225"/>
        <v/>
      </c>
      <c r="X927" s="65" t="str">
        <f t="shared" si="226"/>
        <v/>
      </c>
      <c r="Y927" s="65" t="str">
        <f t="shared" si="227"/>
        <v/>
      </c>
      <c r="Z927" s="65" t="str">
        <f t="shared" si="228"/>
        <v/>
      </c>
      <c r="AA927" s="65" t="str">
        <f t="shared" si="229"/>
        <v/>
      </c>
      <c r="AB927" s="38"/>
      <c r="AC927" s="38"/>
      <c r="AD927" s="38"/>
      <c r="AE927" s="85" t="str">
        <f t="shared" si="230"/>
        <v/>
      </c>
      <c r="AF927" s="85" t="str">
        <f t="shared" si="231"/>
        <v/>
      </c>
      <c r="AG927" s="85" t="str">
        <f t="shared" si="232"/>
        <v/>
      </c>
      <c r="AH927" s="66" t="str">
        <f t="shared" si="235"/>
        <v/>
      </c>
      <c r="AI927" s="46" t="str">
        <f>IFERROR(IF(ISNUMBER('Opsparede løndele dec20-mar21'!K925),AH927+'Opsparede løndele dec20-mar21'!K925,AH927),"")</f>
        <v/>
      </c>
    </row>
    <row r="928" spans="1:35" x14ac:dyDescent="0.25">
      <c r="A928" s="52" t="str">
        <f t="shared" si="236"/>
        <v/>
      </c>
      <c r="B928" s="5"/>
      <c r="C928" s="6"/>
      <c r="D928" s="7"/>
      <c r="E928" s="8"/>
      <c r="F928" s="8"/>
      <c r="G928" s="60" t="str">
        <f t="shared" si="237"/>
        <v/>
      </c>
      <c r="H928" s="60" t="str">
        <f t="shared" si="237"/>
        <v/>
      </c>
      <c r="I928" s="60" t="str">
        <f t="shared" si="237"/>
        <v/>
      </c>
      <c r="K928" s="115" t="str">
        <f t="shared" si="234"/>
        <v/>
      </c>
      <c r="U928" s="116"/>
      <c r="V928" s="65" t="str">
        <f t="shared" si="224"/>
        <v/>
      </c>
      <c r="W928" s="65" t="str">
        <f t="shared" si="225"/>
        <v/>
      </c>
      <c r="X928" s="65" t="str">
        <f t="shared" si="226"/>
        <v/>
      </c>
      <c r="Y928" s="65" t="str">
        <f t="shared" si="227"/>
        <v/>
      </c>
      <c r="Z928" s="65" t="str">
        <f t="shared" si="228"/>
        <v/>
      </c>
      <c r="AA928" s="65" t="str">
        <f t="shared" si="229"/>
        <v/>
      </c>
      <c r="AB928" s="38"/>
      <c r="AC928" s="38"/>
      <c r="AD928" s="38"/>
      <c r="AE928" s="85" t="str">
        <f t="shared" si="230"/>
        <v/>
      </c>
      <c r="AF928" s="85" t="str">
        <f t="shared" si="231"/>
        <v/>
      </c>
      <c r="AG928" s="85" t="str">
        <f t="shared" si="232"/>
        <v/>
      </c>
      <c r="AH928" s="66" t="str">
        <f t="shared" si="235"/>
        <v/>
      </c>
      <c r="AI928" s="46" t="str">
        <f>IFERROR(IF(ISNUMBER('Opsparede løndele dec20-mar21'!K926),AH928+'Opsparede løndele dec20-mar21'!K926,AH928),"")</f>
        <v/>
      </c>
    </row>
    <row r="929" spans="1:35" x14ac:dyDescent="0.25">
      <c r="A929" s="52" t="str">
        <f t="shared" si="236"/>
        <v/>
      </c>
      <c r="B929" s="5"/>
      <c r="C929" s="6"/>
      <c r="D929" s="7"/>
      <c r="E929" s="8"/>
      <c r="F929" s="8"/>
      <c r="G929" s="60" t="str">
        <f t="shared" si="237"/>
        <v/>
      </c>
      <c r="H929" s="60" t="str">
        <f t="shared" si="237"/>
        <v/>
      </c>
      <c r="I929" s="60" t="str">
        <f t="shared" si="237"/>
        <v/>
      </c>
      <c r="K929" s="115" t="str">
        <f t="shared" si="234"/>
        <v/>
      </c>
      <c r="U929" s="116"/>
      <c r="V929" s="65" t="str">
        <f t="shared" si="224"/>
        <v/>
      </c>
      <c r="W929" s="65" t="str">
        <f t="shared" si="225"/>
        <v/>
      </c>
      <c r="X929" s="65" t="str">
        <f t="shared" si="226"/>
        <v/>
      </c>
      <c r="Y929" s="65" t="str">
        <f t="shared" si="227"/>
        <v/>
      </c>
      <c r="Z929" s="65" t="str">
        <f t="shared" si="228"/>
        <v/>
      </c>
      <c r="AA929" s="65" t="str">
        <f t="shared" si="229"/>
        <v/>
      </c>
      <c r="AB929" s="38"/>
      <c r="AC929" s="38"/>
      <c r="AD929" s="38"/>
      <c r="AE929" s="85" t="str">
        <f t="shared" si="230"/>
        <v/>
      </c>
      <c r="AF929" s="85" t="str">
        <f t="shared" si="231"/>
        <v/>
      </c>
      <c r="AG929" s="85" t="str">
        <f t="shared" si="232"/>
        <v/>
      </c>
      <c r="AH929" s="66" t="str">
        <f t="shared" si="235"/>
        <v/>
      </c>
      <c r="AI929" s="46" t="str">
        <f>IFERROR(IF(ISNUMBER('Opsparede løndele dec20-mar21'!K927),AH929+'Opsparede løndele dec20-mar21'!K927,AH929),"")</f>
        <v/>
      </c>
    </row>
    <row r="930" spans="1:35" x14ac:dyDescent="0.25">
      <c r="A930" s="52" t="str">
        <f t="shared" si="236"/>
        <v/>
      </c>
      <c r="B930" s="5"/>
      <c r="C930" s="6"/>
      <c r="D930" s="7"/>
      <c r="E930" s="8"/>
      <c r="F930" s="8"/>
      <c r="G930" s="60" t="str">
        <f t="shared" si="237"/>
        <v/>
      </c>
      <c r="H930" s="60" t="str">
        <f t="shared" si="237"/>
        <v/>
      </c>
      <c r="I930" s="60" t="str">
        <f t="shared" si="237"/>
        <v/>
      </c>
      <c r="K930" s="115" t="str">
        <f t="shared" si="234"/>
        <v/>
      </c>
      <c r="U930" s="116"/>
      <c r="V930" s="65" t="str">
        <f t="shared" si="224"/>
        <v/>
      </c>
      <c r="W930" s="65" t="str">
        <f t="shared" si="225"/>
        <v/>
      </c>
      <c r="X930" s="65" t="str">
        <f t="shared" si="226"/>
        <v/>
      </c>
      <c r="Y930" s="65" t="str">
        <f t="shared" si="227"/>
        <v/>
      </c>
      <c r="Z930" s="65" t="str">
        <f t="shared" si="228"/>
        <v/>
      </c>
      <c r="AA930" s="65" t="str">
        <f t="shared" si="229"/>
        <v/>
      </c>
      <c r="AB930" s="38"/>
      <c r="AC930" s="38"/>
      <c r="AD930" s="38"/>
      <c r="AE930" s="85" t="str">
        <f t="shared" si="230"/>
        <v/>
      </c>
      <c r="AF930" s="85" t="str">
        <f t="shared" si="231"/>
        <v/>
      </c>
      <c r="AG930" s="85" t="str">
        <f t="shared" si="232"/>
        <v/>
      </c>
      <c r="AH930" s="66" t="str">
        <f t="shared" si="235"/>
        <v/>
      </c>
      <c r="AI930" s="46" t="str">
        <f>IFERROR(IF(ISNUMBER('Opsparede løndele dec20-mar21'!K928),AH930+'Opsparede løndele dec20-mar21'!K928,AH930),"")</f>
        <v/>
      </c>
    </row>
    <row r="931" spans="1:35" x14ac:dyDescent="0.25">
      <c r="A931" s="52" t="str">
        <f t="shared" si="236"/>
        <v/>
      </c>
      <c r="B931" s="5"/>
      <c r="C931" s="6"/>
      <c r="D931" s="7"/>
      <c r="E931" s="8"/>
      <c r="F931" s="8"/>
      <c r="G931" s="60" t="str">
        <f t="shared" si="237"/>
        <v/>
      </c>
      <c r="H931" s="60" t="str">
        <f t="shared" si="237"/>
        <v/>
      </c>
      <c r="I931" s="60" t="str">
        <f t="shared" si="237"/>
        <v/>
      </c>
      <c r="K931" s="115" t="str">
        <f t="shared" si="234"/>
        <v/>
      </c>
      <c r="U931" s="116"/>
      <c r="V931" s="65" t="str">
        <f t="shared" si="224"/>
        <v/>
      </c>
      <c r="W931" s="65" t="str">
        <f t="shared" si="225"/>
        <v/>
      </c>
      <c r="X931" s="65" t="str">
        <f t="shared" si="226"/>
        <v/>
      </c>
      <c r="Y931" s="65" t="str">
        <f t="shared" si="227"/>
        <v/>
      </c>
      <c r="Z931" s="65" t="str">
        <f t="shared" si="228"/>
        <v/>
      </c>
      <c r="AA931" s="65" t="str">
        <f t="shared" si="229"/>
        <v/>
      </c>
      <c r="AB931" s="38"/>
      <c r="AC931" s="38"/>
      <c r="AD931" s="38"/>
      <c r="AE931" s="85" t="str">
        <f t="shared" si="230"/>
        <v/>
      </c>
      <c r="AF931" s="85" t="str">
        <f t="shared" si="231"/>
        <v/>
      </c>
      <c r="AG931" s="85" t="str">
        <f t="shared" si="232"/>
        <v/>
      </c>
      <c r="AH931" s="66" t="str">
        <f t="shared" si="235"/>
        <v/>
      </c>
      <c r="AI931" s="46" t="str">
        <f>IFERROR(IF(ISNUMBER('Opsparede løndele dec20-mar21'!K929),AH931+'Opsparede løndele dec20-mar21'!K929,AH931),"")</f>
        <v/>
      </c>
    </row>
    <row r="932" spans="1:35" x14ac:dyDescent="0.25">
      <c r="A932" s="52" t="str">
        <f t="shared" si="236"/>
        <v/>
      </c>
      <c r="B932" s="5"/>
      <c r="C932" s="6"/>
      <c r="D932" s="7"/>
      <c r="E932" s="8"/>
      <c r="F932" s="8"/>
      <c r="G932" s="60" t="str">
        <f t="shared" si="237"/>
        <v/>
      </c>
      <c r="H932" s="60" t="str">
        <f t="shared" si="237"/>
        <v/>
      </c>
      <c r="I932" s="60" t="str">
        <f t="shared" si="237"/>
        <v/>
      </c>
      <c r="K932" s="115" t="str">
        <f t="shared" si="234"/>
        <v/>
      </c>
      <c r="U932" s="116"/>
      <c r="V932" s="65" t="str">
        <f t="shared" si="224"/>
        <v/>
      </c>
      <c r="W932" s="65" t="str">
        <f t="shared" si="225"/>
        <v/>
      </c>
      <c r="X932" s="65" t="str">
        <f t="shared" si="226"/>
        <v/>
      </c>
      <c r="Y932" s="65" t="str">
        <f t="shared" si="227"/>
        <v/>
      </c>
      <c r="Z932" s="65" t="str">
        <f t="shared" si="228"/>
        <v/>
      </c>
      <c r="AA932" s="65" t="str">
        <f t="shared" si="229"/>
        <v/>
      </c>
      <c r="AB932" s="38"/>
      <c r="AC932" s="38"/>
      <c r="AD932" s="38"/>
      <c r="AE932" s="85" t="str">
        <f t="shared" si="230"/>
        <v/>
      </c>
      <c r="AF932" s="85" t="str">
        <f t="shared" si="231"/>
        <v/>
      </c>
      <c r="AG932" s="85" t="str">
        <f t="shared" si="232"/>
        <v/>
      </c>
      <c r="AH932" s="66" t="str">
        <f t="shared" si="235"/>
        <v/>
      </c>
      <c r="AI932" s="46" t="str">
        <f>IFERROR(IF(ISNUMBER('Opsparede løndele dec20-mar21'!K930),AH932+'Opsparede løndele dec20-mar21'!K930,AH932),"")</f>
        <v/>
      </c>
    </row>
    <row r="933" spans="1:35" x14ac:dyDescent="0.25">
      <c r="A933" s="52" t="str">
        <f t="shared" si="236"/>
        <v/>
      </c>
      <c r="B933" s="5"/>
      <c r="C933" s="6"/>
      <c r="D933" s="7"/>
      <c r="E933" s="8"/>
      <c r="F933" s="8"/>
      <c r="G933" s="60" t="str">
        <f t="shared" si="237"/>
        <v/>
      </c>
      <c r="H933" s="60" t="str">
        <f t="shared" si="237"/>
        <v/>
      </c>
      <c r="I933" s="60" t="str">
        <f t="shared" si="237"/>
        <v/>
      </c>
      <c r="K933" s="115" t="str">
        <f t="shared" si="234"/>
        <v/>
      </c>
      <c r="U933" s="116"/>
      <c r="V933" s="65" t="str">
        <f t="shared" si="224"/>
        <v/>
      </c>
      <c r="W933" s="65" t="str">
        <f t="shared" si="225"/>
        <v/>
      </c>
      <c r="X933" s="65" t="str">
        <f t="shared" si="226"/>
        <v/>
      </c>
      <c r="Y933" s="65" t="str">
        <f t="shared" si="227"/>
        <v/>
      </c>
      <c r="Z933" s="65" t="str">
        <f t="shared" si="228"/>
        <v/>
      </c>
      <c r="AA933" s="65" t="str">
        <f t="shared" si="229"/>
        <v/>
      </c>
      <c r="AB933" s="38"/>
      <c r="AC933" s="38"/>
      <c r="AD933" s="38"/>
      <c r="AE933" s="85" t="str">
        <f t="shared" si="230"/>
        <v/>
      </c>
      <c r="AF933" s="85" t="str">
        <f t="shared" si="231"/>
        <v/>
      </c>
      <c r="AG933" s="85" t="str">
        <f t="shared" si="232"/>
        <v/>
      </c>
      <c r="AH933" s="66" t="str">
        <f t="shared" si="235"/>
        <v/>
      </c>
      <c r="AI933" s="46" t="str">
        <f>IFERROR(IF(ISNUMBER('Opsparede løndele dec20-mar21'!K931),AH933+'Opsparede løndele dec20-mar21'!K931,AH933),"")</f>
        <v/>
      </c>
    </row>
    <row r="934" spans="1:35" x14ac:dyDescent="0.25">
      <c r="A934" s="52" t="str">
        <f t="shared" si="236"/>
        <v/>
      </c>
      <c r="B934" s="5"/>
      <c r="C934" s="6"/>
      <c r="D934" s="7"/>
      <c r="E934" s="8"/>
      <c r="F934" s="8"/>
      <c r="G934" s="60" t="str">
        <f t="shared" si="237"/>
        <v/>
      </c>
      <c r="H934" s="60" t="str">
        <f t="shared" si="237"/>
        <v/>
      </c>
      <c r="I934" s="60" t="str">
        <f t="shared" si="237"/>
        <v/>
      </c>
      <c r="K934" s="115" t="str">
        <f t="shared" si="234"/>
        <v/>
      </c>
      <c r="U934" s="116"/>
      <c r="V934" s="65" t="str">
        <f t="shared" si="224"/>
        <v/>
      </c>
      <c r="W934" s="65" t="str">
        <f t="shared" si="225"/>
        <v/>
      </c>
      <c r="X934" s="65" t="str">
        <f t="shared" si="226"/>
        <v/>
      </c>
      <c r="Y934" s="65" t="str">
        <f t="shared" si="227"/>
        <v/>
      </c>
      <c r="Z934" s="65" t="str">
        <f t="shared" si="228"/>
        <v/>
      </c>
      <c r="AA934" s="65" t="str">
        <f t="shared" si="229"/>
        <v/>
      </c>
      <c r="AB934" s="38"/>
      <c r="AC934" s="38"/>
      <c r="AD934" s="38"/>
      <c r="AE934" s="85" t="str">
        <f t="shared" si="230"/>
        <v/>
      </c>
      <c r="AF934" s="85" t="str">
        <f t="shared" si="231"/>
        <v/>
      </c>
      <c r="AG934" s="85" t="str">
        <f t="shared" si="232"/>
        <v/>
      </c>
      <c r="AH934" s="66" t="str">
        <f t="shared" si="235"/>
        <v/>
      </c>
      <c r="AI934" s="46" t="str">
        <f>IFERROR(IF(ISNUMBER('Opsparede løndele dec20-mar21'!K932),AH934+'Opsparede løndele dec20-mar21'!K932,AH934),"")</f>
        <v/>
      </c>
    </row>
    <row r="935" spans="1:35" x14ac:dyDescent="0.25">
      <c r="A935" s="52" t="str">
        <f t="shared" si="236"/>
        <v/>
      </c>
      <c r="B935" s="5"/>
      <c r="C935" s="6"/>
      <c r="D935" s="7"/>
      <c r="E935" s="8"/>
      <c r="F935" s="8"/>
      <c r="G935" s="60" t="str">
        <f t="shared" si="237"/>
        <v/>
      </c>
      <c r="H935" s="60" t="str">
        <f t="shared" si="237"/>
        <v/>
      </c>
      <c r="I935" s="60" t="str">
        <f t="shared" si="237"/>
        <v/>
      </c>
      <c r="K935" s="115" t="str">
        <f t="shared" si="234"/>
        <v/>
      </c>
      <c r="U935" s="116"/>
      <c r="V935" s="65" t="str">
        <f t="shared" si="224"/>
        <v/>
      </c>
      <c r="W935" s="65" t="str">
        <f t="shared" si="225"/>
        <v/>
      </c>
      <c r="X935" s="65" t="str">
        <f t="shared" si="226"/>
        <v/>
      </c>
      <c r="Y935" s="65" t="str">
        <f t="shared" si="227"/>
        <v/>
      </c>
      <c r="Z935" s="65" t="str">
        <f t="shared" si="228"/>
        <v/>
      </c>
      <c r="AA935" s="65" t="str">
        <f t="shared" si="229"/>
        <v/>
      </c>
      <c r="AB935" s="38"/>
      <c r="AC935" s="38"/>
      <c r="AD935" s="38"/>
      <c r="AE935" s="85" t="str">
        <f t="shared" si="230"/>
        <v/>
      </c>
      <c r="AF935" s="85" t="str">
        <f t="shared" si="231"/>
        <v/>
      </c>
      <c r="AG935" s="85" t="str">
        <f t="shared" si="232"/>
        <v/>
      </c>
      <c r="AH935" s="66" t="str">
        <f t="shared" si="235"/>
        <v/>
      </c>
      <c r="AI935" s="46" t="str">
        <f>IFERROR(IF(ISNUMBER('Opsparede løndele dec20-mar21'!K933),AH935+'Opsparede løndele dec20-mar21'!K933,AH935),"")</f>
        <v/>
      </c>
    </row>
    <row r="936" spans="1:35" x14ac:dyDescent="0.25">
      <c r="A936" s="52" t="str">
        <f t="shared" si="236"/>
        <v/>
      </c>
      <c r="B936" s="5"/>
      <c r="C936" s="6"/>
      <c r="D936" s="7"/>
      <c r="E936" s="8"/>
      <c r="F936" s="8"/>
      <c r="G936" s="60" t="str">
        <f t="shared" ref="G936:I951" si="238">IF(AND(ISNUMBER($E936),ISNUMBER($F936)),MAX(MIN(NETWORKDAYS(IF($E936&lt;=VLOOKUP(G$6,Matrix_antal_dage,5,FALSE),VLOOKUP(G$6,Matrix_antal_dage,5,FALSE),$E936),IF($F936&gt;=VLOOKUP(G$6,Matrix_antal_dage,6,FALSE),VLOOKUP(G$6,Matrix_antal_dage,6,FALSE),$F936),helligdage),VLOOKUP(G$6,Matrix_antal_dage,7,FALSE)),0),"")</f>
        <v/>
      </c>
      <c r="H936" s="60" t="str">
        <f t="shared" si="238"/>
        <v/>
      </c>
      <c r="I936" s="60" t="str">
        <f t="shared" si="238"/>
        <v/>
      </c>
      <c r="K936" s="115" t="str">
        <f t="shared" si="234"/>
        <v/>
      </c>
      <c r="U936" s="116"/>
      <c r="V936" s="65" t="str">
        <f t="shared" si="224"/>
        <v/>
      </c>
      <c r="W936" s="65" t="str">
        <f t="shared" si="225"/>
        <v/>
      </c>
      <c r="X936" s="65" t="str">
        <f t="shared" si="226"/>
        <v/>
      </c>
      <c r="Y936" s="65" t="str">
        <f t="shared" si="227"/>
        <v/>
      </c>
      <c r="Z936" s="65" t="str">
        <f t="shared" si="228"/>
        <v/>
      </c>
      <c r="AA936" s="65" t="str">
        <f t="shared" si="229"/>
        <v/>
      </c>
      <c r="AB936" s="38"/>
      <c r="AC936" s="38"/>
      <c r="AD936" s="38"/>
      <c r="AE936" s="85" t="str">
        <f t="shared" si="230"/>
        <v/>
      </c>
      <c r="AF936" s="85" t="str">
        <f t="shared" si="231"/>
        <v/>
      </c>
      <c r="AG936" s="85" t="str">
        <f t="shared" si="232"/>
        <v/>
      </c>
      <c r="AH936" s="66" t="str">
        <f t="shared" si="235"/>
        <v/>
      </c>
      <c r="AI936" s="46" t="str">
        <f>IFERROR(IF(ISNUMBER('Opsparede løndele dec20-mar21'!K934),AH936+'Opsparede løndele dec20-mar21'!K934,AH936),"")</f>
        <v/>
      </c>
    </row>
    <row r="937" spans="1:35" x14ac:dyDescent="0.25">
      <c r="A937" s="52" t="str">
        <f t="shared" si="236"/>
        <v/>
      </c>
      <c r="B937" s="5"/>
      <c r="C937" s="6"/>
      <c r="D937" s="7"/>
      <c r="E937" s="8"/>
      <c r="F937" s="8"/>
      <c r="G937" s="60" t="str">
        <f t="shared" si="238"/>
        <v/>
      </c>
      <c r="H937" s="60" t="str">
        <f t="shared" si="238"/>
        <v/>
      </c>
      <c r="I937" s="60" t="str">
        <f t="shared" si="238"/>
        <v/>
      </c>
      <c r="K937" s="115" t="str">
        <f t="shared" si="234"/>
        <v/>
      </c>
      <c r="U937" s="116"/>
      <c r="V937" s="65" t="str">
        <f t="shared" si="224"/>
        <v/>
      </c>
      <c r="W937" s="65" t="str">
        <f t="shared" si="225"/>
        <v/>
      </c>
      <c r="X937" s="65" t="str">
        <f t="shared" si="226"/>
        <v/>
      </c>
      <c r="Y937" s="65" t="str">
        <f t="shared" si="227"/>
        <v/>
      </c>
      <c r="Z937" s="65" t="str">
        <f t="shared" si="228"/>
        <v/>
      </c>
      <c r="AA937" s="65" t="str">
        <f t="shared" si="229"/>
        <v/>
      </c>
      <c r="AB937" s="38"/>
      <c r="AC937" s="38"/>
      <c r="AD937" s="38"/>
      <c r="AE937" s="85" t="str">
        <f t="shared" si="230"/>
        <v/>
      </c>
      <c r="AF937" s="85" t="str">
        <f t="shared" si="231"/>
        <v/>
      </c>
      <c r="AG937" s="85" t="str">
        <f t="shared" si="232"/>
        <v/>
      </c>
      <c r="AH937" s="66" t="str">
        <f t="shared" si="235"/>
        <v/>
      </c>
      <c r="AI937" s="46" t="str">
        <f>IFERROR(IF(ISNUMBER('Opsparede løndele dec20-mar21'!K935),AH937+'Opsparede løndele dec20-mar21'!K935,AH937),"")</f>
        <v/>
      </c>
    </row>
    <row r="938" spans="1:35" x14ac:dyDescent="0.25">
      <c r="A938" s="52" t="str">
        <f t="shared" si="236"/>
        <v/>
      </c>
      <c r="B938" s="5"/>
      <c r="C938" s="6"/>
      <c r="D938" s="7"/>
      <c r="E938" s="8"/>
      <c r="F938" s="8"/>
      <c r="G938" s="60" t="str">
        <f t="shared" si="238"/>
        <v/>
      </c>
      <c r="H938" s="60" t="str">
        <f t="shared" si="238"/>
        <v/>
      </c>
      <c r="I938" s="60" t="str">
        <f t="shared" si="238"/>
        <v/>
      </c>
      <c r="K938" s="115" t="str">
        <f t="shared" si="234"/>
        <v/>
      </c>
      <c r="U938" s="116"/>
      <c r="V938" s="65" t="str">
        <f t="shared" si="224"/>
        <v/>
      </c>
      <c r="W938" s="65" t="str">
        <f t="shared" si="225"/>
        <v/>
      </c>
      <c r="X938" s="65" t="str">
        <f t="shared" si="226"/>
        <v/>
      </c>
      <c r="Y938" s="65" t="str">
        <f t="shared" si="227"/>
        <v/>
      </c>
      <c r="Z938" s="65" t="str">
        <f t="shared" si="228"/>
        <v/>
      </c>
      <c r="AA938" s="65" t="str">
        <f t="shared" si="229"/>
        <v/>
      </c>
      <c r="AB938" s="38"/>
      <c r="AC938" s="38"/>
      <c r="AD938" s="38"/>
      <c r="AE938" s="85" t="str">
        <f t="shared" si="230"/>
        <v/>
      </c>
      <c r="AF938" s="85" t="str">
        <f t="shared" si="231"/>
        <v/>
      </c>
      <c r="AG938" s="85" t="str">
        <f t="shared" si="232"/>
        <v/>
      </c>
      <c r="AH938" s="66" t="str">
        <f t="shared" si="235"/>
        <v/>
      </c>
      <c r="AI938" s="46" t="str">
        <f>IFERROR(IF(ISNUMBER('Opsparede løndele dec20-mar21'!K936),AH938+'Opsparede løndele dec20-mar21'!K936,AH938),"")</f>
        <v/>
      </c>
    </row>
    <row r="939" spans="1:35" x14ac:dyDescent="0.25">
      <c r="A939" s="52" t="str">
        <f t="shared" si="236"/>
        <v/>
      </c>
      <c r="B939" s="5"/>
      <c r="C939" s="6"/>
      <c r="D939" s="7"/>
      <c r="E939" s="8"/>
      <c r="F939" s="8"/>
      <c r="G939" s="60" t="str">
        <f t="shared" si="238"/>
        <v/>
      </c>
      <c r="H939" s="60" t="str">
        <f t="shared" si="238"/>
        <v/>
      </c>
      <c r="I939" s="60" t="str">
        <f t="shared" si="238"/>
        <v/>
      </c>
      <c r="K939" s="115" t="str">
        <f t="shared" si="234"/>
        <v/>
      </c>
      <c r="U939" s="116"/>
      <c r="V939" s="65" t="str">
        <f t="shared" si="224"/>
        <v/>
      </c>
      <c r="W939" s="65" t="str">
        <f t="shared" si="225"/>
        <v/>
      </c>
      <c r="X939" s="65" t="str">
        <f t="shared" si="226"/>
        <v/>
      </c>
      <c r="Y939" s="65" t="str">
        <f t="shared" si="227"/>
        <v/>
      </c>
      <c r="Z939" s="65" t="str">
        <f t="shared" si="228"/>
        <v/>
      </c>
      <c r="AA939" s="65" t="str">
        <f t="shared" si="229"/>
        <v/>
      </c>
      <c r="AB939" s="38"/>
      <c r="AC939" s="38"/>
      <c r="AD939" s="38"/>
      <c r="AE939" s="85" t="str">
        <f t="shared" si="230"/>
        <v/>
      </c>
      <c r="AF939" s="85" t="str">
        <f t="shared" si="231"/>
        <v/>
      </c>
      <c r="AG939" s="85" t="str">
        <f t="shared" si="232"/>
        <v/>
      </c>
      <c r="AH939" s="66" t="str">
        <f t="shared" si="235"/>
        <v/>
      </c>
      <c r="AI939" s="46" t="str">
        <f>IFERROR(IF(ISNUMBER('Opsparede løndele dec20-mar21'!K937),AH939+'Opsparede løndele dec20-mar21'!K937,AH939),"")</f>
        <v/>
      </c>
    </row>
    <row r="940" spans="1:35" x14ac:dyDescent="0.25">
      <c r="A940" s="52" t="str">
        <f t="shared" si="236"/>
        <v/>
      </c>
      <c r="B940" s="5"/>
      <c r="C940" s="6"/>
      <c r="D940" s="7"/>
      <c r="E940" s="8"/>
      <c r="F940" s="8"/>
      <c r="G940" s="60" t="str">
        <f t="shared" si="238"/>
        <v/>
      </c>
      <c r="H940" s="60" t="str">
        <f t="shared" si="238"/>
        <v/>
      </c>
      <c r="I940" s="60" t="str">
        <f t="shared" si="238"/>
        <v/>
      </c>
      <c r="K940" s="115" t="str">
        <f t="shared" si="234"/>
        <v/>
      </c>
      <c r="U940" s="116"/>
      <c r="V940" s="65" t="str">
        <f t="shared" si="224"/>
        <v/>
      </c>
      <c r="W940" s="65" t="str">
        <f t="shared" si="225"/>
        <v/>
      </c>
      <c r="X940" s="65" t="str">
        <f t="shared" si="226"/>
        <v/>
      </c>
      <c r="Y940" s="65" t="str">
        <f t="shared" si="227"/>
        <v/>
      </c>
      <c r="Z940" s="65" t="str">
        <f t="shared" si="228"/>
        <v/>
      </c>
      <c r="AA940" s="65" t="str">
        <f t="shared" si="229"/>
        <v/>
      </c>
      <c r="AB940" s="38"/>
      <c r="AC940" s="38"/>
      <c r="AD940" s="38"/>
      <c r="AE940" s="85" t="str">
        <f t="shared" si="230"/>
        <v/>
      </c>
      <c r="AF940" s="85" t="str">
        <f t="shared" si="231"/>
        <v/>
      </c>
      <c r="AG940" s="85" t="str">
        <f t="shared" si="232"/>
        <v/>
      </c>
      <c r="AH940" s="66" t="str">
        <f t="shared" si="235"/>
        <v/>
      </c>
      <c r="AI940" s="46" t="str">
        <f>IFERROR(IF(ISNUMBER('Opsparede løndele dec20-mar21'!K938),AH940+'Opsparede løndele dec20-mar21'!K938,AH940),"")</f>
        <v/>
      </c>
    </row>
    <row r="941" spans="1:35" x14ac:dyDescent="0.25">
      <c r="A941" s="52" t="str">
        <f t="shared" si="236"/>
        <v/>
      </c>
      <c r="B941" s="5"/>
      <c r="C941" s="6"/>
      <c r="D941" s="7"/>
      <c r="E941" s="8"/>
      <c r="F941" s="8"/>
      <c r="G941" s="60" t="str">
        <f t="shared" si="238"/>
        <v/>
      </c>
      <c r="H941" s="60" t="str">
        <f t="shared" si="238"/>
        <v/>
      </c>
      <c r="I941" s="60" t="str">
        <f t="shared" si="238"/>
        <v/>
      </c>
      <c r="K941" s="115" t="str">
        <f t="shared" si="234"/>
        <v/>
      </c>
      <c r="U941" s="116"/>
      <c r="V941" s="65" t="str">
        <f t="shared" si="224"/>
        <v/>
      </c>
      <c r="W941" s="65" t="str">
        <f t="shared" si="225"/>
        <v/>
      </c>
      <c r="X941" s="65" t="str">
        <f t="shared" si="226"/>
        <v/>
      </c>
      <c r="Y941" s="65" t="str">
        <f t="shared" si="227"/>
        <v/>
      </c>
      <c r="Z941" s="65" t="str">
        <f t="shared" si="228"/>
        <v/>
      </c>
      <c r="AA941" s="65" t="str">
        <f t="shared" si="229"/>
        <v/>
      </c>
      <c r="AB941" s="38"/>
      <c r="AC941" s="38"/>
      <c r="AD941" s="38"/>
      <c r="AE941" s="85" t="str">
        <f t="shared" si="230"/>
        <v/>
      </c>
      <c r="AF941" s="85" t="str">
        <f t="shared" si="231"/>
        <v/>
      </c>
      <c r="AG941" s="85" t="str">
        <f t="shared" si="232"/>
        <v/>
      </c>
      <c r="AH941" s="66" t="str">
        <f t="shared" si="235"/>
        <v/>
      </c>
      <c r="AI941" s="46" t="str">
        <f>IFERROR(IF(ISNUMBER('Opsparede løndele dec20-mar21'!K939),AH941+'Opsparede løndele dec20-mar21'!K939,AH941),"")</f>
        <v/>
      </c>
    </row>
    <row r="942" spans="1:35" x14ac:dyDescent="0.25">
      <c r="A942" s="52" t="str">
        <f t="shared" si="236"/>
        <v/>
      </c>
      <c r="B942" s="5"/>
      <c r="C942" s="6"/>
      <c r="D942" s="7"/>
      <c r="E942" s="8"/>
      <c r="F942" s="8"/>
      <c r="G942" s="60" t="str">
        <f t="shared" si="238"/>
        <v/>
      </c>
      <c r="H942" s="60" t="str">
        <f t="shared" si="238"/>
        <v/>
      </c>
      <c r="I942" s="60" t="str">
        <f t="shared" si="238"/>
        <v/>
      </c>
      <c r="K942" s="115" t="str">
        <f t="shared" si="234"/>
        <v/>
      </c>
      <c r="U942" s="116"/>
      <c r="V942" s="65" t="str">
        <f t="shared" si="224"/>
        <v/>
      </c>
      <c r="W942" s="65" t="str">
        <f t="shared" si="225"/>
        <v/>
      </c>
      <c r="X942" s="65" t="str">
        <f t="shared" si="226"/>
        <v/>
      </c>
      <c r="Y942" s="65" t="str">
        <f t="shared" si="227"/>
        <v/>
      </c>
      <c r="Z942" s="65" t="str">
        <f t="shared" si="228"/>
        <v/>
      </c>
      <c r="AA942" s="65" t="str">
        <f t="shared" si="229"/>
        <v/>
      </c>
      <c r="AB942" s="38"/>
      <c r="AC942" s="38"/>
      <c r="AD942" s="38"/>
      <c r="AE942" s="85" t="str">
        <f t="shared" si="230"/>
        <v/>
      </c>
      <c r="AF942" s="85" t="str">
        <f t="shared" si="231"/>
        <v/>
      </c>
      <c r="AG942" s="85" t="str">
        <f t="shared" si="232"/>
        <v/>
      </c>
      <c r="AH942" s="66" t="str">
        <f t="shared" si="235"/>
        <v/>
      </c>
      <c r="AI942" s="46" t="str">
        <f>IFERROR(IF(ISNUMBER('Opsparede løndele dec20-mar21'!K940),AH942+'Opsparede løndele dec20-mar21'!K940,AH942),"")</f>
        <v/>
      </c>
    </row>
    <row r="943" spans="1:35" x14ac:dyDescent="0.25">
      <c r="A943" s="52" t="str">
        <f t="shared" si="236"/>
        <v/>
      </c>
      <c r="B943" s="5"/>
      <c r="C943" s="6"/>
      <c r="D943" s="7"/>
      <c r="E943" s="8"/>
      <c r="F943" s="8"/>
      <c r="G943" s="60" t="str">
        <f t="shared" si="238"/>
        <v/>
      </c>
      <c r="H943" s="60" t="str">
        <f t="shared" si="238"/>
        <v/>
      </c>
      <c r="I943" s="60" t="str">
        <f t="shared" si="238"/>
        <v/>
      </c>
      <c r="K943" s="115" t="str">
        <f t="shared" si="234"/>
        <v/>
      </c>
      <c r="U943" s="116"/>
      <c r="V943" s="65" t="str">
        <f t="shared" si="224"/>
        <v/>
      </c>
      <c r="W943" s="65" t="str">
        <f t="shared" si="225"/>
        <v/>
      </c>
      <c r="X943" s="65" t="str">
        <f t="shared" si="226"/>
        <v/>
      </c>
      <c r="Y943" s="65" t="str">
        <f t="shared" si="227"/>
        <v/>
      </c>
      <c r="Z943" s="65" t="str">
        <f t="shared" si="228"/>
        <v/>
      </c>
      <c r="AA943" s="65" t="str">
        <f t="shared" si="229"/>
        <v/>
      </c>
      <c r="AB943" s="38"/>
      <c r="AC943" s="38"/>
      <c r="AD943" s="38"/>
      <c r="AE943" s="85" t="str">
        <f t="shared" si="230"/>
        <v/>
      </c>
      <c r="AF943" s="85" t="str">
        <f t="shared" si="231"/>
        <v/>
      </c>
      <c r="AG943" s="85" t="str">
        <f t="shared" si="232"/>
        <v/>
      </c>
      <c r="AH943" s="66" t="str">
        <f t="shared" si="235"/>
        <v/>
      </c>
      <c r="AI943" s="46" t="str">
        <f>IFERROR(IF(ISNUMBER('Opsparede løndele dec20-mar21'!K941),AH943+'Opsparede løndele dec20-mar21'!K941,AH943),"")</f>
        <v/>
      </c>
    </row>
    <row r="944" spans="1:35" x14ac:dyDescent="0.25">
      <c r="A944" s="52" t="str">
        <f t="shared" si="236"/>
        <v/>
      </c>
      <c r="B944" s="5"/>
      <c r="C944" s="6"/>
      <c r="D944" s="7"/>
      <c r="E944" s="8"/>
      <c r="F944" s="8"/>
      <c r="G944" s="60" t="str">
        <f t="shared" si="238"/>
        <v/>
      </c>
      <c r="H944" s="60" t="str">
        <f t="shared" si="238"/>
        <v/>
      </c>
      <c r="I944" s="60" t="str">
        <f t="shared" si="238"/>
        <v/>
      </c>
      <c r="K944" s="115" t="str">
        <f t="shared" si="234"/>
        <v/>
      </c>
      <c r="U944" s="116"/>
      <c r="V944" s="65" t="str">
        <f t="shared" si="224"/>
        <v/>
      </c>
      <c r="W944" s="65" t="str">
        <f t="shared" si="225"/>
        <v/>
      </c>
      <c r="X944" s="65" t="str">
        <f t="shared" si="226"/>
        <v/>
      </c>
      <c r="Y944" s="65" t="str">
        <f t="shared" si="227"/>
        <v/>
      </c>
      <c r="Z944" s="65" t="str">
        <f t="shared" si="228"/>
        <v/>
      </c>
      <c r="AA944" s="65" t="str">
        <f t="shared" si="229"/>
        <v/>
      </c>
      <c r="AB944" s="38"/>
      <c r="AC944" s="38"/>
      <c r="AD944" s="38"/>
      <c r="AE944" s="85" t="str">
        <f t="shared" si="230"/>
        <v/>
      </c>
      <c r="AF944" s="85" t="str">
        <f t="shared" si="231"/>
        <v/>
      </c>
      <c r="AG944" s="85" t="str">
        <f t="shared" si="232"/>
        <v/>
      </c>
      <c r="AH944" s="66" t="str">
        <f t="shared" si="235"/>
        <v/>
      </c>
      <c r="AI944" s="46" t="str">
        <f>IFERROR(IF(ISNUMBER('Opsparede løndele dec20-mar21'!K942),AH944+'Opsparede løndele dec20-mar21'!K942,AH944),"")</f>
        <v/>
      </c>
    </row>
    <row r="945" spans="1:35" x14ac:dyDescent="0.25">
      <c r="A945" s="52" t="str">
        <f t="shared" si="236"/>
        <v/>
      </c>
      <c r="B945" s="5"/>
      <c r="C945" s="6"/>
      <c r="D945" s="7"/>
      <c r="E945" s="8"/>
      <c r="F945" s="8"/>
      <c r="G945" s="60" t="str">
        <f t="shared" si="238"/>
        <v/>
      </c>
      <c r="H945" s="60" t="str">
        <f t="shared" si="238"/>
        <v/>
      </c>
      <c r="I945" s="60" t="str">
        <f t="shared" si="238"/>
        <v/>
      </c>
      <c r="K945" s="115" t="str">
        <f t="shared" si="234"/>
        <v/>
      </c>
      <c r="U945" s="116"/>
      <c r="V945" s="65" t="str">
        <f t="shared" si="224"/>
        <v/>
      </c>
      <c r="W945" s="65" t="str">
        <f t="shared" si="225"/>
        <v/>
      </c>
      <c r="X945" s="65" t="str">
        <f t="shared" si="226"/>
        <v/>
      </c>
      <c r="Y945" s="65" t="str">
        <f t="shared" si="227"/>
        <v/>
      </c>
      <c r="Z945" s="65" t="str">
        <f t="shared" si="228"/>
        <v/>
      </c>
      <c r="AA945" s="65" t="str">
        <f t="shared" si="229"/>
        <v/>
      </c>
      <c r="AB945" s="38"/>
      <c r="AC945" s="38"/>
      <c r="AD945" s="38"/>
      <c r="AE945" s="85" t="str">
        <f t="shared" si="230"/>
        <v/>
      </c>
      <c r="AF945" s="85" t="str">
        <f t="shared" si="231"/>
        <v/>
      </c>
      <c r="AG945" s="85" t="str">
        <f t="shared" si="232"/>
        <v/>
      </c>
      <c r="AH945" s="66" t="str">
        <f t="shared" si="235"/>
        <v/>
      </c>
      <c r="AI945" s="46" t="str">
        <f>IFERROR(IF(ISNUMBER('Opsparede løndele dec20-mar21'!K943),AH945+'Opsparede løndele dec20-mar21'!K943,AH945),"")</f>
        <v/>
      </c>
    </row>
    <row r="946" spans="1:35" x14ac:dyDescent="0.25">
      <c r="A946" s="52" t="str">
        <f t="shared" si="236"/>
        <v/>
      </c>
      <c r="B946" s="5"/>
      <c r="C946" s="6"/>
      <c r="D946" s="7"/>
      <c r="E946" s="8"/>
      <c r="F946" s="8"/>
      <c r="G946" s="60" t="str">
        <f t="shared" si="238"/>
        <v/>
      </c>
      <c r="H946" s="60" t="str">
        <f t="shared" si="238"/>
        <v/>
      </c>
      <c r="I946" s="60" t="str">
        <f t="shared" si="238"/>
        <v/>
      </c>
      <c r="K946" s="115" t="str">
        <f t="shared" si="234"/>
        <v/>
      </c>
      <c r="U946" s="116"/>
      <c r="V946" s="65" t="str">
        <f t="shared" si="224"/>
        <v/>
      </c>
      <c r="W946" s="65" t="str">
        <f t="shared" si="225"/>
        <v/>
      </c>
      <c r="X946" s="65" t="str">
        <f t="shared" si="226"/>
        <v/>
      </c>
      <c r="Y946" s="65" t="str">
        <f t="shared" si="227"/>
        <v/>
      </c>
      <c r="Z946" s="65" t="str">
        <f t="shared" si="228"/>
        <v/>
      </c>
      <c r="AA946" s="65" t="str">
        <f t="shared" si="229"/>
        <v/>
      </c>
      <c r="AB946" s="38"/>
      <c r="AC946" s="38"/>
      <c r="AD946" s="38"/>
      <c r="AE946" s="85" t="str">
        <f t="shared" si="230"/>
        <v/>
      </c>
      <c r="AF946" s="85" t="str">
        <f t="shared" si="231"/>
        <v/>
      </c>
      <c r="AG946" s="85" t="str">
        <f t="shared" si="232"/>
        <v/>
      </c>
      <c r="AH946" s="66" t="str">
        <f t="shared" si="235"/>
        <v/>
      </c>
      <c r="AI946" s="46" t="str">
        <f>IFERROR(IF(ISNUMBER('Opsparede løndele dec20-mar21'!K944),AH946+'Opsparede løndele dec20-mar21'!K944,AH946),"")</f>
        <v/>
      </c>
    </row>
    <row r="947" spans="1:35" x14ac:dyDescent="0.25">
      <c r="A947" s="52" t="str">
        <f t="shared" si="236"/>
        <v/>
      </c>
      <c r="B947" s="5"/>
      <c r="C947" s="6"/>
      <c r="D947" s="7"/>
      <c r="E947" s="8"/>
      <c r="F947" s="8"/>
      <c r="G947" s="60" t="str">
        <f t="shared" si="238"/>
        <v/>
      </c>
      <c r="H947" s="60" t="str">
        <f t="shared" si="238"/>
        <v/>
      </c>
      <c r="I947" s="60" t="str">
        <f t="shared" si="238"/>
        <v/>
      </c>
      <c r="K947" s="115" t="str">
        <f t="shared" si="234"/>
        <v/>
      </c>
      <c r="U947" s="116"/>
      <c r="V947" s="65" t="str">
        <f t="shared" si="224"/>
        <v/>
      </c>
      <c r="W947" s="65" t="str">
        <f t="shared" si="225"/>
        <v/>
      </c>
      <c r="X947" s="65" t="str">
        <f t="shared" si="226"/>
        <v/>
      </c>
      <c r="Y947" s="65" t="str">
        <f t="shared" si="227"/>
        <v/>
      </c>
      <c r="Z947" s="65" t="str">
        <f t="shared" si="228"/>
        <v/>
      </c>
      <c r="AA947" s="65" t="str">
        <f t="shared" si="229"/>
        <v/>
      </c>
      <c r="AB947" s="38"/>
      <c r="AC947" s="38"/>
      <c r="AD947" s="38"/>
      <c r="AE947" s="85" t="str">
        <f t="shared" si="230"/>
        <v/>
      </c>
      <c r="AF947" s="85" t="str">
        <f t="shared" si="231"/>
        <v/>
      </c>
      <c r="AG947" s="85" t="str">
        <f t="shared" si="232"/>
        <v/>
      </c>
      <c r="AH947" s="66" t="str">
        <f t="shared" si="235"/>
        <v/>
      </c>
      <c r="AI947" s="46" t="str">
        <f>IFERROR(IF(ISNUMBER('Opsparede løndele dec20-mar21'!K945),AH947+'Opsparede løndele dec20-mar21'!K945,AH947),"")</f>
        <v/>
      </c>
    </row>
    <row r="948" spans="1:35" x14ac:dyDescent="0.25">
      <c r="A948" s="52" t="str">
        <f t="shared" si="236"/>
        <v/>
      </c>
      <c r="B948" s="5"/>
      <c r="C948" s="6"/>
      <c r="D948" s="7"/>
      <c r="E948" s="8"/>
      <c r="F948" s="8"/>
      <c r="G948" s="60" t="str">
        <f t="shared" si="238"/>
        <v/>
      </c>
      <c r="H948" s="60" t="str">
        <f t="shared" si="238"/>
        <v/>
      </c>
      <c r="I948" s="60" t="str">
        <f t="shared" si="238"/>
        <v/>
      </c>
      <c r="K948" s="115" t="str">
        <f t="shared" si="234"/>
        <v/>
      </c>
      <c r="U948" s="116"/>
      <c r="V948" s="65" t="str">
        <f t="shared" si="224"/>
        <v/>
      </c>
      <c r="W948" s="65" t="str">
        <f t="shared" si="225"/>
        <v/>
      </c>
      <c r="X948" s="65" t="str">
        <f t="shared" si="226"/>
        <v/>
      </c>
      <c r="Y948" s="65" t="str">
        <f t="shared" si="227"/>
        <v/>
      </c>
      <c r="Z948" s="65" t="str">
        <f t="shared" si="228"/>
        <v/>
      </c>
      <c r="AA948" s="65" t="str">
        <f t="shared" si="229"/>
        <v/>
      </c>
      <c r="AB948" s="38"/>
      <c r="AC948" s="38"/>
      <c r="AD948" s="38"/>
      <c r="AE948" s="85" t="str">
        <f t="shared" si="230"/>
        <v/>
      </c>
      <c r="AF948" s="85" t="str">
        <f t="shared" si="231"/>
        <v/>
      </c>
      <c r="AG948" s="85" t="str">
        <f t="shared" si="232"/>
        <v/>
      </c>
      <c r="AH948" s="66" t="str">
        <f t="shared" si="235"/>
        <v/>
      </c>
      <c r="AI948" s="46" t="str">
        <f>IFERROR(IF(ISNUMBER('Opsparede løndele dec20-mar21'!K946),AH948+'Opsparede løndele dec20-mar21'!K946,AH948),"")</f>
        <v/>
      </c>
    </row>
    <row r="949" spans="1:35" x14ac:dyDescent="0.25">
      <c r="A949" s="52" t="str">
        <f t="shared" si="236"/>
        <v/>
      </c>
      <c r="B949" s="5"/>
      <c r="C949" s="6"/>
      <c r="D949" s="7"/>
      <c r="E949" s="8"/>
      <c r="F949" s="8"/>
      <c r="G949" s="60" t="str">
        <f t="shared" si="238"/>
        <v/>
      </c>
      <c r="H949" s="60" t="str">
        <f t="shared" si="238"/>
        <v/>
      </c>
      <c r="I949" s="60" t="str">
        <f t="shared" si="238"/>
        <v/>
      </c>
      <c r="K949" s="115" t="str">
        <f t="shared" si="234"/>
        <v/>
      </c>
      <c r="U949" s="116"/>
      <c r="V949" s="65" t="str">
        <f t="shared" si="224"/>
        <v/>
      </c>
      <c r="W949" s="65" t="str">
        <f t="shared" si="225"/>
        <v/>
      </c>
      <c r="X949" s="65" t="str">
        <f t="shared" si="226"/>
        <v/>
      </c>
      <c r="Y949" s="65" t="str">
        <f t="shared" si="227"/>
        <v/>
      </c>
      <c r="Z949" s="65" t="str">
        <f t="shared" si="228"/>
        <v/>
      </c>
      <c r="AA949" s="65" t="str">
        <f t="shared" si="229"/>
        <v/>
      </c>
      <c r="AB949" s="38"/>
      <c r="AC949" s="38"/>
      <c r="AD949" s="38"/>
      <c r="AE949" s="85" t="str">
        <f t="shared" si="230"/>
        <v/>
      </c>
      <c r="AF949" s="85" t="str">
        <f t="shared" si="231"/>
        <v/>
      </c>
      <c r="AG949" s="85" t="str">
        <f t="shared" si="232"/>
        <v/>
      </c>
      <c r="AH949" s="66" t="str">
        <f t="shared" si="235"/>
        <v/>
      </c>
      <c r="AI949" s="46" t="str">
        <f>IFERROR(IF(ISNUMBER('Opsparede løndele dec20-mar21'!K947),AH949+'Opsparede løndele dec20-mar21'!K947,AH949),"")</f>
        <v/>
      </c>
    </row>
    <row r="950" spans="1:35" x14ac:dyDescent="0.25">
      <c r="A950" s="52" t="str">
        <f t="shared" si="236"/>
        <v/>
      </c>
      <c r="B950" s="5"/>
      <c r="C950" s="6"/>
      <c r="D950" s="7"/>
      <c r="E950" s="8"/>
      <c r="F950" s="8"/>
      <c r="G950" s="60" t="str">
        <f t="shared" si="238"/>
        <v/>
      </c>
      <c r="H950" s="60" t="str">
        <f t="shared" si="238"/>
        <v/>
      </c>
      <c r="I950" s="60" t="str">
        <f t="shared" si="238"/>
        <v/>
      </c>
      <c r="K950" s="115" t="str">
        <f t="shared" si="234"/>
        <v/>
      </c>
      <c r="U950" s="116"/>
      <c r="V950" s="65" t="str">
        <f t="shared" si="224"/>
        <v/>
      </c>
      <c r="W950" s="65" t="str">
        <f t="shared" si="225"/>
        <v/>
      </c>
      <c r="X950" s="65" t="str">
        <f t="shared" si="226"/>
        <v/>
      </c>
      <c r="Y950" s="65" t="str">
        <f t="shared" si="227"/>
        <v/>
      </c>
      <c r="Z950" s="65" t="str">
        <f t="shared" si="228"/>
        <v/>
      </c>
      <c r="AA950" s="65" t="str">
        <f t="shared" si="229"/>
        <v/>
      </c>
      <c r="AB950" s="38"/>
      <c r="AC950" s="38"/>
      <c r="AD950" s="38"/>
      <c r="AE950" s="85" t="str">
        <f t="shared" si="230"/>
        <v/>
      </c>
      <c r="AF950" s="85" t="str">
        <f t="shared" si="231"/>
        <v/>
      </c>
      <c r="AG950" s="85" t="str">
        <f t="shared" si="232"/>
        <v/>
      </c>
      <c r="AH950" s="66" t="str">
        <f t="shared" si="235"/>
        <v/>
      </c>
      <c r="AI950" s="46" t="str">
        <f>IFERROR(IF(ISNUMBER('Opsparede løndele dec20-mar21'!K948),AH950+'Opsparede løndele dec20-mar21'!K948,AH950),"")</f>
        <v/>
      </c>
    </row>
    <row r="951" spans="1:35" x14ac:dyDescent="0.25">
      <c r="A951" s="52" t="str">
        <f t="shared" si="236"/>
        <v/>
      </c>
      <c r="B951" s="5"/>
      <c r="C951" s="6"/>
      <c r="D951" s="7"/>
      <c r="E951" s="8"/>
      <c r="F951" s="8"/>
      <c r="G951" s="60" t="str">
        <f t="shared" si="238"/>
        <v/>
      </c>
      <c r="H951" s="60" t="str">
        <f t="shared" si="238"/>
        <v/>
      </c>
      <c r="I951" s="60" t="str">
        <f t="shared" si="238"/>
        <v/>
      </c>
      <c r="K951" s="115" t="str">
        <f t="shared" si="234"/>
        <v/>
      </c>
      <c r="U951" s="116"/>
      <c r="V951" s="65" t="str">
        <f t="shared" si="224"/>
        <v/>
      </c>
      <c r="W951" s="65" t="str">
        <f t="shared" si="225"/>
        <v/>
      </c>
      <c r="X951" s="65" t="str">
        <f t="shared" si="226"/>
        <v/>
      </c>
      <c r="Y951" s="65" t="str">
        <f t="shared" si="227"/>
        <v/>
      </c>
      <c r="Z951" s="65" t="str">
        <f t="shared" si="228"/>
        <v/>
      </c>
      <c r="AA951" s="65" t="str">
        <f t="shared" si="229"/>
        <v/>
      </c>
      <c r="AB951" s="38"/>
      <c r="AC951" s="38"/>
      <c r="AD951" s="38"/>
      <c r="AE951" s="85" t="str">
        <f t="shared" si="230"/>
        <v/>
      </c>
      <c r="AF951" s="85" t="str">
        <f t="shared" si="231"/>
        <v/>
      </c>
      <c r="AG951" s="85" t="str">
        <f t="shared" si="232"/>
        <v/>
      </c>
      <c r="AH951" s="66" t="str">
        <f t="shared" si="235"/>
        <v/>
      </c>
      <c r="AI951" s="46" t="str">
        <f>IFERROR(IF(ISNUMBER('Opsparede løndele dec20-mar21'!K949),AH951+'Opsparede løndele dec20-mar21'!K949,AH951),"")</f>
        <v/>
      </c>
    </row>
    <row r="952" spans="1:35" x14ac:dyDescent="0.25">
      <c r="A952" s="52" t="str">
        <f t="shared" si="236"/>
        <v/>
      </c>
      <c r="B952" s="5"/>
      <c r="C952" s="6"/>
      <c r="D952" s="7"/>
      <c r="E952" s="8"/>
      <c r="F952" s="8"/>
      <c r="G952" s="60" t="str">
        <f t="shared" ref="G952:I967" si="239">IF(AND(ISNUMBER($E952),ISNUMBER($F952)),MAX(MIN(NETWORKDAYS(IF($E952&lt;=VLOOKUP(G$6,Matrix_antal_dage,5,FALSE),VLOOKUP(G$6,Matrix_antal_dage,5,FALSE),$E952),IF($F952&gt;=VLOOKUP(G$6,Matrix_antal_dage,6,FALSE),VLOOKUP(G$6,Matrix_antal_dage,6,FALSE),$F952),helligdage),VLOOKUP(G$6,Matrix_antal_dage,7,FALSE)),0),"")</f>
        <v/>
      </c>
      <c r="H952" s="60" t="str">
        <f t="shared" si="239"/>
        <v/>
      </c>
      <c r="I952" s="60" t="str">
        <f t="shared" si="239"/>
        <v/>
      </c>
      <c r="K952" s="115" t="str">
        <f t="shared" si="234"/>
        <v/>
      </c>
      <c r="U952" s="116"/>
      <c r="V952" s="65" t="str">
        <f t="shared" si="224"/>
        <v/>
      </c>
      <c r="W952" s="65" t="str">
        <f t="shared" si="225"/>
        <v/>
      </c>
      <c r="X952" s="65" t="str">
        <f t="shared" si="226"/>
        <v/>
      </c>
      <c r="Y952" s="65" t="str">
        <f t="shared" si="227"/>
        <v/>
      </c>
      <c r="Z952" s="65" t="str">
        <f t="shared" si="228"/>
        <v/>
      </c>
      <c r="AA952" s="65" t="str">
        <f t="shared" si="229"/>
        <v/>
      </c>
      <c r="AB952" s="38"/>
      <c r="AC952" s="38"/>
      <c r="AD952" s="38"/>
      <c r="AE952" s="85" t="str">
        <f t="shared" si="230"/>
        <v/>
      </c>
      <c r="AF952" s="85" t="str">
        <f t="shared" si="231"/>
        <v/>
      </c>
      <c r="AG952" s="85" t="str">
        <f t="shared" si="232"/>
        <v/>
      </c>
      <c r="AH952" s="66" t="str">
        <f t="shared" si="235"/>
        <v/>
      </c>
      <c r="AI952" s="46" t="str">
        <f>IFERROR(IF(ISNUMBER('Opsparede løndele dec20-mar21'!K950),AH952+'Opsparede løndele dec20-mar21'!K950,AH952),"")</f>
        <v/>
      </c>
    </row>
    <row r="953" spans="1:35" x14ac:dyDescent="0.25">
      <c r="A953" s="52" t="str">
        <f t="shared" si="236"/>
        <v/>
      </c>
      <c r="B953" s="5"/>
      <c r="C953" s="6"/>
      <c r="D953" s="7"/>
      <c r="E953" s="8"/>
      <c r="F953" s="8"/>
      <c r="G953" s="60" t="str">
        <f t="shared" si="239"/>
        <v/>
      </c>
      <c r="H953" s="60" t="str">
        <f t="shared" si="239"/>
        <v/>
      </c>
      <c r="I953" s="60" t="str">
        <f t="shared" si="239"/>
        <v/>
      </c>
      <c r="K953" s="115" t="str">
        <f t="shared" si="234"/>
        <v/>
      </c>
      <c r="U953" s="116"/>
      <c r="V953" s="65" t="str">
        <f t="shared" si="224"/>
        <v/>
      </c>
      <c r="W953" s="65" t="str">
        <f t="shared" si="225"/>
        <v/>
      </c>
      <c r="X953" s="65" t="str">
        <f t="shared" si="226"/>
        <v/>
      </c>
      <c r="Y953" s="65" t="str">
        <f t="shared" si="227"/>
        <v/>
      </c>
      <c r="Z953" s="65" t="str">
        <f t="shared" si="228"/>
        <v/>
      </c>
      <c r="AA953" s="65" t="str">
        <f t="shared" si="229"/>
        <v/>
      </c>
      <c r="AB953" s="38"/>
      <c r="AC953" s="38"/>
      <c r="AD953" s="38"/>
      <c r="AE953" s="85" t="str">
        <f t="shared" si="230"/>
        <v/>
      </c>
      <c r="AF953" s="85" t="str">
        <f t="shared" si="231"/>
        <v/>
      </c>
      <c r="AG953" s="85" t="str">
        <f t="shared" si="232"/>
        <v/>
      </c>
      <c r="AH953" s="66" t="str">
        <f t="shared" si="235"/>
        <v/>
      </c>
      <c r="AI953" s="46" t="str">
        <f>IFERROR(IF(ISNUMBER('Opsparede løndele dec20-mar21'!K951),AH953+'Opsparede løndele dec20-mar21'!K951,AH953),"")</f>
        <v/>
      </c>
    </row>
    <row r="954" spans="1:35" x14ac:dyDescent="0.25">
      <c r="A954" s="52" t="str">
        <f t="shared" si="236"/>
        <v/>
      </c>
      <c r="B954" s="5"/>
      <c r="C954" s="6"/>
      <c r="D954" s="7"/>
      <c r="E954" s="8"/>
      <c r="F954" s="8"/>
      <c r="G954" s="60" t="str">
        <f t="shared" si="239"/>
        <v/>
      </c>
      <c r="H954" s="60" t="str">
        <f t="shared" si="239"/>
        <v/>
      </c>
      <c r="I954" s="60" t="str">
        <f t="shared" si="239"/>
        <v/>
      </c>
      <c r="K954" s="115" t="str">
        <f t="shared" si="234"/>
        <v/>
      </c>
      <c r="U954" s="116"/>
      <c r="V954" s="65" t="str">
        <f t="shared" si="224"/>
        <v/>
      </c>
      <c r="W954" s="65" t="str">
        <f t="shared" si="225"/>
        <v/>
      </c>
      <c r="X954" s="65" t="str">
        <f t="shared" si="226"/>
        <v/>
      </c>
      <c r="Y954" s="65" t="str">
        <f t="shared" si="227"/>
        <v/>
      </c>
      <c r="Z954" s="65" t="str">
        <f t="shared" si="228"/>
        <v/>
      </c>
      <c r="AA954" s="65" t="str">
        <f t="shared" si="229"/>
        <v/>
      </c>
      <c r="AB954" s="38"/>
      <c r="AC954" s="38"/>
      <c r="AD954" s="38"/>
      <c r="AE954" s="85" t="str">
        <f t="shared" si="230"/>
        <v/>
      </c>
      <c r="AF954" s="85" t="str">
        <f t="shared" si="231"/>
        <v/>
      </c>
      <c r="AG954" s="85" t="str">
        <f t="shared" si="232"/>
        <v/>
      </c>
      <c r="AH954" s="66" t="str">
        <f t="shared" si="235"/>
        <v/>
      </c>
      <c r="AI954" s="46" t="str">
        <f>IFERROR(IF(ISNUMBER('Opsparede løndele dec20-mar21'!K952),AH954+'Opsparede løndele dec20-mar21'!K952,AH954),"")</f>
        <v/>
      </c>
    </row>
    <row r="955" spans="1:35" x14ac:dyDescent="0.25">
      <c r="A955" s="52" t="str">
        <f t="shared" si="236"/>
        <v/>
      </c>
      <c r="B955" s="5"/>
      <c r="C955" s="6"/>
      <c r="D955" s="7"/>
      <c r="E955" s="8"/>
      <c r="F955" s="8"/>
      <c r="G955" s="60" t="str">
        <f t="shared" si="239"/>
        <v/>
      </c>
      <c r="H955" s="60" t="str">
        <f t="shared" si="239"/>
        <v/>
      </c>
      <c r="I955" s="60" t="str">
        <f t="shared" si="239"/>
        <v/>
      </c>
      <c r="K955" s="115" t="str">
        <f t="shared" si="234"/>
        <v/>
      </c>
      <c r="U955" s="116"/>
      <c r="V955" s="65" t="str">
        <f t="shared" si="224"/>
        <v/>
      </c>
      <c r="W955" s="65" t="str">
        <f t="shared" si="225"/>
        <v/>
      </c>
      <c r="X955" s="65" t="str">
        <f t="shared" si="226"/>
        <v/>
      </c>
      <c r="Y955" s="65" t="str">
        <f t="shared" si="227"/>
        <v/>
      </c>
      <c r="Z955" s="65" t="str">
        <f t="shared" si="228"/>
        <v/>
      </c>
      <c r="AA955" s="65" t="str">
        <f t="shared" si="229"/>
        <v/>
      </c>
      <c r="AB955" s="38"/>
      <c r="AC955" s="38"/>
      <c r="AD955" s="38"/>
      <c r="AE955" s="85" t="str">
        <f t="shared" si="230"/>
        <v/>
      </c>
      <c r="AF955" s="85" t="str">
        <f t="shared" si="231"/>
        <v/>
      </c>
      <c r="AG955" s="85" t="str">
        <f t="shared" si="232"/>
        <v/>
      </c>
      <c r="AH955" s="66" t="str">
        <f t="shared" si="235"/>
        <v/>
      </c>
      <c r="AI955" s="46" t="str">
        <f>IFERROR(IF(ISNUMBER('Opsparede løndele dec20-mar21'!K953),AH955+'Opsparede løndele dec20-mar21'!K953,AH955),"")</f>
        <v/>
      </c>
    </row>
    <row r="956" spans="1:35" x14ac:dyDescent="0.25">
      <c r="A956" s="52" t="str">
        <f t="shared" si="236"/>
        <v/>
      </c>
      <c r="B956" s="5"/>
      <c r="C956" s="6"/>
      <c r="D956" s="7"/>
      <c r="E956" s="8"/>
      <c r="F956" s="8"/>
      <c r="G956" s="60" t="str">
        <f t="shared" si="239"/>
        <v/>
      </c>
      <c r="H956" s="60" t="str">
        <f t="shared" si="239"/>
        <v/>
      </c>
      <c r="I956" s="60" t="str">
        <f t="shared" si="239"/>
        <v/>
      </c>
      <c r="K956" s="115" t="str">
        <f t="shared" si="234"/>
        <v/>
      </c>
      <c r="U956" s="116"/>
      <c r="V956" s="65" t="str">
        <f t="shared" si="224"/>
        <v/>
      </c>
      <c r="W956" s="65" t="str">
        <f t="shared" si="225"/>
        <v/>
      </c>
      <c r="X956" s="65" t="str">
        <f t="shared" si="226"/>
        <v/>
      </c>
      <c r="Y956" s="65" t="str">
        <f t="shared" si="227"/>
        <v/>
      </c>
      <c r="Z956" s="65" t="str">
        <f t="shared" si="228"/>
        <v/>
      </c>
      <c r="AA956" s="65" t="str">
        <f t="shared" si="229"/>
        <v/>
      </c>
      <c r="AB956" s="38"/>
      <c r="AC956" s="38"/>
      <c r="AD956" s="38"/>
      <c r="AE956" s="85" t="str">
        <f t="shared" si="230"/>
        <v/>
      </c>
      <c r="AF956" s="85" t="str">
        <f t="shared" si="231"/>
        <v/>
      </c>
      <c r="AG956" s="85" t="str">
        <f t="shared" si="232"/>
        <v/>
      </c>
      <c r="AH956" s="66" t="str">
        <f t="shared" si="235"/>
        <v/>
      </c>
      <c r="AI956" s="46" t="str">
        <f>IFERROR(IF(ISNUMBER('Opsparede løndele dec20-mar21'!K954),AH956+'Opsparede løndele dec20-mar21'!K954,AH956),"")</f>
        <v/>
      </c>
    </row>
    <row r="957" spans="1:35" x14ac:dyDescent="0.25">
      <c r="A957" s="52" t="str">
        <f t="shared" si="236"/>
        <v/>
      </c>
      <c r="B957" s="5"/>
      <c r="C957" s="6"/>
      <c r="D957" s="7"/>
      <c r="E957" s="8"/>
      <c r="F957" s="8"/>
      <c r="G957" s="60" t="str">
        <f t="shared" si="239"/>
        <v/>
      </c>
      <c r="H957" s="60" t="str">
        <f t="shared" si="239"/>
        <v/>
      </c>
      <c r="I957" s="60" t="str">
        <f t="shared" si="239"/>
        <v/>
      </c>
      <c r="K957" s="115" t="str">
        <f t="shared" si="234"/>
        <v/>
      </c>
      <c r="U957" s="116"/>
      <c r="V957" s="65" t="str">
        <f t="shared" si="224"/>
        <v/>
      </c>
      <c r="W957" s="65" t="str">
        <f t="shared" si="225"/>
        <v/>
      </c>
      <c r="X957" s="65" t="str">
        <f t="shared" si="226"/>
        <v/>
      </c>
      <c r="Y957" s="65" t="str">
        <f t="shared" si="227"/>
        <v/>
      </c>
      <c r="Z957" s="65" t="str">
        <f t="shared" si="228"/>
        <v/>
      </c>
      <c r="AA957" s="65" t="str">
        <f t="shared" si="229"/>
        <v/>
      </c>
      <c r="AB957" s="38"/>
      <c r="AC957" s="38"/>
      <c r="AD957" s="38"/>
      <c r="AE957" s="85" t="str">
        <f t="shared" si="230"/>
        <v/>
      </c>
      <c r="AF957" s="85" t="str">
        <f t="shared" si="231"/>
        <v/>
      </c>
      <c r="AG957" s="85" t="str">
        <f t="shared" si="232"/>
        <v/>
      </c>
      <c r="AH957" s="66" t="str">
        <f t="shared" si="235"/>
        <v/>
      </c>
      <c r="AI957" s="46" t="str">
        <f>IFERROR(IF(ISNUMBER('Opsparede løndele dec20-mar21'!K955),AH957+'Opsparede løndele dec20-mar21'!K955,AH957),"")</f>
        <v/>
      </c>
    </row>
    <row r="958" spans="1:35" x14ac:dyDescent="0.25">
      <c r="A958" s="52" t="str">
        <f t="shared" si="236"/>
        <v/>
      </c>
      <c r="B958" s="5"/>
      <c r="C958" s="6"/>
      <c r="D958" s="7"/>
      <c r="E958" s="8"/>
      <c r="F958" s="8"/>
      <c r="G958" s="60" t="str">
        <f t="shared" si="239"/>
        <v/>
      </c>
      <c r="H958" s="60" t="str">
        <f t="shared" si="239"/>
        <v/>
      </c>
      <c r="I958" s="60" t="str">
        <f t="shared" si="239"/>
        <v/>
      </c>
      <c r="K958" s="115" t="str">
        <f t="shared" si="234"/>
        <v/>
      </c>
      <c r="U958" s="116"/>
      <c r="V958" s="65" t="str">
        <f t="shared" si="224"/>
        <v/>
      </c>
      <c r="W958" s="65" t="str">
        <f t="shared" si="225"/>
        <v/>
      </c>
      <c r="X958" s="65" t="str">
        <f t="shared" si="226"/>
        <v/>
      </c>
      <c r="Y958" s="65" t="str">
        <f t="shared" si="227"/>
        <v/>
      </c>
      <c r="Z958" s="65" t="str">
        <f t="shared" si="228"/>
        <v/>
      </c>
      <c r="AA958" s="65" t="str">
        <f t="shared" si="229"/>
        <v/>
      </c>
      <c r="AB958" s="38"/>
      <c r="AC958" s="38"/>
      <c r="AD958" s="38"/>
      <c r="AE958" s="85" t="str">
        <f t="shared" si="230"/>
        <v/>
      </c>
      <c r="AF958" s="85" t="str">
        <f t="shared" si="231"/>
        <v/>
      </c>
      <c r="AG958" s="85" t="str">
        <f t="shared" si="232"/>
        <v/>
      </c>
      <c r="AH958" s="66" t="str">
        <f t="shared" si="235"/>
        <v/>
      </c>
      <c r="AI958" s="46" t="str">
        <f>IFERROR(IF(ISNUMBER('Opsparede løndele dec20-mar21'!K956),AH958+'Opsparede løndele dec20-mar21'!K956,AH958),"")</f>
        <v/>
      </c>
    </row>
    <row r="959" spans="1:35" x14ac:dyDescent="0.25">
      <c r="A959" s="52" t="str">
        <f t="shared" si="236"/>
        <v/>
      </c>
      <c r="B959" s="5"/>
      <c r="C959" s="6"/>
      <c r="D959" s="7"/>
      <c r="E959" s="8"/>
      <c r="F959" s="8"/>
      <c r="G959" s="60" t="str">
        <f t="shared" si="239"/>
        <v/>
      </c>
      <c r="H959" s="60" t="str">
        <f t="shared" si="239"/>
        <v/>
      </c>
      <c r="I959" s="60" t="str">
        <f t="shared" si="239"/>
        <v/>
      </c>
      <c r="K959" s="115" t="str">
        <f t="shared" si="234"/>
        <v/>
      </c>
      <c r="U959" s="116"/>
      <c r="V959" s="65" t="str">
        <f t="shared" si="224"/>
        <v/>
      </c>
      <c r="W959" s="65" t="str">
        <f t="shared" si="225"/>
        <v/>
      </c>
      <c r="X959" s="65" t="str">
        <f t="shared" si="226"/>
        <v/>
      </c>
      <c r="Y959" s="65" t="str">
        <f t="shared" si="227"/>
        <v/>
      </c>
      <c r="Z959" s="65" t="str">
        <f t="shared" si="228"/>
        <v/>
      </c>
      <c r="AA959" s="65" t="str">
        <f t="shared" si="229"/>
        <v/>
      </c>
      <c r="AB959" s="38"/>
      <c r="AC959" s="38"/>
      <c r="AD959" s="38"/>
      <c r="AE959" s="85" t="str">
        <f t="shared" si="230"/>
        <v/>
      </c>
      <c r="AF959" s="85" t="str">
        <f t="shared" si="231"/>
        <v/>
      </c>
      <c r="AG959" s="85" t="str">
        <f t="shared" si="232"/>
        <v/>
      </c>
      <c r="AH959" s="66" t="str">
        <f t="shared" si="235"/>
        <v/>
      </c>
      <c r="AI959" s="46" t="str">
        <f>IFERROR(IF(ISNUMBER('Opsparede løndele dec20-mar21'!K957),AH959+'Opsparede løndele dec20-mar21'!K957,AH959),"")</f>
        <v/>
      </c>
    </row>
    <row r="960" spans="1:35" x14ac:dyDescent="0.25">
      <c r="A960" s="52" t="str">
        <f t="shared" si="236"/>
        <v/>
      </c>
      <c r="B960" s="5"/>
      <c r="C960" s="6"/>
      <c r="D960" s="7"/>
      <c r="E960" s="8"/>
      <c r="F960" s="8"/>
      <c r="G960" s="60" t="str">
        <f t="shared" si="239"/>
        <v/>
      </c>
      <c r="H960" s="60" t="str">
        <f t="shared" si="239"/>
        <v/>
      </c>
      <c r="I960" s="60" t="str">
        <f t="shared" si="239"/>
        <v/>
      </c>
      <c r="K960" s="115" t="str">
        <f t="shared" si="234"/>
        <v/>
      </c>
      <c r="U960" s="116"/>
      <c r="V960" s="65" t="str">
        <f t="shared" si="224"/>
        <v/>
      </c>
      <c r="W960" s="65" t="str">
        <f t="shared" si="225"/>
        <v/>
      </c>
      <c r="X960" s="65" t="str">
        <f t="shared" si="226"/>
        <v/>
      </c>
      <c r="Y960" s="65" t="str">
        <f t="shared" si="227"/>
        <v/>
      </c>
      <c r="Z960" s="65" t="str">
        <f t="shared" si="228"/>
        <v/>
      </c>
      <c r="AA960" s="65" t="str">
        <f t="shared" si="229"/>
        <v/>
      </c>
      <c r="AB960" s="38"/>
      <c r="AC960" s="38"/>
      <c r="AD960" s="38"/>
      <c r="AE960" s="85" t="str">
        <f t="shared" si="230"/>
        <v/>
      </c>
      <c r="AF960" s="85" t="str">
        <f t="shared" si="231"/>
        <v/>
      </c>
      <c r="AG960" s="85" t="str">
        <f t="shared" si="232"/>
        <v/>
      </c>
      <c r="AH960" s="66" t="str">
        <f t="shared" si="235"/>
        <v/>
      </c>
      <c r="AI960" s="46" t="str">
        <f>IFERROR(IF(ISNUMBER('Opsparede løndele dec20-mar21'!K958),AH960+'Opsparede løndele dec20-mar21'!K958,AH960),"")</f>
        <v/>
      </c>
    </row>
    <row r="961" spans="1:35" x14ac:dyDescent="0.25">
      <c r="A961" s="52" t="str">
        <f t="shared" si="236"/>
        <v/>
      </c>
      <c r="B961" s="5"/>
      <c r="C961" s="6"/>
      <c r="D961" s="7"/>
      <c r="E961" s="8"/>
      <c r="F961" s="8"/>
      <c r="G961" s="60" t="str">
        <f t="shared" si="239"/>
        <v/>
      </c>
      <c r="H961" s="60" t="str">
        <f t="shared" si="239"/>
        <v/>
      </c>
      <c r="I961" s="60" t="str">
        <f t="shared" si="239"/>
        <v/>
      </c>
      <c r="K961" s="115" t="str">
        <f t="shared" si="234"/>
        <v/>
      </c>
      <c r="U961" s="116"/>
      <c r="V961" s="65" t="str">
        <f t="shared" si="224"/>
        <v/>
      </c>
      <c r="W961" s="65" t="str">
        <f t="shared" si="225"/>
        <v/>
      </c>
      <c r="X961" s="65" t="str">
        <f t="shared" si="226"/>
        <v/>
      </c>
      <c r="Y961" s="65" t="str">
        <f t="shared" si="227"/>
        <v/>
      </c>
      <c r="Z961" s="65" t="str">
        <f t="shared" si="228"/>
        <v/>
      </c>
      <c r="AA961" s="65" t="str">
        <f t="shared" si="229"/>
        <v/>
      </c>
      <c r="AB961" s="38"/>
      <c r="AC961" s="38"/>
      <c r="AD961" s="38"/>
      <c r="AE961" s="85" t="str">
        <f t="shared" si="230"/>
        <v/>
      </c>
      <c r="AF961" s="85" t="str">
        <f t="shared" si="231"/>
        <v/>
      </c>
      <c r="AG961" s="85" t="str">
        <f t="shared" si="232"/>
        <v/>
      </c>
      <c r="AH961" s="66" t="str">
        <f t="shared" si="235"/>
        <v/>
      </c>
      <c r="AI961" s="46" t="str">
        <f>IFERROR(IF(ISNUMBER('Opsparede løndele dec20-mar21'!K959),AH961+'Opsparede løndele dec20-mar21'!K959,AH961),"")</f>
        <v/>
      </c>
    </row>
    <row r="962" spans="1:35" x14ac:dyDescent="0.25">
      <c r="A962" s="52" t="str">
        <f t="shared" si="236"/>
        <v/>
      </c>
      <c r="B962" s="5"/>
      <c r="C962" s="6"/>
      <c r="D962" s="7"/>
      <c r="E962" s="8"/>
      <c r="F962" s="8"/>
      <c r="G962" s="60" t="str">
        <f t="shared" si="239"/>
        <v/>
      </c>
      <c r="H962" s="60" t="str">
        <f t="shared" si="239"/>
        <v/>
      </c>
      <c r="I962" s="60" t="str">
        <f t="shared" si="239"/>
        <v/>
      </c>
      <c r="K962" s="115" t="str">
        <f t="shared" si="234"/>
        <v/>
      </c>
      <c r="U962" s="116"/>
      <c r="V962" s="65" t="str">
        <f t="shared" si="224"/>
        <v/>
      </c>
      <c r="W962" s="65" t="str">
        <f t="shared" si="225"/>
        <v/>
      </c>
      <c r="X962" s="65" t="str">
        <f t="shared" si="226"/>
        <v/>
      </c>
      <c r="Y962" s="65" t="str">
        <f t="shared" si="227"/>
        <v/>
      </c>
      <c r="Z962" s="65" t="str">
        <f t="shared" si="228"/>
        <v/>
      </c>
      <c r="AA962" s="65" t="str">
        <f t="shared" si="229"/>
        <v/>
      </c>
      <c r="AB962" s="38"/>
      <c r="AC962" s="38"/>
      <c r="AD962" s="38"/>
      <c r="AE962" s="85" t="str">
        <f t="shared" si="230"/>
        <v/>
      </c>
      <c r="AF962" s="85" t="str">
        <f t="shared" si="231"/>
        <v/>
      </c>
      <c r="AG962" s="85" t="str">
        <f t="shared" si="232"/>
        <v/>
      </c>
      <c r="AH962" s="66" t="str">
        <f t="shared" si="235"/>
        <v/>
      </c>
      <c r="AI962" s="46" t="str">
        <f>IFERROR(IF(ISNUMBER('Opsparede løndele dec20-mar21'!K960),AH962+'Opsparede løndele dec20-mar21'!K960,AH962),"")</f>
        <v/>
      </c>
    </row>
    <row r="963" spans="1:35" x14ac:dyDescent="0.25">
      <c r="A963" s="52" t="str">
        <f t="shared" si="236"/>
        <v/>
      </c>
      <c r="B963" s="5"/>
      <c r="C963" s="6"/>
      <c r="D963" s="7"/>
      <c r="E963" s="8"/>
      <c r="F963" s="8"/>
      <c r="G963" s="60" t="str">
        <f t="shared" si="239"/>
        <v/>
      </c>
      <c r="H963" s="60" t="str">
        <f t="shared" si="239"/>
        <v/>
      </c>
      <c r="I963" s="60" t="str">
        <f t="shared" si="239"/>
        <v/>
      </c>
      <c r="K963" s="115" t="str">
        <f t="shared" si="234"/>
        <v/>
      </c>
      <c r="U963" s="116"/>
      <c r="V963" s="65" t="str">
        <f t="shared" si="224"/>
        <v/>
      </c>
      <c r="W963" s="65" t="str">
        <f t="shared" si="225"/>
        <v/>
      </c>
      <c r="X963" s="65" t="str">
        <f t="shared" si="226"/>
        <v/>
      </c>
      <c r="Y963" s="65" t="str">
        <f t="shared" si="227"/>
        <v/>
      </c>
      <c r="Z963" s="65" t="str">
        <f t="shared" si="228"/>
        <v/>
      </c>
      <c r="AA963" s="65" t="str">
        <f t="shared" si="229"/>
        <v/>
      </c>
      <c r="AB963" s="38"/>
      <c r="AC963" s="38"/>
      <c r="AD963" s="38"/>
      <c r="AE963" s="85" t="str">
        <f t="shared" si="230"/>
        <v/>
      </c>
      <c r="AF963" s="85" t="str">
        <f t="shared" si="231"/>
        <v/>
      </c>
      <c r="AG963" s="85" t="str">
        <f t="shared" si="232"/>
        <v/>
      </c>
      <c r="AH963" s="66" t="str">
        <f t="shared" si="235"/>
        <v/>
      </c>
      <c r="AI963" s="46" t="str">
        <f>IFERROR(IF(ISNUMBER('Opsparede løndele dec20-mar21'!K961),AH963+'Opsparede løndele dec20-mar21'!K961,AH963),"")</f>
        <v/>
      </c>
    </row>
    <row r="964" spans="1:35" x14ac:dyDescent="0.25">
      <c r="A964" s="52" t="str">
        <f t="shared" si="236"/>
        <v/>
      </c>
      <c r="B964" s="5"/>
      <c r="C964" s="6"/>
      <c r="D964" s="7"/>
      <c r="E964" s="8"/>
      <c r="F964" s="8"/>
      <c r="G964" s="60" t="str">
        <f t="shared" si="239"/>
        <v/>
      </c>
      <c r="H964" s="60" t="str">
        <f t="shared" si="239"/>
        <v/>
      </c>
      <c r="I964" s="60" t="str">
        <f t="shared" si="239"/>
        <v/>
      </c>
      <c r="K964" s="115" t="str">
        <f t="shared" si="234"/>
        <v/>
      </c>
      <c r="U964" s="116"/>
      <c r="V964" s="65" t="str">
        <f t="shared" si="224"/>
        <v/>
      </c>
      <c r="W964" s="65" t="str">
        <f t="shared" si="225"/>
        <v/>
      </c>
      <c r="X964" s="65" t="str">
        <f t="shared" si="226"/>
        <v/>
      </c>
      <c r="Y964" s="65" t="str">
        <f t="shared" si="227"/>
        <v/>
      </c>
      <c r="Z964" s="65" t="str">
        <f t="shared" si="228"/>
        <v/>
      </c>
      <c r="AA964" s="65" t="str">
        <f t="shared" si="229"/>
        <v/>
      </c>
      <c r="AB964" s="38"/>
      <c r="AC964" s="38"/>
      <c r="AD964" s="38"/>
      <c r="AE964" s="85" t="str">
        <f t="shared" si="230"/>
        <v/>
      </c>
      <c r="AF964" s="85" t="str">
        <f t="shared" si="231"/>
        <v/>
      </c>
      <c r="AG964" s="85" t="str">
        <f t="shared" si="232"/>
        <v/>
      </c>
      <c r="AH964" s="66" t="str">
        <f t="shared" si="235"/>
        <v/>
      </c>
      <c r="AI964" s="46" t="str">
        <f>IFERROR(IF(ISNUMBER('Opsparede løndele dec20-mar21'!K962),AH964+'Opsparede løndele dec20-mar21'!K962,AH964),"")</f>
        <v/>
      </c>
    </row>
    <row r="965" spans="1:35" x14ac:dyDescent="0.25">
      <c r="A965" s="52" t="str">
        <f t="shared" si="236"/>
        <v/>
      </c>
      <c r="B965" s="5"/>
      <c r="C965" s="6"/>
      <c r="D965" s="7"/>
      <c r="E965" s="8"/>
      <c r="F965" s="8"/>
      <c r="G965" s="60" t="str">
        <f t="shared" si="239"/>
        <v/>
      </c>
      <c r="H965" s="60" t="str">
        <f t="shared" si="239"/>
        <v/>
      </c>
      <c r="I965" s="60" t="str">
        <f t="shared" si="239"/>
        <v/>
      </c>
      <c r="K965" s="115" t="str">
        <f t="shared" si="234"/>
        <v/>
      </c>
      <c r="U965" s="116"/>
      <c r="V965" s="65" t="str">
        <f t="shared" si="224"/>
        <v/>
      </c>
      <c r="W965" s="65" t="str">
        <f t="shared" si="225"/>
        <v/>
      </c>
      <c r="X965" s="65" t="str">
        <f t="shared" si="226"/>
        <v/>
      </c>
      <c r="Y965" s="65" t="str">
        <f t="shared" si="227"/>
        <v/>
      </c>
      <c r="Z965" s="65" t="str">
        <f t="shared" si="228"/>
        <v/>
      </c>
      <c r="AA965" s="65" t="str">
        <f t="shared" si="229"/>
        <v/>
      </c>
      <c r="AB965" s="38"/>
      <c r="AC965" s="38"/>
      <c r="AD965" s="38"/>
      <c r="AE965" s="85" t="str">
        <f t="shared" si="230"/>
        <v/>
      </c>
      <c r="AF965" s="85" t="str">
        <f t="shared" si="231"/>
        <v/>
      </c>
      <c r="AG965" s="85" t="str">
        <f t="shared" si="232"/>
        <v/>
      </c>
      <c r="AH965" s="66" t="str">
        <f t="shared" si="235"/>
        <v/>
      </c>
      <c r="AI965" s="46" t="str">
        <f>IFERROR(IF(ISNUMBER('Opsparede løndele dec20-mar21'!K963),AH965+'Opsparede løndele dec20-mar21'!K963,AH965),"")</f>
        <v/>
      </c>
    </row>
    <row r="966" spans="1:35" x14ac:dyDescent="0.25">
      <c r="A966" s="52" t="str">
        <f t="shared" si="236"/>
        <v/>
      </c>
      <c r="B966" s="5"/>
      <c r="C966" s="6"/>
      <c r="D966" s="7"/>
      <c r="E966" s="8"/>
      <c r="F966" s="8"/>
      <c r="G966" s="60" t="str">
        <f t="shared" si="239"/>
        <v/>
      </c>
      <c r="H966" s="60" t="str">
        <f t="shared" si="239"/>
        <v/>
      </c>
      <c r="I966" s="60" t="str">
        <f t="shared" si="239"/>
        <v/>
      </c>
      <c r="K966" s="115" t="str">
        <f t="shared" si="234"/>
        <v/>
      </c>
      <c r="U966" s="116"/>
      <c r="V966" s="65" t="str">
        <f t="shared" si="224"/>
        <v/>
      </c>
      <c r="W966" s="65" t="str">
        <f t="shared" si="225"/>
        <v/>
      </c>
      <c r="X966" s="65" t="str">
        <f t="shared" si="226"/>
        <v/>
      </c>
      <c r="Y966" s="65" t="str">
        <f t="shared" si="227"/>
        <v/>
      </c>
      <c r="Z966" s="65" t="str">
        <f t="shared" si="228"/>
        <v/>
      </c>
      <c r="AA966" s="65" t="str">
        <f t="shared" si="229"/>
        <v/>
      </c>
      <c r="AB966" s="38"/>
      <c r="AC966" s="38"/>
      <c r="AD966" s="38"/>
      <c r="AE966" s="85" t="str">
        <f t="shared" si="230"/>
        <v/>
      </c>
      <c r="AF966" s="85" t="str">
        <f t="shared" si="231"/>
        <v/>
      </c>
      <c r="AG966" s="85" t="str">
        <f t="shared" si="232"/>
        <v/>
      </c>
      <c r="AH966" s="66" t="str">
        <f t="shared" si="235"/>
        <v/>
      </c>
      <c r="AI966" s="46" t="str">
        <f>IFERROR(IF(ISNUMBER('Opsparede løndele dec20-mar21'!K964),AH966+'Opsparede løndele dec20-mar21'!K964,AH966),"")</f>
        <v/>
      </c>
    </row>
    <row r="967" spans="1:35" x14ac:dyDescent="0.25">
      <c r="A967" s="52" t="str">
        <f t="shared" si="236"/>
        <v/>
      </c>
      <c r="B967" s="5"/>
      <c r="C967" s="6"/>
      <c r="D967" s="7"/>
      <c r="E967" s="8"/>
      <c r="F967" s="8"/>
      <c r="G967" s="60" t="str">
        <f t="shared" si="239"/>
        <v/>
      </c>
      <c r="H967" s="60" t="str">
        <f t="shared" si="239"/>
        <v/>
      </c>
      <c r="I967" s="60" t="str">
        <f t="shared" si="239"/>
        <v/>
      </c>
      <c r="K967" s="115" t="str">
        <f t="shared" si="234"/>
        <v/>
      </c>
      <c r="U967" s="116"/>
      <c r="V967" s="65" t="str">
        <f t="shared" ref="V967:V1030" si="240">IF(AND(ISNUMBER($U967),ISNUMBER(L967)),(IF($B967="","",IF(MIN(L967,O967)*$K967&gt;30000*IF($U967&gt;37,37,$U967)/37,30000*IF($U967&gt;37,37,$U967)/37,MIN(L967,O967)*$K967))),"")</f>
        <v/>
      </c>
      <c r="W967" s="65" t="str">
        <f t="shared" ref="W967:W1030" si="241">IF(AND(ISNUMBER($U967),ISNUMBER(M967)),(IF($B967="","",IF(MIN(M967,P967)*$K967&gt;30000*IF($U967&gt;37,37,$U967)/37,30000*IF($U967&gt;37,37,$U967)/37,MIN(M967,P967)*$K967))),"")</f>
        <v/>
      </c>
      <c r="X967" s="65" t="str">
        <f t="shared" ref="X967:X1030" si="242">IF(AND(ISNUMBER($U967),ISNUMBER(N967)),(IF($B967="","",IF(MIN(N967,Q967)*$K967&gt;30000*IF($U967&gt;37,37,$U967)/37,30000*IF($U967&gt;37,37,$U967)/37,MIN(N967,Q967)*$K967))),"")</f>
        <v/>
      </c>
      <c r="Y967" s="65" t="str">
        <f t="shared" ref="Y967:Y1030" si="243">IF(ISNUMBER(V967),(MIN(V967,MIN(L967,O967)-R967)),"")</f>
        <v/>
      </c>
      <c r="Z967" s="65" t="str">
        <f t="shared" ref="Z967:Z1030" si="244">IF(ISNUMBER(W967),(MIN(W967,MIN(M967,P967)-S967)),"")</f>
        <v/>
      </c>
      <c r="AA967" s="65" t="str">
        <f t="shared" ref="AA967:AA1030" si="245">IF(ISNUMBER(X967),(MIN(X967,MIN(N967,Q967)-T967)),"")</f>
        <v/>
      </c>
      <c r="AB967" s="38"/>
      <c r="AC967" s="38"/>
      <c r="AD967" s="38"/>
      <c r="AE967" s="85" t="str">
        <f t="shared" ref="AE967:AE1030" si="246">IF(ISNUMBER(AB967),MIN(Y967/VLOOKUP(G$6,Matrix_antal_dage,4,FALSE)*(G967-AB967),30000),"")</f>
        <v/>
      </c>
      <c r="AF967" s="85" t="str">
        <f t="shared" ref="AF967:AF1030" si="247">IF(ISNUMBER(AC967),MIN(Z967/VLOOKUP(H$6,Matrix_antal_dage,4,FALSE)*(H967-AC967),30000),"")</f>
        <v/>
      </c>
      <c r="AG967" s="85" t="str">
        <f t="shared" ref="AG967:AG1030" si="248">IF(ISNUMBER(AD967),MIN(AA967/VLOOKUP(I$6,Matrix_antal_dage,4,FALSE)*(I967-AD967),30000),"")</f>
        <v/>
      </c>
      <c r="AH967" s="66" t="str">
        <f t="shared" si="235"/>
        <v/>
      </c>
      <c r="AI967" s="46" t="str">
        <f>IFERROR(IF(ISNUMBER('Opsparede løndele dec20-mar21'!K965),AH967+'Opsparede løndele dec20-mar21'!K965,AH967),"")</f>
        <v/>
      </c>
    </row>
    <row r="968" spans="1:35" x14ac:dyDescent="0.25">
      <c r="A968" s="52" t="str">
        <f t="shared" si="236"/>
        <v/>
      </c>
      <c r="B968" s="5"/>
      <c r="C968" s="6"/>
      <c r="D968" s="7"/>
      <c r="E968" s="8"/>
      <c r="F968" s="8"/>
      <c r="G968" s="60" t="str">
        <f t="shared" ref="G968:I983" si="249">IF(AND(ISNUMBER($E968),ISNUMBER($F968)),MAX(MIN(NETWORKDAYS(IF($E968&lt;=VLOOKUP(G$6,Matrix_antal_dage,5,FALSE),VLOOKUP(G$6,Matrix_antal_dage,5,FALSE),$E968),IF($F968&gt;=VLOOKUP(G$6,Matrix_antal_dage,6,FALSE),VLOOKUP(G$6,Matrix_antal_dage,6,FALSE),$F968),helligdage),VLOOKUP(G$6,Matrix_antal_dage,7,FALSE)),0),"")</f>
        <v/>
      </c>
      <c r="H968" s="60" t="str">
        <f t="shared" si="249"/>
        <v/>
      </c>
      <c r="I968" s="60" t="str">
        <f t="shared" si="249"/>
        <v/>
      </c>
      <c r="K968" s="115" t="str">
        <f t="shared" ref="K968:K1031" si="250">IF(J968="","",IF(J968="Funktionær",0.75,IF(J968="Ikke-funktionær",0.9,IF(J968="Elev/lærling",0.9))))</f>
        <v/>
      </c>
      <c r="U968" s="116"/>
      <c r="V968" s="65" t="str">
        <f t="shared" si="240"/>
        <v/>
      </c>
      <c r="W968" s="65" t="str">
        <f t="shared" si="241"/>
        <v/>
      </c>
      <c r="X968" s="65" t="str">
        <f t="shared" si="242"/>
        <v/>
      </c>
      <c r="Y968" s="65" t="str">
        <f t="shared" si="243"/>
        <v/>
      </c>
      <c r="Z968" s="65" t="str">
        <f t="shared" si="244"/>
        <v/>
      </c>
      <c r="AA968" s="65" t="str">
        <f t="shared" si="245"/>
        <v/>
      </c>
      <c r="AB968" s="38"/>
      <c r="AC968" s="38"/>
      <c r="AD968" s="38"/>
      <c r="AE968" s="85" t="str">
        <f t="shared" si="246"/>
        <v/>
      </c>
      <c r="AF968" s="85" t="str">
        <f t="shared" si="247"/>
        <v/>
      </c>
      <c r="AG968" s="85" t="str">
        <f t="shared" si="248"/>
        <v/>
      </c>
      <c r="AH968" s="66" t="str">
        <f t="shared" ref="AH968:AH1031" si="251">IF(OR(ISNUMBER(AB968),ISNUMBER(AC968),ISNUMBER(AD968)),SUM(AE968:AG968),"")</f>
        <v/>
      </c>
      <c r="AI968" s="46" t="str">
        <f>IFERROR(IF(ISNUMBER('Opsparede løndele dec20-mar21'!K966),AH968+'Opsparede løndele dec20-mar21'!K966,AH968),"")</f>
        <v/>
      </c>
    </row>
    <row r="969" spans="1:35" x14ac:dyDescent="0.25">
      <c r="A969" s="52" t="str">
        <f t="shared" ref="A969:A1032" si="252">IF(B969="","",A968+1)</f>
        <v/>
      </c>
      <c r="B969" s="5"/>
      <c r="C969" s="6"/>
      <c r="D969" s="7"/>
      <c r="E969" s="8"/>
      <c r="F969" s="8"/>
      <c r="G969" s="60" t="str">
        <f t="shared" si="249"/>
        <v/>
      </c>
      <c r="H969" s="60" t="str">
        <f t="shared" si="249"/>
        <v/>
      </c>
      <c r="I969" s="60" t="str">
        <f t="shared" si="249"/>
        <v/>
      </c>
      <c r="K969" s="115" t="str">
        <f t="shared" si="250"/>
        <v/>
      </c>
      <c r="U969" s="116"/>
      <c r="V969" s="65" t="str">
        <f t="shared" si="240"/>
        <v/>
      </c>
      <c r="W969" s="65" t="str">
        <f t="shared" si="241"/>
        <v/>
      </c>
      <c r="X969" s="65" t="str">
        <f t="shared" si="242"/>
        <v/>
      </c>
      <c r="Y969" s="65" t="str">
        <f t="shared" si="243"/>
        <v/>
      </c>
      <c r="Z969" s="65" t="str">
        <f t="shared" si="244"/>
        <v/>
      </c>
      <c r="AA969" s="65" t="str">
        <f t="shared" si="245"/>
        <v/>
      </c>
      <c r="AB969" s="38"/>
      <c r="AC969" s="38"/>
      <c r="AD969" s="38"/>
      <c r="AE969" s="85" t="str">
        <f t="shared" si="246"/>
        <v/>
      </c>
      <c r="AF969" s="85" t="str">
        <f t="shared" si="247"/>
        <v/>
      </c>
      <c r="AG969" s="85" t="str">
        <f t="shared" si="248"/>
        <v/>
      </c>
      <c r="AH969" s="66" t="str">
        <f t="shared" si="251"/>
        <v/>
      </c>
      <c r="AI969" s="46" t="str">
        <f>IFERROR(IF(ISNUMBER('Opsparede løndele dec20-mar21'!K967),AH969+'Opsparede løndele dec20-mar21'!K967,AH969),"")</f>
        <v/>
      </c>
    </row>
    <row r="970" spans="1:35" x14ac:dyDescent="0.25">
      <c r="A970" s="52" t="str">
        <f t="shared" si="252"/>
        <v/>
      </c>
      <c r="B970" s="5"/>
      <c r="C970" s="6"/>
      <c r="D970" s="7"/>
      <c r="E970" s="8"/>
      <c r="F970" s="8"/>
      <c r="G970" s="60" t="str">
        <f t="shared" si="249"/>
        <v/>
      </c>
      <c r="H970" s="60" t="str">
        <f t="shared" si="249"/>
        <v/>
      </c>
      <c r="I970" s="60" t="str">
        <f t="shared" si="249"/>
        <v/>
      </c>
      <c r="K970" s="115" t="str">
        <f t="shared" si="250"/>
        <v/>
      </c>
      <c r="U970" s="116"/>
      <c r="V970" s="65" t="str">
        <f t="shared" si="240"/>
        <v/>
      </c>
      <c r="W970" s="65" t="str">
        <f t="shared" si="241"/>
        <v/>
      </c>
      <c r="X970" s="65" t="str">
        <f t="shared" si="242"/>
        <v/>
      </c>
      <c r="Y970" s="65" t="str">
        <f t="shared" si="243"/>
        <v/>
      </c>
      <c r="Z970" s="65" t="str">
        <f t="shared" si="244"/>
        <v/>
      </c>
      <c r="AA970" s="65" t="str">
        <f t="shared" si="245"/>
        <v/>
      </c>
      <c r="AB970" s="38"/>
      <c r="AC970" s="38"/>
      <c r="AD970" s="38"/>
      <c r="AE970" s="85" t="str">
        <f t="shared" si="246"/>
        <v/>
      </c>
      <c r="AF970" s="85" t="str">
        <f t="shared" si="247"/>
        <v/>
      </c>
      <c r="AG970" s="85" t="str">
        <f t="shared" si="248"/>
        <v/>
      </c>
      <c r="AH970" s="66" t="str">
        <f t="shared" si="251"/>
        <v/>
      </c>
      <c r="AI970" s="46" t="str">
        <f>IFERROR(IF(ISNUMBER('Opsparede løndele dec20-mar21'!K968),AH970+'Opsparede løndele dec20-mar21'!K968,AH970),"")</f>
        <v/>
      </c>
    </row>
    <row r="971" spans="1:35" x14ac:dyDescent="0.25">
      <c r="A971" s="52" t="str">
        <f t="shared" si="252"/>
        <v/>
      </c>
      <c r="B971" s="5"/>
      <c r="C971" s="6"/>
      <c r="D971" s="7"/>
      <c r="E971" s="8"/>
      <c r="F971" s="8"/>
      <c r="G971" s="60" t="str">
        <f t="shared" si="249"/>
        <v/>
      </c>
      <c r="H971" s="60" t="str">
        <f t="shared" si="249"/>
        <v/>
      </c>
      <c r="I971" s="60" t="str">
        <f t="shared" si="249"/>
        <v/>
      </c>
      <c r="K971" s="115" t="str">
        <f t="shared" si="250"/>
        <v/>
      </c>
      <c r="U971" s="116"/>
      <c r="V971" s="65" t="str">
        <f t="shared" si="240"/>
        <v/>
      </c>
      <c r="W971" s="65" t="str">
        <f t="shared" si="241"/>
        <v/>
      </c>
      <c r="X971" s="65" t="str">
        <f t="shared" si="242"/>
        <v/>
      </c>
      <c r="Y971" s="65" t="str">
        <f t="shared" si="243"/>
        <v/>
      </c>
      <c r="Z971" s="65" t="str">
        <f t="shared" si="244"/>
        <v/>
      </c>
      <c r="AA971" s="65" t="str">
        <f t="shared" si="245"/>
        <v/>
      </c>
      <c r="AB971" s="38"/>
      <c r="AC971" s="38"/>
      <c r="AD971" s="38"/>
      <c r="AE971" s="85" t="str">
        <f t="shared" si="246"/>
        <v/>
      </c>
      <c r="AF971" s="85" t="str">
        <f t="shared" si="247"/>
        <v/>
      </c>
      <c r="AG971" s="85" t="str">
        <f t="shared" si="248"/>
        <v/>
      </c>
      <c r="AH971" s="66" t="str">
        <f t="shared" si="251"/>
        <v/>
      </c>
      <c r="AI971" s="46" t="str">
        <f>IFERROR(IF(ISNUMBER('Opsparede løndele dec20-mar21'!K969),AH971+'Opsparede løndele dec20-mar21'!K969,AH971),"")</f>
        <v/>
      </c>
    </row>
    <row r="972" spans="1:35" x14ac:dyDescent="0.25">
      <c r="A972" s="52" t="str">
        <f t="shared" si="252"/>
        <v/>
      </c>
      <c r="B972" s="5"/>
      <c r="C972" s="6"/>
      <c r="D972" s="7"/>
      <c r="E972" s="8"/>
      <c r="F972" s="8"/>
      <c r="G972" s="60" t="str">
        <f t="shared" si="249"/>
        <v/>
      </c>
      <c r="H972" s="60" t="str">
        <f t="shared" si="249"/>
        <v/>
      </c>
      <c r="I972" s="60" t="str">
        <f t="shared" si="249"/>
        <v/>
      </c>
      <c r="K972" s="115" t="str">
        <f t="shared" si="250"/>
        <v/>
      </c>
      <c r="U972" s="116"/>
      <c r="V972" s="65" t="str">
        <f t="shared" si="240"/>
        <v/>
      </c>
      <c r="W972" s="65" t="str">
        <f t="shared" si="241"/>
        <v/>
      </c>
      <c r="X972" s="65" t="str">
        <f t="shared" si="242"/>
        <v/>
      </c>
      <c r="Y972" s="65" t="str">
        <f t="shared" si="243"/>
        <v/>
      </c>
      <c r="Z972" s="65" t="str">
        <f t="shared" si="244"/>
        <v/>
      </c>
      <c r="AA972" s="65" t="str">
        <f t="shared" si="245"/>
        <v/>
      </c>
      <c r="AB972" s="38"/>
      <c r="AC972" s="38"/>
      <c r="AD972" s="38"/>
      <c r="AE972" s="85" t="str">
        <f t="shared" si="246"/>
        <v/>
      </c>
      <c r="AF972" s="85" t="str">
        <f t="shared" si="247"/>
        <v/>
      </c>
      <c r="AG972" s="85" t="str">
        <f t="shared" si="248"/>
        <v/>
      </c>
      <c r="AH972" s="66" t="str">
        <f t="shared" si="251"/>
        <v/>
      </c>
      <c r="AI972" s="46" t="str">
        <f>IFERROR(IF(ISNUMBER('Opsparede løndele dec20-mar21'!K970),AH972+'Opsparede løndele dec20-mar21'!K970,AH972),"")</f>
        <v/>
      </c>
    </row>
    <row r="973" spans="1:35" x14ac:dyDescent="0.25">
      <c r="A973" s="52" t="str">
        <f t="shared" si="252"/>
        <v/>
      </c>
      <c r="B973" s="5"/>
      <c r="C973" s="6"/>
      <c r="D973" s="7"/>
      <c r="E973" s="8"/>
      <c r="F973" s="8"/>
      <c r="G973" s="60" t="str">
        <f t="shared" si="249"/>
        <v/>
      </c>
      <c r="H973" s="60" t="str">
        <f t="shared" si="249"/>
        <v/>
      </c>
      <c r="I973" s="60" t="str">
        <f t="shared" si="249"/>
        <v/>
      </c>
      <c r="K973" s="115" t="str">
        <f t="shared" si="250"/>
        <v/>
      </c>
      <c r="U973" s="116"/>
      <c r="V973" s="65" t="str">
        <f t="shared" si="240"/>
        <v/>
      </c>
      <c r="W973" s="65" t="str">
        <f t="shared" si="241"/>
        <v/>
      </c>
      <c r="X973" s="65" t="str">
        <f t="shared" si="242"/>
        <v/>
      </c>
      <c r="Y973" s="65" t="str">
        <f t="shared" si="243"/>
        <v/>
      </c>
      <c r="Z973" s="65" t="str">
        <f t="shared" si="244"/>
        <v/>
      </c>
      <c r="AA973" s="65" t="str">
        <f t="shared" si="245"/>
        <v/>
      </c>
      <c r="AB973" s="38"/>
      <c r="AC973" s="38"/>
      <c r="AD973" s="38"/>
      <c r="AE973" s="85" t="str">
        <f t="shared" si="246"/>
        <v/>
      </c>
      <c r="AF973" s="85" t="str">
        <f t="shared" si="247"/>
        <v/>
      </c>
      <c r="AG973" s="85" t="str">
        <f t="shared" si="248"/>
        <v/>
      </c>
      <c r="AH973" s="66" t="str">
        <f t="shared" si="251"/>
        <v/>
      </c>
      <c r="AI973" s="46" t="str">
        <f>IFERROR(IF(ISNUMBER('Opsparede løndele dec20-mar21'!K971),AH973+'Opsparede løndele dec20-mar21'!K971,AH973),"")</f>
        <v/>
      </c>
    </row>
    <row r="974" spans="1:35" x14ac:dyDescent="0.25">
      <c r="A974" s="52" t="str">
        <f t="shared" si="252"/>
        <v/>
      </c>
      <c r="B974" s="5"/>
      <c r="C974" s="6"/>
      <c r="D974" s="7"/>
      <c r="E974" s="8"/>
      <c r="F974" s="8"/>
      <c r="G974" s="60" t="str">
        <f t="shared" si="249"/>
        <v/>
      </c>
      <c r="H974" s="60" t="str">
        <f t="shared" si="249"/>
        <v/>
      </c>
      <c r="I974" s="60" t="str">
        <f t="shared" si="249"/>
        <v/>
      </c>
      <c r="K974" s="115" t="str">
        <f t="shared" si="250"/>
        <v/>
      </c>
      <c r="U974" s="116"/>
      <c r="V974" s="65" t="str">
        <f t="shared" si="240"/>
        <v/>
      </c>
      <c r="W974" s="65" t="str">
        <f t="shared" si="241"/>
        <v/>
      </c>
      <c r="X974" s="65" t="str">
        <f t="shared" si="242"/>
        <v/>
      </c>
      <c r="Y974" s="65" t="str">
        <f t="shared" si="243"/>
        <v/>
      </c>
      <c r="Z974" s="65" t="str">
        <f t="shared" si="244"/>
        <v/>
      </c>
      <c r="AA974" s="65" t="str">
        <f t="shared" si="245"/>
        <v/>
      </c>
      <c r="AB974" s="38"/>
      <c r="AC974" s="38"/>
      <c r="AD974" s="38"/>
      <c r="AE974" s="85" t="str">
        <f t="shared" si="246"/>
        <v/>
      </c>
      <c r="AF974" s="85" t="str">
        <f t="shared" si="247"/>
        <v/>
      </c>
      <c r="AG974" s="85" t="str">
        <f t="shared" si="248"/>
        <v/>
      </c>
      <c r="AH974" s="66" t="str">
        <f t="shared" si="251"/>
        <v/>
      </c>
      <c r="AI974" s="46" t="str">
        <f>IFERROR(IF(ISNUMBER('Opsparede løndele dec20-mar21'!K972),AH974+'Opsparede løndele dec20-mar21'!K972,AH974),"")</f>
        <v/>
      </c>
    </row>
    <row r="975" spans="1:35" x14ac:dyDescent="0.25">
      <c r="A975" s="52" t="str">
        <f t="shared" si="252"/>
        <v/>
      </c>
      <c r="B975" s="5"/>
      <c r="C975" s="6"/>
      <c r="D975" s="7"/>
      <c r="E975" s="8"/>
      <c r="F975" s="8"/>
      <c r="G975" s="60" t="str">
        <f t="shared" si="249"/>
        <v/>
      </c>
      <c r="H975" s="60" t="str">
        <f t="shared" si="249"/>
        <v/>
      </c>
      <c r="I975" s="60" t="str">
        <f t="shared" si="249"/>
        <v/>
      </c>
      <c r="K975" s="115" t="str">
        <f t="shared" si="250"/>
        <v/>
      </c>
      <c r="U975" s="116"/>
      <c r="V975" s="65" t="str">
        <f t="shared" si="240"/>
        <v/>
      </c>
      <c r="W975" s="65" t="str">
        <f t="shared" si="241"/>
        <v/>
      </c>
      <c r="X975" s="65" t="str">
        <f t="shared" si="242"/>
        <v/>
      </c>
      <c r="Y975" s="65" t="str">
        <f t="shared" si="243"/>
        <v/>
      </c>
      <c r="Z975" s="65" t="str">
        <f t="shared" si="244"/>
        <v/>
      </c>
      <c r="AA975" s="65" t="str">
        <f t="shared" si="245"/>
        <v/>
      </c>
      <c r="AB975" s="38"/>
      <c r="AC975" s="38"/>
      <c r="AD975" s="38"/>
      <c r="AE975" s="85" t="str">
        <f t="shared" si="246"/>
        <v/>
      </c>
      <c r="AF975" s="85" t="str">
        <f t="shared" si="247"/>
        <v/>
      </c>
      <c r="AG975" s="85" t="str">
        <f t="shared" si="248"/>
        <v/>
      </c>
      <c r="AH975" s="66" t="str">
        <f t="shared" si="251"/>
        <v/>
      </c>
      <c r="AI975" s="46" t="str">
        <f>IFERROR(IF(ISNUMBER('Opsparede løndele dec20-mar21'!K973),AH975+'Opsparede løndele dec20-mar21'!K973,AH975),"")</f>
        <v/>
      </c>
    </row>
    <row r="976" spans="1:35" x14ac:dyDescent="0.25">
      <c r="A976" s="52" t="str">
        <f t="shared" si="252"/>
        <v/>
      </c>
      <c r="B976" s="5"/>
      <c r="C976" s="6"/>
      <c r="D976" s="7"/>
      <c r="E976" s="8"/>
      <c r="F976" s="8"/>
      <c r="G976" s="60" t="str">
        <f t="shared" si="249"/>
        <v/>
      </c>
      <c r="H976" s="60" t="str">
        <f t="shared" si="249"/>
        <v/>
      </c>
      <c r="I976" s="60" t="str">
        <f t="shared" si="249"/>
        <v/>
      </c>
      <c r="K976" s="115" t="str">
        <f t="shared" si="250"/>
        <v/>
      </c>
      <c r="U976" s="116"/>
      <c r="V976" s="65" t="str">
        <f t="shared" si="240"/>
        <v/>
      </c>
      <c r="W976" s="65" t="str">
        <f t="shared" si="241"/>
        <v/>
      </c>
      <c r="X976" s="65" t="str">
        <f t="shared" si="242"/>
        <v/>
      </c>
      <c r="Y976" s="65" t="str">
        <f t="shared" si="243"/>
        <v/>
      </c>
      <c r="Z976" s="65" t="str">
        <f t="shared" si="244"/>
        <v/>
      </c>
      <c r="AA976" s="65" t="str">
        <f t="shared" si="245"/>
        <v/>
      </c>
      <c r="AB976" s="38"/>
      <c r="AC976" s="38"/>
      <c r="AD976" s="38"/>
      <c r="AE976" s="85" t="str">
        <f t="shared" si="246"/>
        <v/>
      </c>
      <c r="AF976" s="85" t="str">
        <f t="shared" si="247"/>
        <v/>
      </c>
      <c r="AG976" s="85" t="str">
        <f t="shared" si="248"/>
        <v/>
      </c>
      <c r="AH976" s="66" t="str">
        <f t="shared" si="251"/>
        <v/>
      </c>
      <c r="AI976" s="46" t="str">
        <f>IFERROR(IF(ISNUMBER('Opsparede løndele dec20-mar21'!K974),AH976+'Opsparede løndele dec20-mar21'!K974,AH976),"")</f>
        <v/>
      </c>
    </row>
    <row r="977" spans="1:35" x14ac:dyDescent="0.25">
      <c r="A977" s="52" t="str">
        <f t="shared" si="252"/>
        <v/>
      </c>
      <c r="B977" s="5"/>
      <c r="C977" s="6"/>
      <c r="D977" s="7"/>
      <c r="E977" s="8"/>
      <c r="F977" s="8"/>
      <c r="G977" s="60" t="str">
        <f t="shared" si="249"/>
        <v/>
      </c>
      <c r="H977" s="60" t="str">
        <f t="shared" si="249"/>
        <v/>
      </c>
      <c r="I977" s="60" t="str">
        <f t="shared" si="249"/>
        <v/>
      </c>
      <c r="K977" s="115" t="str">
        <f t="shared" si="250"/>
        <v/>
      </c>
      <c r="U977" s="116"/>
      <c r="V977" s="65" t="str">
        <f t="shared" si="240"/>
        <v/>
      </c>
      <c r="W977" s="65" t="str">
        <f t="shared" si="241"/>
        <v/>
      </c>
      <c r="X977" s="65" t="str">
        <f t="shared" si="242"/>
        <v/>
      </c>
      <c r="Y977" s="65" t="str">
        <f t="shared" si="243"/>
        <v/>
      </c>
      <c r="Z977" s="65" t="str">
        <f t="shared" si="244"/>
        <v/>
      </c>
      <c r="AA977" s="65" t="str">
        <f t="shared" si="245"/>
        <v/>
      </c>
      <c r="AB977" s="38"/>
      <c r="AC977" s="38"/>
      <c r="AD977" s="38"/>
      <c r="AE977" s="85" t="str">
        <f t="shared" si="246"/>
        <v/>
      </c>
      <c r="AF977" s="85" t="str">
        <f t="shared" si="247"/>
        <v/>
      </c>
      <c r="AG977" s="85" t="str">
        <f t="shared" si="248"/>
        <v/>
      </c>
      <c r="AH977" s="66" t="str">
        <f t="shared" si="251"/>
        <v/>
      </c>
      <c r="AI977" s="46" t="str">
        <f>IFERROR(IF(ISNUMBER('Opsparede løndele dec20-mar21'!K975),AH977+'Opsparede løndele dec20-mar21'!K975,AH977),"")</f>
        <v/>
      </c>
    </row>
    <row r="978" spans="1:35" x14ac:dyDescent="0.25">
      <c r="A978" s="52" t="str">
        <f t="shared" si="252"/>
        <v/>
      </c>
      <c r="B978" s="5"/>
      <c r="C978" s="6"/>
      <c r="D978" s="7"/>
      <c r="E978" s="8"/>
      <c r="F978" s="8"/>
      <c r="G978" s="60" t="str">
        <f t="shared" si="249"/>
        <v/>
      </c>
      <c r="H978" s="60" t="str">
        <f t="shared" si="249"/>
        <v/>
      </c>
      <c r="I978" s="60" t="str">
        <f t="shared" si="249"/>
        <v/>
      </c>
      <c r="K978" s="115" t="str">
        <f t="shared" si="250"/>
        <v/>
      </c>
      <c r="U978" s="116"/>
      <c r="V978" s="65" t="str">
        <f t="shared" si="240"/>
        <v/>
      </c>
      <c r="W978" s="65" t="str">
        <f t="shared" si="241"/>
        <v/>
      </c>
      <c r="X978" s="65" t="str">
        <f t="shared" si="242"/>
        <v/>
      </c>
      <c r="Y978" s="65" t="str">
        <f t="shared" si="243"/>
        <v/>
      </c>
      <c r="Z978" s="65" t="str">
        <f t="shared" si="244"/>
        <v/>
      </c>
      <c r="AA978" s="65" t="str">
        <f t="shared" si="245"/>
        <v/>
      </c>
      <c r="AB978" s="38"/>
      <c r="AC978" s="38"/>
      <c r="AD978" s="38"/>
      <c r="AE978" s="85" t="str">
        <f t="shared" si="246"/>
        <v/>
      </c>
      <c r="AF978" s="85" t="str">
        <f t="shared" si="247"/>
        <v/>
      </c>
      <c r="AG978" s="85" t="str">
        <f t="shared" si="248"/>
        <v/>
      </c>
      <c r="AH978" s="66" t="str">
        <f t="shared" si="251"/>
        <v/>
      </c>
      <c r="AI978" s="46" t="str">
        <f>IFERROR(IF(ISNUMBER('Opsparede løndele dec20-mar21'!K976),AH978+'Opsparede løndele dec20-mar21'!K976,AH978),"")</f>
        <v/>
      </c>
    </row>
    <row r="979" spans="1:35" x14ac:dyDescent="0.25">
      <c r="A979" s="52" t="str">
        <f t="shared" si="252"/>
        <v/>
      </c>
      <c r="B979" s="5"/>
      <c r="C979" s="6"/>
      <c r="D979" s="7"/>
      <c r="E979" s="8"/>
      <c r="F979" s="8"/>
      <c r="G979" s="60" t="str">
        <f t="shared" si="249"/>
        <v/>
      </c>
      <c r="H979" s="60" t="str">
        <f t="shared" si="249"/>
        <v/>
      </c>
      <c r="I979" s="60" t="str">
        <f t="shared" si="249"/>
        <v/>
      </c>
      <c r="K979" s="115" t="str">
        <f t="shared" si="250"/>
        <v/>
      </c>
      <c r="U979" s="116"/>
      <c r="V979" s="65" t="str">
        <f t="shared" si="240"/>
        <v/>
      </c>
      <c r="W979" s="65" t="str">
        <f t="shared" si="241"/>
        <v/>
      </c>
      <c r="X979" s="65" t="str">
        <f t="shared" si="242"/>
        <v/>
      </c>
      <c r="Y979" s="65" t="str">
        <f t="shared" si="243"/>
        <v/>
      </c>
      <c r="Z979" s="65" t="str">
        <f t="shared" si="244"/>
        <v/>
      </c>
      <c r="AA979" s="65" t="str">
        <f t="shared" si="245"/>
        <v/>
      </c>
      <c r="AB979" s="38"/>
      <c r="AC979" s="38"/>
      <c r="AD979" s="38"/>
      <c r="AE979" s="85" t="str">
        <f t="shared" si="246"/>
        <v/>
      </c>
      <c r="AF979" s="85" t="str">
        <f t="shared" si="247"/>
        <v/>
      </c>
      <c r="AG979" s="85" t="str">
        <f t="shared" si="248"/>
        <v/>
      </c>
      <c r="AH979" s="66" t="str">
        <f t="shared" si="251"/>
        <v/>
      </c>
      <c r="AI979" s="46" t="str">
        <f>IFERROR(IF(ISNUMBER('Opsparede løndele dec20-mar21'!K977),AH979+'Opsparede løndele dec20-mar21'!K977,AH979),"")</f>
        <v/>
      </c>
    </row>
    <row r="980" spans="1:35" x14ac:dyDescent="0.25">
      <c r="A980" s="52" t="str">
        <f t="shared" si="252"/>
        <v/>
      </c>
      <c r="B980" s="5"/>
      <c r="C980" s="6"/>
      <c r="D980" s="7"/>
      <c r="E980" s="8"/>
      <c r="F980" s="8"/>
      <c r="G980" s="60" t="str">
        <f t="shared" si="249"/>
        <v/>
      </c>
      <c r="H980" s="60" t="str">
        <f t="shared" si="249"/>
        <v/>
      </c>
      <c r="I980" s="60" t="str">
        <f t="shared" si="249"/>
        <v/>
      </c>
      <c r="K980" s="115" t="str">
        <f t="shared" si="250"/>
        <v/>
      </c>
      <c r="U980" s="116"/>
      <c r="V980" s="65" t="str">
        <f t="shared" si="240"/>
        <v/>
      </c>
      <c r="W980" s="65" t="str">
        <f t="shared" si="241"/>
        <v/>
      </c>
      <c r="X980" s="65" t="str">
        <f t="shared" si="242"/>
        <v/>
      </c>
      <c r="Y980" s="65" t="str">
        <f t="shared" si="243"/>
        <v/>
      </c>
      <c r="Z980" s="65" t="str">
        <f t="shared" si="244"/>
        <v/>
      </c>
      <c r="AA980" s="65" t="str">
        <f t="shared" si="245"/>
        <v/>
      </c>
      <c r="AB980" s="38"/>
      <c r="AC980" s="38"/>
      <c r="AD980" s="38"/>
      <c r="AE980" s="85" t="str">
        <f t="shared" si="246"/>
        <v/>
      </c>
      <c r="AF980" s="85" t="str">
        <f t="shared" si="247"/>
        <v/>
      </c>
      <c r="AG980" s="85" t="str">
        <f t="shared" si="248"/>
        <v/>
      </c>
      <c r="AH980" s="66" t="str">
        <f t="shared" si="251"/>
        <v/>
      </c>
      <c r="AI980" s="46" t="str">
        <f>IFERROR(IF(ISNUMBER('Opsparede løndele dec20-mar21'!K978),AH980+'Opsparede løndele dec20-mar21'!K978,AH980),"")</f>
        <v/>
      </c>
    </row>
    <row r="981" spans="1:35" x14ac:dyDescent="0.25">
      <c r="A981" s="52" t="str">
        <f t="shared" si="252"/>
        <v/>
      </c>
      <c r="B981" s="5"/>
      <c r="C981" s="6"/>
      <c r="D981" s="7"/>
      <c r="E981" s="8"/>
      <c r="F981" s="8"/>
      <c r="G981" s="60" t="str">
        <f t="shared" si="249"/>
        <v/>
      </c>
      <c r="H981" s="60" t="str">
        <f t="shared" si="249"/>
        <v/>
      </c>
      <c r="I981" s="60" t="str">
        <f t="shared" si="249"/>
        <v/>
      </c>
      <c r="K981" s="115" t="str">
        <f t="shared" si="250"/>
        <v/>
      </c>
      <c r="U981" s="116"/>
      <c r="V981" s="65" t="str">
        <f t="shared" si="240"/>
        <v/>
      </c>
      <c r="W981" s="65" t="str">
        <f t="shared" si="241"/>
        <v/>
      </c>
      <c r="X981" s="65" t="str">
        <f t="shared" si="242"/>
        <v/>
      </c>
      <c r="Y981" s="65" t="str">
        <f t="shared" si="243"/>
        <v/>
      </c>
      <c r="Z981" s="65" t="str">
        <f t="shared" si="244"/>
        <v/>
      </c>
      <c r="AA981" s="65" t="str">
        <f t="shared" si="245"/>
        <v/>
      </c>
      <c r="AB981" s="38"/>
      <c r="AC981" s="38"/>
      <c r="AD981" s="38"/>
      <c r="AE981" s="85" t="str">
        <f t="shared" si="246"/>
        <v/>
      </c>
      <c r="AF981" s="85" t="str">
        <f t="shared" si="247"/>
        <v/>
      </c>
      <c r="AG981" s="85" t="str">
        <f t="shared" si="248"/>
        <v/>
      </c>
      <c r="AH981" s="66" t="str">
        <f t="shared" si="251"/>
        <v/>
      </c>
      <c r="AI981" s="46" t="str">
        <f>IFERROR(IF(ISNUMBER('Opsparede løndele dec20-mar21'!K979),AH981+'Opsparede løndele dec20-mar21'!K979,AH981),"")</f>
        <v/>
      </c>
    </row>
    <row r="982" spans="1:35" x14ac:dyDescent="0.25">
      <c r="A982" s="52" t="str">
        <f t="shared" si="252"/>
        <v/>
      </c>
      <c r="B982" s="5"/>
      <c r="C982" s="6"/>
      <c r="D982" s="7"/>
      <c r="E982" s="8"/>
      <c r="F982" s="8"/>
      <c r="G982" s="60" t="str">
        <f t="shared" si="249"/>
        <v/>
      </c>
      <c r="H982" s="60" t="str">
        <f t="shared" si="249"/>
        <v/>
      </c>
      <c r="I982" s="60" t="str">
        <f t="shared" si="249"/>
        <v/>
      </c>
      <c r="K982" s="115" t="str">
        <f t="shared" si="250"/>
        <v/>
      </c>
      <c r="U982" s="116"/>
      <c r="V982" s="65" t="str">
        <f t="shared" si="240"/>
        <v/>
      </c>
      <c r="W982" s="65" t="str">
        <f t="shared" si="241"/>
        <v/>
      </c>
      <c r="X982" s="65" t="str">
        <f t="shared" si="242"/>
        <v/>
      </c>
      <c r="Y982" s="65" t="str">
        <f t="shared" si="243"/>
        <v/>
      </c>
      <c r="Z982" s="65" t="str">
        <f t="shared" si="244"/>
        <v/>
      </c>
      <c r="AA982" s="65" t="str">
        <f t="shared" si="245"/>
        <v/>
      </c>
      <c r="AB982" s="38"/>
      <c r="AC982" s="38"/>
      <c r="AD982" s="38"/>
      <c r="AE982" s="85" t="str">
        <f t="shared" si="246"/>
        <v/>
      </c>
      <c r="AF982" s="85" t="str">
        <f t="shared" si="247"/>
        <v/>
      </c>
      <c r="AG982" s="85" t="str">
        <f t="shared" si="248"/>
        <v/>
      </c>
      <c r="AH982" s="66" t="str">
        <f t="shared" si="251"/>
        <v/>
      </c>
      <c r="AI982" s="46" t="str">
        <f>IFERROR(IF(ISNUMBER('Opsparede løndele dec20-mar21'!K980),AH982+'Opsparede løndele dec20-mar21'!K980,AH982),"")</f>
        <v/>
      </c>
    </row>
    <row r="983" spans="1:35" x14ac:dyDescent="0.25">
      <c r="A983" s="52" t="str">
        <f t="shared" si="252"/>
        <v/>
      </c>
      <c r="B983" s="5"/>
      <c r="C983" s="6"/>
      <c r="D983" s="7"/>
      <c r="E983" s="8"/>
      <c r="F983" s="8"/>
      <c r="G983" s="60" t="str">
        <f t="shared" si="249"/>
        <v/>
      </c>
      <c r="H983" s="60" t="str">
        <f t="shared" si="249"/>
        <v/>
      </c>
      <c r="I983" s="60" t="str">
        <f t="shared" si="249"/>
        <v/>
      </c>
      <c r="K983" s="115" t="str">
        <f t="shared" si="250"/>
        <v/>
      </c>
      <c r="U983" s="116"/>
      <c r="V983" s="65" t="str">
        <f t="shared" si="240"/>
        <v/>
      </c>
      <c r="W983" s="65" t="str">
        <f t="shared" si="241"/>
        <v/>
      </c>
      <c r="X983" s="65" t="str">
        <f t="shared" si="242"/>
        <v/>
      </c>
      <c r="Y983" s="65" t="str">
        <f t="shared" si="243"/>
        <v/>
      </c>
      <c r="Z983" s="65" t="str">
        <f t="shared" si="244"/>
        <v/>
      </c>
      <c r="AA983" s="65" t="str">
        <f t="shared" si="245"/>
        <v/>
      </c>
      <c r="AB983" s="38"/>
      <c r="AC983" s="38"/>
      <c r="AD983" s="38"/>
      <c r="AE983" s="85" t="str">
        <f t="shared" si="246"/>
        <v/>
      </c>
      <c r="AF983" s="85" t="str">
        <f t="shared" si="247"/>
        <v/>
      </c>
      <c r="AG983" s="85" t="str">
        <f t="shared" si="248"/>
        <v/>
      </c>
      <c r="AH983" s="66" t="str">
        <f t="shared" si="251"/>
        <v/>
      </c>
      <c r="AI983" s="46" t="str">
        <f>IFERROR(IF(ISNUMBER('Opsparede løndele dec20-mar21'!K981),AH983+'Opsparede løndele dec20-mar21'!K981,AH983),"")</f>
        <v/>
      </c>
    </row>
    <row r="984" spans="1:35" x14ac:dyDescent="0.25">
      <c r="A984" s="52" t="str">
        <f t="shared" si="252"/>
        <v/>
      </c>
      <c r="B984" s="5"/>
      <c r="C984" s="6"/>
      <c r="D984" s="7"/>
      <c r="E984" s="8"/>
      <c r="F984" s="8"/>
      <c r="G984" s="60" t="str">
        <f t="shared" ref="G984:I999" si="253">IF(AND(ISNUMBER($E984),ISNUMBER($F984)),MAX(MIN(NETWORKDAYS(IF($E984&lt;=VLOOKUP(G$6,Matrix_antal_dage,5,FALSE),VLOOKUP(G$6,Matrix_antal_dage,5,FALSE),$E984),IF($F984&gt;=VLOOKUP(G$6,Matrix_antal_dage,6,FALSE),VLOOKUP(G$6,Matrix_antal_dage,6,FALSE),$F984),helligdage),VLOOKUP(G$6,Matrix_antal_dage,7,FALSE)),0),"")</f>
        <v/>
      </c>
      <c r="H984" s="60" t="str">
        <f t="shared" si="253"/>
        <v/>
      </c>
      <c r="I984" s="60" t="str">
        <f t="shared" si="253"/>
        <v/>
      </c>
      <c r="K984" s="115" t="str">
        <f t="shared" si="250"/>
        <v/>
      </c>
      <c r="U984" s="116"/>
      <c r="V984" s="65" t="str">
        <f t="shared" si="240"/>
        <v/>
      </c>
      <c r="W984" s="65" t="str">
        <f t="shared" si="241"/>
        <v/>
      </c>
      <c r="X984" s="65" t="str">
        <f t="shared" si="242"/>
        <v/>
      </c>
      <c r="Y984" s="65" t="str">
        <f t="shared" si="243"/>
        <v/>
      </c>
      <c r="Z984" s="65" t="str">
        <f t="shared" si="244"/>
        <v/>
      </c>
      <c r="AA984" s="65" t="str">
        <f t="shared" si="245"/>
        <v/>
      </c>
      <c r="AB984" s="38"/>
      <c r="AC984" s="38"/>
      <c r="AD984" s="38"/>
      <c r="AE984" s="85" t="str">
        <f t="shared" si="246"/>
        <v/>
      </c>
      <c r="AF984" s="85" t="str">
        <f t="shared" si="247"/>
        <v/>
      </c>
      <c r="AG984" s="85" t="str">
        <f t="shared" si="248"/>
        <v/>
      </c>
      <c r="AH984" s="66" t="str">
        <f t="shared" si="251"/>
        <v/>
      </c>
      <c r="AI984" s="46" t="str">
        <f>IFERROR(IF(ISNUMBER('Opsparede løndele dec20-mar21'!K982),AH984+'Opsparede løndele dec20-mar21'!K982,AH984),"")</f>
        <v/>
      </c>
    </row>
    <row r="985" spans="1:35" x14ac:dyDescent="0.25">
      <c r="A985" s="52" t="str">
        <f t="shared" si="252"/>
        <v/>
      </c>
      <c r="B985" s="5"/>
      <c r="C985" s="6"/>
      <c r="D985" s="7"/>
      <c r="E985" s="8"/>
      <c r="F985" s="8"/>
      <c r="G985" s="60" t="str">
        <f t="shared" si="253"/>
        <v/>
      </c>
      <c r="H985" s="60" t="str">
        <f t="shared" si="253"/>
        <v/>
      </c>
      <c r="I985" s="60" t="str">
        <f t="shared" si="253"/>
        <v/>
      </c>
      <c r="K985" s="115" t="str">
        <f t="shared" si="250"/>
        <v/>
      </c>
      <c r="U985" s="116"/>
      <c r="V985" s="65" t="str">
        <f t="shared" si="240"/>
        <v/>
      </c>
      <c r="W985" s="65" t="str">
        <f t="shared" si="241"/>
        <v/>
      </c>
      <c r="X985" s="65" t="str">
        <f t="shared" si="242"/>
        <v/>
      </c>
      <c r="Y985" s="65" t="str">
        <f t="shared" si="243"/>
        <v/>
      </c>
      <c r="Z985" s="65" t="str">
        <f t="shared" si="244"/>
        <v/>
      </c>
      <c r="AA985" s="65" t="str">
        <f t="shared" si="245"/>
        <v/>
      </c>
      <c r="AB985" s="38"/>
      <c r="AC985" s="38"/>
      <c r="AD985" s="38"/>
      <c r="AE985" s="85" t="str">
        <f t="shared" si="246"/>
        <v/>
      </c>
      <c r="AF985" s="85" t="str">
        <f t="shared" si="247"/>
        <v/>
      </c>
      <c r="AG985" s="85" t="str">
        <f t="shared" si="248"/>
        <v/>
      </c>
      <c r="AH985" s="66" t="str">
        <f t="shared" si="251"/>
        <v/>
      </c>
      <c r="AI985" s="46" t="str">
        <f>IFERROR(IF(ISNUMBER('Opsparede løndele dec20-mar21'!K983),AH985+'Opsparede løndele dec20-mar21'!K983,AH985),"")</f>
        <v/>
      </c>
    </row>
    <row r="986" spans="1:35" x14ac:dyDescent="0.25">
      <c r="A986" s="52" t="str">
        <f t="shared" si="252"/>
        <v/>
      </c>
      <c r="B986" s="5"/>
      <c r="C986" s="6"/>
      <c r="D986" s="7"/>
      <c r="E986" s="8"/>
      <c r="F986" s="8"/>
      <c r="G986" s="60" t="str">
        <f t="shared" si="253"/>
        <v/>
      </c>
      <c r="H986" s="60" t="str">
        <f t="shared" si="253"/>
        <v/>
      </c>
      <c r="I986" s="60" t="str">
        <f t="shared" si="253"/>
        <v/>
      </c>
      <c r="K986" s="115" t="str">
        <f t="shared" si="250"/>
        <v/>
      </c>
      <c r="U986" s="116"/>
      <c r="V986" s="65" t="str">
        <f t="shared" si="240"/>
        <v/>
      </c>
      <c r="W986" s="65" t="str">
        <f t="shared" si="241"/>
        <v/>
      </c>
      <c r="X986" s="65" t="str">
        <f t="shared" si="242"/>
        <v/>
      </c>
      <c r="Y986" s="65" t="str">
        <f t="shared" si="243"/>
        <v/>
      </c>
      <c r="Z986" s="65" t="str">
        <f t="shared" si="244"/>
        <v/>
      </c>
      <c r="AA986" s="65" t="str">
        <f t="shared" si="245"/>
        <v/>
      </c>
      <c r="AB986" s="38"/>
      <c r="AC986" s="38"/>
      <c r="AD986" s="38"/>
      <c r="AE986" s="85" t="str">
        <f t="shared" si="246"/>
        <v/>
      </c>
      <c r="AF986" s="85" t="str">
        <f t="shared" si="247"/>
        <v/>
      </c>
      <c r="AG986" s="85" t="str">
        <f t="shared" si="248"/>
        <v/>
      </c>
      <c r="AH986" s="66" t="str">
        <f t="shared" si="251"/>
        <v/>
      </c>
      <c r="AI986" s="46" t="str">
        <f>IFERROR(IF(ISNUMBER('Opsparede løndele dec20-mar21'!K984),AH986+'Opsparede løndele dec20-mar21'!K984,AH986),"")</f>
        <v/>
      </c>
    </row>
    <row r="987" spans="1:35" x14ac:dyDescent="0.25">
      <c r="A987" s="52" t="str">
        <f t="shared" si="252"/>
        <v/>
      </c>
      <c r="B987" s="5"/>
      <c r="C987" s="6"/>
      <c r="D987" s="7"/>
      <c r="E987" s="8"/>
      <c r="F987" s="8"/>
      <c r="G987" s="60" t="str">
        <f t="shared" si="253"/>
        <v/>
      </c>
      <c r="H987" s="60" t="str">
        <f t="shared" si="253"/>
        <v/>
      </c>
      <c r="I987" s="60" t="str">
        <f t="shared" si="253"/>
        <v/>
      </c>
      <c r="K987" s="115" t="str">
        <f t="shared" si="250"/>
        <v/>
      </c>
      <c r="U987" s="116"/>
      <c r="V987" s="65" t="str">
        <f t="shared" si="240"/>
        <v/>
      </c>
      <c r="W987" s="65" t="str">
        <f t="shared" si="241"/>
        <v/>
      </c>
      <c r="X987" s="65" t="str">
        <f t="shared" si="242"/>
        <v/>
      </c>
      <c r="Y987" s="65" t="str">
        <f t="shared" si="243"/>
        <v/>
      </c>
      <c r="Z987" s="65" t="str">
        <f t="shared" si="244"/>
        <v/>
      </c>
      <c r="AA987" s="65" t="str">
        <f t="shared" si="245"/>
        <v/>
      </c>
      <c r="AB987" s="38"/>
      <c r="AC987" s="38"/>
      <c r="AD987" s="38"/>
      <c r="AE987" s="85" t="str">
        <f t="shared" si="246"/>
        <v/>
      </c>
      <c r="AF987" s="85" t="str">
        <f t="shared" si="247"/>
        <v/>
      </c>
      <c r="AG987" s="85" t="str">
        <f t="shared" si="248"/>
        <v/>
      </c>
      <c r="AH987" s="66" t="str">
        <f t="shared" si="251"/>
        <v/>
      </c>
      <c r="AI987" s="46" t="str">
        <f>IFERROR(IF(ISNUMBER('Opsparede løndele dec20-mar21'!K985),AH987+'Opsparede løndele dec20-mar21'!K985,AH987),"")</f>
        <v/>
      </c>
    </row>
    <row r="988" spans="1:35" x14ac:dyDescent="0.25">
      <c r="A988" s="52" t="str">
        <f t="shared" si="252"/>
        <v/>
      </c>
      <c r="B988" s="5"/>
      <c r="C988" s="6"/>
      <c r="D988" s="7"/>
      <c r="E988" s="8"/>
      <c r="F988" s="8"/>
      <c r="G988" s="60" t="str">
        <f t="shared" si="253"/>
        <v/>
      </c>
      <c r="H988" s="60" t="str">
        <f t="shared" si="253"/>
        <v/>
      </c>
      <c r="I988" s="60" t="str">
        <f t="shared" si="253"/>
        <v/>
      </c>
      <c r="K988" s="115" t="str">
        <f t="shared" si="250"/>
        <v/>
      </c>
      <c r="U988" s="116"/>
      <c r="V988" s="65" t="str">
        <f t="shared" si="240"/>
        <v/>
      </c>
      <c r="W988" s="65" t="str">
        <f t="shared" si="241"/>
        <v/>
      </c>
      <c r="X988" s="65" t="str">
        <f t="shared" si="242"/>
        <v/>
      </c>
      <c r="Y988" s="65" t="str">
        <f t="shared" si="243"/>
        <v/>
      </c>
      <c r="Z988" s="65" t="str">
        <f t="shared" si="244"/>
        <v/>
      </c>
      <c r="AA988" s="65" t="str">
        <f t="shared" si="245"/>
        <v/>
      </c>
      <c r="AB988" s="38"/>
      <c r="AC988" s="38"/>
      <c r="AD988" s="38"/>
      <c r="AE988" s="85" t="str">
        <f t="shared" si="246"/>
        <v/>
      </c>
      <c r="AF988" s="85" t="str">
        <f t="shared" si="247"/>
        <v/>
      </c>
      <c r="AG988" s="85" t="str">
        <f t="shared" si="248"/>
        <v/>
      </c>
      <c r="AH988" s="66" t="str">
        <f t="shared" si="251"/>
        <v/>
      </c>
      <c r="AI988" s="46" t="str">
        <f>IFERROR(IF(ISNUMBER('Opsparede løndele dec20-mar21'!K986),AH988+'Opsparede løndele dec20-mar21'!K986,AH988),"")</f>
        <v/>
      </c>
    </row>
    <row r="989" spans="1:35" x14ac:dyDescent="0.25">
      <c r="A989" s="52" t="str">
        <f t="shared" si="252"/>
        <v/>
      </c>
      <c r="B989" s="5"/>
      <c r="C989" s="6"/>
      <c r="D989" s="7"/>
      <c r="E989" s="8"/>
      <c r="F989" s="8"/>
      <c r="G989" s="60" t="str">
        <f t="shared" si="253"/>
        <v/>
      </c>
      <c r="H989" s="60" t="str">
        <f t="shared" si="253"/>
        <v/>
      </c>
      <c r="I989" s="60" t="str">
        <f t="shared" si="253"/>
        <v/>
      </c>
      <c r="K989" s="115" t="str">
        <f t="shared" si="250"/>
        <v/>
      </c>
      <c r="U989" s="116"/>
      <c r="V989" s="65" t="str">
        <f t="shared" si="240"/>
        <v/>
      </c>
      <c r="W989" s="65" t="str">
        <f t="shared" si="241"/>
        <v/>
      </c>
      <c r="X989" s="65" t="str">
        <f t="shared" si="242"/>
        <v/>
      </c>
      <c r="Y989" s="65" t="str">
        <f t="shared" si="243"/>
        <v/>
      </c>
      <c r="Z989" s="65" t="str">
        <f t="shared" si="244"/>
        <v/>
      </c>
      <c r="AA989" s="65" t="str">
        <f t="shared" si="245"/>
        <v/>
      </c>
      <c r="AB989" s="38"/>
      <c r="AC989" s="38"/>
      <c r="AD989" s="38"/>
      <c r="AE989" s="85" t="str">
        <f t="shared" si="246"/>
        <v/>
      </c>
      <c r="AF989" s="85" t="str">
        <f t="shared" si="247"/>
        <v/>
      </c>
      <c r="AG989" s="85" t="str">
        <f t="shared" si="248"/>
        <v/>
      </c>
      <c r="AH989" s="66" t="str">
        <f t="shared" si="251"/>
        <v/>
      </c>
      <c r="AI989" s="46" t="str">
        <f>IFERROR(IF(ISNUMBER('Opsparede løndele dec20-mar21'!K987),AH989+'Opsparede løndele dec20-mar21'!K987,AH989),"")</f>
        <v/>
      </c>
    </row>
    <row r="990" spans="1:35" x14ac:dyDescent="0.25">
      <c r="A990" s="52" t="str">
        <f t="shared" si="252"/>
        <v/>
      </c>
      <c r="B990" s="5"/>
      <c r="C990" s="6"/>
      <c r="D990" s="7"/>
      <c r="E990" s="8"/>
      <c r="F990" s="8"/>
      <c r="G990" s="60" t="str">
        <f t="shared" si="253"/>
        <v/>
      </c>
      <c r="H990" s="60" t="str">
        <f t="shared" si="253"/>
        <v/>
      </c>
      <c r="I990" s="60" t="str">
        <f t="shared" si="253"/>
        <v/>
      </c>
      <c r="K990" s="115" t="str">
        <f t="shared" si="250"/>
        <v/>
      </c>
      <c r="U990" s="116"/>
      <c r="V990" s="65" t="str">
        <f t="shared" si="240"/>
        <v/>
      </c>
      <c r="W990" s="65" t="str">
        <f t="shared" si="241"/>
        <v/>
      </c>
      <c r="X990" s="65" t="str">
        <f t="shared" si="242"/>
        <v/>
      </c>
      <c r="Y990" s="65" t="str">
        <f t="shared" si="243"/>
        <v/>
      </c>
      <c r="Z990" s="65" t="str">
        <f t="shared" si="244"/>
        <v/>
      </c>
      <c r="AA990" s="65" t="str">
        <f t="shared" si="245"/>
        <v/>
      </c>
      <c r="AB990" s="38"/>
      <c r="AC990" s="38"/>
      <c r="AD990" s="38"/>
      <c r="AE990" s="85" t="str">
        <f t="shared" si="246"/>
        <v/>
      </c>
      <c r="AF990" s="85" t="str">
        <f t="shared" si="247"/>
        <v/>
      </c>
      <c r="AG990" s="85" t="str">
        <f t="shared" si="248"/>
        <v/>
      </c>
      <c r="AH990" s="66" t="str">
        <f t="shared" si="251"/>
        <v/>
      </c>
      <c r="AI990" s="46" t="str">
        <f>IFERROR(IF(ISNUMBER('Opsparede løndele dec20-mar21'!K988),AH990+'Opsparede løndele dec20-mar21'!K988,AH990),"")</f>
        <v/>
      </c>
    </row>
    <row r="991" spans="1:35" x14ac:dyDescent="0.25">
      <c r="A991" s="52" t="str">
        <f t="shared" si="252"/>
        <v/>
      </c>
      <c r="B991" s="5"/>
      <c r="C991" s="6"/>
      <c r="D991" s="7"/>
      <c r="E991" s="8"/>
      <c r="F991" s="8"/>
      <c r="G991" s="60" t="str">
        <f t="shared" si="253"/>
        <v/>
      </c>
      <c r="H991" s="60" t="str">
        <f t="shared" si="253"/>
        <v/>
      </c>
      <c r="I991" s="60" t="str">
        <f t="shared" si="253"/>
        <v/>
      </c>
      <c r="K991" s="115" t="str">
        <f t="shared" si="250"/>
        <v/>
      </c>
      <c r="U991" s="116"/>
      <c r="V991" s="65" t="str">
        <f t="shared" si="240"/>
        <v/>
      </c>
      <c r="W991" s="65" t="str">
        <f t="shared" si="241"/>
        <v/>
      </c>
      <c r="X991" s="65" t="str">
        <f t="shared" si="242"/>
        <v/>
      </c>
      <c r="Y991" s="65" t="str">
        <f t="shared" si="243"/>
        <v/>
      </c>
      <c r="Z991" s="65" t="str">
        <f t="shared" si="244"/>
        <v/>
      </c>
      <c r="AA991" s="65" t="str">
        <f t="shared" si="245"/>
        <v/>
      </c>
      <c r="AB991" s="38"/>
      <c r="AC991" s="38"/>
      <c r="AD991" s="38"/>
      <c r="AE991" s="85" t="str">
        <f t="shared" si="246"/>
        <v/>
      </c>
      <c r="AF991" s="85" t="str">
        <f t="shared" si="247"/>
        <v/>
      </c>
      <c r="AG991" s="85" t="str">
        <f t="shared" si="248"/>
        <v/>
      </c>
      <c r="AH991" s="66" t="str">
        <f t="shared" si="251"/>
        <v/>
      </c>
      <c r="AI991" s="46" t="str">
        <f>IFERROR(IF(ISNUMBER('Opsparede løndele dec20-mar21'!K989),AH991+'Opsparede løndele dec20-mar21'!K989,AH991),"")</f>
        <v/>
      </c>
    </row>
    <row r="992" spans="1:35" x14ac:dyDescent="0.25">
      <c r="A992" s="52" t="str">
        <f t="shared" si="252"/>
        <v/>
      </c>
      <c r="B992" s="5"/>
      <c r="C992" s="6"/>
      <c r="D992" s="7"/>
      <c r="E992" s="8"/>
      <c r="F992" s="8"/>
      <c r="G992" s="60" t="str">
        <f t="shared" si="253"/>
        <v/>
      </c>
      <c r="H992" s="60" t="str">
        <f t="shared" si="253"/>
        <v/>
      </c>
      <c r="I992" s="60" t="str">
        <f t="shared" si="253"/>
        <v/>
      </c>
      <c r="K992" s="115" t="str">
        <f t="shared" si="250"/>
        <v/>
      </c>
      <c r="U992" s="116"/>
      <c r="V992" s="65" t="str">
        <f t="shared" si="240"/>
        <v/>
      </c>
      <c r="W992" s="65" t="str">
        <f t="shared" si="241"/>
        <v/>
      </c>
      <c r="X992" s="65" t="str">
        <f t="shared" si="242"/>
        <v/>
      </c>
      <c r="Y992" s="65" t="str">
        <f t="shared" si="243"/>
        <v/>
      </c>
      <c r="Z992" s="65" t="str">
        <f t="shared" si="244"/>
        <v/>
      </c>
      <c r="AA992" s="65" t="str">
        <f t="shared" si="245"/>
        <v/>
      </c>
      <c r="AB992" s="38"/>
      <c r="AC992" s="38"/>
      <c r="AD992" s="38"/>
      <c r="AE992" s="85" t="str">
        <f t="shared" si="246"/>
        <v/>
      </c>
      <c r="AF992" s="85" t="str">
        <f t="shared" si="247"/>
        <v/>
      </c>
      <c r="AG992" s="85" t="str">
        <f t="shared" si="248"/>
        <v/>
      </c>
      <c r="AH992" s="66" t="str">
        <f t="shared" si="251"/>
        <v/>
      </c>
      <c r="AI992" s="46" t="str">
        <f>IFERROR(IF(ISNUMBER('Opsparede løndele dec20-mar21'!K990),AH992+'Opsparede løndele dec20-mar21'!K990,AH992),"")</f>
        <v/>
      </c>
    </row>
    <row r="993" spans="1:35" x14ac:dyDescent="0.25">
      <c r="A993" s="52" t="str">
        <f t="shared" si="252"/>
        <v/>
      </c>
      <c r="B993" s="5"/>
      <c r="C993" s="6"/>
      <c r="D993" s="7"/>
      <c r="E993" s="8"/>
      <c r="F993" s="8"/>
      <c r="G993" s="60" t="str">
        <f t="shared" si="253"/>
        <v/>
      </c>
      <c r="H993" s="60" t="str">
        <f t="shared" si="253"/>
        <v/>
      </c>
      <c r="I993" s="60" t="str">
        <f t="shared" si="253"/>
        <v/>
      </c>
      <c r="K993" s="115" t="str">
        <f t="shared" si="250"/>
        <v/>
      </c>
      <c r="U993" s="116"/>
      <c r="V993" s="65" t="str">
        <f t="shared" si="240"/>
        <v/>
      </c>
      <c r="W993" s="65" t="str">
        <f t="shared" si="241"/>
        <v/>
      </c>
      <c r="X993" s="65" t="str">
        <f t="shared" si="242"/>
        <v/>
      </c>
      <c r="Y993" s="65" t="str">
        <f t="shared" si="243"/>
        <v/>
      </c>
      <c r="Z993" s="65" t="str">
        <f t="shared" si="244"/>
        <v/>
      </c>
      <c r="AA993" s="65" t="str">
        <f t="shared" si="245"/>
        <v/>
      </c>
      <c r="AB993" s="38"/>
      <c r="AC993" s="38"/>
      <c r="AD993" s="38"/>
      <c r="AE993" s="85" t="str">
        <f t="shared" si="246"/>
        <v/>
      </c>
      <c r="AF993" s="85" t="str">
        <f t="shared" si="247"/>
        <v/>
      </c>
      <c r="AG993" s="85" t="str">
        <f t="shared" si="248"/>
        <v/>
      </c>
      <c r="AH993" s="66" t="str">
        <f t="shared" si="251"/>
        <v/>
      </c>
      <c r="AI993" s="46" t="str">
        <f>IFERROR(IF(ISNUMBER('Opsparede løndele dec20-mar21'!K991),AH993+'Opsparede løndele dec20-mar21'!K991,AH993),"")</f>
        <v/>
      </c>
    </row>
    <row r="994" spans="1:35" x14ac:dyDescent="0.25">
      <c r="A994" s="52" t="str">
        <f t="shared" si="252"/>
        <v/>
      </c>
      <c r="B994" s="5"/>
      <c r="C994" s="6"/>
      <c r="D994" s="7"/>
      <c r="E994" s="8"/>
      <c r="F994" s="8"/>
      <c r="G994" s="60" t="str">
        <f t="shared" si="253"/>
        <v/>
      </c>
      <c r="H994" s="60" t="str">
        <f t="shared" si="253"/>
        <v/>
      </c>
      <c r="I994" s="60" t="str">
        <f t="shared" si="253"/>
        <v/>
      </c>
      <c r="K994" s="115" t="str">
        <f t="shared" si="250"/>
        <v/>
      </c>
      <c r="U994" s="116"/>
      <c r="V994" s="65" t="str">
        <f t="shared" si="240"/>
        <v/>
      </c>
      <c r="W994" s="65" t="str">
        <f t="shared" si="241"/>
        <v/>
      </c>
      <c r="X994" s="65" t="str">
        <f t="shared" si="242"/>
        <v/>
      </c>
      <c r="Y994" s="65" t="str">
        <f t="shared" si="243"/>
        <v/>
      </c>
      <c r="Z994" s="65" t="str">
        <f t="shared" si="244"/>
        <v/>
      </c>
      <c r="AA994" s="65" t="str">
        <f t="shared" si="245"/>
        <v/>
      </c>
      <c r="AB994" s="38"/>
      <c r="AC994" s="38"/>
      <c r="AD994" s="38"/>
      <c r="AE994" s="85" t="str">
        <f t="shared" si="246"/>
        <v/>
      </c>
      <c r="AF994" s="85" t="str">
        <f t="shared" si="247"/>
        <v/>
      </c>
      <c r="AG994" s="85" t="str">
        <f t="shared" si="248"/>
        <v/>
      </c>
      <c r="AH994" s="66" t="str">
        <f t="shared" si="251"/>
        <v/>
      </c>
      <c r="AI994" s="46" t="str">
        <f>IFERROR(IF(ISNUMBER('Opsparede løndele dec20-mar21'!K992),AH994+'Opsparede løndele dec20-mar21'!K992,AH994),"")</f>
        <v/>
      </c>
    </row>
    <row r="995" spans="1:35" x14ac:dyDescent="0.25">
      <c r="A995" s="52" t="str">
        <f t="shared" si="252"/>
        <v/>
      </c>
      <c r="B995" s="5"/>
      <c r="C995" s="6"/>
      <c r="D995" s="7"/>
      <c r="E995" s="8"/>
      <c r="F995" s="8"/>
      <c r="G995" s="60" t="str">
        <f t="shared" si="253"/>
        <v/>
      </c>
      <c r="H995" s="60" t="str">
        <f t="shared" si="253"/>
        <v/>
      </c>
      <c r="I995" s="60" t="str">
        <f t="shared" si="253"/>
        <v/>
      </c>
      <c r="K995" s="115" t="str">
        <f t="shared" si="250"/>
        <v/>
      </c>
      <c r="U995" s="116"/>
      <c r="V995" s="65" t="str">
        <f t="shared" si="240"/>
        <v/>
      </c>
      <c r="W995" s="65" t="str">
        <f t="shared" si="241"/>
        <v/>
      </c>
      <c r="X995" s="65" t="str">
        <f t="shared" si="242"/>
        <v/>
      </c>
      <c r="Y995" s="65" t="str">
        <f t="shared" si="243"/>
        <v/>
      </c>
      <c r="Z995" s="65" t="str">
        <f t="shared" si="244"/>
        <v/>
      </c>
      <c r="AA995" s="65" t="str">
        <f t="shared" si="245"/>
        <v/>
      </c>
      <c r="AB995" s="38"/>
      <c r="AC995" s="38"/>
      <c r="AD995" s="38"/>
      <c r="AE995" s="85" t="str">
        <f t="shared" si="246"/>
        <v/>
      </c>
      <c r="AF995" s="85" t="str">
        <f t="shared" si="247"/>
        <v/>
      </c>
      <c r="AG995" s="85" t="str">
        <f t="shared" si="248"/>
        <v/>
      </c>
      <c r="AH995" s="66" t="str">
        <f t="shared" si="251"/>
        <v/>
      </c>
      <c r="AI995" s="46" t="str">
        <f>IFERROR(IF(ISNUMBER('Opsparede løndele dec20-mar21'!K993),AH995+'Opsparede løndele dec20-mar21'!K993,AH995),"")</f>
        <v/>
      </c>
    </row>
    <row r="996" spans="1:35" x14ac:dyDescent="0.25">
      <c r="A996" s="52" t="str">
        <f t="shared" si="252"/>
        <v/>
      </c>
      <c r="B996" s="5"/>
      <c r="C996" s="6"/>
      <c r="D996" s="7"/>
      <c r="E996" s="8"/>
      <c r="F996" s="8"/>
      <c r="G996" s="60" t="str">
        <f t="shared" si="253"/>
        <v/>
      </c>
      <c r="H996" s="60" t="str">
        <f t="shared" si="253"/>
        <v/>
      </c>
      <c r="I996" s="60" t="str">
        <f t="shared" si="253"/>
        <v/>
      </c>
      <c r="K996" s="115" t="str">
        <f t="shared" si="250"/>
        <v/>
      </c>
      <c r="U996" s="116"/>
      <c r="V996" s="65" t="str">
        <f t="shared" si="240"/>
        <v/>
      </c>
      <c r="W996" s="65" t="str">
        <f t="shared" si="241"/>
        <v/>
      </c>
      <c r="X996" s="65" t="str">
        <f t="shared" si="242"/>
        <v/>
      </c>
      <c r="Y996" s="65" t="str">
        <f t="shared" si="243"/>
        <v/>
      </c>
      <c r="Z996" s="65" t="str">
        <f t="shared" si="244"/>
        <v/>
      </c>
      <c r="AA996" s="65" t="str">
        <f t="shared" si="245"/>
        <v/>
      </c>
      <c r="AB996" s="38"/>
      <c r="AC996" s="38"/>
      <c r="AD996" s="38"/>
      <c r="AE996" s="85" t="str">
        <f t="shared" si="246"/>
        <v/>
      </c>
      <c r="AF996" s="85" t="str">
        <f t="shared" si="247"/>
        <v/>
      </c>
      <c r="AG996" s="85" t="str">
        <f t="shared" si="248"/>
        <v/>
      </c>
      <c r="AH996" s="66" t="str">
        <f t="shared" si="251"/>
        <v/>
      </c>
      <c r="AI996" s="46" t="str">
        <f>IFERROR(IF(ISNUMBER('Opsparede løndele dec20-mar21'!K994),AH996+'Opsparede løndele dec20-mar21'!K994,AH996),"")</f>
        <v/>
      </c>
    </row>
    <row r="997" spans="1:35" x14ac:dyDescent="0.25">
      <c r="A997" s="52" t="str">
        <f t="shared" si="252"/>
        <v/>
      </c>
      <c r="B997" s="5"/>
      <c r="C997" s="6"/>
      <c r="D997" s="7"/>
      <c r="E997" s="8"/>
      <c r="F997" s="8"/>
      <c r="G997" s="60" t="str">
        <f t="shared" si="253"/>
        <v/>
      </c>
      <c r="H997" s="60" t="str">
        <f t="shared" si="253"/>
        <v/>
      </c>
      <c r="I997" s="60" t="str">
        <f t="shared" si="253"/>
        <v/>
      </c>
      <c r="K997" s="115" t="str">
        <f t="shared" si="250"/>
        <v/>
      </c>
      <c r="U997" s="116"/>
      <c r="V997" s="65" t="str">
        <f t="shared" si="240"/>
        <v/>
      </c>
      <c r="W997" s="65" t="str">
        <f t="shared" si="241"/>
        <v/>
      </c>
      <c r="X997" s="65" t="str">
        <f t="shared" si="242"/>
        <v/>
      </c>
      <c r="Y997" s="65" t="str">
        <f t="shared" si="243"/>
        <v/>
      </c>
      <c r="Z997" s="65" t="str">
        <f t="shared" si="244"/>
        <v/>
      </c>
      <c r="AA997" s="65" t="str">
        <f t="shared" si="245"/>
        <v/>
      </c>
      <c r="AB997" s="38"/>
      <c r="AC997" s="38"/>
      <c r="AD997" s="38"/>
      <c r="AE997" s="85" t="str">
        <f t="shared" si="246"/>
        <v/>
      </c>
      <c r="AF997" s="85" t="str">
        <f t="shared" si="247"/>
        <v/>
      </c>
      <c r="AG997" s="85" t="str">
        <f t="shared" si="248"/>
        <v/>
      </c>
      <c r="AH997" s="66" t="str">
        <f t="shared" si="251"/>
        <v/>
      </c>
      <c r="AI997" s="46" t="str">
        <f>IFERROR(IF(ISNUMBER('Opsparede løndele dec20-mar21'!K995),AH997+'Opsparede løndele dec20-mar21'!K995,AH997),"")</f>
        <v/>
      </c>
    </row>
    <row r="998" spans="1:35" x14ac:dyDescent="0.25">
      <c r="A998" s="52" t="str">
        <f t="shared" si="252"/>
        <v/>
      </c>
      <c r="B998" s="5"/>
      <c r="C998" s="6"/>
      <c r="D998" s="7"/>
      <c r="E998" s="8"/>
      <c r="F998" s="8"/>
      <c r="G998" s="60" t="str">
        <f t="shared" si="253"/>
        <v/>
      </c>
      <c r="H998" s="60" t="str">
        <f t="shared" si="253"/>
        <v/>
      </c>
      <c r="I998" s="60" t="str">
        <f t="shared" si="253"/>
        <v/>
      </c>
      <c r="K998" s="115" t="str">
        <f t="shared" si="250"/>
        <v/>
      </c>
      <c r="U998" s="116"/>
      <c r="V998" s="65" t="str">
        <f t="shared" si="240"/>
        <v/>
      </c>
      <c r="W998" s="65" t="str">
        <f t="shared" si="241"/>
        <v/>
      </c>
      <c r="X998" s="65" t="str">
        <f t="shared" si="242"/>
        <v/>
      </c>
      <c r="Y998" s="65" t="str">
        <f t="shared" si="243"/>
        <v/>
      </c>
      <c r="Z998" s="65" t="str">
        <f t="shared" si="244"/>
        <v/>
      </c>
      <c r="AA998" s="65" t="str">
        <f t="shared" si="245"/>
        <v/>
      </c>
      <c r="AB998" s="38"/>
      <c r="AC998" s="38"/>
      <c r="AD998" s="38"/>
      <c r="AE998" s="85" t="str">
        <f t="shared" si="246"/>
        <v/>
      </c>
      <c r="AF998" s="85" t="str">
        <f t="shared" si="247"/>
        <v/>
      </c>
      <c r="AG998" s="85" t="str">
        <f t="shared" si="248"/>
        <v/>
      </c>
      <c r="AH998" s="66" t="str">
        <f t="shared" si="251"/>
        <v/>
      </c>
      <c r="AI998" s="46" t="str">
        <f>IFERROR(IF(ISNUMBER('Opsparede løndele dec20-mar21'!K996),AH998+'Opsparede løndele dec20-mar21'!K996,AH998),"")</f>
        <v/>
      </c>
    </row>
    <row r="999" spans="1:35" x14ac:dyDescent="0.25">
      <c r="A999" s="52" t="str">
        <f t="shared" si="252"/>
        <v/>
      </c>
      <c r="B999" s="5"/>
      <c r="C999" s="6"/>
      <c r="D999" s="7"/>
      <c r="E999" s="8"/>
      <c r="F999" s="8"/>
      <c r="G999" s="60" t="str">
        <f t="shared" si="253"/>
        <v/>
      </c>
      <c r="H999" s="60" t="str">
        <f t="shared" si="253"/>
        <v/>
      </c>
      <c r="I999" s="60" t="str">
        <f t="shared" si="253"/>
        <v/>
      </c>
      <c r="K999" s="115" t="str">
        <f t="shared" si="250"/>
        <v/>
      </c>
      <c r="U999" s="116"/>
      <c r="V999" s="65" t="str">
        <f t="shared" si="240"/>
        <v/>
      </c>
      <c r="W999" s="65" t="str">
        <f t="shared" si="241"/>
        <v/>
      </c>
      <c r="X999" s="65" t="str">
        <f t="shared" si="242"/>
        <v/>
      </c>
      <c r="Y999" s="65" t="str">
        <f t="shared" si="243"/>
        <v/>
      </c>
      <c r="Z999" s="65" t="str">
        <f t="shared" si="244"/>
        <v/>
      </c>
      <c r="AA999" s="65" t="str">
        <f t="shared" si="245"/>
        <v/>
      </c>
      <c r="AB999" s="38"/>
      <c r="AC999" s="38"/>
      <c r="AD999" s="38"/>
      <c r="AE999" s="85" t="str">
        <f t="shared" si="246"/>
        <v/>
      </c>
      <c r="AF999" s="85" t="str">
        <f t="shared" si="247"/>
        <v/>
      </c>
      <c r="AG999" s="85" t="str">
        <f t="shared" si="248"/>
        <v/>
      </c>
      <c r="AH999" s="66" t="str">
        <f t="shared" si="251"/>
        <v/>
      </c>
      <c r="AI999" s="46" t="str">
        <f>IFERROR(IF(ISNUMBER('Opsparede løndele dec20-mar21'!K997),AH999+'Opsparede løndele dec20-mar21'!K997,AH999),"")</f>
        <v/>
      </c>
    </row>
    <row r="1000" spans="1:35" x14ac:dyDescent="0.25">
      <c r="A1000" s="52" t="str">
        <f t="shared" si="252"/>
        <v/>
      </c>
      <c r="B1000" s="5"/>
      <c r="C1000" s="6"/>
      <c r="D1000" s="7"/>
      <c r="E1000" s="8"/>
      <c r="F1000" s="8"/>
      <c r="G1000" s="60" t="str">
        <f t="shared" ref="G1000:I1015" si="254">IF(AND(ISNUMBER($E1000),ISNUMBER($F1000)),MAX(MIN(NETWORKDAYS(IF($E1000&lt;=VLOOKUP(G$6,Matrix_antal_dage,5,FALSE),VLOOKUP(G$6,Matrix_antal_dage,5,FALSE),$E1000),IF($F1000&gt;=VLOOKUP(G$6,Matrix_antal_dage,6,FALSE),VLOOKUP(G$6,Matrix_antal_dage,6,FALSE),$F1000),helligdage),VLOOKUP(G$6,Matrix_antal_dage,7,FALSE)),0),"")</f>
        <v/>
      </c>
      <c r="H1000" s="60" t="str">
        <f t="shared" si="254"/>
        <v/>
      </c>
      <c r="I1000" s="60" t="str">
        <f t="shared" si="254"/>
        <v/>
      </c>
      <c r="K1000" s="115" t="str">
        <f t="shared" si="250"/>
        <v/>
      </c>
      <c r="U1000" s="116"/>
      <c r="V1000" s="65" t="str">
        <f t="shared" si="240"/>
        <v/>
      </c>
      <c r="W1000" s="65" t="str">
        <f t="shared" si="241"/>
        <v/>
      </c>
      <c r="X1000" s="65" t="str">
        <f t="shared" si="242"/>
        <v/>
      </c>
      <c r="Y1000" s="65" t="str">
        <f t="shared" si="243"/>
        <v/>
      </c>
      <c r="Z1000" s="65" t="str">
        <f t="shared" si="244"/>
        <v/>
      </c>
      <c r="AA1000" s="65" t="str">
        <f t="shared" si="245"/>
        <v/>
      </c>
      <c r="AB1000" s="38"/>
      <c r="AC1000" s="38"/>
      <c r="AD1000" s="38"/>
      <c r="AE1000" s="85" t="str">
        <f t="shared" si="246"/>
        <v/>
      </c>
      <c r="AF1000" s="85" t="str">
        <f t="shared" si="247"/>
        <v/>
      </c>
      <c r="AG1000" s="85" t="str">
        <f t="shared" si="248"/>
        <v/>
      </c>
      <c r="AH1000" s="66" t="str">
        <f t="shared" si="251"/>
        <v/>
      </c>
      <c r="AI1000" s="46" t="str">
        <f>IFERROR(IF(ISNUMBER('Opsparede løndele dec20-mar21'!K998),AH1000+'Opsparede løndele dec20-mar21'!K998,AH1000),"")</f>
        <v/>
      </c>
    </row>
    <row r="1001" spans="1:35" x14ac:dyDescent="0.25">
      <c r="A1001" s="52" t="str">
        <f t="shared" si="252"/>
        <v/>
      </c>
      <c r="B1001" s="5"/>
      <c r="C1001" s="6"/>
      <c r="D1001" s="7"/>
      <c r="E1001" s="8"/>
      <c r="F1001" s="8"/>
      <c r="G1001" s="60" t="str">
        <f t="shared" si="254"/>
        <v/>
      </c>
      <c r="H1001" s="60" t="str">
        <f t="shared" si="254"/>
        <v/>
      </c>
      <c r="I1001" s="60" t="str">
        <f t="shared" si="254"/>
        <v/>
      </c>
      <c r="K1001" s="115" t="str">
        <f t="shared" si="250"/>
        <v/>
      </c>
      <c r="U1001" s="116"/>
      <c r="V1001" s="65" t="str">
        <f t="shared" si="240"/>
        <v/>
      </c>
      <c r="W1001" s="65" t="str">
        <f t="shared" si="241"/>
        <v/>
      </c>
      <c r="X1001" s="65" t="str">
        <f t="shared" si="242"/>
        <v/>
      </c>
      <c r="Y1001" s="65" t="str">
        <f t="shared" si="243"/>
        <v/>
      </c>
      <c r="Z1001" s="65" t="str">
        <f t="shared" si="244"/>
        <v/>
      </c>
      <c r="AA1001" s="65" t="str">
        <f t="shared" si="245"/>
        <v/>
      </c>
      <c r="AB1001" s="38"/>
      <c r="AC1001" s="38"/>
      <c r="AD1001" s="38"/>
      <c r="AE1001" s="85" t="str">
        <f t="shared" si="246"/>
        <v/>
      </c>
      <c r="AF1001" s="85" t="str">
        <f t="shared" si="247"/>
        <v/>
      </c>
      <c r="AG1001" s="85" t="str">
        <f t="shared" si="248"/>
        <v/>
      </c>
      <c r="AH1001" s="66" t="str">
        <f t="shared" si="251"/>
        <v/>
      </c>
      <c r="AI1001" s="46" t="str">
        <f>IFERROR(IF(ISNUMBER('Opsparede løndele dec20-mar21'!K999),AH1001+'Opsparede løndele dec20-mar21'!K999,AH1001),"")</f>
        <v/>
      </c>
    </row>
    <row r="1002" spans="1:35" x14ac:dyDescent="0.25">
      <c r="A1002" s="52" t="str">
        <f t="shared" si="252"/>
        <v/>
      </c>
      <c r="B1002" s="5"/>
      <c r="C1002" s="6"/>
      <c r="D1002" s="7"/>
      <c r="E1002" s="8"/>
      <c r="F1002" s="8"/>
      <c r="G1002" s="60" t="str">
        <f t="shared" si="254"/>
        <v/>
      </c>
      <c r="H1002" s="60" t="str">
        <f t="shared" si="254"/>
        <v/>
      </c>
      <c r="I1002" s="60" t="str">
        <f t="shared" si="254"/>
        <v/>
      </c>
      <c r="K1002" s="115" t="str">
        <f t="shared" si="250"/>
        <v/>
      </c>
      <c r="U1002" s="116"/>
      <c r="V1002" s="65" t="str">
        <f t="shared" si="240"/>
        <v/>
      </c>
      <c r="W1002" s="65" t="str">
        <f t="shared" si="241"/>
        <v/>
      </c>
      <c r="X1002" s="65" t="str">
        <f t="shared" si="242"/>
        <v/>
      </c>
      <c r="Y1002" s="65" t="str">
        <f t="shared" si="243"/>
        <v/>
      </c>
      <c r="Z1002" s="65" t="str">
        <f t="shared" si="244"/>
        <v/>
      </c>
      <c r="AA1002" s="65" t="str">
        <f t="shared" si="245"/>
        <v/>
      </c>
      <c r="AB1002" s="38"/>
      <c r="AC1002" s="38"/>
      <c r="AD1002" s="38"/>
      <c r="AE1002" s="85" t="str">
        <f t="shared" si="246"/>
        <v/>
      </c>
      <c r="AF1002" s="85" t="str">
        <f t="shared" si="247"/>
        <v/>
      </c>
      <c r="AG1002" s="85" t="str">
        <f t="shared" si="248"/>
        <v/>
      </c>
      <c r="AH1002" s="66" t="str">
        <f t="shared" si="251"/>
        <v/>
      </c>
      <c r="AI1002" s="46" t="str">
        <f>IFERROR(IF(ISNUMBER('Opsparede løndele dec20-mar21'!K1000),AH1002+'Opsparede løndele dec20-mar21'!K1000,AH1002),"")</f>
        <v/>
      </c>
    </row>
    <row r="1003" spans="1:35" x14ac:dyDescent="0.25">
      <c r="A1003" s="52" t="str">
        <f t="shared" si="252"/>
        <v/>
      </c>
      <c r="B1003" s="5"/>
      <c r="C1003" s="6"/>
      <c r="D1003" s="7"/>
      <c r="E1003" s="8"/>
      <c r="F1003" s="8"/>
      <c r="G1003" s="60" t="str">
        <f t="shared" si="254"/>
        <v/>
      </c>
      <c r="H1003" s="60" t="str">
        <f t="shared" si="254"/>
        <v/>
      </c>
      <c r="I1003" s="60" t="str">
        <f t="shared" si="254"/>
        <v/>
      </c>
      <c r="K1003" s="115" t="str">
        <f t="shared" si="250"/>
        <v/>
      </c>
      <c r="U1003" s="116"/>
      <c r="V1003" s="65" t="str">
        <f t="shared" si="240"/>
        <v/>
      </c>
      <c r="W1003" s="65" t="str">
        <f t="shared" si="241"/>
        <v/>
      </c>
      <c r="X1003" s="65" t="str">
        <f t="shared" si="242"/>
        <v/>
      </c>
      <c r="Y1003" s="65" t="str">
        <f t="shared" si="243"/>
        <v/>
      </c>
      <c r="Z1003" s="65" t="str">
        <f t="shared" si="244"/>
        <v/>
      </c>
      <c r="AA1003" s="65" t="str">
        <f t="shared" si="245"/>
        <v/>
      </c>
      <c r="AB1003" s="38"/>
      <c r="AC1003" s="38"/>
      <c r="AD1003" s="38"/>
      <c r="AE1003" s="85" t="str">
        <f t="shared" si="246"/>
        <v/>
      </c>
      <c r="AF1003" s="85" t="str">
        <f t="shared" si="247"/>
        <v/>
      </c>
      <c r="AG1003" s="85" t="str">
        <f t="shared" si="248"/>
        <v/>
      </c>
      <c r="AH1003" s="66" t="str">
        <f t="shared" si="251"/>
        <v/>
      </c>
      <c r="AI1003" s="46" t="str">
        <f>IFERROR(IF(ISNUMBER('Opsparede løndele dec20-mar21'!K1001),AH1003+'Opsparede løndele dec20-mar21'!K1001,AH1003),"")</f>
        <v/>
      </c>
    </row>
    <row r="1004" spans="1:35" x14ac:dyDescent="0.25">
      <c r="A1004" s="52" t="str">
        <f t="shared" si="252"/>
        <v/>
      </c>
      <c r="B1004" s="5"/>
      <c r="C1004" s="6"/>
      <c r="D1004" s="7"/>
      <c r="E1004" s="8"/>
      <c r="F1004" s="8"/>
      <c r="G1004" s="60" t="str">
        <f t="shared" si="254"/>
        <v/>
      </c>
      <c r="H1004" s="60" t="str">
        <f t="shared" si="254"/>
        <v/>
      </c>
      <c r="I1004" s="60" t="str">
        <f t="shared" si="254"/>
        <v/>
      </c>
      <c r="K1004" s="115" t="str">
        <f t="shared" si="250"/>
        <v/>
      </c>
      <c r="U1004" s="116"/>
      <c r="V1004" s="65" t="str">
        <f t="shared" si="240"/>
        <v/>
      </c>
      <c r="W1004" s="65" t="str">
        <f t="shared" si="241"/>
        <v/>
      </c>
      <c r="X1004" s="65" t="str">
        <f t="shared" si="242"/>
        <v/>
      </c>
      <c r="Y1004" s="65" t="str">
        <f t="shared" si="243"/>
        <v/>
      </c>
      <c r="Z1004" s="65" t="str">
        <f t="shared" si="244"/>
        <v/>
      </c>
      <c r="AA1004" s="65" t="str">
        <f t="shared" si="245"/>
        <v/>
      </c>
      <c r="AB1004" s="38"/>
      <c r="AC1004" s="38"/>
      <c r="AD1004" s="38"/>
      <c r="AE1004" s="85" t="str">
        <f t="shared" si="246"/>
        <v/>
      </c>
      <c r="AF1004" s="85" t="str">
        <f t="shared" si="247"/>
        <v/>
      </c>
      <c r="AG1004" s="85" t="str">
        <f t="shared" si="248"/>
        <v/>
      </c>
      <c r="AH1004" s="66" t="str">
        <f t="shared" si="251"/>
        <v/>
      </c>
      <c r="AI1004" s="46" t="str">
        <f>IFERROR(IF(ISNUMBER('Opsparede løndele dec20-mar21'!K1002),AH1004+'Opsparede løndele dec20-mar21'!K1002,AH1004),"")</f>
        <v/>
      </c>
    </row>
    <row r="1005" spans="1:35" x14ac:dyDescent="0.25">
      <c r="A1005" s="52" t="str">
        <f t="shared" si="252"/>
        <v/>
      </c>
      <c r="B1005" s="5"/>
      <c r="C1005" s="6"/>
      <c r="D1005" s="7"/>
      <c r="E1005" s="8"/>
      <c r="F1005" s="8"/>
      <c r="G1005" s="60" t="str">
        <f t="shared" si="254"/>
        <v/>
      </c>
      <c r="H1005" s="60" t="str">
        <f t="shared" si="254"/>
        <v/>
      </c>
      <c r="I1005" s="60" t="str">
        <f t="shared" si="254"/>
        <v/>
      </c>
      <c r="K1005" s="115" t="str">
        <f t="shared" si="250"/>
        <v/>
      </c>
      <c r="U1005" s="116"/>
      <c r="V1005" s="65" t="str">
        <f t="shared" si="240"/>
        <v/>
      </c>
      <c r="W1005" s="65" t="str">
        <f t="shared" si="241"/>
        <v/>
      </c>
      <c r="X1005" s="65" t="str">
        <f t="shared" si="242"/>
        <v/>
      </c>
      <c r="Y1005" s="65" t="str">
        <f t="shared" si="243"/>
        <v/>
      </c>
      <c r="Z1005" s="65" t="str">
        <f t="shared" si="244"/>
        <v/>
      </c>
      <c r="AA1005" s="65" t="str">
        <f t="shared" si="245"/>
        <v/>
      </c>
      <c r="AB1005" s="38"/>
      <c r="AC1005" s="38"/>
      <c r="AD1005" s="38"/>
      <c r="AE1005" s="85" t="str">
        <f t="shared" si="246"/>
        <v/>
      </c>
      <c r="AF1005" s="85" t="str">
        <f t="shared" si="247"/>
        <v/>
      </c>
      <c r="AG1005" s="85" t="str">
        <f t="shared" si="248"/>
        <v/>
      </c>
      <c r="AH1005" s="66" t="str">
        <f t="shared" si="251"/>
        <v/>
      </c>
      <c r="AI1005" s="46" t="str">
        <f>IFERROR(IF(ISNUMBER('Opsparede løndele dec20-mar21'!K1003),AH1005+'Opsparede løndele dec20-mar21'!K1003,AH1005),"")</f>
        <v/>
      </c>
    </row>
    <row r="1006" spans="1:35" x14ac:dyDescent="0.25">
      <c r="A1006" s="52" t="str">
        <f t="shared" si="252"/>
        <v/>
      </c>
      <c r="B1006" s="5"/>
      <c r="C1006" s="6"/>
      <c r="D1006" s="7"/>
      <c r="E1006" s="8"/>
      <c r="F1006" s="8"/>
      <c r="G1006" s="60" t="str">
        <f t="shared" si="254"/>
        <v/>
      </c>
      <c r="H1006" s="60" t="str">
        <f t="shared" si="254"/>
        <v/>
      </c>
      <c r="I1006" s="60" t="str">
        <f t="shared" si="254"/>
        <v/>
      </c>
      <c r="K1006" s="115" t="str">
        <f t="shared" si="250"/>
        <v/>
      </c>
      <c r="U1006" s="116"/>
      <c r="V1006" s="65" t="str">
        <f t="shared" si="240"/>
        <v/>
      </c>
      <c r="W1006" s="65" t="str">
        <f t="shared" si="241"/>
        <v/>
      </c>
      <c r="X1006" s="65" t="str">
        <f t="shared" si="242"/>
        <v/>
      </c>
      <c r="Y1006" s="65" t="str">
        <f t="shared" si="243"/>
        <v/>
      </c>
      <c r="Z1006" s="65" t="str">
        <f t="shared" si="244"/>
        <v/>
      </c>
      <c r="AA1006" s="65" t="str">
        <f t="shared" si="245"/>
        <v/>
      </c>
      <c r="AB1006" s="38"/>
      <c r="AC1006" s="38"/>
      <c r="AD1006" s="38"/>
      <c r="AE1006" s="85" t="str">
        <f t="shared" si="246"/>
        <v/>
      </c>
      <c r="AF1006" s="85" t="str">
        <f t="shared" si="247"/>
        <v/>
      </c>
      <c r="AG1006" s="85" t="str">
        <f t="shared" si="248"/>
        <v/>
      </c>
      <c r="AH1006" s="66" t="str">
        <f t="shared" si="251"/>
        <v/>
      </c>
      <c r="AI1006" s="46" t="str">
        <f>IFERROR(IF(ISNUMBER('Opsparede løndele dec20-mar21'!K1004),AH1006+'Opsparede løndele dec20-mar21'!K1004,AH1006),"")</f>
        <v/>
      </c>
    </row>
    <row r="1007" spans="1:35" x14ac:dyDescent="0.25">
      <c r="A1007" s="52" t="str">
        <f t="shared" si="252"/>
        <v/>
      </c>
      <c r="B1007" s="5"/>
      <c r="C1007" s="6"/>
      <c r="D1007" s="7"/>
      <c r="E1007" s="8"/>
      <c r="F1007" s="8"/>
      <c r="G1007" s="60" t="str">
        <f t="shared" si="254"/>
        <v/>
      </c>
      <c r="H1007" s="60" t="str">
        <f t="shared" si="254"/>
        <v/>
      </c>
      <c r="I1007" s="60" t="str">
        <f t="shared" si="254"/>
        <v/>
      </c>
      <c r="K1007" s="115" t="str">
        <f t="shared" si="250"/>
        <v/>
      </c>
      <c r="U1007" s="116"/>
      <c r="V1007" s="65" t="str">
        <f t="shared" si="240"/>
        <v/>
      </c>
      <c r="W1007" s="65" t="str">
        <f t="shared" si="241"/>
        <v/>
      </c>
      <c r="X1007" s="65" t="str">
        <f t="shared" si="242"/>
        <v/>
      </c>
      <c r="Y1007" s="65" t="str">
        <f t="shared" si="243"/>
        <v/>
      </c>
      <c r="Z1007" s="65" t="str">
        <f t="shared" si="244"/>
        <v/>
      </c>
      <c r="AA1007" s="65" t="str">
        <f t="shared" si="245"/>
        <v/>
      </c>
      <c r="AB1007" s="38"/>
      <c r="AC1007" s="38"/>
      <c r="AD1007" s="38"/>
      <c r="AE1007" s="85" t="str">
        <f t="shared" si="246"/>
        <v/>
      </c>
      <c r="AF1007" s="85" t="str">
        <f t="shared" si="247"/>
        <v/>
      </c>
      <c r="AG1007" s="85" t="str">
        <f t="shared" si="248"/>
        <v/>
      </c>
      <c r="AH1007" s="66" t="str">
        <f t="shared" si="251"/>
        <v/>
      </c>
      <c r="AI1007" s="46" t="str">
        <f>IFERROR(IF(ISNUMBER('Opsparede løndele dec20-mar21'!K1005),AH1007+'Opsparede løndele dec20-mar21'!K1005,AH1007),"")</f>
        <v/>
      </c>
    </row>
    <row r="1008" spans="1:35" x14ac:dyDescent="0.25">
      <c r="A1008" s="52" t="str">
        <f t="shared" si="252"/>
        <v/>
      </c>
      <c r="B1008" s="5"/>
      <c r="C1008" s="6"/>
      <c r="D1008" s="7"/>
      <c r="E1008" s="8"/>
      <c r="F1008" s="8"/>
      <c r="G1008" s="60" t="str">
        <f t="shared" si="254"/>
        <v/>
      </c>
      <c r="H1008" s="60" t="str">
        <f t="shared" si="254"/>
        <v/>
      </c>
      <c r="I1008" s="60" t="str">
        <f t="shared" si="254"/>
        <v/>
      </c>
      <c r="K1008" s="115" t="str">
        <f t="shared" si="250"/>
        <v/>
      </c>
      <c r="U1008" s="116"/>
      <c r="V1008" s="65" t="str">
        <f t="shared" si="240"/>
        <v/>
      </c>
      <c r="W1008" s="65" t="str">
        <f t="shared" si="241"/>
        <v/>
      </c>
      <c r="X1008" s="65" t="str">
        <f t="shared" si="242"/>
        <v/>
      </c>
      <c r="Y1008" s="65" t="str">
        <f t="shared" si="243"/>
        <v/>
      </c>
      <c r="Z1008" s="65" t="str">
        <f t="shared" si="244"/>
        <v/>
      </c>
      <c r="AA1008" s="65" t="str">
        <f t="shared" si="245"/>
        <v/>
      </c>
      <c r="AB1008" s="38"/>
      <c r="AC1008" s="38"/>
      <c r="AD1008" s="38"/>
      <c r="AE1008" s="85" t="str">
        <f t="shared" si="246"/>
        <v/>
      </c>
      <c r="AF1008" s="85" t="str">
        <f t="shared" si="247"/>
        <v/>
      </c>
      <c r="AG1008" s="85" t="str">
        <f t="shared" si="248"/>
        <v/>
      </c>
      <c r="AH1008" s="66" t="str">
        <f t="shared" si="251"/>
        <v/>
      </c>
      <c r="AI1008" s="46" t="str">
        <f>IFERROR(IF(ISNUMBER('Opsparede løndele dec20-mar21'!K1006),AH1008+'Opsparede løndele dec20-mar21'!K1006,AH1008),"")</f>
        <v/>
      </c>
    </row>
    <row r="1009" spans="1:35" x14ac:dyDescent="0.25">
      <c r="A1009" s="52" t="str">
        <f t="shared" si="252"/>
        <v/>
      </c>
      <c r="B1009" s="5"/>
      <c r="C1009" s="6"/>
      <c r="D1009" s="7"/>
      <c r="E1009" s="8"/>
      <c r="F1009" s="8"/>
      <c r="G1009" s="60" t="str">
        <f t="shared" si="254"/>
        <v/>
      </c>
      <c r="H1009" s="60" t="str">
        <f t="shared" si="254"/>
        <v/>
      </c>
      <c r="I1009" s="60" t="str">
        <f t="shared" si="254"/>
        <v/>
      </c>
      <c r="K1009" s="115" t="str">
        <f t="shared" si="250"/>
        <v/>
      </c>
      <c r="U1009" s="116"/>
      <c r="V1009" s="65" t="str">
        <f t="shared" si="240"/>
        <v/>
      </c>
      <c r="W1009" s="65" t="str">
        <f t="shared" si="241"/>
        <v/>
      </c>
      <c r="X1009" s="65" t="str">
        <f t="shared" si="242"/>
        <v/>
      </c>
      <c r="Y1009" s="65" t="str">
        <f t="shared" si="243"/>
        <v/>
      </c>
      <c r="Z1009" s="65" t="str">
        <f t="shared" si="244"/>
        <v/>
      </c>
      <c r="AA1009" s="65" t="str">
        <f t="shared" si="245"/>
        <v/>
      </c>
      <c r="AB1009" s="38"/>
      <c r="AC1009" s="38"/>
      <c r="AD1009" s="38"/>
      <c r="AE1009" s="85" t="str">
        <f t="shared" si="246"/>
        <v/>
      </c>
      <c r="AF1009" s="85" t="str">
        <f t="shared" si="247"/>
        <v/>
      </c>
      <c r="AG1009" s="85" t="str">
        <f t="shared" si="248"/>
        <v/>
      </c>
      <c r="AH1009" s="66" t="str">
        <f t="shared" si="251"/>
        <v/>
      </c>
      <c r="AI1009" s="46" t="str">
        <f>IFERROR(IF(ISNUMBER('Opsparede løndele dec20-mar21'!K1007),AH1009+'Opsparede løndele dec20-mar21'!K1007,AH1009),"")</f>
        <v/>
      </c>
    </row>
    <row r="1010" spans="1:35" x14ac:dyDescent="0.25">
      <c r="A1010" s="52" t="str">
        <f t="shared" si="252"/>
        <v/>
      </c>
      <c r="B1010" s="5"/>
      <c r="C1010" s="6"/>
      <c r="D1010" s="7"/>
      <c r="E1010" s="8"/>
      <c r="F1010" s="8"/>
      <c r="G1010" s="60" t="str">
        <f t="shared" si="254"/>
        <v/>
      </c>
      <c r="H1010" s="60" t="str">
        <f t="shared" si="254"/>
        <v/>
      </c>
      <c r="I1010" s="60" t="str">
        <f t="shared" si="254"/>
        <v/>
      </c>
      <c r="K1010" s="115" t="str">
        <f t="shared" si="250"/>
        <v/>
      </c>
      <c r="U1010" s="116"/>
      <c r="V1010" s="65" t="str">
        <f t="shared" si="240"/>
        <v/>
      </c>
      <c r="W1010" s="65" t="str">
        <f t="shared" si="241"/>
        <v/>
      </c>
      <c r="X1010" s="65" t="str">
        <f t="shared" si="242"/>
        <v/>
      </c>
      <c r="Y1010" s="65" t="str">
        <f t="shared" si="243"/>
        <v/>
      </c>
      <c r="Z1010" s="65" t="str">
        <f t="shared" si="244"/>
        <v/>
      </c>
      <c r="AA1010" s="65" t="str">
        <f t="shared" si="245"/>
        <v/>
      </c>
      <c r="AB1010" s="38"/>
      <c r="AC1010" s="38"/>
      <c r="AD1010" s="38"/>
      <c r="AE1010" s="85" t="str">
        <f t="shared" si="246"/>
        <v/>
      </c>
      <c r="AF1010" s="85" t="str">
        <f t="shared" si="247"/>
        <v/>
      </c>
      <c r="AG1010" s="85" t="str">
        <f t="shared" si="248"/>
        <v/>
      </c>
      <c r="AH1010" s="66" t="str">
        <f t="shared" si="251"/>
        <v/>
      </c>
      <c r="AI1010" s="46" t="str">
        <f>IFERROR(IF(ISNUMBER('Opsparede løndele dec20-mar21'!K1008),AH1010+'Opsparede løndele dec20-mar21'!K1008,AH1010),"")</f>
        <v/>
      </c>
    </row>
    <row r="1011" spans="1:35" x14ac:dyDescent="0.25">
      <c r="A1011" s="52" t="str">
        <f t="shared" si="252"/>
        <v/>
      </c>
      <c r="B1011" s="5"/>
      <c r="C1011" s="6"/>
      <c r="D1011" s="7"/>
      <c r="E1011" s="8"/>
      <c r="F1011" s="8"/>
      <c r="G1011" s="60" t="str">
        <f t="shared" si="254"/>
        <v/>
      </c>
      <c r="H1011" s="60" t="str">
        <f t="shared" si="254"/>
        <v/>
      </c>
      <c r="I1011" s="60" t="str">
        <f t="shared" si="254"/>
        <v/>
      </c>
      <c r="K1011" s="115" t="str">
        <f t="shared" si="250"/>
        <v/>
      </c>
      <c r="U1011" s="116"/>
      <c r="V1011" s="65" t="str">
        <f t="shared" si="240"/>
        <v/>
      </c>
      <c r="W1011" s="65" t="str">
        <f t="shared" si="241"/>
        <v/>
      </c>
      <c r="X1011" s="65" t="str">
        <f t="shared" si="242"/>
        <v/>
      </c>
      <c r="Y1011" s="65" t="str">
        <f t="shared" si="243"/>
        <v/>
      </c>
      <c r="Z1011" s="65" t="str">
        <f t="shared" si="244"/>
        <v/>
      </c>
      <c r="AA1011" s="65" t="str">
        <f t="shared" si="245"/>
        <v/>
      </c>
      <c r="AB1011" s="38"/>
      <c r="AC1011" s="38"/>
      <c r="AD1011" s="38"/>
      <c r="AE1011" s="85" t="str">
        <f t="shared" si="246"/>
        <v/>
      </c>
      <c r="AF1011" s="85" t="str">
        <f t="shared" si="247"/>
        <v/>
      </c>
      <c r="AG1011" s="85" t="str">
        <f t="shared" si="248"/>
        <v/>
      </c>
      <c r="AH1011" s="66" t="str">
        <f t="shared" si="251"/>
        <v/>
      </c>
      <c r="AI1011" s="46" t="str">
        <f>IFERROR(IF(ISNUMBER('Opsparede løndele dec20-mar21'!K1009),AH1011+'Opsparede løndele dec20-mar21'!K1009,AH1011),"")</f>
        <v/>
      </c>
    </row>
    <row r="1012" spans="1:35" x14ac:dyDescent="0.25">
      <c r="A1012" s="52" t="str">
        <f t="shared" si="252"/>
        <v/>
      </c>
      <c r="B1012" s="5"/>
      <c r="C1012" s="6"/>
      <c r="D1012" s="7"/>
      <c r="E1012" s="8"/>
      <c r="F1012" s="8"/>
      <c r="G1012" s="60" t="str">
        <f t="shared" si="254"/>
        <v/>
      </c>
      <c r="H1012" s="60" t="str">
        <f t="shared" si="254"/>
        <v/>
      </c>
      <c r="I1012" s="60" t="str">
        <f t="shared" si="254"/>
        <v/>
      </c>
      <c r="K1012" s="115" t="str">
        <f t="shared" si="250"/>
        <v/>
      </c>
      <c r="U1012" s="116"/>
      <c r="V1012" s="65" t="str">
        <f t="shared" si="240"/>
        <v/>
      </c>
      <c r="W1012" s="65" t="str">
        <f t="shared" si="241"/>
        <v/>
      </c>
      <c r="X1012" s="65" t="str">
        <f t="shared" si="242"/>
        <v/>
      </c>
      <c r="Y1012" s="65" t="str">
        <f t="shared" si="243"/>
        <v/>
      </c>
      <c r="Z1012" s="65" t="str">
        <f t="shared" si="244"/>
        <v/>
      </c>
      <c r="AA1012" s="65" t="str">
        <f t="shared" si="245"/>
        <v/>
      </c>
      <c r="AB1012" s="38"/>
      <c r="AC1012" s="38"/>
      <c r="AD1012" s="38"/>
      <c r="AE1012" s="85" t="str">
        <f t="shared" si="246"/>
        <v/>
      </c>
      <c r="AF1012" s="85" t="str">
        <f t="shared" si="247"/>
        <v/>
      </c>
      <c r="AG1012" s="85" t="str">
        <f t="shared" si="248"/>
        <v/>
      </c>
      <c r="AH1012" s="66" t="str">
        <f t="shared" si="251"/>
        <v/>
      </c>
      <c r="AI1012" s="46" t="str">
        <f>IFERROR(IF(ISNUMBER('Opsparede løndele dec20-mar21'!K1010),AH1012+'Opsparede løndele dec20-mar21'!K1010,AH1012),"")</f>
        <v/>
      </c>
    </row>
    <row r="1013" spans="1:35" x14ac:dyDescent="0.25">
      <c r="A1013" s="52" t="str">
        <f t="shared" si="252"/>
        <v/>
      </c>
      <c r="B1013" s="5"/>
      <c r="C1013" s="6"/>
      <c r="D1013" s="7"/>
      <c r="E1013" s="8"/>
      <c r="F1013" s="8"/>
      <c r="G1013" s="60" t="str">
        <f t="shared" si="254"/>
        <v/>
      </c>
      <c r="H1013" s="60" t="str">
        <f t="shared" si="254"/>
        <v/>
      </c>
      <c r="I1013" s="60" t="str">
        <f t="shared" si="254"/>
        <v/>
      </c>
      <c r="K1013" s="115" t="str">
        <f t="shared" si="250"/>
        <v/>
      </c>
      <c r="U1013" s="116"/>
      <c r="V1013" s="65" t="str">
        <f t="shared" si="240"/>
        <v/>
      </c>
      <c r="W1013" s="65" t="str">
        <f t="shared" si="241"/>
        <v/>
      </c>
      <c r="X1013" s="65" t="str">
        <f t="shared" si="242"/>
        <v/>
      </c>
      <c r="Y1013" s="65" t="str">
        <f t="shared" si="243"/>
        <v/>
      </c>
      <c r="Z1013" s="65" t="str">
        <f t="shared" si="244"/>
        <v/>
      </c>
      <c r="AA1013" s="65" t="str">
        <f t="shared" si="245"/>
        <v/>
      </c>
      <c r="AB1013" s="38"/>
      <c r="AC1013" s="38"/>
      <c r="AD1013" s="38"/>
      <c r="AE1013" s="85" t="str">
        <f t="shared" si="246"/>
        <v/>
      </c>
      <c r="AF1013" s="85" t="str">
        <f t="shared" si="247"/>
        <v/>
      </c>
      <c r="AG1013" s="85" t="str">
        <f t="shared" si="248"/>
        <v/>
      </c>
      <c r="AH1013" s="66" t="str">
        <f t="shared" si="251"/>
        <v/>
      </c>
      <c r="AI1013" s="46" t="str">
        <f>IFERROR(IF(ISNUMBER('Opsparede løndele dec20-mar21'!K1011),AH1013+'Opsparede løndele dec20-mar21'!K1011,AH1013),"")</f>
        <v/>
      </c>
    </row>
    <row r="1014" spans="1:35" x14ac:dyDescent="0.25">
      <c r="A1014" s="52" t="str">
        <f t="shared" si="252"/>
        <v/>
      </c>
      <c r="B1014" s="5"/>
      <c r="C1014" s="6"/>
      <c r="D1014" s="7"/>
      <c r="E1014" s="8"/>
      <c r="F1014" s="8"/>
      <c r="G1014" s="60" t="str">
        <f t="shared" si="254"/>
        <v/>
      </c>
      <c r="H1014" s="60" t="str">
        <f t="shared" si="254"/>
        <v/>
      </c>
      <c r="I1014" s="60" t="str">
        <f t="shared" si="254"/>
        <v/>
      </c>
      <c r="K1014" s="115" t="str">
        <f t="shared" si="250"/>
        <v/>
      </c>
      <c r="U1014" s="116"/>
      <c r="V1014" s="65" t="str">
        <f t="shared" si="240"/>
        <v/>
      </c>
      <c r="W1014" s="65" t="str">
        <f t="shared" si="241"/>
        <v/>
      </c>
      <c r="X1014" s="65" t="str">
        <f t="shared" si="242"/>
        <v/>
      </c>
      <c r="Y1014" s="65" t="str">
        <f t="shared" si="243"/>
        <v/>
      </c>
      <c r="Z1014" s="65" t="str">
        <f t="shared" si="244"/>
        <v/>
      </c>
      <c r="AA1014" s="65" t="str">
        <f t="shared" si="245"/>
        <v/>
      </c>
      <c r="AB1014" s="38"/>
      <c r="AC1014" s="38"/>
      <c r="AD1014" s="38"/>
      <c r="AE1014" s="85" t="str">
        <f t="shared" si="246"/>
        <v/>
      </c>
      <c r="AF1014" s="85" t="str">
        <f t="shared" si="247"/>
        <v/>
      </c>
      <c r="AG1014" s="85" t="str">
        <f t="shared" si="248"/>
        <v/>
      </c>
      <c r="AH1014" s="66" t="str">
        <f t="shared" si="251"/>
        <v/>
      </c>
      <c r="AI1014" s="46" t="str">
        <f>IFERROR(IF(ISNUMBER('Opsparede løndele dec20-mar21'!K1012),AH1014+'Opsparede løndele dec20-mar21'!K1012,AH1014),"")</f>
        <v/>
      </c>
    </row>
    <row r="1015" spans="1:35" x14ac:dyDescent="0.25">
      <c r="A1015" s="52" t="str">
        <f t="shared" si="252"/>
        <v/>
      </c>
      <c r="B1015" s="5"/>
      <c r="C1015" s="6"/>
      <c r="D1015" s="7"/>
      <c r="E1015" s="8"/>
      <c r="F1015" s="8"/>
      <c r="G1015" s="60" t="str">
        <f t="shared" si="254"/>
        <v/>
      </c>
      <c r="H1015" s="60" t="str">
        <f t="shared" si="254"/>
        <v/>
      </c>
      <c r="I1015" s="60" t="str">
        <f t="shared" si="254"/>
        <v/>
      </c>
      <c r="K1015" s="115" t="str">
        <f t="shared" si="250"/>
        <v/>
      </c>
      <c r="U1015" s="116"/>
      <c r="V1015" s="65" t="str">
        <f t="shared" si="240"/>
        <v/>
      </c>
      <c r="W1015" s="65" t="str">
        <f t="shared" si="241"/>
        <v/>
      </c>
      <c r="X1015" s="65" t="str">
        <f t="shared" si="242"/>
        <v/>
      </c>
      <c r="Y1015" s="65" t="str">
        <f t="shared" si="243"/>
        <v/>
      </c>
      <c r="Z1015" s="65" t="str">
        <f t="shared" si="244"/>
        <v/>
      </c>
      <c r="AA1015" s="65" t="str">
        <f t="shared" si="245"/>
        <v/>
      </c>
      <c r="AB1015" s="38"/>
      <c r="AC1015" s="38"/>
      <c r="AD1015" s="38"/>
      <c r="AE1015" s="85" t="str">
        <f t="shared" si="246"/>
        <v/>
      </c>
      <c r="AF1015" s="85" t="str">
        <f t="shared" si="247"/>
        <v/>
      </c>
      <c r="AG1015" s="85" t="str">
        <f t="shared" si="248"/>
        <v/>
      </c>
      <c r="AH1015" s="66" t="str">
        <f t="shared" si="251"/>
        <v/>
      </c>
      <c r="AI1015" s="46" t="str">
        <f>IFERROR(IF(ISNUMBER('Opsparede løndele dec20-mar21'!K1013),AH1015+'Opsparede løndele dec20-mar21'!K1013,AH1015),"")</f>
        <v/>
      </c>
    </row>
    <row r="1016" spans="1:35" x14ac:dyDescent="0.25">
      <c r="A1016" s="52" t="str">
        <f t="shared" si="252"/>
        <v/>
      </c>
      <c r="B1016" s="5"/>
      <c r="C1016" s="6"/>
      <c r="D1016" s="7"/>
      <c r="E1016" s="8"/>
      <c r="F1016" s="8"/>
      <c r="G1016" s="60" t="str">
        <f t="shared" ref="G1016:I1031" si="255">IF(AND(ISNUMBER($E1016),ISNUMBER($F1016)),MAX(MIN(NETWORKDAYS(IF($E1016&lt;=VLOOKUP(G$6,Matrix_antal_dage,5,FALSE),VLOOKUP(G$6,Matrix_antal_dage,5,FALSE),$E1016),IF($F1016&gt;=VLOOKUP(G$6,Matrix_antal_dage,6,FALSE),VLOOKUP(G$6,Matrix_antal_dage,6,FALSE),$F1016),helligdage),VLOOKUP(G$6,Matrix_antal_dage,7,FALSE)),0),"")</f>
        <v/>
      </c>
      <c r="H1016" s="60" t="str">
        <f t="shared" si="255"/>
        <v/>
      </c>
      <c r="I1016" s="60" t="str">
        <f t="shared" si="255"/>
        <v/>
      </c>
      <c r="K1016" s="115" t="str">
        <f t="shared" si="250"/>
        <v/>
      </c>
      <c r="U1016" s="116"/>
      <c r="V1016" s="65" t="str">
        <f t="shared" si="240"/>
        <v/>
      </c>
      <c r="W1016" s="65" t="str">
        <f t="shared" si="241"/>
        <v/>
      </c>
      <c r="X1016" s="65" t="str">
        <f t="shared" si="242"/>
        <v/>
      </c>
      <c r="Y1016" s="65" t="str">
        <f t="shared" si="243"/>
        <v/>
      </c>
      <c r="Z1016" s="65" t="str">
        <f t="shared" si="244"/>
        <v/>
      </c>
      <c r="AA1016" s="65" t="str">
        <f t="shared" si="245"/>
        <v/>
      </c>
      <c r="AB1016" s="38"/>
      <c r="AC1016" s="38"/>
      <c r="AD1016" s="38"/>
      <c r="AE1016" s="85" t="str">
        <f t="shared" si="246"/>
        <v/>
      </c>
      <c r="AF1016" s="85" t="str">
        <f t="shared" si="247"/>
        <v/>
      </c>
      <c r="AG1016" s="85" t="str">
        <f t="shared" si="248"/>
        <v/>
      </c>
      <c r="AH1016" s="66" t="str">
        <f t="shared" si="251"/>
        <v/>
      </c>
      <c r="AI1016" s="46" t="str">
        <f>IFERROR(IF(ISNUMBER('Opsparede løndele dec20-mar21'!K1014),AH1016+'Opsparede løndele dec20-mar21'!K1014,AH1016),"")</f>
        <v/>
      </c>
    </row>
    <row r="1017" spans="1:35" x14ac:dyDescent="0.25">
      <c r="A1017" s="52" t="str">
        <f t="shared" si="252"/>
        <v/>
      </c>
      <c r="B1017" s="5"/>
      <c r="C1017" s="6"/>
      <c r="D1017" s="7"/>
      <c r="E1017" s="8"/>
      <c r="F1017" s="8"/>
      <c r="G1017" s="60" t="str">
        <f t="shared" si="255"/>
        <v/>
      </c>
      <c r="H1017" s="60" t="str">
        <f t="shared" si="255"/>
        <v/>
      </c>
      <c r="I1017" s="60" t="str">
        <f t="shared" si="255"/>
        <v/>
      </c>
      <c r="K1017" s="115" t="str">
        <f t="shared" si="250"/>
        <v/>
      </c>
      <c r="U1017" s="116"/>
      <c r="V1017" s="65" t="str">
        <f t="shared" si="240"/>
        <v/>
      </c>
      <c r="W1017" s="65" t="str">
        <f t="shared" si="241"/>
        <v/>
      </c>
      <c r="X1017" s="65" t="str">
        <f t="shared" si="242"/>
        <v/>
      </c>
      <c r="Y1017" s="65" t="str">
        <f t="shared" si="243"/>
        <v/>
      </c>
      <c r="Z1017" s="65" t="str">
        <f t="shared" si="244"/>
        <v/>
      </c>
      <c r="AA1017" s="65" t="str">
        <f t="shared" si="245"/>
        <v/>
      </c>
      <c r="AB1017" s="38"/>
      <c r="AC1017" s="38"/>
      <c r="AD1017" s="38"/>
      <c r="AE1017" s="85" t="str">
        <f t="shared" si="246"/>
        <v/>
      </c>
      <c r="AF1017" s="85" t="str">
        <f t="shared" si="247"/>
        <v/>
      </c>
      <c r="AG1017" s="85" t="str">
        <f t="shared" si="248"/>
        <v/>
      </c>
      <c r="AH1017" s="66" t="str">
        <f t="shared" si="251"/>
        <v/>
      </c>
      <c r="AI1017" s="46" t="str">
        <f>IFERROR(IF(ISNUMBER('Opsparede løndele dec20-mar21'!K1015),AH1017+'Opsparede løndele dec20-mar21'!K1015,AH1017),"")</f>
        <v/>
      </c>
    </row>
    <row r="1018" spans="1:35" x14ac:dyDescent="0.25">
      <c r="A1018" s="52" t="str">
        <f t="shared" si="252"/>
        <v/>
      </c>
      <c r="B1018" s="5"/>
      <c r="C1018" s="6"/>
      <c r="D1018" s="7"/>
      <c r="E1018" s="8"/>
      <c r="F1018" s="8"/>
      <c r="G1018" s="60" t="str">
        <f t="shared" si="255"/>
        <v/>
      </c>
      <c r="H1018" s="60" t="str">
        <f t="shared" si="255"/>
        <v/>
      </c>
      <c r="I1018" s="60" t="str">
        <f t="shared" si="255"/>
        <v/>
      </c>
      <c r="K1018" s="115" t="str">
        <f t="shared" si="250"/>
        <v/>
      </c>
      <c r="U1018" s="116"/>
      <c r="V1018" s="65" t="str">
        <f t="shared" si="240"/>
        <v/>
      </c>
      <c r="W1018" s="65" t="str">
        <f t="shared" si="241"/>
        <v/>
      </c>
      <c r="X1018" s="65" t="str">
        <f t="shared" si="242"/>
        <v/>
      </c>
      <c r="Y1018" s="65" t="str">
        <f t="shared" si="243"/>
        <v/>
      </c>
      <c r="Z1018" s="65" t="str">
        <f t="shared" si="244"/>
        <v/>
      </c>
      <c r="AA1018" s="65" t="str">
        <f t="shared" si="245"/>
        <v/>
      </c>
      <c r="AB1018" s="38"/>
      <c r="AC1018" s="38"/>
      <c r="AD1018" s="38"/>
      <c r="AE1018" s="85" t="str">
        <f t="shared" si="246"/>
        <v/>
      </c>
      <c r="AF1018" s="85" t="str">
        <f t="shared" si="247"/>
        <v/>
      </c>
      <c r="AG1018" s="85" t="str">
        <f t="shared" si="248"/>
        <v/>
      </c>
      <c r="AH1018" s="66" t="str">
        <f t="shared" si="251"/>
        <v/>
      </c>
      <c r="AI1018" s="46" t="str">
        <f>IFERROR(IF(ISNUMBER('Opsparede løndele dec20-mar21'!K1016),AH1018+'Opsparede løndele dec20-mar21'!K1016,AH1018),"")</f>
        <v/>
      </c>
    </row>
    <row r="1019" spans="1:35" x14ac:dyDescent="0.25">
      <c r="A1019" s="52" t="str">
        <f t="shared" si="252"/>
        <v/>
      </c>
      <c r="B1019" s="5"/>
      <c r="C1019" s="6"/>
      <c r="D1019" s="7"/>
      <c r="E1019" s="8"/>
      <c r="F1019" s="8"/>
      <c r="G1019" s="60" t="str">
        <f t="shared" si="255"/>
        <v/>
      </c>
      <c r="H1019" s="60" t="str">
        <f t="shared" si="255"/>
        <v/>
      </c>
      <c r="I1019" s="60" t="str">
        <f t="shared" si="255"/>
        <v/>
      </c>
      <c r="K1019" s="115" t="str">
        <f t="shared" si="250"/>
        <v/>
      </c>
      <c r="U1019" s="116"/>
      <c r="V1019" s="65" t="str">
        <f t="shared" si="240"/>
        <v/>
      </c>
      <c r="W1019" s="65" t="str">
        <f t="shared" si="241"/>
        <v/>
      </c>
      <c r="X1019" s="65" t="str">
        <f t="shared" si="242"/>
        <v/>
      </c>
      <c r="Y1019" s="65" t="str">
        <f t="shared" si="243"/>
        <v/>
      </c>
      <c r="Z1019" s="65" t="str">
        <f t="shared" si="244"/>
        <v/>
      </c>
      <c r="AA1019" s="65" t="str">
        <f t="shared" si="245"/>
        <v/>
      </c>
      <c r="AB1019" s="38"/>
      <c r="AC1019" s="38"/>
      <c r="AD1019" s="38"/>
      <c r="AE1019" s="85" t="str">
        <f t="shared" si="246"/>
        <v/>
      </c>
      <c r="AF1019" s="85" t="str">
        <f t="shared" si="247"/>
        <v/>
      </c>
      <c r="AG1019" s="85" t="str">
        <f t="shared" si="248"/>
        <v/>
      </c>
      <c r="AH1019" s="66" t="str">
        <f t="shared" si="251"/>
        <v/>
      </c>
      <c r="AI1019" s="46" t="str">
        <f>IFERROR(IF(ISNUMBER('Opsparede løndele dec20-mar21'!K1017),AH1019+'Opsparede løndele dec20-mar21'!K1017,AH1019),"")</f>
        <v/>
      </c>
    </row>
    <row r="1020" spans="1:35" x14ac:dyDescent="0.25">
      <c r="A1020" s="52" t="str">
        <f t="shared" si="252"/>
        <v/>
      </c>
      <c r="B1020" s="5"/>
      <c r="C1020" s="6"/>
      <c r="D1020" s="7"/>
      <c r="E1020" s="8"/>
      <c r="F1020" s="8"/>
      <c r="G1020" s="60" t="str">
        <f t="shared" si="255"/>
        <v/>
      </c>
      <c r="H1020" s="60" t="str">
        <f t="shared" si="255"/>
        <v/>
      </c>
      <c r="I1020" s="60" t="str">
        <f t="shared" si="255"/>
        <v/>
      </c>
      <c r="K1020" s="115" t="str">
        <f t="shared" si="250"/>
        <v/>
      </c>
      <c r="U1020" s="116"/>
      <c r="V1020" s="65" t="str">
        <f t="shared" si="240"/>
        <v/>
      </c>
      <c r="W1020" s="65" t="str">
        <f t="shared" si="241"/>
        <v/>
      </c>
      <c r="X1020" s="65" t="str">
        <f t="shared" si="242"/>
        <v/>
      </c>
      <c r="Y1020" s="65" t="str">
        <f t="shared" si="243"/>
        <v/>
      </c>
      <c r="Z1020" s="65" t="str">
        <f t="shared" si="244"/>
        <v/>
      </c>
      <c r="AA1020" s="65" t="str">
        <f t="shared" si="245"/>
        <v/>
      </c>
      <c r="AB1020" s="38"/>
      <c r="AC1020" s="38"/>
      <c r="AD1020" s="38"/>
      <c r="AE1020" s="85" t="str">
        <f t="shared" si="246"/>
        <v/>
      </c>
      <c r="AF1020" s="85" t="str">
        <f t="shared" si="247"/>
        <v/>
      </c>
      <c r="AG1020" s="85" t="str">
        <f t="shared" si="248"/>
        <v/>
      </c>
      <c r="AH1020" s="66" t="str">
        <f t="shared" si="251"/>
        <v/>
      </c>
      <c r="AI1020" s="46" t="str">
        <f>IFERROR(IF(ISNUMBER('Opsparede løndele dec20-mar21'!K1018),AH1020+'Opsparede løndele dec20-mar21'!K1018,AH1020),"")</f>
        <v/>
      </c>
    </row>
    <row r="1021" spans="1:35" x14ac:dyDescent="0.25">
      <c r="A1021" s="52" t="str">
        <f t="shared" si="252"/>
        <v/>
      </c>
      <c r="B1021" s="5"/>
      <c r="C1021" s="6"/>
      <c r="D1021" s="7"/>
      <c r="E1021" s="8"/>
      <c r="F1021" s="8"/>
      <c r="G1021" s="60" t="str">
        <f t="shared" si="255"/>
        <v/>
      </c>
      <c r="H1021" s="60" t="str">
        <f t="shared" si="255"/>
        <v/>
      </c>
      <c r="I1021" s="60" t="str">
        <f t="shared" si="255"/>
        <v/>
      </c>
      <c r="K1021" s="115" t="str">
        <f t="shared" si="250"/>
        <v/>
      </c>
      <c r="U1021" s="116"/>
      <c r="V1021" s="65" t="str">
        <f t="shared" si="240"/>
        <v/>
      </c>
      <c r="W1021" s="65" t="str">
        <f t="shared" si="241"/>
        <v/>
      </c>
      <c r="X1021" s="65" t="str">
        <f t="shared" si="242"/>
        <v/>
      </c>
      <c r="Y1021" s="65" t="str">
        <f t="shared" si="243"/>
        <v/>
      </c>
      <c r="Z1021" s="65" t="str">
        <f t="shared" si="244"/>
        <v/>
      </c>
      <c r="AA1021" s="65" t="str">
        <f t="shared" si="245"/>
        <v/>
      </c>
      <c r="AB1021" s="38"/>
      <c r="AC1021" s="38"/>
      <c r="AD1021" s="38"/>
      <c r="AE1021" s="85" t="str">
        <f t="shared" si="246"/>
        <v/>
      </c>
      <c r="AF1021" s="85" t="str">
        <f t="shared" si="247"/>
        <v/>
      </c>
      <c r="AG1021" s="85" t="str">
        <f t="shared" si="248"/>
        <v/>
      </c>
      <c r="AH1021" s="66" t="str">
        <f t="shared" si="251"/>
        <v/>
      </c>
      <c r="AI1021" s="46" t="str">
        <f>IFERROR(IF(ISNUMBER('Opsparede løndele dec20-mar21'!K1019),AH1021+'Opsparede løndele dec20-mar21'!K1019,AH1021),"")</f>
        <v/>
      </c>
    </row>
    <row r="1022" spans="1:35" x14ac:dyDescent="0.25">
      <c r="A1022" s="52" t="str">
        <f t="shared" si="252"/>
        <v/>
      </c>
      <c r="B1022" s="5"/>
      <c r="C1022" s="6"/>
      <c r="D1022" s="7"/>
      <c r="E1022" s="8"/>
      <c r="F1022" s="8"/>
      <c r="G1022" s="60" t="str">
        <f t="shared" si="255"/>
        <v/>
      </c>
      <c r="H1022" s="60" t="str">
        <f t="shared" si="255"/>
        <v/>
      </c>
      <c r="I1022" s="60" t="str">
        <f t="shared" si="255"/>
        <v/>
      </c>
      <c r="K1022" s="115" t="str">
        <f t="shared" si="250"/>
        <v/>
      </c>
      <c r="U1022" s="116"/>
      <c r="V1022" s="65" t="str">
        <f t="shared" si="240"/>
        <v/>
      </c>
      <c r="W1022" s="65" t="str">
        <f t="shared" si="241"/>
        <v/>
      </c>
      <c r="X1022" s="65" t="str">
        <f t="shared" si="242"/>
        <v/>
      </c>
      <c r="Y1022" s="65" t="str">
        <f t="shared" si="243"/>
        <v/>
      </c>
      <c r="Z1022" s="65" t="str">
        <f t="shared" si="244"/>
        <v/>
      </c>
      <c r="AA1022" s="65" t="str">
        <f t="shared" si="245"/>
        <v/>
      </c>
      <c r="AB1022" s="38"/>
      <c r="AC1022" s="38"/>
      <c r="AD1022" s="38"/>
      <c r="AE1022" s="85" t="str">
        <f t="shared" si="246"/>
        <v/>
      </c>
      <c r="AF1022" s="85" t="str">
        <f t="shared" si="247"/>
        <v/>
      </c>
      <c r="AG1022" s="85" t="str">
        <f t="shared" si="248"/>
        <v/>
      </c>
      <c r="AH1022" s="66" t="str">
        <f t="shared" si="251"/>
        <v/>
      </c>
      <c r="AI1022" s="46" t="str">
        <f>IFERROR(IF(ISNUMBER('Opsparede løndele dec20-mar21'!K1020),AH1022+'Opsparede løndele dec20-mar21'!K1020,AH1022),"")</f>
        <v/>
      </c>
    </row>
    <row r="1023" spans="1:35" x14ac:dyDescent="0.25">
      <c r="A1023" s="52" t="str">
        <f t="shared" si="252"/>
        <v/>
      </c>
      <c r="B1023" s="5"/>
      <c r="C1023" s="6"/>
      <c r="D1023" s="7"/>
      <c r="E1023" s="8"/>
      <c r="F1023" s="8"/>
      <c r="G1023" s="60" t="str">
        <f t="shared" si="255"/>
        <v/>
      </c>
      <c r="H1023" s="60" t="str">
        <f t="shared" si="255"/>
        <v/>
      </c>
      <c r="I1023" s="60" t="str">
        <f t="shared" si="255"/>
        <v/>
      </c>
      <c r="K1023" s="115" t="str">
        <f t="shared" si="250"/>
        <v/>
      </c>
      <c r="U1023" s="116"/>
      <c r="V1023" s="65" t="str">
        <f t="shared" si="240"/>
        <v/>
      </c>
      <c r="W1023" s="65" t="str">
        <f t="shared" si="241"/>
        <v/>
      </c>
      <c r="X1023" s="65" t="str">
        <f t="shared" si="242"/>
        <v/>
      </c>
      <c r="Y1023" s="65" t="str">
        <f t="shared" si="243"/>
        <v/>
      </c>
      <c r="Z1023" s="65" t="str">
        <f t="shared" si="244"/>
        <v/>
      </c>
      <c r="AA1023" s="65" t="str">
        <f t="shared" si="245"/>
        <v/>
      </c>
      <c r="AB1023" s="38"/>
      <c r="AC1023" s="38"/>
      <c r="AD1023" s="38"/>
      <c r="AE1023" s="85" t="str">
        <f t="shared" si="246"/>
        <v/>
      </c>
      <c r="AF1023" s="85" t="str">
        <f t="shared" si="247"/>
        <v/>
      </c>
      <c r="AG1023" s="85" t="str">
        <f t="shared" si="248"/>
        <v/>
      </c>
      <c r="AH1023" s="66" t="str">
        <f t="shared" si="251"/>
        <v/>
      </c>
      <c r="AI1023" s="46" t="str">
        <f>IFERROR(IF(ISNUMBER('Opsparede løndele dec20-mar21'!K1021),AH1023+'Opsparede løndele dec20-mar21'!K1021,AH1023),"")</f>
        <v/>
      </c>
    </row>
    <row r="1024" spans="1:35" x14ac:dyDescent="0.25">
      <c r="A1024" s="52" t="str">
        <f t="shared" si="252"/>
        <v/>
      </c>
      <c r="B1024" s="5"/>
      <c r="C1024" s="6"/>
      <c r="D1024" s="7"/>
      <c r="E1024" s="8"/>
      <c r="F1024" s="8"/>
      <c r="G1024" s="60" t="str">
        <f t="shared" si="255"/>
        <v/>
      </c>
      <c r="H1024" s="60" t="str">
        <f t="shared" si="255"/>
        <v/>
      </c>
      <c r="I1024" s="60" t="str">
        <f t="shared" si="255"/>
        <v/>
      </c>
      <c r="K1024" s="115" t="str">
        <f t="shared" si="250"/>
        <v/>
      </c>
      <c r="U1024" s="116"/>
      <c r="V1024" s="65" t="str">
        <f t="shared" si="240"/>
        <v/>
      </c>
      <c r="W1024" s="65" t="str">
        <f t="shared" si="241"/>
        <v/>
      </c>
      <c r="X1024" s="65" t="str">
        <f t="shared" si="242"/>
        <v/>
      </c>
      <c r="Y1024" s="65" t="str">
        <f t="shared" si="243"/>
        <v/>
      </c>
      <c r="Z1024" s="65" t="str">
        <f t="shared" si="244"/>
        <v/>
      </c>
      <c r="AA1024" s="65" t="str">
        <f t="shared" si="245"/>
        <v/>
      </c>
      <c r="AB1024" s="38"/>
      <c r="AC1024" s="38"/>
      <c r="AD1024" s="38"/>
      <c r="AE1024" s="85" t="str">
        <f t="shared" si="246"/>
        <v/>
      </c>
      <c r="AF1024" s="85" t="str">
        <f t="shared" si="247"/>
        <v/>
      </c>
      <c r="AG1024" s="85" t="str">
        <f t="shared" si="248"/>
        <v/>
      </c>
      <c r="AH1024" s="66" t="str">
        <f t="shared" si="251"/>
        <v/>
      </c>
      <c r="AI1024" s="46" t="str">
        <f>IFERROR(IF(ISNUMBER('Opsparede løndele dec20-mar21'!K1022),AH1024+'Opsparede løndele dec20-mar21'!K1022,AH1024),"")</f>
        <v/>
      </c>
    </row>
    <row r="1025" spans="1:35" x14ac:dyDescent="0.25">
      <c r="A1025" s="52" t="str">
        <f t="shared" si="252"/>
        <v/>
      </c>
      <c r="B1025" s="5"/>
      <c r="C1025" s="6"/>
      <c r="D1025" s="7"/>
      <c r="E1025" s="8"/>
      <c r="F1025" s="8"/>
      <c r="G1025" s="60" t="str">
        <f t="shared" si="255"/>
        <v/>
      </c>
      <c r="H1025" s="60" t="str">
        <f t="shared" si="255"/>
        <v/>
      </c>
      <c r="I1025" s="60" t="str">
        <f t="shared" si="255"/>
        <v/>
      </c>
      <c r="K1025" s="115" t="str">
        <f t="shared" si="250"/>
        <v/>
      </c>
      <c r="U1025" s="116"/>
      <c r="V1025" s="65" t="str">
        <f t="shared" si="240"/>
        <v/>
      </c>
      <c r="W1025" s="65" t="str">
        <f t="shared" si="241"/>
        <v/>
      </c>
      <c r="X1025" s="65" t="str">
        <f t="shared" si="242"/>
        <v/>
      </c>
      <c r="Y1025" s="65" t="str">
        <f t="shared" si="243"/>
        <v/>
      </c>
      <c r="Z1025" s="65" t="str">
        <f t="shared" si="244"/>
        <v/>
      </c>
      <c r="AA1025" s="65" t="str">
        <f t="shared" si="245"/>
        <v/>
      </c>
      <c r="AB1025" s="38"/>
      <c r="AC1025" s="38"/>
      <c r="AD1025" s="38"/>
      <c r="AE1025" s="85" t="str">
        <f t="shared" si="246"/>
        <v/>
      </c>
      <c r="AF1025" s="85" t="str">
        <f t="shared" si="247"/>
        <v/>
      </c>
      <c r="AG1025" s="85" t="str">
        <f t="shared" si="248"/>
        <v/>
      </c>
      <c r="AH1025" s="66" t="str">
        <f t="shared" si="251"/>
        <v/>
      </c>
      <c r="AI1025" s="46" t="str">
        <f>IFERROR(IF(ISNUMBER('Opsparede løndele dec20-mar21'!K1023),AH1025+'Opsparede løndele dec20-mar21'!K1023,AH1025),"")</f>
        <v/>
      </c>
    </row>
    <row r="1026" spans="1:35" x14ac:dyDescent="0.25">
      <c r="A1026" s="52" t="str">
        <f t="shared" si="252"/>
        <v/>
      </c>
      <c r="B1026" s="5"/>
      <c r="C1026" s="6"/>
      <c r="D1026" s="7"/>
      <c r="E1026" s="8"/>
      <c r="F1026" s="8"/>
      <c r="G1026" s="60" t="str">
        <f t="shared" si="255"/>
        <v/>
      </c>
      <c r="H1026" s="60" t="str">
        <f t="shared" si="255"/>
        <v/>
      </c>
      <c r="I1026" s="60" t="str">
        <f t="shared" si="255"/>
        <v/>
      </c>
      <c r="K1026" s="115" t="str">
        <f t="shared" si="250"/>
        <v/>
      </c>
      <c r="U1026" s="116"/>
      <c r="V1026" s="65" t="str">
        <f t="shared" si="240"/>
        <v/>
      </c>
      <c r="W1026" s="65" t="str">
        <f t="shared" si="241"/>
        <v/>
      </c>
      <c r="X1026" s="65" t="str">
        <f t="shared" si="242"/>
        <v/>
      </c>
      <c r="Y1026" s="65" t="str">
        <f t="shared" si="243"/>
        <v/>
      </c>
      <c r="Z1026" s="65" t="str">
        <f t="shared" si="244"/>
        <v/>
      </c>
      <c r="AA1026" s="65" t="str">
        <f t="shared" si="245"/>
        <v/>
      </c>
      <c r="AB1026" s="38"/>
      <c r="AC1026" s="38"/>
      <c r="AD1026" s="38"/>
      <c r="AE1026" s="85" t="str">
        <f t="shared" si="246"/>
        <v/>
      </c>
      <c r="AF1026" s="85" t="str">
        <f t="shared" si="247"/>
        <v/>
      </c>
      <c r="AG1026" s="85" t="str">
        <f t="shared" si="248"/>
        <v/>
      </c>
      <c r="AH1026" s="66" t="str">
        <f t="shared" si="251"/>
        <v/>
      </c>
      <c r="AI1026" s="46" t="str">
        <f>IFERROR(IF(ISNUMBER('Opsparede løndele dec20-mar21'!K1024),AH1026+'Opsparede løndele dec20-mar21'!K1024,AH1026),"")</f>
        <v/>
      </c>
    </row>
    <row r="1027" spans="1:35" x14ac:dyDescent="0.25">
      <c r="A1027" s="52" t="str">
        <f t="shared" si="252"/>
        <v/>
      </c>
      <c r="B1027" s="5"/>
      <c r="C1027" s="6"/>
      <c r="D1027" s="7"/>
      <c r="E1027" s="8"/>
      <c r="F1027" s="8"/>
      <c r="G1027" s="60" t="str">
        <f t="shared" si="255"/>
        <v/>
      </c>
      <c r="H1027" s="60" t="str">
        <f t="shared" si="255"/>
        <v/>
      </c>
      <c r="I1027" s="60" t="str">
        <f t="shared" si="255"/>
        <v/>
      </c>
      <c r="K1027" s="115" t="str">
        <f t="shared" si="250"/>
        <v/>
      </c>
      <c r="U1027" s="116"/>
      <c r="V1027" s="65" t="str">
        <f t="shared" si="240"/>
        <v/>
      </c>
      <c r="W1027" s="65" t="str">
        <f t="shared" si="241"/>
        <v/>
      </c>
      <c r="X1027" s="65" t="str">
        <f t="shared" si="242"/>
        <v/>
      </c>
      <c r="Y1027" s="65" t="str">
        <f t="shared" si="243"/>
        <v/>
      </c>
      <c r="Z1027" s="65" t="str">
        <f t="shared" si="244"/>
        <v/>
      </c>
      <c r="AA1027" s="65" t="str">
        <f t="shared" si="245"/>
        <v/>
      </c>
      <c r="AB1027" s="38"/>
      <c r="AC1027" s="38"/>
      <c r="AD1027" s="38"/>
      <c r="AE1027" s="85" t="str">
        <f t="shared" si="246"/>
        <v/>
      </c>
      <c r="AF1027" s="85" t="str">
        <f t="shared" si="247"/>
        <v/>
      </c>
      <c r="AG1027" s="85" t="str">
        <f t="shared" si="248"/>
        <v/>
      </c>
      <c r="AH1027" s="66" t="str">
        <f t="shared" si="251"/>
        <v/>
      </c>
      <c r="AI1027" s="46" t="str">
        <f>IFERROR(IF(ISNUMBER('Opsparede løndele dec20-mar21'!K1025),AH1027+'Opsparede løndele dec20-mar21'!K1025,AH1027),"")</f>
        <v/>
      </c>
    </row>
    <row r="1028" spans="1:35" x14ac:dyDescent="0.25">
      <c r="A1028" s="52" t="str">
        <f t="shared" si="252"/>
        <v/>
      </c>
      <c r="B1028" s="5"/>
      <c r="C1028" s="6"/>
      <c r="D1028" s="7"/>
      <c r="E1028" s="8"/>
      <c r="F1028" s="8"/>
      <c r="G1028" s="60" t="str">
        <f t="shared" si="255"/>
        <v/>
      </c>
      <c r="H1028" s="60" t="str">
        <f t="shared" si="255"/>
        <v/>
      </c>
      <c r="I1028" s="60" t="str">
        <f t="shared" si="255"/>
        <v/>
      </c>
      <c r="K1028" s="115" t="str">
        <f t="shared" si="250"/>
        <v/>
      </c>
      <c r="U1028" s="116"/>
      <c r="V1028" s="65" t="str">
        <f t="shared" si="240"/>
        <v/>
      </c>
      <c r="W1028" s="65" t="str">
        <f t="shared" si="241"/>
        <v/>
      </c>
      <c r="X1028" s="65" t="str">
        <f t="shared" si="242"/>
        <v/>
      </c>
      <c r="Y1028" s="65" t="str">
        <f t="shared" si="243"/>
        <v/>
      </c>
      <c r="Z1028" s="65" t="str">
        <f t="shared" si="244"/>
        <v/>
      </c>
      <c r="AA1028" s="65" t="str">
        <f t="shared" si="245"/>
        <v/>
      </c>
      <c r="AB1028" s="38"/>
      <c r="AC1028" s="38"/>
      <c r="AD1028" s="38"/>
      <c r="AE1028" s="85" t="str">
        <f t="shared" si="246"/>
        <v/>
      </c>
      <c r="AF1028" s="85" t="str">
        <f t="shared" si="247"/>
        <v/>
      </c>
      <c r="AG1028" s="85" t="str">
        <f t="shared" si="248"/>
        <v/>
      </c>
      <c r="AH1028" s="66" t="str">
        <f t="shared" si="251"/>
        <v/>
      </c>
      <c r="AI1028" s="46" t="str">
        <f>IFERROR(IF(ISNUMBER('Opsparede løndele dec20-mar21'!K1026),AH1028+'Opsparede løndele dec20-mar21'!K1026,AH1028),"")</f>
        <v/>
      </c>
    </row>
    <row r="1029" spans="1:35" x14ac:dyDescent="0.25">
      <c r="A1029" s="52" t="str">
        <f t="shared" si="252"/>
        <v/>
      </c>
      <c r="B1029" s="5"/>
      <c r="C1029" s="6"/>
      <c r="D1029" s="7"/>
      <c r="E1029" s="8"/>
      <c r="F1029" s="8"/>
      <c r="G1029" s="60" t="str">
        <f t="shared" si="255"/>
        <v/>
      </c>
      <c r="H1029" s="60" t="str">
        <f t="shared" si="255"/>
        <v/>
      </c>
      <c r="I1029" s="60" t="str">
        <f t="shared" si="255"/>
        <v/>
      </c>
      <c r="K1029" s="115" t="str">
        <f t="shared" si="250"/>
        <v/>
      </c>
      <c r="U1029" s="116"/>
      <c r="V1029" s="65" t="str">
        <f t="shared" si="240"/>
        <v/>
      </c>
      <c r="W1029" s="65" t="str">
        <f t="shared" si="241"/>
        <v/>
      </c>
      <c r="X1029" s="65" t="str">
        <f t="shared" si="242"/>
        <v/>
      </c>
      <c r="Y1029" s="65" t="str">
        <f t="shared" si="243"/>
        <v/>
      </c>
      <c r="Z1029" s="65" t="str">
        <f t="shared" si="244"/>
        <v/>
      </c>
      <c r="AA1029" s="65" t="str">
        <f t="shared" si="245"/>
        <v/>
      </c>
      <c r="AB1029" s="38"/>
      <c r="AC1029" s="38"/>
      <c r="AD1029" s="38"/>
      <c r="AE1029" s="85" t="str">
        <f t="shared" si="246"/>
        <v/>
      </c>
      <c r="AF1029" s="85" t="str">
        <f t="shared" si="247"/>
        <v/>
      </c>
      <c r="AG1029" s="85" t="str">
        <f t="shared" si="248"/>
        <v/>
      </c>
      <c r="AH1029" s="66" t="str">
        <f t="shared" si="251"/>
        <v/>
      </c>
      <c r="AI1029" s="46" t="str">
        <f>IFERROR(IF(ISNUMBER('Opsparede løndele dec20-mar21'!K1027),AH1029+'Opsparede løndele dec20-mar21'!K1027,AH1029),"")</f>
        <v/>
      </c>
    </row>
    <row r="1030" spans="1:35" x14ac:dyDescent="0.25">
      <c r="A1030" s="52" t="str">
        <f t="shared" si="252"/>
        <v/>
      </c>
      <c r="B1030" s="5"/>
      <c r="C1030" s="6"/>
      <c r="D1030" s="7"/>
      <c r="E1030" s="8"/>
      <c r="F1030" s="8"/>
      <c r="G1030" s="60" t="str">
        <f t="shared" si="255"/>
        <v/>
      </c>
      <c r="H1030" s="60" t="str">
        <f t="shared" si="255"/>
        <v/>
      </c>
      <c r="I1030" s="60" t="str">
        <f t="shared" si="255"/>
        <v/>
      </c>
      <c r="K1030" s="115" t="str">
        <f t="shared" si="250"/>
        <v/>
      </c>
      <c r="U1030" s="116"/>
      <c r="V1030" s="65" t="str">
        <f t="shared" si="240"/>
        <v/>
      </c>
      <c r="W1030" s="65" t="str">
        <f t="shared" si="241"/>
        <v/>
      </c>
      <c r="X1030" s="65" t="str">
        <f t="shared" si="242"/>
        <v/>
      </c>
      <c r="Y1030" s="65" t="str">
        <f t="shared" si="243"/>
        <v/>
      </c>
      <c r="Z1030" s="65" t="str">
        <f t="shared" si="244"/>
        <v/>
      </c>
      <c r="AA1030" s="65" t="str">
        <f t="shared" si="245"/>
        <v/>
      </c>
      <c r="AB1030" s="38"/>
      <c r="AC1030" s="38"/>
      <c r="AD1030" s="38"/>
      <c r="AE1030" s="85" t="str">
        <f t="shared" si="246"/>
        <v/>
      </c>
      <c r="AF1030" s="85" t="str">
        <f t="shared" si="247"/>
        <v/>
      </c>
      <c r="AG1030" s="85" t="str">
        <f t="shared" si="248"/>
        <v/>
      </c>
      <c r="AH1030" s="66" t="str">
        <f t="shared" si="251"/>
        <v/>
      </c>
      <c r="AI1030" s="46" t="str">
        <f>IFERROR(IF(ISNUMBER('Opsparede løndele dec20-mar21'!K1028),AH1030+'Opsparede løndele dec20-mar21'!K1028,AH1030),"")</f>
        <v/>
      </c>
    </row>
    <row r="1031" spans="1:35" x14ac:dyDescent="0.25">
      <c r="A1031" s="52" t="str">
        <f t="shared" si="252"/>
        <v/>
      </c>
      <c r="B1031" s="5"/>
      <c r="C1031" s="6"/>
      <c r="D1031" s="7"/>
      <c r="E1031" s="8"/>
      <c r="F1031" s="8"/>
      <c r="G1031" s="60" t="str">
        <f t="shared" si="255"/>
        <v/>
      </c>
      <c r="H1031" s="60" t="str">
        <f t="shared" si="255"/>
        <v/>
      </c>
      <c r="I1031" s="60" t="str">
        <f t="shared" si="255"/>
        <v/>
      </c>
      <c r="K1031" s="115" t="str">
        <f t="shared" si="250"/>
        <v/>
      </c>
      <c r="U1031" s="116"/>
      <c r="V1031" s="65" t="str">
        <f t="shared" ref="V1031:V1094" si="256">IF(AND(ISNUMBER($U1031),ISNUMBER(L1031)),(IF($B1031="","",IF(MIN(L1031,O1031)*$K1031&gt;30000*IF($U1031&gt;37,37,$U1031)/37,30000*IF($U1031&gt;37,37,$U1031)/37,MIN(L1031,O1031)*$K1031))),"")</f>
        <v/>
      </c>
      <c r="W1031" s="65" t="str">
        <f t="shared" ref="W1031:W1094" si="257">IF(AND(ISNUMBER($U1031),ISNUMBER(M1031)),(IF($B1031="","",IF(MIN(M1031,P1031)*$K1031&gt;30000*IF($U1031&gt;37,37,$U1031)/37,30000*IF($U1031&gt;37,37,$U1031)/37,MIN(M1031,P1031)*$K1031))),"")</f>
        <v/>
      </c>
      <c r="X1031" s="65" t="str">
        <f t="shared" ref="X1031:X1094" si="258">IF(AND(ISNUMBER($U1031),ISNUMBER(N1031)),(IF($B1031="","",IF(MIN(N1031,Q1031)*$K1031&gt;30000*IF($U1031&gt;37,37,$U1031)/37,30000*IF($U1031&gt;37,37,$U1031)/37,MIN(N1031,Q1031)*$K1031))),"")</f>
        <v/>
      </c>
      <c r="Y1031" s="65" t="str">
        <f t="shared" ref="Y1031:Y1094" si="259">IF(ISNUMBER(V1031),(MIN(V1031,MIN(L1031,O1031)-R1031)),"")</f>
        <v/>
      </c>
      <c r="Z1031" s="65" t="str">
        <f t="shared" ref="Z1031:Z1094" si="260">IF(ISNUMBER(W1031),(MIN(W1031,MIN(M1031,P1031)-S1031)),"")</f>
        <v/>
      </c>
      <c r="AA1031" s="65" t="str">
        <f t="shared" ref="AA1031:AA1094" si="261">IF(ISNUMBER(X1031),(MIN(X1031,MIN(N1031,Q1031)-T1031)),"")</f>
        <v/>
      </c>
      <c r="AB1031" s="38"/>
      <c r="AC1031" s="38"/>
      <c r="AD1031" s="38"/>
      <c r="AE1031" s="85" t="str">
        <f t="shared" ref="AE1031:AE1094" si="262">IF(ISNUMBER(AB1031),MIN(Y1031/VLOOKUP(G$6,Matrix_antal_dage,4,FALSE)*(G1031-AB1031),30000),"")</f>
        <v/>
      </c>
      <c r="AF1031" s="85" t="str">
        <f t="shared" ref="AF1031:AF1094" si="263">IF(ISNUMBER(AC1031),MIN(Z1031/VLOOKUP(H$6,Matrix_antal_dage,4,FALSE)*(H1031-AC1031),30000),"")</f>
        <v/>
      </c>
      <c r="AG1031" s="85" t="str">
        <f t="shared" ref="AG1031:AG1094" si="264">IF(ISNUMBER(AD1031),MIN(AA1031/VLOOKUP(I$6,Matrix_antal_dage,4,FALSE)*(I1031-AD1031),30000),"")</f>
        <v/>
      </c>
      <c r="AH1031" s="66" t="str">
        <f t="shared" si="251"/>
        <v/>
      </c>
      <c r="AI1031" s="46" t="str">
        <f>IFERROR(IF(ISNUMBER('Opsparede løndele dec20-mar21'!K1029),AH1031+'Opsparede løndele dec20-mar21'!K1029,AH1031),"")</f>
        <v/>
      </c>
    </row>
    <row r="1032" spans="1:35" x14ac:dyDescent="0.25">
      <c r="A1032" s="52" t="str">
        <f t="shared" si="252"/>
        <v/>
      </c>
      <c r="B1032" s="5"/>
      <c r="C1032" s="6"/>
      <c r="D1032" s="7"/>
      <c r="E1032" s="8"/>
      <c r="F1032" s="8"/>
      <c r="G1032" s="60" t="str">
        <f t="shared" ref="G1032:I1047" si="265">IF(AND(ISNUMBER($E1032),ISNUMBER($F1032)),MAX(MIN(NETWORKDAYS(IF($E1032&lt;=VLOOKUP(G$6,Matrix_antal_dage,5,FALSE),VLOOKUP(G$6,Matrix_antal_dage,5,FALSE),$E1032),IF($F1032&gt;=VLOOKUP(G$6,Matrix_antal_dage,6,FALSE),VLOOKUP(G$6,Matrix_antal_dage,6,FALSE),$F1032),helligdage),VLOOKUP(G$6,Matrix_antal_dage,7,FALSE)),0),"")</f>
        <v/>
      </c>
      <c r="H1032" s="60" t="str">
        <f t="shared" si="265"/>
        <v/>
      </c>
      <c r="I1032" s="60" t="str">
        <f t="shared" si="265"/>
        <v/>
      </c>
      <c r="K1032" s="115" t="str">
        <f t="shared" ref="K1032:K1095" si="266">IF(J1032="","",IF(J1032="Funktionær",0.75,IF(J1032="Ikke-funktionær",0.9,IF(J1032="Elev/lærling",0.9))))</f>
        <v/>
      </c>
      <c r="U1032" s="116"/>
      <c r="V1032" s="65" t="str">
        <f t="shared" si="256"/>
        <v/>
      </c>
      <c r="W1032" s="65" t="str">
        <f t="shared" si="257"/>
        <v/>
      </c>
      <c r="X1032" s="65" t="str">
        <f t="shared" si="258"/>
        <v/>
      </c>
      <c r="Y1032" s="65" t="str">
        <f t="shared" si="259"/>
        <v/>
      </c>
      <c r="Z1032" s="65" t="str">
        <f t="shared" si="260"/>
        <v/>
      </c>
      <c r="AA1032" s="65" t="str">
        <f t="shared" si="261"/>
        <v/>
      </c>
      <c r="AB1032" s="38"/>
      <c r="AC1032" s="38"/>
      <c r="AD1032" s="38"/>
      <c r="AE1032" s="85" t="str">
        <f t="shared" si="262"/>
        <v/>
      </c>
      <c r="AF1032" s="85" t="str">
        <f t="shared" si="263"/>
        <v/>
      </c>
      <c r="AG1032" s="85" t="str">
        <f t="shared" si="264"/>
        <v/>
      </c>
      <c r="AH1032" s="66" t="str">
        <f t="shared" ref="AH1032:AH1095" si="267">IF(OR(ISNUMBER(AB1032),ISNUMBER(AC1032),ISNUMBER(AD1032)),SUM(AE1032:AG1032),"")</f>
        <v/>
      </c>
      <c r="AI1032" s="46" t="str">
        <f>IFERROR(IF(ISNUMBER('Opsparede løndele dec20-mar21'!K1030),AH1032+'Opsparede løndele dec20-mar21'!K1030,AH1032),"")</f>
        <v/>
      </c>
    </row>
    <row r="1033" spans="1:35" x14ac:dyDescent="0.25">
      <c r="A1033" s="52" t="str">
        <f t="shared" ref="A1033:A1096" si="268">IF(B1033="","",A1032+1)</f>
        <v/>
      </c>
      <c r="B1033" s="5"/>
      <c r="C1033" s="6"/>
      <c r="D1033" s="7"/>
      <c r="E1033" s="8"/>
      <c r="F1033" s="8"/>
      <c r="G1033" s="60" t="str">
        <f t="shared" si="265"/>
        <v/>
      </c>
      <c r="H1033" s="60" t="str">
        <f t="shared" si="265"/>
        <v/>
      </c>
      <c r="I1033" s="60" t="str">
        <f t="shared" si="265"/>
        <v/>
      </c>
      <c r="K1033" s="115" t="str">
        <f t="shared" si="266"/>
        <v/>
      </c>
      <c r="U1033" s="116"/>
      <c r="V1033" s="65" t="str">
        <f t="shared" si="256"/>
        <v/>
      </c>
      <c r="W1033" s="65" t="str">
        <f t="shared" si="257"/>
        <v/>
      </c>
      <c r="X1033" s="65" t="str">
        <f t="shared" si="258"/>
        <v/>
      </c>
      <c r="Y1033" s="65" t="str">
        <f t="shared" si="259"/>
        <v/>
      </c>
      <c r="Z1033" s="65" t="str">
        <f t="shared" si="260"/>
        <v/>
      </c>
      <c r="AA1033" s="65" t="str">
        <f t="shared" si="261"/>
        <v/>
      </c>
      <c r="AB1033" s="38"/>
      <c r="AC1033" s="38"/>
      <c r="AD1033" s="38"/>
      <c r="AE1033" s="85" t="str">
        <f t="shared" si="262"/>
        <v/>
      </c>
      <c r="AF1033" s="85" t="str">
        <f t="shared" si="263"/>
        <v/>
      </c>
      <c r="AG1033" s="85" t="str">
        <f t="shared" si="264"/>
        <v/>
      </c>
      <c r="AH1033" s="66" t="str">
        <f t="shared" si="267"/>
        <v/>
      </c>
      <c r="AI1033" s="46" t="str">
        <f>IFERROR(IF(ISNUMBER('Opsparede løndele dec20-mar21'!K1031),AH1033+'Opsparede løndele dec20-mar21'!K1031,AH1033),"")</f>
        <v/>
      </c>
    </row>
    <row r="1034" spans="1:35" x14ac:dyDescent="0.25">
      <c r="A1034" s="52" t="str">
        <f t="shared" si="268"/>
        <v/>
      </c>
      <c r="B1034" s="5"/>
      <c r="C1034" s="6"/>
      <c r="D1034" s="7"/>
      <c r="E1034" s="8"/>
      <c r="F1034" s="8"/>
      <c r="G1034" s="60" t="str">
        <f t="shared" si="265"/>
        <v/>
      </c>
      <c r="H1034" s="60" t="str">
        <f t="shared" si="265"/>
        <v/>
      </c>
      <c r="I1034" s="60" t="str">
        <f t="shared" si="265"/>
        <v/>
      </c>
      <c r="K1034" s="115" t="str">
        <f t="shared" si="266"/>
        <v/>
      </c>
      <c r="U1034" s="116"/>
      <c r="V1034" s="65" t="str">
        <f t="shared" si="256"/>
        <v/>
      </c>
      <c r="W1034" s="65" t="str">
        <f t="shared" si="257"/>
        <v/>
      </c>
      <c r="X1034" s="65" t="str">
        <f t="shared" si="258"/>
        <v/>
      </c>
      <c r="Y1034" s="65" t="str">
        <f t="shared" si="259"/>
        <v/>
      </c>
      <c r="Z1034" s="65" t="str">
        <f t="shared" si="260"/>
        <v/>
      </c>
      <c r="AA1034" s="65" t="str">
        <f t="shared" si="261"/>
        <v/>
      </c>
      <c r="AB1034" s="38"/>
      <c r="AC1034" s="38"/>
      <c r="AD1034" s="38"/>
      <c r="AE1034" s="85" t="str">
        <f t="shared" si="262"/>
        <v/>
      </c>
      <c r="AF1034" s="85" t="str">
        <f t="shared" si="263"/>
        <v/>
      </c>
      <c r="AG1034" s="85" t="str">
        <f t="shared" si="264"/>
        <v/>
      </c>
      <c r="AH1034" s="66" t="str">
        <f t="shared" si="267"/>
        <v/>
      </c>
      <c r="AI1034" s="46" t="str">
        <f>IFERROR(IF(ISNUMBER('Opsparede løndele dec20-mar21'!K1032),AH1034+'Opsparede løndele dec20-mar21'!K1032,AH1034),"")</f>
        <v/>
      </c>
    </row>
    <row r="1035" spans="1:35" x14ac:dyDescent="0.25">
      <c r="A1035" s="52" t="str">
        <f t="shared" si="268"/>
        <v/>
      </c>
      <c r="B1035" s="5"/>
      <c r="C1035" s="6"/>
      <c r="D1035" s="7"/>
      <c r="E1035" s="8"/>
      <c r="F1035" s="8"/>
      <c r="G1035" s="60" t="str">
        <f t="shared" si="265"/>
        <v/>
      </c>
      <c r="H1035" s="60" t="str">
        <f t="shared" si="265"/>
        <v/>
      </c>
      <c r="I1035" s="60" t="str">
        <f t="shared" si="265"/>
        <v/>
      </c>
      <c r="K1035" s="115" t="str">
        <f t="shared" si="266"/>
        <v/>
      </c>
      <c r="U1035" s="116"/>
      <c r="V1035" s="65" t="str">
        <f t="shared" si="256"/>
        <v/>
      </c>
      <c r="W1035" s="65" t="str">
        <f t="shared" si="257"/>
        <v/>
      </c>
      <c r="X1035" s="65" t="str">
        <f t="shared" si="258"/>
        <v/>
      </c>
      <c r="Y1035" s="65" t="str">
        <f t="shared" si="259"/>
        <v/>
      </c>
      <c r="Z1035" s="65" t="str">
        <f t="shared" si="260"/>
        <v/>
      </c>
      <c r="AA1035" s="65" t="str">
        <f t="shared" si="261"/>
        <v/>
      </c>
      <c r="AB1035" s="38"/>
      <c r="AC1035" s="38"/>
      <c r="AD1035" s="38"/>
      <c r="AE1035" s="85" t="str">
        <f t="shared" si="262"/>
        <v/>
      </c>
      <c r="AF1035" s="85" t="str">
        <f t="shared" si="263"/>
        <v/>
      </c>
      <c r="AG1035" s="85" t="str">
        <f t="shared" si="264"/>
        <v/>
      </c>
      <c r="AH1035" s="66" t="str">
        <f t="shared" si="267"/>
        <v/>
      </c>
      <c r="AI1035" s="46" t="str">
        <f>IFERROR(IF(ISNUMBER('Opsparede løndele dec20-mar21'!K1033),AH1035+'Opsparede løndele dec20-mar21'!K1033,AH1035),"")</f>
        <v/>
      </c>
    </row>
    <row r="1036" spans="1:35" x14ac:dyDescent="0.25">
      <c r="A1036" s="52" t="str">
        <f t="shared" si="268"/>
        <v/>
      </c>
      <c r="B1036" s="5"/>
      <c r="C1036" s="6"/>
      <c r="D1036" s="7"/>
      <c r="E1036" s="8"/>
      <c r="F1036" s="8"/>
      <c r="G1036" s="60" t="str">
        <f t="shared" si="265"/>
        <v/>
      </c>
      <c r="H1036" s="60" t="str">
        <f t="shared" si="265"/>
        <v/>
      </c>
      <c r="I1036" s="60" t="str">
        <f t="shared" si="265"/>
        <v/>
      </c>
      <c r="K1036" s="115" t="str">
        <f t="shared" si="266"/>
        <v/>
      </c>
      <c r="U1036" s="116"/>
      <c r="V1036" s="65" t="str">
        <f t="shared" si="256"/>
        <v/>
      </c>
      <c r="W1036" s="65" t="str">
        <f t="shared" si="257"/>
        <v/>
      </c>
      <c r="X1036" s="65" t="str">
        <f t="shared" si="258"/>
        <v/>
      </c>
      <c r="Y1036" s="65" t="str">
        <f t="shared" si="259"/>
        <v/>
      </c>
      <c r="Z1036" s="65" t="str">
        <f t="shared" si="260"/>
        <v/>
      </c>
      <c r="AA1036" s="65" t="str">
        <f t="shared" si="261"/>
        <v/>
      </c>
      <c r="AB1036" s="38"/>
      <c r="AC1036" s="38"/>
      <c r="AD1036" s="38"/>
      <c r="AE1036" s="85" t="str">
        <f t="shared" si="262"/>
        <v/>
      </c>
      <c r="AF1036" s="85" t="str">
        <f t="shared" si="263"/>
        <v/>
      </c>
      <c r="AG1036" s="85" t="str">
        <f t="shared" si="264"/>
        <v/>
      </c>
      <c r="AH1036" s="66" t="str">
        <f t="shared" si="267"/>
        <v/>
      </c>
      <c r="AI1036" s="46" t="str">
        <f>IFERROR(IF(ISNUMBER('Opsparede løndele dec20-mar21'!K1034),AH1036+'Opsparede løndele dec20-mar21'!K1034,AH1036),"")</f>
        <v/>
      </c>
    </row>
    <row r="1037" spans="1:35" x14ac:dyDescent="0.25">
      <c r="A1037" s="52" t="str">
        <f t="shared" si="268"/>
        <v/>
      </c>
      <c r="B1037" s="5"/>
      <c r="C1037" s="6"/>
      <c r="D1037" s="7"/>
      <c r="E1037" s="8"/>
      <c r="F1037" s="8"/>
      <c r="G1037" s="60" t="str">
        <f t="shared" si="265"/>
        <v/>
      </c>
      <c r="H1037" s="60" t="str">
        <f t="shared" si="265"/>
        <v/>
      </c>
      <c r="I1037" s="60" t="str">
        <f t="shared" si="265"/>
        <v/>
      </c>
      <c r="K1037" s="115" t="str">
        <f t="shared" si="266"/>
        <v/>
      </c>
      <c r="U1037" s="116"/>
      <c r="V1037" s="65" t="str">
        <f t="shared" si="256"/>
        <v/>
      </c>
      <c r="W1037" s="65" t="str">
        <f t="shared" si="257"/>
        <v/>
      </c>
      <c r="X1037" s="65" t="str">
        <f t="shared" si="258"/>
        <v/>
      </c>
      <c r="Y1037" s="65" t="str">
        <f t="shared" si="259"/>
        <v/>
      </c>
      <c r="Z1037" s="65" t="str">
        <f t="shared" si="260"/>
        <v/>
      </c>
      <c r="AA1037" s="65" t="str">
        <f t="shared" si="261"/>
        <v/>
      </c>
      <c r="AB1037" s="38"/>
      <c r="AC1037" s="38"/>
      <c r="AD1037" s="38"/>
      <c r="AE1037" s="85" t="str">
        <f t="shared" si="262"/>
        <v/>
      </c>
      <c r="AF1037" s="85" t="str">
        <f t="shared" si="263"/>
        <v/>
      </c>
      <c r="AG1037" s="85" t="str">
        <f t="shared" si="264"/>
        <v/>
      </c>
      <c r="AH1037" s="66" t="str">
        <f t="shared" si="267"/>
        <v/>
      </c>
      <c r="AI1037" s="46" t="str">
        <f>IFERROR(IF(ISNUMBER('Opsparede løndele dec20-mar21'!K1035),AH1037+'Opsparede løndele dec20-mar21'!K1035,AH1037),"")</f>
        <v/>
      </c>
    </row>
    <row r="1038" spans="1:35" x14ac:dyDescent="0.25">
      <c r="A1038" s="52" t="str">
        <f t="shared" si="268"/>
        <v/>
      </c>
      <c r="B1038" s="5"/>
      <c r="C1038" s="6"/>
      <c r="D1038" s="7"/>
      <c r="E1038" s="8"/>
      <c r="F1038" s="8"/>
      <c r="G1038" s="60" t="str">
        <f t="shared" si="265"/>
        <v/>
      </c>
      <c r="H1038" s="60" t="str">
        <f t="shared" si="265"/>
        <v/>
      </c>
      <c r="I1038" s="60" t="str">
        <f t="shared" si="265"/>
        <v/>
      </c>
      <c r="K1038" s="115" t="str">
        <f t="shared" si="266"/>
        <v/>
      </c>
      <c r="U1038" s="116"/>
      <c r="V1038" s="65" t="str">
        <f t="shared" si="256"/>
        <v/>
      </c>
      <c r="W1038" s="65" t="str">
        <f t="shared" si="257"/>
        <v/>
      </c>
      <c r="X1038" s="65" t="str">
        <f t="shared" si="258"/>
        <v/>
      </c>
      <c r="Y1038" s="65" t="str">
        <f t="shared" si="259"/>
        <v/>
      </c>
      <c r="Z1038" s="65" t="str">
        <f t="shared" si="260"/>
        <v/>
      </c>
      <c r="AA1038" s="65" t="str">
        <f t="shared" si="261"/>
        <v/>
      </c>
      <c r="AB1038" s="38"/>
      <c r="AC1038" s="38"/>
      <c r="AD1038" s="38"/>
      <c r="AE1038" s="85" t="str">
        <f t="shared" si="262"/>
        <v/>
      </c>
      <c r="AF1038" s="85" t="str">
        <f t="shared" si="263"/>
        <v/>
      </c>
      <c r="AG1038" s="85" t="str">
        <f t="shared" si="264"/>
        <v/>
      </c>
      <c r="AH1038" s="66" t="str">
        <f t="shared" si="267"/>
        <v/>
      </c>
      <c r="AI1038" s="46" t="str">
        <f>IFERROR(IF(ISNUMBER('Opsparede løndele dec20-mar21'!K1036),AH1038+'Opsparede løndele dec20-mar21'!K1036,AH1038),"")</f>
        <v/>
      </c>
    </row>
    <row r="1039" spans="1:35" x14ac:dyDescent="0.25">
      <c r="A1039" s="52" t="str">
        <f t="shared" si="268"/>
        <v/>
      </c>
      <c r="B1039" s="5"/>
      <c r="C1039" s="6"/>
      <c r="D1039" s="7"/>
      <c r="E1039" s="8"/>
      <c r="F1039" s="8"/>
      <c r="G1039" s="60" t="str">
        <f t="shared" si="265"/>
        <v/>
      </c>
      <c r="H1039" s="60" t="str">
        <f t="shared" si="265"/>
        <v/>
      </c>
      <c r="I1039" s="60" t="str">
        <f t="shared" si="265"/>
        <v/>
      </c>
      <c r="K1039" s="115" t="str">
        <f t="shared" si="266"/>
        <v/>
      </c>
      <c r="U1039" s="116"/>
      <c r="V1039" s="65" t="str">
        <f t="shared" si="256"/>
        <v/>
      </c>
      <c r="W1039" s="65" t="str">
        <f t="shared" si="257"/>
        <v/>
      </c>
      <c r="X1039" s="65" t="str">
        <f t="shared" si="258"/>
        <v/>
      </c>
      <c r="Y1039" s="65" t="str">
        <f t="shared" si="259"/>
        <v/>
      </c>
      <c r="Z1039" s="65" t="str">
        <f t="shared" si="260"/>
        <v/>
      </c>
      <c r="AA1039" s="65" t="str">
        <f t="shared" si="261"/>
        <v/>
      </c>
      <c r="AB1039" s="38"/>
      <c r="AC1039" s="38"/>
      <c r="AD1039" s="38"/>
      <c r="AE1039" s="85" t="str">
        <f t="shared" si="262"/>
        <v/>
      </c>
      <c r="AF1039" s="85" t="str">
        <f t="shared" si="263"/>
        <v/>
      </c>
      <c r="AG1039" s="85" t="str">
        <f t="shared" si="264"/>
        <v/>
      </c>
      <c r="AH1039" s="66" t="str">
        <f t="shared" si="267"/>
        <v/>
      </c>
      <c r="AI1039" s="46" t="str">
        <f>IFERROR(IF(ISNUMBER('Opsparede løndele dec20-mar21'!K1037),AH1039+'Opsparede løndele dec20-mar21'!K1037,AH1039),"")</f>
        <v/>
      </c>
    </row>
    <row r="1040" spans="1:35" x14ac:dyDescent="0.25">
      <c r="A1040" s="52" t="str">
        <f t="shared" si="268"/>
        <v/>
      </c>
      <c r="B1040" s="5"/>
      <c r="C1040" s="6"/>
      <c r="D1040" s="7"/>
      <c r="E1040" s="8"/>
      <c r="F1040" s="8"/>
      <c r="G1040" s="60" t="str">
        <f t="shared" si="265"/>
        <v/>
      </c>
      <c r="H1040" s="60" t="str">
        <f t="shared" si="265"/>
        <v/>
      </c>
      <c r="I1040" s="60" t="str">
        <f t="shared" si="265"/>
        <v/>
      </c>
      <c r="K1040" s="115" t="str">
        <f t="shared" si="266"/>
        <v/>
      </c>
      <c r="U1040" s="116"/>
      <c r="V1040" s="65" t="str">
        <f t="shared" si="256"/>
        <v/>
      </c>
      <c r="W1040" s="65" t="str">
        <f t="shared" si="257"/>
        <v/>
      </c>
      <c r="X1040" s="65" t="str">
        <f t="shared" si="258"/>
        <v/>
      </c>
      <c r="Y1040" s="65" t="str">
        <f t="shared" si="259"/>
        <v/>
      </c>
      <c r="Z1040" s="65" t="str">
        <f t="shared" si="260"/>
        <v/>
      </c>
      <c r="AA1040" s="65" t="str">
        <f t="shared" si="261"/>
        <v/>
      </c>
      <c r="AB1040" s="38"/>
      <c r="AC1040" s="38"/>
      <c r="AD1040" s="38"/>
      <c r="AE1040" s="85" t="str">
        <f t="shared" si="262"/>
        <v/>
      </c>
      <c r="AF1040" s="85" t="str">
        <f t="shared" si="263"/>
        <v/>
      </c>
      <c r="AG1040" s="85" t="str">
        <f t="shared" si="264"/>
        <v/>
      </c>
      <c r="AH1040" s="66" t="str">
        <f t="shared" si="267"/>
        <v/>
      </c>
      <c r="AI1040" s="46" t="str">
        <f>IFERROR(IF(ISNUMBER('Opsparede løndele dec20-mar21'!K1038),AH1040+'Opsparede løndele dec20-mar21'!K1038,AH1040),"")</f>
        <v/>
      </c>
    </row>
    <row r="1041" spans="1:35" x14ac:dyDescent="0.25">
      <c r="A1041" s="52" t="str">
        <f t="shared" si="268"/>
        <v/>
      </c>
      <c r="B1041" s="5"/>
      <c r="C1041" s="6"/>
      <c r="D1041" s="7"/>
      <c r="E1041" s="8"/>
      <c r="F1041" s="8"/>
      <c r="G1041" s="60" t="str">
        <f t="shared" si="265"/>
        <v/>
      </c>
      <c r="H1041" s="60" t="str">
        <f t="shared" si="265"/>
        <v/>
      </c>
      <c r="I1041" s="60" t="str">
        <f t="shared" si="265"/>
        <v/>
      </c>
      <c r="K1041" s="115" t="str">
        <f t="shared" si="266"/>
        <v/>
      </c>
      <c r="U1041" s="116"/>
      <c r="V1041" s="65" t="str">
        <f t="shared" si="256"/>
        <v/>
      </c>
      <c r="W1041" s="65" t="str">
        <f t="shared" si="257"/>
        <v/>
      </c>
      <c r="X1041" s="65" t="str">
        <f t="shared" si="258"/>
        <v/>
      </c>
      <c r="Y1041" s="65" t="str">
        <f t="shared" si="259"/>
        <v/>
      </c>
      <c r="Z1041" s="65" t="str">
        <f t="shared" si="260"/>
        <v/>
      </c>
      <c r="AA1041" s="65" t="str">
        <f t="shared" si="261"/>
        <v/>
      </c>
      <c r="AB1041" s="38"/>
      <c r="AC1041" s="38"/>
      <c r="AD1041" s="38"/>
      <c r="AE1041" s="85" t="str">
        <f t="shared" si="262"/>
        <v/>
      </c>
      <c r="AF1041" s="85" t="str">
        <f t="shared" si="263"/>
        <v/>
      </c>
      <c r="AG1041" s="85" t="str">
        <f t="shared" si="264"/>
        <v/>
      </c>
      <c r="AH1041" s="66" t="str">
        <f t="shared" si="267"/>
        <v/>
      </c>
      <c r="AI1041" s="46" t="str">
        <f>IFERROR(IF(ISNUMBER('Opsparede løndele dec20-mar21'!K1039),AH1041+'Opsparede løndele dec20-mar21'!K1039,AH1041),"")</f>
        <v/>
      </c>
    </row>
    <row r="1042" spans="1:35" x14ac:dyDescent="0.25">
      <c r="A1042" s="52" t="str">
        <f t="shared" si="268"/>
        <v/>
      </c>
      <c r="B1042" s="5"/>
      <c r="C1042" s="6"/>
      <c r="D1042" s="7"/>
      <c r="E1042" s="8"/>
      <c r="F1042" s="8"/>
      <c r="G1042" s="60" t="str">
        <f t="shared" si="265"/>
        <v/>
      </c>
      <c r="H1042" s="60" t="str">
        <f t="shared" si="265"/>
        <v/>
      </c>
      <c r="I1042" s="60" t="str">
        <f t="shared" si="265"/>
        <v/>
      </c>
      <c r="K1042" s="115" t="str">
        <f t="shared" si="266"/>
        <v/>
      </c>
      <c r="U1042" s="116"/>
      <c r="V1042" s="65" t="str">
        <f t="shared" si="256"/>
        <v/>
      </c>
      <c r="W1042" s="65" t="str">
        <f t="shared" si="257"/>
        <v/>
      </c>
      <c r="X1042" s="65" t="str">
        <f t="shared" si="258"/>
        <v/>
      </c>
      <c r="Y1042" s="65" t="str">
        <f t="shared" si="259"/>
        <v/>
      </c>
      <c r="Z1042" s="65" t="str">
        <f t="shared" si="260"/>
        <v/>
      </c>
      <c r="AA1042" s="65" t="str">
        <f t="shared" si="261"/>
        <v/>
      </c>
      <c r="AB1042" s="38"/>
      <c r="AC1042" s="38"/>
      <c r="AD1042" s="38"/>
      <c r="AE1042" s="85" t="str">
        <f t="shared" si="262"/>
        <v/>
      </c>
      <c r="AF1042" s="85" t="str">
        <f t="shared" si="263"/>
        <v/>
      </c>
      <c r="AG1042" s="85" t="str">
        <f t="shared" si="264"/>
        <v/>
      </c>
      <c r="AH1042" s="66" t="str">
        <f t="shared" si="267"/>
        <v/>
      </c>
      <c r="AI1042" s="46" t="str">
        <f>IFERROR(IF(ISNUMBER('Opsparede løndele dec20-mar21'!K1040),AH1042+'Opsparede løndele dec20-mar21'!K1040,AH1042),"")</f>
        <v/>
      </c>
    </row>
    <row r="1043" spans="1:35" x14ac:dyDescent="0.25">
      <c r="A1043" s="52" t="str">
        <f t="shared" si="268"/>
        <v/>
      </c>
      <c r="B1043" s="5"/>
      <c r="C1043" s="6"/>
      <c r="D1043" s="7"/>
      <c r="E1043" s="8"/>
      <c r="F1043" s="8"/>
      <c r="G1043" s="60" t="str">
        <f t="shared" si="265"/>
        <v/>
      </c>
      <c r="H1043" s="60" t="str">
        <f t="shared" si="265"/>
        <v/>
      </c>
      <c r="I1043" s="60" t="str">
        <f t="shared" si="265"/>
        <v/>
      </c>
      <c r="K1043" s="115" t="str">
        <f t="shared" si="266"/>
        <v/>
      </c>
      <c r="U1043" s="116"/>
      <c r="V1043" s="65" t="str">
        <f t="shared" si="256"/>
        <v/>
      </c>
      <c r="W1043" s="65" t="str">
        <f t="shared" si="257"/>
        <v/>
      </c>
      <c r="X1043" s="65" t="str">
        <f t="shared" si="258"/>
        <v/>
      </c>
      <c r="Y1043" s="65" t="str">
        <f t="shared" si="259"/>
        <v/>
      </c>
      <c r="Z1043" s="65" t="str">
        <f t="shared" si="260"/>
        <v/>
      </c>
      <c r="AA1043" s="65" t="str">
        <f t="shared" si="261"/>
        <v/>
      </c>
      <c r="AB1043" s="38"/>
      <c r="AC1043" s="38"/>
      <c r="AD1043" s="38"/>
      <c r="AE1043" s="85" t="str">
        <f t="shared" si="262"/>
        <v/>
      </c>
      <c r="AF1043" s="85" t="str">
        <f t="shared" si="263"/>
        <v/>
      </c>
      <c r="AG1043" s="85" t="str">
        <f t="shared" si="264"/>
        <v/>
      </c>
      <c r="AH1043" s="66" t="str">
        <f t="shared" si="267"/>
        <v/>
      </c>
      <c r="AI1043" s="46" t="str">
        <f>IFERROR(IF(ISNUMBER('Opsparede løndele dec20-mar21'!K1041),AH1043+'Opsparede løndele dec20-mar21'!K1041,AH1043),"")</f>
        <v/>
      </c>
    </row>
    <row r="1044" spans="1:35" x14ac:dyDescent="0.25">
      <c r="A1044" s="52" t="str">
        <f t="shared" si="268"/>
        <v/>
      </c>
      <c r="B1044" s="5"/>
      <c r="C1044" s="6"/>
      <c r="D1044" s="7"/>
      <c r="E1044" s="8"/>
      <c r="F1044" s="8"/>
      <c r="G1044" s="60" t="str">
        <f t="shared" si="265"/>
        <v/>
      </c>
      <c r="H1044" s="60" t="str">
        <f t="shared" si="265"/>
        <v/>
      </c>
      <c r="I1044" s="60" t="str">
        <f t="shared" si="265"/>
        <v/>
      </c>
      <c r="K1044" s="115" t="str">
        <f t="shared" si="266"/>
        <v/>
      </c>
      <c r="U1044" s="116"/>
      <c r="V1044" s="65" t="str">
        <f t="shared" si="256"/>
        <v/>
      </c>
      <c r="W1044" s="65" t="str">
        <f t="shared" si="257"/>
        <v/>
      </c>
      <c r="X1044" s="65" t="str">
        <f t="shared" si="258"/>
        <v/>
      </c>
      <c r="Y1044" s="65" t="str">
        <f t="shared" si="259"/>
        <v/>
      </c>
      <c r="Z1044" s="65" t="str">
        <f t="shared" si="260"/>
        <v/>
      </c>
      <c r="AA1044" s="65" t="str">
        <f t="shared" si="261"/>
        <v/>
      </c>
      <c r="AB1044" s="38"/>
      <c r="AC1044" s="38"/>
      <c r="AD1044" s="38"/>
      <c r="AE1044" s="85" t="str">
        <f t="shared" si="262"/>
        <v/>
      </c>
      <c r="AF1044" s="85" t="str">
        <f t="shared" si="263"/>
        <v/>
      </c>
      <c r="AG1044" s="85" t="str">
        <f t="shared" si="264"/>
        <v/>
      </c>
      <c r="AH1044" s="66" t="str">
        <f t="shared" si="267"/>
        <v/>
      </c>
      <c r="AI1044" s="46" t="str">
        <f>IFERROR(IF(ISNUMBER('Opsparede løndele dec20-mar21'!K1042),AH1044+'Opsparede løndele dec20-mar21'!K1042,AH1044),"")</f>
        <v/>
      </c>
    </row>
    <row r="1045" spans="1:35" x14ac:dyDescent="0.25">
      <c r="A1045" s="52" t="str">
        <f t="shared" si="268"/>
        <v/>
      </c>
      <c r="B1045" s="5"/>
      <c r="C1045" s="6"/>
      <c r="D1045" s="7"/>
      <c r="E1045" s="8"/>
      <c r="F1045" s="8"/>
      <c r="G1045" s="60" t="str">
        <f t="shared" si="265"/>
        <v/>
      </c>
      <c r="H1045" s="60" t="str">
        <f t="shared" si="265"/>
        <v/>
      </c>
      <c r="I1045" s="60" t="str">
        <f t="shared" si="265"/>
        <v/>
      </c>
      <c r="K1045" s="115" t="str">
        <f t="shared" si="266"/>
        <v/>
      </c>
      <c r="U1045" s="116"/>
      <c r="V1045" s="65" t="str">
        <f t="shared" si="256"/>
        <v/>
      </c>
      <c r="W1045" s="65" t="str">
        <f t="shared" si="257"/>
        <v/>
      </c>
      <c r="X1045" s="65" t="str">
        <f t="shared" si="258"/>
        <v/>
      </c>
      <c r="Y1045" s="65" t="str">
        <f t="shared" si="259"/>
        <v/>
      </c>
      <c r="Z1045" s="65" t="str">
        <f t="shared" si="260"/>
        <v/>
      </c>
      <c r="AA1045" s="65" t="str">
        <f t="shared" si="261"/>
        <v/>
      </c>
      <c r="AB1045" s="38"/>
      <c r="AC1045" s="38"/>
      <c r="AD1045" s="38"/>
      <c r="AE1045" s="85" t="str">
        <f t="shared" si="262"/>
        <v/>
      </c>
      <c r="AF1045" s="85" t="str">
        <f t="shared" si="263"/>
        <v/>
      </c>
      <c r="AG1045" s="85" t="str">
        <f t="shared" si="264"/>
        <v/>
      </c>
      <c r="AH1045" s="66" t="str">
        <f t="shared" si="267"/>
        <v/>
      </c>
      <c r="AI1045" s="46" t="str">
        <f>IFERROR(IF(ISNUMBER('Opsparede løndele dec20-mar21'!K1043),AH1045+'Opsparede løndele dec20-mar21'!K1043,AH1045),"")</f>
        <v/>
      </c>
    </row>
    <row r="1046" spans="1:35" x14ac:dyDescent="0.25">
      <c r="A1046" s="52" t="str">
        <f t="shared" si="268"/>
        <v/>
      </c>
      <c r="B1046" s="5"/>
      <c r="C1046" s="6"/>
      <c r="D1046" s="7"/>
      <c r="E1046" s="8"/>
      <c r="F1046" s="8"/>
      <c r="G1046" s="60" t="str">
        <f t="shared" si="265"/>
        <v/>
      </c>
      <c r="H1046" s="60" t="str">
        <f t="shared" si="265"/>
        <v/>
      </c>
      <c r="I1046" s="60" t="str">
        <f t="shared" si="265"/>
        <v/>
      </c>
      <c r="K1046" s="115" t="str">
        <f t="shared" si="266"/>
        <v/>
      </c>
      <c r="U1046" s="116"/>
      <c r="V1046" s="65" t="str">
        <f t="shared" si="256"/>
        <v/>
      </c>
      <c r="W1046" s="65" t="str">
        <f t="shared" si="257"/>
        <v/>
      </c>
      <c r="X1046" s="65" t="str">
        <f t="shared" si="258"/>
        <v/>
      </c>
      <c r="Y1046" s="65" t="str">
        <f t="shared" si="259"/>
        <v/>
      </c>
      <c r="Z1046" s="65" t="str">
        <f t="shared" si="260"/>
        <v/>
      </c>
      <c r="AA1046" s="65" t="str">
        <f t="shared" si="261"/>
        <v/>
      </c>
      <c r="AB1046" s="38"/>
      <c r="AC1046" s="38"/>
      <c r="AD1046" s="38"/>
      <c r="AE1046" s="85" t="str">
        <f t="shared" si="262"/>
        <v/>
      </c>
      <c r="AF1046" s="85" t="str">
        <f t="shared" si="263"/>
        <v/>
      </c>
      <c r="AG1046" s="85" t="str">
        <f t="shared" si="264"/>
        <v/>
      </c>
      <c r="AH1046" s="66" t="str">
        <f t="shared" si="267"/>
        <v/>
      </c>
      <c r="AI1046" s="46" t="str">
        <f>IFERROR(IF(ISNUMBER('Opsparede løndele dec20-mar21'!K1044),AH1046+'Opsparede løndele dec20-mar21'!K1044,AH1046),"")</f>
        <v/>
      </c>
    </row>
    <row r="1047" spans="1:35" x14ac:dyDescent="0.25">
      <c r="A1047" s="52" t="str">
        <f t="shared" si="268"/>
        <v/>
      </c>
      <c r="B1047" s="5"/>
      <c r="C1047" s="6"/>
      <c r="D1047" s="7"/>
      <c r="E1047" s="8"/>
      <c r="F1047" s="8"/>
      <c r="G1047" s="60" t="str">
        <f t="shared" si="265"/>
        <v/>
      </c>
      <c r="H1047" s="60" t="str">
        <f t="shared" si="265"/>
        <v/>
      </c>
      <c r="I1047" s="60" t="str">
        <f t="shared" si="265"/>
        <v/>
      </c>
      <c r="K1047" s="115" t="str">
        <f t="shared" si="266"/>
        <v/>
      </c>
      <c r="U1047" s="116"/>
      <c r="V1047" s="65" t="str">
        <f t="shared" si="256"/>
        <v/>
      </c>
      <c r="W1047" s="65" t="str">
        <f t="shared" si="257"/>
        <v/>
      </c>
      <c r="X1047" s="65" t="str">
        <f t="shared" si="258"/>
        <v/>
      </c>
      <c r="Y1047" s="65" t="str">
        <f t="shared" si="259"/>
        <v/>
      </c>
      <c r="Z1047" s="65" t="str">
        <f t="shared" si="260"/>
        <v/>
      </c>
      <c r="AA1047" s="65" t="str">
        <f t="shared" si="261"/>
        <v/>
      </c>
      <c r="AB1047" s="38"/>
      <c r="AC1047" s="38"/>
      <c r="AD1047" s="38"/>
      <c r="AE1047" s="85" t="str">
        <f t="shared" si="262"/>
        <v/>
      </c>
      <c r="AF1047" s="85" t="str">
        <f t="shared" si="263"/>
        <v/>
      </c>
      <c r="AG1047" s="85" t="str">
        <f t="shared" si="264"/>
        <v/>
      </c>
      <c r="AH1047" s="66" t="str">
        <f t="shared" si="267"/>
        <v/>
      </c>
      <c r="AI1047" s="46" t="str">
        <f>IFERROR(IF(ISNUMBER('Opsparede løndele dec20-mar21'!K1045),AH1047+'Opsparede løndele dec20-mar21'!K1045,AH1047),"")</f>
        <v/>
      </c>
    </row>
    <row r="1048" spans="1:35" x14ac:dyDescent="0.25">
      <c r="A1048" s="52" t="str">
        <f t="shared" si="268"/>
        <v/>
      </c>
      <c r="B1048" s="5"/>
      <c r="C1048" s="6"/>
      <c r="D1048" s="7"/>
      <c r="E1048" s="8"/>
      <c r="F1048" s="8"/>
      <c r="G1048" s="60" t="str">
        <f t="shared" ref="G1048:I1063" si="269">IF(AND(ISNUMBER($E1048),ISNUMBER($F1048)),MAX(MIN(NETWORKDAYS(IF($E1048&lt;=VLOOKUP(G$6,Matrix_antal_dage,5,FALSE),VLOOKUP(G$6,Matrix_antal_dage,5,FALSE),$E1048),IF($F1048&gt;=VLOOKUP(G$6,Matrix_antal_dage,6,FALSE),VLOOKUP(G$6,Matrix_antal_dage,6,FALSE),$F1048),helligdage),VLOOKUP(G$6,Matrix_antal_dage,7,FALSE)),0),"")</f>
        <v/>
      </c>
      <c r="H1048" s="60" t="str">
        <f t="shared" si="269"/>
        <v/>
      </c>
      <c r="I1048" s="60" t="str">
        <f t="shared" si="269"/>
        <v/>
      </c>
      <c r="K1048" s="115" t="str">
        <f t="shared" si="266"/>
        <v/>
      </c>
      <c r="U1048" s="116"/>
      <c r="V1048" s="65" t="str">
        <f t="shared" si="256"/>
        <v/>
      </c>
      <c r="W1048" s="65" t="str">
        <f t="shared" si="257"/>
        <v/>
      </c>
      <c r="X1048" s="65" t="str">
        <f t="shared" si="258"/>
        <v/>
      </c>
      <c r="Y1048" s="65" t="str">
        <f t="shared" si="259"/>
        <v/>
      </c>
      <c r="Z1048" s="65" t="str">
        <f t="shared" si="260"/>
        <v/>
      </c>
      <c r="AA1048" s="65" t="str">
        <f t="shared" si="261"/>
        <v/>
      </c>
      <c r="AB1048" s="38"/>
      <c r="AC1048" s="38"/>
      <c r="AD1048" s="38"/>
      <c r="AE1048" s="85" t="str">
        <f t="shared" si="262"/>
        <v/>
      </c>
      <c r="AF1048" s="85" t="str">
        <f t="shared" si="263"/>
        <v/>
      </c>
      <c r="AG1048" s="85" t="str">
        <f t="shared" si="264"/>
        <v/>
      </c>
      <c r="AH1048" s="66" t="str">
        <f t="shared" si="267"/>
        <v/>
      </c>
      <c r="AI1048" s="46" t="str">
        <f>IFERROR(IF(ISNUMBER('Opsparede løndele dec20-mar21'!K1046),AH1048+'Opsparede løndele dec20-mar21'!K1046,AH1048),"")</f>
        <v/>
      </c>
    </row>
    <row r="1049" spans="1:35" x14ac:dyDescent="0.25">
      <c r="A1049" s="52" t="str">
        <f t="shared" si="268"/>
        <v/>
      </c>
      <c r="B1049" s="5"/>
      <c r="C1049" s="6"/>
      <c r="D1049" s="7"/>
      <c r="E1049" s="8"/>
      <c r="F1049" s="8"/>
      <c r="G1049" s="60" t="str">
        <f t="shared" si="269"/>
        <v/>
      </c>
      <c r="H1049" s="60" t="str">
        <f t="shared" si="269"/>
        <v/>
      </c>
      <c r="I1049" s="60" t="str">
        <f t="shared" si="269"/>
        <v/>
      </c>
      <c r="K1049" s="115" t="str">
        <f t="shared" si="266"/>
        <v/>
      </c>
      <c r="U1049" s="116"/>
      <c r="V1049" s="65" t="str">
        <f t="shared" si="256"/>
        <v/>
      </c>
      <c r="W1049" s="65" t="str">
        <f t="shared" si="257"/>
        <v/>
      </c>
      <c r="X1049" s="65" t="str">
        <f t="shared" si="258"/>
        <v/>
      </c>
      <c r="Y1049" s="65" t="str">
        <f t="shared" si="259"/>
        <v/>
      </c>
      <c r="Z1049" s="65" t="str">
        <f t="shared" si="260"/>
        <v/>
      </c>
      <c r="AA1049" s="65" t="str">
        <f t="shared" si="261"/>
        <v/>
      </c>
      <c r="AB1049" s="38"/>
      <c r="AC1049" s="38"/>
      <c r="AD1049" s="38"/>
      <c r="AE1049" s="85" t="str">
        <f t="shared" si="262"/>
        <v/>
      </c>
      <c r="AF1049" s="85" t="str">
        <f t="shared" si="263"/>
        <v/>
      </c>
      <c r="AG1049" s="85" t="str">
        <f t="shared" si="264"/>
        <v/>
      </c>
      <c r="AH1049" s="66" t="str">
        <f t="shared" si="267"/>
        <v/>
      </c>
      <c r="AI1049" s="46" t="str">
        <f>IFERROR(IF(ISNUMBER('Opsparede løndele dec20-mar21'!K1047),AH1049+'Opsparede løndele dec20-mar21'!K1047,AH1049),"")</f>
        <v/>
      </c>
    </row>
    <row r="1050" spans="1:35" x14ac:dyDescent="0.25">
      <c r="A1050" s="52" t="str">
        <f t="shared" si="268"/>
        <v/>
      </c>
      <c r="B1050" s="5"/>
      <c r="C1050" s="6"/>
      <c r="D1050" s="7"/>
      <c r="E1050" s="8"/>
      <c r="F1050" s="8"/>
      <c r="G1050" s="60" t="str">
        <f t="shared" si="269"/>
        <v/>
      </c>
      <c r="H1050" s="60" t="str">
        <f t="shared" si="269"/>
        <v/>
      </c>
      <c r="I1050" s="60" t="str">
        <f t="shared" si="269"/>
        <v/>
      </c>
      <c r="K1050" s="115" t="str">
        <f t="shared" si="266"/>
        <v/>
      </c>
      <c r="U1050" s="116"/>
      <c r="V1050" s="65" t="str">
        <f t="shared" si="256"/>
        <v/>
      </c>
      <c r="W1050" s="65" t="str">
        <f t="shared" si="257"/>
        <v/>
      </c>
      <c r="X1050" s="65" t="str">
        <f t="shared" si="258"/>
        <v/>
      </c>
      <c r="Y1050" s="65" t="str">
        <f t="shared" si="259"/>
        <v/>
      </c>
      <c r="Z1050" s="65" t="str">
        <f t="shared" si="260"/>
        <v/>
      </c>
      <c r="AA1050" s="65" t="str">
        <f t="shared" si="261"/>
        <v/>
      </c>
      <c r="AB1050" s="38"/>
      <c r="AC1050" s="38"/>
      <c r="AD1050" s="38"/>
      <c r="AE1050" s="85" t="str">
        <f t="shared" si="262"/>
        <v/>
      </c>
      <c r="AF1050" s="85" t="str">
        <f t="shared" si="263"/>
        <v/>
      </c>
      <c r="AG1050" s="85" t="str">
        <f t="shared" si="264"/>
        <v/>
      </c>
      <c r="AH1050" s="66" t="str">
        <f t="shared" si="267"/>
        <v/>
      </c>
      <c r="AI1050" s="46" t="str">
        <f>IFERROR(IF(ISNUMBER('Opsparede løndele dec20-mar21'!K1048),AH1050+'Opsparede løndele dec20-mar21'!K1048,AH1050),"")</f>
        <v/>
      </c>
    </row>
    <row r="1051" spans="1:35" x14ac:dyDescent="0.25">
      <c r="A1051" s="52" t="str">
        <f t="shared" si="268"/>
        <v/>
      </c>
      <c r="B1051" s="5"/>
      <c r="C1051" s="6"/>
      <c r="D1051" s="7"/>
      <c r="E1051" s="8"/>
      <c r="F1051" s="8"/>
      <c r="G1051" s="60" t="str">
        <f t="shared" si="269"/>
        <v/>
      </c>
      <c r="H1051" s="60" t="str">
        <f t="shared" si="269"/>
        <v/>
      </c>
      <c r="I1051" s="60" t="str">
        <f t="shared" si="269"/>
        <v/>
      </c>
      <c r="K1051" s="115" t="str">
        <f t="shared" si="266"/>
        <v/>
      </c>
      <c r="U1051" s="116"/>
      <c r="V1051" s="65" t="str">
        <f t="shared" si="256"/>
        <v/>
      </c>
      <c r="W1051" s="65" t="str">
        <f t="shared" si="257"/>
        <v/>
      </c>
      <c r="X1051" s="65" t="str">
        <f t="shared" si="258"/>
        <v/>
      </c>
      <c r="Y1051" s="65" t="str">
        <f t="shared" si="259"/>
        <v/>
      </c>
      <c r="Z1051" s="65" t="str">
        <f t="shared" si="260"/>
        <v/>
      </c>
      <c r="AA1051" s="65" t="str">
        <f t="shared" si="261"/>
        <v/>
      </c>
      <c r="AB1051" s="38"/>
      <c r="AC1051" s="38"/>
      <c r="AD1051" s="38"/>
      <c r="AE1051" s="85" t="str">
        <f t="shared" si="262"/>
        <v/>
      </c>
      <c r="AF1051" s="85" t="str">
        <f t="shared" si="263"/>
        <v/>
      </c>
      <c r="AG1051" s="85" t="str">
        <f t="shared" si="264"/>
        <v/>
      </c>
      <c r="AH1051" s="66" t="str">
        <f t="shared" si="267"/>
        <v/>
      </c>
      <c r="AI1051" s="46" t="str">
        <f>IFERROR(IF(ISNUMBER('Opsparede løndele dec20-mar21'!K1049),AH1051+'Opsparede løndele dec20-mar21'!K1049,AH1051),"")</f>
        <v/>
      </c>
    </row>
    <row r="1052" spans="1:35" x14ac:dyDescent="0.25">
      <c r="A1052" s="52" t="str">
        <f t="shared" si="268"/>
        <v/>
      </c>
      <c r="B1052" s="5"/>
      <c r="C1052" s="6"/>
      <c r="D1052" s="7"/>
      <c r="E1052" s="8"/>
      <c r="F1052" s="8"/>
      <c r="G1052" s="60" t="str">
        <f t="shared" si="269"/>
        <v/>
      </c>
      <c r="H1052" s="60" t="str">
        <f t="shared" si="269"/>
        <v/>
      </c>
      <c r="I1052" s="60" t="str">
        <f t="shared" si="269"/>
        <v/>
      </c>
      <c r="K1052" s="115" t="str">
        <f t="shared" si="266"/>
        <v/>
      </c>
      <c r="U1052" s="116"/>
      <c r="V1052" s="65" t="str">
        <f t="shared" si="256"/>
        <v/>
      </c>
      <c r="W1052" s="65" t="str">
        <f t="shared" si="257"/>
        <v/>
      </c>
      <c r="X1052" s="65" t="str">
        <f t="shared" si="258"/>
        <v/>
      </c>
      <c r="Y1052" s="65" t="str">
        <f t="shared" si="259"/>
        <v/>
      </c>
      <c r="Z1052" s="65" t="str">
        <f t="shared" si="260"/>
        <v/>
      </c>
      <c r="AA1052" s="65" t="str">
        <f t="shared" si="261"/>
        <v/>
      </c>
      <c r="AB1052" s="38"/>
      <c r="AC1052" s="38"/>
      <c r="AD1052" s="38"/>
      <c r="AE1052" s="85" t="str">
        <f t="shared" si="262"/>
        <v/>
      </c>
      <c r="AF1052" s="85" t="str">
        <f t="shared" si="263"/>
        <v/>
      </c>
      <c r="AG1052" s="85" t="str">
        <f t="shared" si="264"/>
        <v/>
      </c>
      <c r="AH1052" s="66" t="str">
        <f t="shared" si="267"/>
        <v/>
      </c>
      <c r="AI1052" s="46" t="str">
        <f>IFERROR(IF(ISNUMBER('Opsparede løndele dec20-mar21'!K1050),AH1052+'Opsparede løndele dec20-mar21'!K1050,AH1052),"")</f>
        <v/>
      </c>
    </row>
    <row r="1053" spans="1:35" x14ac:dyDescent="0.25">
      <c r="A1053" s="52" t="str">
        <f t="shared" si="268"/>
        <v/>
      </c>
      <c r="B1053" s="5"/>
      <c r="C1053" s="6"/>
      <c r="D1053" s="7"/>
      <c r="E1053" s="8"/>
      <c r="F1053" s="8"/>
      <c r="G1053" s="60" t="str">
        <f t="shared" si="269"/>
        <v/>
      </c>
      <c r="H1053" s="60" t="str">
        <f t="shared" si="269"/>
        <v/>
      </c>
      <c r="I1053" s="60" t="str">
        <f t="shared" si="269"/>
        <v/>
      </c>
      <c r="K1053" s="115" t="str">
        <f t="shared" si="266"/>
        <v/>
      </c>
      <c r="U1053" s="116"/>
      <c r="V1053" s="65" t="str">
        <f t="shared" si="256"/>
        <v/>
      </c>
      <c r="W1053" s="65" t="str">
        <f t="shared" si="257"/>
        <v/>
      </c>
      <c r="X1053" s="65" t="str">
        <f t="shared" si="258"/>
        <v/>
      </c>
      <c r="Y1053" s="65" t="str">
        <f t="shared" si="259"/>
        <v/>
      </c>
      <c r="Z1053" s="65" t="str">
        <f t="shared" si="260"/>
        <v/>
      </c>
      <c r="AA1053" s="65" t="str">
        <f t="shared" si="261"/>
        <v/>
      </c>
      <c r="AB1053" s="38"/>
      <c r="AC1053" s="38"/>
      <c r="AD1053" s="38"/>
      <c r="AE1053" s="85" t="str">
        <f t="shared" si="262"/>
        <v/>
      </c>
      <c r="AF1053" s="85" t="str">
        <f t="shared" si="263"/>
        <v/>
      </c>
      <c r="AG1053" s="85" t="str">
        <f t="shared" si="264"/>
        <v/>
      </c>
      <c r="AH1053" s="66" t="str">
        <f t="shared" si="267"/>
        <v/>
      </c>
      <c r="AI1053" s="46" t="str">
        <f>IFERROR(IF(ISNUMBER('Opsparede løndele dec20-mar21'!K1051),AH1053+'Opsparede løndele dec20-mar21'!K1051,AH1053),"")</f>
        <v/>
      </c>
    </row>
    <row r="1054" spans="1:35" x14ac:dyDescent="0.25">
      <c r="A1054" s="52" t="str">
        <f t="shared" si="268"/>
        <v/>
      </c>
      <c r="B1054" s="5"/>
      <c r="C1054" s="6"/>
      <c r="D1054" s="7"/>
      <c r="E1054" s="8"/>
      <c r="F1054" s="8"/>
      <c r="G1054" s="60" t="str">
        <f t="shared" si="269"/>
        <v/>
      </c>
      <c r="H1054" s="60" t="str">
        <f t="shared" si="269"/>
        <v/>
      </c>
      <c r="I1054" s="60" t="str">
        <f t="shared" si="269"/>
        <v/>
      </c>
      <c r="K1054" s="115" t="str">
        <f t="shared" si="266"/>
        <v/>
      </c>
      <c r="U1054" s="116"/>
      <c r="V1054" s="65" t="str">
        <f t="shared" si="256"/>
        <v/>
      </c>
      <c r="W1054" s="65" t="str">
        <f t="shared" si="257"/>
        <v/>
      </c>
      <c r="X1054" s="65" t="str">
        <f t="shared" si="258"/>
        <v/>
      </c>
      <c r="Y1054" s="65" t="str">
        <f t="shared" si="259"/>
        <v/>
      </c>
      <c r="Z1054" s="65" t="str">
        <f t="shared" si="260"/>
        <v/>
      </c>
      <c r="AA1054" s="65" t="str">
        <f t="shared" si="261"/>
        <v/>
      </c>
      <c r="AB1054" s="38"/>
      <c r="AC1054" s="38"/>
      <c r="AD1054" s="38"/>
      <c r="AE1054" s="85" t="str">
        <f t="shared" si="262"/>
        <v/>
      </c>
      <c r="AF1054" s="85" t="str">
        <f t="shared" si="263"/>
        <v/>
      </c>
      <c r="AG1054" s="85" t="str">
        <f t="shared" si="264"/>
        <v/>
      </c>
      <c r="AH1054" s="66" t="str">
        <f t="shared" si="267"/>
        <v/>
      </c>
      <c r="AI1054" s="46" t="str">
        <f>IFERROR(IF(ISNUMBER('Opsparede løndele dec20-mar21'!K1052),AH1054+'Opsparede løndele dec20-mar21'!K1052,AH1054),"")</f>
        <v/>
      </c>
    </row>
    <row r="1055" spans="1:35" x14ac:dyDescent="0.25">
      <c r="A1055" s="52" t="str">
        <f t="shared" si="268"/>
        <v/>
      </c>
      <c r="B1055" s="5"/>
      <c r="C1055" s="6"/>
      <c r="D1055" s="7"/>
      <c r="E1055" s="8"/>
      <c r="F1055" s="8"/>
      <c r="G1055" s="60" t="str">
        <f t="shared" si="269"/>
        <v/>
      </c>
      <c r="H1055" s="60" t="str">
        <f t="shared" si="269"/>
        <v/>
      </c>
      <c r="I1055" s="60" t="str">
        <f t="shared" si="269"/>
        <v/>
      </c>
      <c r="K1055" s="115" t="str">
        <f t="shared" si="266"/>
        <v/>
      </c>
      <c r="U1055" s="116"/>
      <c r="V1055" s="65" t="str">
        <f t="shared" si="256"/>
        <v/>
      </c>
      <c r="W1055" s="65" t="str">
        <f t="shared" si="257"/>
        <v/>
      </c>
      <c r="X1055" s="65" t="str">
        <f t="shared" si="258"/>
        <v/>
      </c>
      <c r="Y1055" s="65" t="str">
        <f t="shared" si="259"/>
        <v/>
      </c>
      <c r="Z1055" s="65" t="str">
        <f t="shared" si="260"/>
        <v/>
      </c>
      <c r="AA1055" s="65" t="str">
        <f t="shared" si="261"/>
        <v/>
      </c>
      <c r="AB1055" s="38"/>
      <c r="AC1055" s="38"/>
      <c r="AD1055" s="38"/>
      <c r="AE1055" s="85" t="str">
        <f t="shared" si="262"/>
        <v/>
      </c>
      <c r="AF1055" s="85" t="str">
        <f t="shared" si="263"/>
        <v/>
      </c>
      <c r="AG1055" s="85" t="str">
        <f t="shared" si="264"/>
        <v/>
      </c>
      <c r="AH1055" s="66" t="str">
        <f t="shared" si="267"/>
        <v/>
      </c>
      <c r="AI1055" s="46" t="str">
        <f>IFERROR(IF(ISNUMBER('Opsparede løndele dec20-mar21'!K1053),AH1055+'Opsparede løndele dec20-mar21'!K1053,AH1055),"")</f>
        <v/>
      </c>
    </row>
    <row r="1056" spans="1:35" x14ac:dyDescent="0.25">
      <c r="A1056" s="52" t="str">
        <f t="shared" si="268"/>
        <v/>
      </c>
      <c r="B1056" s="5"/>
      <c r="C1056" s="6"/>
      <c r="D1056" s="7"/>
      <c r="E1056" s="8"/>
      <c r="F1056" s="8"/>
      <c r="G1056" s="60" t="str">
        <f t="shared" si="269"/>
        <v/>
      </c>
      <c r="H1056" s="60" t="str">
        <f t="shared" si="269"/>
        <v/>
      </c>
      <c r="I1056" s="60" t="str">
        <f t="shared" si="269"/>
        <v/>
      </c>
      <c r="K1056" s="115" t="str">
        <f t="shared" si="266"/>
        <v/>
      </c>
      <c r="U1056" s="116"/>
      <c r="V1056" s="65" t="str">
        <f t="shared" si="256"/>
        <v/>
      </c>
      <c r="W1056" s="65" t="str">
        <f t="shared" si="257"/>
        <v/>
      </c>
      <c r="X1056" s="65" t="str">
        <f t="shared" si="258"/>
        <v/>
      </c>
      <c r="Y1056" s="65" t="str">
        <f t="shared" si="259"/>
        <v/>
      </c>
      <c r="Z1056" s="65" t="str">
        <f t="shared" si="260"/>
        <v/>
      </c>
      <c r="AA1056" s="65" t="str">
        <f t="shared" si="261"/>
        <v/>
      </c>
      <c r="AB1056" s="38"/>
      <c r="AC1056" s="38"/>
      <c r="AD1056" s="38"/>
      <c r="AE1056" s="85" t="str">
        <f t="shared" si="262"/>
        <v/>
      </c>
      <c r="AF1056" s="85" t="str">
        <f t="shared" si="263"/>
        <v/>
      </c>
      <c r="AG1056" s="85" t="str">
        <f t="shared" si="264"/>
        <v/>
      </c>
      <c r="AH1056" s="66" t="str">
        <f t="shared" si="267"/>
        <v/>
      </c>
      <c r="AI1056" s="46" t="str">
        <f>IFERROR(IF(ISNUMBER('Opsparede løndele dec20-mar21'!K1054),AH1056+'Opsparede løndele dec20-mar21'!K1054,AH1056),"")</f>
        <v/>
      </c>
    </row>
    <row r="1057" spans="1:35" x14ac:dyDescent="0.25">
      <c r="A1057" s="52" t="str">
        <f t="shared" si="268"/>
        <v/>
      </c>
      <c r="B1057" s="5"/>
      <c r="C1057" s="6"/>
      <c r="D1057" s="7"/>
      <c r="E1057" s="8"/>
      <c r="F1057" s="8"/>
      <c r="G1057" s="60" t="str">
        <f t="shared" si="269"/>
        <v/>
      </c>
      <c r="H1057" s="60" t="str">
        <f t="shared" si="269"/>
        <v/>
      </c>
      <c r="I1057" s="60" t="str">
        <f t="shared" si="269"/>
        <v/>
      </c>
      <c r="K1057" s="115" t="str">
        <f t="shared" si="266"/>
        <v/>
      </c>
      <c r="U1057" s="116"/>
      <c r="V1057" s="65" t="str">
        <f t="shared" si="256"/>
        <v/>
      </c>
      <c r="W1057" s="65" t="str">
        <f t="shared" si="257"/>
        <v/>
      </c>
      <c r="X1057" s="65" t="str">
        <f t="shared" si="258"/>
        <v/>
      </c>
      <c r="Y1057" s="65" t="str">
        <f t="shared" si="259"/>
        <v/>
      </c>
      <c r="Z1057" s="65" t="str">
        <f t="shared" si="260"/>
        <v/>
      </c>
      <c r="AA1057" s="65" t="str">
        <f t="shared" si="261"/>
        <v/>
      </c>
      <c r="AB1057" s="38"/>
      <c r="AC1057" s="38"/>
      <c r="AD1057" s="38"/>
      <c r="AE1057" s="85" t="str">
        <f t="shared" si="262"/>
        <v/>
      </c>
      <c r="AF1057" s="85" t="str">
        <f t="shared" si="263"/>
        <v/>
      </c>
      <c r="AG1057" s="85" t="str">
        <f t="shared" si="264"/>
        <v/>
      </c>
      <c r="AH1057" s="66" t="str">
        <f t="shared" si="267"/>
        <v/>
      </c>
      <c r="AI1057" s="46" t="str">
        <f>IFERROR(IF(ISNUMBER('Opsparede løndele dec20-mar21'!K1055),AH1057+'Opsparede løndele dec20-mar21'!K1055,AH1057),"")</f>
        <v/>
      </c>
    </row>
    <row r="1058" spans="1:35" x14ac:dyDescent="0.25">
      <c r="A1058" s="52" t="str">
        <f t="shared" si="268"/>
        <v/>
      </c>
      <c r="B1058" s="5"/>
      <c r="C1058" s="6"/>
      <c r="D1058" s="7"/>
      <c r="E1058" s="8"/>
      <c r="F1058" s="8"/>
      <c r="G1058" s="60" t="str">
        <f t="shared" si="269"/>
        <v/>
      </c>
      <c r="H1058" s="60" t="str">
        <f t="shared" si="269"/>
        <v/>
      </c>
      <c r="I1058" s="60" t="str">
        <f t="shared" si="269"/>
        <v/>
      </c>
      <c r="K1058" s="115" t="str">
        <f t="shared" si="266"/>
        <v/>
      </c>
      <c r="U1058" s="116"/>
      <c r="V1058" s="65" t="str">
        <f t="shared" si="256"/>
        <v/>
      </c>
      <c r="W1058" s="65" t="str">
        <f t="shared" si="257"/>
        <v/>
      </c>
      <c r="X1058" s="65" t="str">
        <f t="shared" si="258"/>
        <v/>
      </c>
      <c r="Y1058" s="65" t="str">
        <f t="shared" si="259"/>
        <v/>
      </c>
      <c r="Z1058" s="65" t="str">
        <f t="shared" si="260"/>
        <v/>
      </c>
      <c r="AA1058" s="65" t="str">
        <f t="shared" si="261"/>
        <v/>
      </c>
      <c r="AB1058" s="38"/>
      <c r="AC1058" s="38"/>
      <c r="AD1058" s="38"/>
      <c r="AE1058" s="85" t="str">
        <f t="shared" si="262"/>
        <v/>
      </c>
      <c r="AF1058" s="85" t="str">
        <f t="shared" si="263"/>
        <v/>
      </c>
      <c r="AG1058" s="85" t="str">
        <f t="shared" si="264"/>
        <v/>
      </c>
      <c r="AH1058" s="66" t="str">
        <f t="shared" si="267"/>
        <v/>
      </c>
      <c r="AI1058" s="46" t="str">
        <f>IFERROR(IF(ISNUMBER('Opsparede løndele dec20-mar21'!K1056),AH1058+'Opsparede løndele dec20-mar21'!K1056,AH1058),"")</f>
        <v/>
      </c>
    </row>
    <row r="1059" spans="1:35" x14ac:dyDescent="0.25">
      <c r="A1059" s="52" t="str">
        <f t="shared" si="268"/>
        <v/>
      </c>
      <c r="B1059" s="5"/>
      <c r="C1059" s="6"/>
      <c r="D1059" s="7"/>
      <c r="E1059" s="8"/>
      <c r="F1059" s="8"/>
      <c r="G1059" s="60" t="str">
        <f t="shared" si="269"/>
        <v/>
      </c>
      <c r="H1059" s="60" t="str">
        <f t="shared" si="269"/>
        <v/>
      </c>
      <c r="I1059" s="60" t="str">
        <f t="shared" si="269"/>
        <v/>
      </c>
      <c r="K1059" s="115" t="str">
        <f t="shared" si="266"/>
        <v/>
      </c>
      <c r="U1059" s="116"/>
      <c r="V1059" s="65" t="str">
        <f t="shared" si="256"/>
        <v/>
      </c>
      <c r="W1059" s="65" t="str">
        <f t="shared" si="257"/>
        <v/>
      </c>
      <c r="X1059" s="65" t="str">
        <f t="shared" si="258"/>
        <v/>
      </c>
      <c r="Y1059" s="65" t="str">
        <f t="shared" si="259"/>
        <v/>
      </c>
      <c r="Z1059" s="65" t="str">
        <f t="shared" si="260"/>
        <v/>
      </c>
      <c r="AA1059" s="65" t="str">
        <f t="shared" si="261"/>
        <v/>
      </c>
      <c r="AB1059" s="38"/>
      <c r="AC1059" s="38"/>
      <c r="AD1059" s="38"/>
      <c r="AE1059" s="85" t="str">
        <f t="shared" si="262"/>
        <v/>
      </c>
      <c r="AF1059" s="85" t="str">
        <f t="shared" si="263"/>
        <v/>
      </c>
      <c r="AG1059" s="85" t="str">
        <f t="shared" si="264"/>
        <v/>
      </c>
      <c r="AH1059" s="66" t="str">
        <f t="shared" si="267"/>
        <v/>
      </c>
      <c r="AI1059" s="46" t="str">
        <f>IFERROR(IF(ISNUMBER('Opsparede løndele dec20-mar21'!K1057),AH1059+'Opsparede løndele dec20-mar21'!K1057,AH1059),"")</f>
        <v/>
      </c>
    </row>
    <row r="1060" spans="1:35" x14ac:dyDescent="0.25">
      <c r="A1060" s="52" t="str">
        <f t="shared" si="268"/>
        <v/>
      </c>
      <c r="B1060" s="5"/>
      <c r="C1060" s="6"/>
      <c r="D1060" s="7"/>
      <c r="E1060" s="8"/>
      <c r="F1060" s="8"/>
      <c r="G1060" s="60" t="str">
        <f t="shared" si="269"/>
        <v/>
      </c>
      <c r="H1060" s="60" t="str">
        <f t="shared" si="269"/>
        <v/>
      </c>
      <c r="I1060" s="60" t="str">
        <f t="shared" si="269"/>
        <v/>
      </c>
      <c r="K1060" s="115" t="str">
        <f t="shared" si="266"/>
        <v/>
      </c>
      <c r="U1060" s="116"/>
      <c r="V1060" s="65" t="str">
        <f t="shared" si="256"/>
        <v/>
      </c>
      <c r="W1060" s="65" t="str">
        <f t="shared" si="257"/>
        <v/>
      </c>
      <c r="X1060" s="65" t="str">
        <f t="shared" si="258"/>
        <v/>
      </c>
      <c r="Y1060" s="65" t="str">
        <f t="shared" si="259"/>
        <v/>
      </c>
      <c r="Z1060" s="65" t="str">
        <f t="shared" si="260"/>
        <v/>
      </c>
      <c r="AA1060" s="65" t="str">
        <f t="shared" si="261"/>
        <v/>
      </c>
      <c r="AB1060" s="38"/>
      <c r="AC1060" s="38"/>
      <c r="AD1060" s="38"/>
      <c r="AE1060" s="85" t="str">
        <f t="shared" si="262"/>
        <v/>
      </c>
      <c r="AF1060" s="85" t="str">
        <f t="shared" si="263"/>
        <v/>
      </c>
      <c r="AG1060" s="85" t="str">
        <f t="shared" si="264"/>
        <v/>
      </c>
      <c r="AH1060" s="66" t="str">
        <f t="shared" si="267"/>
        <v/>
      </c>
      <c r="AI1060" s="46" t="str">
        <f>IFERROR(IF(ISNUMBER('Opsparede løndele dec20-mar21'!K1058),AH1060+'Opsparede løndele dec20-mar21'!K1058,AH1060),"")</f>
        <v/>
      </c>
    </row>
    <row r="1061" spans="1:35" x14ac:dyDescent="0.25">
      <c r="A1061" s="52" t="str">
        <f t="shared" si="268"/>
        <v/>
      </c>
      <c r="B1061" s="5"/>
      <c r="C1061" s="6"/>
      <c r="D1061" s="7"/>
      <c r="E1061" s="8"/>
      <c r="F1061" s="8"/>
      <c r="G1061" s="60" t="str">
        <f t="shared" si="269"/>
        <v/>
      </c>
      <c r="H1061" s="60" t="str">
        <f t="shared" si="269"/>
        <v/>
      </c>
      <c r="I1061" s="60" t="str">
        <f t="shared" si="269"/>
        <v/>
      </c>
      <c r="K1061" s="115" t="str">
        <f t="shared" si="266"/>
        <v/>
      </c>
      <c r="U1061" s="116"/>
      <c r="V1061" s="65" t="str">
        <f t="shared" si="256"/>
        <v/>
      </c>
      <c r="W1061" s="65" t="str">
        <f t="shared" si="257"/>
        <v/>
      </c>
      <c r="X1061" s="65" t="str">
        <f t="shared" si="258"/>
        <v/>
      </c>
      <c r="Y1061" s="65" t="str">
        <f t="shared" si="259"/>
        <v/>
      </c>
      <c r="Z1061" s="65" t="str">
        <f t="shared" si="260"/>
        <v/>
      </c>
      <c r="AA1061" s="65" t="str">
        <f t="shared" si="261"/>
        <v/>
      </c>
      <c r="AB1061" s="38"/>
      <c r="AC1061" s="38"/>
      <c r="AD1061" s="38"/>
      <c r="AE1061" s="85" t="str">
        <f t="shared" si="262"/>
        <v/>
      </c>
      <c r="AF1061" s="85" t="str">
        <f t="shared" si="263"/>
        <v/>
      </c>
      <c r="AG1061" s="85" t="str">
        <f t="shared" si="264"/>
        <v/>
      </c>
      <c r="AH1061" s="66" t="str">
        <f t="shared" si="267"/>
        <v/>
      </c>
      <c r="AI1061" s="46" t="str">
        <f>IFERROR(IF(ISNUMBER('Opsparede løndele dec20-mar21'!K1059),AH1061+'Opsparede løndele dec20-mar21'!K1059,AH1061),"")</f>
        <v/>
      </c>
    </row>
    <row r="1062" spans="1:35" x14ac:dyDescent="0.25">
      <c r="A1062" s="52" t="str">
        <f t="shared" si="268"/>
        <v/>
      </c>
      <c r="B1062" s="5"/>
      <c r="C1062" s="6"/>
      <c r="D1062" s="7"/>
      <c r="E1062" s="8"/>
      <c r="F1062" s="8"/>
      <c r="G1062" s="60" t="str">
        <f t="shared" si="269"/>
        <v/>
      </c>
      <c r="H1062" s="60" t="str">
        <f t="shared" si="269"/>
        <v/>
      </c>
      <c r="I1062" s="60" t="str">
        <f t="shared" si="269"/>
        <v/>
      </c>
      <c r="K1062" s="115" t="str">
        <f t="shared" si="266"/>
        <v/>
      </c>
      <c r="U1062" s="116"/>
      <c r="V1062" s="65" t="str">
        <f t="shared" si="256"/>
        <v/>
      </c>
      <c r="W1062" s="65" t="str">
        <f t="shared" si="257"/>
        <v/>
      </c>
      <c r="X1062" s="65" t="str">
        <f t="shared" si="258"/>
        <v/>
      </c>
      <c r="Y1062" s="65" t="str">
        <f t="shared" si="259"/>
        <v/>
      </c>
      <c r="Z1062" s="65" t="str">
        <f t="shared" si="260"/>
        <v/>
      </c>
      <c r="AA1062" s="65" t="str">
        <f t="shared" si="261"/>
        <v/>
      </c>
      <c r="AB1062" s="38"/>
      <c r="AC1062" s="38"/>
      <c r="AD1062" s="38"/>
      <c r="AE1062" s="85" t="str">
        <f t="shared" si="262"/>
        <v/>
      </c>
      <c r="AF1062" s="85" t="str">
        <f t="shared" si="263"/>
        <v/>
      </c>
      <c r="AG1062" s="85" t="str">
        <f t="shared" si="264"/>
        <v/>
      </c>
      <c r="AH1062" s="66" t="str">
        <f t="shared" si="267"/>
        <v/>
      </c>
      <c r="AI1062" s="46" t="str">
        <f>IFERROR(IF(ISNUMBER('Opsparede løndele dec20-mar21'!K1060),AH1062+'Opsparede løndele dec20-mar21'!K1060,AH1062),"")</f>
        <v/>
      </c>
    </row>
    <row r="1063" spans="1:35" x14ac:dyDescent="0.25">
      <c r="A1063" s="52" t="str">
        <f t="shared" si="268"/>
        <v/>
      </c>
      <c r="B1063" s="5"/>
      <c r="C1063" s="6"/>
      <c r="D1063" s="7"/>
      <c r="E1063" s="8"/>
      <c r="F1063" s="8"/>
      <c r="G1063" s="60" t="str">
        <f t="shared" si="269"/>
        <v/>
      </c>
      <c r="H1063" s="60" t="str">
        <f t="shared" si="269"/>
        <v/>
      </c>
      <c r="I1063" s="60" t="str">
        <f t="shared" si="269"/>
        <v/>
      </c>
      <c r="K1063" s="115" t="str">
        <f t="shared" si="266"/>
        <v/>
      </c>
      <c r="U1063" s="116"/>
      <c r="V1063" s="65" t="str">
        <f t="shared" si="256"/>
        <v/>
      </c>
      <c r="W1063" s="65" t="str">
        <f t="shared" si="257"/>
        <v/>
      </c>
      <c r="X1063" s="65" t="str">
        <f t="shared" si="258"/>
        <v/>
      </c>
      <c r="Y1063" s="65" t="str">
        <f t="shared" si="259"/>
        <v/>
      </c>
      <c r="Z1063" s="65" t="str">
        <f t="shared" si="260"/>
        <v/>
      </c>
      <c r="AA1063" s="65" t="str">
        <f t="shared" si="261"/>
        <v/>
      </c>
      <c r="AB1063" s="38"/>
      <c r="AC1063" s="38"/>
      <c r="AD1063" s="38"/>
      <c r="AE1063" s="85" t="str">
        <f t="shared" si="262"/>
        <v/>
      </c>
      <c r="AF1063" s="85" t="str">
        <f t="shared" si="263"/>
        <v/>
      </c>
      <c r="AG1063" s="85" t="str">
        <f t="shared" si="264"/>
        <v/>
      </c>
      <c r="AH1063" s="66" t="str">
        <f t="shared" si="267"/>
        <v/>
      </c>
      <c r="AI1063" s="46" t="str">
        <f>IFERROR(IF(ISNUMBER('Opsparede løndele dec20-mar21'!K1061),AH1063+'Opsparede løndele dec20-mar21'!K1061,AH1063),"")</f>
        <v/>
      </c>
    </row>
    <row r="1064" spans="1:35" x14ac:dyDescent="0.25">
      <c r="A1064" s="52" t="str">
        <f t="shared" si="268"/>
        <v/>
      </c>
      <c r="B1064" s="5"/>
      <c r="C1064" s="6"/>
      <c r="D1064" s="7"/>
      <c r="E1064" s="8"/>
      <c r="F1064" s="8"/>
      <c r="G1064" s="60" t="str">
        <f t="shared" ref="G1064:I1079" si="270">IF(AND(ISNUMBER($E1064),ISNUMBER($F1064)),MAX(MIN(NETWORKDAYS(IF($E1064&lt;=VLOOKUP(G$6,Matrix_antal_dage,5,FALSE),VLOOKUP(G$6,Matrix_antal_dage,5,FALSE),$E1064),IF($F1064&gt;=VLOOKUP(G$6,Matrix_antal_dage,6,FALSE),VLOOKUP(G$6,Matrix_antal_dage,6,FALSE),$F1064),helligdage),VLOOKUP(G$6,Matrix_antal_dage,7,FALSE)),0),"")</f>
        <v/>
      </c>
      <c r="H1064" s="60" t="str">
        <f t="shared" si="270"/>
        <v/>
      </c>
      <c r="I1064" s="60" t="str">
        <f t="shared" si="270"/>
        <v/>
      </c>
      <c r="K1064" s="115" t="str">
        <f t="shared" si="266"/>
        <v/>
      </c>
      <c r="U1064" s="116"/>
      <c r="V1064" s="65" t="str">
        <f t="shared" si="256"/>
        <v/>
      </c>
      <c r="W1064" s="65" t="str">
        <f t="shared" si="257"/>
        <v/>
      </c>
      <c r="X1064" s="65" t="str">
        <f t="shared" si="258"/>
        <v/>
      </c>
      <c r="Y1064" s="65" t="str">
        <f t="shared" si="259"/>
        <v/>
      </c>
      <c r="Z1064" s="65" t="str">
        <f t="shared" si="260"/>
        <v/>
      </c>
      <c r="AA1064" s="65" t="str">
        <f t="shared" si="261"/>
        <v/>
      </c>
      <c r="AB1064" s="38"/>
      <c r="AC1064" s="38"/>
      <c r="AD1064" s="38"/>
      <c r="AE1064" s="85" t="str">
        <f t="shared" si="262"/>
        <v/>
      </c>
      <c r="AF1064" s="85" t="str">
        <f t="shared" si="263"/>
        <v/>
      </c>
      <c r="AG1064" s="85" t="str">
        <f t="shared" si="264"/>
        <v/>
      </c>
      <c r="AH1064" s="66" t="str">
        <f t="shared" si="267"/>
        <v/>
      </c>
      <c r="AI1064" s="46" t="str">
        <f>IFERROR(IF(ISNUMBER('Opsparede løndele dec20-mar21'!K1062),AH1064+'Opsparede løndele dec20-mar21'!K1062,AH1064),"")</f>
        <v/>
      </c>
    </row>
    <row r="1065" spans="1:35" x14ac:dyDescent="0.25">
      <c r="A1065" s="52" t="str">
        <f t="shared" si="268"/>
        <v/>
      </c>
      <c r="B1065" s="5"/>
      <c r="C1065" s="6"/>
      <c r="D1065" s="7"/>
      <c r="E1065" s="8"/>
      <c r="F1065" s="8"/>
      <c r="G1065" s="60" t="str">
        <f t="shared" si="270"/>
        <v/>
      </c>
      <c r="H1065" s="60" t="str">
        <f t="shared" si="270"/>
        <v/>
      </c>
      <c r="I1065" s="60" t="str">
        <f t="shared" si="270"/>
        <v/>
      </c>
      <c r="K1065" s="115" t="str">
        <f t="shared" si="266"/>
        <v/>
      </c>
      <c r="U1065" s="116"/>
      <c r="V1065" s="65" t="str">
        <f t="shared" si="256"/>
        <v/>
      </c>
      <c r="W1065" s="65" t="str">
        <f t="shared" si="257"/>
        <v/>
      </c>
      <c r="X1065" s="65" t="str">
        <f t="shared" si="258"/>
        <v/>
      </c>
      <c r="Y1065" s="65" t="str">
        <f t="shared" si="259"/>
        <v/>
      </c>
      <c r="Z1065" s="65" t="str">
        <f t="shared" si="260"/>
        <v/>
      </c>
      <c r="AA1065" s="65" t="str">
        <f t="shared" si="261"/>
        <v/>
      </c>
      <c r="AB1065" s="38"/>
      <c r="AC1065" s="38"/>
      <c r="AD1065" s="38"/>
      <c r="AE1065" s="85" t="str">
        <f t="shared" si="262"/>
        <v/>
      </c>
      <c r="AF1065" s="85" t="str">
        <f t="shared" si="263"/>
        <v/>
      </c>
      <c r="AG1065" s="85" t="str">
        <f t="shared" si="264"/>
        <v/>
      </c>
      <c r="AH1065" s="66" t="str">
        <f t="shared" si="267"/>
        <v/>
      </c>
      <c r="AI1065" s="46" t="str">
        <f>IFERROR(IF(ISNUMBER('Opsparede løndele dec20-mar21'!K1063),AH1065+'Opsparede løndele dec20-mar21'!K1063,AH1065),"")</f>
        <v/>
      </c>
    </row>
    <row r="1066" spans="1:35" x14ac:dyDescent="0.25">
      <c r="A1066" s="52" t="str">
        <f t="shared" si="268"/>
        <v/>
      </c>
      <c r="B1066" s="5"/>
      <c r="C1066" s="6"/>
      <c r="D1066" s="7"/>
      <c r="E1066" s="8"/>
      <c r="F1066" s="8"/>
      <c r="G1066" s="60" t="str">
        <f t="shared" si="270"/>
        <v/>
      </c>
      <c r="H1066" s="60" t="str">
        <f t="shared" si="270"/>
        <v/>
      </c>
      <c r="I1066" s="60" t="str">
        <f t="shared" si="270"/>
        <v/>
      </c>
      <c r="K1066" s="115" t="str">
        <f t="shared" si="266"/>
        <v/>
      </c>
      <c r="U1066" s="116"/>
      <c r="V1066" s="65" t="str">
        <f t="shared" si="256"/>
        <v/>
      </c>
      <c r="W1066" s="65" t="str">
        <f t="shared" si="257"/>
        <v/>
      </c>
      <c r="X1066" s="65" t="str">
        <f t="shared" si="258"/>
        <v/>
      </c>
      <c r="Y1066" s="65" t="str">
        <f t="shared" si="259"/>
        <v/>
      </c>
      <c r="Z1066" s="65" t="str">
        <f t="shared" si="260"/>
        <v/>
      </c>
      <c r="AA1066" s="65" t="str">
        <f t="shared" si="261"/>
        <v/>
      </c>
      <c r="AB1066" s="38"/>
      <c r="AC1066" s="38"/>
      <c r="AD1066" s="38"/>
      <c r="AE1066" s="85" t="str">
        <f t="shared" si="262"/>
        <v/>
      </c>
      <c r="AF1066" s="85" t="str">
        <f t="shared" si="263"/>
        <v/>
      </c>
      <c r="AG1066" s="85" t="str">
        <f t="shared" si="264"/>
        <v/>
      </c>
      <c r="AH1066" s="66" t="str">
        <f t="shared" si="267"/>
        <v/>
      </c>
      <c r="AI1066" s="46" t="str">
        <f>IFERROR(IF(ISNUMBER('Opsparede løndele dec20-mar21'!K1064),AH1066+'Opsparede løndele dec20-mar21'!K1064,AH1066),"")</f>
        <v/>
      </c>
    </row>
    <row r="1067" spans="1:35" x14ac:dyDescent="0.25">
      <c r="A1067" s="52" t="str">
        <f t="shared" si="268"/>
        <v/>
      </c>
      <c r="B1067" s="5"/>
      <c r="C1067" s="6"/>
      <c r="D1067" s="7"/>
      <c r="E1067" s="8"/>
      <c r="F1067" s="8"/>
      <c r="G1067" s="60" t="str">
        <f t="shared" si="270"/>
        <v/>
      </c>
      <c r="H1067" s="60" t="str">
        <f t="shared" si="270"/>
        <v/>
      </c>
      <c r="I1067" s="60" t="str">
        <f t="shared" si="270"/>
        <v/>
      </c>
      <c r="K1067" s="115" t="str">
        <f t="shared" si="266"/>
        <v/>
      </c>
      <c r="U1067" s="116"/>
      <c r="V1067" s="65" t="str">
        <f t="shared" si="256"/>
        <v/>
      </c>
      <c r="W1067" s="65" t="str">
        <f t="shared" si="257"/>
        <v/>
      </c>
      <c r="X1067" s="65" t="str">
        <f t="shared" si="258"/>
        <v/>
      </c>
      <c r="Y1067" s="65" t="str">
        <f t="shared" si="259"/>
        <v/>
      </c>
      <c r="Z1067" s="65" t="str">
        <f t="shared" si="260"/>
        <v/>
      </c>
      <c r="AA1067" s="65" t="str">
        <f t="shared" si="261"/>
        <v/>
      </c>
      <c r="AB1067" s="38"/>
      <c r="AC1067" s="38"/>
      <c r="AD1067" s="38"/>
      <c r="AE1067" s="85" t="str">
        <f t="shared" si="262"/>
        <v/>
      </c>
      <c r="AF1067" s="85" t="str">
        <f t="shared" si="263"/>
        <v/>
      </c>
      <c r="AG1067" s="85" t="str">
        <f t="shared" si="264"/>
        <v/>
      </c>
      <c r="AH1067" s="66" t="str">
        <f t="shared" si="267"/>
        <v/>
      </c>
      <c r="AI1067" s="46" t="str">
        <f>IFERROR(IF(ISNUMBER('Opsparede løndele dec20-mar21'!K1065),AH1067+'Opsparede løndele dec20-mar21'!K1065,AH1067),"")</f>
        <v/>
      </c>
    </row>
    <row r="1068" spans="1:35" x14ac:dyDescent="0.25">
      <c r="A1068" s="52" t="str">
        <f t="shared" si="268"/>
        <v/>
      </c>
      <c r="B1068" s="5"/>
      <c r="C1068" s="6"/>
      <c r="D1068" s="7"/>
      <c r="E1068" s="8"/>
      <c r="F1068" s="8"/>
      <c r="G1068" s="60" t="str">
        <f t="shared" si="270"/>
        <v/>
      </c>
      <c r="H1068" s="60" t="str">
        <f t="shared" si="270"/>
        <v/>
      </c>
      <c r="I1068" s="60" t="str">
        <f t="shared" si="270"/>
        <v/>
      </c>
      <c r="K1068" s="115" t="str">
        <f t="shared" si="266"/>
        <v/>
      </c>
      <c r="U1068" s="116"/>
      <c r="V1068" s="65" t="str">
        <f t="shared" si="256"/>
        <v/>
      </c>
      <c r="W1068" s="65" t="str">
        <f t="shared" si="257"/>
        <v/>
      </c>
      <c r="X1068" s="65" t="str">
        <f t="shared" si="258"/>
        <v/>
      </c>
      <c r="Y1068" s="65" t="str">
        <f t="shared" si="259"/>
        <v/>
      </c>
      <c r="Z1068" s="65" t="str">
        <f t="shared" si="260"/>
        <v/>
      </c>
      <c r="AA1068" s="65" t="str">
        <f t="shared" si="261"/>
        <v/>
      </c>
      <c r="AB1068" s="38"/>
      <c r="AC1068" s="38"/>
      <c r="AD1068" s="38"/>
      <c r="AE1068" s="85" t="str">
        <f t="shared" si="262"/>
        <v/>
      </c>
      <c r="AF1068" s="85" t="str">
        <f t="shared" si="263"/>
        <v/>
      </c>
      <c r="AG1068" s="85" t="str">
        <f t="shared" si="264"/>
        <v/>
      </c>
      <c r="AH1068" s="66" t="str">
        <f t="shared" si="267"/>
        <v/>
      </c>
      <c r="AI1068" s="46" t="str">
        <f>IFERROR(IF(ISNUMBER('Opsparede løndele dec20-mar21'!K1066),AH1068+'Opsparede løndele dec20-mar21'!K1066,AH1068),"")</f>
        <v/>
      </c>
    </row>
    <row r="1069" spans="1:35" x14ac:dyDescent="0.25">
      <c r="A1069" s="52" t="str">
        <f t="shared" si="268"/>
        <v/>
      </c>
      <c r="B1069" s="5"/>
      <c r="C1069" s="6"/>
      <c r="D1069" s="7"/>
      <c r="E1069" s="8"/>
      <c r="F1069" s="8"/>
      <c r="G1069" s="60" t="str">
        <f t="shared" si="270"/>
        <v/>
      </c>
      <c r="H1069" s="60" t="str">
        <f t="shared" si="270"/>
        <v/>
      </c>
      <c r="I1069" s="60" t="str">
        <f t="shared" si="270"/>
        <v/>
      </c>
      <c r="K1069" s="115" t="str">
        <f t="shared" si="266"/>
        <v/>
      </c>
      <c r="U1069" s="116"/>
      <c r="V1069" s="65" t="str">
        <f t="shared" si="256"/>
        <v/>
      </c>
      <c r="W1069" s="65" t="str">
        <f t="shared" si="257"/>
        <v/>
      </c>
      <c r="X1069" s="65" t="str">
        <f t="shared" si="258"/>
        <v/>
      </c>
      <c r="Y1069" s="65" t="str">
        <f t="shared" si="259"/>
        <v/>
      </c>
      <c r="Z1069" s="65" t="str">
        <f t="shared" si="260"/>
        <v/>
      </c>
      <c r="AA1069" s="65" t="str">
        <f t="shared" si="261"/>
        <v/>
      </c>
      <c r="AB1069" s="38"/>
      <c r="AC1069" s="38"/>
      <c r="AD1069" s="38"/>
      <c r="AE1069" s="85" t="str">
        <f t="shared" si="262"/>
        <v/>
      </c>
      <c r="AF1069" s="85" t="str">
        <f t="shared" si="263"/>
        <v/>
      </c>
      <c r="AG1069" s="85" t="str">
        <f t="shared" si="264"/>
        <v/>
      </c>
      <c r="AH1069" s="66" t="str">
        <f t="shared" si="267"/>
        <v/>
      </c>
      <c r="AI1069" s="46" t="str">
        <f>IFERROR(IF(ISNUMBER('Opsparede løndele dec20-mar21'!K1067),AH1069+'Opsparede løndele dec20-mar21'!K1067,AH1069),"")</f>
        <v/>
      </c>
    </row>
    <row r="1070" spans="1:35" x14ac:dyDescent="0.25">
      <c r="A1070" s="52" t="str">
        <f t="shared" si="268"/>
        <v/>
      </c>
      <c r="B1070" s="5"/>
      <c r="C1070" s="6"/>
      <c r="D1070" s="7"/>
      <c r="E1070" s="8"/>
      <c r="F1070" s="8"/>
      <c r="G1070" s="60" t="str">
        <f t="shared" si="270"/>
        <v/>
      </c>
      <c r="H1070" s="60" t="str">
        <f t="shared" si="270"/>
        <v/>
      </c>
      <c r="I1070" s="60" t="str">
        <f t="shared" si="270"/>
        <v/>
      </c>
      <c r="K1070" s="115" t="str">
        <f t="shared" si="266"/>
        <v/>
      </c>
      <c r="U1070" s="116"/>
      <c r="V1070" s="65" t="str">
        <f t="shared" si="256"/>
        <v/>
      </c>
      <c r="W1070" s="65" t="str">
        <f t="shared" si="257"/>
        <v/>
      </c>
      <c r="X1070" s="65" t="str">
        <f t="shared" si="258"/>
        <v/>
      </c>
      <c r="Y1070" s="65" t="str">
        <f t="shared" si="259"/>
        <v/>
      </c>
      <c r="Z1070" s="65" t="str">
        <f t="shared" si="260"/>
        <v/>
      </c>
      <c r="AA1070" s="65" t="str">
        <f t="shared" si="261"/>
        <v/>
      </c>
      <c r="AB1070" s="38"/>
      <c r="AC1070" s="38"/>
      <c r="AD1070" s="38"/>
      <c r="AE1070" s="85" t="str">
        <f t="shared" si="262"/>
        <v/>
      </c>
      <c r="AF1070" s="85" t="str">
        <f t="shared" si="263"/>
        <v/>
      </c>
      <c r="AG1070" s="85" t="str">
        <f t="shared" si="264"/>
        <v/>
      </c>
      <c r="AH1070" s="66" t="str">
        <f t="shared" si="267"/>
        <v/>
      </c>
      <c r="AI1070" s="46" t="str">
        <f>IFERROR(IF(ISNUMBER('Opsparede løndele dec20-mar21'!K1068),AH1070+'Opsparede løndele dec20-mar21'!K1068,AH1070),"")</f>
        <v/>
      </c>
    </row>
    <row r="1071" spans="1:35" x14ac:dyDescent="0.25">
      <c r="A1071" s="52" t="str">
        <f t="shared" si="268"/>
        <v/>
      </c>
      <c r="B1071" s="5"/>
      <c r="C1071" s="6"/>
      <c r="D1071" s="7"/>
      <c r="E1071" s="8"/>
      <c r="F1071" s="8"/>
      <c r="G1071" s="60" t="str">
        <f t="shared" si="270"/>
        <v/>
      </c>
      <c r="H1071" s="60" t="str">
        <f t="shared" si="270"/>
        <v/>
      </c>
      <c r="I1071" s="60" t="str">
        <f t="shared" si="270"/>
        <v/>
      </c>
      <c r="K1071" s="115" t="str">
        <f t="shared" si="266"/>
        <v/>
      </c>
      <c r="U1071" s="116"/>
      <c r="V1071" s="65" t="str">
        <f t="shared" si="256"/>
        <v/>
      </c>
      <c r="W1071" s="65" t="str">
        <f t="shared" si="257"/>
        <v/>
      </c>
      <c r="X1071" s="65" t="str">
        <f t="shared" si="258"/>
        <v/>
      </c>
      <c r="Y1071" s="65" t="str">
        <f t="shared" si="259"/>
        <v/>
      </c>
      <c r="Z1071" s="65" t="str">
        <f t="shared" si="260"/>
        <v/>
      </c>
      <c r="AA1071" s="65" t="str">
        <f t="shared" si="261"/>
        <v/>
      </c>
      <c r="AB1071" s="38"/>
      <c r="AC1071" s="38"/>
      <c r="AD1071" s="38"/>
      <c r="AE1071" s="85" t="str">
        <f t="shared" si="262"/>
        <v/>
      </c>
      <c r="AF1071" s="85" t="str">
        <f t="shared" si="263"/>
        <v/>
      </c>
      <c r="AG1071" s="85" t="str">
        <f t="shared" si="264"/>
        <v/>
      </c>
      <c r="AH1071" s="66" t="str">
        <f t="shared" si="267"/>
        <v/>
      </c>
      <c r="AI1071" s="46" t="str">
        <f>IFERROR(IF(ISNUMBER('Opsparede løndele dec20-mar21'!K1069),AH1071+'Opsparede løndele dec20-mar21'!K1069,AH1071),"")</f>
        <v/>
      </c>
    </row>
    <row r="1072" spans="1:35" x14ac:dyDescent="0.25">
      <c r="A1072" s="52" t="str">
        <f t="shared" si="268"/>
        <v/>
      </c>
      <c r="B1072" s="5"/>
      <c r="C1072" s="6"/>
      <c r="D1072" s="7"/>
      <c r="E1072" s="8"/>
      <c r="F1072" s="8"/>
      <c r="G1072" s="60" t="str">
        <f t="shared" si="270"/>
        <v/>
      </c>
      <c r="H1072" s="60" t="str">
        <f t="shared" si="270"/>
        <v/>
      </c>
      <c r="I1072" s="60" t="str">
        <f t="shared" si="270"/>
        <v/>
      </c>
      <c r="K1072" s="115" t="str">
        <f t="shared" si="266"/>
        <v/>
      </c>
      <c r="U1072" s="116"/>
      <c r="V1072" s="65" t="str">
        <f t="shared" si="256"/>
        <v/>
      </c>
      <c r="W1072" s="65" t="str">
        <f t="shared" si="257"/>
        <v/>
      </c>
      <c r="X1072" s="65" t="str">
        <f t="shared" si="258"/>
        <v/>
      </c>
      <c r="Y1072" s="65" t="str">
        <f t="shared" si="259"/>
        <v/>
      </c>
      <c r="Z1072" s="65" t="str">
        <f t="shared" si="260"/>
        <v/>
      </c>
      <c r="AA1072" s="65" t="str">
        <f t="shared" si="261"/>
        <v/>
      </c>
      <c r="AB1072" s="38"/>
      <c r="AC1072" s="38"/>
      <c r="AD1072" s="38"/>
      <c r="AE1072" s="85" t="str">
        <f t="shared" si="262"/>
        <v/>
      </c>
      <c r="AF1072" s="85" t="str">
        <f t="shared" si="263"/>
        <v/>
      </c>
      <c r="AG1072" s="85" t="str">
        <f t="shared" si="264"/>
        <v/>
      </c>
      <c r="AH1072" s="66" t="str">
        <f t="shared" si="267"/>
        <v/>
      </c>
      <c r="AI1072" s="46" t="str">
        <f>IFERROR(IF(ISNUMBER('Opsparede løndele dec20-mar21'!K1070),AH1072+'Opsparede løndele dec20-mar21'!K1070,AH1072),"")</f>
        <v/>
      </c>
    </row>
    <row r="1073" spans="1:35" x14ac:dyDescent="0.25">
      <c r="A1073" s="52" t="str">
        <f t="shared" si="268"/>
        <v/>
      </c>
      <c r="B1073" s="5"/>
      <c r="C1073" s="6"/>
      <c r="D1073" s="7"/>
      <c r="E1073" s="8"/>
      <c r="F1073" s="8"/>
      <c r="G1073" s="60" t="str">
        <f t="shared" si="270"/>
        <v/>
      </c>
      <c r="H1073" s="60" t="str">
        <f t="shared" si="270"/>
        <v/>
      </c>
      <c r="I1073" s="60" t="str">
        <f t="shared" si="270"/>
        <v/>
      </c>
      <c r="K1073" s="115" t="str">
        <f t="shared" si="266"/>
        <v/>
      </c>
      <c r="U1073" s="116"/>
      <c r="V1073" s="65" t="str">
        <f t="shared" si="256"/>
        <v/>
      </c>
      <c r="W1073" s="65" t="str">
        <f t="shared" si="257"/>
        <v/>
      </c>
      <c r="X1073" s="65" t="str">
        <f t="shared" si="258"/>
        <v/>
      </c>
      <c r="Y1073" s="65" t="str">
        <f t="shared" si="259"/>
        <v/>
      </c>
      <c r="Z1073" s="65" t="str">
        <f t="shared" si="260"/>
        <v/>
      </c>
      <c r="AA1073" s="65" t="str">
        <f t="shared" si="261"/>
        <v/>
      </c>
      <c r="AB1073" s="38"/>
      <c r="AC1073" s="38"/>
      <c r="AD1073" s="38"/>
      <c r="AE1073" s="85" t="str">
        <f t="shared" si="262"/>
        <v/>
      </c>
      <c r="AF1073" s="85" t="str">
        <f t="shared" si="263"/>
        <v/>
      </c>
      <c r="AG1073" s="85" t="str">
        <f t="shared" si="264"/>
        <v/>
      </c>
      <c r="AH1073" s="66" t="str">
        <f t="shared" si="267"/>
        <v/>
      </c>
      <c r="AI1073" s="46" t="str">
        <f>IFERROR(IF(ISNUMBER('Opsparede løndele dec20-mar21'!K1071),AH1073+'Opsparede løndele dec20-mar21'!K1071,AH1073),"")</f>
        <v/>
      </c>
    </row>
    <row r="1074" spans="1:35" x14ac:dyDescent="0.25">
      <c r="A1074" s="52" t="str">
        <f t="shared" si="268"/>
        <v/>
      </c>
      <c r="B1074" s="5"/>
      <c r="C1074" s="6"/>
      <c r="D1074" s="7"/>
      <c r="E1074" s="8"/>
      <c r="F1074" s="8"/>
      <c r="G1074" s="60" t="str">
        <f t="shared" si="270"/>
        <v/>
      </c>
      <c r="H1074" s="60" t="str">
        <f t="shared" si="270"/>
        <v/>
      </c>
      <c r="I1074" s="60" t="str">
        <f t="shared" si="270"/>
        <v/>
      </c>
      <c r="K1074" s="115" t="str">
        <f t="shared" si="266"/>
        <v/>
      </c>
      <c r="U1074" s="116"/>
      <c r="V1074" s="65" t="str">
        <f t="shared" si="256"/>
        <v/>
      </c>
      <c r="W1074" s="65" t="str">
        <f t="shared" si="257"/>
        <v/>
      </c>
      <c r="X1074" s="65" t="str">
        <f t="shared" si="258"/>
        <v/>
      </c>
      <c r="Y1074" s="65" t="str">
        <f t="shared" si="259"/>
        <v/>
      </c>
      <c r="Z1074" s="65" t="str">
        <f t="shared" si="260"/>
        <v/>
      </c>
      <c r="AA1074" s="65" t="str">
        <f t="shared" si="261"/>
        <v/>
      </c>
      <c r="AB1074" s="38"/>
      <c r="AC1074" s="38"/>
      <c r="AD1074" s="38"/>
      <c r="AE1074" s="85" t="str">
        <f t="shared" si="262"/>
        <v/>
      </c>
      <c r="AF1074" s="85" t="str">
        <f t="shared" si="263"/>
        <v/>
      </c>
      <c r="AG1074" s="85" t="str">
        <f t="shared" si="264"/>
        <v/>
      </c>
      <c r="AH1074" s="66" t="str">
        <f t="shared" si="267"/>
        <v/>
      </c>
      <c r="AI1074" s="46" t="str">
        <f>IFERROR(IF(ISNUMBER('Opsparede løndele dec20-mar21'!K1072),AH1074+'Opsparede løndele dec20-mar21'!K1072,AH1074),"")</f>
        <v/>
      </c>
    </row>
    <row r="1075" spans="1:35" x14ac:dyDescent="0.25">
      <c r="A1075" s="52" t="str">
        <f t="shared" si="268"/>
        <v/>
      </c>
      <c r="B1075" s="5"/>
      <c r="C1075" s="6"/>
      <c r="D1075" s="7"/>
      <c r="E1075" s="8"/>
      <c r="F1075" s="8"/>
      <c r="G1075" s="60" t="str">
        <f t="shared" si="270"/>
        <v/>
      </c>
      <c r="H1075" s="60" t="str">
        <f t="shared" si="270"/>
        <v/>
      </c>
      <c r="I1075" s="60" t="str">
        <f t="shared" si="270"/>
        <v/>
      </c>
      <c r="K1075" s="115" t="str">
        <f t="shared" si="266"/>
        <v/>
      </c>
      <c r="U1075" s="116"/>
      <c r="V1075" s="65" t="str">
        <f t="shared" si="256"/>
        <v/>
      </c>
      <c r="W1075" s="65" t="str">
        <f t="shared" si="257"/>
        <v/>
      </c>
      <c r="X1075" s="65" t="str">
        <f t="shared" si="258"/>
        <v/>
      </c>
      <c r="Y1075" s="65" t="str">
        <f t="shared" si="259"/>
        <v/>
      </c>
      <c r="Z1075" s="65" t="str">
        <f t="shared" si="260"/>
        <v/>
      </c>
      <c r="AA1075" s="65" t="str">
        <f t="shared" si="261"/>
        <v/>
      </c>
      <c r="AB1075" s="38"/>
      <c r="AC1075" s="38"/>
      <c r="AD1075" s="38"/>
      <c r="AE1075" s="85" t="str">
        <f t="shared" si="262"/>
        <v/>
      </c>
      <c r="AF1075" s="85" t="str">
        <f t="shared" si="263"/>
        <v/>
      </c>
      <c r="AG1075" s="85" t="str">
        <f t="shared" si="264"/>
        <v/>
      </c>
      <c r="AH1075" s="66" t="str">
        <f t="shared" si="267"/>
        <v/>
      </c>
      <c r="AI1075" s="46" t="str">
        <f>IFERROR(IF(ISNUMBER('Opsparede løndele dec20-mar21'!K1073),AH1075+'Opsparede løndele dec20-mar21'!K1073,AH1075),"")</f>
        <v/>
      </c>
    </row>
    <row r="1076" spans="1:35" x14ac:dyDescent="0.25">
      <c r="A1076" s="52" t="str">
        <f t="shared" si="268"/>
        <v/>
      </c>
      <c r="B1076" s="5"/>
      <c r="C1076" s="6"/>
      <c r="D1076" s="7"/>
      <c r="E1076" s="8"/>
      <c r="F1076" s="8"/>
      <c r="G1076" s="60" t="str">
        <f t="shared" si="270"/>
        <v/>
      </c>
      <c r="H1076" s="60" t="str">
        <f t="shared" si="270"/>
        <v/>
      </c>
      <c r="I1076" s="60" t="str">
        <f t="shared" si="270"/>
        <v/>
      </c>
      <c r="K1076" s="115" t="str">
        <f t="shared" si="266"/>
        <v/>
      </c>
      <c r="U1076" s="116"/>
      <c r="V1076" s="65" t="str">
        <f t="shared" si="256"/>
        <v/>
      </c>
      <c r="W1076" s="65" t="str">
        <f t="shared" si="257"/>
        <v/>
      </c>
      <c r="X1076" s="65" t="str">
        <f t="shared" si="258"/>
        <v/>
      </c>
      <c r="Y1076" s="65" t="str">
        <f t="shared" si="259"/>
        <v/>
      </c>
      <c r="Z1076" s="65" t="str">
        <f t="shared" si="260"/>
        <v/>
      </c>
      <c r="AA1076" s="65" t="str">
        <f t="shared" si="261"/>
        <v/>
      </c>
      <c r="AB1076" s="38"/>
      <c r="AC1076" s="38"/>
      <c r="AD1076" s="38"/>
      <c r="AE1076" s="85" t="str">
        <f t="shared" si="262"/>
        <v/>
      </c>
      <c r="AF1076" s="85" t="str">
        <f t="shared" si="263"/>
        <v/>
      </c>
      <c r="AG1076" s="85" t="str">
        <f t="shared" si="264"/>
        <v/>
      </c>
      <c r="AH1076" s="66" t="str">
        <f t="shared" si="267"/>
        <v/>
      </c>
      <c r="AI1076" s="46" t="str">
        <f>IFERROR(IF(ISNUMBER('Opsparede løndele dec20-mar21'!K1074),AH1076+'Opsparede løndele dec20-mar21'!K1074,AH1076),"")</f>
        <v/>
      </c>
    </row>
    <row r="1077" spans="1:35" x14ac:dyDescent="0.25">
      <c r="A1077" s="52" t="str">
        <f t="shared" si="268"/>
        <v/>
      </c>
      <c r="B1077" s="5"/>
      <c r="C1077" s="6"/>
      <c r="D1077" s="7"/>
      <c r="E1077" s="8"/>
      <c r="F1077" s="8"/>
      <c r="G1077" s="60" t="str">
        <f t="shared" si="270"/>
        <v/>
      </c>
      <c r="H1077" s="60" t="str">
        <f t="shared" si="270"/>
        <v/>
      </c>
      <c r="I1077" s="60" t="str">
        <f t="shared" si="270"/>
        <v/>
      </c>
      <c r="K1077" s="115" t="str">
        <f t="shared" si="266"/>
        <v/>
      </c>
      <c r="U1077" s="116"/>
      <c r="V1077" s="65" t="str">
        <f t="shared" si="256"/>
        <v/>
      </c>
      <c r="W1077" s="65" t="str">
        <f t="shared" si="257"/>
        <v/>
      </c>
      <c r="X1077" s="65" t="str">
        <f t="shared" si="258"/>
        <v/>
      </c>
      <c r="Y1077" s="65" t="str">
        <f t="shared" si="259"/>
        <v/>
      </c>
      <c r="Z1077" s="65" t="str">
        <f t="shared" si="260"/>
        <v/>
      </c>
      <c r="AA1077" s="65" t="str">
        <f t="shared" si="261"/>
        <v/>
      </c>
      <c r="AB1077" s="38"/>
      <c r="AC1077" s="38"/>
      <c r="AD1077" s="38"/>
      <c r="AE1077" s="85" t="str">
        <f t="shared" si="262"/>
        <v/>
      </c>
      <c r="AF1077" s="85" t="str">
        <f t="shared" si="263"/>
        <v/>
      </c>
      <c r="AG1077" s="85" t="str">
        <f t="shared" si="264"/>
        <v/>
      </c>
      <c r="AH1077" s="66" t="str">
        <f t="shared" si="267"/>
        <v/>
      </c>
      <c r="AI1077" s="46" t="str">
        <f>IFERROR(IF(ISNUMBER('Opsparede løndele dec20-mar21'!K1075),AH1077+'Opsparede løndele dec20-mar21'!K1075,AH1077),"")</f>
        <v/>
      </c>
    </row>
    <row r="1078" spans="1:35" x14ac:dyDescent="0.25">
      <c r="A1078" s="52" t="str">
        <f t="shared" si="268"/>
        <v/>
      </c>
      <c r="B1078" s="5"/>
      <c r="C1078" s="6"/>
      <c r="D1078" s="7"/>
      <c r="E1078" s="8"/>
      <c r="F1078" s="8"/>
      <c r="G1078" s="60" t="str">
        <f t="shared" si="270"/>
        <v/>
      </c>
      <c r="H1078" s="60" t="str">
        <f t="shared" si="270"/>
        <v/>
      </c>
      <c r="I1078" s="60" t="str">
        <f t="shared" si="270"/>
        <v/>
      </c>
      <c r="K1078" s="115" t="str">
        <f t="shared" si="266"/>
        <v/>
      </c>
      <c r="U1078" s="116"/>
      <c r="V1078" s="65" t="str">
        <f t="shared" si="256"/>
        <v/>
      </c>
      <c r="W1078" s="65" t="str">
        <f t="shared" si="257"/>
        <v/>
      </c>
      <c r="X1078" s="65" t="str">
        <f t="shared" si="258"/>
        <v/>
      </c>
      <c r="Y1078" s="65" t="str">
        <f t="shared" si="259"/>
        <v/>
      </c>
      <c r="Z1078" s="65" t="str">
        <f t="shared" si="260"/>
        <v/>
      </c>
      <c r="AA1078" s="65" t="str">
        <f t="shared" si="261"/>
        <v/>
      </c>
      <c r="AB1078" s="38"/>
      <c r="AC1078" s="38"/>
      <c r="AD1078" s="38"/>
      <c r="AE1078" s="85" t="str">
        <f t="shared" si="262"/>
        <v/>
      </c>
      <c r="AF1078" s="85" t="str">
        <f t="shared" si="263"/>
        <v/>
      </c>
      <c r="AG1078" s="85" t="str">
        <f t="shared" si="264"/>
        <v/>
      </c>
      <c r="AH1078" s="66" t="str">
        <f t="shared" si="267"/>
        <v/>
      </c>
      <c r="AI1078" s="46" t="str">
        <f>IFERROR(IF(ISNUMBER('Opsparede løndele dec20-mar21'!K1076),AH1078+'Opsparede løndele dec20-mar21'!K1076,AH1078),"")</f>
        <v/>
      </c>
    </row>
    <row r="1079" spans="1:35" x14ac:dyDescent="0.25">
      <c r="A1079" s="52" t="str">
        <f t="shared" si="268"/>
        <v/>
      </c>
      <c r="B1079" s="5"/>
      <c r="C1079" s="6"/>
      <c r="D1079" s="7"/>
      <c r="E1079" s="8"/>
      <c r="F1079" s="8"/>
      <c r="G1079" s="60" t="str">
        <f t="shared" si="270"/>
        <v/>
      </c>
      <c r="H1079" s="60" t="str">
        <f t="shared" si="270"/>
        <v/>
      </c>
      <c r="I1079" s="60" t="str">
        <f t="shared" si="270"/>
        <v/>
      </c>
      <c r="K1079" s="115" t="str">
        <f t="shared" si="266"/>
        <v/>
      </c>
      <c r="U1079" s="116"/>
      <c r="V1079" s="65" t="str">
        <f t="shared" si="256"/>
        <v/>
      </c>
      <c r="W1079" s="65" t="str">
        <f t="shared" si="257"/>
        <v/>
      </c>
      <c r="X1079" s="65" t="str">
        <f t="shared" si="258"/>
        <v/>
      </c>
      <c r="Y1079" s="65" t="str">
        <f t="shared" si="259"/>
        <v/>
      </c>
      <c r="Z1079" s="65" t="str">
        <f t="shared" si="260"/>
        <v/>
      </c>
      <c r="AA1079" s="65" t="str">
        <f t="shared" si="261"/>
        <v/>
      </c>
      <c r="AB1079" s="38"/>
      <c r="AC1079" s="38"/>
      <c r="AD1079" s="38"/>
      <c r="AE1079" s="85" t="str">
        <f t="shared" si="262"/>
        <v/>
      </c>
      <c r="AF1079" s="85" t="str">
        <f t="shared" si="263"/>
        <v/>
      </c>
      <c r="AG1079" s="85" t="str">
        <f t="shared" si="264"/>
        <v/>
      </c>
      <c r="AH1079" s="66" t="str">
        <f t="shared" si="267"/>
        <v/>
      </c>
      <c r="AI1079" s="46" t="str">
        <f>IFERROR(IF(ISNUMBER('Opsparede løndele dec20-mar21'!K1077),AH1079+'Opsparede løndele dec20-mar21'!K1077,AH1079),"")</f>
        <v/>
      </c>
    </row>
    <row r="1080" spans="1:35" x14ac:dyDescent="0.25">
      <c r="A1080" s="52" t="str">
        <f t="shared" si="268"/>
        <v/>
      </c>
      <c r="B1080" s="5"/>
      <c r="C1080" s="6"/>
      <c r="D1080" s="7"/>
      <c r="E1080" s="8"/>
      <c r="F1080" s="8"/>
      <c r="G1080" s="60" t="str">
        <f t="shared" ref="G1080:I1095" si="271">IF(AND(ISNUMBER($E1080),ISNUMBER($F1080)),MAX(MIN(NETWORKDAYS(IF($E1080&lt;=VLOOKUP(G$6,Matrix_antal_dage,5,FALSE),VLOOKUP(G$6,Matrix_antal_dage,5,FALSE),$E1080),IF($F1080&gt;=VLOOKUP(G$6,Matrix_antal_dage,6,FALSE),VLOOKUP(G$6,Matrix_antal_dage,6,FALSE),$F1080),helligdage),VLOOKUP(G$6,Matrix_antal_dage,7,FALSE)),0),"")</f>
        <v/>
      </c>
      <c r="H1080" s="60" t="str">
        <f t="shared" si="271"/>
        <v/>
      </c>
      <c r="I1080" s="60" t="str">
        <f t="shared" si="271"/>
        <v/>
      </c>
      <c r="K1080" s="115" t="str">
        <f t="shared" si="266"/>
        <v/>
      </c>
      <c r="U1080" s="116"/>
      <c r="V1080" s="65" t="str">
        <f t="shared" si="256"/>
        <v/>
      </c>
      <c r="W1080" s="65" t="str">
        <f t="shared" si="257"/>
        <v/>
      </c>
      <c r="X1080" s="65" t="str">
        <f t="shared" si="258"/>
        <v/>
      </c>
      <c r="Y1080" s="65" t="str">
        <f t="shared" si="259"/>
        <v/>
      </c>
      <c r="Z1080" s="65" t="str">
        <f t="shared" si="260"/>
        <v/>
      </c>
      <c r="AA1080" s="65" t="str">
        <f t="shared" si="261"/>
        <v/>
      </c>
      <c r="AB1080" s="38"/>
      <c r="AC1080" s="38"/>
      <c r="AD1080" s="38"/>
      <c r="AE1080" s="85" t="str">
        <f t="shared" si="262"/>
        <v/>
      </c>
      <c r="AF1080" s="85" t="str">
        <f t="shared" si="263"/>
        <v/>
      </c>
      <c r="AG1080" s="85" t="str">
        <f t="shared" si="264"/>
        <v/>
      </c>
      <c r="AH1080" s="66" t="str">
        <f t="shared" si="267"/>
        <v/>
      </c>
      <c r="AI1080" s="46" t="str">
        <f>IFERROR(IF(ISNUMBER('Opsparede løndele dec20-mar21'!K1078),AH1080+'Opsparede løndele dec20-mar21'!K1078,AH1080),"")</f>
        <v/>
      </c>
    </row>
    <row r="1081" spans="1:35" x14ac:dyDescent="0.25">
      <c r="A1081" s="52" t="str">
        <f t="shared" si="268"/>
        <v/>
      </c>
      <c r="B1081" s="5"/>
      <c r="C1081" s="6"/>
      <c r="D1081" s="7"/>
      <c r="E1081" s="8"/>
      <c r="F1081" s="8"/>
      <c r="G1081" s="60" t="str">
        <f t="shared" si="271"/>
        <v/>
      </c>
      <c r="H1081" s="60" t="str">
        <f t="shared" si="271"/>
        <v/>
      </c>
      <c r="I1081" s="60" t="str">
        <f t="shared" si="271"/>
        <v/>
      </c>
      <c r="K1081" s="115" t="str">
        <f t="shared" si="266"/>
        <v/>
      </c>
      <c r="U1081" s="116"/>
      <c r="V1081" s="65" t="str">
        <f t="shared" si="256"/>
        <v/>
      </c>
      <c r="W1081" s="65" t="str">
        <f t="shared" si="257"/>
        <v/>
      </c>
      <c r="X1081" s="65" t="str">
        <f t="shared" si="258"/>
        <v/>
      </c>
      <c r="Y1081" s="65" t="str">
        <f t="shared" si="259"/>
        <v/>
      </c>
      <c r="Z1081" s="65" t="str">
        <f t="shared" si="260"/>
        <v/>
      </c>
      <c r="AA1081" s="65" t="str">
        <f t="shared" si="261"/>
        <v/>
      </c>
      <c r="AB1081" s="38"/>
      <c r="AC1081" s="38"/>
      <c r="AD1081" s="38"/>
      <c r="AE1081" s="85" t="str">
        <f t="shared" si="262"/>
        <v/>
      </c>
      <c r="AF1081" s="85" t="str">
        <f t="shared" si="263"/>
        <v/>
      </c>
      <c r="AG1081" s="85" t="str">
        <f t="shared" si="264"/>
        <v/>
      </c>
      <c r="AH1081" s="66" t="str">
        <f t="shared" si="267"/>
        <v/>
      </c>
      <c r="AI1081" s="46" t="str">
        <f>IFERROR(IF(ISNUMBER('Opsparede løndele dec20-mar21'!K1079),AH1081+'Opsparede løndele dec20-mar21'!K1079,AH1081),"")</f>
        <v/>
      </c>
    </row>
    <row r="1082" spans="1:35" x14ac:dyDescent="0.25">
      <c r="A1082" s="52" t="str">
        <f t="shared" si="268"/>
        <v/>
      </c>
      <c r="B1082" s="5"/>
      <c r="C1082" s="6"/>
      <c r="D1082" s="7"/>
      <c r="E1082" s="8"/>
      <c r="F1082" s="8"/>
      <c r="G1082" s="60" t="str">
        <f t="shared" si="271"/>
        <v/>
      </c>
      <c r="H1082" s="60" t="str">
        <f t="shared" si="271"/>
        <v/>
      </c>
      <c r="I1082" s="60" t="str">
        <f t="shared" si="271"/>
        <v/>
      </c>
      <c r="K1082" s="115" t="str">
        <f t="shared" si="266"/>
        <v/>
      </c>
      <c r="U1082" s="116"/>
      <c r="V1082" s="65" t="str">
        <f t="shared" si="256"/>
        <v/>
      </c>
      <c r="W1082" s="65" t="str">
        <f t="shared" si="257"/>
        <v/>
      </c>
      <c r="X1082" s="65" t="str">
        <f t="shared" si="258"/>
        <v/>
      </c>
      <c r="Y1082" s="65" t="str">
        <f t="shared" si="259"/>
        <v/>
      </c>
      <c r="Z1082" s="65" t="str">
        <f t="shared" si="260"/>
        <v/>
      </c>
      <c r="AA1082" s="65" t="str">
        <f t="shared" si="261"/>
        <v/>
      </c>
      <c r="AB1082" s="38"/>
      <c r="AC1082" s="38"/>
      <c r="AD1082" s="38"/>
      <c r="AE1082" s="85" t="str">
        <f t="shared" si="262"/>
        <v/>
      </c>
      <c r="AF1082" s="85" t="str">
        <f t="shared" si="263"/>
        <v/>
      </c>
      <c r="AG1082" s="85" t="str">
        <f t="shared" si="264"/>
        <v/>
      </c>
      <c r="AH1082" s="66" t="str">
        <f t="shared" si="267"/>
        <v/>
      </c>
      <c r="AI1082" s="46" t="str">
        <f>IFERROR(IF(ISNUMBER('Opsparede løndele dec20-mar21'!K1080),AH1082+'Opsparede løndele dec20-mar21'!K1080,AH1082),"")</f>
        <v/>
      </c>
    </row>
    <row r="1083" spans="1:35" x14ac:dyDescent="0.25">
      <c r="A1083" s="52" t="str">
        <f t="shared" si="268"/>
        <v/>
      </c>
      <c r="B1083" s="5"/>
      <c r="C1083" s="6"/>
      <c r="D1083" s="7"/>
      <c r="E1083" s="8"/>
      <c r="F1083" s="8"/>
      <c r="G1083" s="60" t="str">
        <f t="shared" si="271"/>
        <v/>
      </c>
      <c r="H1083" s="60" t="str">
        <f t="shared" si="271"/>
        <v/>
      </c>
      <c r="I1083" s="60" t="str">
        <f t="shared" si="271"/>
        <v/>
      </c>
      <c r="K1083" s="115" t="str">
        <f t="shared" si="266"/>
        <v/>
      </c>
      <c r="U1083" s="116"/>
      <c r="V1083" s="65" t="str">
        <f t="shared" si="256"/>
        <v/>
      </c>
      <c r="W1083" s="65" t="str">
        <f t="shared" si="257"/>
        <v/>
      </c>
      <c r="X1083" s="65" t="str">
        <f t="shared" si="258"/>
        <v/>
      </c>
      <c r="Y1083" s="65" t="str">
        <f t="shared" si="259"/>
        <v/>
      </c>
      <c r="Z1083" s="65" t="str">
        <f t="shared" si="260"/>
        <v/>
      </c>
      <c r="AA1083" s="65" t="str">
        <f t="shared" si="261"/>
        <v/>
      </c>
      <c r="AB1083" s="38"/>
      <c r="AC1083" s="38"/>
      <c r="AD1083" s="38"/>
      <c r="AE1083" s="85" t="str">
        <f t="shared" si="262"/>
        <v/>
      </c>
      <c r="AF1083" s="85" t="str">
        <f t="shared" si="263"/>
        <v/>
      </c>
      <c r="AG1083" s="85" t="str">
        <f t="shared" si="264"/>
        <v/>
      </c>
      <c r="AH1083" s="66" t="str">
        <f t="shared" si="267"/>
        <v/>
      </c>
      <c r="AI1083" s="46" t="str">
        <f>IFERROR(IF(ISNUMBER('Opsparede løndele dec20-mar21'!K1081),AH1083+'Opsparede løndele dec20-mar21'!K1081,AH1083),"")</f>
        <v/>
      </c>
    </row>
    <row r="1084" spans="1:35" x14ac:dyDescent="0.25">
      <c r="A1084" s="52" t="str">
        <f t="shared" si="268"/>
        <v/>
      </c>
      <c r="B1084" s="5"/>
      <c r="C1084" s="6"/>
      <c r="D1084" s="7"/>
      <c r="E1084" s="8"/>
      <c r="F1084" s="8"/>
      <c r="G1084" s="60" t="str">
        <f t="shared" si="271"/>
        <v/>
      </c>
      <c r="H1084" s="60" t="str">
        <f t="shared" si="271"/>
        <v/>
      </c>
      <c r="I1084" s="60" t="str">
        <f t="shared" si="271"/>
        <v/>
      </c>
      <c r="K1084" s="115" t="str">
        <f t="shared" si="266"/>
        <v/>
      </c>
      <c r="U1084" s="116"/>
      <c r="V1084" s="65" t="str">
        <f t="shared" si="256"/>
        <v/>
      </c>
      <c r="W1084" s="65" t="str">
        <f t="shared" si="257"/>
        <v/>
      </c>
      <c r="X1084" s="65" t="str">
        <f t="shared" si="258"/>
        <v/>
      </c>
      <c r="Y1084" s="65" t="str">
        <f t="shared" si="259"/>
        <v/>
      </c>
      <c r="Z1084" s="65" t="str">
        <f t="shared" si="260"/>
        <v/>
      </c>
      <c r="AA1084" s="65" t="str">
        <f t="shared" si="261"/>
        <v/>
      </c>
      <c r="AB1084" s="38"/>
      <c r="AC1084" s="38"/>
      <c r="AD1084" s="38"/>
      <c r="AE1084" s="85" t="str">
        <f t="shared" si="262"/>
        <v/>
      </c>
      <c r="AF1084" s="85" t="str">
        <f t="shared" si="263"/>
        <v/>
      </c>
      <c r="AG1084" s="85" t="str">
        <f t="shared" si="264"/>
        <v/>
      </c>
      <c r="AH1084" s="66" t="str">
        <f t="shared" si="267"/>
        <v/>
      </c>
      <c r="AI1084" s="46" t="str">
        <f>IFERROR(IF(ISNUMBER('Opsparede løndele dec20-mar21'!K1082),AH1084+'Opsparede løndele dec20-mar21'!K1082,AH1084),"")</f>
        <v/>
      </c>
    </row>
    <row r="1085" spans="1:35" x14ac:dyDescent="0.25">
      <c r="A1085" s="52" t="str">
        <f t="shared" si="268"/>
        <v/>
      </c>
      <c r="B1085" s="5"/>
      <c r="C1085" s="6"/>
      <c r="D1085" s="7"/>
      <c r="E1085" s="8"/>
      <c r="F1085" s="8"/>
      <c r="G1085" s="60" t="str">
        <f t="shared" si="271"/>
        <v/>
      </c>
      <c r="H1085" s="60" t="str">
        <f t="shared" si="271"/>
        <v/>
      </c>
      <c r="I1085" s="60" t="str">
        <f t="shared" si="271"/>
        <v/>
      </c>
      <c r="K1085" s="115" t="str">
        <f t="shared" si="266"/>
        <v/>
      </c>
      <c r="U1085" s="116"/>
      <c r="V1085" s="65" t="str">
        <f t="shared" si="256"/>
        <v/>
      </c>
      <c r="W1085" s="65" t="str">
        <f t="shared" si="257"/>
        <v/>
      </c>
      <c r="X1085" s="65" t="str">
        <f t="shared" si="258"/>
        <v/>
      </c>
      <c r="Y1085" s="65" t="str">
        <f t="shared" si="259"/>
        <v/>
      </c>
      <c r="Z1085" s="65" t="str">
        <f t="shared" si="260"/>
        <v/>
      </c>
      <c r="AA1085" s="65" t="str">
        <f t="shared" si="261"/>
        <v/>
      </c>
      <c r="AB1085" s="38"/>
      <c r="AC1085" s="38"/>
      <c r="AD1085" s="38"/>
      <c r="AE1085" s="85" t="str">
        <f t="shared" si="262"/>
        <v/>
      </c>
      <c r="AF1085" s="85" t="str">
        <f t="shared" si="263"/>
        <v/>
      </c>
      <c r="AG1085" s="85" t="str">
        <f t="shared" si="264"/>
        <v/>
      </c>
      <c r="AH1085" s="66" t="str">
        <f t="shared" si="267"/>
        <v/>
      </c>
      <c r="AI1085" s="46" t="str">
        <f>IFERROR(IF(ISNUMBER('Opsparede løndele dec20-mar21'!K1083),AH1085+'Opsparede løndele dec20-mar21'!K1083,AH1085),"")</f>
        <v/>
      </c>
    </row>
    <row r="1086" spans="1:35" x14ac:dyDescent="0.25">
      <c r="A1086" s="52" t="str">
        <f t="shared" si="268"/>
        <v/>
      </c>
      <c r="B1086" s="5"/>
      <c r="C1086" s="6"/>
      <c r="D1086" s="7"/>
      <c r="E1086" s="8"/>
      <c r="F1086" s="8"/>
      <c r="G1086" s="60" t="str">
        <f t="shared" si="271"/>
        <v/>
      </c>
      <c r="H1086" s="60" t="str">
        <f t="shared" si="271"/>
        <v/>
      </c>
      <c r="I1086" s="60" t="str">
        <f t="shared" si="271"/>
        <v/>
      </c>
      <c r="K1086" s="115" t="str">
        <f t="shared" si="266"/>
        <v/>
      </c>
      <c r="U1086" s="116"/>
      <c r="V1086" s="65" t="str">
        <f t="shared" si="256"/>
        <v/>
      </c>
      <c r="W1086" s="65" t="str">
        <f t="shared" si="257"/>
        <v/>
      </c>
      <c r="X1086" s="65" t="str">
        <f t="shared" si="258"/>
        <v/>
      </c>
      <c r="Y1086" s="65" t="str">
        <f t="shared" si="259"/>
        <v/>
      </c>
      <c r="Z1086" s="65" t="str">
        <f t="shared" si="260"/>
        <v/>
      </c>
      <c r="AA1086" s="65" t="str">
        <f t="shared" si="261"/>
        <v/>
      </c>
      <c r="AB1086" s="38"/>
      <c r="AC1086" s="38"/>
      <c r="AD1086" s="38"/>
      <c r="AE1086" s="85" t="str">
        <f t="shared" si="262"/>
        <v/>
      </c>
      <c r="AF1086" s="85" t="str">
        <f t="shared" si="263"/>
        <v/>
      </c>
      <c r="AG1086" s="85" t="str">
        <f t="shared" si="264"/>
        <v/>
      </c>
      <c r="AH1086" s="66" t="str">
        <f t="shared" si="267"/>
        <v/>
      </c>
      <c r="AI1086" s="46" t="str">
        <f>IFERROR(IF(ISNUMBER('Opsparede løndele dec20-mar21'!K1084),AH1086+'Opsparede løndele dec20-mar21'!K1084,AH1086),"")</f>
        <v/>
      </c>
    </row>
    <row r="1087" spans="1:35" x14ac:dyDescent="0.25">
      <c r="A1087" s="52" t="str">
        <f t="shared" si="268"/>
        <v/>
      </c>
      <c r="B1087" s="5"/>
      <c r="C1087" s="6"/>
      <c r="D1087" s="7"/>
      <c r="E1087" s="8"/>
      <c r="F1087" s="8"/>
      <c r="G1087" s="60" t="str">
        <f t="shared" si="271"/>
        <v/>
      </c>
      <c r="H1087" s="60" t="str">
        <f t="shared" si="271"/>
        <v/>
      </c>
      <c r="I1087" s="60" t="str">
        <f t="shared" si="271"/>
        <v/>
      </c>
      <c r="K1087" s="115" t="str">
        <f t="shared" si="266"/>
        <v/>
      </c>
      <c r="U1087" s="116"/>
      <c r="V1087" s="65" t="str">
        <f t="shared" si="256"/>
        <v/>
      </c>
      <c r="W1087" s="65" t="str">
        <f t="shared" si="257"/>
        <v/>
      </c>
      <c r="X1087" s="65" t="str">
        <f t="shared" si="258"/>
        <v/>
      </c>
      <c r="Y1087" s="65" t="str">
        <f t="shared" si="259"/>
        <v/>
      </c>
      <c r="Z1087" s="65" t="str">
        <f t="shared" si="260"/>
        <v/>
      </c>
      <c r="AA1087" s="65" t="str">
        <f t="shared" si="261"/>
        <v/>
      </c>
      <c r="AB1087" s="38"/>
      <c r="AC1087" s="38"/>
      <c r="AD1087" s="38"/>
      <c r="AE1087" s="85" t="str">
        <f t="shared" si="262"/>
        <v/>
      </c>
      <c r="AF1087" s="85" t="str">
        <f t="shared" si="263"/>
        <v/>
      </c>
      <c r="AG1087" s="85" t="str">
        <f t="shared" si="264"/>
        <v/>
      </c>
      <c r="AH1087" s="66" t="str">
        <f t="shared" si="267"/>
        <v/>
      </c>
      <c r="AI1087" s="46" t="str">
        <f>IFERROR(IF(ISNUMBER('Opsparede løndele dec20-mar21'!K1085),AH1087+'Opsparede løndele dec20-mar21'!K1085,AH1087),"")</f>
        <v/>
      </c>
    </row>
    <row r="1088" spans="1:35" x14ac:dyDescent="0.25">
      <c r="A1088" s="52" t="str">
        <f t="shared" si="268"/>
        <v/>
      </c>
      <c r="B1088" s="5"/>
      <c r="C1088" s="6"/>
      <c r="D1088" s="7"/>
      <c r="E1088" s="8"/>
      <c r="F1088" s="8"/>
      <c r="G1088" s="60" t="str">
        <f t="shared" si="271"/>
        <v/>
      </c>
      <c r="H1088" s="60" t="str">
        <f t="shared" si="271"/>
        <v/>
      </c>
      <c r="I1088" s="60" t="str">
        <f t="shared" si="271"/>
        <v/>
      </c>
      <c r="K1088" s="115" t="str">
        <f t="shared" si="266"/>
        <v/>
      </c>
      <c r="U1088" s="116"/>
      <c r="V1088" s="65" t="str">
        <f t="shared" si="256"/>
        <v/>
      </c>
      <c r="W1088" s="65" t="str">
        <f t="shared" si="257"/>
        <v/>
      </c>
      <c r="X1088" s="65" t="str">
        <f t="shared" si="258"/>
        <v/>
      </c>
      <c r="Y1088" s="65" t="str">
        <f t="shared" si="259"/>
        <v/>
      </c>
      <c r="Z1088" s="65" t="str">
        <f t="shared" si="260"/>
        <v/>
      </c>
      <c r="AA1088" s="65" t="str">
        <f t="shared" si="261"/>
        <v/>
      </c>
      <c r="AB1088" s="38"/>
      <c r="AC1088" s="38"/>
      <c r="AD1088" s="38"/>
      <c r="AE1088" s="85" t="str">
        <f t="shared" si="262"/>
        <v/>
      </c>
      <c r="AF1088" s="85" t="str">
        <f t="shared" si="263"/>
        <v/>
      </c>
      <c r="AG1088" s="85" t="str">
        <f t="shared" si="264"/>
        <v/>
      </c>
      <c r="AH1088" s="66" t="str">
        <f t="shared" si="267"/>
        <v/>
      </c>
      <c r="AI1088" s="46" t="str">
        <f>IFERROR(IF(ISNUMBER('Opsparede løndele dec20-mar21'!K1086),AH1088+'Opsparede løndele dec20-mar21'!K1086,AH1088),"")</f>
        <v/>
      </c>
    </row>
    <row r="1089" spans="1:35" x14ac:dyDescent="0.25">
      <c r="A1089" s="52" t="str">
        <f t="shared" si="268"/>
        <v/>
      </c>
      <c r="B1089" s="5"/>
      <c r="C1089" s="6"/>
      <c r="D1089" s="7"/>
      <c r="E1089" s="8"/>
      <c r="F1089" s="8"/>
      <c r="G1089" s="60" t="str">
        <f t="shared" si="271"/>
        <v/>
      </c>
      <c r="H1089" s="60" t="str">
        <f t="shared" si="271"/>
        <v/>
      </c>
      <c r="I1089" s="60" t="str">
        <f t="shared" si="271"/>
        <v/>
      </c>
      <c r="K1089" s="115" t="str">
        <f t="shared" si="266"/>
        <v/>
      </c>
      <c r="U1089" s="116"/>
      <c r="V1089" s="65" t="str">
        <f t="shared" si="256"/>
        <v/>
      </c>
      <c r="W1089" s="65" t="str">
        <f t="shared" si="257"/>
        <v/>
      </c>
      <c r="X1089" s="65" t="str">
        <f t="shared" si="258"/>
        <v/>
      </c>
      <c r="Y1089" s="65" t="str">
        <f t="shared" si="259"/>
        <v/>
      </c>
      <c r="Z1089" s="65" t="str">
        <f t="shared" si="260"/>
        <v/>
      </c>
      <c r="AA1089" s="65" t="str">
        <f t="shared" si="261"/>
        <v/>
      </c>
      <c r="AB1089" s="38"/>
      <c r="AC1089" s="38"/>
      <c r="AD1089" s="38"/>
      <c r="AE1089" s="85" t="str">
        <f t="shared" si="262"/>
        <v/>
      </c>
      <c r="AF1089" s="85" t="str">
        <f t="shared" si="263"/>
        <v/>
      </c>
      <c r="AG1089" s="85" t="str">
        <f t="shared" si="264"/>
        <v/>
      </c>
      <c r="AH1089" s="66" t="str">
        <f t="shared" si="267"/>
        <v/>
      </c>
      <c r="AI1089" s="46" t="str">
        <f>IFERROR(IF(ISNUMBER('Opsparede løndele dec20-mar21'!K1087),AH1089+'Opsparede løndele dec20-mar21'!K1087,AH1089),"")</f>
        <v/>
      </c>
    </row>
    <row r="1090" spans="1:35" x14ac:dyDescent="0.25">
      <c r="A1090" s="52" t="str">
        <f t="shared" si="268"/>
        <v/>
      </c>
      <c r="B1090" s="5"/>
      <c r="C1090" s="6"/>
      <c r="D1090" s="7"/>
      <c r="E1090" s="8"/>
      <c r="F1090" s="8"/>
      <c r="G1090" s="60" t="str">
        <f t="shared" si="271"/>
        <v/>
      </c>
      <c r="H1090" s="60" t="str">
        <f t="shared" si="271"/>
        <v/>
      </c>
      <c r="I1090" s="60" t="str">
        <f t="shared" si="271"/>
        <v/>
      </c>
      <c r="K1090" s="115" t="str">
        <f t="shared" si="266"/>
        <v/>
      </c>
      <c r="U1090" s="116"/>
      <c r="V1090" s="65" t="str">
        <f t="shared" si="256"/>
        <v/>
      </c>
      <c r="W1090" s="65" t="str">
        <f t="shared" si="257"/>
        <v/>
      </c>
      <c r="X1090" s="65" t="str">
        <f t="shared" si="258"/>
        <v/>
      </c>
      <c r="Y1090" s="65" t="str">
        <f t="shared" si="259"/>
        <v/>
      </c>
      <c r="Z1090" s="65" t="str">
        <f t="shared" si="260"/>
        <v/>
      </c>
      <c r="AA1090" s="65" t="str">
        <f t="shared" si="261"/>
        <v/>
      </c>
      <c r="AB1090" s="38"/>
      <c r="AC1090" s="38"/>
      <c r="AD1090" s="38"/>
      <c r="AE1090" s="85" t="str">
        <f t="shared" si="262"/>
        <v/>
      </c>
      <c r="AF1090" s="85" t="str">
        <f t="shared" si="263"/>
        <v/>
      </c>
      <c r="AG1090" s="85" t="str">
        <f t="shared" si="264"/>
        <v/>
      </c>
      <c r="AH1090" s="66" t="str">
        <f t="shared" si="267"/>
        <v/>
      </c>
      <c r="AI1090" s="46" t="str">
        <f>IFERROR(IF(ISNUMBER('Opsparede løndele dec20-mar21'!K1088),AH1090+'Opsparede løndele dec20-mar21'!K1088,AH1090),"")</f>
        <v/>
      </c>
    </row>
    <row r="1091" spans="1:35" x14ac:dyDescent="0.25">
      <c r="A1091" s="52" t="str">
        <f t="shared" si="268"/>
        <v/>
      </c>
      <c r="B1091" s="5"/>
      <c r="C1091" s="6"/>
      <c r="D1091" s="7"/>
      <c r="E1091" s="8"/>
      <c r="F1091" s="8"/>
      <c r="G1091" s="60" t="str">
        <f t="shared" si="271"/>
        <v/>
      </c>
      <c r="H1091" s="60" t="str">
        <f t="shared" si="271"/>
        <v/>
      </c>
      <c r="I1091" s="60" t="str">
        <f t="shared" si="271"/>
        <v/>
      </c>
      <c r="K1091" s="115" t="str">
        <f t="shared" si="266"/>
        <v/>
      </c>
      <c r="U1091" s="116"/>
      <c r="V1091" s="65" t="str">
        <f t="shared" si="256"/>
        <v/>
      </c>
      <c r="W1091" s="65" t="str">
        <f t="shared" si="257"/>
        <v/>
      </c>
      <c r="X1091" s="65" t="str">
        <f t="shared" si="258"/>
        <v/>
      </c>
      <c r="Y1091" s="65" t="str">
        <f t="shared" si="259"/>
        <v/>
      </c>
      <c r="Z1091" s="65" t="str">
        <f t="shared" si="260"/>
        <v/>
      </c>
      <c r="AA1091" s="65" t="str">
        <f t="shared" si="261"/>
        <v/>
      </c>
      <c r="AB1091" s="38"/>
      <c r="AC1091" s="38"/>
      <c r="AD1091" s="38"/>
      <c r="AE1091" s="85" t="str">
        <f t="shared" si="262"/>
        <v/>
      </c>
      <c r="AF1091" s="85" t="str">
        <f t="shared" si="263"/>
        <v/>
      </c>
      <c r="AG1091" s="85" t="str">
        <f t="shared" si="264"/>
        <v/>
      </c>
      <c r="AH1091" s="66" t="str">
        <f t="shared" si="267"/>
        <v/>
      </c>
      <c r="AI1091" s="46" t="str">
        <f>IFERROR(IF(ISNUMBER('Opsparede løndele dec20-mar21'!K1089),AH1091+'Opsparede løndele dec20-mar21'!K1089,AH1091),"")</f>
        <v/>
      </c>
    </row>
    <row r="1092" spans="1:35" x14ac:dyDescent="0.25">
      <c r="A1092" s="52" t="str">
        <f t="shared" si="268"/>
        <v/>
      </c>
      <c r="B1092" s="5"/>
      <c r="C1092" s="6"/>
      <c r="D1092" s="7"/>
      <c r="E1092" s="8"/>
      <c r="F1092" s="8"/>
      <c r="G1092" s="60" t="str">
        <f t="shared" si="271"/>
        <v/>
      </c>
      <c r="H1092" s="60" t="str">
        <f t="shared" si="271"/>
        <v/>
      </c>
      <c r="I1092" s="60" t="str">
        <f t="shared" si="271"/>
        <v/>
      </c>
      <c r="K1092" s="115" t="str">
        <f t="shared" si="266"/>
        <v/>
      </c>
      <c r="U1092" s="116"/>
      <c r="V1092" s="65" t="str">
        <f t="shared" si="256"/>
        <v/>
      </c>
      <c r="W1092" s="65" t="str">
        <f t="shared" si="257"/>
        <v/>
      </c>
      <c r="X1092" s="65" t="str">
        <f t="shared" si="258"/>
        <v/>
      </c>
      <c r="Y1092" s="65" t="str">
        <f t="shared" si="259"/>
        <v/>
      </c>
      <c r="Z1092" s="65" t="str">
        <f t="shared" si="260"/>
        <v/>
      </c>
      <c r="AA1092" s="65" t="str">
        <f t="shared" si="261"/>
        <v/>
      </c>
      <c r="AB1092" s="38"/>
      <c r="AC1092" s="38"/>
      <c r="AD1092" s="38"/>
      <c r="AE1092" s="85" t="str">
        <f t="shared" si="262"/>
        <v/>
      </c>
      <c r="AF1092" s="85" t="str">
        <f t="shared" si="263"/>
        <v/>
      </c>
      <c r="AG1092" s="85" t="str">
        <f t="shared" si="264"/>
        <v/>
      </c>
      <c r="AH1092" s="66" t="str">
        <f t="shared" si="267"/>
        <v/>
      </c>
      <c r="AI1092" s="46" t="str">
        <f>IFERROR(IF(ISNUMBER('Opsparede løndele dec20-mar21'!K1090),AH1092+'Opsparede løndele dec20-mar21'!K1090,AH1092),"")</f>
        <v/>
      </c>
    </row>
    <row r="1093" spans="1:35" x14ac:dyDescent="0.25">
      <c r="A1093" s="52" t="str">
        <f t="shared" si="268"/>
        <v/>
      </c>
      <c r="B1093" s="5"/>
      <c r="C1093" s="6"/>
      <c r="D1093" s="7"/>
      <c r="E1093" s="8"/>
      <c r="F1093" s="8"/>
      <c r="G1093" s="60" t="str">
        <f t="shared" si="271"/>
        <v/>
      </c>
      <c r="H1093" s="60" t="str">
        <f t="shared" si="271"/>
        <v/>
      </c>
      <c r="I1093" s="60" t="str">
        <f t="shared" si="271"/>
        <v/>
      </c>
      <c r="K1093" s="115" t="str">
        <f t="shared" si="266"/>
        <v/>
      </c>
      <c r="U1093" s="116"/>
      <c r="V1093" s="65" t="str">
        <f t="shared" si="256"/>
        <v/>
      </c>
      <c r="W1093" s="65" t="str">
        <f t="shared" si="257"/>
        <v/>
      </c>
      <c r="X1093" s="65" t="str">
        <f t="shared" si="258"/>
        <v/>
      </c>
      <c r="Y1093" s="65" t="str">
        <f t="shared" si="259"/>
        <v/>
      </c>
      <c r="Z1093" s="65" t="str">
        <f t="shared" si="260"/>
        <v/>
      </c>
      <c r="AA1093" s="65" t="str">
        <f t="shared" si="261"/>
        <v/>
      </c>
      <c r="AB1093" s="38"/>
      <c r="AC1093" s="38"/>
      <c r="AD1093" s="38"/>
      <c r="AE1093" s="85" t="str">
        <f t="shared" si="262"/>
        <v/>
      </c>
      <c r="AF1093" s="85" t="str">
        <f t="shared" si="263"/>
        <v/>
      </c>
      <c r="AG1093" s="85" t="str">
        <f t="shared" si="264"/>
        <v/>
      </c>
      <c r="AH1093" s="66" t="str">
        <f t="shared" si="267"/>
        <v/>
      </c>
      <c r="AI1093" s="46" t="str">
        <f>IFERROR(IF(ISNUMBER('Opsparede løndele dec20-mar21'!K1091),AH1093+'Opsparede løndele dec20-mar21'!K1091,AH1093),"")</f>
        <v/>
      </c>
    </row>
    <row r="1094" spans="1:35" x14ac:dyDescent="0.25">
      <c r="A1094" s="52" t="str">
        <f t="shared" si="268"/>
        <v/>
      </c>
      <c r="B1094" s="5"/>
      <c r="C1094" s="6"/>
      <c r="D1094" s="7"/>
      <c r="E1094" s="8"/>
      <c r="F1094" s="8"/>
      <c r="G1094" s="60" t="str">
        <f t="shared" si="271"/>
        <v/>
      </c>
      <c r="H1094" s="60" t="str">
        <f t="shared" si="271"/>
        <v/>
      </c>
      <c r="I1094" s="60" t="str">
        <f t="shared" si="271"/>
        <v/>
      </c>
      <c r="K1094" s="115" t="str">
        <f t="shared" si="266"/>
        <v/>
      </c>
      <c r="U1094" s="116"/>
      <c r="V1094" s="65" t="str">
        <f t="shared" si="256"/>
        <v/>
      </c>
      <c r="W1094" s="65" t="str">
        <f t="shared" si="257"/>
        <v/>
      </c>
      <c r="X1094" s="65" t="str">
        <f t="shared" si="258"/>
        <v/>
      </c>
      <c r="Y1094" s="65" t="str">
        <f t="shared" si="259"/>
        <v/>
      </c>
      <c r="Z1094" s="65" t="str">
        <f t="shared" si="260"/>
        <v/>
      </c>
      <c r="AA1094" s="65" t="str">
        <f t="shared" si="261"/>
        <v/>
      </c>
      <c r="AB1094" s="38"/>
      <c r="AC1094" s="38"/>
      <c r="AD1094" s="38"/>
      <c r="AE1094" s="85" t="str">
        <f t="shared" si="262"/>
        <v/>
      </c>
      <c r="AF1094" s="85" t="str">
        <f t="shared" si="263"/>
        <v/>
      </c>
      <c r="AG1094" s="85" t="str">
        <f t="shared" si="264"/>
        <v/>
      </c>
      <c r="AH1094" s="66" t="str">
        <f t="shared" si="267"/>
        <v/>
      </c>
      <c r="AI1094" s="46" t="str">
        <f>IFERROR(IF(ISNUMBER('Opsparede løndele dec20-mar21'!K1092),AH1094+'Opsparede løndele dec20-mar21'!K1092,AH1094),"")</f>
        <v/>
      </c>
    </row>
    <row r="1095" spans="1:35" x14ac:dyDescent="0.25">
      <c r="A1095" s="52" t="str">
        <f t="shared" si="268"/>
        <v/>
      </c>
      <c r="B1095" s="5"/>
      <c r="C1095" s="6"/>
      <c r="D1095" s="7"/>
      <c r="E1095" s="8"/>
      <c r="F1095" s="8"/>
      <c r="G1095" s="60" t="str">
        <f t="shared" si="271"/>
        <v/>
      </c>
      <c r="H1095" s="60" t="str">
        <f t="shared" si="271"/>
        <v/>
      </c>
      <c r="I1095" s="60" t="str">
        <f t="shared" si="271"/>
        <v/>
      </c>
      <c r="K1095" s="115" t="str">
        <f t="shared" si="266"/>
        <v/>
      </c>
      <c r="U1095" s="116"/>
      <c r="V1095" s="65" t="str">
        <f t="shared" ref="V1095:V1158" si="272">IF(AND(ISNUMBER($U1095),ISNUMBER(L1095)),(IF($B1095="","",IF(MIN(L1095,O1095)*$K1095&gt;30000*IF($U1095&gt;37,37,$U1095)/37,30000*IF($U1095&gt;37,37,$U1095)/37,MIN(L1095,O1095)*$K1095))),"")</f>
        <v/>
      </c>
      <c r="W1095" s="65" t="str">
        <f t="shared" ref="W1095:W1158" si="273">IF(AND(ISNUMBER($U1095),ISNUMBER(M1095)),(IF($B1095="","",IF(MIN(M1095,P1095)*$K1095&gt;30000*IF($U1095&gt;37,37,$U1095)/37,30000*IF($U1095&gt;37,37,$U1095)/37,MIN(M1095,P1095)*$K1095))),"")</f>
        <v/>
      </c>
      <c r="X1095" s="65" t="str">
        <f t="shared" ref="X1095:X1158" si="274">IF(AND(ISNUMBER($U1095),ISNUMBER(N1095)),(IF($B1095="","",IF(MIN(N1095,Q1095)*$K1095&gt;30000*IF($U1095&gt;37,37,$U1095)/37,30000*IF($U1095&gt;37,37,$U1095)/37,MIN(N1095,Q1095)*$K1095))),"")</f>
        <v/>
      </c>
      <c r="Y1095" s="65" t="str">
        <f t="shared" ref="Y1095:Y1158" si="275">IF(ISNUMBER(V1095),(MIN(V1095,MIN(L1095,O1095)-R1095)),"")</f>
        <v/>
      </c>
      <c r="Z1095" s="65" t="str">
        <f t="shared" ref="Z1095:Z1158" si="276">IF(ISNUMBER(W1095),(MIN(W1095,MIN(M1095,P1095)-S1095)),"")</f>
        <v/>
      </c>
      <c r="AA1095" s="65" t="str">
        <f t="shared" ref="AA1095:AA1158" si="277">IF(ISNUMBER(X1095),(MIN(X1095,MIN(N1095,Q1095)-T1095)),"")</f>
        <v/>
      </c>
      <c r="AB1095" s="38"/>
      <c r="AC1095" s="38"/>
      <c r="AD1095" s="38"/>
      <c r="AE1095" s="85" t="str">
        <f t="shared" ref="AE1095:AE1158" si="278">IF(ISNUMBER(AB1095),MIN(Y1095/VLOOKUP(G$6,Matrix_antal_dage,4,FALSE)*(G1095-AB1095),30000),"")</f>
        <v/>
      </c>
      <c r="AF1095" s="85" t="str">
        <f t="shared" ref="AF1095:AF1158" si="279">IF(ISNUMBER(AC1095),MIN(Z1095/VLOOKUP(H$6,Matrix_antal_dage,4,FALSE)*(H1095-AC1095),30000),"")</f>
        <v/>
      </c>
      <c r="AG1095" s="85" t="str">
        <f t="shared" ref="AG1095:AG1158" si="280">IF(ISNUMBER(AD1095),MIN(AA1095/VLOOKUP(I$6,Matrix_antal_dage,4,FALSE)*(I1095-AD1095),30000),"")</f>
        <v/>
      </c>
      <c r="AH1095" s="66" t="str">
        <f t="shared" si="267"/>
        <v/>
      </c>
      <c r="AI1095" s="46" t="str">
        <f>IFERROR(IF(ISNUMBER('Opsparede løndele dec20-mar21'!K1093),AH1095+'Opsparede løndele dec20-mar21'!K1093,AH1095),"")</f>
        <v/>
      </c>
    </row>
    <row r="1096" spans="1:35" x14ac:dyDescent="0.25">
      <c r="A1096" s="52" t="str">
        <f t="shared" si="268"/>
        <v/>
      </c>
      <c r="B1096" s="5"/>
      <c r="C1096" s="6"/>
      <c r="D1096" s="7"/>
      <c r="E1096" s="8"/>
      <c r="F1096" s="8"/>
      <c r="G1096" s="60" t="str">
        <f t="shared" ref="G1096:I1111" si="281">IF(AND(ISNUMBER($E1096),ISNUMBER($F1096)),MAX(MIN(NETWORKDAYS(IF($E1096&lt;=VLOOKUP(G$6,Matrix_antal_dage,5,FALSE),VLOOKUP(G$6,Matrix_antal_dage,5,FALSE),$E1096),IF($F1096&gt;=VLOOKUP(G$6,Matrix_antal_dage,6,FALSE),VLOOKUP(G$6,Matrix_antal_dage,6,FALSE),$F1096),helligdage),VLOOKUP(G$6,Matrix_antal_dage,7,FALSE)),0),"")</f>
        <v/>
      </c>
      <c r="H1096" s="60" t="str">
        <f t="shared" si="281"/>
        <v/>
      </c>
      <c r="I1096" s="60" t="str">
        <f t="shared" si="281"/>
        <v/>
      </c>
      <c r="K1096" s="115" t="str">
        <f t="shared" ref="K1096:K1159" si="282">IF(J1096="","",IF(J1096="Funktionær",0.75,IF(J1096="Ikke-funktionær",0.9,IF(J1096="Elev/lærling",0.9))))</f>
        <v/>
      </c>
      <c r="U1096" s="116"/>
      <c r="V1096" s="65" t="str">
        <f t="shared" si="272"/>
        <v/>
      </c>
      <c r="W1096" s="65" t="str">
        <f t="shared" si="273"/>
        <v/>
      </c>
      <c r="X1096" s="65" t="str">
        <f t="shared" si="274"/>
        <v/>
      </c>
      <c r="Y1096" s="65" t="str">
        <f t="shared" si="275"/>
        <v/>
      </c>
      <c r="Z1096" s="65" t="str">
        <f t="shared" si="276"/>
        <v/>
      </c>
      <c r="AA1096" s="65" t="str">
        <f t="shared" si="277"/>
        <v/>
      </c>
      <c r="AB1096" s="38"/>
      <c r="AC1096" s="38"/>
      <c r="AD1096" s="38"/>
      <c r="AE1096" s="85" t="str">
        <f t="shared" si="278"/>
        <v/>
      </c>
      <c r="AF1096" s="85" t="str">
        <f t="shared" si="279"/>
        <v/>
      </c>
      <c r="AG1096" s="85" t="str">
        <f t="shared" si="280"/>
        <v/>
      </c>
      <c r="AH1096" s="66" t="str">
        <f t="shared" ref="AH1096:AH1159" si="283">IF(OR(ISNUMBER(AB1096),ISNUMBER(AC1096),ISNUMBER(AD1096)),SUM(AE1096:AG1096),"")</f>
        <v/>
      </c>
      <c r="AI1096" s="46" t="str">
        <f>IFERROR(IF(ISNUMBER('Opsparede løndele dec20-mar21'!K1094),AH1096+'Opsparede løndele dec20-mar21'!K1094,AH1096),"")</f>
        <v/>
      </c>
    </row>
    <row r="1097" spans="1:35" x14ac:dyDescent="0.25">
      <c r="A1097" s="52" t="str">
        <f t="shared" ref="A1097:A1160" si="284">IF(B1097="","",A1096+1)</f>
        <v/>
      </c>
      <c r="B1097" s="5"/>
      <c r="C1097" s="6"/>
      <c r="D1097" s="7"/>
      <c r="E1097" s="8"/>
      <c r="F1097" s="8"/>
      <c r="G1097" s="60" t="str">
        <f t="shared" si="281"/>
        <v/>
      </c>
      <c r="H1097" s="60" t="str">
        <f t="shared" si="281"/>
        <v/>
      </c>
      <c r="I1097" s="60" t="str">
        <f t="shared" si="281"/>
        <v/>
      </c>
      <c r="K1097" s="115" t="str">
        <f t="shared" si="282"/>
        <v/>
      </c>
      <c r="U1097" s="116"/>
      <c r="V1097" s="65" t="str">
        <f t="shared" si="272"/>
        <v/>
      </c>
      <c r="W1097" s="65" t="str">
        <f t="shared" si="273"/>
        <v/>
      </c>
      <c r="X1097" s="65" t="str">
        <f t="shared" si="274"/>
        <v/>
      </c>
      <c r="Y1097" s="65" t="str">
        <f t="shared" si="275"/>
        <v/>
      </c>
      <c r="Z1097" s="65" t="str">
        <f t="shared" si="276"/>
        <v/>
      </c>
      <c r="AA1097" s="65" t="str">
        <f t="shared" si="277"/>
        <v/>
      </c>
      <c r="AB1097" s="38"/>
      <c r="AC1097" s="38"/>
      <c r="AD1097" s="38"/>
      <c r="AE1097" s="85" t="str">
        <f t="shared" si="278"/>
        <v/>
      </c>
      <c r="AF1097" s="85" t="str">
        <f t="shared" si="279"/>
        <v/>
      </c>
      <c r="AG1097" s="85" t="str">
        <f t="shared" si="280"/>
        <v/>
      </c>
      <c r="AH1097" s="66" t="str">
        <f t="shared" si="283"/>
        <v/>
      </c>
      <c r="AI1097" s="46" t="str">
        <f>IFERROR(IF(ISNUMBER('Opsparede løndele dec20-mar21'!K1095),AH1097+'Opsparede løndele dec20-mar21'!K1095,AH1097),"")</f>
        <v/>
      </c>
    </row>
    <row r="1098" spans="1:35" x14ac:dyDescent="0.25">
      <c r="A1098" s="52" t="str">
        <f t="shared" si="284"/>
        <v/>
      </c>
      <c r="B1098" s="5"/>
      <c r="C1098" s="6"/>
      <c r="D1098" s="7"/>
      <c r="E1098" s="8"/>
      <c r="F1098" s="8"/>
      <c r="G1098" s="60" t="str">
        <f t="shared" si="281"/>
        <v/>
      </c>
      <c r="H1098" s="60" t="str">
        <f t="shared" si="281"/>
        <v/>
      </c>
      <c r="I1098" s="60" t="str">
        <f t="shared" si="281"/>
        <v/>
      </c>
      <c r="K1098" s="115" t="str">
        <f t="shared" si="282"/>
        <v/>
      </c>
      <c r="U1098" s="116"/>
      <c r="V1098" s="65" t="str">
        <f t="shared" si="272"/>
        <v/>
      </c>
      <c r="W1098" s="65" t="str">
        <f t="shared" si="273"/>
        <v/>
      </c>
      <c r="X1098" s="65" t="str">
        <f t="shared" si="274"/>
        <v/>
      </c>
      <c r="Y1098" s="65" t="str">
        <f t="shared" si="275"/>
        <v/>
      </c>
      <c r="Z1098" s="65" t="str">
        <f t="shared" si="276"/>
        <v/>
      </c>
      <c r="AA1098" s="65" t="str">
        <f t="shared" si="277"/>
        <v/>
      </c>
      <c r="AB1098" s="38"/>
      <c r="AC1098" s="38"/>
      <c r="AD1098" s="38"/>
      <c r="AE1098" s="85" t="str">
        <f t="shared" si="278"/>
        <v/>
      </c>
      <c r="AF1098" s="85" t="str">
        <f t="shared" si="279"/>
        <v/>
      </c>
      <c r="AG1098" s="85" t="str">
        <f t="shared" si="280"/>
        <v/>
      </c>
      <c r="AH1098" s="66" t="str">
        <f t="shared" si="283"/>
        <v/>
      </c>
      <c r="AI1098" s="46" t="str">
        <f>IFERROR(IF(ISNUMBER('Opsparede løndele dec20-mar21'!K1096),AH1098+'Opsparede løndele dec20-mar21'!K1096,AH1098),"")</f>
        <v/>
      </c>
    </row>
    <row r="1099" spans="1:35" x14ac:dyDescent="0.25">
      <c r="A1099" s="52" t="str">
        <f t="shared" si="284"/>
        <v/>
      </c>
      <c r="B1099" s="5"/>
      <c r="C1099" s="6"/>
      <c r="D1099" s="7"/>
      <c r="E1099" s="8"/>
      <c r="F1099" s="8"/>
      <c r="G1099" s="60" t="str">
        <f t="shared" si="281"/>
        <v/>
      </c>
      <c r="H1099" s="60" t="str">
        <f t="shared" si="281"/>
        <v/>
      </c>
      <c r="I1099" s="60" t="str">
        <f t="shared" si="281"/>
        <v/>
      </c>
      <c r="K1099" s="115" t="str">
        <f t="shared" si="282"/>
        <v/>
      </c>
      <c r="U1099" s="116"/>
      <c r="V1099" s="65" t="str">
        <f t="shared" si="272"/>
        <v/>
      </c>
      <c r="W1099" s="65" t="str">
        <f t="shared" si="273"/>
        <v/>
      </c>
      <c r="X1099" s="65" t="str">
        <f t="shared" si="274"/>
        <v/>
      </c>
      <c r="Y1099" s="65" t="str">
        <f t="shared" si="275"/>
        <v/>
      </c>
      <c r="Z1099" s="65" t="str">
        <f t="shared" si="276"/>
        <v/>
      </c>
      <c r="AA1099" s="65" t="str">
        <f t="shared" si="277"/>
        <v/>
      </c>
      <c r="AB1099" s="38"/>
      <c r="AC1099" s="38"/>
      <c r="AD1099" s="38"/>
      <c r="AE1099" s="85" t="str">
        <f t="shared" si="278"/>
        <v/>
      </c>
      <c r="AF1099" s="85" t="str">
        <f t="shared" si="279"/>
        <v/>
      </c>
      <c r="AG1099" s="85" t="str">
        <f t="shared" si="280"/>
        <v/>
      </c>
      <c r="AH1099" s="66" t="str">
        <f t="shared" si="283"/>
        <v/>
      </c>
      <c r="AI1099" s="46" t="str">
        <f>IFERROR(IF(ISNUMBER('Opsparede løndele dec20-mar21'!K1097),AH1099+'Opsparede løndele dec20-mar21'!K1097,AH1099),"")</f>
        <v/>
      </c>
    </row>
    <row r="1100" spans="1:35" x14ac:dyDescent="0.25">
      <c r="A1100" s="52" t="str">
        <f t="shared" si="284"/>
        <v/>
      </c>
      <c r="B1100" s="5"/>
      <c r="C1100" s="6"/>
      <c r="D1100" s="7"/>
      <c r="E1100" s="8"/>
      <c r="F1100" s="8"/>
      <c r="G1100" s="60" t="str">
        <f t="shared" si="281"/>
        <v/>
      </c>
      <c r="H1100" s="60" t="str">
        <f t="shared" si="281"/>
        <v/>
      </c>
      <c r="I1100" s="60" t="str">
        <f t="shared" si="281"/>
        <v/>
      </c>
      <c r="K1100" s="115" t="str">
        <f t="shared" si="282"/>
        <v/>
      </c>
      <c r="U1100" s="116"/>
      <c r="V1100" s="65" t="str">
        <f t="shared" si="272"/>
        <v/>
      </c>
      <c r="W1100" s="65" t="str">
        <f t="shared" si="273"/>
        <v/>
      </c>
      <c r="X1100" s="65" t="str">
        <f t="shared" si="274"/>
        <v/>
      </c>
      <c r="Y1100" s="65" t="str">
        <f t="shared" si="275"/>
        <v/>
      </c>
      <c r="Z1100" s="65" t="str">
        <f t="shared" si="276"/>
        <v/>
      </c>
      <c r="AA1100" s="65" t="str">
        <f t="shared" si="277"/>
        <v/>
      </c>
      <c r="AB1100" s="38"/>
      <c r="AC1100" s="38"/>
      <c r="AD1100" s="38"/>
      <c r="AE1100" s="85" t="str">
        <f t="shared" si="278"/>
        <v/>
      </c>
      <c r="AF1100" s="85" t="str">
        <f t="shared" si="279"/>
        <v/>
      </c>
      <c r="AG1100" s="85" t="str">
        <f t="shared" si="280"/>
        <v/>
      </c>
      <c r="AH1100" s="66" t="str">
        <f t="shared" si="283"/>
        <v/>
      </c>
      <c r="AI1100" s="46" t="str">
        <f>IFERROR(IF(ISNUMBER('Opsparede løndele dec20-mar21'!K1098),AH1100+'Opsparede løndele dec20-mar21'!K1098,AH1100),"")</f>
        <v/>
      </c>
    </row>
    <row r="1101" spans="1:35" x14ac:dyDescent="0.25">
      <c r="A1101" s="52" t="str">
        <f t="shared" si="284"/>
        <v/>
      </c>
      <c r="B1101" s="5"/>
      <c r="C1101" s="6"/>
      <c r="D1101" s="7"/>
      <c r="E1101" s="8"/>
      <c r="F1101" s="8"/>
      <c r="G1101" s="60" t="str">
        <f t="shared" si="281"/>
        <v/>
      </c>
      <c r="H1101" s="60" t="str">
        <f t="shared" si="281"/>
        <v/>
      </c>
      <c r="I1101" s="60" t="str">
        <f t="shared" si="281"/>
        <v/>
      </c>
      <c r="K1101" s="115" t="str">
        <f t="shared" si="282"/>
        <v/>
      </c>
      <c r="U1101" s="116"/>
      <c r="V1101" s="65" t="str">
        <f t="shared" si="272"/>
        <v/>
      </c>
      <c r="W1101" s="65" t="str">
        <f t="shared" si="273"/>
        <v/>
      </c>
      <c r="X1101" s="65" t="str">
        <f t="shared" si="274"/>
        <v/>
      </c>
      <c r="Y1101" s="65" t="str">
        <f t="shared" si="275"/>
        <v/>
      </c>
      <c r="Z1101" s="65" t="str">
        <f t="shared" si="276"/>
        <v/>
      </c>
      <c r="AA1101" s="65" t="str">
        <f t="shared" si="277"/>
        <v/>
      </c>
      <c r="AB1101" s="38"/>
      <c r="AC1101" s="38"/>
      <c r="AD1101" s="38"/>
      <c r="AE1101" s="85" t="str">
        <f t="shared" si="278"/>
        <v/>
      </c>
      <c r="AF1101" s="85" t="str">
        <f t="shared" si="279"/>
        <v/>
      </c>
      <c r="AG1101" s="85" t="str">
        <f t="shared" si="280"/>
        <v/>
      </c>
      <c r="AH1101" s="66" t="str">
        <f t="shared" si="283"/>
        <v/>
      </c>
      <c r="AI1101" s="46" t="str">
        <f>IFERROR(IF(ISNUMBER('Opsparede løndele dec20-mar21'!K1099),AH1101+'Opsparede løndele dec20-mar21'!K1099,AH1101),"")</f>
        <v/>
      </c>
    </row>
    <row r="1102" spans="1:35" x14ac:dyDescent="0.25">
      <c r="A1102" s="52" t="str">
        <f t="shared" si="284"/>
        <v/>
      </c>
      <c r="B1102" s="5"/>
      <c r="C1102" s="6"/>
      <c r="D1102" s="7"/>
      <c r="E1102" s="8"/>
      <c r="F1102" s="8"/>
      <c r="G1102" s="60" t="str">
        <f t="shared" si="281"/>
        <v/>
      </c>
      <c r="H1102" s="60" t="str">
        <f t="shared" si="281"/>
        <v/>
      </c>
      <c r="I1102" s="60" t="str">
        <f t="shared" si="281"/>
        <v/>
      </c>
      <c r="K1102" s="115" t="str">
        <f t="shared" si="282"/>
        <v/>
      </c>
      <c r="U1102" s="116"/>
      <c r="V1102" s="65" t="str">
        <f t="shared" si="272"/>
        <v/>
      </c>
      <c r="W1102" s="65" t="str">
        <f t="shared" si="273"/>
        <v/>
      </c>
      <c r="X1102" s="65" t="str">
        <f t="shared" si="274"/>
        <v/>
      </c>
      <c r="Y1102" s="65" t="str">
        <f t="shared" si="275"/>
        <v/>
      </c>
      <c r="Z1102" s="65" t="str">
        <f t="shared" si="276"/>
        <v/>
      </c>
      <c r="AA1102" s="65" t="str">
        <f t="shared" si="277"/>
        <v/>
      </c>
      <c r="AB1102" s="38"/>
      <c r="AC1102" s="38"/>
      <c r="AD1102" s="38"/>
      <c r="AE1102" s="85" t="str">
        <f t="shared" si="278"/>
        <v/>
      </c>
      <c r="AF1102" s="85" t="str">
        <f t="shared" si="279"/>
        <v/>
      </c>
      <c r="AG1102" s="85" t="str">
        <f t="shared" si="280"/>
        <v/>
      </c>
      <c r="AH1102" s="66" t="str">
        <f t="shared" si="283"/>
        <v/>
      </c>
      <c r="AI1102" s="46" t="str">
        <f>IFERROR(IF(ISNUMBER('Opsparede løndele dec20-mar21'!K1100),AH1102+'Opsparede løndele dec20-mar21'!K1100,AH1102),"")</f>
        <v/>
      </c>
    </row>
    <row r="1103" spans="1:35" x14ac:dyDescent="0.25">
      <c r="A1103" s="52" t="str">
        <f t="shared" si="284"/>
        <v/>
      </c>
      <c r="B1103" s="5"/>
      <c r="C1103" s="6"/>
      <c r="D1103" s="7"/>
      <c r="E1103" s="8"/>
      <c r="F1103" s="8"/>
      <c r="G1103" s="60" t="str">
        <f t="shared" si="281"/>
        <v/>
      </c>
      <c r="H1103" s="60" t="str">
        <f t="shared" si="281"/>
        <v/>
      </c>
      <c r="I1103" s="60" t="str">
        <f t="shared" si="281"/>
        <v/>
      </c>
      <c r="K1103" s="115" t="str">
        <f t="shared" si="282"/>
        <v/>
      </c>
      <c r="U1103" s="116"/>
      <c r="V1103" s="65" t="str">
        <f t="shared" si="272"/>
        <v/>
      </c>
      <c r="W1103" s="65" t="str">
        <f t="shared" si="273"/>
        <v/>
      </c>
      <c r="X1103" s="65" t="str">
        <f t="shared" si="274"/>
        <v/>
      </c>
      <c r="Y1103" s="65" t="str">
        <f t="shared" si="275"/>
        <v/>
      </c>
      <c r="Z1103" s="65" t="str">
        <f t="shared" si="276"/>
        <v/>
      </c>
      <c r="AA1103" s="65" t="str">
        <f t="shared" si="277"/>
        <v/>
      </c>
      <c r="AB1103" s="38"/>
      <c r="AC1103" s="38"/>
      <c r="AD1103" s="38"/>
      <c r="AE1103" s="85" t="str">
        <f t="shared" si="278"/>
        <v/>
      </c>
      <c r="AF1103" s="85" t="str">
        <f t="shared" si="279"/>
        <v/>
      </c>
      <c r="AG1103" s="85" t="str">
        <f t="shared" si="280"/>
        <v/>
      </c>
      <c r="AH1103" s="66" t="str">
        <f t="shared" si="283"/>
        <v/>
      </c>
      <c r="AI1103" s="46" t="str">
        <f>IFERROR(IF(ISNUMBER('Opsparede løndele dec20-mar21'!K1101),AH1103+'Opsparede løndele dec20-mar21'!K1101,AH1103),"")</f>
        <v/>
      </c>
    </row>
    <row r="1104" spans="1:35" x14ac:dyDescent="0.25">
      <c r="A1104" s="52" t="str">
        <f t="shared" si="284"/>
        <v/>
      </c>
      <c r="B1104" s="5"/>
      <c r="C1104" s="6"/>
      <c r="D1104" s="7"/>
      <c r="E1104" s="8"/>
      <c r="F1104" s="8"/>
      <c r="G1104" s="60" t="str">
        <f t="shared" si="281"/>
        <v/>
      </c>
      <c r="H1104" s="60" t="str">
        <f t="shared" si="281"/>
        <v/>
      </c>
      <c r="I1104" s="60" t="str">
        <f t="shared" si="281"/>
        <v/>
      </c>
      <c r="K1104" s="115" t="str">
        <f t="shared" si="282"/>
        <v/>
      </c>
      <c r="U1104" s="116"/>
      <c r="V1104" s="65" t="str">
        <f t="shared" si="272"/>
        <v/>
      </c>
      <c r="W1104" s="65" t="str">
        <f t="shared" si="273"/>
        <v/>
      </c>
      <c r="X1104" s="65" t="str">
        <f t="shared" si="274"/>
        <v/>
      </c>
      <c r="Y1104" s="65" t="str">
        <f t="shared" si="275"/>
        <v/>
      </c>
      <c r="Z1104" s="65" t="str">
        <f t="shared" si="276"/>
        <v/>
      </c>
      <c r="AA1104" s="65" t="str">
        <f t="shared" si="277"/>
        <v/>
      </c>
      <c r="AB1104" s="38"/>
      <c r="AC1104" s="38"/>
      <c r="AD1104" s="38"/>
      <c r="AE1104" s="85" t="str">
        <f t="shared" si="278"/>
        <v/>
      </c>
      <c r="AF1104" s="85" t="str">
        <f t="shared" si="279"/>
        <v/>
      </c>
      <c r="AG1104" s="85" t="str">
        <f t="shared" si="280"/>
        <v/>
      </c>
      <c r="AH1104" s="66" t="str">
        <f t="shared" si="283"/>
        <v/>
      </c>
      <c r="AI1104" s="46" t="str">
        <f>IFERROR(IF(ISNUMBER('Opsparede løndele dec20-mar21'!K1102),AH1104+'Opsparede løndele dec20-mar21'!K1102,AH1104),"")</f>
        <v/>
      </c>
    </row>
    <row r="1105" spans="1:35" x14ac:dyDescent="0.25">
      <c r="A1105" s="52" t="str">
        <f t="shared" si="284"/>
        <v/>
      </c>
      <c r="B1105" s="5"/>
      <c r="C1105" s="6"/>
      <c r="D1105" s="7"/>
      <c r="E1105" s="8"/>
      <c r="F1105" s="8"/>
      <c r="G1105" s="60" t="str">
        <f t="shared" si="281"/>
        <v/>
      </c>
      <c r="H1105" s="60" t="str">
        <f t="shared" si="281"/>
        <v/>
      </c>
      <c r="I1105" s="60" t="str">
        <f t="shared" si="281"/>
        <v/>
      </c>
      <c r="K1105" s="115" t="str">
        <f t="shared" si="282"/>
        <v/>
      </c>
      <c r="U1105" s="116"/>
      <c r="V1105" s="65" t="str">
        <f t="shared" si="272"/>
        <v/>
      </c>
      <c r="W1105" s="65" t="str">
        <f t="shared" si="273"/>
        <v/>
      </c>
      <c r="X1105" s="65" t="str">
        <f t="shared" si="274"/>
        <v/>
      </c>
      <c r="Y1105" s="65" t="str">
        <f t="shared" si="275"/>
        <v/>
      </c>
      <c r="Z1105" s="65" t="str">
        <f t="shared" si="276"/>
        <v/>
      </c>
      <c r="AA1105" s="65" t="str">
        <f t="shared" si="277"/>
        <v/>
      </c>
      <c r="AB1105" s="38"/>
      <c r="AC1105" s="38"/>
      <c r="AD1105" s="38"/>
      <c r="AE1105" s="85" t="str">
        <f t="shared" si="278"/>
        <v/>
      </c>
      <c r="AF1105" s="85" t="str">
        <f t="shared" si="279"/>
        <v/>
      </c>
      <c r="AG1105" s="85" t="str">
        <f t="shared" si="280"/>
        <v/>
      </c>
      <c r="AH1105" s="66" t="str">
        <f t="shared" si="283"/>
        <v/>
      </c>
      <c r="AI1105" s="46" t="str">
        <f>IFERROR(IF(ISNUMBER('Opsparede løndele dec20-mar21'!K1103),AH1105+'Opsparede løndele dec20-mar21'!K1103,AH1105),"")</f>
        <v/>
      </c>
    </row>
    <row r="1106" spans="1:35" x14ac:dyDescent="0.25">
      <c r="A1106" s="52" t="str">
        <f t="shared" si="284"/>
        <v/>
      </c>
      <c r="B1106" s="5"/>
      <c r="C1106" s="6"/>
      <c r="D1106" s="7"/>
      <c r="E1106" s="8"/>
      <c r="F1106" s="8"/>
      <c r="G1106" s="60" t="str">
        <f t="shared" si="281"/>
        <v/>
      </c>
      <c r="H1106" s="60" t="str">
        <f t="shared" si="281"/>
        <v/>
      </c>
      <c r="I1106" s="60" t="str">
        <f t="shared" si="281"/>
        <v/>
      </c>
      <c r="K1106" s="115" t="str">
        <f t="shared" si="282"/>
        <v/>
      </c>
      <c r="U1106" s="116"/>
      <c r="V1106" s="65" t="str">
        <f t="shared" si="272"/>
        <v/>
      </c>
      <c r="W1106" s="65" t="str">
        <f t="shared" si="273"/>
        <v/>
      </c>
      <c r="X1106" s="65" t="str">
        <f t="shared" si="274"/>
        <v/>
      </c>
      <c r="Y1106" s="65" t="str">
        <f t="shared" si="275"/>
        <v/>
      </c>
      <c r="Z1106" s="65" t="str">
        <f t="shared" si="276"/>
        <v/>
      </c>
      <c r="AA1106" s="65" t="str">
        <f t="shared" si="277"/>
        <v/>
      </c>
      <c r="AB1106" s="38"/>
      <c r="AC1106" s="38"/>
      <c r="AD1106" s="38"/>
      <c r="AE1106" s="85" t="str">
        <f t="shared" si="278"/>
        <v/>
      </c>
      <c r="AF1106" s="85" t="str">
        <f t="shared" si="279"/>
        <v/>
      </c>
      <c r="AG1106" s="85" t="str">
        <f t="shared" si="280"/>
        <v/>
      </c>
      <c r="AH1106" s="66" t="str">
        <f t="shared" si="283"/>
        <v/>
      </c>
      <c r="AI1106" s="46" t="str">
        <f>IFERROR(IF(ISNUMBER('Opsparede løndele dec20-mar21'!K1104),AH1106+'Opsparede løndele dec20-mar21'!K1104,AH1106),"")</f>
        <v/>
      </c>
    </row>
    <row r="1107" spans="1:35" x14ac:dyDescent="0.25">
      <c r="A1107" s="52" t="str">
        <f t="shared" si="284"/>
        <v/>
      </c>
      <c r="B1107" s="5"/>
      <c r="C1107" s="6"/>
      <c r="D1107" s="7"/>
      <c r="E1107" s="8"/>
      <c r="F1107" s="8"/>
      <c r="G1107" s="60" t="str">
        <f t="shared" si="281"/>
        <v/>
      </c>
      <c r="H1107" s="60" t="str">
        <f t="shared" si="281"/>
        <v/>
      </c>
      <c r="I1107" s="60" t="str">
        <f t="shared" si="281"/>
        <v/>
      </c>
      <c r="K1107" s="115" t="str">
        <f t="shared" si="282"/>
        <v/>
      </c>
      <c r="U1107" s="116"/>
      <c r="V1107" s="65" t="str">
        <f t="shared" si="272"/>
        <v/>
      </c>
      <c r="W1107" s="65" t="str">
        <f t="shared" si="273"/>
        <v/>
      </c>
      <c r="X1107" s="65" t="str">
        <f t="shared" si="274"/>
        <v/>
      </c>
      <c r="Y1107" s="65" t="str">
        <f t="shared" si="275"/>
        <v/>
      </c>
      <c r="Z1107" s="65" t="str">
        <f t="shared" si="276"/>
        <v/>
      </c>
      <c r="AA1107" s="65" t="str">
        <f t="shared" si="277"/>
        <v/>
      </c>
      <c r="AB1107" s="38"/>
      <c r="AC1107" s="38"/>
      <c r="AD1107" s="38"/>
      <c r="AE1107" s="85" t="str">
        <f t="shared" si="278"/>
        <v/>
      </c>
      <c r="AF1107" s="85" t="str">
        <f t="shared" si="279"/>
        <v/>
      </c>
      <c r="AG1107" s="85" t="str">
        <f t="shared" si="280"/>
        <v/>
      </c>
      <c r="AH1107" s="66" t="str">
        <f t="shared" si="283"/>
        <v/>
      </c>
      <c r="AI1107" s="46" t="str">
        <f>IFERROR(IF(ISNUMBER('Opsparede løndele dec20-mar21'!K1105),AH1107+'Opsparede løndele dec20-mar21'!K1105,AH1107),"")</f>
        <v/>
      </c>
    </row>
    <row r="1108" spans="1:35" x14ac:dyDescent="0.25">
      <c r="A1108" s="52" t="str">
        <f t="shared" si="284"/>
        <v/>
      </c>
      <c r="B1108" s="5"/>
      <c r="C1108" s="6"/>
      <c r="D1108" s="7"/>
      <c r="E1108" s="8"/>
      <c r="F1108" s="8"/>
      <c r="G1108" s="60" t="str">
        <f t="shared" si="281"/>
        <v/>
      </c>
      <c r="H1108" s="60" t="str">
        <f t="shared" si="281"/>
        <v/>
      </c>
      <c r="I1108" s="60" t="str">
        <f t="shared" si="281"/>
        <v/>
      </c>
      <c r="K1108" s="115" t="str">
        <f t="shared" si="282"/>
        <v/>
      </c>
      <c r="U1108" s="116"/>
      <c r="V1108" s="65" t="str">
        <f t="shared" si="272"/>
        <v/>
      </c>
      <c r="W1108" s="65" t="str">
        <f t="shared" si="273"/>
        <v/>
      </c>
      <c r="X1108" s="65" t="str">
        <f t="shared" si="274"/>
        <v/>
      </c>
      <c r="Y1108" s="65" t="str">
        <f t="shared" si="275"/>
        <v/>
      </c>
      <c r="Z1108" s="65" t="str">
        <f t="shared" si="276"/>
        <v/>
      </c>
      <c r="AA1108" s="65" t="str">
        <f t="shared" si="277"/>
        <v/>
      </c>
      <c r="AB1108" s="38"/>
      <c r="AC1108" s="38"/>
      <c r="AD1108" s="38"/>
      <c r="AE1108" s="85" t="str">
        <f t="shared" si="278"/>
        <v/>
      </c>
      <c r="AF1108" s="85" t="str">
        <f t="shared" si="279"/>
        <v/>
      </c>
      <c r="AG1108" s="85" t="str">
        <f t="shared" si="280"/>
        <v/>
      </c>
      <c r="AH1108" s="66" t="str">
        <f t="shared" si="283"/>
        <v/>
      </c>
      <c r="AI1108" s="46" t="str">
        <f>IFERROR(IF(ISNUMBER('Opsparede løndele dec20-mar21'!K1106),AH1108+'Opsparede løndele dec20-mar21'!K1106,AH1108),"")</f>
        <v/>
      </c>
    </row>
    <row r="1109" spans="1:35" x14ac:dyDescent="0.25">
      <c r="A1109" s="52" t="str">
        <f t="shared" si="284"/>
        <v/>
      </c>
      <c r="B1109" s="5"/>
      <c r="C1109" s="6"/>
      <c r="D1109" s="7"/>
      <c r="E1109" s="8"/>
      <c r="F1109" s="8"/>
      <c r="G1109" s="60" t="str">
        <f t="shared" si="281"/>
        <v/>
      </c>
      <c r="H1109" s="60" t="str">
        <f t="shared" si="281"/>
        <v/>
      </c>
      <c r="I1109" s="60" t="str">
        <f t="shared" si="281"/>
        <v/>
      </c>
      <c r="K1109" s="115" t="str">
        <f t="shared" si="282"/>
        <v/>
      </c>
      <c r="U1109" s="116"/>
      <c r="V1109" s="65" t="str">
        <f t="shared" si="272"/>
        <v/>
      </c>
      <c r="W1109" s="65" t="str">
        <f t="shared" si="273"/>
        <v/>
      </c>
      <c r="X1109" s="65" t="str">
        <f t="shared" si="274"/>
        <v/>
      </c>
      <c r="Y1109" s="65" t="str">
        <f t="shared" si="275"/>
        <v/>
      </c>
      <c r="Z1109" s="65" t="str">
        <f t="shared" si="276"/>
        <v/>
      </c>
      <c r="AA1109" s="65" t="str">
        <f t="shared" si="277"/>
        <v/>
      </c>
      <c r="AB1109" s="38"/>
      <c r="AC1109" s="38"/>
      <c r="AD1109" s="38"/>
      <c r="AE1109" s="85" t="str">
        <f t="shared" si="278"/>
        <v/>
      </c>
      <c r="AF1109" s="85" t="str">
        <f t="shared" si="279"/>
        <v/>
      </c>
      <c r="AG1109" s="85" t="str">
        <f t="shared" si="280"/>
        <v/>
      </c>
      <c r="AH1109" s="66" t="str">
        <f t="shared" si="283"/>
        <v/>
      </c>
      <c r="AI1109" s="46" t="str">
        <f>IFERROR(IF(ISNUMBER('Opsparede løndele dec20-mar21'!K1107),AH1109+'Opsparede løndele dec20-mar21'!K1107,AH1109),"")</f>
        <v/>
      </c>
    </row>
    <row r="1110" spans="1:35" x14ac:dyDescent="0.25">
      <c r="A1110" s="52" t="str">
        <f t="shared" si="284"/>
        <v/>
      </c>
      <c r="B1110" s="5"/>
      <c r="C1110" s="6"/>
      <c r="D1110" s="7"/>
      <c r="E1110" s="8"/>
      <c r="F1110" s="8"/>
      <c r="G1110" s="60" t="str">
        <f t="shared" si="281"/>
        <v/>
      </c>
      <c r="H1110" s="60" t="str">
        <f t="shared" si="281"/>
        <v/>
      </c>
      <c r="I1110" s="60" t="str">
        <f t="shared" si="281"/>
        <v/>
      </c>
      <c r="K1110" s="115" t="str">
        <f t="shared" si="282"/>
        <v/>
      </c>
      <c r="U1110" s="116"/>
      <c r="V1110" s="65" t="str">
        <f t="shared" si="272"/>
        <v/>
      </c>
      <c r="W1110" s="65" t="str">
        <f t="shared" si="273"/>
        <v/>
      </c>
      <c r="X1110" s="65" t="str">
        <f t="shared" si="274"/>
        <v/>
      </c>
      <c r="Y1110" s="65" t="str">
        <f t="shared" si="275"/>
        <v/>
      </c>
      <c r="Z1110" s="65" t="str">
        <f t="shared" si="276"/>
        <v/>
      </c>
      <c r="AA1110" s="65" t="str">
        <f t="shared" si="277"/>
        <v/>
      </c>
      <c r="AB1110" s="38"/>
      <c r="AC1110" s="38"/>
      <c r="AD1110" s="38"/>
      <c r="AE1110" s="85" t="str">
        <f t="shared" si="278"/>
        <v/>
      </c>
      <c r="AF1110" s="85" t="str">
        <f t="shared" si="279"/>
        <v/>
      </c>
      <c r="AG1110" s="85" t="str">
        <f t="shared" si="280"/>
        <v/>
      </c>
      <c r="AH1110" s="66" t="str">
        <f t="shared" si="283"/>
        <v/>
      </c>
      <c r="AI1110" s="46" t="str">
        <f>IFERROR(IF(ISNUMBER('Opsparede løndele dec20-mar21'!K1108),AH1110+'Opsparede løndele dec20-mar21'!K1108,AH1110),"")</f>
        <v/>
      </c>
    </row>
    <row r="1111" spans="1:35" x14ac:dyDescent="0.25">
      <c r="A1111" s="52" t="str">
        <f t="shared" si="284"/>
        <v/>
      </c>
      <c r="B1111" s="5"/>
      <c r="C1111" s="6"/>
      <c r="D1111" s="7"/>
      <c r="E1111" s="8"/>
      <c r="F1111" s="8"/>
      <c r="G1111" s="60" t="str">
        <f t="shared" si="281"/>
        <v/>
      </c>
      <c r="H1111" s="60" t="str">
        <f t="shared" si="281"/>
        <v/>
      </c>
      <c r="I1111" s="60" t="str">
        <f t="shared" si="281"/>
        <v/>
      </c>
      <c r="K1111" s="115" t="str">
        <f t="shared" si="282"/>
        <v/>
      </c>
      <c r="U1111" s="116"/>
      <c r="V1111" s="65" t="str">
        <f t="shared" si="272"/>
        <v/>
      </c>
      <c r="W1111" s="65" t="str">
        <f t="shared" si="273"/>
        <v/>
      </c>
      <c r="X1111" s="65" t="str">
        <f t="shared" si="274"/>
        <v/>
      </c>
      <c r="Y1111" s="65" t="str">
        <f t="shared" si="275"/>
        <v/>
      </c>
      <c r="Z1111" s="65" t="str">
        <f t="shared" si="276"/>
        <v/>
      </c>
      <c r="AA1111" s="65" t="str">
        <f t="shared" si="277"/>
        <v/>
      </c>
      <c r="AB1111" s="38"/>
      <c r="AC1111" s="38"/>
      <c r="AD1111" s="38"/>
      <c r="AE1111" s="85" t="str">
        <f t="shared" si="278"/>
        <v/>
      </c>
      <c r="AF1111" s="85" t="str">
        <f t="shared" si="279"/>
        <v/>
      </c>
      <c r="AG1111" s="85" t="str">
        <f t="shared" si="280"/>
        <v/>
      </c>
      <c r="AH1111" s="66" t="str">
        <f t="shared" si="283"/>
        <v/>
      </c>
      <c r="AI1111" s="46" t="str">
        <f>IFERROR(IF(ISNUMBER('Opsparede løndele dec20-mar21'!K1109),AH1111+'Opsparede løndele dec20-mar21'!K1109,AH1111),"")</f>
        <v/>
      </c>
    </row>
    <row r="1112" spans="1:35" x14ac:dyDescent="0.25">
      <c r="A1112" s="52" t="str">
        <f t="shared" si="284"/>
        <v/>
      </c>
      <c r="B1112" s="5"/>
      <c r="C1112" s="6"/>
      <c r="D1112" s="7"/>
      <c r="E1112" s="8"/>
      <c r="F1112" s="8"/>
      <c r="G1112" s="60" t="str">
        <f t="shared" ref="G1112:I1127" si="285">IF(AND(ISNUMBER($E1112),ISNUMBER($F1112)),MAX(MIN(NETWORKDAYS(IF($E1112&lt;=VLOOKUP(G$6,Matrix_antal_dage,5,FALSE),VLOOKUP(G$6,Matrix_antal_dage,5,FALSE),$E1112),IF($F1112&gt;=VLOOKUP(G$6,Matrix_antal_dage,6,FALSE),VLOOKUP(G$6,Matrix_antal_dage,6,FALSE),$F1112),helligdage),VLOOKUP(G$6,Matrix_antal_dage,7,FALSE)),0),"")</f>
        <v/>
      </c>
      <c r="H1112" s="60" t="str">
        <f t="shared" si="285"/>
        <v/>
      </c>
      <c r="I1112" s="60" t="str">
        <f t="shared" si="285"/>
        <v/>
      </c>
      <c r="K1112" s="115" t="str">
        <f t="shared" si="282"/>
        <v/>
      </c>
      <c r="U1112" s="116"/>
      <c r="V1112" s="65" t="str">
        <f t="shared" si="272"/>
        <v/>
      </c>
      <c r="W1112" s="65" t="str">
        <f t="shared" si="273"/>
        <v/>
      </c>
      <c r="X1112" s="65" t="str">
        <f t="shared" si="274"/>
        <v/>
      </c>
      <c r="Y1112" s="65" t="str">
        <f t="shared" si="275"/>
        <v/>
      </c>
      <c r="Z1112" s="65" t="str">
        <f t="shared" si="276"/>
        <v/>
      </c>
      <c r="AA1112" s="65" t="str">
        <f t="shared" si="277"/>
        <v/>
      </c>
      <c r="AB1112" s="38"/>
      <c r="AC1112" s="38"/>
      <c r="AD1112" s="38"/>
      <c r="AE1112" s="85" t="str">
        <f t="shared" si="278"/>
        <v/>
      </c>
      <c r="AF1112" s="85" t="str">
        <f t="shared" si="279"/>
        <v/>
      </c>
      <c r="AG1112" s="85" t="str">
        <f t="shared" si="280"/>
        <v/>
      </c>
      <c r="AH1112" s="66" t="str">
        <f t="shared" si="283"/>
        <v/>
      </c>
      <c r="AI1112" s="46" t="str">
        <f>IFERROR(IF(ISNUMBER('Opsparede løndele dec20-mar21'!K1110),AH1112+'Opsparede løndele dec20-mar21'!K1110,AH1112),"")</f>
        <v/>
      </c>
    </row>
    <row r="1113" spans="1:35" x14ac:dyDescent="0.25">
      <c r="A1113" s="52" t="str">
        <f t="shared" si="284"/>
        <v/>
      </c>
      <c r="B1113" s="5"/>
      <c r="C1113" s="6"/>
      <c r="D1113" s="7"/>
      <c r="E1113" s="8"/>
      <c r="F1113" s="8"/>
      <c r="G1113" s="60" t="str">
        <f t="shared" si="285"/>
        <v/>
      </c>
      <c r="H1113" s="60" t="str">
        <f t="shared" si="285"/>
        <v/>
      </c>
      <c r="I1113" s="60" t="str">
        <f t="shared" si="285"/>
        <v/>
      </c>
      <c r="K1113" s="115" t="str">
        <f t="shared" si="282"/>
        <v/>
      </c>
      <c r="U1113" s="116"/>
      <c r="V1113" s="65" t="str">
        <f t="shared" si="272"/>
        <v/>
      </c>
      <c r="W1113" s="65" t="str">
        <f t="shared" si="273"/>
        <v/>
      </c>
      <c r="X1113" s="65" t="str">
        <f t="shared" si="274"/>
        <v/>
      </c>
      <c r="Y1113" s="65" t="str">
        <f t="shared" si="275"/>
        <v/>
      </c>
      <c r="Z1113" s="65" t="str">
        <f t="shared" si="276"/>
        <v/>
      </c>
      <c r="AA1113" s="65" t="str">
        <f t="shared" si="277"/>
        <v/>
      </c>
      <c r="AB1113" s="38"/>
      <c r="AC1113" s="38"/>
      <c r="AD1113" s="38"/>
      <c r="AE1113" s="85" t="str">
        <f t="shared" si="278"/>
        <v/>
      </c>
      <c r="AF1113" s="85" t="str">
        <f t="shared" si="279"/>
        <v/>
      </c>
      <c r="AG1113" s="85" t="str">
        <f t="shared" si="280"/>
        <v/>
      </c>
      <c r="AH1113" s="66" t="str">
        <f t="shared" si="283"/>
        <v/>
      </c>
      <c r="AI1113" s="46" t="str">
        <f>IFERROR(IF(ISNUMBER('Opsparede løndele dec20-mar21'!K1111),AH1113+'Opsparede løndele dec20-mar21'!K1111,AH1113),"")</f>
        <v/>
      </c>
    </row>
    <row r="1114" spans="1:35" x14ac:dyDescent="0.25">
      <c r="A1114" s="52" t="str">
        <f t="shared" si="284"/>
        <v/>
      </c>
      <c r="B1114" s="5"/>
      <c r="C1114" s="6"/>
      <c r="D1114" s="7"/>
      <c r="E1114" s="8"/>
      <c r="F1114" s="8"/>
      <c r="G1114" s="60" t="str">
        <f t="shared" si="285"/>
        <v/>
      </c>
      <c r="H1114" s="60" t="str">
        <f t="shared" si="285"/>
        <v/>
      </c>
      <c r="I1114" s="60" t="str">
        <f t="shared" si="285"/>
        <v/>
      </c>
      <c r="K1114" s="115" t="str">
        <f t="shared" si="282"/>
        <v/>
      </c>
      <c r="U1114" s="116"/>
      <c r="V1114" s="65" t="str">
        <f t="shared" si="272"/>
        <v/>
      </c>
      <c r="W1114" s="65" t="str">
        <f t="shared" si="273"/>
        <v/>
      </c>
      <c r="X1114" s="65" t="str">
        <f t="shared" si="274"/>
        <v/>
      </c>
      <c r="Y1114" s="65" t="str">
        <f t="shared" si="275"/>
        <v/>
      </c>
      <c r="Z1114" s="65" t="str">
        <f t="shared" si="276"/>
        <v/>
      </c>
      <c r="AA1114" s="65" t="str">
        <f t="shared" si="277"/>
        <v/>
      </c>
      <c r="AB1114" s="38"/>
      <c r="AC1114" s="38"/>
      <c r="AD1114" s="38"/>
      <c r="AE1114" s="85" t="str">
        <f t="shared" si="278"/>
        <v/>
      </c>
      <c r="AF1114" s="85" t="str">
        <f t="shared" si="279"/>
        <v/>
      </c>
      <c r="AG1114" s="85" t="str">
        <f t="shared" si="280"/>
        <v/>
      </c>
      <c r="AH1114" s="66" t="str">
        <f t="shared" si="283"/>
        <v/>
      </c>
      <c r="AI1114" s="46" t="str">
        <f>IFERROR(IF(ISNUMBER('Opsparede løndele dec20-mar21'!K1112),AH1114+'Opsparede løndele dec20-mar21'!K1112,AH1114),"")</f>
        <v/>
      </c>
    </row>
    <row r="1115" spans="1:35" x14ac:dyDescent="0.25">
      <c r="A1115" s="52" t="str">
        <f t="shared" si="284"/>
        <v/>
      </c>
      <c r="B1115" s="5"/>
      <c r="C1115" s="6"/>
      <c r="D1115" s="7"/>
      <c r="E1115" s="8"/>
      <c r="F1115" s="8"/>
      <c r="G1115" s="60" t="str">
        <f t="shared" si="285"/>
        <v/>
      </c>
      <c r="H1115" s="60" t="str">
        <f t="shared" si="285"/>
        <v/>
      </c>
      <c r="I1115" s="60" t="str">
        <f t="shared" si="285"/>
        <v/>
      </c>
      <c r="K1115" s="115" t="str">
        <f t="shared" si="282"/>
        <v/>
      </c>
      <c r="U1115" s="116"/>
      <c r="V1115" s="65" t="str">
        <f t="shared" si="272"/>
        <v/>
      </c>
      <c r="W1115" s="65" t="str">
        <f t="shared" si="273"/>
        <v/>
      </c>
      <c r="X1115" s="65" t="str">
        <f t="shared" si="274"/>
        <v/>
      </c>
      <c r="Y1115" s="65" t="str">
        <f t="shared" si="275"/>
        <v/>
      </c>
      <c r="Z1115" s="65" t="str">
        <f t="shared" si="276"/>
        <v/>
      </c>
      <c r="AA1115" s="65" t="str">
        <f t="shared" si="277"/>
        <v/>
      </c>
      <c r="AB1115" s="38"/>
      <c r="AC1115" s="38"/>
      <c r="AD1115" s="38"/>
      <c r="AE1115" s="85" t="str">
        <f t="shared" si="278"/>
        <v/>
      </c>
      <c r="AF1115" s="85" t="str">
        <f t="shared" si="279"/>
        <v/>
      </c>
      <c r="AG1115" s="85" t="str">
        <f t="shared" si="280"/>
        <v/>
      </c>
      <c r="AH1115" s="66" t="str">
        <f t="shared" si="283"/>
        <v/>
      </c>
      <c r="AI1115" s="46" t="str">
        <f>IFERROR(IF(ISNUMBER('Opsparede løndele dec20-mar21'!K1113),AH1115+'Opsparede løndele dec20-mar21'!K1113,AH1115),"")</f>
        <v/>
      </c>
    </row>
    <row r="1116" spans="1:35" x14ac:dyDescent="0.25">
      <c r="A1116" s="52" t="str">
        <f t="shared" si="284"/>
        <v/>
      </c>
      <c r="B1116" s="5"/>
      <c r="C1116" s="6"/>
      <c r="D1116" s="7"/>
      <c r="E1116" s="8"/>
      <c r="F1116" s="8"/>
      <c r="G1116" s="60" t="str">
        <f t="shared" si="285"/>
        <v/>
      </c>
      <c r="H1116" s="60" t="str">
        <f t="shared" si="285"/>
        <v/>
      </c>
      <c r="I1116" s="60" t="str">
        <f t="shared" si="285"/>
        <v/>
      </c>
      <c r="K1116" s="115" t="str">
        <f t="shared" si="282"/>
        <v/>
      </c>
      <c r="U1116" s="116"/>
      <c r="V1116" s="65" t="str">
        <f t="shared" si="272"/>
        <v/>
      </c>
      <c r="W1116" s="65" t="str">
        <f t="shared" si="273"/>
        <v/>
      </c>
      <c r="X1116" s="65" t="str">
        <f t="shared" si="274"/>
        <v/>
      </c>
      <c r="Y1116" s="65" t="str">
        <f t="shared" si="275"/>
        <v/>
      </c>
      <c r="Z1116" s="65" t="str">
        <f t="shared" si="276"/>
        <v/>
      </c>
      <c r="AA1116" s="65" t="str">
        <f t="shared" si="277"/>
        <v/>
      </c>
      <c r="AB1116" s="38"/>
      <c r="AC1116" s="38"/>
      <c r="AD1116" s="38"/>
      <c r="AE1116" s="85" t="str">
        <f t="shared" si="278"/>
        <v/>
      </c>
      <c r="AF1116" s="85" t="str">
        <f t="shared" si="279"/>
        <v/>
      </c>
      <c r="AG1116" s="85" t="str">
        <f t="shared" si="280"/>
        <v/>
      </c>
      <c r="AH1116" s="66" t="str">
        <f t="shared" si="283"/>
        <v/>
      </c>
      <c r="AI1116" s="46" t="str">
        <f>IFERROR(IF(ISNUMBER('Opsparede løndele dec20-mar21'!K1114),AH1116+'Opsparede løndele dec20-mar21'!K1114,AH1116),"")</f>
        <v/>
      </c>
    </row>
    <row r="1117" spans="1:35" x14ac:dyDescent="0.25">
      <c r="A1117" s="52" t="str">
        <f t="shared" si="284"/>
        <v/>
      </c>
      <c r="B1117" s="5"/>
      <c r="C1117" s="6"/>
      <c r="D1117" s="7"/>
      <c r="E1117" s="8"/>
      <c r="F1117" s="8"/>
      <c r="G1117" s="60" t="str">
        <f t="shared" si="285"/>
        <v/>
      </c>
      <c r="H1117" s="60" t="str">
        <f t="shared" si="285"/>
        <v/>
      </c>
      <c r="I1117" s="60" t="str">
        <f t="shared" si="285"/>
        <v/>
      </c>
      <c r="K1117" s="115" t="str">
        <f t="shared" si="282"/>
        <v/>
      </c>
      <c r="U1117" s="116"/>
      <c r="V1117" s="65" t="str">
        <f t="shared" si="272"/>
        <v/>
      </c>
      <c r="W1117" s="65" t="str">
        <f t="shared" si="273"/>
        <v/>
      </c>
      <c r="X1117" s="65" t="str">
        <f t="shared" si="274"/>
        <v/>
      </c>
      <c r="Y1117" s="65" t="str">
        <f t="shared" si="275"/>
        <v/>
      </c>
      <c r="Z1117" s="65" t="str">
        <f t="shared" si="276"/>
        <v/>
      </c>
      <c r="AA1117" s="65" t="str">
        <f t="shared" si="277"/>
        <v/>
      </c>
      <c r="AB1117" s="38"/>
      <c r="AC1117" s="38"/>
      <c r="AD1117" s="38"/>
      <c r="AE1117" s="85" t="str">
        <f t="shared" si="278"/>
        <v/>
      </c>
      <c r="AF1117" s="85" t="str">
        <f t="shared" si="279"/>
        <v/>
      </c>
      <c r="AG1117" s="85" t="str">
        <f t="shared" si="280"/>
        <v/>
      </c>
      <c r="AH1117" s="66" t="str">
        <f t="shared" si="283"/>
        <v/>
      </c>
      <c r="AI1117" s="46" t="str">
        <f>IFERROR(IF(ISNUMBER('Opsparede løndele dec20-mar21'!K1115),AH1117+'Opsparede løndele dec20-mar21'!K1115,AH1117),"")</f>
        <v/>
      </c>
    </row>
    <row r="1118" spans="1:35" x14ac:dyDescent="0.25">
      <c r="A1118" s="52" t="str">
        <f t="shared" si="284"/>
        <v/>
      </c>
      <c r="B1118" s="5"/>
      <c r="C1118" s="6"/>
      <c r="D1118" s="7"/>
      <c r="E1118" s="8"/>
      <c r="F1118" s="8"/>
      <c r="G1118" s="60" t="str">
        <f t="shared" si="285"/>
        <v/>
      </c>
      <c r="H1118" s="60" t="str">
        <f t="shared" si="285"/>
        <v/>
      </c>
      <c r="I1118" s="60" t="str">
        <f t="shared" si="285"/>
        <v/>
      </c>
      <c r="K1118" s="115" t="str">
        <f t="shared" si="282"/>
        <v/>
      </c>
      <c r="U1118" s="116"/>
      <c r="V1118" s="65" t="str">
        <f t="shared" si="272"/>
        <v/>
      </c>
      <c r="W1118" s="65" t="str">
        <f t="shared" si="273"/>
        <v/>
      </c>
      <c r="X1118" s="65" t="str">
        <f t="shared" si="274"/>
        <v/>
      </c>
      <c r="Y1118" s="65" t="str">
        <f t="shared" si="275"/>
        <v/>
      </c>
      <c r="Z1118" s="65" t="str">
        <f t="shared" si="276"/>
        <v/>
      </c>
      <c r="AA1118" s="65" t="str">
        <f t="shared" si="277"/>
        <v/>
      </c>
      <c r="AB1118" s="38"/>
      <c r="AC1118" s="38"/>
      <c r="AD1118" s="38"/>
      <c r="AE1118" s="85" t="str">
        <f t="shared" si="278"/>
        <v/>
      </c>
      <c r="AF1118" s="85" t="str">
        <f t="shared" si="279"/>
        <v/>
      </c>
      <c r="AG1118" s="85" t="str">
        <f t="shared" si="280"/>
        <v/>
      </c>
      <c r="AH1118" s="66" t="str">
        <f t="shared" si="283"/>
        <v/>
      </c>
      <c r="AI1118" s="46" t="str">
        <f>IFERROR(IF(ISNUMBER('Opsparede løndele dec20-mar21'!K1116),AH1118+'Opsparede løndele dec20-mar21'!K1116,AH1118),"")</f>
        <v/>
      </c>
    </row>
    <row r="1119" spans="1:35" x14ac:dyDescent="0.25">
      <c r="A1119" s="52" t="str">
        <f t="shared" si="284"/>
        <v/>
      </c>
      <c r="B1119" s="5"/>
      <c r="C1119" s="6"/>
      <c r="D1119" s="7"/>
      <c r="E1119" s="8"/>
      <c r="F1119" s="8"/>
      <c r="G1119" s="60" t="str">
        <f t="shared" si="285"/>
        <v/>
      </c>
      <c r="H1119" s="60" t="str">
        <f t="shared" si="285"/>
        <v/>
      </c>
      <c r="I1119" s="60" t="str">
        <f t="shared" si="285"/>
        <v/>
      </c>
      <c r="K1119" s="115" t="str">
        <f t="shared" si="282"/>
        <v/>
      </c>
      <c r="U1119" s="116"/>
      <c r="V1119" s="65" t="str">
        <f t="shared" si="272"/>
        <v/>
      </c>
      <c r="W1119" s="65" t="str">
        <f t="shared" si="273"/>
        <v/>
      </c>
      <c r="X1119" s="65" t="str">
        <f t="shared" si="274"/>
        <v/>
      </c>
      <c r="Y1119" s="65" t="str">
        <f t="shared" si="275"/>
        <v/>
      </c>
      <c r="Z1119" s="65" t="str">
        <f t="shared" si="276"/>
        <v/>
      </c>
      <c r="AA1119" s="65" t="str">
        <f t="shared" si="277"/>
        <v/>
      </c>
      <c r="AB1119" s="38"/>
      <c r="AC1119" s="38"/>
      <c r="AD1119" s="38"/>
      <c r="AE1119" s="85" t="str">
        <f t="shared" si="278"/>
        <v/>
      </c>
      <c r="AF1119" s="85" t="str">
        <f t="shared" si="279"/>
        <v/>
      </c>
      <c r="AG1119" s="85" t="str">
        <f t="shared" si="280"/>
        <v/>
      </c>
      <c r="AH1119" s="66" t="str">
        <f t="shared" si="283"/>
        <v/>
      </c>
      <c r="AI1119" s="46" t="str">
        <f>IFERROR(IF(ISNUMBER('Opsparede løndele dec20-mar21'!K1117),AH1119+'Opsparede løndele dec20-mar21'!K1117,AH1119),"")</f>
        <v/>
      </c>
    </row>
    <row r="1120" spans="1:35" x14ac:dyDescent="0.25">
      <c r="A1120" s="52" t="str">
        <f t="shared" si="284"/>
        <v/>
      </c>
      <c r="B1120" s="5"/>
      <c r="C1120" s="6"/>
      <c r="D1120" s="7"/>
      <c r="E1120" s="8"/>
      <c r="F1120" s="8"/>
      <c r="G1120" s="60" t="str">
        <f t="shared" si="285"/>
        <v/>
      </c>
      <c r="H1120" s="60" t="str">
        <f t="shared" si="285"/>
        <v/>
      </c>
      <c r="I1120" s="60" t="str">
        <f t="shared" si="285"/>
        <v/>
      </c>
      <c r="K1120" s="115" t="str">
        <f t="shared" si="282"/>
        <v/>
      </c>
      <c r="U1120" s="116"/>
      <c r="V1120" s="65" t="str">
        <f t="shared" si="272"/>
        <v/>
      </c>
      <c r="W1120" s="65" t="str">
        <f t="shared" si="273"/>
        <v/>
      </c>
      <c r="X1120" s="65" t="str">
        <f t="shared" si="274"/>
        <v/>
      </c>
      <c r="Y1120" s="65" t="str">
        <f t="shared" si="275"/>
        <v/>
      </c>
      <c r="Z1120" s="65" t="str">
        <f t="shared" si="276"/>
        <v/>
      </c>
      <c r="AA1120" s="65" t="str">
        <f t="shared" si="277"/>
        <v/>
      </c>
      <c r="AB1120" s="38"/>
      <c r="AC1120" s="38"/>
      <c r="AD1120" s="38"/>
      <c r="AE1120" s="85" t="str">
        <f t="shared" si="278"/>
        <v/>
      </c>
      <c r="AF1120" s="85" t="str">
        <f t="shared" si="279"/>
        <v/>
      </c>
      <c r="AG1120" s="85" t="str">
        <f t="shared" si="280"/>
        <v/>
      </c>
      <c r="AH1120" s="66" t="str">
        <f t="shared" si="283"/>
        <v/>
      </c>
      <c r="AI1120" s="46" t="str">
        <f>IFERROR(IF(ISNUMBER('Opsparede løndele dec20-mar21'!K1118),AH1120+'Opsparede løndele dec20-mar21'!K1118,AH1120),"")</f>
        <v/>
      </c>
    </row>
    <row r="1121" spans="1:35" x14ac:dyDescent="0.25">
      <c r="A1121" s="52" t="str">
        <f t="shared" si="284"/>
        <v/>
      </c>
      <c r="B1121" s="5"/>
      <c r="C1121" s="6"/>
      <c r="D1121" s="7"/>
      <c r="E1121" s="8"/>
      <c r="F1121" s="8"/>
      <c r="G1121" s="60" t="str">
        <f t="shared" si="285"/>
        <v/>
      </c>
      <c r="H1121" s="60" t="str">
        <f t="shared" si="285"/>
        <v/>
      </c>
      <c r="I1121" s="60" t="str">
        <f t="shared" si="285"/>
        <v/>
      </c>
      <c r="K1121" s="115" t="str">
        <f t="shared" si="282"/>
        <v/>
      </c>
      <c r="U1121" s="116"/>
      <c r="V1121" s="65" t="str">
        <f t="shared" si="272"/>
        <v/>
      </c>
      <c r="W1121" s="65" t="str">
        <f t="shared" si="273"/>
        <v/>
      </c>
      <c r="X1121" s="65" t="str">
        <f t="shared" si="274"/>
        <v/>
      </c>
      <c r="Y1121" s="65" t="str">
        <f t="shared" si="275"/>
        <v/>
      </c>
      <c r="Z1121" s="65" t="str">
        <f t="shared" si="276"/>
        <v/>
      </c>
      <c r="AA1121" s="65" t="str">
        <f t="shared" si="277"/>
        <v/>
      </c>
      <c r="AB1121" s="38"/>
      <c r="AC1121" s="38"/>
      <c r="AD1121" s="38"/>
      <c r="AE1121" s="85" t="str">
        <f t="shared" si="278"/>
        <v/>
      </c>
      <c r="AF1121" s="85" t="str">
        <f t="shared" si="279"/>
        <v/>
      </c>
      <c r="AG1121" s="85" t="str">
        <f t="shared" si="280"/>
        <v/>
      </c>
      <c r="AH1121" s="66" t="str">
        <f t="shared" si="283"/>
        <v/>
      </c>
      <c r="AI1121" s="46" t="str">
        <f>IFERROR(IF(ISNUMBER('Opsparede løndele dec20-mar21'!K1119),AH1121+'Opsparede løndele dec20-mar21'!K1119,AH1121),"")</f>
        <v/>
      </c>
    </row>
    <row r="1122" spans="1:35" x14ac:dyDescent="0.25">
      <c r="A1122" s="52" t="str">
        <f t="shared" si="284"/>
        <v/>
      </c>
      <c r="B1122" s="5"/>
      <c r="C1122" s="6"/>
      <c r="D1122" s="7"/>
      <c r="E1122" s="8"/>
      <c r="F1122" s="8"/>
      <c r="G1122" s="60" t="str">
        <f t="shared" si="285"/>
        <v/>
      </c>
      <c r="H1122" s="60" t="str">
        <f t="shared" si="285"/>
        <v/>
      </c>
      <c r="I1122" s="60" t="str">
        <f t="shared" si="285"/>
        <v/>
      </c>
      <c r="K1122" s="115" t="str">
        <f t="shared" si="282"/>
        <v/>
      </c>
      <c r="U1122" s="116"/>
      <c r="V1122" s="65" t="str">
        <f t="shared" si="272"/>
        <v/>
      </c>
      <c r="W1122" s="65" t="str">
        <f t="shared" si="273"/>
        <v/>
      </c>
      <c r="X1122" s="65" t="str">
        <f t="shared" si="274"/>
        <v/>
      </c>
      <c r="Y1122" s="65" t="str">
        <f t="shared" si="275"/>
        <v/>
      </c>
      <c r="Z1122" s="65" t="str">
        <f t="shared" si="276"/>
        <v/>
      </c>
      <c r="AA1122" s="65" t="str">
        <f t="shared" si="277"/>
        <v/>
      </c>
      <c r="AB1122" s="38"/>
      <c r="AC1122" s="38"/>
      <c r="AD1122" s="38"/>
      <c r="AE1122" s="85" t="str">
        <f t="shared" si="278"/>
        <v/>
      </c>
      <c r="AF1122" s="85" t="str">
        <f t="shared" si="279"/>
        <v/>
      </c>
      <c r="AG1122" s="85" t="str">
        <f t="shared" si="280"/>
        <v/>
      </c>
      <c r="AH1122" s="66" t="str">
        <f t="shared" si="283"/>
        <v/>
      </c>
      <c r="AI1122" s="46" t="str">
        <f>IFERROR(IF(ISNUMBER('Opsparede løndele dec20-mar21'!K1120),AH1122+'Opsparede løndele dec20-mar21'!K1120,AH1122),"")</f>
        <v/>
      </c>
    </row>
    <row r="1123" spans="1:35" x14ac:dyDescent="0.25">
      <c r="A1123" s="52" t="str">
        <f t="shared" si="284"/>
        <v/>
      </c>
      <c r="B1123" s="5"/>
      <c r="C1123" s="6"/>
      <c r="D1123" s="7"/>
      <c r="E1123" s="8"/>
      <c r="F1123" s="8"/>
      <c r="G1123" s="60" t="str">
        <f t="shared" si="285"/>
        <v/>
      </c>
      <c r="H1123" s="60" t="str">
        <f t="shared" si="285"/>
        <v/>
      </c>
      <c r="I1123" s="60" t="str">
        <f t="shared" si="285"/>
        <v/>
      </c>
      <c r="K1123" s="115" t="str">
        <f t="shared" si="282"/>
        <v/>
      </c>
      <c r="U1123" s="116"/>
      <c r="V1123" s="65" t="str">
        <f t="shared" si="272"/>
        <v/>
      </c>
      <c r="W1123" s="65" t="str">
        <f t="shared" si="273"/>
        <v/>
      </c>
      <c r="X1123" s="65" t="str">
        <f t="shared" si="274"/>
        <v/>
      </c>
      <c r="Y1123" s="65" t="str">
        <f t="shared" si="275"/>
        <v/>
      </c>
      <c r="Z1123" s="65" t="str">
        <f t="shared" si="276"/>
        <v/>
      </c>
      <c r="AA1123" s="65" t="str">
        <f t="shared" si="277"/>
        <v/>
      </c>
      <c r="AB1123" s="38"/>
      <c r="AC1123" s="38"/>
      <c r="AD1123" s="38"/>
      <c r="AE1123" s="85" t="str">
        <f t="shared" si="278"/>
        <v/>
      </c>
      <c r="AF1123" s="85" t="str">
        <f t="shared" si="279"/>
        <v/>
      </c>
      <c r="AG1123" s="85" t="str">
        <f t="shared" si="280"/>
        <v/>
      </c>
      <c r="AH1123" s="66" t="str">
        <f t="shared" si="283"/>
        <v/>
      </c>
      <c r="AI1123" s="46" t="str">
        <f>IFERROR(IF(ISNUMBER('Opsparede løndele dec20-mar21'!K1121),AH1123+'Opsparede løndele dec20-mar21'!K1121,AH1123),"")</f>
        <v/>
      </c>
    </row>
    <row r="1124" spans="1:35" x14ac:dyDescent="0.25">
      <c r="A1124" s="52" t="str">
        <f t="shared" si="284"/>
        <v/>
      </c>
      <c r="B1124" s="5"/>
      <c r="C1124" s="6"/>
      <c r="D1124" s="7"/>
      <c r="E1124" s="8"/>
      <c r="F1124" s="8"/>
      <c r="G1124" s="60" t="str">
        <f t="shared" si="285"/>
        <v/>
      </c>
      <c r="H1124" s="60" t="str">
        <f t="shared" si="285"/>
        <v/>
      </c>
      <c r="I1124" s="60" t="str">
        <f t="shared" si="285"/>
        <v/>
      </c>
      <c r="K1124" s="115" t="str">
        <f t="shared" si="282"/>
        <v/>
      </c>
      <c r="U1124" s="116"/>
      <c r="V1124" s="65" t="str">
        <f t="shared" si="272"/>
        <v/>
      </c>
      <c r="W1124" s="65" t="str">
        <f t="shared" si="273"/>
        <v/>
      </c>
      <c r="X1124" s="65" t="str">
        <f t="shared" si="274"/>
        <v/>
      </c>
      <c r="Y1124" s="65" t="str">
        <f t="shared" si="275"/>
        <v/>
      </c>
      <c r="Z1124" s="65" t="str">
        <f t="shared" si="276"/>
        <v/>
      </c>
      <c r="AA1124" s="65" t="str">
        <f t="shared" si="277"/>
        <v/>
      </c>
      <c r="AB1124" s="38"/>
      <c r="AC1124" s="38"/>
      <c r="AD1124" s="38"/>
      <c r="AE1124" s="85" t="str">
        <f t="shared" si="278"/>
        <v/>
      </c>
      <c r="AF1124" s="85" t="str">
        <f t="shared" si="279"/>
        <v/>
      </c>
      <c r="AG1124" s="85" t="str">
        <f t="shared" si="280"/>
        <v/>
      </c>
      <c r="AH1124" s="66" t="str">
        <f t="shared" si="283"/>
        <v/>
      </c>
      <c r="AI1124" s="46" t="str">
        <f>IFERROR(IF(ISNUMBER('Opsparede løndele dec20-mar21'!K1122),AH1124+'Opsparede løndele dec20-mar21'!K1122,AH1124),"")</f>
        <v/>
      </c>
    </row>
    <row r="1125" spans="1:35" x14ac:dyDescent="0.25">
      <c r="A1125" s="52" t="str">
        <f t="shared" si="284"/>
        <v/>
      </c>
      <c r="B1125" s="5"/>
      <c r="C1125" s="6"/>
      <c r="D1125" s="7"/>
      <c r="E1125" s="8"/>
      <c r="F1125" s="8"/>
      <c r="G1125" s="60" t="str">
        <f t="shared" si="285"/>
        <v/>
      </c>
      <c r="H1125" s="60" t="str">
        <f t="shared" si="285"/>
        <v/>
      </c>
      <c r="I1125" s="60" t="str">
        <f t="shared" si="285"/>
        <v/>
      </c>
      <c r="K1125" s="115" t="str">
        <f t="shared" si="282"/>
        <v/>
      </c>
      <c r="U1125" s="116"/>
      <c r="V1125" s="65" t="str">
        <f t="shared" si="272"/>
        <v/>
      </c>
      <c r="W1125" s="65" t="str">
        <f t="shared" si="273"/>
        <v/>
      </c>
      <c r="X1125" s="65" t="str">
        <f t="shared" si="274"/>
        <v/>
      </c>
      <c r="Y1125" s="65" t="str">
        <f t="shared" si="275"/>
        <v/>
      </c>
      <c r="Z1125" s="65" t="str">
        <f t="shared" si="276"/>
        <v/>
      </c>
      <c r="AA1125" s="65" t="str">
        <f t="shared" si="277"/>
        <v/>
      </c>
      <c r="AB1125" s="38"/>
      <c r="AC1125" s="38"/>
      <c r="AD1125" s="38"/>
      <c r="AE1125" s="85" t="str">
        <f t="shared" si="278"/>
        <v/>
      </c>
      <c r="AF1125" s="85" t="str">
        <f t="shared" si="279"/>
        <v/>
      </c>
      <c r="AG1125" s="85" t="str">
        <f t="shared" si="280"/>
        <v/>
      </c>
      <c r="AH1125" s="66" t="str">
        <f t="shared" si="283"/>
        <v/>
      </c>
      <c r="AI1125" s="46" t="str">
        <f>IFERROR(IF(ISNUMBER('Opsparede løndele dec20-mar21'!K1123),AH1125+'Opsparede løndele dec20-mar21'!K1123,AH1125),"")</f>
        <v/>
      </c>
    </row>
    <row r="1126" spans="1:35" x14ac:dyDescent="0.25">
      <c r="A1126" s="52" t="str">
        <f t="shared" si="284"/>
        <v/>
      </c>
      <c r="B1126" s="5"/>
      <c r="C1126" s="6"/>
      <c r="D1126" s="7"/>
      <c r="E1126" s="8"/>
      <c r="F1126" s="8"/>
      <c r="G1126" s="60" t="str">
        <f t="shared" si="285"/>
        <v/>
      </c>
      <c r="H1126" s="60" t="str">
        <f t="shared" si="285"/>
        <v/>
      </c>
      <c r="I1126" s="60" t="str">
        <f t="shared" si="285"/>
        <v/>
      </c>
      <c r="K1126" s="115" t="str">
        <f t="shared" si="282"/>
        <v/>
      </c>
      <c r="U1126" s="116"/>
      <c r="V1126" s="65" t="str">
        <f t="shared" si="272"/>
        <v/>
      </c>
      <c r="W1126" s="65" t="str">
        <f t="shared" si="273"/>
        <v/>
      </c>
      <c r="X1126" s="65" t="str">
        <f t="shared" si="274"/>
        <v/>
      </c>
      <c r="Y1126" s="65" t="str">
        <f t="shared" si="275"/>
        <v/>
      </c>
      <c r="Z1126" s="65" t="str">
        <f t="shared" si="276"/>
        <v/>
      </c>
      <c r="AA1126" s="65" t="str">
        <f t="shared" si="277"/>
        <v/>
      </c>
      <c r="AB1126" s="38"/>
      <c r="AC1126" s="38"/>
      <c r="AD1126" s="38"/>
      <c r="AE1126" s="85" t="str">
        <f t="shared" si="278"/>
        <v/>
      </c>
      <c r="AF1126" s="85" t="str">
        <f t="shared" si="279"/>
        <v/>
      </c>
      <c r="AG1126" s="85" t="str">
        <f t="shared" si="280"/>
        <v/>
      </c>
      <c r="AH1126" s="66" t="str">
        <f t="shared" si="283"/>
        <v/>
      </c>
      <c r="AI1126" s="46" t="str">
        <f>IFERROR(IF(ISNUMBER('Opsparede løndele dec20-mar21'!K1124),AH1126+'Opsparede løndele dec20-mar21'!K1124,AH1126),"")</f>
        <v/>
      </c>
    </row>
    <row r="1127" spans="1:35" x14ac:dyDescent="0.25">
      <c r="A1127" s="52" t="str">
        <f t="shared" si="284"/>
        <v/>
      </c>
      <c r="B1127" s="5"/>
      <c r="C1127" s="6"/>
      <c r="D1127" s="7"/>
      <c r="E1127" s="8"/>
      <c r="F1127" s="8"/>
      <c r="G1127" s="60" t="str">
        <f t="shared" si="285"/>
        <v/>
      </c>
      <c r="H1127" s="60" t="str">
        <f t="shared" si="285"/>
        <v/>
      </c>
      <c r="I1127" s="60" t="str">
        <f t="shared" si="285"/>
        <v/>
      </c>
      <c r="K1127" s="115" t="str">
        <f t="shared" si="282"/>
        <v/>
      </c>
      <c r="U1127" s="116"/>
      <c r="V1127" s="65" t="str">
        <f t="shared" si="272"/>
        <v/>
      </c>
      <c r="W1127" s="65" t="str">
        <f t="shared" si="273"/>
        <v/>
      </c>
      <c r="X1127" s="65" t="str">
        <f t="shared" si="274"/>
        <v/>
      </c>
      <c r="Y1127" s="65" t="str">
        <f t="shared" si="275"/>
        <v/>
      </c>
      <c r="Z1127" s="65" t="str">
        <f t="shared" si="276"/>
        <v/>
      </c>
      <c r="AA1127" s="65" t="str">
        <f t="shared" si="277"/>
        <v/>
      </c>
      <c r="AB1127" s="38"/>
      <c r="AC1127" s="38"/>
      <c r="AD1127" s="38"/>
      <c r="AE1127" s="85" t="str">
        <f t="shared" si="278"/>
        <v/>
      </c>
      <c r="AF1127" s="85" t="str">
        <f t="shared" si="279"/>
        <v/>
      </c>
      <c r="AG1127" s="85" t="str">
        <f t="shared" si="280"/>
        <v/>
      </c>
      <c r="AH1127" s="66" t="str">
        <f t="shared" si="283"/>
        <v/>
      </c>
      <c r="AI1127" s="46" t="str">
        <f>IFERROR(IF(ISNUMBER('Opsparede løndele dec20-mar21'!K1125),AH1127+'Opsparede løndele dec20-mar21'!K1125,AH1127),"")</f>
        <v/>
      </c>
    </row>
    <row r="1128" spans="1:35" x14ac:dyDescent="0.25">
      <c r="A1128" s="52" t="str">
        <f t="shared" si="284"/>
        <v/>
      </c>
      <c r="B1128" s="5"/>
      <c r="C1128" s="6"/>
      <c r="D1128" s="7"/>
      <c r="E1128" s="8"/>
      <c r="F1128" s="8"/>
      <c r="G1128" s="60" t="str">
        <f t="shared" ref="G1128:I1143" si="286">IF(AND(ISNUMBER($E1128),ISNUMBER($F1128)),MAX(MIN(NETWORKDAYS(IF($E1128&lt;=VLOOKUP(G$6,Matrix_antal_dage,5,FALSE),VLOOKUP(G$6,Matrix_antal_dage,5,FALSE),$E1128),IF($F1128&gt;=VLOOKUP(G$6,Matrix_antal_dage,6,FALSE),VLOOKUP(G$6,Matrix_antal_dage,6,FALSE),$F1128),helligdage),VLOOKUP(G$6,Matrix_antal_dage,7,FALSE)),0),"")</f>
        <v/>
      </c>
      <c r="H1128" s="60" t="str">
        <f t="shared" si="286"/>
        <v/>
      </c>
      <c r="I1128" s="60" t="str">
        <f t="shared" si="286"/>
        <v/>
      </c>
      <c r="K1128" s="115" t="str">
        <f t="shared" si="282"/>
        <v/>
      </c>
      <c r="U1128" s="116"/>
      <c r="V1128" s="65" t="str">
        <f t="shared" si="272"/>
        <v/>
      </c>
      <c r="W1128" s="65" t="str">
        <f t="shared" si="273"/>
        <v/>
      </c>
      <c r="X1128" s="65" t="str">
        <f t="shared" si="274"/>
        <v/>
      </c>
      <c r="Y1128" s="65" t="str">
        <f t="shared" si="275"/>
        <v/>
      </c>
      <c r="Z1128" s="65" t="str">
        <f t="shared" si="276"/>
        <v/>
      </c>
      <c r="AA1128" s="65" t="str">
        <f t="shared" si="277"/>
        <v/>
      </c>
      <c r="AB1128" s="38"/>
      <c r="AC1128" s="38"/>
      <c r="AD1128" s="38"/>
      <c r="AE1128" s="85" t="str">
        <f t="shared" si="278"/>
        <v/>
      </c>
      <c r="AF1128" s="85" t="str">
        <f t="shared" si="279"/>
        <v/>
      </c>
      <c r="AG1128" s="85" t="str">
        <f t="shared" si="280"/>
        <v/>
      </c>
      <c r="AH1128" s="66" t="str">
        <f t="shared" si="283"/>
        <v/>
      </c>
      <c r="AI1128" s="46" t="str">
        <f>IFERROR(IF(ISNUMBER('Opsparede løndele dec20-mar21'!K1126),AH1128+'Opsparede løndele dec20-mar21'!K1126,AH1128),"")</f>
        <v/>
      </c>
    </row>
    <row r="1129" spans="1:35" x14ac:dyDescent="0.25">
      <c r="A1129" s="52" t="str">
        <f t="shared" si="284"/>
        <v/>
      </c>
      <c r="B1129" s="5"/>
      <c r="C1129" s="6"/>
      <c r="D1129" s="7"/>
      <c r="E1129" s="8"/>
      <c r="F1129" s="8"/>
      <c r="G1129" s="60" t="str">
        <f t="shared" si="286"/>
        <v/>
      </c>
      <c r="H1129" s="60" t="str">
        <f t="shared" si="286"/>
        <v/>
      </c>
      <c r="I1129" s="60" t="str">
        <f t="shared" si="286"/>
        <v/>
      </c>
      <c r="K1129" s="115" t="str">
        <f t="shared" si="282"/>
        <v/>
      </c>
      <c r="U1129" s="116"/>
      <c r="V1129" s="65" t="str">
        <f t="shared" si="272"/>
        <v/>
      </c>
      <c r="W1129" s="65" t="str">
        <f t="shared" si="273"/>
        <v/>
      </c>
      <c r="X1129" s="65" t="str">
        <f t="shared" si="274"/>
        <v/>
      </c>
      <c r="Y1129" s="65" t="str">
        <f t="shared" si="275"/>
        <v/>
      </c>
      <c r="Z1129" s="65" t="str">
        <f t="shared" si="276"/>
        <v/>
      </c>
      <c r="AA1129" s="65" t="str">
        <f t="shared" si="277"/>
        <v/>
      </c>
      <c r="AB1129" s="38"/>
      <c r="AC1129" s="38"/>
      <c r="AD1129" s="38"/>
      <c r="AE1129" s="85" t="str">
        <f t="shared" si="278"/>
        <v/>
      </c>
      <c r="AF1129" s="85" t="str">
        <f t="shared" si="279"/>
        <v/>
      </c>
      <c r="AG1129" s="85" t="str">
        <f t="shared" si="280"/>
        <v/>
      </c>
      <c r="AH1129" s="66" t="str">
        <f t="shared" si="283"/>
        <v/>
      </c>
      <c r="AI1129" s="46" t="str">
        <f>IFERROR(IF(ISNUMBER('Opsparede løndele dec20-mar21'!K1127),AH1129+'Opsparede løndele dec20-mar21'!K1127,AH1129),"")</f>
        <v/>
      </c>
    </row>
    <row r="1130" spans="1:35" x14ac:dyDescent="0.25">
      <c r="A1130" s="52" t="str">
        <f t="shared" si="284"/>
        <v/>
      </c>
      <c r="B1130" s="5"/>
      <c r="C1130" s="6"/>
      <c r="D1130" s="7"/>
      <c r="E1130" s="8"/>
      <c r="F1130" s="8"/>
      <c r="G1130" s="60" t="str">
        <f t="shared" si="286"/>
        <v/>
      </c>
      <c r="H1130" s="60" t="str">
        <f t="shared" si="286"/>
        <v/>
      </c>
      <c r="I1130" s="60" t="str">
        <f t="shared" si="286"/>
        <v/>
      </c>
      <c r="K1130" s="115" t="str">
        <f t="shared" si="282"/>
        <v/>
      </c>
      <c r="U1130" s="116"/>
      <c r="V1130" s="65" t="str">
        <f t="shared" si="272"/>
        <v/>
      </c>
      <c r="W1130" s="65" t="str">
        <f t="shared" si="273"/>
        <v/>
      </c>
      <c r="X1130" s="65" t="str">
        <f t="shared" si="274"/>
        <v/>
      </c>
      <c r="Y1130" s="65" t="str">
        <f t="shared" si="275"/>
        <v/>
      </c>
      <c r="Z1130" s="65" t="str">
        <f t="shared" si="276"/>
        <v/>
      </c>
      <c r="AA1130" s="65" t="str">
        <f t="shared" si="277"/>
        <v/>
      </c>
      <c r="AB1130" s="38"/>
      <c r="AC1130" s="38"/>
      <c r="AD1130" s="38"/>
      <c r="AE1130" s="85" t="str">
        <f t="shared" si="278"/>
        <v/>
      </c>
      <c r="AF1130" s="85" t="str">
        <f t="shared" si="279"/>
        <v/>
      </c>
      <c r="AG1130" s="85" t="str">
        <f t="shared" si="280"/>
        <v/>
      </c>
      <c r="AH1130" s="66" t="str">
        <f t="shared" si="283"/>
        <v/>
      </c>
      <c r="AI1130" s="46" t="str">
        <f>IFERROR(IF(ISNUMBER('Opsparede løndele dec20-mar21'!K1128),AH1130+'Opsparede løndele dec20-mar21'!K1128,AH1130),"")</f>
        <v/>
      </c>
    </row>
    <row r="1131" spans="1:35" x14ac:dyDescent="0.25">
      <c r="A1131" s="52" t="str">
        <f t="shared" si="284"/>
        <v/>
      </c>
      <c r="B1131" s="5"/>
      <c r="C1131" s="6"/>
      <c r="D1131" s="7"/>
      <c r="E1131" s="8"/>
      <c r="F1131" s="8"/>
      <c r="G1131" s="60" t="str">
        <f t="shared" si="286"/>
        <v/>
      </c>
      <c r="H1131" s="60" t="str">
        <f t="shared" si="286"/>
        <v/>
      </c>
      <c r="I1131" s="60" t="str">
        <f t="shared" si="286"/>
        <v/>
      </c>
      <c r="K1131" s="115" t="str">
        <f t="shared" si="282"/>
        <v/>
      </c>
      <c r="U1131" s="116"/>
      <c r="V1131" s="65" t="str">
        <f t="shared" si="272"/>
        <v/>
      </c>
      <c r="W1131" s="65" t="str">
        <f t="shared" si="273"/>
        <v/>
      </c>
      <c r="X1131" s="65" t="str">
        <f t="shared" si="274"/>
        <v/>
      </c>
      <c r="Y1131" s="65" t="str">
        <f t="shared" si="275"/>
        <v/>
      </c>
      <c r="Z1131" s="65" t="str">
        <f t="shared" si="276"/>
        <v/>
      </c>
      <c r="AA1131" s="65" t="str">
        <f t="shared" si="277"/>
        <v/>
      </c>
      <c r="AB1131" s="38"/>
      <c r="AC1131" s="38"/>
      <c r="AD1131" s="38"/>
      <c r="AE1131" s="85" t="str">
        <f t="shared" si="278"/>
        <v/>
      </c>
      <c r="AF1131" s="85" t="str">
        <f t="shared" si="279"/>
        <v/>
      </c>
      <c r="AG1131" s="85" t="str">
        <f t="shared" si="280"/>
        <v/>
      </c>
      <c r="AH1131" s="66" t="str">
        <f t="shared" si="283"/>
        <v/>
      </c>
      <c r="AI1131" s="46" t="str">
        <f>IFERROR(IF(ISNUMBER('Opsparede løndele dec20-mar21'!K1129),AH1131+'Opsparede løndele dec20-mar21'!K1129,AH1131),"")</f>
        <v/>
      </c>
    </row>
    <row r="1132" spans="1:35" x14ac:dyDescent="0.25">
      <c r="A1132" s="52" t="str">
        <f t="shared" si="284"/>
        <v/>
      </c>
      <c r="B1132" s="5"/>
      <c r="C1132" s="6"/>
      <c r="D1132" s="7"/>
      <c r="E1132" s="8"/>
      <c r="F1132" s="8"/>
      <c r="G1132" s="60" t="str">
        <f t="shared" si="286"/>
        <v/>
      </c>
      <c r="H1132" s="60" t="str">
        <f t="shared" si="286"/>
        <v/>
      </c>
      <c r="I1132" s="60" t="str">
        <f t="shared" si="286"/>
        <v/>
      </c>
      <c r="K1132" s="115" t="str">
        <f t="shared" si="282"/>
        <v/>
      </c>
      <c r="U1132" s="116"/>
      <c r="V1132" s="65" t="str">
        <f t="shared" si="272"/>
        <v/>
      </c>
      <c r="W1132" s="65" t="str">
        <f t="shared" si="273"/>
        <v/>
      </c>
      <c r="X1132" s="65" t="str">
        <f t="shared" si="274"/>
        <v/>
      </c>
      <c r="Y1132" s="65" t="str">
        <f t="shared" si="275"/>
        <v/>
      </c>
      <c r="Z1132" s="65" t="str">
        <f t="shared" si="276"/>
        <v/>
      </c>
      <c r="AA1132" s="65" t="str">
        <f t="shared" si="277"/>
        <v/>
      </c>
      <c r="AB1132" s="38"/>
      <c r="AC1132" s="38"/>
      <c r="AD1132" s="38"/>
      <c r="AE1132" s="85" t="str">
        <f t="shared" si="278"/>
        <v/>
      </c>
      <c r="AF1132" s="85" t="str">
        <f t="shared" si="279"/>
        <v/>
      </c>
      <c r="AG1132" s="85" t="str">
        <f t="shared" si="280"/>
        <v/>
      </c>
      <c r="AH1132" s="66" t="str">
        <f t="shared" si="283"/>
        <v/>
      </c>
      <c r="AI1132" s="46" t="str">
        <f>IFERROR(IF(ISNUMBER('Opsparede løndele dec20-mar21'!K1130),AH1132+'Opsparede løndele dec20-mar21'!K1130,AH1132),"")</f>
        <v/>
      </c>
    </row>
    <row r="1133" spans="1:35" x14ac:dyDescent="0.25">
      <c r="A1133" s="52" t="str">
        <f t="shared" si="284"/>
        <v/>
      </c>
      <c r="B1133" s="5"/>
      <c r="C1133" s="6"/>
      <c r="D1133" s="7"/>
      <c r="E1133" s="8"/>
      <c r="F1133" s="8"/>
      <c r="G1133" s="60" t="str">
        <f t="shared" si="286"/>
        <v/>
      </c>
      <c r="H1133" s="60" t="str">
        <f t="shared" si="286"/>
        <v/>
      </c>
      <c r="I1133" s="60" t="str">
        <f t="shared" si="286"/>
        <v/>
      </c>
      <c r="K1133" s="115" t="str">
        <f t="shared" si="282"/>
        <v/>
      </c>
      <c r="U1133" s="116"/>
      <c r="V1133" s="65" t="str">
        <f t="shared" si="272"/>
        <v/>
      </c>
      <c r="W1133" s="65" t="str">
        <f t="shared" si="273"/>
        <v/>
      </c>
      <c r="X1133" s="65" t="str">
        <f t="shared" si="274"/>
        <v/>
      </c>
      <c r="Y1133" s="65" t="str">
        <f t="shared" si="275"/>
        <v/>
      </c>
      <c r="Z1133" s="65" t="str">
        <f t="shared" si="276"/>
        <v/>
      </c>
      <c r="AA1133" s="65" t="str">
        <f t="shared" si="277"/>
        <v/>
      </c>
      <c r="AB1133" s="38"/>
      <c r="AC1133" s="38"/>
      <c r="AD1133" s="38"/>
      <c r="AE1133" s="85" t="str">
        <f t="shared" si="278"/>
        <v/>
      </c>
      <c r="AF1133" s="85" t="str">
        <f t="shared" si="279"/>
        <v/>
      </c>
      <c r="AG1133" s="85" t="str">
        <f t="shared" si="280"/>
        <v/>
      </c>
      <c r="AH1133" s="66" t="str">
        <f t="shared" si="283"/>
        <v/>
      </c>
      <c r="AI1133" s="46" t="str">
        <f>IFERROR(IF(ISNUMBER('Opsparede løndele dec20-mar21'!K1131),AH1133+'Opsparede løndele dec20-mar21'!K1131,AH1133),"")</f>
        <v/>
      </c>
    </row>
    <row r="1134" spans="1:35" x14ac:dyDescent="0.25">
      <c r="A1134" s="52" t="str">
        <f t="shared" si="284"/>
        <v/>
      </c>
      <c r="B1134" s="5"/>
      <c r="C1134" s="6"/>
      <c r="D1134" s="7"/>
      <c r="E1134" s="8"/>
      <c r="F1134" s="8"/>
      <c r="G1134" s="60" t="str">
        <f t="shared" si="286"/>
        <v/>
      </c>
      <c r="H1134" s="60" t="str">
        <f t="shared" si="286"/>
        <v/>
      </c>
      <c r="I1134" s="60" t="str">
        <f t="shared" si="286"/>
        <v/>
      </c>
      <c r="K1134" s="115" t="str">
        <f t="shared" si="282"/>
        <v/>
      </c>
      <c r="U1134" s="116"/>
      <c r="V1134" s="65" t="str">
        <f t="shared" si="272"/>
        <v/>
      </c>
      <c r="W1134" s="65" t="str">
        <f t="shared" si="273"/>
        <v/>
      </c>
      <c r="X1134" s="65" t="str">
        <f t="shared" si="274"/>
        <v/>
      </c>
      <c r="Y1134" s="65" t="str">
        <f t="shared" si="275"/>
        <v/>
      </c>
      <c r="Z1134" s="65" t="str">
        <f t="shared" si="276"/>
        <v/>
      </c>
      <c r="AA1134" s="65" t="str">
        <f t="shared" si="277"/>
        <v/>
      </c>
      <c r="AB1134" s="38"/>
      <c r="AC1134" s="38"/>
      <c r="AD1134" s="38"/>
      <c r="AE1134" s="85" t="str">
        <f t="shared" si="278"/>
        <v/>
      </c>
      <c r="AF1134" s="85" t="str">
        <f t="shared" si="279"/>
        <v/>
      </c>
      <c r="AG1134" s="85" t="str">
        <f t="shared" si="280"/>
        <v/>
      </c>
      <c r="AH1134" s="66" t="str">
        <f t="shared" si="283"/>
        <v/>
      </c>
      <c r="AI1134" s="46" t="str">
        <f>IFERROR(IF(ISNUMBER('Opsparede løndele dec20-mar21'!K1132),AH1134+'Opsparede løndele dec20-mar21'!K1132,AH1134),"")</f>
        <v/>
      </c>
    </row>
    <row r="1135" spans="1:35" x14ac:dyDescent="0.25">
      <c r="A1135" s="52" t="str">
        <f t="shared" si="284"/>
        <v/>
      </c>
      <c r="B1135" s="5"/>
      <c r="C1135" s="6"/>
      <c r="D1135" s="7"/>
      <c r="E1135" s="8"/>
      <c r="F1135" s="8"/>
      <c r="G1135" s="60" t="str">
        <f t="shared" si="286"/>
        <v/>
      </c>
      <c r="H1135" s="60" t="str">
        <f t="shared" si="286"/>
        <v/>
      </c>
      <c r="I1135" s="60" t="str">
        <f t="shared" si="286"/>
        <v/>
      </c>
      <c r="K1135" s="115" t="str">
        <f t="shared" si="282"/>
        <v/>
      </c>
      <c r="U1135" s="116"/>
      <c r="V1135" s="65" t="str">
        <f t="shared" si="272"/>
        <v/>
      </c>
      <c r="W1135" s="65" t="str">
        <f t="shared" si="273"/>
        <v/>
      </c>
      <c r="X1135" s="65" t="str">
        <f t="shared" si="274"/>
        <v/>
      </c>
      <c r="Y1135" s="65" t="str">
        <f t="shared" si="275"/>
        <v/>
      </c>
      <c r="Z1135" s="65" t="str">
        <f t="shared" si="276"/>
        <v/>
      </c>
      <c r="AA1135" s="65" t="str">
        <f t="shared" si="277"/>
        <v/>
      </c>
      <c r="AB1135" s="38"/>
      <c r="AC1135" s="38"/>
      <c r="AD1135" s="38"/>
      <c r="AE1135" s="85" t="str">
        <f t="shared" si="278"/>
        <v/>
      </c>
      <c r="AF1135" s="85" t="str">
        <f t="shared" si="279"/>
        <v/>
      </c>
      <c r="AG1135" s="85" t="str">
        <f t="shared" si="280"/>
        <v/>
      </c>
      <c r="AH1135" s="66" t="str">
        <f t="shared" si="283"/>
        <v/>
      </c>
      <c r="AI1135" s="46" t="str">
        <f>IFERROR(IF(ISNUMBER('Opsparede løndele dec20-mar21'!K1133),AH1135+'Opsparede løndele dec20-mar21'!K1133,AH1135),"")</f>
        <v/>
      </c>
    </row>
    <row r="1136" spans="1:35" x14ac:dyDescent="0.25">
      <c r="A1136" s="52" t="str">
        <f t="shared" si="284"/>
        <v/>
      </c>
      <c r="B1136" s="5"/>
      <c r="C1136" s="6"/>
      <c r="D1136" s="7"/>
      <c r="E1136" s="8"/>
      <c r="F1136" s="8"/>
      <c r="G1136" s="60" t="str">
        <f t="shared" si="286"/>
        <v/>
      </c>
      <c r="H1136" s="60" t="str">
        <f t="shared" si="286"/>
        <v/>
      </c>
      <c r="I1136" s="60" t="str">
        <f t="shared" si="286"/>
        <v/>
      </c>
      <c r="K1136" s="115" t="str">
        <f t="shared" si="282"/>
        <v/>
      </c>
      <c r="U1136" s="116"/>
      <c r="V1136" s="65" t="str">
        <f t="shared" si="272"/>
        <v/>
      </c>
      <c r="W1136" s="65" t="str">
        <f t="shared" si="273"/>
        <v/>
      </c>
      <c r="X1136" s="65" t="str">
        <f t="shared" si="274"/>
        <v/>
      </c>
      <c r="Y1136" s="65" t="str">
        <f t="shared" si="275"/>
        <v/>
      </c>
      <c r="Z1136" s="65" t="str">
        <f t="shared" si="276"/>
        <v/>
      </c>
      <c r="AA1136" s="65" t="str">
        <f t="shared" si="277"/>
        <v/>
      </c>
      <c r="AB1136" s="38"/>
      <c r="AC1136" s="38"/>
      <c r="AD1136" s="38"/>
      <c r="AE1136" s="85" t="str">
        <f t="shared" si="278"/>
        <v/>
      </c>
      <c r="AF1136" s="85" t="str">
        <f t="shared" si="279"/>
        <v/>
      </c>
      <c r="AG1136" s="85" t="str">
        <f t="shared" si="280"/>
        <v/>
      </c>
      <c r="AH1136" s="66" t="str">
        <f t="shared" si="283"/>
        <v/>
      </c>
      <c r="AI1136" s="46" t="str">
        <f>IFERROR(IF(ISNUMBER('Opsparede løndele dec20-mar21'!K1134),AH1136+'Opsparede løndele dec20-mar21'!K1134,AH1136),"")</f>
        <v/>
      </c>
    </row>
    <row r="1137" spans="1:35" x14ac:dyDescent="0.25">
      <c r="A1137" s="52" t="str">
        <f t="shared" si="284"/>
        <v/>
      </c>
      <c r="B1137" s="5"/>
      <c r="C1137" s="6"/>
      <c r="D1137" s="7"/>
      <c r="E1137" s="8"/>
      <c r="F1137" s="8"/>
      <c r="G1137" s="60" t="str">
        <f t="shared" si="286"/>
        <v/>
      </c>
      <c r="H1137" s="60" t="str">
        <f t="shared" si="286"/>
        <v/>
      </c>
      <c r="I1137" s="60" t="str">
        <f t="shared" si="286"/>
        <v/>
      </c>
      <c r="K1137" s="115" t="str">
        <f t="shared" si="282"/>
        <v/>
      </c>
      <c r="U1137" s="116"/>
      <c r="V1137" s="65" t="str">
        <f t="shared" si="272"/>
        <v/>
      </c>
      <c r="W1137" s="65" t="str">
        <f t="shared" si="273"/>
        <v/>
      </c>
      <c r="X1137" s="65" t="str">
        <f t="shared" si="274"/>
        <v/>
      </c>
      <c r="Y1137" s="65" t="str">
        <f t="shared" si="275"/>
        <v/>
      </c>
      <c r="Z1137" s="65" t="str">
        <f t="shared" si="276"/>
        <v/>
      </c>
      <c r="AA1137" s="65" t="str">
        <f t="shared" si="277"/>
        <v/>
      </c>
      <c r="AB1137" s="38"/>
      <c r="AC1137" s="38"/>
      <c r="AD1137" s="38"/>
      <c r="AE1137" s="85" t="str">
        <f t="shared" si="278"/>
        <v/>
      </c>
      <c r="AF1137" s="85" t="str">
        <f t="shared" si="279"/>
        <v/>
      </c>
      <c r="AG1137" s="85" t="str">
        <f t="shared" si="280"/>
        <v/>
      </c>
      <c r="AH1137" s="66" t="str">
        <f t="shared" si="283"/>
        <v/>
      </c>
      <c r="AI1137" s="46" t="str">
        <f>IFERROR(IF(ISNUMBER('Opsparede løndele dec20-mar21'!K1135),AH1137+'Opsparede løndele dec20-mar21'!K1135,AH1137),"")</f>
        <v/>
      </c>
    </row>
    <row r="1138" spans="1:35" x14ac:dyDescent="0.25">
      <c r="A1138" s="52" t="str">
        <f t="shared" si="284"/>
        <v/>
      </c>
      <c r="B1138" s="5"/>
      <c r="C1138" s="6"/>
      <c r="D1138" s="7"/>
      <c r="E1138" s="8"/>
      <c r="F1138" s="8"/>
      <c r="G1138" s="60" t="str">
        <f t="shared" si="286"/>
        <v/>
      </c>
      <c r="H1138" s="60" t="str">
        <f t="shared" si="286"/>
        <v/>
      </c>
      <c r="I1138" s="60" t="str">
        <f t="shared" si="286"/>
        <v/>
      </c>
      <c r="K1138" s="115" t="str">
        <f t="shared" si="282"/>
        <v/>
      </c>
      <c r="U1138" s="116"/>
      <c r="V1138" s="65" t="str">
        <f t="shared" si="272"/>
        <v/>
      </c>
      <c r="W1138" s="65" t="str">
        <f t="shared" si="273"/>
        <v/>
      </c>
      <c r="X1138" s="65" t="str">
        <f t="shared" si="274"/>
        <v/>
      </c>
      <c r="Y1138" s="65" t="str">
        <f t="shared" si="275"/>
        <v/>
      </c>
      <c r="Z1138" s="65" t="str">
        <f t="shared" si="276"/>
        <v/>
      </c>
      <c r="AA1138" s="65" t="str">
        <f t="shared" si="277"/>
        <v/>
      </c>
      <c r="AB1138" s="38"/>
      <c r="AC1138" s="38"/>
      <c r="AD1138" s="38"/>
      <c r="AE1138" s="85" t="str">
        <f t="shared" si="278"/>
        <v/>
      </c>
      <c r="AF1138" s="85" t="str">
        <f t="shared" si="279"/>
        <v/>
      </c>
      <c r="AG1138" s="85" t="str">
        <f t="shared" si="280"/>
        <v/>
      </c>
      <c r="AH1138" s="66" t="str">
        <f t="shared" si="283"/>
        <v/>
      </c>
      <c r="AI1138" s="46" t="str">
        <f>IFERROR(IF(ISNUMBER('Opsparede løndele dec20-mar21'!K1136),AH1138+'Opsparede løndele dec20-mar21'!K1136,AH1138),"")</f>
        <v/>
      </c>
    </row>
    <row r="1139" spans="1:35" x14ac:dyDescent="0.25">
      <c r="A1139" s="52" t="str">
        <f t="shared" si="284"/>
        <v/>
      </c>
      <c r="B1139" s="5"/>
      <c r="C1139" s="6"/>
      <c r="D1139" s="7"/>
      <c r="E1139" s="8"/>
      <c r="F1139" s="8"/>
      <c r="G1139" s="60" t="str">
        <f t="shared" si="286"/>
        <v/>
      </c>
      <c r="H1139" s="60" t="str">
        <f t="shared" si="286"/>
        <v/>
      </c>
      <c r="I1139" s="60" t="str">
        <f t="shared" si="286"/>
        <v/>
      </c>
      <c r="K1139" s="115" t="str">
        <f t="shared" si="282"/>
        <v/>
      </c>
      <c r="U1139" s="116"/>
      <c r="V1139" s="65" t="str">
        <f t="shared" si="272"/>
        <v/>
      </c>
      <c r="W1139" s="65" t="str">
        <f t="shared" si="273"/>
        <v/>
      </c>
      <c r="X1139" s="65" t="str">
        <f t="shared" si="274"/>
        <v/>
      </c>
      <c r="Y1139" s="65" t="str">
        <f t="shared" si="275"/>
        <v/>
      </c>
      <c r="Z1139" s="65" t="str">
        <f t="shared" si="276"/>
        <v/>
      </c>
      <c r="AA1139" s="65" t="str">
        <f t="shared" si="277"/>
        <v/>
      </c>
      <c r="AB1139" s="38"/>
      <c r="AC1139" s="38"/>
      <c r="AD1139" s="38"/>
      <c r="AE1139" s="85" t="str">
        <f t="shared" si="278"/>
        <v/>
      </c>
      <c r="AF1139" s="85" t="str">
        <f t="shared" si="279"/>
        <v/>
      </c>
      <c r="AG1139" s="85" t="str">
        <f t="shared" si="280"/>
        <v/>
      </c>
      <c r="AH1139" s="66" t="str">
        <f t="shared" si="283"/>
        <v/>
      </c>
      <c r="AI1139" s="46" t="str">
        <f>IFERROR(IF(ISNUMBER('Opsparede løndele dec20-mar21'!K1137),AH1139+'Opsparede løndele dec20-mar21'!K1137,AH1139),"")</f>
        <v/>
      </c>
    </row>
    <row r="1140" spans="1:35" x14ac:dyDescent="0.25">
      <c r="A1140" s="52" t="str">
        <f t="shared" si="284"/>
        <v/>
      </c>
      <c r="B1140" s="5"/>
      <c r="C1140" s="6"/>
      <c r="D1140" s="7"/>
      <c r="E1140" s="8"/>
      <c r="F1140" s="8"/>
      <c r="G1140" s="60" t="str">
        <f t="shared" si="286"/>
        <v/>
      </c>
      <c r="H1140" s="60" t="str">
        <f t="shared" si="286"/>
        <v/>
      </c>
      <c r="I1140" s="60" t="str">
        <f t="shared" si="286"/>
        <v/>
      </c>
      <c r="K1140" s="115" t="str">
        <f t="shared" si="282"/>
        <v/>
      </c>
      <c r="U1140" s="116"/>
      <c r="V1140" s="65" t="str">
        <f t="shared" si="272"/>
        <v/>
      </c>
      <c r="W1140" s="65" t="str">
        <f t="shared" si="273"/>
        <v/>
      </c>
      <c r="X1140" s="65" t="str">
        <f t="shared" si="274"/>
        <v/>
      </c>
      <c r="Y1140" s="65" t="str">
        <f t="shared" si="275"/>
        <v/>
      </c>
      <c r="Z1140" s="65" t="str">
        <f t="shared" si="276"/>
        <v/>
      </c>
      <c r="AA1140" s="65" t="str">
        <f t="shared" si="277"/>
        <v/>
      </c>
      <c r="AB1140" s="38"/>
      <c r="AC1140" s="38"/>
      <c r="AD1140" s="38"/>
      <c r="AE1140" s="85" t="str">
        <f t="shared" si="278"/>
        <v/>
      </c>
      <c r="AF1140" s="85" t="str">
        <f t="shared" si="279"/>
        <v/>
      </c>
      <c r="AG1140" s="85" t="str">
        <f t="shared" si="280"/>
        <v/>
      </c>
      <c r="AH1140" s="66" t="str">
        <f t="shared" si="283"/>
        <v/>
      </c>
      <c r="AI1140" s="46" t="str">
        <f>IFERROR(IF(ISNUMBER('Opsparede løndele dec20-mar21'!K1138),AH1140+'Opsparede løndele dec20-mar21'!K1138,AH1140),"")</f>
        <v/>
      </c>
    </row>
    <row r="1141" spans="1:35" x14ac:dyDescent="0.25">
      <c r="A1141" s="52" t="str">
        <f t="shared" si="284"/>
        <v/>
      </c>
      <c r="B1141" s="5"/>
      <c r="C1141" s="6"/>
      <c r="D1141" s="7"/>
      <c r="E1141" s="8"/>
      <c r="F1141" s="8"/>
      <c r="G1141" s="60" t="str">
        <f t="shared" si="286"/>
        <v/>
      </c>
      <c r="H1141" s="60" t="str">
        <f t="shared" si="286"/>
        <v/>
      </c>
      <c r="I1141" s="60" t="str">
        <f t="shared" si="286"/>
        <v/>
      </c>
      <c r="K1141" s="115" t="str">
        <f t="shared" si="282"/>
        <v/>
      </c>
      <c r="U1141" s="116"/>
      <c r="V1141" s="65" t="str">
        <f t="shared" si="272"/>
        <v/>
      </c>
      <c r="W1141" s="65" t="str">
        <f t="shared" si="273"/>
        <v/>
      </c>
      <c r="X1141" s="65" t="str">
        <f t="shared" si="274"/>
        <v/>
      </c>
      <c r="Y1141" s="65" t="str">
        <f t="shared" si="275"/>
        <v/>
      </c>
      <c r="Z1141" s="65" t="str">
        <f t="shared" si="276"/>
        <v/>
      </c>
      <c r="AA1141" s="65" t="str">
        <f t="shared" si="277"/>
        <v/>
      </c>
      <c r="AB1141" s="38"/>
      <c r="AC1141" s="38"/>
      <c r="AD1141" s="38"/>
      <c r="AE1141" s="85" t="str">
        <f t="shared" si="278"/>
        <v/>
      </c>
      <c r="AF1141" s="85" t="str">
        <f t="shared" si="279"/>
        <v/>
      </c>
      <c r="AG1141" s="85" t="str">
        <f t="shared" si="280"/>
        <v/>
      </c>
      <c r="AH1141" s="66" t="str">
        <f t="shared" si="283"/>
        <v/>
      </c>
      <c r="AI1141" s="46" t="str">
        <f>IFERROR(IF(ISNUMBER('Opsparede løndele dec20-mar21'!K1139),AH1141+'Opsparede løndele dec20-mar21'!K1139,AH1141),"")</f>
        <v/>
      </c>
    </row>
    <row r="1142" spans="1:35" x14ac:dyDescent="0.25">
      <c r="A1142" s="52" t="str">
        <f t="shared" si="284"/>
        <v/>
      </c>
      <c r="B1142" s="5"/>
      <c r="C1142" s="6"/>
      <c r="D1142" s="7"/>
      <c r="E1142" s="8"/>
      <c r="F1142" s="8"/>
      <c r="G1142" s="60" t="str">
        <f t="shared" si="286"/>
        <v/>
      </c>
      <c r="H1142" s="60" t="str">
        <f t="shared" si="286"/>
        <v/>
      </c>
      <c r="I1142" s="60" t="str">
        <f t="shared" si="286"/>
        <v/>
      </c>
      <c r="K1142" s="115" t="str">
        <f t="shared" si="282"/>
        <v/>
      </c>
      <c r="U1142" s="116"/>
      <c r="V1142" s="65" t="str">
        <f t="shared" si="272"/>
        <v/>
      </c>
      <c r="W1142" s="65" t="str">
        <f t="shared" si="273"/>
        <v/>
      </c>
      <c r="X1142" s="65" t="str">
        <f t="shared" si="274"/>
        <v/>
      </c>
      <c r="Y1142" s="65" t="str">
        <f t="shared" si="275"/>
        <v/>
      </c>
      <c r="Z1142" s="65" t="str">
        <f t="shared" si="276"/>
        <v/>
      </c>
      <c r="AA1142" s="65" t="str">
        <f t="shared" si="277"/>
        <v/>
      </c>
      <c r="AB1142" s="38"/>
      <c r="AC1142" s="38"/>
      <c r="AD1142" s="38"/>
      <c r="AE1142" s="85" t="str">
        <f t="shared" si="278"/>
        <v/>
      </c>
      <c r="AF1142" s="85" t="str">
        <f t="shared" si="279"/>
        <v/>
      </c>
      <c r="AG1142" s="85" t="str">
        <f t="shared" si="280"/>
        <v/>
      </c>
      <c r="AH1142" s="66" t="str">
        <f t="shared" si="283"/>
        <v/>
      </c>
      <c r="AI1142" s="46" t="str">
        <f>IFERROR(IF(ISNUMBER('Opsparede løndele dec20-mar21'!K1140),AH1142+'Opsparede løndele dec20-mar21'!K1140,AH1142),"")</f>
        <v/>
      </c>
    </row>
    <row r="1143" spans="1:35" x14ac:dyDescent="0.25">
      <c r="A1143" s="52" t="str">
        <f t="shared" si="284"/>
        <v/>
      </c>
      <c r="B1143" s="5"/>
      <c r="C1143" s="6"/>
      <c r="D1143" s="7"/>
      <c r="E1143" s="8"/>
      <c r="F1143" s="8"/>
      <c r="G1143" s="60" t="str">
        <f t="shared" si="286"/>
        <v/>
      </c>
      <c r="H1143" s="60" t="str">
        <f t="shared" si="286"/>
        <v/>
      </c>
      <c r="I1143" s="60" t="str">
        <f t="shared" si="286"/>
        <v/>
      </c>
      <c r="K1143" s="115" t="str">
        <f t="shared" si="282"/>
        <v/>
      </c>
      <c r="U1143" s="116"/>
      <c r="V1143" s="65" t="str">
        <f t="shared" si="272"/>
        <v/>
      </c>
      <c r="W1143" s="65" t="str">
        <f t="shared" si="273"/>
        <v/>
      </c>
      <c r="X1143" s="65" t="str">
        <f t="shared" si="274"/>
        <v/>
      </c>
      <c r="Y1143" s="65" t="str">
        <f t="shared" si="275"/>
        <v/>
      </c>
      <c r="Z1143" s="65" t="str">
        <f t="shared" si="276"/>
        <v/>
      </c>
      <c r="AA1143" s="65" t="str">
        <f t="shared" si="277"/>
        <v/>
      </c>
      <c r="AB1143" s="38"/>
      <c r="AC1143" s="38"/>
      <c r="AD1143" s="38"/>
      <c r="AE1143" s="85" t="str">
        <f t="shared" si="278"/>
        <v/>
      </c>
      <c r="AF1143" s="85" t="str">
        <f t="shared" si="279"/>
        <v/>
      </c>
      <c r="AG1143" s="85" t="str">
        <f t="shared" si="280"/>
        <v/>
      </c>
      <c r="AH1143" s="66" t="str">
        <f t="shared" si="283"/>
        <v/>
      </c>
      <c r="AI1143" s="46" t="str">
        <f>IFERROR(IF(ISNUMBER('Opsparede løndele dec20-mar21'!K1141),AH1143+'Opsparede løndele dec20-mar21'!K1141,AH1143),"")</f>
        <v/>
      </c>
    </row>
    <row r="1144" spans="1:35" x14ac:dyDescent="0.25">
      <c r="A1144" s="52" t="str">
        <f t="shared" si="284"/>
        <v/>
      </c>
      <c r="B1144" s="5"/>
      <c r="C1144" s="6"/>
      <c r="D1144" s="7"/>
      <c r="E1144" s="8"/>
      <c r="F1144" s="8"/>
      <c r="G1144" s="60" t="str">
        <f t="shared" ref="G1144:I1159" si="287">IF(AND(ISNUMBER($E1144),ISNUMBER($F1144)),MAX(MIN(NETWORKDAYS(IF($E1144&lt;=VLOOKUP(G$6,Matrix_antal_dage,5,FALSE),VLOOKUP(G$6,Matrix_antal_dage,5,FALSE),$E1144),IF($F1144&gt;=VLOOKUP(G$6,Matrix_antal_dage,6,FALSE),VLOOKUP(G$6,Matrix_antal_dage,6,FALSE),$F1144),helligdage),VLOOKUP(G$6,Matrix_antal_dage,7,FALSE)),0),"")</f>
        <v/>
      </c>
      <c r="H1144" s="60" t="str">
        <f t="shared" si="287"/>
        <v/>
      </c>
      <c r="I1144" s="60" t="str">
        <f t="shared" si="287"/>
        <v/>
      </c>
      <c r="K1144" s="115" t="str">
        <f t="shared" si="282"/>
        <v/>
      </c>
      <c r="U1144" s="116"/>
      <c r="V1144" s="65" t="str">
        <f t="shared" si="272"/>
        <v/>
      </c>
      <c r="W1144" s="65" t="str">
        <f t="shared" si="273"/>
        <v/>
      </c>
      <c r="X1144" s="65" t="str">
        <f t="shared" si="274"/>
        <v/>
      </c>
      <c r="Y1144" s="65" t="str">
        <f t="shared" si="275"/>
        <v/>
      </c>
      <c r="Z1144" s="65" t="str">
        <f t="shared" si="276"/>
        <v/>
      </c>
      <c r="AA1144" s="65" t="str">
        <f t="shared" si="277"/>
        <v/>
      </c>
      <c r="AB1144" s="38"/>
      <c r="AC1144" s="38"/>
      <c r="AD1144" s="38"/>
      <c r="AE1144" s="85" t="str">
        <f t="shared" si="278"/>
        <v/>
      </c>
      <c r="AF1144" s="85" t="str">
        <f t="shared" si="279"/>
        <v/>
      </c>
      <c r="AG1144" s="85" t="str">
        <f t="shared" si="280"/>
        <v/>
      </c>
      <c r="AH1144" s="66" t="str">
        <f t="shared" si="283"/>
        <v/>
      </c>
      <c r="AI1144" s="46" t="str">
        <f>IFERROR(IF(ISNUMBER('Opsparede løndele dec20-mar21'!K1142),AH1144+'Opsparede løndele dec20-mar21'!K1142,AH1144),"")</f>
        <v/>
      </c>
    </row>
    <row r="1145" spans="1:35" x14ac:dyDescent="0.25">
      <c r="A1145" s="52" t="str">
        <f t="shared" si="284"/>
        <v/>
      </c>
      <c r="B1145" s="5"/>
      <c r="C1145" s="6"/>
      <c r="D1145" s="7"/>
      <c r="E1145" s="8"/>
      <c r="F1145" s="8"/>
      <c r="G1145" s="60" t="str">
        <f t="shared" si="287"/>
        <v/>
      </c>
      <c r="H1145" s="60" t="str">
        <f t="shared" si="287"/>
        <v/>
      </c>
      <c r="I1145" s="60" t="str">
        <f t="shared" si="287"/>
        <v/>
      </c>
      <c r="K1145" s="115" t="str">
        <f t="shared" si="282"/>
        <v/>
      </c>
      <c r="U1145" s="116"/>
      <c r="V1145" s="65" t="str">
        <f t="shared" si="272"/>
        <v/>
      </c>
      <c r="W1145" s="65" t="str">
        <f t="shared" si="273"/>
        <v/>
      </c>
      <c r="X1145" s="65" t="str">
        <f t="shared" si="274"/>
        <v/>
      </c>
      <c r="Y1145" s="65" t="str">
        <f t="shared" si="275"/>
        <v/>
      </c>
      <c r="Z1145" s="65" t="str">
        <f t="shared" si="276"/>
        <v/>
      </c>
      <c r="AA1145" s="65" t="str">
        <f t="shared" si="277"/>
        <v/>
      </c>
      <c r="AB1145" s="38"/>
      <c r="AC1145" s="38"/>
      <c r="AD1145" s="38"/>
      <c r="AE1145" s="85" t="str">
        <f t="shared" si="278"/>
        <v/>
      </c>
      <c r="AF1145" s="85" t="str">
        <f t="shared" si="279"/>
        <v/>
      </c>
      <c r="AG1145" s="85" t="str">
        <f t="shared" si="280"/>
        <v/>
      </c>
      <c r="AH1145" s="66" t="str">
        <f t="shared" si="283"/>
        <v/>
      </c>
      <c r="AI1145" s="46" t="str">
        <f>IFERROR(IF(ISNUMBER('Opsparede løndele dec20-mar21'!K1143),AH1145+'Opsparede løndele dec20-mar21'!K1143,AH1145),"")</f>
        <v/>
      </c>
    </row>
    <row r="1146" spans="1:35" x14ac:dyDescent="0.25">
      <c r="A1146" s="52" t="str">
        <f t="shared" si="284"/>
        <v/>
      </c>
      <c r="B1146" s="5"/>
      <c r="C1146" s="6"/>
      <c r="D1146" s="7"/>
      <c r="E1146" s="8"/>
      <c r="F1146" s="8"/>
      <c r="G1146" s="60" t="str">
        <f t="shared" si="287"/>
        <v/>
      </c>
      <c r="H1146" s="60" t="str">
        <f t="shared" si="287"/>
        <v/>
      </c>
      <c r="I1146" s="60" t="str">
        <f t="shared" si="287"/>
        <v/>
      </c>
      <c r="K1146" s="115" t="str">
        <f t="shared" si="282"/>
        <v/>
      </c>
      <c r="U1146" s="116"/>
      <c r="V1146" s="65" t="str">
        <f t="shared" si="272"/>
        <v/>
      </c>
      <c r="W1146" s="65" t="str">
        <f t="shared" si="273"/>
        <v/>
      </c>
      <c r="X1146" s="65" t="str">
        <f t="shared" si="274"/>
        <v/>
      </c>
      <c r="Y1146" s="65" t="str">
        <f t="shared" si="275"/>
        <v/>
      </c>
      <c r="Z1146" s="65" t="str">
        <f t="shared" si="276"/>
        <v/>
      </c>
      <c r="AA1146" s="65" t="str">
        <f t="shared" si="277"/>
        <v/>
      </c>
      <c r="AB1146" s="38"/>
      <c r="AC1146" s="38"/>
      <c r="AD1146" s="38"/>
      <c r="AE1146" s="85" t="str">
        <f t="shared" si="278"/>
        <v/>
      </c>
      <c r="AF1146" s="85" t="str">
        <f t="shared" si="279"/>
        <v/>
      </c>
      <c r="AG1146" s="85" t="str">
        <f t="shared" si="280"/>
        <v/>
      </c>
      <c r="AH1146" s="66" t="str">
        <f t="shared" si="283"/>
        <v/>
      </c>
      <c r="AI1146" s="46" t="str">
        <f>IFERROR(IF(ISNUMBER('Opsparede løndele dec20-mar21'!K1144),AH1146+'Opsparede løndele dec20-mar21'!K1144,AH1146),"")</f>
        <v/>
      </c>
    </row>
    <row r="1147" spans="1:35" x14ac:dyDescent="0.25">
      <c r="A1147" s="52" t="str">
        <f t="shared" si="284"/>
        <v/>
      </c>
      <c r="B1147" s="5"/>
      <c r="C1147" s="6"/>
      <c r="D1147" s="7"/>
      <c r="E1147" s="8"/>
      <c r="F1147" s="8"/>
      <c r="G1147" s="60" t="str">
        <f t="shared" si="287"/>
        <v/>
      </c>
      <c r="H1147" s="60" t="str">
        <f t="shared" si="287"/>
        <v/>
      </c>
      <c r="I1147" s="60" t="str">
        <f t="shared" si="287"/>
        <v/>
      </c>
      <c r="K1147" s="115" t="str">
        <f t="shared" si="282"/>
        <v/>
      </c>
      <c r="U1147" s="116"/>
      <c r="V1147" s="65" t="str">
        <f t="shared" si="272"/>
        <v/>
      </c>
      <c r="W1147" s="65" t="str">
        <f t="shared" si="273"/>
        <v/>
      </c>
      <c r="X1147" s="65" t="str">
        <f t="shared" si="274"/>
        <v/>
      </c>
      <c r="Y1147" s="65" t="str">
        <f t="shared" si="275"/>
        <v/>
      </c>
      <c r="Z1147" s="65" t="str">
        <f t="shared" si="276"/>
        <v/>
      </c>
      <c r="AA1147" s="65" t="str">
        <f t="shared" si="277"/>
        <v/>
      </c>
      <c r="AB1147" s="38"/>
      <c r="AC1147" s="38"/>
      <c r="AD1147" s="38"/>
      <c r="AE1147" s="85" t="str">
        <f t="shared" si="278"/>
        <v/>
      </c>
      <c r="AF1147" s="85" t="str">
        <f t="shared" si="279"/>
        <v/>
      </c>
      <c r="AG1147" s="85" t="str">
        <f t="shared" si="280"/>
        <v/>
      </c>
      <c r="AH1147" s="66" t="str">
        <f t="shared" si="283"/>
        <v/>
      </c>
      <c r="AI1147" s="46" t="str">
        <f>IFERROR(IF(ISNUMBER('Opsparede løndele dec20-mar21'!K1145),AH1147+'Opsparede løndele dec20-mar21'!K1145,AH1147),"")</f>
        <v/>
      </c>
    </row>
    <row r="1148" spans="1:35" x14ac:dyDescent="0.25">
      <c r="A1148" s="52" t="str">
        <f t="shared" si="284"/>
        <v/>
      </c>
      <c r="B1148" s="5"/>
      <c r="C1148" s="6"/>
      <c r="D1148" s="7"/>
      <c r="E1148" s="8"/>
      <c r="F1148" s="8"/>
      <c r="G1148" s="60" t="str">
        <f t="shared" si="287"/>
        <v/>
      </c>
      <c r="H1148" s="60" t="str">
        <f t="shared" si="287"/>
        <v/>
      </c>
      <c r="I1148" s="60" t="str">
        <f t="shared" si="287"/>
        <v/>
      </c>
      <c r="K1148" s="115" t="str">
        <f t="shared" si="282"/>
        <v/>
      </c>
      <c r="U1148" s="116"/>
      <c r="V1148" s="65" t="str">
        <f t="shared" si="272"/>
        <v/>
      </c>
      <c r="W1148" s="65" t="str">
        <f t="shared" si="273"/>
        <v/>
      </c>
      <c r="X1148" s="65" t="str">
        <f t="shared" si="274"/>
        <v/>
      </c>
      <c r="Y1148" s="65" t="str">
        <f t="shared" si="275"/>
        <v/>
      </c>
      <c r="Z1148" s="65" t="str">
        <f t="shared" si="276"/>
        <v/>
      </c>
      <c r="AA1148" s="65" t="str">
        <f t="shared" si="277"/>
        <v/>
      </c>
      <c r="AB1148" s="38"/>
      <c r="AC1148" s="38"/>
      <c r="AD1148" s="38"/>
      <c r="AE1148" s="85" t="str">
        <f t="shared" si="278"/>
        <v/>
      </c>
      <c r="AF1148" s="85" t="str">
        <f t="shared" si="279"/>
        <v/>
      </c>
      <c r="AG1148" s="85" t="str">
        <f t="shared" si="280"/>
        <v/>
      </c>
      <c r="AH1148" s="66" t="str">
        <f t="shared" si="283"/>
        <v/>
      </c>
      <c r="AI1148" s="46" t="str">
        <f>IFERROR(IF(ISNUMBER('Opsparede løndele dec20-mar21'!K1146),AH1148+'Opsparede løndele dec20-mar21'!K1146,AH1148),"")</f>
        <v/>
      </c>
    </row>
    <row r="1149" spans="1:35" x14ac:dyDescent="0.25">
      <c r="A1149" s="52" t="str">
        <f t="shared" si="284"/>
        <v/>
      </c>
      <c r="B1149" s="5"/>
      <c r="C1149" s="6"/>
      <c r="D1149" s="7"/>
      <c r="E1149" s="8"/>
      <c r="F1149" s="8"/>
      <c r="G1149" s="60" t="str">
        <f t="shared" si="287"/>
        <v/>
      </c>
      <c r="H1149" s="60" t="str">
        <f t="shared" si="287"/>
        <v/>
      </c>
      <c r="I1149" s="60" t="str">
        <f t="shared" si="287"/>
        <v/>
      </c>
      <c r="K1149" s="115" t="str">
        <f t="shared" si="282"/>
        <v/>
      </c>
      <c r="U1149" s="116"/>
      <c r="V1149" s="65" t="str">
        <f t="shared" si="272"/>
        <v/>
      </c>
      <c r="W1149" s="65" t="str">
        <f t="shared" si="273"/>
        <v/>
      </c>
      <c r="X1149" s="65" t="str">
        <f t="shared" si="274"/>
        <v/>
      </c>
      <c r="Y1149" s="65" t="str">
        <f t="shared" si="275"/>
        <v/>
      </c>
      <c r="Z1149" s="65" t="str">
        <f t="shared" si="276"/>
        <v/>
      </c>
      <c r="AA1149" s="65" t="str">
        <f t="shared" si="277"/>
        <v/>
      </c>
      <c r="AB1149" s="38"/>
      <c r="AC1149" s="38"/>
      <c r="AD1149" s="38"/>
      <c r="AE1149" s="85" t="str">
        <f t="shared" si="278"/>
        <v/>
      </c>
      <c r="AF1149" s="85" t="str">
        <f t="shared" si="279"/>
        <v/>
      </c>
      <c r="AG1149" s="85" t="str">
        <f t="shared" si="280"/>
        <v/>
      </c>
      <c r="AH1149" s="66" t="str">
        <f t="shared" si="283"/>
        <v/>
      </c>
      <c r="AI1149" s="46" t="str">
        <f>IFERROR(IF(ISNUMBER('Opsparede løndele dec20-mar21'!K1147),AH1149+'Opsparede løndele dec20-mar21'!K1147,AH1149),"")</f>
        <v/>
      </c>
    </row>
    <row r="1150" spans="1:35" x14ac:dyDescent="0.25">
      <c r="A1150" s="52" t="str">
        <f t="shared" si="284"/>
        <v/>
      </c>
      <c r="B1150" s="5"/>
      <c r="C1150" s="6"/>
      <c r="D1150" s="7"/>
      <c r="E1150" s="8"/>
      <c r="F1150" s="8"/>
      <c r="G1150" s="60" t="str">
        <f t="shared" si="287"/>
        <v/>
      </c>
      <c r="H1150" s="60" t="str">
        <f t="shared" si="287"/>
        <v/>
      </c>
      <c r="I1150" s="60" t="str">
        <f t="shared" si="287"/>
        <v/>
      </c>
      <c r="K1150" s="115" t="str">
        <f t="shared" si="282"/>
        <v/>
      </c>
      <c r="U1150" s="116"/>
      <c r="V1150" s="65" t="str">
        <f t="shared" si="272"/>
        <v/>
      </c>
      <c r="W1150" s="65" t="str">
        <f t="shared" si="273"/>
        <v/>
      </c>
      <c r="X1150" s="65" t="str">
        <f t="shared" si="274"/>
        <v/>
      </c>
      <c r="Y1150" s="65" t="str">
        <f t="shared" si="275"/>
        <v/>
      </c>
      <c r="Z1150" s="65" t="str">
        <f t="shared" si="276"/>
        <v/>
      </c>
      <c r="AA1150" s="65" t="str">
        <f t="shared" si="277"/>
        <v/>
      </c>
      <c r="AB1150" s="38"/>
      <c r="AC1150" s="38"/>
      <c r="AD1150" s="38"/>
      <c r="AE1150" s="85" t="str">
        <f t="shared" si="278"/>
        <v/>
      </c>
      <c r="AF1150" s="85" t="str">
        <f t="shared" si="279"/>
        <v/>
      </c>
      <c r="AG1150" s="85" t="str">
        <f t="shared" si="280"/>
        <v/>
      </c>
      <c r="AH1150" s="66" t="str">
        <f t="shared" si="283"/>
        <v/>
      </c>
      <c r="AI1150" s="46" t="str">
        <f>IFERROR(IF(ISNUMBER('Opsparede løndele dec20-mar21'!K1148),AH1150+'Opsparede løndele dec20-mar21'!K1148,AH1150),"")</f>
        <v/>
      </c>
    </row>
    <row r="1151" spans="1:35" x14ac:dyDescent="0.25">
      <c r="A1151" s="52" t="str">
        <f t="shared" si="284"/>
        <v/>
      </c>
      <c r="B1151" s="5"/>
      <c r="C1151" s="6"/>
      <c r="D1151" s="7"/>
      <c r="E1151" s="8"/>
      <c r="F1151" s="8"/>
      <c r="G1151" s="60" t="str">
        <f t="shared" si="287"/>
        <v/>
      </c>
      <c r="H1151" s="60" t="str">
        <f t="shared" si="287"/>
        <v/>
      </c>
      <c r="I1151" s="60" t="str">
        <f t="shared" si="287"/>
        <v/>
      </c>
      <c r="K1151" s="115" t="str">
        <f t="shared" si="282"/>
        <v/>
      </c>
      <c r="U1151" s="116"/>
      <c r="V1151" s="65" t="str">
        <f t="shared" si="272"/>
        <v/>
      </c>
      <c r="W1151" s="65" t="str">
        <f t="shared" si="273"/>
        <v/>
      </c>
      <c r="X1151" s="65" t="str">
        <f t="shared" si="274"/>
        <v/>
      </c>
      <c r="Y1151" s="65" t="str">
        <f t="shared" si="275"/>
        <v/>
      </c>
      <c r="Z1151" s="65" t="str">
        <f t="shared" si="276"/>
        <v/>
      </c>
      <c r="AA1151" s="65" t="str">
        <f t="shared" si="277"/>
        <v/>
      </c>
      <c r="AB1151" s="38"/>
      <c r="AC1151" s="38"/>
      <c r="AD1151" s="38"/>
      <c r="AE1151" s="85" t="str">
        <f t="shared" si="278"/>
        <v/>
      </c>
      <c r="AF1151" s="85" t="str">
        <f t="shared" si="279"/>
        <v/>
      </c>
      <c r="AG1151" s="85" t="str">
        <f t="shared" si="280"/>
        <v/>
      </c>
      <c r="AH1151" s="66" t="str">
        <f t="shared" si="283"/>
        <v/>
      </c>
      <c r="AI1151" s="46" t="str">
        <f>IFERROR(IF(ISNUMBER('Opsparede løndele dec20-mar21'!K1149),AH1151+'Opsparede løndele dec20-mar21'!K1149,AH1151),"")</f>
        <v/>
      </c>
    </row>
    <row r="1152" spans="1:35" x14ac:dyDescent="0.25">
      <c r="A1152" s="52" t="str">
        <f t="shared" si="284"/>
        <v/>
      </c>
      <c r="B1152" s="5"/>
      <c r="C1152" s="6"/>
      <c r="D1152" s="7"/>
      <c r="E1152" s="8"/>
      <c r="F1152" s="8"/>
      <c r="G1152" s="60" t="str">
        <f t="shared" si="287"/>
        <v/>
      </c>
      <c r="H1152" s="60" t="str">
        <f t="shared" si="287"/>
        <v/>
      </c>
      <c r="I1152" s="60" t="str">
        <f t="shared" si="287"/>
        <v/>
      </c>
      <c r="K1152" s="115" t="str">
        <f t="shared" si="282"/>
        <v/>
      </c>
      <c r="U1152" s="116"/>
      <c r="V1152" s="65" t="str">
        <f t="shared" si="272"/>
        <v/>
      </c>
      <c r="W1152" s="65" t="str">
        <f t="shared" si="273"/>
        <v/>
      </c>
      <c r="X1152" s="65" t="str">
        <f t="shared" si="274"/>
        <v/>
      </c>
      <c r="Y1152" s="65" t="str">
        <f t="shared" si="275"/>
        <v/>
      </c>
      <c r="Z1152" s="65" t="str">
        <f t="shared" si="276"/>
        <v/>
      </c>
      <c r="AA1152" s="65" t="str">
        <f t="shared" si="277"/>
        <v/>
      </c>
      <c r="AB1152" s="38"/>
      <c r="AC1152" s="38"/>
      <c r="AD1152" s="38"/>
      <c r="AE1152" s="85" t="str">
        <f t="shared" si="278"/>
        <v/>
      </c>
      <c r="AF1152" s="85" t="str">
        <f t="shared" si="279"/>
        <v/>
      </c>
      <c r="AG1152" s="85" t="str">
        <f t="shared" si="280"/>
        <v/>
      </c>
      <c r="AH1152" s="66" t="str">
        <f t="shared" si="283"/>
        <v/>
      </c>
      <c r="AI1152" s="46" t="str">
        <f>IFERROR(IF(ISNUMBER('Opsparede løndele dec20-mar21'!K1150),AH1152+'Opsparede løndele dec20-mar21'!K1150,AH1152),"")</f>
        <v/>
      </c>
    </row>
    <row r="1153" spans="1:35" x14ac:dyDescent="0.25">
      <c r="A1153" s="52" t="str">
        <f t="shared" si="284"/>
        <v/>
      </c>
      <c r="B1153" s="5"/>
      <c r="C1153" s="6"/>
      <c r="D1153" s="7"/>
      <c r="E1153" s="8"/>
      <c r="F1153" s="8"/>
      <c r="G1153" s="60" t="str">
        <f t="shared" si="287"/>
        <v/>
      </c>
      <c r="H1153" s="60" t="str">
        <f t="shared" si="287"/>
        <v/>
      </c>
      <c r="I1153" s="60" t="str">
        <f t="shared" si="287"/>
        <v/>
      </c>
      <c r="K1153" s="115" t="str">
        <f t="shared" si="282"/>
        <v/>
      </c>
      <c r="U1153" s="116"/>
      <c r="V1153" s="65" t="str">
        <f t="shared" si="272"/>
        <v/>
      </c>
      <c r="W1153" s="65" t="str">
        <f t="shared" si="273"/>
        <v/>
      </c>
      <c r="X1153" s="65" t="str">
        <f t="shared" si="274"/>
        <v/>
      </c>
      <c r="Y1153" s="65" t="str">
        <f t="shared" si="275"/>
        <v/>
      </c>
      <c r="Z1153" s="65" t="str">
        <f t="shared" si="276"/>
        <v/>
      </c>
      <c r="AA1153" s="65" t="str">
        <f t="shared" si="277"/>
        <v/>
      </c>
      <c r="AB1153" s="38"/>
      <c r="AC1153" s="38"/>
      <c r="AD1153" s="38"/>
      <c r="AE1153" s="85" t="str">
        <f t="shared" si="278"/>
        <v/>
      </c>
      <c r="AF1153" s="85" t="str">
        <f t="shared" si="279"/>
        <v/>
      </c>
      <c r="AG1153" s="85" t="str">
        <f t="shared" si="280"/>
        <v/>
      </c>
      <c r="AH1153" s="66" t="str">
        <f t="shared" si="283"/>
        <v/>
      </c>
      <c r="AI1153" s="46" t="str">
        <f>IFERROR(IF(ISNUMBER('Opsparede løndele dec20-mar21'!K1151),AH1153+'Opsparede løndele dec20-mar21'!K1151,AH1153),"")</f>
        <v/>
      </c>
    </row>
    <row r="1154" spans="1:35" x14ac:dyDescent="0.25">
      <c r="A1154" s="52" t="str">
        <f t="shared" si="284"/>
        <v/>
      </c>
      <c r="B1154" s="5"/>
      <c r="C1154" s="6"/>
      <c r="D1154" s="7"/>
      <c r="E1154" s="8"/>
      <c r="F1154" s="8"/>
      <c r="G1154" s="60" t="str">
        <f t="shared" si="287"/>
        <v/>
      </c>
      <c r="H1154" s="60" t="str">
        <f t="shared" si="287"/>
        <v/>
      </c>
      <c r="I1154" s="60" t="str">
        <f t="shared" si="287"/>
        <v/>
      </c>
      <c r="K1154" s="115" t="str">
        <f t="shared" si="282"/>
        <v/>
      </c>
      <c r="U1154" s="116"/>
      <c r="V1154" s="65" t="str">
        <f t="shared" si="272"/>
        <v/>
      </c>
      <c r="W1154" s="65" t="str">
        <f t="shared" si="273"/>
        <v/>
      </c>
      <c r="X1154" s="65" t="str">
        <f t="shared" si="274"/>
        <v/>
      </c>
      <c r="Y1154" s="65" t="str">
        <f t="shared" si="275"/>
        <v/>
      </c>
      <c r="Z1154" s="65" t="str">
        <f t="shared" si="276"/>
        <v/>
      </c>
      <c r="AA1154" s="65" t="str">
        <f t="shared" si="277"/>
        <v/>
      </c>
      <c r="AB1154" s="38"/>
      <c r="AC1154" s="38"/>
      <c r="AD1154" s="38"/>
      <c r="AE1154" s="85" t="str">
        <f t="shared" si="278"/>
        <v/>
      </c>
      <c r="AF1154" s="85" t="str">
        <f t="shared" si="279"/>
        <v/>
      </c>
      <c r="AG1154" s="85" t="str">
        <f t="shared" si="280"/>
        <v/>
      </c>
      <c r="AH1154" s="66" t="str">
        <f t="shared" si="283"/>
        <v/>
      </c>
      <c r="AI1154" s="46" t="str">
        <f>IFERROR(IF(ISNUMBER('Opsparede løndele dec20-mar21'!K1152),AH1154+'Opsparede løndele dec20-mar21'!K1152,AH1154),"")</f>
        <v/>
      </c>
    </row>
    <row r="1155" spans="1:35" x14ac:dyDescent="0.25">
      <c r="A1155" s="52" t="str">
        <f t="shared" si="284"/>
        <v/>
      </c>
      <c r="B1155" s="5"/>
      <c r="C1155" s="6"/>
      <c r="D1155" s="7"/>
      <c r="E1155" s="8"/>
      <c r="F1155" s="8"/>
      <c r="G1155" s="60" t="str">
        <f t="shared" si="287"/>
        <v/>
      </c>
      <c r="H1155" s="60" t="str">
        <f t="shared" si="287"/>
        <v/>
      </c>
      <c r="I1155" s="60" t="str">
        <f t="shared" si="287"/>
        <v/>
      </c>
      <c r="K1155" s="115" t="str">
        <f t="shared" si="282"/>
        <v/>
      </c>
      <c r="U1155" s="116"/>
      <c r="V1155" s="65" t="str">
        <f t="shared" si="272"/>
        <v/>
      </c>
      <c r="W1155" s="65" t="str">
        <f t="shared" si="273"/>
        <v/>
      </c>
      <c r="X1155" s="65" t="str">
        <f t="shared" si="274"/>
        <v/>
      </c>
      <c r="Y1155" s="65" t="str">
        <f t="shared" si="275"/>
        <v/>
      </c>
      <c r="Z1155" s="65" t="str">
        <f t="shared" si="276"/>
        <v/>
      </c>
      <c r="AA1155" s="65" t="str">
        <f t="shared" si="277"/>
        <v/>
      </c>
      <c r="AB1155" s="38"/>
      <c r="AC1155" s="38"/>
      <c r="AD1155" s="38"/>
      <c r="AE1155" s="85" t="str">
        <f t="shared" si="278"/>
        <v/>
      </c>
      <c r="AF1155" s="85" t="str">
        <f t="shared" si="279"/>
        <v/>
      </c>
      <c r="AG1155" s="85" t="str">
        <f t="shared" si="280"/>
        <v/>
      </c>
      <c r="AH1155" s="66" t="str">
        <f t="shared" si="283"/>
        <v/>
      </c>
      <c r="AI1155" s="46" t="str">
        <f>IFERROR(IF(ISNUMBER('Opsparede løndele dec20-mar21'!K1153),AH1155+'Opsparede løndele dec20-mar21'!K1153,AH1155),"")</f>
        <v/>
      </c>
    </row>
    <row r="1156" spans="1:35" x14ac:dyDescent="0.25">
      <c r="A1156" s="52" t="str">
        <f t="shared" si="284"/>
        <v/>
      </c>
      <c r="B1156" s="5"/>
      <c r="C1156" s="6"/>
      <c r="D1156" s="7"/>
      <c r="E1156" s="8"/>
      <c r="F1156" s="8"/>
      <c r="G1156" s="60" t="str">
        <f t="shared" si="287"/>
        <v/>
      </c>
      <c r="H1156" s="60" t="str">
        <f t="shared" si="287"/>
        <v/>
      </c>
      <c r="I1156" s="60" t="str">
        <f t="shared" si="287"/>
        <v/>
      </c>
      <c r="K1156" s="115" t="str">
        <f t="shared" si="282"/>
        <v/>
      </c>
      <c r="U1156" s="116"/>
      <c r="V1156" s="65" t="str">
        <f t="shared" si="272"/>
        <v/>
      </c>
      <c r="W1156" s="65" t="str">
        <f t="shared" si="273"/>
        <v/>
      </c>
      <c r="X1156" s="65" t="str">
        <f t="shared" si="274"/>
        <v/>
      </c>
      <c r="Y1156" s="65" t="str">
        <f t="shared" si="275"/>
        <v/>
      </c>
      <c r="Z1156" s="65" t="str">
        <f t="shared" si="276"/>
        <v/>
      </c>
      <c r="AA1156" s="65" t="str">
        <f t="shared" si="277"/>
        <v/>
      </c>
      <c r="AB1156" s="38"/>
      <c r="AC1156" s="38"/>
      <c r="AD1156" s="38"/>
      <c r="AE1156" s="85" t="str">
        <f t="shared" si="278"/>
        <v/>
      </c>
      <c r="AF1156" s="85" t="str">
        <f t="shared" si="279"/>
        <v/>
      </c>
      <c r="AG1156" s="85" t="str">
        <f t="shared" si="280"/>
        <v/>
      </c>
      <c r="AH1156" s="66" t="str">
        <f t="shared" si="283"/>
        <v/>
      </c>
      <c r="AI1156" s="46" t="str">
        <f>IFERROR(IF(ISNUMBER('Opsparede løndele dec20-mar21'!K1154),AH1156+'Opsparede løndele dec20-mar21'!K1154,AH1156),"")</f>
        <v/>
      </c>
    </row>
    <row r="1157" spans="1:35" x14ac:dyDescent="0.25">
      <c r="A1157" s="52" t="str">
        <f t="shared" si="284"/>
        <v/>
      </c>
      <c r="B1157" s="5"/>
      <c r="C1157" s="6"/>
      <c r="D1157" s="7"/>
      <c r="E1157" s="8"/>
      <c r="F1157" s="8"/>
      <c r="G1157" s="60" t="str">
        <f t="shared" si="287"/>
        <v/>
      </c>
      <c r="H1157" s="60" t="str">
        <f t="shared" si="287"/>
        <v/>
      </c>
      <c r="I1157" s="60" t="str">
        <f t="shared" si="287"/>
        <v/>
      </c>
      <c r="K1157" s="115" t="str">
        <f t="shared" si="282"/>
        <v/>
      </c>
      <c r="U1157" s="116"/>
      <c r="V1157" s="65" t="str">
        <f t="shared" si="272"/>
        <v/>
      </c>
      <c r="W1157" s="65" t="str">
        <f t="shared" si="273"/>
        <v/>
      </c>
      <c r="X1157" s="65" t="str">
        <f t="shared" si="274"/>
        <v/>
      </c>
      <c r="Y1157" s="65" t="str">
        <f t="shared" si="275"/>
        <v/>
      </c>
      <c r="Z1157" s="65" t="str">
        <f t="shared" si="276"/>
        <v/>
      </c>
      <c r="AA1157" s="65" t="str">
        <f t="shared" si="277"/>
        <v/>
      </c>
      <c r="AB1157" s="38"/>
      <c r="AC1157" s="38"/>
      <c r="AD1157" s="38"/>
      <c r="AE1157" s="85" t="str">
        <f t="shared" si="278"/>
        <v/>
      </c>
      <c r="AF1157" s="85" t="str">
        <f t="shared" si="279"/>
        <v/>
      </c>
      <c r="AG1157" s="85" t="str">
        <f t="shared" si="280"/>
        <v/>
      </c>
      <c r="AH1157" s="66" t="str">
        <f t="shared" si="283"/>
        <v/>
      </c>
      <c r="AI1157" s="46" t="str">
        <f>IFERROR(IF(ISNUMBER('Opsparede løndele dec20-mar21'!K1155),AH1157+'Opsparede løndele dec20-mar21'!K1155,AH1157),"")</f>
        <v/>
      </c>
    </row>
    <row r="1158" spans="1:35" x14ac:dyDescent="0.25">
      <c r="A1158" s="52" t="str">
        <f t="shared" si="284"/>
        <v/>
      </c>
      <c r="B1158" s="5"/>
      <c r="C1158" s="6"/>
      <c r="D1158" s="7"/>
      <c r="E1158" s="8"/>
      <c r="F1158" s="8"/>
      <c r="G1158" s="60" t="str">
        <f t="shared" si="287"/>
        <v/>
      </c>
      <c r="H1158" s="60" t="str">
        <f t="shared" si="287"/>
        <v/>
      </c>
      <c r="I1158" s="60" t="str">
        <f t="shared" si="287"/>
        <v/>
      </c>
      <c r="K1158" s="115" t="str">
        <f t="shared" si="282"/>
        <v/>
      </c>
      <c r="U1158" s="116"/>
      <c r="V1158" s="65" t="str">
        <f t="shared" si="272"/>
        <v/>
      </c>
      <c r="W1158" s="65" t="str">
        <f t="shared" si="273"/>
        <v/>
      </c>
      <c r="X1158" s="65" t="str">
        <f t="shared" si="274"/>
        <v/>
      </c>
      <c r="Y1158" s="65" t="str">
        <f t="shared" si="275"/>
        <v/>
      </c>
      <c r="Z1158" s="65" t="str">
        <f t="shared" si="276"/>
        <v/>
      </c>
      <c r="AA1158" s="65" t="str">
        <f t="shared" si="277"/>
        <v/>
      </c>
      <c r="AB1158" s="38"/>
      <c r="AC1158" s="38"/>
      <c r="AD1158" s="38"/>
      <c r="AE1158" s="85" t="str">
        <f t="shared" si="278"/>
        <v/>
      </c>
      <c r="AF1158" s="85" t="str">
        <f t="shared" si="279"/>
        <v/>
      </c>
      <c r="AG1158" s="85" t="str">
        <f t="shared" si="280"/>
        <v/>
      </c>
      <c r="AH1158" s="66" t="str">
        <f t="shared" si="283"/>
        <v/>
      </c>
      <c r="AI1158" s="46" t="str">
        <f>IFERROR(IF(ISNUMBER('Opsparede løndele dec20-mar21'!K1156),AH1158+'Opsparede løndele dec20-mar21'!K1156,AH1158),"")</f>
        <v/>
      </c>
    </row>
    <row r="1159" spans="1:35" x14ac:dyDescent="0.25">
      <c r="A1159" s="52" t="str">
        <f t="shared" si="284"/>
        <v/>
      </c>
      <c r="B1159" s="5"/>
      <c r="C1159" s="6"/>
      <c r="D1159" s="7"/>
      <c r="E1159" s="8"/>
      <c r="F1159" s="8"/>
      <c r="G1159" s="60" t="str">
        <f t="shared" si="287"/>
        <v/>
      </c>
      <c r="H1159" s="60" t="str">
        <f t="shared" si="287"/>
        <v/>
      </c>
      <c r="I1159" s="60" t="str">
        <f t="shared" si="287"/>
        <v/>
      </c>
      <c r="K1159" s="115" t="str">
        <f t="shared" si="282"/>
        <v/>
      </c>
      <c r="U1159" s="116"/>
      <c r="V1159" s="65" t="str">
        <f t="shared" ref="V1159:V1222" si="288">IF(AND(ISNUMBER($U1159),ISNUMBER(L1159)),(IF($B1159="","",IF(MIN(L1159,O1159)*$K1159&gt;30000*IF($U1159&gt;37,37,$U1159)/37,30000*IF($U1159&gt;37,37,$U1159)/37,MIN(L1159,O1159)*$K1159))),"")</f>
        <v/>
      </c>
      <c r="W1159" s="65" t="str">
        <f t="shared" ref="W1159:W1222" si="289">IF(AND(ISNUMBER($U1159),ISNUMBER(M1159)),(IF($B1159="","",IF(MIN(M1159,P1159)*$K1159&gt;30000*IF($U1159&gt;37,37,$U1159)/37,30000*IF($U1159&gt;37,37,$U1159)/37,MIN(M1159,P1159)*$K1159))),"")</f>
        <v/>
      </c>
      <c r="X1159" s="65" t="str">
        <f t="shared" ref="X1159:X1222" si="290">IF(AND(ISNUMBER($U1159),ISNUMBER(N1159)),(IF($B1159="","",IF(MIN(N1159,Q1159)*$K1159&gt;30000*IF($U1159&gt;37,37,$U1159)/37,30000*IF($U1159&gt;37,37,$U1159)/37,MIN(N1159,Q1159)*$K1159))),"")</f>
        <v/>
      </c>
      <c r="Y1159" s="65" t="str">
        <f t="shared" ref="Y1159:Y1222" si="291">IF(ISNUMBER(V1159),(MIN(V1159,MIN(L1159,O1159)-R1159)),"")</f>
        <v/>
      </c>
      <c r="Z1159" s="65" t="str">
        <f t="shared" ref="Z1159:Z1222" si="292">IF(ISNUMBER(W1159),(MIN(W1159,MIN(M1159,P1159)-S1159)),"")</f>
        <v/>
      </c>
      <c r="AA1159" s="65" t="str">
        <f t="shared" ref="AA1159:AA1222" si="293">IF(ISNUMBER(X1159),(MIN(X1159,MIN(N1159,Q1159)-T1159)),"")</f>
        <v/>
      </c>
      <c r="AB1159" s="38"/>
      <c r="AC1159" s="38"/>
      <c r="AD1159" s="38"/>
      <c r="AE1159" s="85" t="str">
        <f t="shared" ref="AE1159:AE1222" si="294">IF(ISNUMBER(AB1159),MIN(Y1159/VLOOKUP(G$6,Matrix_antal_dage,4,FALSE)*(G1159-AB1159),30000),"")</f>
        <v/>
      </c>
      <c r="AF1159" s="85" t="str">
        <f t="shared" ref="AF1159:AF1222" si="295">IF(ISNUMBER(AC1159),MIN(Z1159/VLOOKUP(H$6,Matrix_antal_dage,4,FALSE)*(H1159-AC1159),30000),"")</f>
        <v/>
      </c>
      <c r="AG1159" s="85" t="str">
        <f t="shared" ref="AG1159:AG1222" si="296">IF(ISNUMBER(AD1159),MIN(AA1159/VLOOKUP(I$6,Matrix_antal_dage,4,FALSE)*(I1159-AD1159),30000),"")</f>
        <v/>
      </c>
      <c r="AH1159" s="66" t="str">
        <f t="shared" si="283"/>
        <v/>
      </c>
      <c r="AI1159" s="46" t="str">
        <f>IFERROR(IF(ISNUMBER('Opsparede løndele dec20-mar21'!K1157),AH1159+'Opsparede løndele dec20-mar21'!K1157,AH1159),"")</f>
        <v/>
      </c>
    </row>
    <row r="1160" spans="1:35" x14ac:dyDescent="0.25">
      <c r="A1160" s="52" t="str">
        <f t="shared" si="284"/>
        <v/>
      </c>
      <c r="B1160" s="5"/>
      <c r="C1160" s="6"/>
      <c r="D1160" s="7"/>
      <c r="E1160" s="8"/>
      <c r="F1160" s="8"/>
      <c r="G1160" s="60" t="str">
        <f t="shared" ref="G1160:I1175" si="297">IF(AND(ISNUMBER($E1160),ISNUMBER($F1160)),MAX(MIN(NETWORKDAYS(IF($E1160&lt;=VLOOKUP(G$6,Matrix_antal_dage,5,FALSE),VLOOKUP(G$6,Matrix_antal_dage,5,FALSE),$E1160),IF($F1160&gt;=VLOOKUP(G$6,Matrix_antal_dage,6,FALSE),VLOOKUP(G$6,Matrix_antal_dage,6,FALSE),$F1160),helligdage),VLOOKUP(G$6,Matrix_antal_dage,7,FALSE)),0),"")</f>
        <v/>
      </c>
      <c r="H1160" s="60" t="str">
        <f t="shared" si="297"/>
        <v/>
      </c>
      <c r="I1160" s="60" t="str">
        <f t="shared" si="297"/>
        <v/>
      </c>
      <c r="K1160" s="115" t="str">
        <f t="shared" ref="K1160:K1223" si="298">IF(J1160="","",IF(J1160="Funktionær",0.75,IF(J1160="Ikke-funktionær",0.9,IF(J1160="Elev/lærling",0.9))))</f>
        <v/>
      </c>
      <c r="U1160" s="116"/>
      <c r="V1160" s="65" t="str">
        <f t="shared" si="288"/>
        <v/>
      </c>
      <c r="W1160" s="65" t="str">
        <f t="shared" si="289"/>
        <v/>
      </c>
      <c r="X1160" s="65" t="str">
        <f t="shared" si="290"/>
        <v/>
      </c>
      <c r="Y1160" s="65" t="str">
        <f t="shared" si="291"/>
        <v/>
      </c>
      <c r="Z1160" s="65" t="str">
        <f t="shared" si="292"/>
        <v/>
      </c>
      <c r="AA1160" s="65" t="str">
        <f t="shared" si="293"/>
        <v/>
      </c>
      <c r="AB1160" s="38"/>
      <c r="AC1160" s="38"/>
      <c r="AD1160" s="38"/>
      <c r="AE1160" s="85" t="str">
        <f t="shared" si="294"/>
        <v/>
      </c>
      <c r="AF1160" s="85" t="str">
        <f t="shared" si="295"/>
        <v/>
      </c>
      <c r="AG1160" s="85" t="str">
        <f t="shared" si="296"/>
        <v/>
      </c>
      <c r="AH1160" s="66" t="str">
        <f t="shared" ref="AH1160:AH1223" si="299">IF(OR(ISNUMBER(AB1160),ISNUMBER(AC1160),ISNUMBER(AD1160)),SUM(AE1160:AG1160),"")</f>
        <v/>
      </c>
      <c r="AI1160" s="46" t="str">
        <f>IFERROR(IF(ISNUMBER('Opsparede løndele dec20-mar21'!K1158),AH1160+'Opsparede løndele dec20-mar21'!K1158,AH1160),"")</f>
        <v/>
      </c>
    </row>
    <row r="1161" spans="1:35" x14ac:dyDescent="0.25">
      <c r="A1161" s="52" t="str">
        <f t="shared" ref="A1161:A1224" si="300">IF(B1161="","",A1160+1)</f>
        <v/>
      </c>
      <c r="B1161" s="5"/>
      <c r="C1161" s="6"/>
      <c r="D1161" s="7"/>
      <c r="E1161" s="8"/>
      <c r="F1161" s="8"/>
      <c r="G1161" s="60" t="str">
        <f t="shared" si="297"/>
        <v/>
      </c>
      <c r="H1161" s="60" t="str">
        <f t="shared" si="297"/>
        <v/>
      </c>
      <c r="I1161" s="60" t="str">
        <f t="shared" si="297"/>
        <v/>
      </c>
      <c r="K1161" s="115" t="str">
        <f t="shared" si="298"/>
        <v/>
      </c>
      <c r="U1161" s="116"/>
      <c r="V1161" s="65" t="str">
        <f t="shared" si="288"/>
        <v/>
      </c>
      <c r="W1161" s="65" t="str">
        <f t="shared" si="289"/>
        <v/>
      </c>
      <c r="X1161" s="65" t="str">
        <f t="shared" si="290"/>
        <v/>
      </c>
      <c r="Y1161" s="65" t="str">
        <f t="shared" si="291"/>
        <v/>
      </c>
      <c r="Z1161" s="65" t="str">
        <f t="shared" si="292"/>
        <v/>
      </c>
      <c r="AA1161" s="65" t="str">
        <f t="shared" si="293"/>
        <v/>
      </c>
      <c r="AB1161" s="38"/>
      <c r="AC1161" s="38"/>
      <c r="AD1161" s="38"/>
      <c r="AE1161" s="85" t="str">
        <f t="shared" si="294"/>
        <v/>
      </c>
      <c r="AF1161" s="85" t="str">
        <f t="shared" si="295"/>
        <v/>
      </c>
      <c r="AG1161" s="85" t="str">
        <f t="shared" si="296"/>
        <v/>
      </c>
      <c r="AH1161" s="66" t="str">
        <f t="shared" si="299"/>
        <v/>
      </c>
      <c r="AI1161" s="46" t="str">
        <f>IFERROR(IF(ISNUMBER('Opsparede løndele dec20-mar21'!K1159),AH1161+'Opsparede løndele dec20-mar21'!K1159,AH1161),"")</f>
        <v/>
      </c>
    </row>
    <row r="1162" spans="1:35" x14ac:dyDescent="0.25">
      <c r="A1162" s="52" t="str">
        <f t="shared" si="300"/>
        <v/>
      </c>
      <c r="B1162" s="5"/>
      <c r="C1162" s="6"/>
      <c r="D1162" s="7"/>
      <c r="E1162" s="8"/>
      <c r="F1162" s="8"/>
      <c r="G1162" s="60" t="str">
        <f t="shared" si="297"/>
        <v/>
      </c>
      <c r="H1162" s="60" t="str">
        <f t="shared" si="297"/>
        <v/>
      </c>
      <c r="I1162" s="60" t="str">
        <f t="shared" si="297"/>
        <v/>
      </c>
      <c r="K1162" s="115" t="str">
        <f t="shared" si="298"/>
        <v/>
      </c>
      <c r="U1162" s="116"/>
      <c r="V1162" s="65" t="str">
        <f t="shared" si="288"/>
        <v/>
      </c>
      <c r="W1162" s="65" t="str">
        <f t="shared" si="289"/>
        <v/>
      </c>
      <c r="X1162" s="65" t="str">
        <f t="shared" si="290"/>
        <v/>
      </c>
      <c r="Y1162" s="65" t="str">
        <f t="shared" si="291"/>
        <v/>
      </c>
      <c r="Z1162" s="65" t="str">
        <f t="shared" si="292"/>
        <v/>
      </c>
      <c r="AA1162" s="65" t="str">
        <f t="shared" si="293"/>
        <v/>
      </c>
      <c r="AB1162" s="38"/>
      <c r="AC1162" s="38"/>
      <c r="AD1162" s="38"/>
      <c r="AE1162" s="85" t="str">
        <f t="shared" si="294"/>
        <v/>
      </c>
      <c r="AF1162" s="85" t="str">
        <f t="shared" si="295"/>
        <v/>
      </c>
      <c r="AG1162" s="85" t="str">
        <f t="shared" si="296"/>
        <v/>
      </c>
      <c r="AH1162" s="66" t="str">
        <f t="shared" si="299"/>
        <v/>
      </c>
      <c r="AI1162" s="46" t="str">
        <f>IFERROR(IF(ISNUMBER('Opsparede løndele dec20-mar21'!K1160),AH1162+'Opsparede løndele dec20-mar21'!K1160,AH1162),"")</f>
        <v/>
      </c>
    </row>
    <row r="1163" spans="1:35" x14ac:dyDescent="0.25">
      <c r="A1163" s="52" t="str">
        <f t="shared" si="300"/>
        <v/>
      </c>
      <c r="B1163" s="5"/>
      <c r="C1163" s="6"/>
      <c r="D1163" s="7"/>
      <c r="E1163" s="8"/>
      <c r="F1163" s="8"/>
      <c r="G1163" s="60" t="str">
        <f t="shared" si="297"/>
        <v/>
      </c>
      <c r="H1163" s="60" t="str">
        <f t="shared" si="297"/>
        <v/>
      </c>
      <c r="I1163" s="60" t="str">
        <f t="shared" si="297"/>
        <v/>
      </c>
      <c r="K1163" s="115" t="str">
        <f t="shared" si="298"/>
        <v/>
      </c>
      <c r="U1163" s="116"/>
      <c r="V1163" s="65" t="str">
        <f t="shared" si="288"/>
        <v/>
      </c>
      <c r="W1163" s="65" t="str">
        <f t="shared" si="289"/>
        <v/>
      </c>
      <c r="X1163" s="65" t="str">
        <f t="shared" si="290"/>
        <v/>
      </c>
      <c r="Y1163" s="65" t="str">
        <f t="shared" si="291"/>
        <v/>
      </c>
      <c r="Z1163" s="65" t="str">
        <f t="shared" si="292"/>
        <v/>
      </c>
      <c r="AA1163" s="65" t="str">
        <f t="shared" si="293"/>
        <v/>
      </c>
      <c r="AB1163" s="38"/>
      <c r="AC1163" s="38"/>
      <c r="AD1163" s="38"/>
      <c r="AE1163" s="85" t="str">
        <f t="shared" si="294"/>
        <v/>
      </c>
      <c r="AF1163" s="85" t="str">
        <f t="shared" si="295"/>
        <v/>
      </c>
      <c r="AG1163" s="85" t="str">
        <f t="shared" si="296"/>
        <v/>
      </c>
      <c r="AH1163" s="66" t="str">
        <f t="shared" si="299"/>
        <v/>
      </c>
      <c r="AI1163" s="46" t="str">
        <f>IFERROR(IF(ISNUMBER('Opsparede løndele dec20-mar21'!K1161),AH1163+'Opsparede løndele dec20-mar21'!K1161,AH1163),"")</f>
        <v/>
      </c>
    </row>
    <row r="1164" spans="1:35" x14ac:dyDescent="0.25">
      <c r="A1164" s="52" t="str">
        <f t="shared" si="300"/>
        <v/>
      </c>
      <c r="B1164" s="5"/>
      <c r="C1164" s="6"/>
      <c r="D1164" s="7"/>
      <c r="E1164" s="8"/>
      <c r="F1164" s="8"/>
      <c r="G1164" s="60" t="str">
        <f t="shared" si="297"/>
        <v/>
      </c>
      <c r="H1164" s="60" t="str">
        <f t="shared" si="297"/>
        <v/>
      </c>
      <c r="I1164" s="60" t="str">
        <f t="shared" si="297"/>
        <v/>
      </c>
      <c r="K1164" s="115" t="str">
        <f t="shared" si="298"/>
        <v/>
      </c>
      <c r="U1164" s="116"/>
      <c r="V1164" s="65" t="str">
        <f t="shared" si="288"/>
        <v/>
      </c>
      <c r="W1164" s="65" t="str">
        <f t="shared" si="289"/>
        <v/>
      </c>
      <c r="X1164" s="65" t="str">
        <f t="shared" si="290"/>
        <v/>
      </c>
      <c r="Y1164" s="65" t="str">
        <f t="shared" si="291"/>
        <v/>
      </c>
      <c r="Z1164" s="65" t="str">
        <f t="shared" si="292"/>
        <v/>
      </c>
      <c r="AA1164" s="65" t="str">
        <f t="shared" si="293"/>
        <v/>
      </c>
      <c r="AB1164" s="38"/>
      <c r="AC1164" s="38"/>
      <c r="AD1164" s="38"/>
      <c r="AE1164" s="85" t="str">
        <f t="shared" si="294"/>
        <v/>
      </c>
      <c r="AF1164" s="85" t="str">
        <f t="shared" si="295"/>
        <v/>
      </c>
      <c r="AG1164" s="85" t="str">
        <f t="shared" si="296"/>
        <v/>
      </c>
      <c r="AH1164" s="66" t="str">
        <f t="shared" si="299"/>
        <v/>
      </c>
      <c r="AI1164" s="46" t="str">
        <f>IFERROR(IF(ISNUMBER('Opsparede løndele dec20-mar21'!K1162),AH1164+'Opsparede løndele dec20-mar21'!K1162,AH1164),"")</f>
        <v/>
      </c>
    </row>
    <row r="1165" spans="1:35" x14ac:dyDescent="0.25">
      <c r="A1165" s="52" t="str">
        <f t="shared" si="300"/>
        <v/>
      </c>
      <c r="B1165" s="5"/>
      <c r="C1165" s="6"/>
      <c r="D1165" s="7"/>
      <c r="E1165" s="8"/>
      <c r="F1165" s="8"/>
      <c r="G1165" s="60" t="str">
        <f t="shared" si="297"/>
        <v/>
      </c>
      <c r="H1165" s="60" t="str">
        <f t="shared" si="297"/>
        <v/>
      </c>
      <c r="I1165" s="60" t="str">
        <f t="shared" si="297"/>
        <v/>
      </c>
      <c r="K1165" s="115" t="str">
        <f t="shared" si="298"/>
        <v/>
      </c>
      <c r="U1165" s="116"/>
      <c r="V1165" s="65" t="str">
        <f t="shared" si="288"/>
        <v/>
      </c>
      <c r="W1165" s="65" t="str">
        <f t="shared" si="289"/>
        <v/>
      </c>
      <c r="X1165" s="65" t="str">
        <f t="shared" si="290"/>
        <v/>
      </c>
      <c r="Y1165" s="65" t="str">
        <f t="shared" si="291"/>
        <v/>
      </c>
      <c r="Z1165" s="65" t="str">
        <f t="shared" si="292"/>
        <v/>
      </c>
      <c r="AA1165" s="65" t="str">
        <f t="shared" si="293"/>
        <v/>
      </c>
      <c r="AB1165" s="38"/>
      <c r="AC1165" s="38"/>
      <c r="AD1165" s="38"/>
      <c r="AE1165" s="85" t="str">
        <f t="shared" si="294"/>
        <v/>
      </c>
      <c r="AF1165" s="85" t="str">
        <f t="shared" si="295"/>
        <v/>
      </c>
      <c r="AG1165" s="85" t="str">
        <f t="shared" si="296"/>
        <v/>
      </c>
      <c r="AH1165" s="66" t="str">
        <f t="shared" si="299"/>
        <v/>
      </c>
      <c r="AI1165" s="46" t="str">
        <f>IFERROR(IF(ISNUMBER('Opsparede løndele dec20-mar21'!K1163),AH1165+'Opsparede løndele dec20-mar21'!K1163,AH1165),"")</f>
        <v/>
      </c>
    </row>
    <row r="1166" spans="1:35" x14ac:dyDescent="0.25">
      <c r="A1166" s="52" t="str">
        <f t="shared" si="300"/>
        <v/>
      </c>
      <c r="B1166" s="5"/>
      <c r="C1166" s="6"/>
      <c r="D1166" s="7"/>
      <c r="E1166" s="8"/>
      <c r="F1166" s="8"/>
      <c r="G1166" s="60" t="str">
        <f t="shared" si="297"/>
        <v/>
      </c>
      <c r="H1166" s="60" t="str">
        <f t="shared" si="297"/>
        <v/>
      </c>
      <c r="I1166" s="60" t="str">
        <f t="shared" si="297"/>
        <v/>
      </c>
      <c r="K1166" s="115" t="str">
        <f t="shared" si="298"/>
        <v/>
      </c>
      <c r="U1166" s="116"/>
      <c r="V1166" s="65" t="str">
        <f t="shared" si="288"/>
        <v/>
      </c>
      <c r="W1166" s="65" t="str">
        <f t="shared" si="289"/>
        <v/>
      </c>
      <c r="X1166" s="65" t="str">
        <f t="shared" si="290"/>
        <v/>
      </c>
      <c r="Y1166" s="65" t="str">
        <f t="shared" si="291"/>
        <v/>
      </c>
      <c r="Z1166" s="65" t="str">
        <f t="shared" si="292"/>
        <v/>
      </c>
      <c r="AA1166" s="65" t="str">
        <f t="shared" si="293"/>
        <v/>
      </c>
      <c r="AB1166" s="38"/>
      <c r="AC1166" s="38"/>
      <c r="AD1166" s="38"/>
      <c r="AE1166" s="85" t="str">
        <f t="shared" si="294"/>
        <v/>
      </c>
      <c r="AF1166" s="85" t="str">
        <f t="shared" si="295"/>
        <v/>
      </c>
      <c r="AG1166" s="85" t="str">
        <f t="shared" si="296"/>
        <v/>
      </c>
      <c r="AH1166" s="66" t="str">
        <f t="shared" si="299"/>
        <v/>
      </c>
      <c r="AI1166" s="46" t="str">
        <f>IFERROR(IF(ISNUMBER('Opsparede løndele dec20-mar21'!K1164),AH1166+'Opsparede løndele dec20-mar21'!K1164,AH1166),"")</f>
        <v/>
      </c>
    </row>
    <row r="1167" spans="1:35" x14ac:dyDescent="0.25">
      <c r="A1167" s="52" t="str">
        <f t="shared" si="300"/>
        <v/>
      </c>
      <c r="B1167" s="5"/>
      <c r="C1167" s="6"/>
      <c r="D1167" s="7"/>
      <c r="E1167" s="8"/>
      <c r="F1167" s="8"/>
      <c r="G1167" s="60" t="str">
        <f t="shared" si="297"/>
        <v/>
      </c>
      <c r="H1167" s="60" t="str">
        <f t="shared" si="297"/>
        <v/>
      </c>
      <c r="I1167" s="60" t="str">
        <f t="shared" si="297"/>
        <v/>
      </c>
      <c r="K1167" s="115" t="str">
        <f t="shared" si="298"/>
        <v/>
      </c>
      <c r="U1167" s="116"/>
      <c r="V1167" s="65" t="str">
        <f t="shared" si="288"/>
        <v/>
      </c>
      <c r="W1167" s="65" t="str">
        <f t="shared" si="289"/>
        <v/>
      </c>
      <c r="X1167" s="65" t="str">
        <f t="shared" si="290"/>
        <v/>
      </c>
      <c r="Y1167" s="65" t="str">
        <f t="shared" si="291"/>
        <v/>
      </c>
      <c r="Z1167" s="65" t="str">
        <f t="shared" si="292"/>
        <v/>
      </c>
      <c r="AA1167" s="65" t="str">
        <f t="shared" si="293"/>
        <v/>
      </c>
      <c r="AB1167" s="38"/>
      <c r="AC1167" s="38"/>
      <c r="AD1167" s="38"/>
      <c r="AE1167" s="85" t="str">
        <f t="shared" si="294"/>
        <v/>
      </c>
      <c r="AF1167" s="85" t="str">
        <f t="shared" si="295"/>
        <v/>
      </c>
      <c r="AG1167" s="85" t="str">
        <f t="shared" si="296"/>
        <v/>
      </c>
      <c r="AH1167" s="66" t="str">
        <f t="shared" si="299"/>
        <v/>
      </c>
      <c r="AI1167" s="46" t="str">
        <f>IFERROR(IF(ISNUMBER('Opsparede løndele dec20-mar21'!K1165),AH1167+'Opsparede løndele dec20-mar21'!K1165,AH1167),"")</f>
        <v/>
      </c>
    </row>
    <row r="1168" spans="1:35" x14ac:dyDescent="0.25">
      <c r="A1168" s="52" t="str">
        <f t="shared" si="300"/>
        <v/>
      </c>
      <c r="B1168" s="5"/>
      <c r="C1168" s="6"/>
      <c r="D1168" s="7"/>
      <c r="E1168" s="8"/>
      <c r="F1168" s="8"/>
      <c r="G1168" s="60" t="str">
        <f t="shared" si="297"/>
        <v/>
      </c>
      <c r="H1168" s="60" t="str">
        <f t="shared" si="297"/>
        <v/>
      </c>
      <c r="I1168" s="60" t="str">
        <f t="shared" si="297"/>
        <v/>
      </c>
      <c r="K1168" s="115" t="str">
        <f t="shared" si="298"/>
        <v/>
      </c>
      <c r="U1168" s="116"/>
      <c r="V1168" s="65" t="str">
        <f t="shared" si="288"/>
        <v/>
      </c>
      <c r="W1168" s="65" t="str">
        <f t="shared" si="289"/>
        <v/>
      </c>
      <c r="X1168" s="65" t="str">
        <f t="shared" si="290"/>
        <v/>
      </c>
      <c r="Y1168" s="65" t="str">
        <f t="shared" si="291"/>
        <v/>
      </c>
      <c r="Z1168" s="65" t="str">
        <f t="shared" si="292"/>
        <v/>
      </c>
      <c r="AA1168" s="65" t="str">
        <f t="shared" si="293"/>
        <v/>
      </c>
      <c r="AB1168" s="38"/>
      <c r="AC1168" s="38"/>
      <c r="AD1168" s="38"/>
      <c r="AE1168" s="85" t="str">
        <f t="shared" si="294"/>
        <v/>
      </c>
      <c r="AF1168" s="85" t="str">
        <f t="shared" si="295"/>
        <v/>
      </c>
      <c r="AG1168" s="85" t="str">
        <f t="shared" si="296"/>
        <v/>
      </c>
      <c r="AH1168" s="66" t="str">
        <f t="shared" si="299"/>
        <v/>
      </c>
      <c r="AI1168" s="46" t="str">
        <f>IFERROR(IF(ISNUMBER('Opsparede løndele dec20-mar21'!K1166),AH1168+'Opsparede løndele dec20-mar21'!K1166,AH1168),"")</f>
        <v/>
      </c>
    </row>
    <row r="1169" spans="1:35" x14ac:dyDescent="0.25">
      <c r="A1169" s="52" t="str">
        <f t="shared" si="300"/>
        <v/>
      </c>
      <c r="B1169" s="5"/>
      <c r="C1169" s="6"/>
      <c r="D1169" s="7"/>
      <c r="E1169" s="8"/>
      <c r="F1169" s="8"/>
      <c r="G1169" s="60" t="str">
        <f t="shared" si="297"/>
        <v/>
      </c>
      <c r="H1169" s="60" t="str">
        <f t="shared" si="297"/>
        <v/>
      </c>
      <c r="I1169" s="60" t="str">
        <f t="shared" si="297"/>
        <v/>
      </c>
      <c r="K1169" s="115" t="str">
        <f t="shared" si="298"/>
        <v/>
      </c>
      <c r="U1169" s="116"/>
      <c r="V1169" s="65" t="str">
        <f t="shared" si="288"/>
        <v/>
      </c>
      <c r="W1169" s="65" t="str">
        <f t="shared" si="289"/>
        <v/>
      </c>
      <c r="X1169" s="65" t="str">
        <f t="shared" si="290"/>
        <v/>
      </c>
      <c r="Y1169" s="65" t="str">
        <f t="shared" si="291"/>
        <v/>
      </c>
      <c r="Z1169" s="65" t="str">
        <f t="shared" si="292"/>
        <v/>
      </c>
      <c r="AA1169" s="65" t="str">
        <f t="shared" si="293"/>
        <v/>
      </c>
      <c r="AB1169" s="38"/>
      <c r="AC1169" s="38"/>
      <c r="AD1169" s="38"/>
      <c r="AE1169" s="85" t="str">
        <f t="shared" si="294"/>
        <v/>
      </c>
      <c r="AF1169" s="85" t="str">
        <f t="shared" si="295"/>
        <v/>
      </c>
      <c r="AG1169" s="85" t="str">
        <f t="shared" si="296"/>
        <v/>
      </c>
      <c r="AH1169" s="66" t="str">
        <f t="shared" si="299"/>
        <v/>
      </c>
      <c r="AI1169" s="46" t="str">
        <f>IFERROR(IF(ISNUMBER('Opsparede løndele dec20-mar21'!K1167),AH1169+'Opsparede løndele dec20-mar21'!K1167,AH1169),"")</f>
        <v/>
      </c>
    </row>
    <row r="1170" spans="1:35" x14ac:dyDescent="0.25">
      <c r="A1170" s="52" t="str">
        <f t="shared" si="300"/>
        <v/>
      </c>
      <c r="B1170" s="5"/>
      <c r="C1170" s="6"/>
      <c r="D1170" s="7"/>
      <c r="E1170" s="8"/>
      <c r="F1170" s="8"/>
      <c r="G1170" s="60" t="str">
        <f t="shared" si="297"/>
        <v/>
      </c>
      <c r="H1170" s="60" t="str">
        <f t="shared" si="297"/>
        <v/>
      </c>
      <c r="I1170" s="60" t="str">
        <f t="shared" si="297"/>
        <v/>
      </c>
      <c r="K1170" s="115" t="str">
        <f t="shared" si="298"/>
        <v/>
      </c>
      <c r="U1170" s="116"/>
      <c r="V1170" s="65" t="str">
        <f t="shared" si="288"/>
        <v/>
      </c>
      <c r="W1170" s="65" t="str">
        <f t="shared" si="289"/>
        <v/>
      </c>
      <c r="X1170" s="65" t="str">
        <f t="shared" si="290"/>
        <v/>
      </c>
      <c r="Y1170" s="65" t="str">
        <f t="shared" si="291"/>
        <v/>
      </c>
      <c r="Z1170" s="65" t="str">
        <f t="shared" si="292"/>
        <v/>
      </c>
      <c r="AA1170" s="65" t="str">
        <f t="shared" si="293"/>
        <v/>
      </c>
      <c r="AB1170" s="38"/>
      <c r="AC1170" s="38"/>
      <c r="AD1170" s="38"/>
      <c r="AE1170" s="85" t="str">
        <f t="shared" si="294"/>
        <v/>
      </c>
      <c r="AF1170" s="85" t="str">
        <f t="shared" si="295"/>
        <v/>
      </c>
      <c r="AG1170" s="85" t="str">
        <f t="shared" si="296"/>
        <v/>
      </c>
      <c r="AH1170" s="66" t="str">
        <f t="shared" si="299"/>
        <v/>
      </c>
      <c r="AI1170" s="46" t="str">
        <f>IFERROR(IF(ISNUMBER('Opsparede løndele dec20-mar21'!K1168),AH1170+'Opsparede løndele dec20-mar21'!K1168,AH1170),"")</f>
        <v/>
      </c>
    </row>
    <row r="1171" spans="1:35" x14ac:dyDescent="0.25">
      <c r="A1171" s="52" t="str">
        <f t="shared" si="300"/>
        <v/>
      </c>
      <c r="B1171" s="5"/>
      <c r="C1171" s="6"/>
      <c r="D1171" s="7"/>
      <c r="E1171" s="8"/>
      <c r="F1171" s="8"/>
      <c r="G1171" s="60" t="str">
        <f t="shared" si="297"/>
        <v/>
      </c>
      <c r="H1171" s="60" t="str">
        <f t="shared" si="297"/>
        <v/>
      </c>
      <c r="I1171" s="60" t="str">
        <f t="shared" si="297"/>
        <v/>
      </c>
      <c r="K1171" s="115" t="str">
        <f t="shared" si="298"/>
        <v/>
      </c>
      <c r="U1171" s="116"/>
      <c r="V1171" s="65" t="str">
        <f t="shared" si="288"/>
        <v/>
      </c>
      <c r="W1171" s="65" t="str">
        <f t="shared" si="289"/>
        <v/>
      </c>
      <c r="X1171" s="65" t="str">
        <f t="shared" si="290"/>
        <v/>
      </c>
      <c r="Y1171" s="65" t="str">
        <f t="shared" si="291"/>
        <v/>
      </c>
      <c r="Z1171" s="65" t="str">
        <f t="shared" si="292"/>
        <v/>
      </c>
      <c r="AA1171" s="65" t="str">
        <f t="shared" si="293"/>
        <v/>
      </c>
      <c r="AB1171" s="38"/>
      <c r="AC1171" s="38"/>
      <c r="AD1171" s="38"/>
      <c r="AE1171" s="85" t="str">
        <f t="shared" si="294"/>
        <v/>
      </c>
      <c r="AF1171" s="85" t="str">
        <f t="shared" si="295"/>
        <v/>
      </c>
      <c r="AG1171" s="85" t="str">
        <f t="shared" si="296"/>
        <v/>
      </c>
      <c r="AH1171" s="66" t="str">
        <f t="shared" si="299"/>
        <v/>
      </c>
      <c r="AI1171" s="46" t="str">
        <f>IFERROR(IF(ISNUMBER('Opsparede løndele dec20-mar21'!K1169),AH1171+'Opsparede løndele dec20-mar21'!K1169,AH1171),"")</f>
        <v/>
      </c>
    </row>
    <row r="1172" spans="1:35" x14ac:dyDescent="0.25">
      <c r="A1172" s="52" t="str">
        <f t="shared" si="300"/>
        <v/>
      </c>
      <c r="B1172" s="5"/>
      <c r="C1172" s="6"/>
      <c r="D1172" s="7"/>
      <c r="E1172" s="8"/>
      <c r="F1172" s="8"/>
      <c r="G1172" s="60" t="str">
        <f t="shared" si="297"/>
        <v/>
      </c>
      <c r="H1172" s="60" t="str">
        <f t="shared" si="297"/>
        <v/>
      </c>
      <c r="I1172" s="60" t="str">
        <f t="shared" si="297"/>
        <v/>
      </c>
      <c r="K1172" s="115" t="str">
        <f t="shared" si="298"/>
        <v/>
      </c>
      <c r="U1172" s="116"/>
      <c r="V1172" s="65" t="str">
        <f t="shared" si="288"/>
        <v/>
      </c>
      <c r="W1172" s="65" t="str">
        <f t="shared" si="289"/>
        <v/>
      </c>
      <c r="X1172" s="65" t="str">
        <f t="shared" si="290"/>
        <v/>
      </c>
      <c r="Y1172" s="65" t="str">
        <f t="shared" si="291"/>
        <v/>
      </c>
      <c r="Z1172" s="65" t="str">
        <f t="shared" si="292"/>
        <v/>
      </c>
      <c r="AA1172" s="65" t="str">
        <f t="shared" si="293"/>
        <v/>
      </c>
      <c r="AB1172" s="38"/>
      <c r="AC1172" s="38"/>
      <c r="AD1172" s="38"/>
      <c r="AE1172" s="85" t="str">
        <f t="shared" si="294"/>
        <v/>
      </c>
      <c r="AF1172" s="85" t="str">
        <f t="shared" si="295"/>
        <v/>
      </c>
      <c r="AG1172" s="85" t="str">
        <f t="shared" si="296"/>
        <v/>
      </c>
      <c r="AH1172" s="66" t="str">
        <f t="shared" si="299"/>
        <v/>
      </c>
      <c r="AI1172" s="46" t="str">
        <f>IFERROR(IF(ISNUMBER('Opsparede løndele dec20-mar21'!K1170),AH1172+'Opsparede løndele dec20-mar21'!K1170,AH1172),"")</f>
        <v/>
      </c>
    </row>
    <row r="1173" spans="1:35" x14ac:dyDescent="0.25">
      <c r="A1173" s="52" t="str">
        <f t="shared" si="300"/>
        <v/>
      </c>
      <c r="B1173" s="5"/>
      <c r="C1173" s="6"/>
      <c r="D1173" s="7"/>
      <c r="E1173" s="8"/>
      <c r="F1173" s="8"/>
      <c r="G1173" s="60" t="str">
        <f t="shared" si="297"/>
        <v/>
      </c>
      <c r="H1173" s="60" t="str">
        <f t="shared" si="297"/>
        <v/>
      </c>
      <c r="I1173" s="60" t="str">
        <f t="shared" si="297"/>
        <v/>
      </c>
      <c r="K1173" s="115" t="str">
        <f t="shared" si="298"/>
        <v/>
      </c>
      <c r="U1173" s="116"/>
      <c r="V1173" s="65" t="str">
        <f t="shared" si="288"/>
        <v/>
      </c>
      <c r="W1173" s="65" t="str">
        <f t="shared" si="289"/>
        <v/>
      </c>
      <c r="X1173" s="65" t="str">
        <f t="shared" si="290"/>
        <v/>
      </c>
      <c r="Y1173" s="65" t="str">
        <f t="shared" si="291"/>
        <v/>
      </c>
      <c r="Z1173" s="65" t="str">
        <f t="shared" si="292"/>
        <v/>
      </c>
      <c r="AA1173" s="65" t="str">
        <f t="shared" si="293"/>
        <v/>
      </c>
      <c r="AB1173" s="38"/>
      <c r="AC1173" s="38"/>
      <c r="AD1173" s="38"/>
      <c r="AE1173" s="85" t="str">
        <f t="shared" si="294"/>
        <v/>
      </c>
      <c r="AF1173" s="85" t="str">
        <f t="shared" si="295"/>
        <v/>
      </c>
      <c r="AG1173" s="85" t="str">
        <f t="shared" si="296"/>
        <v/>
      </c>
      <c r="AH1173" s="66" t="str">
        <f t="shared" si="299"/>
        <v/>
      </c>
      <c r="AI1173" s="46" t="str">
        <f>IFERROR(IF(ISNUMBER('Opsparede løndele dec20-mar21'!K1171),AH1173+'Opsparede løndele dec20-mar21'!K1171,AH1173),"")</f>
        <v/>
      </c>
    </row>
    <row r="1174" spans="1:35" x14ac:dyDescent="0.25">
      <c r="A1174" s="52" t="str">
        <f t="shared" si="300"/>
        <v/>
      </c>
      <c r="B1174" s="5"/>
      <c r="C1174" s="6"/>
      <c r="D1174" s="7"/>
      <c r="E1174" s="8"/>
      <c r="F1174" s="8"/>
      <c r="G1174" s="60" t="str">
        <f t="shared" si="297"/>
        <v/>
      </c>
      <c r="H1174" s="60" t="str">
        <f t="shared" si="297"/>
        <v/>
      </c>
      <c r="I1174" s="60" t="str">
        <f t="shared" si="297"/>
        <v/>
      </c>
      <c r="K1174" s="115" t="str">
        <f t="shared" si="298"/>
        <v/>
      </c>
      <c r="U1174" s="116"/>
      <c r="V1174" s="65" t="str">
        <f t="shared" si="288"/>
        <v/>
      </c>
      <c r="W1174" s="65" t="str">
        <f t="shared" si="289"/>
        <v/>
      </c>
      <c r="X1174" s="65" t="str">
        <f t="shared" si="290"/>
        <v/>
      </c>
      <c r="Y1174" s="65" t="str">
        <f t="shared" si="291"/>
        <v/>
      </c>
      <c r="Z1174" s="65" t="str">
        <f t="shared" si="292"/>
        <v/>
      </c>
      <c r="AA1174" s="65" t="str">
        <f t="shared" si="293"/>
        <v/>
      </c>
      <c r="AB1174" s="38"/>
      <c r="AC1174" s="38"/>
      <c r="AD1174" s="38"/>
      <c r="AE1174" s="85" t="str">
        <f t="shared" si="294"/>
        <v/>
      </c>
      <c r="AF1174" s="85" t="str">
        <f t="shared" si="295"/>
        <v/>
      </c>
      <c r="AG1174" s="85" t="str">
        <f t="shared" si="296"/>
        <v/>
      </c>
      <c r="AH1174" s="66" t="str">
        <f t="shared" si="299"/>
        <v/>
      </c>
      <c r="AI1174" s="46" t="str">
        <f>IFERROR(IF(ISNUMBER('Opsparede løndele dec20-mar21'!K1172),AH1174+'Opsparede løndele dec20-mar21'!K1172,AH1174),"")</f>
        <v/>
      </c>
    </row>
    <row r="1175" spans="1:35" x14ac:dyDescent="0.25">
      <c r="A1175" s="52" t="str">
        <f t="shared" si="300"/>
        <v/>
      </c>
      <c r="B1175" s="5"/>
      <c r="C1175" s="6"/>
      <c r="D1175" s="7"/>
      <c r="E1175" s="8"/>
      <c r="F1175" s="8"/>
      <c r="G1175" s="60" t="str">
        <f t="shared" si="297"/>
        <v/>
      </c>
      <c r="H1175" s="60" t="str">
        <f t="shared" si="297"/>
        <v/>
      </c>
      <c r="I1175" s="60" t="str">
        <f t="shared" si="297"/>
        <v/>
      </c>
      <c r="K1175" s="115" t="str">
        <f t="shared" si="298"/>
        <v/>
      </c>
      <c r="U1175" s="116"/>
      <c r="V1175" s="65" t="str">
        <f t="shared" si="288"/>
        <v/>
      </c>
      <c r="W1175" s="65" t="str">
        <f t="shared" si="289"/>
        <v/>
      </c>
      <c r="X1175" s="65" t="str">
        <f t="shared" si="290"/>
        <v/>
      </c>
      <c r="Y1175" s="65" t="str">
        <f t="shared" si="291"/>
        <v/>
      </c>
      <c r="Z1175" s="65" t="str">
        <f t="shared" si="292"/>
        <v/>
      </c>
      <c r="AA1175" s="65" t="str">
        <f t="shared" si="293"/>
        <v/>
      </c>
      <c r="AB1175" s="38"/>
      <c r="AC1175" s="38"/>
      <c r="AD1175" s="38"/>
      <c r="AE1175" s="85" t="str">
        <f t="shared" si="294"/>
        <v/>
      </c>
      <c r="AF1175" s="85" t="str">
        <f t="shared" si="295"/>
        <v/>
      </c>
      <c r="AG1175" s="85" t="str">
        <f t="shared" si="296"/>
        <v/>
      </c>
      <c r="AH1175" s="66" t="str">
        <f t="shared" si="299"/>
        <v/>
      </c>
      <c r="AI1175" s="46" t="str">
        <f>IFERROR(IF(ISNUMBER('Opsparede løndele dec20-mar21'!K1173),AH1175+'Opsparede løndele dec20-mar21'!K1173,AH1175),"")</f>
        <v/>
      </c>
    </row>
    <row r="1176" spans="1:35" x14ac:dyDescent="0.25">
      <c r="A1176" s="52" t="str">
        <f t="shared" si="300"/>
        <v/>
      </c>
      <c r="B1176" s="5"/>
      <c r="C1176" s="6"/>
      <c r="D1176" s="7"/>
      <c r="E1176" s="8"/>
      <c r="F1176" s="8"/>
      <c r="G1176" s="60" t="str">
        <f t="shared" ref="G1176:I1191" si="301">IF(AND(ISNUMBER($E1176),ISNUMBER($F1176)),MAX(MIN(NETWORKDAYS(IF($E1176&lt;=VLOOKUP(G$6,Matrix_antal_dage,5,FALSE),VLOOKUP(G$6,Matrix_antal_dage,5,FALSE),$E1176),IF($F1176&gt;=VLOOKUP(G$6,Matrix_antal_dage,6,FALSE),VLOOKUP(G$6,Matrix_antal_dage,6,FALSE),$F1176),helligdage),VLOOKUP(G$6,Matrix_antal_dage,7,FALSE)),0),"")</f>
        <v/>
      </c>
      <c r="H1176" s="60" t="str">
        <f t="shared" si="301"/>
        <v/>
      </c>
      <c r="I1176" s="60" t="str">
        <f t="shared" si="301"/>
        <v/>
      </c>
      <c r="K1176" s="115" t="str">
        <f t="shared" si="298"/>
        <v/>
      </c>
      <c r="U1176" s="116"/>
      <c r="V1176" s="65" t="str">
        <f t="shared" si="288"/>
        <v/>
      </c>
      <c r="W1176" s="65" t="str">
        <f t="shared" si="289"/>
        <v/>
      </c>
      <c r="X1176" s="65" t="str">
        <f t="shared" si="290"/>
        <v/>
      </c>
      <c r="Y1176" s="65" t="str">
        <f t="shared" si="291"/>
        <v/>
      </c>
      <c r="Z1176" s="65" t="str">
        <f t="shared" si="292"/>
        <v/>
      </c>
      <c r="AA1176" s="65" t="str">
        <f t="shared" si="293"/>
        <v/>
      </c>
      <c r="AB1176" s="38"/>
      <c r="AC1176" s="38"/>
      <c r="AD1176" s="38"/>
      <c r="AE1176" s="85" t="str">
        <f t="shared" si="294"/>
        <v/>
      </c>
      <c r="AF1176" s="85" t="str">
        <f t="shared" si="295"/>
        <v/>
      </c>
      <c r="AG1176" s="85" t="str">
        <f t="shared" si="296"/>
        <v/>
      </c>
      <c r="AH1176" s="66" t="str">
        <f t="shared" si="299"/>
        <v/>
      </c>
      <c r="AI1176" s="46" t="str">
        <f>IFERROR(IF(ISNUMBER('Opsparede løndele dec20-mar21'!K1174),AH1176+'Opsparede løndele dec20-mar21'!K1174,AH1176),"")</f>
        <v/>
      </c>
    </row>
    <row r="1177" spans="1:35" x14ac:dyDescent="0.25">
      <c r="A1177" s="52" t="str">
        <f t="shared" si="300"/>
        <v/>
      </c>
      <c r="B1177" s="5"/>
      <c r="C1177" s="6"/>
      <c r="D1177" s="7"/>
      <c r="E1177" s="8"/>
      <c r="F1177" s="8"/>
      <c r="G1177" s="60" t="str">
        <f t="shared" si="301"/>
        <v/>
      </c>
      <c r="H1177" s="60" t="str">
        <f t="shared" si="301"/>
        <v/>
      </c>
      <c r="I1177" s="60" t="str">
        <f t="shared" si="301"/>
        <v/>
      </c>
      <c r="K1177" s="115" t="str">
        <f t="shared" si="298"/>
        <v/>
      </c>
      <c r="U1177" s="116"/>
      <c r="V1177" s="65" t="str">
        <f t="shared" si="288"/>
        <v/>
      </c>
      <c r="W1177" s="65" t="str">
        <f t="shared" si="289"/>
        <v/>
      </c>
      <c r="X1177" s="65" t="str">
        <f t="shared" si="290"/>
        <v/>
      </c>
      <c r="Y1177" s="65" t="str">
        <f t="shared" si="291"/>
        <v/>
      </c>
      <c r="Z1177" s="65" t="str">
        <f t="shared" si="292"/>
        <v/>
      </c>
      <c r="AA1177" s="65" t="str">
        <f t="shared" si="293"/>
        <v/>
      </c>
      <c r="AB1177" s="38"/>
      <c r="AC1177" s="38"/>
      <c r="AD1177" s="38"/>
      <c r="AE1177" s="85" t="str">
        <f t="shared" si="294"/>
        <v/>
      </c>
      <c r="AF1177" s="85" t="str">
        <f t="shared" si="295"/>
        <v/>
      </c>
      <c r="AG1177" s="85" t="str">
        <f t="shared" si="296"/>
        <v/>
      </c>
      <c r="AH1177" s="66" t="str">
        <f t="shared" si="299"/>
        <v/>
      </c>
      <c r="AI1177" s="46" t="str">
        <f>IFERROR(IF(ISNUMBER('Opsparede løndele dec20-mar21'!K1175),AH1177+'Opsparede løndele dec20-mar21'!K1175,AH1177),"")</f>
        <v/>
      </c>
    </row>
    <row r="1178" spans="1:35" x14ac:dyDescent="0.25">
      <c r="A1178" s="52" t="str">
        <f t="shared" si="300"/>
        <v/>
      </c>
      <c r="B1178" s="5"/>
      <c r="C1178" s="6"/>
      <c r="D1178" s="7"/>
      <c r="E1178" s="8"/>
      <c r="F1178" s="8"/>
      <c r="G1178" s="60" t="str">
        <f t="shared" si="301"/>
        <v/>
      </c>
      <c r="H1178" s="60" t="str">
        <f t="shared" si="301"/>
        <v/>
      </c>
      <c r="I1178" s="60" t="str">
        <f t="shared" si="301"/>
        <v/>
      </c>
      <c r="K1178" s="115" t="str">
        <f t="shared" si="298"/>
        <v/>
      </c>
      <c r="U1178" s="116"/>
      <c r="V1178" s="65" t="str">
        <f t="shared" si="288"/>
        <v/>
      </c>
      <c r="W1178" s="65" t="str">
        <f t="shared" si="289"/>
        <v/>
      </c>
      <c r="X1178" s="65" t="str">
        <f t="shared" si="290"/>
        <v/>
      </c>
      <c r="Y1178" s="65" t="str">
        <f t="shared" si="291"/>
        <v/>
      </c>
      <c r="Z1178" s="65" t="str">
        <f t="shared" si="292"/>
        <v/>
      </c>
      <c r="AA1178" s="65" t="str">
        <f t="shared" si="293"/>
        <v/>
      </c>
      <c r="AB1178" s="38"/>
      <c r="AC1178" s="38"/>
      <c r="AD1178" s="38"/>
      <c r="AE1178" s="85" t="str">
        <f t="shared" si="294"/>
        <v/>
      </c>
      <c r="AF1178" s="85" t="str">
        <f t="shared" si="295"/>
        <v/>
      </c>
      <c r="AG1178" s="85" t="str">
        <f t="shared" si="296"/>
        <v/>
      </c>
      <c r="AH1178" s="66" t="str">
        <f t="shared" si="299"/>
        <v/>
      </c>
      <c r="AI1178" s="46" t="str">
        <f>IFERROR(IF(ISNUMBER('Opsparede løndele dec20-mar21'!K1176),AH1178+'Opsparede løndele dec20-mar21'!K1176,AH1178),"")</f>
        <v/>
      </c>
    </row>
    <row r="1179" spans="1:35" x14ac:dyDescent="0.25">
      <c r="A1179" s="52" t="str">
        <f t="shared" si="300"/>
        <v/>
      </c>
      <c r="B1179" s="5"/>
      <c r="C1179" s="6"/>
      <c r="D1179" s="7"/>
      <c r="E1179" s="8"/>
      <c r="F1179" s="8"/>
      <c r="G1179" s="60" t="str">
        <f t="shared" si="301"/>
        <v/>
      </c>
      <c r="H1179" s="60" t="str">
        <f t="shared" si="301"/>
        <v/>
      </c>
      <c r="I1179" s="60" t="str">
        <f t="shared" si="301"/>
        <v/>
      </c>
      <c r="K1179" s="115" t="str">
        <f t="shared" si="298"/>
        <v/>
      </c>
      <c r="U1179" s="116"/>
      <c r="V1179" s="65" t="str">
        <f t="shared" si="288"/>
        <v/>
      </c>
      <c r="W1179" s="65" t="str">
        <f t="shared" si="289"/>
        <v/>
      </c>
      <c r="X1179" s="65" t="str">
        <f t="shared" si="290"/>
        <v/>
      </c>
      <c r="Y1179" s="65" t="str">
        <f t="shared" si="291"/>
        <v/>
      </c>
      <c r="Z1179" s="65" t="str">
        <f t="shared" si="292"/>
        <v/>
      </c>
      <c r="AA1179" s="65" t="str">
        <f t="shared" si="293"/>
        <v/>
      </c>
      <c r="AB1179" s="38"/>
      <c r="AC1179" s="38"/>
      <c r="AD1179" s="38"/>
      <c r="AE1179" s="85" t="str">
        <f t="shared" si="294"/>
        <v/>
      </c>
      <c r="AF1179" s="85" t="str">
        <f t="shared" si="295"/>
        <v/>
      </c>
      <c r="AG1179" s="85" t="str">
        <f t="shared" si="296"/>
        <v/>
      </c>
      <c r="AH1179" s="66" t="str">
        <f t="shared" si="299"/>
        <v/>
      </c>
      <c r="AI1179" s="46" t="str">
        <f>IFERROR(IF(ISNUMBER('Opsparede løndele dec20-mar21'!K1177),AH1179+'Opsparede løndele dec20-mar21'!K1177,AH1179),"")</f>
        <v/>
      </c>
    </row>
    <row r="1180" spans="1:35" x14ac:dyDescent="0.25">
      <c r="A1180" s="52" t="str">
        <f t="shared" si="300"/>
        <v/>
      </c>
      <c r="B1180" s="5"/>
      <c r="C1180" s="6"/>
      <c r="D1180" s="7"/>
      <c r="E1180" s="8"/>
      <c r="F1180" s="8"/>
      <c r="G1180" s="60" t="str">
        <f t="shared" si="301"/>
        <v/>
      </c>
      <c r="H1180" s="60" t="str">
        <f t="shared" si="301"/>
        <v/>
      </c>
      <c r="I1180" s="60" t="str">
        <f t="shared" si="301"/>
        <v/>
      </c>
      <c r="K1180" s="115" t="str">
        <f t="shared" si="298"/>
        <v/>
      </c>
      <c r="U1180" s="116"/>
      <c r="V1180" s="65" t="str">
        <f t="shared" si="288"/>
        <v/>
      </c>
      <c r="W1180" s="65" t="str">
        <f t="shared" si="289"/>
        <v/>
      </c>
      <c r="X1180" s="65" t="str">
        <f t="shared" si="290"/>
        <v/>
      </c>
      <c r="Y1180" s="65" t="str">
        <f t="shared" si="291"/>
        <v/>
      </c>
      <c r="Z1180" s="65" t="str">
        <f t="shared" si="292"/>
        <v/>
      </c>
      <c r="AA1180" s="65" t="str">
        <f t="shared" si="293"/>
        <v/>
      </c>
      <c r="AB1180" s="38"/>
      <c r="AC1180" s="38"/>
      <c r="AD1180" s="38"/>
      <c r="AE1180" s="85" t="str">
        <f t="shared" si="294"/>
        <v/>
      </c>
      <c r="AF1180" s="85" t="str">
        <f t="shared" si="295"/>
        <v/>
      </c>
      <c r="AG1180" s="85" t="str">
        <f t="shared" si="296"/>
        <v/>
      </c>
      <c r="AH1180" s="66" t="str">
        <f t="shared" si="299"/>
        <v/>
      </c>
      <c r="AI1180" s="46" t="str">
        <f>IFERROR(IF(ISNUMBER('Opsparede løndele dec20-mar21'!K1178),AH1180+'Opsparede løndele dec20-mar21'!K1178,AH1180),"")</f>
        <v/>
      </c>
    </row>
    <row r="1181" spans="1:35" x14ac:dyDescent="0.25">
      <c r="A1181" s="52" t="str">
        <f t="shared" si="300"/>
        <v/>
      </c>
      <c r="B1181" s="5"/>
      <c r="C1181" s="6"/>
      <c r="D1181" s="7"/>
      <c r="E1181" s="8"/>
      <c r="F1181" s="8"/>
      <c r="G1181" s="60" t="str">
        <f t="shared" si="301"/>
        <v/>
      </c>
      <c r="H1181" s="60" t="str">
        <f t="shared" si="301"/>
        <v/>
      </c>
      <c r="I1181" s="60" t="str">
        <f t="shared" si="301"/>
        <v/>
      </c>
      <c r="K1181" s="115" t="str">
        <f t="shared" si="298"/>
        <v/>
      </c>
      <c r="U1181" s="116"/>
      <c r="V1181" s="65" t="str">
        <f t="shared" si="288"/>
        <v/>
      </c>
      <c r="W1181" s="65" t="str">
        <f t="shared" si="289"/>
        <v/>
      </c>
      <c r="X1181" s="65" t="str">
        <f t="shared" si="290"/>
        <v/>
      </c>
      <c r="Y1181" s="65" t="str">
        <f t="shared" si="291"/>
        <v/>
      </c>
      <c r="Z1181" s="65" t="str">
        <f t="shared" si="292"/>
        <v/>
      </c>
      <c r="AA1181" s="65" t="str">
        <f t="shared" si="293"/>
        <v/>
      </c>
      <c r="AB1181" s="38"/>
      <c r="AC1181" s="38"/>
      <c r="AD1181" s="38"/>
      <c r="AE1181" s="85" t="str">
        <f t="shared" si="294"/>
        <v/>
      </c>
      <c r="AF1181" s="85" t="str">
        <f t="shared" si="295"/>
        <v/>
      </c>
      <c r="AG1181" s="85" t="str">
        <f t="shared" si="296"/>
        <v/>
      </c>
      <c r="AH1181" s="66" t="str">
        <f t="shared" si="299"/>
        <v/>
      </c>
      <c r="AI1181" s="46" t="str">
        <f>IFERROR(IF(ISNUMBER('Opsparede løndele dec20-mar21'!K1179),AH1181+'Opsparede løndele dec20-mar21'!K1179,AH1181),"")</f>
        <v/>
      </c>
    </row>
    <row r="1182" spans="1:35" x14ac:dyDescent="0.25">
      <c r="A1182" s="52" t="str">
        <f t="shared" si="300"/>
        <v/>
      </c>
      <c r="B1182" s="5"/>
      <c r="C1182" s="6"/>
      <c r="D1182" s="7"/>
      <c r="E1182" s="8"/>
      <c r="F1182" s="8"/>
      <c r="G1182" s="60" t="str">
        <f t="shared" si="301"/>
        <v/>
      </c>
      <c r="H1182" s="60" t="str">
        <f t="shared" si="301"/>
        <v/>
      </c>
      <c r="I1182" s="60" t="str">
        <f t="shared" si="301"/>
        <v/>
      </c>
      <c r="K1182" s="115" t="str">
        <f t="shared" si="298"/>
        <v/>
      </c>
      <c r="U1182" s="116"/>
      <c r="V1182" s="65" t="str">
        <f t="shared" si="288"/>
        <v/>
      </c>
      <c r="W1182" s="65" t="str">
        <f t="shared" si="289"/>
        <v/>
      </c>
      <c r="X1182" s="65" t="str">
        <f t="shared" si="290"/>
        <v/>
      </c>
      <c r="Y1182" s="65" t="str">
        <f t="shared" si="291"/>
        <v/>
      </c>
      <c r="Z1182" s="65" t="str">
        <f t="shared" si="292"/>
        <v/>
      </c>
      <c r="AA1182" s="65" t="str">
        <f t="shared" si="293"/>
        <v/>
      </c>
      <c r="AB1182" s="38"/>
      <c r="AC1182" s="38"/>
      <c r="AD1182" s="38"/>
      <c r="AE1182" s="85" t="str">
        <f t="shared" si="294"/>
        <v/>
      </c>
      <c r="AF1182" s="85" t="str">
        <f t="shared" si="295"/>
        <v/>
      </c>
      <c r="AG1182" s="85" t="str">
        <f t="shared" si="296"/>
        <v/>
      </c>
      <c r="AH1182" s="66" t="str">
        <f t="shared" si="299"/>
        <v/>
      </c>
      <c r="AI1182" s="46" t="str">
        <f>IFERROR(IF(ISNUMBER('Opsparede løndele dec20-mar21'!K1180),AH1182+'Opsparede løndele dec20-mar21'!K1180,AH1182),"")</f>
        <v/>
      </c>
    </row>
    <row r="1183" spans="1:35" x14ac:dyDescent="0.25">
      <c r="A1183" s="52" t="str">
        <f t="shared" si="300"/>
        <v/>
      </c>
      <c r="B1183" s="5"/>
      <c r="C1183" s="6"/>
      <c r="D1183" s="7"/>
      <c r="E1183" s="8"/>
      <c r="F1183" s="8"/>
      <c r="G1183" s="60" t="str">
        <f t="shared" si="301"/>
        <v/>
      </c>
      <c r="H1183" s="60" t="str">
        <f t="shared" si="301"/>
        <v/>
      </c>
      <c r="I1183" s="60" t="str">
        <f t="shared" si="301"/>
        <v/>
      </c>
      <c r="K1183" s="115" t="str">
        <f t="shared" si="298"/>
        <v/>
      </c>
      <c r="U1183" s="116"/>
      <c r="V1183" s="65" t="str">
        <f t="shared" si="288"/>
        <v/>
      </c>
      <c r="W1183" s="65" t="str">
        <f t="shared" si="289"/>
        <v/>
      </c>
      <c r="X1183" s="65" t="str">
        <f t="shared" si="290"/>
        <v/>
      </c>
      <c r="Y1183" s="65" t="str">
        <f t="shared" si="291"/>
        <v/>
      </c>
      <c r="Z1183" s="65" t="str">
        <f t="shared" si="292"/>
        <v/>
      </c>
      <c r="AA1183" s="65" t="str">
        <f t="shared" si="293"/>
        <v/>
      </c>
      <c r="AB1183" s="38"/>
      <c r="AC1183" s="38"/>
      <c r="AD1183" s="38"/>
      <c r="AE1183" s="85" t="str">
        <f t="shared" si="294"/>
        <v/>
      </c>
      <c r="AF1183" s="85" t="str">
        <f t="shared" si="295"/>
        <v/>
      </c>
      <c r="AG1183" s="85" t="str">
        <f t="shared" si="296"/>
        <v/>
      </c>
      <c r="AH1183" s="66" t="str">
        <f t="shared" si="299"/>
        <v/>
      </c>
      <c r="AI1183" s="46" t="str">
        <f>IFERROR(IF(ISNUMBER('Opsparede løndele dec20-mar21'!K1181),AH1183+'Opsparede løndele dec20-mar21'!K1181,AH1183),"")</f>
        <v/>
      </c>
    </row>
    <row r="1184" spans="1:35" x14ac:dyDescent="0.25">
      <c r="A1184" s="52" t="str">
        <f t="shared" si="300"/>
        <v/>
      </c>
      <c r="B1184" s="5"/>
      <c r="C1184" s="6"/>
      <c r="D1184" s="7"/>
      <c r="E1184" s="8"/>
      <c r="F1184" s="8"/>
      <c r="G1184" s="60" t="str">
        <f t="shared" si="301"/>
        <v/>
      </c>
      <c r="H1184" s="60" t="str">
        <f t="shared" si="301"/>
        <v/>
      </c>
      <c r="I1184" s="60" t="str">
        <f t="shared" si="301"/>
        <v/>
      </c>
      <c r="K1184" s="115" t="str">
        <f t="shared" si="298"/>
        <v/>
      </c>
      <c r="U1184" s="116"/>
      <c r="V1184" s="65" t="str">
        <f t="shared" si="288"/>
        <v/>
      </c>
      <c r="W1184" s="65" t="str">
        <f t="shared" si="289"/>
        <v/>
      </c>
      <c r="X1184" s="65" t="str">
        <f t="shared" si="290"/>
        <v/>
      </c>
      <c r="Y1184" s="65" t="str">
        <f t="shared" si="291"/>
        <v/>
      </c>
      <c r="Z1184" s="65" t="str">
        <f t="shared" si="292"/>
        <v/>
      </c>
      <c r="AA1184" s="65" t="str">
        <f t="shared" si="293"/>
        <v/>
      </c>
      <c r="AB1184" s="38"/>
      <c r="AC1184" s="38"/>
      <c r="AD1184" s="38"/>
      <c r="AE1184" s="85" t="str">
        <f t="shared" si="294"/>
        <v/>
      </c>
      <c r="AF1184" s="85" t="str">
        <f t="shared" si="295"/>
        <v/>
      </c>
      <c r="AG1184" s="85" t="str">
        <f t="shared" si="296"/>
        <v/>
      </c>
      <c r="AH1184" s="66" t="str">
        <f t="shared" si="299"/>
        <v/>
      </c>
      <c r="AI1184" s="46" t="str">
        <f>IFERROR(IF(ISNUMBER('Opsparede løndele dec20-mar21'!K1182),AH1184+'Opsparede løndele dec20-mar21'!K1182,AH1184),"")</f>
        <v/>
      </c>
    </row>
    <row r="1185" spans="1:35" x14ac:dyDescent="0.25">
      <c r="A1185" s="52" t="str">
        <f t="shared" si="300"/>
        <v/>
      </c>
      <c r="B1185" s="5"/>
      <c r="C1185" s="6"/>
      <c r="D1185" s="7"/>
      <c r="E1185" s="8"/>
      <c r="F1185" s="8"/>
      <c r="G1185" s="60" t="str">
        <f t="shared" si="301"/>
        <v/>
      </c>
      <c r="H1185" s="60" t="str">
        <f t="shared" si="301"/>
        <v/>
      </c>
      <c r="I1185" s="60" t="str">
        <f t="shared" si="301"/>
        <v/>
      </c>
      <c r="K1185" s="115" t="str">
        <f t="shared" si="298"/>
        <v/>
      </c>
      <c r="U1185" s="116"/>
      <c r="V1185" s="65" t="str">
        <f t="shared" si="288"/>
        <v/>
      </c>
      <c r="W1185" s="65" t="str">
        <f t="shared" si="289"/>
        <v/>
      </c>
      <c r="X1185" s="65" t="str">
        <f t="shared" si="290"/>
        <v/>
      </c>
      <c r="Y1185" s="65" t="str">
        <f t="shared" si="291"/>
        <v/>
      </c>
      <c r="Z1185" s="65" t="str">
        <f t="shared" si="292"/>
        <v/>
      </c>
      <c r="AA1185" s="65" t="str">
        <f t="shared" si="293"/>
        <v/>
      </c>
      <c r="AB1185" s="38"/>
      <c r="AC1185" s="38"/>
      <c r="AD1185" s="38"/>
      <c r="AE1185" s="85" t="str">
        <f t="shared" si="294"/>
        <v/>
      </c>
      <c r="AF1185" s="85" t="str">
        <f t="shared" si="295"/>
        <v/>
      </c>
      <c r="AG1185" s="85" t="str">
        <f t="shared" si="296"/>
        <v/>
      </c>
      <c r="AH1185" s="66" t="str">
        <f t="shared" si="299"/>
        <v/>
      </c>
      <c r="AI1185" s="46" t="str">
        <f>IFERROR(IF(ISNUMBER('Opsparede løndele dec20-mar21'!K1183),AH1185+'Opsparede løndele dec20-mar21'!K1183,AH1185),"")</f>
        <v/>
      </c>
    </row>
    <row r="1186" spans="1:35" x14ac:dyDescent="0.25">
      <c r="A1186" s="52" t="str">
        <f t="shared" si="300"/>
        <v/>
      </c>
      <c r="B1186" s="5"/>
      <c r="C1186" s="6"/>
      <c r="D1186" s="7"/>
      <c r="E1186" s="8"/>
      <c r="F1186" s="8"/>
      <c r="G1186" s="60" t="str">
        <f t="shared" si="301"/>
        <v/>
      </c>
      <c r="H1186" s="60" t="str">
        <f t="shared" si="301"/>
        <v/>
      </c>
      <c r="I1186" s="60" t="str">
        <f t="shared" si="301"/>
        <v/>
      </c>
      <c r="K1186" s="115" t="str">
        <f t="shared" si="298"/>
        <v/>
      </c>
      <c r="U1186" s="116"/>
      <c r="V1186" s="65" t="str">
        <f t="shared" si="288"/>
        <v/>
      </c>
      <c r="W1186" s="65" t="str">
        <f t="shared" si="289"/>
        <v/>
      </c>
      <c r="X1186" s="65" t="str">
        <f t="shared" si="290"/>
        <v/>
      </c>
      <c r="Y1186" s="65" t="str">
        <f t="shared" si="291"/>
        <v/>
      </c>
      <c r="Z1186" s="65" t="str">
        <f t="shared" si="292"/>
        <v/>
      </c>
      <c r="AA1186" s="65" t="str">
        <f t="shared" si="293"/>
        <v/>
      </c>
      <c r="AB1186" s="38"/>
      <c r="AC1186" s="38"/>
      <c r="AD1186" s="38"/>
      <c r="AE1186" s="85" t="str">
        <f t="shared" si="294"/>
        <v/>
      </c>
      <c r="AF1186" s="85" t="str">
        <f t="shared" si="295"/>
        <v/>
      </c>
      <c r="AG1186" s="85" t="str">
        <f t="shared" si="296"/>
        <v/>
      </c>
      <c r="AH1186" s="66" t="str">
        <f t="shared" si="299"/>
        <v/>
      </c>
      <c r="AI1186" s="46" t="str">
        <f>IFERROR(IF(ISNUMBER('Opsparede løndele dec20-mar21'!K1184),AH1186+'Opsparede løndele dec20-mar21'!K1184,AH1186),"")</f>
        <v/>
      </c>
    </row>
    <row r="1187" spans="1:35" x14ac:dyDescent="0.25">
      <c r="A1187" s="52" t="str">
        <f t="shared" si="300"/>
        <v/>
      </c>
      <c r="B1187" s="5"/>
      <c r="C1187" s="6"/>
      <c r="D1187" s="7"/>
      <c r="E1187" s="8"/>
      <c r="F1187" s="8"/>
      <c r="G1187" s="60" t="str">
        <f t="shared" si="301"/>
        <v/>
      </c>
      <c r="H1187" s="60" t="str">
        <f t="shared" si="301"/>
        <v/>
      </c>
      <c r="I1187" s="60" t="str">
        <f t="shared" si="301"/>
        <v/>
      </c>
      <c r="K1187" s="115" t="str">
        <f t="shared" si="298"/>
        <v/>
      </c>
      <c r="U1187" s="116"/>
      <c r="V1187" s="65" t="str">
        <f t="shared" si="288"/>
        <v/>
      </c>
      <c r="W1187" s="65" t="str">
        <f t="shared" si="289"/>
        <v/>
      </c>
      <c r="X1187" s="65" t="str">
        <f t="shared" si="290"/>
        <v/>
      </c>
      <c r="Y1187" s="65" t="str">
        <f t="shared" si="291"/>
        <v/>
      </c>
      <c r="Z1187" s="65" t="str">
        <f t="shared" si="292"/>
        <v/>
      </c>
      <c r="AA1187" s="65" t="str">
        <f t="shared" si="293"/>
        <v/>
      </c>
      <c r="AB1187" s="38"/>
      <c r="AC1187" s="38"/>
      <c r="AD1187" s="38"/>
      <c r="AE1187" s="85" t="str">
        <f t="shared" si="294"/>
        <v/>
      </c>
      <c r="AF1187" s="85" t="str">
        <f t="shared" si="295"/>
        <v/>
      </c>
      <c r="AG1187" s="85" t="str">
        <f t="shared" si="296"/>
        <v/>
      </c>
      <c r="AH1187" s="66" t="str">
        <f t="shared" si="299"/>
        <v/>
      </c>
      <c r="AI1187" s="46" t="str">
        <f>IFERROR(IF(ISNUMBER('Opsparede løndele dec20-mar21'!K1185),AH1187+'Opsparede løndele dec20-mar21'!K1185,AH1187),"")</f>
        <v/>
      </c>
    </row>
    <row r="1188" spans="1:35" x14ac:dyDescent="0.25">
      <c r="A1188" s="52" t="str">
        <f t="shared" si="300"/>
        <v/>
      </c>
      <c r="B1188" s="5"/>
      <c r="C1188" s="6"/>
      <c r="D1188" s="7"/>
      <c r="E1188" s="8"/>
      <c r="F1188" s="8"/>
      <c r="G1188" s="60" t="str">
        <f t="shared" si="301"/>
        <v/>
      </c>
      <c r="H1188" s="60" t="str">
        <f t="shared" si="301"/>
        <v/>
      </c>
      <c r="I1188" s="60" t="str">
        <f t="shared" si="301"/>
        <v/>
      </c>
      <c r="K1188" s="115" t="str">
        <f t="shared" si="298"/>
        <v/>
      </c>
      <c r="U1188" s="116"/>
      <c r="V1188" s="65" t="str">
        <f t="shared" si="288"/>
        <v/>
      </c>
      <c r="W1188" s="65" t="str">
        <f t="shared" si="289"/>
        <v/>
      </c>
      <c r="X1188" s="65" t="str">
        <f t="shared" si="290"/>
        <v/>
      </c>
      <c r="Y1188" s="65" t="str">
        <f t="shared" si="291"/>
        <v/>
      </c>
      <c r="Z1188" s="65" t="str">
        <f t="shared" si="292"/>
        <v/>
      </c>
      <c r="AA1188" s="65" t="str">
        <f t="shared" si="293"/>
        <v/>
      </c>
      <c r="AB1188" s="38"/>
      <c r="AC1188" s="38"/>
      <c r="AD1188" s="38"/>
      <c r="AE1188" s="85" t="str">
        <f t="shared" si="294"/>
        <v/>
      </c>
      <c r="AF1188" s="85" t="str">
        <f t="shared" si="295"/>
        <v/>
      </c>
      <c r="AG1188" s="85" t="str">
        <f t="shared" si="296"/>
        <v/>
      </c>
      <c r="AH1188" s="66" t="str">
        <f t="shared" si="299"/>
        <v/>
      </c>
      <c r="AI1188" s="46" t="str">
        <f>IFERROR(IF(ISNUMBER('Opsparede løndele dec20-mar21'!K1186),AH1188+'Opsparede løndele dec20-mar21'!K1186,AH1188),"")</f>
        <v/>
      </c>
    </row>
    <row r="1189" spans="1:35" x14ac:dyDescent="0.25">
      <c r="A1189" s="52" t="str">
        <f t="shared" si="300"/>
        <v/>
      </c>
      <c r="B1189" s="5"/>
      <c r="C1189" s="6"/>
      <c r="D1189" s="7"/>
      <c r="E1189" s="8"/>
      <c r="F1189" s="8"/>
      <c r="G1189" s="60" t="str">
        <f t="shared" si="301"/>
        <v/>
      </c>
      <c r="H1189" s="60" t="str">
        <f t="shared" si="301"/>
        <v/>
      </c>
      <c r="I1189" s="60" t="str">
        <f t="shared" si="301"/>
        <v/>
      </c>
      <c r="K1189" s="115" t="str">
        <f t="shared" si="298"/>
        <v/>
      </c>
      <c r="U1189" s="116"/>
      <c r="V1189" s="65" t="str">
        <f t="shared" si="288"/>
        <v/>
      </c>
      <c r="W1189" s="65" t="str">
        <f t="shared" si="289"/>
        <v/>
      </c>
      <c r="X1189" s="65" t="str">
        <f t="shared" si="290"/>
        <v/>
      </c>
      <c r="Y1189" s="65" t="str">
        <f t="shared" si="291"/>
        <v/>
      </c>
      <c r="Z1189" s="65" t="str">
        <f t="shared" si="292"/>
        <v/>
      </c>
      <c r="AA1189" s="65" t="str">
        <f t="shared" si="293"/>
        <v/>
      </c>
      <c r="AB1189" s="38"/>
      <c r="AC1189" s="38"/>
      <c r="AD1189" s="38"/>
      <c r="AE1189" s="85" t="str">
        <f t="shared" si="294"/>
        <v/>
      </c>
      <c r="AF1189" s="85" t="str">
        <f t="shared" si="295"/>
        <v/>
      </c>
      <c r="AG1189" s="85" t="str">
        <f t="shared" si="296"/>
        <v/>
      </c>
      <c r="AH1189" s="66" t="str">
        <f t="shared" si="299"/>
        <v/>
      </c>
      <c r="AI1189" s="46" t="str">
        <f>IFERROR(IF(ISNUMBER('Opsparede løndele dec20-mar21'!K1187),AH1189+'Opsparede løndele dec20-mar21'!K1187,AH1189),"")</f>
        <v/>
      </c>
    </row>
    <row r="1190" spans="1:35" x14ac:dyDescent="0.25">
      <c r="A1190" s="52" t="str">
        <f t="shared" si="300"/>
        <v/>
      </c>
      <c r="B1190" s="5"/>
      <c r="C1190" s="6"/>
      <c r="D1190" s="7"/>
      <c r="E1190" s="8"/>
      <c r="F1190" s="8"/>
      <c r="G1190" s="60" t="str">
        <f t="shared" si="301"/>
        <v/>
      </c>
      <c r="H1190" s="60" t="str">
        <f t="shared" si="301"/>
        <v/>
      </c>
      <c r="I1190" s="60" t="str">
        <f t="shared" si="301"/>
        <v/>
      </c>
      <c r="K1190" s="115" t="str">
        <f t="shared" si="298"/>
        <v/>
      </c>
      <c r="U1190" s="116"/>
      <c r="V1190" s="65" t="str">
        <f t="shared" si="288"/>
        <v/>
      </c>
      <c r="W1190" s="65" t="str">
        <f t="shared" si="289"/>
        <v/>
      </c>
      <c r="X1190" s="65" t="str">
        <f t="shared" si="290"/>
        <v/>
      </c>
      <c r="Y1190" s="65" t="str">
        <f t="shared" si="291"/>
        <v/>
      </c>
      <c r="Z1190" s="65" t="str">
        <f t="shared" si="292"/>
        <v/>
      </c>
      <c r="AA1190" s="65" t="str">
        <f t="shared" si="293"/>
        <v/>
      </c>
      <c r="AB1190" s="38"/>
      <c r="AC1190" s="38"/>
      <c r="AD1190" s="38"/>
      <c r="AE1190" s="85" t="str">
        <f t="shared" si="294"/>
        <v/>
      </c>
      <c r="AF1190" s="85" t="str">
        <f t="shared" si="295"/>
        <v/>
      </c>
      <c r="AG1190" s="85" t="str">
        <f t="shared" si="296"/>
        <v/>
      </c>
      <c r="AH1190" s="66" t="str">
        <f t="shared" si="299"/>
        <v/>
      </c>
      <c r="AI1190" s="46" t="str">
        <f>IFERROR(IF(ISNUMBER('Opsparede løndele dec20-mar21'!K1188),AH1190+'Opsparede løndele dec20-mar21'!K1188,AH1190),"")</f>
        <v/>
      </c>
    </row>
    <row r="1191" spans="1:35" x14ac:dyDescent="0.25">
      <c r="A1191" s="52" t="str">
        <f t="shared" si="300"/>
        <v/>
      </c>
      <c r="B1191" s="5"/>
      <c r="C1191" s="6"/>
      <c r="D1191" s="7"/>
      <c r="E1191" s="8"/>
      <c r="F1191" s="8"/>
      <c r="G1191" s="60" t="str">
        <f t="shared" si="301"/>
        <v/>
      </c>
      <c r="H1191" s="60" t="str">
        <f t="shared" si="301"/>
        <v/>
      </c>
      <c r="I1191" s="60" t="str">
        <f t="shared" si="301"/>
        <v/>
      </c>
      <c r="K1191" s="115" t="str">
        <f t="shared" si="298"/>
        <v/>
      </c>
      <c r="U1191" s="116"/>
      <c r="V1191" s="65" t="str">
        <f t="shared" si="288"/>
        <v/>
      </c>
      <c r="W1191" s="65" t="str">
        <f t="shared" si="289"/>
        <v/>
      </c>
      <c r="X1191" s="65" t="str">
        <f t="shared" si="290"/>
        <v/>
      </c>
      <c r="Y1191" s="65" t="str">
        <f t="shared" si="291"/>
        <v/>
      </c>
      <c r="Z1191" s="65" t="str">
        <f t="shared" si="292"/>
        <v/>
      </c>
      <c r="AA1191" s="65" t="str">
        <f t="shared" si="293"/>
        <v/>
      </c>
      <c r="AB1191" s="38"/>
      <c r="AC1191" s="38"/>
      <c r="AD1191" s="38"/>
      <c r="AE1191" s="85" t="str">
        <f t="shared" si="294"/>
        <v/>
      </c>
      <c r="AF1191" s="85" t="str">
        <f t="shared" si="295"/>
        <v/>
      </c>
      <c r="AG1191" s="85" t="str">
        <f t="shared" si="296"/>
        <v/>
      </c>
      <c r="AH1191" s="66" t="str">
        <f t="shared" si="299"/>
        <v/>
      </c>
      <c r="AI1191" s="46" t="str">
        <f>IFERROR(IF(ISNUMBER('Opsparede løndele dec20-mar21'!K1189),AH1191+'Opsparede løndele dec20-mar21'!K1189,AH1191),"")</f>
        <v/>
      </c>
    </row>
    <row r="1192" spans="1:35" x14ac:dyDescent="0.25">
      <c r="A1192" s="52" t="str">
        <f t="shared" si="300"/>
        <v/>
      </c>
      <c r="B1192" s="5"/>
      <c r="C1192" s="6"/>
      <c r="D1192" s="7"/>
      <c r="E1192" s="8"/>
      <c r="F1192" s="8"/>
      <c r="G1192" s="60" t="str">
        <f t="shared" ref="G1192:I1207" si="302">IF(AND(ISNUMBER($E1192),ISNUMBER($F1192)),MAX(MIN(NETWORKDAYS(IF($E1192&lt;=VLOOKUP(G$6,Matrix_antal_dage,5,FALSE),VLOOKUP(G$6,Matrix_antal_dage,5,FALSE),$E1192),IF($F1192&gt;=VLOOKUP(G$6,Matrix_antal_dage,6,FALSE),VLOOKUP(G$6,Matrix_antal_dage,6,FALSE),$F1192),helligdage),VLOOKUP(G$6,Matrix_antal_dage,7,FALSE)),0),"")</f>
        <v/>
      </c>
      <c r="H1192" s="60" t="str">
        <f t="shared" si="302"/>
        <v/>
      </c>
      <c r="I1192" s="60" t="str">
        <f t="shared" si="302"/>
        <v/>
      </c>
      <c r="K1192" s="115" t="str">
        <f t="shared" si="298"/>
        <v/>
      </c>
      <c r="U1192" s="116"/>
      <c r="V1192" s="65" t="str">
        <f t="shared" si="288"/>
        <v/>
      </c>
      <c r="W1192" s="65" t="str">
        <f t="shared" si="289"/>
        <v/>
      </c>
      <c r="X1192" s="65" t="str">
        <f t="shared" si="290"/>
        <v/>
      </c>
      <c r="Y1192" s="65" t="str">
        <f t="shared" si="291"/>
        <v/>
      </c>
      <c r="Z1192" s="65" t="str">
        <f t="shared" si="292"/>
        <v/>
      </c>
      <c r="AA1192" s="65" t="str">
        <f t="shared" si="293"/>
        <v/>
      </c>
      <c r="AB1192" s="38"/>
      <c r="AC1192" s="38"/>
      <c r="AD1192" s="38"/>
      <c r="AE1192" s="85" t="str">
        <f t="shared" si="294"/>
        <v/>
      </c>
      <c r="AF1192" s="85" t="str">
        <f t="shared" si="295"/>
        <v/>
      </c>
      <c r="AG1192" s="85" t="str">
        <f t="shared" si="296"/>
        <v/>
      </c>
      <c r="AH1192" s="66" t="str">
        <f t="shared" si="299"/>
        <v/>
      </c>
      <c r="AI1192" s="46" t="str">
        <f>IFERROR(IF(ISNUMBER('Opsparede løndele dec20-mar21'!K1190),AH1192+'Opsparede løndele dec20-mar21'!K1190,AH1192),"")</f>
        <v/>
      </c>
    </row>
    <row r="1193" spans="1:35" x14ac:dyDescent="0.25">
      <c r="A1193" s="52" t="str">
        <f t="shared" si="300"/>
        <v/>
      </c>
      <c r="B1193" s="5"/>
      <c r="C1193" s="6"/>
      <c r="D1193" s="7"/>
      <c r="E1193" s="8"/>
      <c r="F1193" s="8"/>
      <c r="G1193" s="60" t="str">
        <f t="shared" si="302"/>
        <v/>
      </c>
      <c r="H1193" s="60" t="str">
        <f t="shared" si="302"/>
        <v/>
      </c>
      <c r="I1193" s="60" t="str">
        <f t="shared" si="302"/>
        <v/>
      </c>
      <c r="K1193" s="115" t="str">
        <f t="shared" si="298"/>
        <v/>
      </c>
      <c r="U1193" s="116"/>
      <c r="V1193" s="65" t="str">
        <f t="shared" si="288"/>
        <v/>
      </c>
      <c r="W1193" s="65" t="str">
        <f t="shared" si="289"/>
        <v/>
      </c>
      <c r="X1193" s="65" t="str">
        <f t="shared" si="290"/>
        <v/>
      </c>
      <c r="Y1193" s="65" t="str">
        <f t="shared" si="291"/>
        <v/>
      </c>
      <c r="Z1193" s="65" t="str">
        <f t="shared" si="292"/>
        <v/>
      </c>
      <c r="AA1193" s="65" t="str">
        <f t="shared" si="293"/>
        <v/>
      </c>
      <c r="AB1193" s="38"/>
      <c r="AC1193" s="38"/>
      <c r="AD1193" s="38"/>
      <c r="AE1193" s="85" t="str">
        <f t="shared" si="294"/>
        <v/>
      </c>
      <c r="AF1193" s="85" t="str">
        <f t="shared" si="295"/>
        <v/>
      </c>
      <c r="AG1193" s="85" t="str">
        <f t="shared" si="296"/>
        <v/>
      </c>
      <c r="AH1193" s="66" t="str">
        <f t="shared" si="299"/>
        <v/>
      </c>
      <c r="AI1193" s="46" t="str">
        <f>IFERROR(IF(ISNUMBER('Opsparede løndele dec20-mar21'!K1191),AH1193+'Opsparede løndele dec20-mar21'!K1191,AH1193),"")</f>
        <v/>
      </c>
    </row>
    <row r="1194" spans="1:35" x14ac:dyDescent="0.25">
      <c r="A1194" s="52" t="str">
        <f t="shared" si="300"/>
        <v/>
      </c>
      <c r="B1194" s="5"/>
      <c r="C1194" s="6"/>
      <c r="D1194" s="7"/>
      <c r="E1194" s="8"/>
      <c r="F1194" s="8"/>
      <c r="G1194" s="60" t="str">
        <f t="shared" si="302"/>
        <v/>
      </c>
      <c r="H1194" s="60" t="str">
        <f t="shared" si="302"/>
        <v/>
      </c>
      <c r="I1194" s="60" t="str">
        <f t="shared" si="302"/>
        <v/>
      </c>
      <c r="K1194" s="115" t="str">
        <f t="shared" si="298"/>
        <v/>
      </c>
      <c r="U1194" s="116"/>
      <c r="V1194" s="65" t="str">
        <f t="shared" si="288"/>
        <v/>
      </c>
      <c r="W1194" s="65" t="str">
        <f t="shared" si="289"/>
        <v/>
      </c>
      <c r="X1194" s="65" t="str">
        <f t="shared" si="290"/>
        <v/>
      </c>
      <c r="Y1194" s="65" t="str">
        <f t="shared" si="291"/>
        <v/>
      </c>
      <c r="Z1194" s="65" t="str">
        <f t="shared" si="292"/>
        <v/>
      </c>
      <c r="AA1194" s="65" t="str">
        <f t="shared" si="293"/>
        <v/>
      </c>
      <c r="AB1194" s="38"/>
      <c r="AC1194" s="38"/>
      <c r="AD1194" s="38"/>
      <c r="AE1194" s="85" t="str">
        <f t="shared" si="294"/>
        <v/>
      </c>
      <c r="AF1194" s="85" t="str">
        <f t="shared" si="295"/>
        <v/>
      </c>
      <c r="AG1194" s="85" t="str">
        <f t="shared" si="296"/>
        <v/>
      </c>
      <c r="AH1194" s="66" t="str">
        <f t="shared" si="299"/>
        <v/>
      </c>
      <c r="AI1194" s="46" t="str">
        <f>IFERROR(IF(ISNUMBER('Opsparede løndele dec20-mar21'!K1192),AH1194+'Opsparede løndele dec20-mar21'!K1192,AH1194),"")</f>
        <v/>
      </c>
    </row>
    <row r="1195" spans="1:35" x14ac:dyDescent="0.25">
      <c r="A1195" s="52" t="str">
        <f t="shared" si="300"/>
        <v/>
      </c>
      <c r="B1195" s="5"/>
      <c r="C1195" s="6"/>
      <c r="D1195" s="7"/>
      <c r="E1195" s="8"/>
      <c r="F1195" s="8"/>
      <c r="G1195" s="60" t="str">
        <f t="shared" si="302"/>
        <v/>
      </c>
      <c r="H1195" s="60" t="str">
        <f t="shared" si="302"/>
        <v/>
      </c>
      <c r="I1195" s="60" t="str">
        <f t="shared" si="302"/>
        <v/>
      </c>
      <c r="K1195" s="115" t="str">
        <f t="shared" si="298"/>
        <v/>
      </c>
      <c r="U1195" s="116"/>
      <c r="V1195" s="65" t="str">
        <f t="shared" si="288"/>
        <v/>
      </c>
      <c r="W1195" s="65" t="str">
        <f t="shared" si="289"/>
        <v/>
      </c>
      <c r="X1195" s="65" t="str">
        <f t="shared" si="290"/>
        <v/>
      </c>
      <c r="Y1195" s="65" t="str">
        <f t="shared" si="291"/>
        <v/>
      </c>
      <c r="Z1195" s="65" t="str">
        <f t="shared" si="292"/>
        <v/>
      </c>
      <c r="AA1195" s="65" t="str">
        <f t="shared" si="293"/>
        <v/>
      </c>
      <c r="AB1195" s="38"/>
      <c r="AC1195" s="38"/>
      <c r="AD1195" s="38"/>
      <c r="AE1195" s="85" t="str">
        <f t="shared" si="294"/>
        <v/>
      </c>
      <c r="AF1195" s="85" t="str">
        <f t="shared" si="295"/>
        <v/>
      </c>
      <c r="AG1195" s="85" t="str">
        <f t="shared" si="296"/>
        <v/>
      </c>
      <c r="AH1195" s="66" t="str">
        <f t="shared" si="299"/>
        <v/>
      </c>
      <c r="AI1195" s="46" t="str">
        <f>IFERROR(IF(ISNUMBER('Opsparede løndele dec20-mar21'!K1193),AH1195+'Opsparede løndele dec20-mar21'!K1193,AH1195),"")</f>
        <v/>
      </c>
    </row>
    <row r="1196" spans="1:35" x14ac:dyDescent="0.25">
      <c r="A1196" s="52" t="str">
        <f t="shared" si="300"/>
        <v/>
      </c>
      <c r="B1196" s="5"/>
      <c r="C1196" s="6"/>
      <c r="D1196" s="7"/>
      <c r="E1196" s="8"/>
      <c r="F1196" s="8"/>
      <c r="G1196" s="60" t="str">
        <f t="shared" si="302"/>
        <v/>
      </c>
      <c r="H1196" s="60" t="str">
        <f t="shared" si="302"/>
        <v/>
      </c>
      <c r="I1196" s="60" t="str">
        <f t="shared" si="302"/>
        <v/>
      </c>
      <c r="K1196" s="115" t="str">
        <f t="shared" si="298"/>
        <v/>
      </c>
      <c r="U1196" s="116"/>
      <c r="V1196" s="65" t="str">
        <f t="shared" si="288"/>
        <v/>
      </c>
      <c r="W1196" s="65" t="str">
        <f t="shared" si="289"/>
        <v/>
      </c>
      <c r="X1196" s="65" t="str">
        <f t="shared" si="290"/>
        <v/>
      </c>
      <c r="Y1196" s="65" t="str">
        <f t="shared" si="291"/>
        <v/>
      </c>
      <c r="Z1196" s="65" t="str">
        <f t="shared" si="292"/>
        <v/>
      </c>
      <c r="AA1196" s="65" t="str">
        <f t="shared" si="293"/>
        <v/>
      </c>
      <c r="AB1196" s="38"/>
      <c r="AC1196" s="38"/>
      <c r="AD1196" s="38"/>
      <c r="AE1196" s="85" t="str">
        <f t="shared" si="294"/>
        <v/>
      </c>
      <c r="AF1196" s="85" t="str">
        <f t="shared" si="295"/>
        <v/>
      </c>
      <c r="AG1196" s="85" t="str">
        <f t="shared" si="296"/>
        <v/>
      </c>
      <c r="AH1196" s="66" t="str">
        <f t="shared" si="299"/>
        <v/>
      </c>
      <c r="AI1196" s="46" t="str">
        <f>IFERROR(IF(ISNUMBER('Opsparede løndele dec20-mar21'!K1194),AH1196+'Opsparede løndele dec20-mar21'!K1194,AH1196),"")</f>
        <v/>
      </c>
    </row>
    <row r="1197" spans="1:35" x14ac:dyDescent="0.25">
      <c r="A1197" s="52" t="str">
        <f t="shared" si="300"/>
        <v/>
      </c>
      <c r="B1197" s="5"/>
      <c r="C1197" s="6"/>
      <c r="D1197" s="7"/>
      <c r="E1197" s="8"/>
      <c r="F1197" s="8"/>
      <c r="G1197" s="60" t="str">
        <f t="shared" si="302"/>
        <v/>
      </c>
      <c r="H1197" s="60" t="str">
        <f t="shared" si="302"/>
        <v/>
      </c>
      <c r="I1197" s="60" t="str">
        <f t="shared" si="302"/>
        <v/>
      </c>
      <c r="K1197" s="115" t="str">
        <f t="shared" si="298"/>
        <v/>
      </c>
      <c r="U1197" s="116"/>
      <c r="V1197" s="65" t="str">
        <f t="shared" si="288"/>
        <v/>
      </c>
      <c r="W1197" s="65" t="str">
        <f t="shared" si="289"/>
        <v/>
      </c>
      <c r="X1197" s="65" t="str">
        <f t="shared" si="290"/>
        <v/>
      </c>
      <c r="Y1197" s="65" t="str">
        <f t="shared" si="291"/>
        <v/>
      </c>
      <c r="Z1197" s="65" t="str">
        <f t="shared" si="292"/>
        <v/>
      </c>
      <c r="AA1197" s="65" t="str">
        <f t="shared" si="293"/>
        <v/>
      </c>
      <c r="AB1197" s="38"/>
      <c r="AC1197" s="38"/>
      <c r="AD1197" s="38"/>
      <c r="AE1197" s="85" t="str">
        <f t="shared" si="294"/>
        <v/>
      </c>
      <c r="AF1197" s="85" t="str">
        <f t="shared" si="295"/>
        <v/>
      </c>
      <c r="AG1197" s="85" t="str">
        <f t="shared" si="296"/>
        <v/>
      </c>
      <c r="AH1197" s="66" t="str">
        <f t="shared" si="299"/>
        <v/>
      </c>
      <c r="AI1197" s="46" t="str">
        <f>IFERROR(IF(ISNUMBER('Opsparede løndele dec20-mar21'!K1195),AH1197+'Opsparede løndele dec20-mar21'!K1195,AH1197),"")</f>
        <v/>
      </c>
    </row>
    <row r="1198" spans="1:35" x14ac:dyDescent="0.25">
      <c r="A1198" s="52" t="str">
        <f t="shared" si="300"/>
        <v/>
      </c>
      <c r="B1198" s="5"/>
      <c r="C1198" s="6"/>
      <c r="D1198" s="7"/>
      <c r="E1198" s="8"/>
      <c r="F1198" s="8"/>
      <c r="G1198" s="60" t="str">
        <f t="shared" si="302"/>
        <v/>
      </c>
      <c r="H1198" s="60" t="str">
        <f t="shared" si="302"/>
        <v/>
      </c>
      <c r="I1198" s="60" t="str">
        <f t="shared" si="302"/>
        <v/>
      </c>
      <c r="K1198" s="115" t="str">
        <f t="shared" si="298"/>
        <v/>
      </c>
      <c r="U1198" s="116"/>
      <c r="V1198" s="65" t="str">
        <f t="shared" si="288"/>
        <v/>
      </c>
      <c r="W1198" s="65" t="str">
        <f t="shared" si="289"/>
        <v/>
      </c>
      <c r="X1198" s="65" t="str">
        <f t="shared" si="290"/>
        <v/>
      </c>
      <c r="Y1198" s="65" t="str">
        <f t="shared" si="291"/>
        <v/>
      </c>
      <c r="Z1198" s="65" t="str">
        <f t="shared" si="292"/>
        <v/>
      </c>
      <c r="AA1198" s="65" t="str">
        <f t="shared" si="293"/>
        <v/>
      </c>
      <c r="AB1198" s="38"/>
      <c r="AC1198" s="38"/>
      <c r="AD1198" s="38"/>
      <c r="AE1198" s="85" t="str">
        <f t="shared" si="294"/>
        <v/>
      </c>
      <c r="AF1198" s="85" t="str">
        <f t="shared" si="295"/>
        <v/>
      </c>
      <c r="AG1198" s="85" t="str">
        <f t="shared" si="296"/>
        <v/>
      </c>
      <c r="AH1198" s="66" t="str">
        <f t="shared" si="299"/>
        <v/>
      </c>
      <c r="AI1198" s="46" t="str">
        <f>IFERROR(IF(ISNUMBER('Opsparede løndele dec20-mar21'!K1196),AH1198+'Opsparede løndele dec20-mar21'!K1196,AH1198),"")</f>
        <v/>
      </c>
    </row>
    <row r="1199" spans="1:35" x14ac:dyDescent="0.25">
      <c r="A1199" s="52" t="str">
        <f t="shared" si="300"/>
        <v/>
      </c>
      <c r="B1199" s="5"/>
      <c r="C1199" s="6"/>
      <c r="D1199" s="7"/>
      <c r="E1199" s="8"/>
      <c r="F1199" s="8"/>
      <c r="G1199" s="60" t="str">
        <f t="shared" si="302"/>
        <v/>
      </c>
      <c r="H1199" s="60" t="str">
        <f t="shared" si="302"/>
        <v/>
      </c>
      <c r="I1199" s="60" t="str">
        <f t="shared" si="302"/>
        <v/>
      </c>
      <c r="K1199" s="115" t="str">
        <f t="shared" si="298"/>
        <v/>
      </c>
      <c r="U1199" s="116"/>
      <c r="V1199" s="65" t="str">
        <f t="shared" si="288"/>
        <v/>
      </c>
      <c r="W1199" s="65" t="str">
        <f t="shared" si="289"/>
        <v/>
      </c>
      <c r="X1199" s="65" t="str">
        <f t="shared" si="290"/>
        <v/>
      </c>
      <c r="Y1199" s="65" t="str">
        <f t="shared" si="291"/>
        <v/>
      </c>
      <c r="Z1199" s="65" t="str">
        <f t="shared" si="292"/>
        <v/>
      </c>
      <c r="AA1199" s="65" t="str">
        <f t="shared" si="293"/>
        <v/>
      </c>
      <c r="AB1199" s="38"/>
      <c r="AC1199" s="38"/>
      <c r="AD1199" s="38"/>
      <c r="AE1199" s="85" t="str">
        <f t="shared" si="294"/>
        <v/>
      </c>
      <c r="AF1199" s="85" t="str">
        <f t="shared" si="295"/>
        <v/>
      </c>
      <c r="AG1199" s="85" t="str">
        <f t="shared" si="296"/>
        <v/>
      </c>
      <c r="AH1199" s="66" t="str">
        <f t="shared" si="299"/>
        <v/>
      </c>
      <c r="AI1199" s="46" t="str">
        <f>IFERROR(IF(ISNUMBER('Opsparede løndele dec20-mar21'!K1197),AH1199+'Opsparede løndele dec20-mar21'!K1197,AH1199),"")</f>
        <v/>
      </c>
    </row>
    <row r="1200" spans="1:35" x14ac:dyDescent="0.25">
      <c r="A1200" s="52" t="str">
        <f t="shared" si="300"/>
        <v/>
      </c>
      <c r="B1200" s="5"/>
      <c r="C1200" s="6"/>
      <c r="D1200" s="7"/>
      <c r="E1200" s="8"/>
      <c r="F1200" s="8"/>
      <c r="G1200" s="60" t="str">
        <f t="shared" si="302"/>
        <v/>
      </c>
      <c r="H1200" s="60" t="str">
        <f t="shared" si="302"/>
        <v/>
      </c>
      <c r="I1200" s="60" t="str">
        <f t="shared" si="302"/>
        <v/>
      </c>
      <c r="K1200" s="115" t="str">
        <f t="shared" si="298"/>
        <v/>
      </c>
      <c r="U1200" s="116"/>
      <c r="V1200" s="65" t="str">
        <f t="shared" si="288"/>
        <v/>
      </c>
      <c r="W1200" s="65" t="str">
        <f t="shared" si="289"/>
        <v/>
      </c>
      <c r="X1200" s="65" t="str">
        <f t="shared" si="290"/>
        <v/>
      </c>
      <c r="Y1200" s="65" t="str">
        <f t="shared" si="291"/>
        <v/>
      </c>
      <c r="Z1200" s="65" t="str">
        <f t="shared" si="292"/>
        <v/>
      </c>
      <c r="AA1200" s="65" t="str">
        <f t="shared" si="293"/>
        <v/>
      </c>
      <c r="AB1200" s="38"/>
      <c r="AC1200" s="38"/>
      <c r="AD1200" s="38"/>
      <c r="AE1200" s="85" t="str">
        <f t="shared" si="294"/>
        <v/>
      </c>
      <c r="AF1200" s="85" t="str">
        <f t="shared" si="295"/>
        <v/>
      </c>
      <c r="AG1200" s="85" t="str">
        <f t="shared" si="296"/>
        <v/>
      </c>
      <c r="AH1200" s="66" t="str">
        <f t="shared" si="299"/>
        <v/>
      </c>
      <c r="AI1200" s="46" t="str">
        <f>IFERROR(IF(ISNUMBER('Opsparede løndele dec20-mar21'!K1198),AH1200+'Opsparede løndele dec20-mar21'!K1198,AH1200),"")</f>
        <v/>
      </c>
    </row>
    <row r="1201" spans="1:35" x14ac:dyDescent="0.25">
      <c r="A1201" s="52" t="str">
        <f t="shared" si="300"/>
        <v/>
      </c>
      <c r="B1201" s="5"/>
      <c r="C1201" s="6"/>
      <c r="D1201" s="7"/>
      <c r="E1201" s="8"/>
      <c r="F1201" s="8"/>
      <c r="G1201" s="60" t="str">
        <f t="shared" si="302"/>
        <v/>
      </c>
      <c r="H1201" s="60" t="str">
        <f t="shared" si="302"/>
        <v/>
      </c>
      <c r="I1201" s="60" t="str">
        <f t="shared" si="302"/>
        <v/>
      </c>
      <c r="K1201" s="115" t="str">
        <f t="shared" si="298"/>
        <v/>
      </c>
      <c r="U1201" s="116"/>
      <c r="V1201" s="65" t="str">
        <f t="shared" si="288"/>
        <v/>
      </c>
      <c r="W1201" s="65" t="str">
        <f t="shared" si="289"/>
        <v/>
      </c>
      <c r="X1201" s="65" t="str">
        <f t="shared" si="290"/>
        <v/>
      </c>
      <c r="Y1201" s="65" t="str">
        <f t="shared" si="291"/>
        <v/>
      </c>
      <c r="Z1201" s="65" t="str">
        <f t="shared" si="292"/>
        <v/>
      </c>
      <c r="AA1201" s="65" t="str">
        <f t="shared" si="293"/>
        <v/>
      </c>
      <c r="AB1201" s="38"/>
      <c r="AC1201" s="38"/>
      <c r="AD1201" s="38"/>
      <c r="AE1201" s="85" t="str">
        <f t="shared" si="294"/>
        <v/>
      </c>
      <c r="AF1201" s="85" t="str">
        <f t="shared" si="295"/>
        <v/>
      </c>
      <c r="AG1201" s="85" t="str">
        <f t="shared" si="296"/>
        <v/>
      </c>
      <c r="AH1201" s="66" t="str">
        <f t="shared" si="299"/>
        <v/>
      </c>
      <c r="AI1201" s="46" t="str">
        <f>IFERROR(IF(ISNUMBER('Opsparede løndele dec20-mar21'!K1199),AH1201+'Opsparede løndele dec20-mar21'!K1199,AH1201),"")</f>
        <v/>
      </c>
    </row>
    <row r="1202" spans="1:35" x14ac:dyDescent="0.25">
      <c r="A1202" s="52" t="str">
        <f t="shared" si="300"/>
        <v/>
      </c>
      <c r="B1202" s="5"/>
      <c r="C1202" s="6"/>
      <c r="D1202" s="7"/>
      <c r="E1202" s="8"/>
      <c r="F1202" s="8"/>
      <c r="G1202" s="60" t="str">
        <f t="shared" si="302"/>
        <v/>
      </c>
      <c r="H1202" s="60" t="str">
        <f t="shared" si="302"/>
        <v/>
      </c>
      <c r="I1202" s="60" t="str">
        <f t="shared" si="302"/>
        <v/>
      </c>
      <c r="K1202" s="115" t="str">
        <f t="shared" si="298"/>
        <v/>
      </c>
      <c r="U1202" s="116"/>
      <c r="V1202" s="65" t="str">
        <f t="shared" si="288"/>
        <v/>
      </c>
      <c r="W1202" s="65" t="str">
        <f t="shared" si="289"/>
        <v/>
      </c>
      <c r="X1202" s="65" t="str">
        <f t="shared" si="290"/>
        <v/>
      </c>
      <c r="Y1202" s="65" t="str">
        <f t="shared" si="291"/>
        <v/>
      </c>
      <c r="Z1202" s="65" t="str">
        <f t="shared" si="292"/>
        <v/>
      </c>
      <c r="AA1202" s="65" t="str">
        <f t="shared" si="293"/>
        <v/>
      </c>
      <c r="AB1202" s="38"/>
      <c r="AC1202" s="38"/>
      <c r="AD1202" s="38"/>
      <c r="AE1202" s="85" t="str">
        <f t="shared" si="294"/>
        <v/>
      </c>
      <c r="AF1202" s="85" t="str">
        <f t="shared" si="295"/>
        <v/>
      </c>
      <c r="AG1202" s="85" t="str">
        <f t="shared" si="296"/>
        <v/>
      </c>
      <c r="AH1202" s="66" t="str">
        <f t="shared" si="299"/>
        <v/>
      </c>
      <c r="AI1202" s="46" t="str">
        <f>IFERROR(IF(ISNUMBER('Opsparede løndele dec20-mar21'!K1200),AH1202+'Opsparede løndele dec20-mar21'!K1200,AH1202),"")</f>
        <v/>
      </c>
    </row>
    <row r="1203" spans="1:35" x14ac:dyDescent="0.25">
      <c r="A1203" s="52" t="str">
        <f t="shared" si="300"/>
        <v/>
      </c>
      <c r="B1203" s="5"/>
      <c r="C1203" s="6"/>
      <c r="D1203" s="7"/>
      <c r="E1203" s="8"/>
      <c r="F1203" s="8"/>
      <c r="G1203" s="60" t="str">
        <f t="shared" si="302"/>
        <v/>
      </c>
      <c r="H1203" s="60" t="str">
        <f t="shared" si="302"/>
        <v/>
      </c>
      <c r="I1203" s="60" t="str">
        <f t="shared" si="302"/>
        <v/>
      </c>
      <c r="K1203" s="115" t="str">
        <f t="shared" si="298"/>
        <v/>
      </c>
      <c r="U1203" s="116"/>
      <c r="V1203" s="65" t="str">
        <f t="shared" si="288"/>
        <v/>
      </c>
      <c r="W1203" s="65" t="str">
        <f t="shared" si="289"/>
        <v/>
      </c>
      <c r="X1203" s="65" t="str">
        <f t="shared" si="290"/>
        <v/>
      </c>
      <c r="Y1203" s="65" t="str">
        <f t="shared" si="291"/>
        <v/>
      </c>
      <c r="Z1203" s="65" t="str">
        <f t="shared" si="292"/>
        <v/>
      </c>
      <c r="AA1203" s="65" t="str">
        <f t="shared" si="293"/>
        <v/>
      </c>
      <c r="AB1203" s="38"/>
      <c r="AC1203" s="38"/>
      <c r="AD1203" s="38"/>
      <c r="AE1203" s="85" t="str">
        <f t="shared" si="294"/>
        <v/>
      </c>
      <c r="AF1203" s="85" t="str">
        <f t="shared" si="295"/>
        <v/>
      </c>
      <c r="AG1203" s="85" t="str">
        <f t="shared" si="296"/>
        <v/>
      </c>
      <c r="AH1203" s="66" t="str">
        <f t="shared" si="299"/>
        <v/>
      </c>
      <c r="AI1203" s="46" t="str">
        <f>IFERROR(IF(ISNUMBER('Opsparede løndele dec20-mar21'!K1201),AH1203+'Opsparede løndele dec20-mar21'!K1201,AH1203),"")</f>
        <v/>
      </c>
    </row>
    <row r="1204" spans="1:35" x14ac:dyDescent="0.25">
      <c r="A1204" s="52" t="str">
        <f t="shared" si="300"/>
        <v/>
      </c>
      <c r="B1204" s="5"/>
      <c r="C1204" s="6"/>
      <c r="D1204" s="7"/>
      <c r="E1204" s="8"/>
      <c r="F1204" s="8"/>
      <c r="G1204" s="60" t="str">
        <f t="shared" si="302"/>
        <v/>
      </c>
      <c r="H1204" s="60" t="str">
        <f t="shared" si="302"/>
        <v/>
      </c>
      <c r="I1204" s="60" t="str">
        <f t="shared" si="302"/>
        <v/>
      </c>
      <c r="K1204" s="115" t="str">
        <f t="shared" si="298"/>
        <v/>
      </c>
      <c r="U1204" s="116"/>
      <c r="V1204" s="65" t="str">
        <f t="shared" si="288"/>
        <v/>
      </c>
      <c r="W1204" s="65" t="str">
        <f t="shared" si="289"/>
        <v/>
      </c>
      <c r="X1204" s="65" t="str">
        <f t="shared" si="290"/>
        <v/>
      </c>
      <c r="Y1204" s="65" t="str">
        <f t="shared" si="291"/>
        <v/>
      </c>
      <c r="Z1204" s="65" t="str">
        <f t="shared" si="292"/>
        <v/>
      </c>
      <c r="AA1204" s="65" t="str">
        <f t="shared" si="293"/>
        <v/>
      </c>
      <c r="AB1204" s="38"/>
      <c r="AC1204" s="38"/>
      <c r="AD1204" s="38"/>
      <c r="AE1204" s="85" t="str">
        <f t="shared" si="294"/>
        <v/>
      </c>
      <c r="AF1204" s="85" t="str">
        <f t="shared" si="295"/>
        <v/>
      </c>
      <c r="AG1204" s="85" t="str">
        <f t="shared" si="296"/>
        <v/>
      </c>
      <c r="AH1204" s="66" t="str">
        <f t="shared" si="299"/>
        <v/>
      </c>
      <c r="AI1204" s="46" t="str">
        <f>IFERROR(IF(ISNUMBER('Opsparede løndele dec20-mar21'!K1202),AH1204+'Opsparede løndele dec20-mar21'!K1202,AH1204),"")</f>
        <v/>
      </c>
    </row>
    <row r="1205" spans="1:35" x14ac:dyDescent="0.25">
      <c r="A1205" s="52" t="str">
        <f t="shared" si="300"/>
        <v/>
      </c>
      <c r="B1205" s="5"/>
      <c r="C1205" s="6"/>
      <c r="D1205" s="7"/>
      <c r="E1205" s="8"/>
      <c r="F1205" s="8"/>
      <c r="G1205" s="60" t="str">
        <f t="shared" si="302"/>
        <v/>
      </c>
      <c r="H1205" s="60" t="str">
        <f t="shared" si="302"/>
        <v/>
      </c>
      <c r="I1205" s="60" t="str">
        <f t="shared" si="302"/>
        <v/>
      </c>
      <c r="K1205" s="115" t="str">
        <f t="shared" si="298"/>
        <v/>
      </c>
      <c r="U1205" s="116"/>
      <c r="V1205" s="65" t="str">
        <f t="shared" si="288"/>
        <v/>
      </c>
      <c r="W1205" s="65" t="str">
        <f t="shared" si="289"/>
        <v/>
      </c>
      <c r="X1205" s="65" t="str">
        <f t="shared" si="290"/>
        <v/>
      </c>
      <c r="Y1205" s="65" t="str">
        <f t="shared" si="291"/>
        <v/>
      </c>
      <c r="Z1205" s="65" t="str">
        <f t="shared" si="292"/>
        <v/>
      </c>
      <c r="AA1205" s="65" t="str">
        <f t="shared" si="293"/>
        <v/>
      </c>
      <c r="AB1205" s="38"/>
      <c r="AC1205" s="38"/>
      <c r="AD1205" s="38"/>
      <c r="AE1205" s="85" t="str">
        <f t="shared" si="294"/>
        <v/>
      </c>
      <c r="AF1205" s="85" t="str">
        <f t="shared" si="295"/>
        <v/>
      </c>
      <c r="AG1205" s="85" t="str">
        <f t="shared" si="296"/>
        <v/>
      </c>
      <c r="AH1205" s="66" t="str">
        <f t="shared" si="299"/>
        <v/>
      </c>
      <c r="AI1205" s="46" t="str">
        <f>IFERROR(IF(ISNUMBER('Opsparede løndele dec20-mar21'!K1203),AH1205+'Opsparede løndele dec20-mar21'!K1203,AH1205),"")</f>
        <v/>
      </c>
    </row>
    <row r="1206" spans="1:35" x14ac:dyDescent="0.25">
      <c r="A1206" s="52" t="str">
        <f t="shared" si="300"/>
        <v/>
      </c>
      <c r="B1206" s="5"/>
      <c r="C1206" s="6"/>
      <c r="D1206" s="7"/>
      <c r="E1206" s="8"/>
      <c r="F1206" s="8"/>
      <c r="G1206" s="60" t="str">
        <f t="shared" si="302"/>
        <v/>
      </c>
      <c r="H1206" s="60" t="str">
        <f t="shared" si="302"/>
        <v/>
      </c>
      <c r="I1206" s="60" t="str">
        <f t="shared" si="302"/>
        <v/>
      </c>
      <c r="K1206" s="115" t="str">
        <f t="shared" si="298"/>
        <v/>
      </c>
      <c r="U1206" s="116"/>
      <c r="V1206" s="65" t="str">
        <f t="shared" si="288"/>
        <v/>
      </c>
      <c r="W1206" s="65" t="str">
        <f t="shared" si="289"/>
        <v/>
      </c>
      <c r="X1206" s="65" t="str">
        <f t="shared" si="290"/>
        <v/>
      </c>
      <c r="Y1206" s="65" t="str">
        <f t="shared" si="291"/>
        <v/>
      </c>
      <c r="Z1206" s="65" t="str">
        <f t="shared" si="292"/>
        <v/>
      </c>
      <c r="AA1206" s="65" t="str">
        <f t="shared" si="293"/>
        <v/>
      </c>
      <c r="AB1206" s="38"/>
      <c r="AC1206" s="38"/>
      <c r="AD1206" s="38"/>
      <c r="AE1206" s="85" t="str">
        <f t="shared" si="294"/>
        <v/>
      </c>
      <c r="AF1206" s="85" t="str">
        <f t="shared" si="295"/>
        <v/>
      </c>
      <c r="AG1206" s="85" t="str">
        <f t="shared" si="296"/>
        <v/>
      </c>
      <c r="AH1206" s="66" t="str">
        <f t="shared" si="299"/>
        <v/>
      </c>
      <c r="AI1206" s="46" t="str">
        <f>IFERROR(IF(ISNUMBER('Opsparede løndele dec20-mar21'!K1204),AH1206+'Opsparede løndele dec20-mar21'!K1204,AH1206),"")</f>
        <v/>
      </c>
    </row>
    <row r="1207" spans="1:35" x14ac:dyDescent="0.25">
      <c r="A1207" s="52" t="str">
        <f t="shared" si="300"/>
        <v/>
      </c>
      <c r="B1207" s="5"/>
      <c r="C1207" s="6"/>
      <c r="D1207" s="7"/>
      <c r="E1207" s="8"/>
      <c r="F1207" s="8"/>
      <c r="G1207" s="60" t="str">
        <f t="shared" si="302"/>
        <v/>
      </c>
      <c r="H1207" s="60" t="str">
        <f t="shared" si="302"/>
        <v/>
      </c>
      <c r="I1207" s="60" t="str">
        <f t="shared" si="302"/>
        <v/>
      </c>
      <c r="K1207" s="115" t="str">
        <f t="shared" si="298"/>
        <v/>
      </c>
      <c r="U1207" s="116"/>
      <c r="V1207" s="65" t="str">
        <f t="shared" si="288"/>
        <v/>
      </c>
      <c r="W1207" s="65" t="str">
        <f t="shared" si="289"/>
        <v/>
      </c>
      <c r="X1207" s="65" t="str">
        <f t="shared" si="290"/>
        <v/>
      </c>
      <c r="Y1207" s="65" t="str">
        <f t="shared" si="291"/>
        <v/>
      </c>
      <c r="Z1207" s="65" t="str">
        <f t="shared" si="292"/>
        <v/>
      </c>
      <c r="AA1207" s="65" t="str">
        <f t="shared" si="293"/>
        <v/>
      </c>
      <c r="AB1207" s="38"/>
      <c r="AC1207" s="38"/>
      <c r="AD1207" s="38"/>
      <c r="AE1207" s="85" t="str">
        <f t="shared" si="294"/>
        <v/>
      </c>
      <c r="AF1207" s="85" t="str">
        <f t="shared" si="295"/>
        <v/>
      </c>
      <c r="AG1207" s="85" t="str">
        <f t="shared" si="296"/>
        <v/>
      </c>
      <c r="AH1207" s="66" t="str">
        <f t="shared" si="299"/>
        <v/>
      </c>
      <c r="AI1207" s="46" t="str">
        <f>IFERROR(IF(ISNUMBER('Opsparede løndele dec20-mar21'!K1205),AH1207+'Opsparede løndele dec20-mar21'!K1205,AH1207),"")</f>
        <v/>
      </c>
    </row>
    <row r="1208" spans="1:35" x14ac:dyDescent="0.25">
      <c r="A1208" s="52" t="str">
        <f t="shared" si="300"/>
        <v/>
      </c>
      <c r="B1208" s="5"/>
      <c r="C1208" s="6"/>
      <c r="D1208" s="7"/>
      <c r="E1208" s="8"/>
      <c r="F1208" s="8"/>
      <c r="G1208" s="60" t="str">
        <f t="shared" ref="G1208:I1223" si="303">IF(AND(ISNUMBER($E1208),ISNUMBER($F1208)),MAX(MIN(NETWORKDAYS(IF($E1208&lt;=VLOOKUP(G$6,Matrix_antal_dage,5,FALSE),VLOOKUP(G$6,Matrix_antal_dage,5,FALSE),$E1208),IF($F1208&gt;=VLOOKUP(G$6,Matrix_antal_dage,6,FALSE),VLOOKUP(G$6,Matrix_antal_dage,6,FALSE),$F1208),helligdage),VLOOKUP(G$6,Matrix_antal_dage,7,FALSE)),0),"")</f>
        <v/>
      </c>
      <c r="H1208" s="60" t="str">
        <f t="shared" si="303"/>
        <v/>
      </c>
      <c r="I1208" s="60" t="str">
        <f t="shared" si="303"/>
        <v/>
      </c>
      <c r="K1208" s="115" t="str">
        <f t="shared" si="298"/>
        <v/>
      </c>
      <c r="U1208" s="116"/>
      <c r="V1208" s="65" t="str">
        <f t="shared" si="288"/>
        <v/>
      </c>
      <c r="W1208" s="65" t="str">
        <f t="shared" si="289"/>
        <v/>
      </c>
      <c r="X1208" s="65" t="str">
        <f t="shared" si="290"/>
        <v/>
      </c>
      <c r="Y1208" s="65" t="str">
        <f t="shared" si="291"/>
        <v/>
      </c>
      <c r="Z1208" s="65" t="str">
        <f t="shared" si="292"/>
        <v/>
      </c>
      <c r="AA1208" s="65" t="str">
        <f t="shared" si="293"/>
        <v/>
      </c>
      <c r="AB1208" s="38"/>
      <c r="AC1208" s="38"/>
      <c r="AD1208" s="38"/>
      <c r="AE1208" s="85" t="str">
        <f t="shared" si="294"/>
        <v/>
      </c>
      <c r="AF1208" s="85" t="str">
        <f t="shared" si="295"/>
        <v/>
      </c>
      <c r="AG1208" s="85" t="str">
        <f t="shared" si="296"/>
        <v/>
      </c>
      <c r="AH1208" s="66" t="str">
        <f t="shared" si="299"/>
        <v/>
      </c>
      <c r="AI1208" s="46" t="str">
        <f>IFERROR(IF(ISNUMBER('Opsparede løndele dec20-mar21'!K1206),AH1208+'Opsparede løndele dec20-mar21'!K1206,AH1208),"")</f>
        <v/>
      </c>
    </row>
    <row r="1209" spans="1:35" x14ac:dyDescent="0.25">
      <c r="A1209" s="52" t="str">
        <f t="shared" si="300"/>
        <v/>
      </c>
      <c r="B1209" s="5"/>
      <c r="C1209" s="6"/>
      <c r="D1209" s="7"/>
      <c r="E1209" s="8"/>
      <c r="F1209" s="8"/>
      <c r="G1209" s="60" t="str">
        <f t="shared" si="303"/>
        <v/>
      </c>
      <c r="H1209" s="60" t="str">
        <f t="shared" si="303"/>
        <v/>
      </c>
      <c r="I1209" s="60" t="str">
        <f t="shared" si="303"/>
        <v/>
      </c>
      <c r="K1209" s="115" t="str">
        <f t="shared" si="298"/>
        <v/>
      </c>
      <c r="U1209" s="116"/>
      <c r="V1209" s="65" t="str">
        <f t="shared" si="288"/>
        <v/>
      </c>
      <c r="W1209" s="65" t="str">
        <f t="shared" si="289"/>
        <v/>
      </c>
      <c r="X1209" s="65" t="str">
        <f t="shared" si="290"/>
        <v/>
      </c>
      <c r="Y1209" s="65" t="str">
        <f t="shared" si="291"/>
        <v/>
      </c>
      <c r="Z1209" s="65" t="str">
        <f t="shared" si="292"/>
        <v/>
      </c>
      <c r="AA1209" s="65" t="str">
        <f t="shared" si="293"/>
        <v/>
      </c>
      <c r="AB1209" s="38"/>
      <c r="AC1209" s="38"/>
      <c r="AD1209" s="38"/>
      <c r="AE1209" s="85" t="str">
        <f t="shared" si="294"/>
        <v/>
      </c>
      <c r="AF1209" s="85" t="str">
        <f t="shared" si="295"/>
        <v/>
      </c>
      <c r="AG1209" s="85" t="str">
        <f t="shared" si="296"/>
        <v/>
      </c>
      <c r="AH1209" s="66" t="str">
        <f t="shared" si="299"/>
        <v/>
      </c>
      <c r="AI1209" s="46" t="str">
        <f>IFERROR(IF(ISNUMBER('Opsparede løndele dec20-mar21'!K1207),AH1209+'Opsparede løndele dec20-mar21'!K1207,AH1209),"")</f>
        <v/>
      </c>
    </row>
    <row r="1210" spans="1:35" x14ac:dyDescent="0.25">
      <c r="A1210" s="52" t="str">
        <f t="shared" si="300"/>
        <v/>
      </c>
      <c r="B1210" s="5"/>
      <c r="C1210" s="6"/>
      <c r="D1210" s="7"/>
      <c r="E1210" s="8"/>
      <c r="F1210" s="8"/>
      <c r="G1210" s="60" t="str">
        <f t="shared" si="303"/>
        <v/>
      </c>
      <c r="H1210" s="60" t="str">
        <f t="shared" si="303"/>
        <v/>
      </c>
      <c r="I1210" s="60" t="str">
        <f t="shared" si="303"/>
        <v/>
      </c>
      <c r="K1210" s="115" t="str">
        <f t="shared" si="298"/>
        <v/>
      </c>
      <c r="U1210" s="116"/>
      <c r="V1210" s="65" t="str">
        <f t="shared" si="288"/>
        <v/>
      </c>
      <c r="W1210" s="65" t="str">
        <f t="shared" si="289"/>
        <v/>
      </c>
      <c r="X1210" s="65" t="str">
        <f t="shared" si="290"/>
        <v/>
      </c>
      <c r="Y1210" s="65" t="str">
        <f t="shared" si="291"/>
        <v/>
      </c>
      <c r="Z1210" s="65" t="str">
        <f t="shared" si="292"/>
        <v/>
      </c>
      <c r="AA1210" s="65" t="str">
        <f t="shared" si="293"/>
        <v/>
      </c>
      <c r="AB1210" s="38"/>
      <c r="AC1210" s="38"/>
      <c r="AD1210" s="38"/>
      <c r="AE1210" s="85" t="str">
        <f t="shared" si="294"/>
        <v/>
      </c>
      <c r="AF1210" s="85" t="str">
        <f t="shared" si="295"/>
        <v/>
      </c>
      <c r="AG1210" s="85" t="str">
        <f t="shared" si="296"/>
        <v/>
      </c>
      <c r="AH1210" s="66" t="str">
        <f t="shared" si="299"/>
        <v/>
      </c>
      <c r="AI1210" s="46" t="str">
        <f>IFERROR(IF(ISNUMBER('Opsparede løndele dec20-mar21'!K1208),AH1210+'Opsparede løndele dec20-mar21'!K1208,AH1210),"")</f>
        <v/>
      </c>
    </row>
    <row r="1211" spans="1:35" x14ac:dyDescent="0.25">
      <c r="A1211" s="52" t="str">
        <f t="shared" si="300"/>
        <v/>
      </c>
      <c r="B1211" s="5"/>
      <c r="C1211" s="6"/>
      <c r="D1211" s="7"/>
      <c r="E1211" s="8"/>
      <c r="F1211" s="8"/>
      <c r="G1211" s="60" t="str">
        <f t="shared" si="303"/>
        <v/>
      </c>
      <c r="H1211" s="60" t="str">
        <f t="shared" si="303"/>
        <v/>
      </c>
      <c r="I1211" s="60" t="str">
        <f t="shared" si="303"/>
        <v/>
      </c>
      <c r="K1211" s="115" t="str">
        <f t="shared" si="298"/>
        <v/>
      </c>
      <c r="U1211" s="116"/>
      <c r="V1211" s="65" t="str">
        <f t="shared" si="288"/>
        <v/>
      </c>
      <c r="W1211" s="65" t="str">
        <f t="shared" si="289"/>
        <v/>
      </c>
      <c r="X1211" s="65" t="str">
        <f t="shared" si="290"/>
        <v/>
      </c>
      <c r="Y1211" s="65" t="str">
        <f t="shared" si="291"/>
        <v/>
      </c>
      <c r="Z1211" s="65" t="str">
        <f t="shared" si="292"/>
        <v/>
      </c>
      <c r="AA1211" s="65" t="str">
        <f t="shared" si="293"/>
        <v/>
      </c>
      <c r="AB1211" s="38"/>
      <c r="AC1211" s="38"/>
      <c r="AD1211" s="38"/>
      <c r="AE1211" s="85" t="str">
        <f t="shared" si="294"/>
        <v/>
      </c>
      <c r="AF1211" s="85" t="str">
        <f t="shared" si="295"/>
        <v/>
      </c>
      <c r="AG1211" s="85" t="str">
        <f t="shared" si="296"/>
        <v/>
      </c>
      <c r="AH1211" s="66" t="str">
        <f t="shared" si="299"/>
        <v/>
      </c>
      <c r="AI1211" s="46" t="str">
        <f>IFERROR(IF(ISNUMBER('Opsparede løndele dec20-mar21'!K1209),AH1211+'Opsparede løndele dec20-mar21'!K1209,AH1211),"")</f>
        <v/>
      </c>
    </row>
    <row r="1212" spans="1:35" x14ac:dyDescent="0.25">
      <c r="A1212" s="52" t="str">
        <f t="shared" si="300"/>
        <v/>
      </c>
      <c r="B1212" s="5"/>
      <c r="C1212" s="6"/>
      <c r="D1212" s="7"/>
      <c r="E1212" s="8"/>
      <c r="F1212" s="8"/>
      <c r="G1212" s="60" t="str">
        <f t="shared" si="303"/>
        <v/>
      </c>
      <c r="H1212" s="60" t="str">
        <f t="shared" si="303"/>
        <v/>
      </c>
      <c r="I1212" s="60" t="str">
        <f t="shared" si="303"/>
        <v/>
      </c>
      <c r="K1212" s="115" t="str">
        <f t="shared" si="298"/>
        <v/>
      </c>
      <c r="U1212" s="116"/>
      <c r="V1212" s="65" t="str">
        <f t="shared" si="288"/>
        <v/>
      </c>
      <c r="W1212" s="65" t="str">
        <f t="shared" si="289"/>
        <v/>
      </c>
      <c r="X1212" s="65" t="str">
        <f t="shared" si="290"/>
        <v/>
      </c>
      <c r="Y1212" s="65" t="str">
        <f t="shared" si="291"/>
        <v/>
      </c>
      <c r="Z1212" s="65" t="str">
        <f t="shared" si="292"/>
        <v/>
      </c>
      <c r="AA1212" s="65" t="str">
        <f t="shared" si="293"/>
        <v/>
      </c>
      <c r="AB1212" s="38"/>
      <c r="AC1212" s="38"/>
      <c r="AD1212" s="38"/>
      <c r="AE1212" s="85" t="str">
        <f t="shared" si="294"/>
        <v/>
      </c>
      <c r="AF1212" s="85" t="str">
        <f t="shared" si="295"/>
        <v/>
      </c>
      <c r="AG1212" s="85" t="str">
        <f t="shared" si="296"/>
        <v/>
      </c>
      <c r="AH1212" s="66" t="str">
        <f t="shared" si="299"/>
        <v/>
      </c>
      <c r="AI1212" s="46" t="str">
        <f>IFERROR(IF(ISNUMBER('Opsparede løndele dec20-mar21'!K1210),AH1212+'Opsparede løndele dec20-mar21'!K1210,AH1212),"")</f>
        <v/>
      </c>
    </row>
    <row r="1213" spans="1:35" x14ac:dyDescent="0.25">
      <c r="A1213" s="52" t="str">
        <f t="shared" si="300"/>
        <v/>
      </c>
      <c r="B1213" s="5"/>
      <c r="C1213" s="6"/>
      <c r="D1213" s="7"/>
      <c r="E1213" s="8"/>
      <c r="F1213" s="8"/>
      <c r="G1213" s="60" t="str">
        <f t="shared" si="303"/>
        <v/>
      </c>
      <c r="H1213" s="60" t="str">
        <f t="shared" si="303"/>
        <v/>
      </c>
      <c r="I1213" s="60" t="str">
        <f t="shared" si="303"/>
        <v/>
      </c>
      <c r="K1213" s="115" t="str">
        <f t="shared" si="298"/>
        <v/>
      </c>
      <c r="U1213" s="116"/>
      <c r="V1213" s="65" t="str">
        <f t="shared" si="288"/>
        <v/>
      </c>
      <c r="W1213" s="65" t="str">
        <f t="shared" si="289"/>
        <v/>
      </c>
      <c r="X1213" s="65" t="str">
        <f t="shared" si="290"/>
        <v/>
      </c>
      <c r="Y1213" s="65" t="str">
        <f t="shared" si="291"/>
        <v/>
      </c>
      <c r="Z1213" s="65" t="str">
        <f t="shared" si="292"/>
        <v/>
      </c>
      <c r="AA1213" s="65" t="str">
        <f t="shared" si="293"/>
        <v/>
      </c>
      <c r="AB1213" s="38"/>
      <c r="AC1213" s="38"/>
      <c r="AD1213" s="38"/>
      <c r="AE1213" s="85" t="str">
        <f t="shared" si="294"/>
        <v/>
      </c>
      <c r="AF1213" s="85" t="str">
        <f t="shared" si="295"/>
        <v/>
      </c>
      <c r="AG1213" s="85" t="str">
        <f t="shared" si="296"/>
        <v/>
      </c>
      <c r="AH1213" s="66" t="str">
        <f t="shared" si="299"/>
        <v/>
      </c>
      <c r="AI1213" s="46" t="str">
        <f>IFERROR(IF(ISNUMBER('Opsparede løndele dec20-mar21'!K1211),AH1213+'Opsparede løndele dec20-mar21'!K1211,AH1213),"")</f>
        <v/>
      </c>
    </row>
    <row r="1214" spans="1:35" x14ac:dyDescent="0.25">
      <c r="A1214" s="52" t="str">
        <f t="shared" si="300"/>
        <v/>
      </c>
      <c r="B1214" s="5"/>
      <c r="C1214" s="6"/>
      <c r="D1214" s="7"/>
      <c r="E1214" s="8"/>
      <c r="F1214" s="8"/>
      <c r="G1214" s="60" t="str">
        <f t="shared" si="303"/>
        <v/>
      </c>
      <c r="H1214" s="60" t="str">
        <f t="shared" si="303"/>
        <v/>
      </c>
      <c r="I1214" s="60" t="str">
        <f t="shared" si="303"/>
        <v/>
      </c>
      <c r="K1214" s="115" t="str">
        <f t="shared" si="298"/>
        <v/>
      </c>
      <c r="U1214" s="116"/>
      <c r="V1214" s="65" t="str">
        <f t="shared" si="288"/>
        <v/>
      </c>
      <c r="W1214" s="65" t="str">
        <f t="shared" si="289"/>
        <v/>
      </c>
      <c r="X1214" s="65" t="str">
        <f t="shared" si="290"/>
        <v/>
      </c>
      <c r="Y1214" s="65" t="str">
        <f t="shared" si="291"/>
        <v/>
      </c>
      <c r="Z1214" s="65" t="str">
        <f t="shared" si="292"/>
        <v/>
      </c>
      <c r="AA1214" s="65" t="str">
        <f t="shared" si="293"/>
        <v/>
      </c>
      <c r="AB1214" s="38"/>
      <c r="AC1214" s="38"/>
      <c r="AD1214" s="38"/>
      <c r="AE1214" s="85" t="str">
        <f t="shared" si="294"/>
        <v/>
      </c>
      <c r="AF1214" s="85" t="str">
        <f t="shared" si="295"/>
        <v/>
      </c>
      <c r="AG1214" s="85" t="str">
        <f t="shared" si="296"/>
        <v/>
      </c>
      <c r="AH1214" s="66" t="str">
        <f t="shared" si="299"/>
        <v/>
      </c>
      <c r="AI1214" s="46" t="str">
        <f>IFERROR(IF(ISNUMBER('Opsparede løndele dec20-mar21'!K1212),AH1214+'Opsparede løndele dec20-mar21'!K1212,AH1214),"")</f>
        <v/>
      </c>
    </row>
    <row r="1215" spans="1:35" x14ac:dyDescent="0.25">
      <c r="A1215" s="52" t="str">
        <f t="shared" si="300"/>
        <v/>
      </c>
      <c r="B1215" s="5"/>
      <c r="C1215" s="6"/>
      <c r="D1215" s="7"/>
      <c r="E1215" s="8"/>
      <c r="F1215" s="8"/>
      <c r="G1215" s="60" t="str">
        <f t="shared" si="303"/>
        <v/>
      </c>
      <c r="H1215" s="60" t="str">
        <f t="shared" si="303"/>
        <v/>
      </c>
      <c r="I1215" s="60" t="str">
        <f t="shared" si="303"/>
        <v/>
      </c>
      <c r="K1215" s="115" t="str">
        <f t="shared" si="298"/>
        <v/>
      </c>
      <c r="U1215" s="116"/>
      <c r="V1215" s="65" t="str">
        <f t="shared" si="288"/>
        <v/>
      </c>
      <c r="W1215" s="65" t="str">
        <f t="shared" si="289"/>
        <v/>
      </c>
      <c r="X1215" s="65" t="str">
        <f t="shared" si="290"/>
        <v/>
      </c>
      <c r="Y1215" s="65" t="str">
        <f t="shared" si="291"/>
        <v/>
      </c>
      <c r="Z1215" s="65" t="str">
        <f t="shared" si="292"/>
        <v/>
      </c>
      <c r="AA1215" s="65" t="str">
        <f t="shared" si="293"/>
        <v/>
      </c>
      <c r="AB1215" s="38"/>
      <c r="AC1215" s="38"/>
      <c r="AD1215" s="38"/>
      <c r="AE1215" s="85" t="str">
        <f t="shared" si="294"/>
        <v/>
      </c>
      <c r="AF1215" s="85" t="str">
        <f t="shared" si="295"/>
        <v/>
      </c>
      <c r="AG1215" s="85" t="str">
        <f t="shared" si="296"/>
        <v/>
      </c>
      <c r="AH1215" s="66" t="str">
        <f t="shared" si="299"/>
        <v/>
      </c>
      <c r="AI1215" s="46" t="str">
        <f>IFERROR(IF(ISNUMBER('Opsparede løndele dec20-mar21'!K1213),AH1215+'Opsparede løndele dec20-mar21'!K1213,AH1215),"")</f>
        <v/>
      </c>
    </row>
    <row r="1216" spans="1:35" x14ac:dyDescent="0.25">
      <c r="A1216" s="52" t="str">
        <f t="shared" si="300"/>
        <v/>
      </c>
      <c r="B1216" s="5"/>
      <c r="C1216" s="6"/>
      <c r="D1216" s="7"/>
      <c r="E1216" s="8"/>
      <c r="F1216" s="8"/>
      <c r="G1216" s="60" t="str">
        <f t="shared" si="303"/>
        <v/>
      </c>
      <c r="H1216" s="60" t="str">
        <f t="shared" si="303"/>
        <v/>
      </c>
      <c r="I1216" s="60" t="str">
        <f t="shared" si="303"/>
        <v/>
      </c>
      <c r="K1216" s="115" t="str">
        <f t="shared" si="298"/>
        <v/>
      </c>
      <c r="U1216" s="116"/>
      <c r="V1216" s="65" t="str">
        <f t="shared" si="288"/>
        <v/>
      </c>
      <c r="W1216" s="65" t="str">
        <f t="shared" si="289"/>
        <v/>
      </c>
      <c r="X1216" s="65" t="str">
        <f t="shared" si="290"/>
        <v/>
      </c>
      <c r="Y1216" s="65" t="str">
        <f t="shared" si="291"/>
        <v/>
      </c>
      <c r="Z1216" s="65" t="str">
        <f t="shared" si="292"/>
        <v/>
      </c>
      <c r="AA1216" s="65" t="str">
        <f t="shared" si="293"/>
        <v/>
      </c>
      <c r="AB1216" s="38"/>
      <c r="AC1216" s="38"/>
      <c r="AD1216" s="38"/>
      <c r="AE1216" s="85" t="str">
        <f t="shared" si="294"/>
        <v/>
      </c>
      <c r="AF1216" s="85" t="str">
        <f t="shared" si="295"/>
        <v/>
      </c>
      <c r="AG1216" s="85" t="str">
        <f t="shared" si="296"/>
        <v/>
      </c>
      <c r="AH1216" s="66" t="str">
        <f t="shared" si="299"/>
        <v/>
      </c>
      <c r="AI1216" s="46" t="str">
        <f>IFERROR(IF(ISNUMBER('Opsparede løndele dec20-mar21'!K1214),AH1216+'Opsparede løndele dec20-mar21'!K1214,AH1216),"")</f>
        <v/>
      </c>
    </row>
    <row r="1217" spans="1:35" x14ac:dyDescent="0.25">
      <c r="A1217" s="52" t="str">
        <f t="shared" si="300"/>
        <v/>
      </c>
      <c r="B1217" s="5"/>
      <c r="C1217" s="6"/>
      <c r="D1217" s="7"/>
      <c r="E1217" s="8"/>
      <c r="F1217" s="8"/>
      <c r="G1217" s="60" t="str">
        <f t="shared" si="303"/>
        <v/>
      </c>
      <c r="H1217" s="60" t="str">
        <f t="shared" si="303"/>
        <v/>
      </c>
      <c r="I1217" s="60" t="str">
        <f t="shared" si="303"/>
        <v/>
      </c>
      <c r="K1217" s="115" t="str">
        <f t="shared" si="298"/>
        <v/>
      </c>
      <c r="U1217" s="116"/>
      <c r="V1217" s="65" t="str">
        <f t="shared" si="288"/>
        <v/>
      </c>
      <c r="W1217" s="65" t="str">
        <f t="shared" si="289"/>
        <v/>
      </c>
      <c r="X1217" s="65" t="str">
        <f t="shared" si="290"/>
        <v/>
      </c>
      <c r="Y1217" s="65" t="str">
        <f t="shared" si="291"/>
        <v/>
      </c>
      <c r="Z1217" s="65" t="str">
        <f t="shared" si="292"/>
        <v/>
      </c>
      <c r="AA1217" s="65" t="str">
        <f t="shared" si="293"/>
        <v/>
      </c>
      <c r="AB1217" s="38"/>
      <c r="AC1217" s="38"/>
      <c r="AD1217" s="38"/>
      <c r="AE1217" s="85" t="str">
        <f t="shared" si="294"/>
        <v/>
      </c>
      <c r="AF1217" s="85" t="str">
        <f t="shared" si="295"/>
        <v/>
      </c>
      <c r="AG1217" s="85" t="str">
        <f t="shared" si="296"/>
        <v/>
      </c>
      <c r="AH1217" s="66" t="str">
        <f t="shared" si="299"/>
        <v/>
      </c>
      <c r="AI1217" s="46" t="str">
        <f>IFERROR(IF(ISNUMBER('Opsparede løndele dec20-mar21'!K1215),AH1217+'Opsparede løndele dec20-mar21'!K1215,AH1217),"")</f>
        <v/>
      </c>
    </row>
    <row r="1218" spans="1:35" x14ac:dyDescent="0.25">
      <c r="A1218" s="52" t="str">
        <f t="shared" si="300"/>
        <v/>
      </c>
      <c r="B1218" s="5"/>
      <c r="C1218" s="6"/>
      <c r="D1218" s="7"/>
      <c r="E1218" s="8"/>
      <c r="F1218" s="8"/>
      <c r="G1218" s="60" t="str">
        <f t="shared" si="303"/>
        <v/>
      </c>
      <c r="H1218" s="60" t="str">
        <f t="shared" si="303"/>
        <v/>
      </c>
      <c r="I1218" s="60" t="str">
        <f t="shared" si="303"/>
        <v/>
      </c>
      <c r="K1218" s="115" t="str">
        <f t="shared" si="298"/>
        <v/>
      </c>
      <c r="U1218" s="116"/>
      <c r="V1218" s="65" t="str">
        <f t="shared" si="288"/>
        <v/>
      </c>
      <c r="W1218" s="65" t="str">
        <f t="shared" si="289"/>
        <v/>
      </c>
      <c r="X1218" s="65" t="str">
        <f t="shared" si="290"/>
        <v/>
      </c>
      <c r="Y1218" s="65" t="str">
        <f t="shared" si="291"/>
        <v/>
      </c>
      <c r="Z1218" s="65" t="str">
        <f t="shared" si="292"/>
        <v/>
      </c>
      <c r="AA1218" s="65" t="str">
        <f t="shared" si="293"/>
        <v/>
      </c>
      <c r="AB1218" s="38"/>
      <c r="AC1218" s="38"/>
      <c r="AD1218" s="38"/>
      <c r="AE1218" s="85" t="str">
        <f t="shared" si="294"/>
        <v/>
      </c>
      <c r="AF1218" s="85" t="str">
        <f t="shared" si="295"/>
        <v/>
      </c>
      <c r="AG1218" s="85" t="str">
        <f t="shared" si="296"/>
        <v/>
      </c>
      <c r="AH1218" s="66" t="str">
        <f t="shared" si="299"/>
        <v/>
      </c>
      <c r="AI1218" s="46" t="str">
        <f>IFERROR(IF(ISNUMBER('Opsparede løndele dec20-mar21'!K1216),AH1218+'Opsparede løndele dec20-mar21'!K1216,AH1218),"")</f>
        <v/>
      </c>
    </row>
    <row r="1219" spans="1:35" x14ac:dyDescent="0.25">
      <c r="A1219" s="52" t="str">
        <f t="shared" si="300"/>
        <v/>
      </c>
      <c r="B1219" s="5"/>
      <c r="C1219" s="6"/>
      <c r="D1219" s="7"/>
      <c r="E1219" s="8"/>
      <c r="F1219" s="8"/>
      <c r="G1219" s="60" t="str">
        <f t="shared" si="303"/>
        <v/>
      </c>
      <c r="H1219" s="60" t="str">
        <f t="shared" si="303"/>
        <v/>
      </c>
      <c r="I1219" s="60" t="str">
        <f t="shared" si="303"/>
        <v/>
      </c>
      <c r="K1219" s="115" t="str">
        <f t="shared" si="298"/>
        <v/>
      </c>
      <c r="U1219" s="116"/>
      <c r="V1219" s="65" t="str">
        <f t="shared" si="288"/>
        <v/>
      </c>
      <c r="W1219" s="65" t="str">
        <f t="shared" si="289"/>
        <v/>
      </c>
      <c r="X1219" s="65" t="str">
        <f t="shared" si="290"/>
        <v/>
      </c>
      <c r="Y1219" s="65" t="str">
        <f t="shared" si="291"/>
        <v/>
      </c>
      <c r="Z1219" s="65" t="str">
        <f t="shared" si="292"/>
        <v/>
      </c>
      <c r="AA1219" s="65" t="str">
        <f t="shared" si="293"/>
        <v/>
      </c>
      <c r="AB1219" s="38"/>
      <c r="AC1219" s="38"/>
      <c r="AD1219" s="38"/>
      <c r="AE1219" s="85" t="str">
        <f t="shared" si="294"/>
        <v/>
      </c>
      <c r="AF1219" s="85" t="str">
        <f t="shared" si="295"/>
        <v/>
      </c>
      <c r="AG1219" s="85" t="str">
        <f t="shared" si="296"/>
        <v/>
      </c>
      <c r="AH1219" s="66" t="str">
        <f t="shared" si="299"/>
        <v/>
      </c>
      <c r="AI1219" s="46" t="str">
        <f>IFERROR(IF(ISNUMBER('Opsparede løndele dec20-mar21'!K1217),AH1219+'Opsparede løndele dec20-mar21'!K1217,AH1219),"")</f>
        <v/>
      </c>
    </row>
    <row r="1220" spans="1:35" x14ac:dyDescent="0.25">
      <c r="A1220" s="52" t="str">
        <f t="shared" si="300"/>
        <v/>
      </c>
      <c r="B1220" s="5"/>
      <c r="C1220" s="6"/>
      <c r="D1220" s="7"/>
      <c r="E1220" s="8"/>
      <c r="F1220" s="8"/>
      <c r="G1220" s="60" t="str">
        <f t="shared" si="303"/>
        <v/>
      </c>
      <c r="H1220" s="60" t="str">
        <f t="shared" si="303"/>
        <v/>
      </c>
      <c r="I1220" s="60" t="str">
        <f t="shared" si="303"/>
        <v/>
      </c>
      <c r="K1220" s="115" t="str">
        <f t="shared" si="298"/>
        <v/>
      </c>
      <c r="U1220" s="116"/>
      <c r="V1220" s="65" t="str">
        <f t="shared" si="288"/>
        <v/>
      </c>
      <c r="W1220" s="65" t="str">
        <f t="shared" si="289"/>
        <v/>
      </c>
      <c r="X1220" s="65" t="str">
        <f t="shared" si="290"/>
        <v/>
      </c>
      <c r="Y1220" s="65" t="str">
        <f t="shared" si="291"/>
        <v/>
      </c>
      <c r="Z1220" s="65" t="str">
        <f t="shared" si="292"/>
        <v/>
      </c>
      <c r="AA1220" s="65" t="str">
        <f t="shared" si="293"/>
        <v/>
      </c>
      <c r="AB1220" s="38"/>
      <c r="AC1220" s="38"/>
      <c r="AD1220" s="38"/>
      <c r="AE1220" s="85" t="str">
        <f t="shared" si="294"/>
        <v/>
      </c>
      <c r="AF1220" s="85" t="str">
        <f t="shared" si="295"/>
        <v/>
      </c>
      <c r="AG1220" s="85" t="str">
        <f t="shared" si="296"/>
        <v/>
      </c>
      <c r="AH1220" s="66" t="str">
        <f t="shared" si="299"/>
        <v/>
      </c>
      <c r="AI1220" s="46" t="str">
        <f>IFERROR(IF(ISNUMBER('Opsparede løndele dec20-mar21'!K1218),AH1220+'Opsparede løndele dec20-mar21'!K1218,AH1220),"")</f>
        <v/>
      </c>
    </row>
    <row r="1221" spans="1:35" x14ac:dyDescent="0.25">
      <c r="A1221" s="52" t="str">
        <f t="shared" si="300"/>
        <v/>
      </c>
      <c r="B1221" s="5"/>
      <c r="C1221" s="6"/>
      <c r="D1221" s="7"/>
      <c r="E1221" s="8"/>
      <c r="F1221" s="8"/>
      <c r="G1221" s="60" t="str">
        <f t="shared" si="303"/>
        <v/>
      </c>
      <c r="H1221" s="60" t="str">
        <f t="shared" si="303"/>
        <v/>
      </c>
      <c r="I1221" s="60" t="str">
        <f t="shared" si="303"/>
        <v/>
      </c>
      <c r="K1221" s="115" t="str">
        <f t="shared" si="298"/>
        <v/>
      </c>
      <c r="U1221" s="116"/>
      <c r="V1221" s="65" t="str">
        <f t="shared" si="288"/>
        <v/>
      </c>
      <c r="W1221" s="65" t="str">
        <f t="shared" si="289"/>
        <v/>
      </c>
      <c r="X1221" s="65" t="str">
        <f t="shared" si="290"/>
        <v/>
      </c>
      <c r="Y1221" s="65" t="str">
        <f t="shared" si="291"/>
        <v/>
      </c>
      <c r="Z1221" s="65" t="str">
        <f t="shared" si="292"/>
        <v/>
      </c>
      <c r="AA1221" s="65" t="str">
        <f t="shared" si="293"/>
        <v/>
      </c>
      <c r="AB1221" s="38"/>
      <c r="AC1221" s="38"/>
      <c r="AD1221" s="38"/>
      <c r="AE1221" s="85" t="str">
        <f t="shared" si="294"/>
        <v/>
      </c>
      <c r="AF1221" s="85" t="str">
        <f t="shared" si="295"/>
        <v/>
      </c>
      <c r="AG1221" s="85" t="str">
        <f t="shared" si="296"/>
        <v/>
      </c>
      <c r="AH1221" s="66" t="str">
        <f t="shared" si="299"/>
        <v/>
      </c>
      <c r="AI1221" s="46" t="str">
        <f>IFERROR(IF(ISNUMBER('Opsparede løndele dec20-mar21'!K1219),AH1221+'Opsparede løndele dec20-mar21'!K1219,AH1221),"")</f>
        <v/>
      </c>
    </row>
    <row r="1222" spans="1:35" x14ac:dyDescent="0.25">
      <c r="A1222" s="52" t="str">
        <f t="shared" si="300"/>
        <v/>
      </c>
      <c r="B1222" s="5"/>
      <c r="C1222" s="6"/>
      <c r="D1222" s="7"/>
      <c r="E1222" s="8"/>
      <c r="F1222" s="8"/>
      <c r="G1222" s="60" t="str">
        <f t="shared" si="303"/>
        <v/>
      </c>
      <c r="H1222" s="60" t="str">
        <f t="shared" si="303"/>
        <v/>
      </c>
      <c r="I1222" s="60" t="str">
        <f t="shared" si="303"/>
        <v/>
      </c>
      <c r="K1222" s="115" t="str">
        <f t="shared" si="298"/>
        <v/>
      </c>
      <c r="U1222" s="116"/>
      <c r="V1222" s="65" t="str">
        <f t="shared" si="288"/>
        <v/>
      </c>
      <c r="W1222" s="65" t="str">
        <f t="shared" si="289"/>
        <v/>
      </c>
      <c r="X1222" s="65" t="str">
        <f t="shared" si="290"/>
        <v/>
      </c>
      <c r="Y1222" s="65" t="str">
        <f t="shared" si="291"/>
        <v/>
      </c>
      <c r="Z1222" s="65" t="str">
        <f t="shared" si="292"/>
        <v/>
      </c>
      <c r="AA1222" s="65" t="str">
        <f t="shared" si="293"/>
        <v/>
      </c>
      <c r="AB1222" s="38"/>
      <c r="AC1222" s="38"/>
      <c r="AD1222" s="38"/>
      <c r="AE1222" s="85" t="str">
        <f t="shared" si="294"/>
        <v/>
      </c>
      <c r="AF1222" s="85" t="str">
        <f t="shared" si="295"/>
        <v/>
      </c>
      <c r="AG1222" s="85" t="str">
        <f t="shared" si="296"/>
        <v/>
      </c>
      <c r="AH1222" s="66" t="str">
        <f t="shared" si="299"/>
        <v/>
      </c>
      <c r="AI1222" s="46" t="str">
        <f>IFERROR(IF(ISNUMBER('Opsparede løndele dec20-mar21'!K1220),AH1222+'Opsparede løndele dec20-mar21'!K1220,AH1222),"")</f>
        <v/>
      </c>
    </row>
    <row r="1223" spans="1:35" x14ac:dyDescent="0.25">
      <c r="A1223" s="52" t="str">
        <f t="shared" si="300"/>
        <v/>
      </c>
      <c r="B1223" s="5"/>
      <c r="C1223" s="6"/>
      <c r="D1223" s="7"/>
      <c r="E1223" s="8"/>
      <c r="F1223" s="8"/>
      <c r="G1223" s="60" t="str">
        <f t="shared" si="303"/>
        <v/>
      </c>
      <c r="H1223" s="60" t="str">
        <f t="shared" si="303"/>
        <v/>
      </c>
      <c r="I1223" s="60" t="str">
        <f t="shared" si="303"/>
        <v/>
      </c>
      <c r="K1223" s="115" t="str">
        <f t="shared" si="298"/>
        <v/>
      </c>
      <c r="U1223" s="116"/>
      <c r="V1223" s="65" t="str">
        <f t="shared" ref="V1223:V1286" si="304">IF(AND(ISNUMBER($U1223),ISNUMBER(L1223)),(IF($B1223="","",IF(MIN(L1223,O1223)*$K1223&gt;30000*IF($U1223&gt;37,37,$U1223)/37,30000*IF($U1223&gt;37,37,$U1223)/37,MIN(L1223,O1223)*$K1223))),"")</f>
        <v/>
      </c>
      <c r="W1223" s="65" t="str">
        <f t="shared" ref="W1223:W1286" si="305">IF(AND(ISNUMBER($U1223),ISNUMBER(M1223)),(IF($B1223="","",IF(MIN(M1223,P1223)*$K1223&gt;30000*IF($U1223&gt;37,37,$U1223)/37,30000*IF($U1223&gt;37,37,$U1223)/37,MIN(M1223,P1223)*$K1223))),"")</f>
        <v/>
      </c>
      <c r="X1223" s="65" t="str">
        <f t="shared" ref="X1223:X1286" si="306">IF(AND(ISNUMBER($U1223),ISNUMBER(N1223)),(IF($B1223="","",IF(MIN(N1223,Q1223)*$K1223&gt;30000*IF($U1223&gt;37,37,$U1223)/37,30000*IF($U1223&gt;37,37,$U1223)/37,MIN(N1223,Q1223)*$K1223))),"")</f>
        <v/>
      </c>
      <c r="Y1223" s="65" t="str">
        <f t="shared" ref="Y1223:Y1286" si="307">IF(ISNUMBER(V1223),(MIN(V1223,MIN(L1223,O1223)-R1223)),"")</f>
        <v/>
      </c>
      <c r="Z1223" s="65" t="str">
        <f t="shared" ref="Z1223:Z1286" si="308">IF(ISNUMBER(W1223),(MIN(W1223,MIN(M1223,P1223)-S1223)),"")</f>
        <v/>
      </c>
      <c r="AA1223" s="65" t="str">
        <f t="shared" ref="AA1223:AA1286" si="309">IF(ISNUMBER(X1223),(MIN(X1223,MIN(N1223,Q1223)-T1223)),"")</f>
        <v/>
      </c>
      <c r="AB1223" s="38"/>
      <c r="AC1223" s="38"/>
      <c r="AD1223" s="38"/>
      <c r="AE1223" s="85" t="str">
        <f t="shared" ref="AE1223:AE1286" si="310">IF(ISNUMBER(AB1223),MIN(Y1223/VLOOKUP(G$6,Matrix_antal_dage,4,FALSE)*(G1223-AB1223),30000),"")</f>
        <v/>
      </c>
      <c r="AF1223" s="85" t="str">
        <f t="shared" ref="AF1223:AF1286" si="311">IF(ISNUMBER(AC1223),MIN(Z1223/VLOOKUP(H$6,Matrix_antal_dage,4,FALSE)*(H1223-AC1223),30000),"")</f>
        <v/>
      </c>
      <c r="AG1223" s="85" t="str">
        <f t="shared" ref="AG1223:AG1286" si="312">IF(ISNUMBER(AD1223),MIN(AA1223/VLOOKUP(I$6,Matrix_antal_dage,4,FALSE)*(I1223-AD1223),30000),"")</f>
        <v/>
      </c>
      <c r="AH1223" s="66" t="str">
        <f t="shared" si="299"/>
        <v/>
      </c>
      <c r="AI1223" s="46" t="str">
        <f>IFERROR(IF(ISNUMBER('Opsparede løndele dec20-mar21'!K1221),AH1223+'Opsparede løndele dec20-mar21'!K1221,AH1223),"")</f>
        <v/>
      </c>
    </row>
    <row r="1224" spans="1:35" x14ac:dyDescent="0.25">
      <c r="A1224" s="52" t="str">
        <f t="shared" si="300"/>
        <v/>
      </c>
      <c r="B1224" s="5"/>
      <c r="C1224" s="6"/>
      <c r="D1224" s="7"/>
      <c r="E1224" s="8"/>
      <c r="F1224" s="8"/>
      <c r="G1224" s="60" t="str">
        <f t="shared" ref="G1224:I1239" si="313">IF(AND(ISNUMBER($E1224),ISNUMBER($F1224)),MAX(MIN(NETWORKDAYS(IF($E1224&lt;=VLOOKUP(G$6,Matrix_antal_dage,5,FALSE),VLOOKUP(G$6,Matrix_antal_dage,5,FALSE),$E1224),IF($F1224&gt;=VLOOKUP(G$6,Matrix_antal_dage,6,FALSE),VLOOKUP(G$6,Matrix_antal_dage,6,FALSE),$F1224),helligdage),VLOOKUP(G$6,Matrix_antal_dage,7,FALSE)),0),"")</f>
        <v/>
      </c>
      <c r="H1224" s="60" t="str">
        <f t="shared" si="313"/>
        <v/>
      </c>
      <c r="I1224" s="60" t="str">
        <f t="shared" si="313"/>
        <v/>
      </c>
      <c r="K1224" s="115" t="str">
        <f t="shared" ref="K1224:K1287" si="314">IF(J1224="","",IF(J1224="Funktionær",0.75,IF(J1224="Ikke-funktionær",0.9,IF(J1224="Elev/lærling",0.9))))</f>
        <v/>
      </c>
      <c r="U1224" s="116"/>
      <c r="V1224" s="65" t="str">
        <f t="shared" si="304"/>
        <v/>
      </c>
      <c r="W1224" s="65" t="str">
        <f t="shared" si="305"/>
        <v/>
      </c>
      <c r="X1224" s="65" t="str">
        <f t="shared" si="306"/>
        <v/>
      </c>
      <c r="Y1224" s="65" t="str">
        <f t="shared" si="307"/>
        <v/>
      </c>
      <c r="Z1224" s="65" t="str">
        <f t="shared" si="308"/>
        <v/>
      </c>
      <c r="AA1224" s="65" t="str">
        <f t="shared" si="309"/>
        <v/>
      </c>
      <c r="AB1224" s="38"/>
      <c r="AC1224" s="38"/>
      <c r="AD1224" s="38"/>
      <c r="AE1224" s="85" t="str">
        <f t="shared" si="310"/>
        <v/>
      </c>
      <c r="AF1224" s="85" t="str">
        <f t="shared" si="311"/>
        <v/>
      </c>
      <c r="AG1224" s="85" t="str">
        <f t="shared" si="312"/>
        <v/>
      </c>
      <c r="AH1224" s="66" t="str">
        <f t="shared" ref="AH1224:AH1287" si="315">IF(OR(ISNUMBER(AB1224),ISNUMBER(AC1224),ISNUMBER(AD1224)),SUM(AE1224:AG1224),"")</f>
        <v/>
      </c>
      <c r="AI1224" s="46" t="str">
        <f>IFERROR(IF(ISNUMBER('Opsparede løndele dec20-mar21'!K1222),AH1224+'Opsparede løndele dec20-mar21'!K1222,AH1224),"")</f>
        <v/>
      </c>
    </row>
    <row r="1225" spans="1:35" x14ac:dyDescent="0.25">
      <c r="A1225" s="52" t="str">
        <f t="shared" ref="A1225:A1288" si="316">IF(B1225="","",A1224+1)</f>
        <v/>
      </c>
      <c r="B1225" s="5"/>
      <c r="C1225" s="6"/>
      <c r="D1225" s="7"/>
      <c r="E1225" s="8"/>
      <c r="F1225" s="8"/>
      <c r="G1225" s="60" t="str">
        <f t="shared" si="313"/>
        <v/>
      </c>
      <c r="H1225" s="60" t="str">
        <f t="shared" si="313"/>
        <v/>
      </c>
      <c r="I1225" s="60" t="str">
        <f t="shared" si="313"/>
        <v/>
      </c>
      <c r="K1225" s="115" t="str">
        <f t="shared" si="314"/>
        <v/>
      </c>
      <c r="U1225" s="116"/>
      <c r="V1225" s="65" t="str">
        <f t="shared" si="304"/>
        <v/>
      </c>
      <c r="W1225" s="65" t="str">
        <f t="shared" si="305"/>
        <v/>
      </c>
      <c r="X1225" s="65" t="str">
        <f t="shared" si="306"/>
        <v/>
      </c>
      <c r="Y1225" s="65" t="str">
        <f t="shared" si="307"/>
        <v/>
      </c>
      <c r="Z1225" s="65" t="str">
        <f t="shared" si="308"/>
        <v/>
      </c>
      <c r="AA1225" s="65" t="str">
        <f t="shared" si="309"/>
        <v/>
      </c>
      <c r="AB1225" s="38"/>
      <c r="AC1225" s="38"/>
      <c r="AD1225" s="38"/>
      <c r="AE1225" s="85" t="str">
        <f t="shared" si="310"/>
        <v/>
      </c>
      <c r="AF1225" s="85" t="str">
        <f t="shared" si="311"/>
        <v/>
      </c>
      <c r="AG1225" s="85" t="str">
        <f t="shared" si="312"/>
        <v/>
      </c>
      <c r="AH1225" s="66" t="str">
        <f t="shared" si="315"/>
        <v/>
      </c>
      <c r="AI1225" s="46" t="str">
        <f>IFERROR(IF(ISNUMBER('Opsparede løndele dec20-mar21'!K1223),AH1225+'Opsparede løndele dec20-mar21'!K1223,AH1225),"")</f>
        <v/>
      </c>
    </row>
    <row r="1226" spans="1:35" x14ac:dyDescent="0.25">
      <c r="A1226" s="52" t="str">
        <f t="shared" si="316"/>
        <v/>
      </c>
      <c r="B1226" s="5"/>
      <c r="C1226" s="6"/>
      <c r="D1226" s="7"/>
      <c r="E1226" s="8"/>
      <c r="F1226" s="8"/>
      <c r="G1226" s="60" t="str">
        <f t="shared" si="313"/>
        <v/>
      </c>
      <c r="H1226" s="60" t="str">
        <f t="shared" si="313"/>
        <v/>
      </c>
      <c r="I1226" s="60" t="str">
        <f t="shared" si="313"/>
        <v/>
      </c>
      <c r="K1226" s="115" t="str">
        <f t="shared" si="314"/>
        <v/>
      </c>
      <c r="U1226" s="116"/>
      <c r="V1226" s="65" t="str">
        <f t="shared" si="304"/>
        <v/>
      </c>
      <c r="W1226" s="65" t="str">
        <f t="shared" si="305"/>
        <v/>
      </c>
      <c r="X1226" s="65" t="str">
        <f t="shared" si="306"/>
        <v/>
      </c>
      <c r="Y1226" s="65" t="str">
        <f t="shared" si="307"/>
        <v/>
      </c>
      <c r="Z1226" s="65" t="str">
        <f t="shared" si="308"/>
        <v/>
      </c>
      <c r="AA1226" s="65" t="str">
        <f t="shared" si="309"/>
        <v/>
      </c>
      <c r="AB1226" s="38"/>
      <c r="AC1226" s="38"/>
      <c r="AD1226" s="38"/>
      <c r="AE1226" s="85" t="str">
        <f t="shared" si="310"/>
        <v/>
      </c>
      <c r="AF1226" s="85" t="str">
        <f t="shared" si="311"/>
        <v/>
      </c>
      <c r="AG1226" s="85" t="str">
        <f t="shared" si="312"/>
        <v/>
      </c>
      <c r="AH1226" s="66" t="str">
        <f t="shared" si="315"/>
        <v/>
      </c>
      <c r="AI1226" s="46" t="str">
        <f>IFERROR(IF(ISNUMBER('Opsparede løndele dec20-mar21'!K1224),AH1226+'Opsparede løndele dec20-mar21'!K1224,AH1226),"")</f>
        <v/>
      </c>
    </row>
    <row r="1227" spans="1:35" x14ac:dyDescent="0.25">
      <c r="A1227" s="52" t="str">
        <f t="shared" si="316"/>
        <v/>
      </c>
      <c r="B1227" s="5"/>
      <c r="C1227" s="6"/>
      <c r="D1227" s="7"/>
      <c r="E1227" s="8"/>
      <c r="F1227" s="8"/>
      <c r="G1227" s="60" t="str">
        <f t="shared" si="313"/>
        <v/>
      </c>
      <c r="H1227" s="60" t="str">
        <f t="shared" si="313"/>
        <v/>
      </c>
      <c r="I1227" s="60" t="str">
        <f t="shared" si="313"/>
        <v/>
      </c>
      <c r="K1227" s="115" t="str">
        <f t="shared" si="314"/>
        <v/>
      </c>
      <c r="U1227" s="116"/>
      <c r="V1227" s="65" t="str">
        <f t="shared" si="304"/>
        <v/>
      </c>
      <c r="W1227" s="65" t="str">
        <f t="shared" si="305"/>
        <v/>
      </c>
      <c r="X1227" s="65" t="str">
        <f t="shared" si="306"/>
        <v/>
      </c>
      <c r="Y1227" s="65" t="str">
        <f t="shared" si="307"/>
        <v/>
      </c>
      <c r="Z1227" s="65" t="str">
        <f t="shared" si="308"/>
        <v/>
      </c>
      <c r="AA1227" s="65" t="str">
        <f t="shared" si="309"/>
        <v/>
      </c>
      <c r="AB1227" s="38"/>
      <c r="AC1227" s="38"/>
      <c r="AD1227" s="38"/>
      <c r="AE1227" s="85" t="str">
        <f t="shared" si="310"/>
        <v/>
      </c>
      <c r="AF1227" s="85" t="str">
        <f t="shared" si="311"/>
        <v/>
      </c>
      <c r="AG1227" s="85" t="str">
        <f t="shared" si="312"/>
        <v/>
      </c>
      <c r="AH1227" s="66" t="str">
        <f t="shared" si="315"/>
        <v/>
      </c>
      <c r="AI1227" s="46" t="str">
        <f>IFERROR(IF(ISNUMBER('Opsparede løndele dec20-mar21'!K1225),AH1227+'Opsparede løndele dec20-mar21'!K1225,AH1227),"")</f>
        <v/>
      </c>
    </row>
    <row r="1228" spans="1:35" x14ac:dyDescent="0.25">
      <c r="A1228" s="52" t="str">
        <f t="shared" si="316"/>
        <v/>
      </c>
      <c r="B1228" s="5"/>
      <c r="C1228" s="6"/>
      <c r="D1228" s="7"/>
      <c r="E1228" s="8"/>
      <c r="F1228" s="8"/>
      <c r="G1228" s="60" t="str">
        <f t="shared" si="313"/>
        <v/>
      </c>
      <c r="H1228" s="60" t="str">
        <f t="shared" si="313"/>
        <v/>
      </c>
      <c r="I1228" s="60" t="str">
        <f t="shared" si="313"/>
        <v/>
      </c>
      <c r="K1228" s="115" t="str">
        <f t="shared" si="314"/>
        <v/>
      </c>
      <c r="U1228" s="116"/>
      <c r="V1228" s="65" t="str">
        <f t="shared" si="304"/>
        <v/>
      </c>
      <c r="W1228" s="65" t="str">
        <f t="shared" si="305"/>
        <v/>
      </c>
      <c r="X1228" s="65" t="str">
        <f t="shared" si="306"/>
        <v/>
      </c>
      <c r="Y1228" s="65" t="str">
        <f t="shared" si="307"/>
        <v/>
      </c>
      <c r="Z1228" s="65" t="str">
        <f t="shared" si="308"/>
        <v/>
      </c>
      <c r="AA1228" s="65" t="str">
        <f t="shared" si="309"/>
        <v/>
      </c>
      <c r="AB1228" s="38"/>
      <c r="AC1228" s="38"/>
      <c r="AD1228" s="38"/>
      <c r="AE1228" s="85" t="str">
        <f t="shared" si="310"/>
        <v/>
      </c>
      <c r="AF1228" s="85" t="str">
        <f t="shared" si="311"/>
        <v/>
      </c>
      <c r="AG1228" s="85" t="str">
        <f t="shared" si="312"/>
        <v/>
      </c>
      <c r="AH1228" s="66" t="str">
        <f t="shared" si="315"/>
        <v/>
      </c>
      <c r="AI1228" s="46" t="str">
        <f>IFERROR(IF(ISNUMBER('Opsparede løndele dec20-mar21'!K1226),AH1228+'Opsparede løndele dec20-mar21'!K1226,AH1228),"")</f>
        <v/>
      </c>
    </row>
    <row r="1229" spans="1:35" x14ac:dyDescent="0.25">
      <c r="A1229" s="52" t="str">
        <f t="shared" si="316"/>
        <v/>
      </c>
      <c r="B1229" s="5"/>
      <c r="C1229" s="6"/>
      <c r="D1229" s="7"/>
      <c r="E1229" s="8"/>
      <c r="F1229" s="8"/>
      <c r="G1229" s="60" t="str">
        <f t="shared" si="313"/>
        <v/>
      </c>
      <c r="H1229" s="60" t="str">
        <f t="shared" si="313"/>
        <v/>
      </c>
      <c r="I1229" s="60" t="str">
        <f t="shared" si="313"/>
        <v/>
      </c>
      <c r="K1229" s="115" t="str">
        <f t="shared" si="314"/>
        <v/>
      </c>
      <c r="U1229" s="116"/>
      <c r="V1229" s="65" t="str">
        <f t="shared" si="304"/>
        <v/>
      </c>
      <c r="W1229" s="65" t="str">
        <f t="shared" si="305"/>
        <v/>
      </c>
      <c r="X1229" s="65" t="str">
        <f t="shared" si="306"/>
        <v/>
      </c>
      <c r="Y1229" s="65" t="str">
        <f t="shared" si="307"/>
        <v/>
      </c>
      <c r="Z1229" s="65" t="str">
        <f t="shared" si="308"/>
        <v/>
      </c>
      <c r="AA1229" s="65" t="str">
        <f t="shared" si="309"/>
        <v/>
      </c>
      <c r="AB1229" s="38"/>
      <c r="AC1229" s="38"/>
      <c r="AD1229" s="38"/>
      <c r="AE1229" s="85" t="str">
        <f t="shared" si="310"/>
        <v/>
      </c>
      <c r="AF1229" s="85" t="str">
        <f t="shared" si="311"/>
        <v/>
      </c>
      <c r="AG1229" s="85" t="str">
        <f t="shared" si="312"/>
        <v/>
      </c>
      <c r="AH1229" s="66" t="str">
        <f t="shared" si="315"/>
        <v/>
      </c>
      <c r="AI1229" s="46" t="str">
        <f>IFERROR(IF(ISNUMBER('Opsparede løndele dec20-mar21'!K1227),AH1229+'Opsparede løndele dec20-mar21'!K1227,AH1229),"")</f>
        <v/>
      </c>
    </row>
    <row r="1230" spans="1:35" x14ac:dyDescent="0.25">
      <c r="A1230" s="52" t="str">
        <f t="shared" si="316"/>
        <v/>
      </c>
      <c r="B1230" s="5"/>
      <c r="C1230" s="6"/>
      <c r="D1230" s="7"/>
      <c r="E1230" s="8"/>
      <c r="F1230" s="8"/>
      <c r="G1230" s="60" t="str">
        <f t="shared" si="313"/>
        <v/>
      </c>
      <c r="H1230" s="60" t="str">
        <f t="shared" si="313"/>
        <v/>
      </c>
      <c r="I1230" s="60" t="str">
        <f t="shared" si="313"/>
        <v/>
      </c>
      <c r="K1230" s="115" t="str">
        <f t="shared" si="314"/>
        <v/>
      </c>
      <c r="U1230" s="116"/>
      <c r="V1230" s="65" t="str">
        <f t="shared" si="304"/>
        <v/>
      </c>
      <c r="W1230" s="65" t="str">
        <f t="shared" si="305"/>
        <v/>
      </c>
      <c r="X1230" s="65" t="str">
        <f t="shared" si="306"/>
        <v/>
      </c>
      <c r="Y1230" s="65" t="str">
        <f t="shared" si="307"/>
        <v/>
      </c>
      <c r="Z1230" s="65" t="str">
        <f t="shared" si="308"/>
        <v/>
      </c>
      <c r="AA1230" s="65" t="str">
        <f t="shared" si="309"/>
        <v/>
      </c>
      <c r="AB1230" s="38"/>
      <c r="AC1230" s="38"/>
      <c r="AD1230" s="38"/>
      <c r="AE1230" s="85" t="str">
        <f t="shared" si="310"/>
        <v/>
      </c>
      <c r="AF1230" s="85" t="str">
        <f t="shared" si="311"/>
        <v/>
      </c>
      <c r="AG1230" s="85" t="str">
        <f t="shared" si="312"/>
        <v/>
      </c>
      <c r="AH1230" s="66" t="str">
        <f t="shared" si="315"/>
        <v/>
      </c>
      <c r="AI1230" s="46" t="str">
        <f>IFERROR(IF(ISNUMBER('Opsparede løndele dec20-mar21'!K1228),AH1230+'Opsparede løndele dec20-mar21'!K1228,AH1230),"")</f>
        <v/>
      </c>
    </row>
    <row r="1231" spans="1:35" x14ac:dyDescent="0.25">
      <c r="A1231" s="52" t="str">
        <f t="shared" si="316"/>
        <v/>
      </c>
      <c r="B1231" s="5"/>
      <c r="C1231" s="6"/>
      <c r="D1231" s="7"/>
      <c r="E1231" s="8"/>
      <c r="F1231" s="8"/>
      <c r="G1231" s="60" t="str">
        <f t="shared" si="313"/>
        <v/>
      </c>
      <c r="H1231" s="60" t="str">
        <f t="shared" si="313"/>
        <v/>
      </c>
      <c r="I1231" s="60" t="str">
        <f t="shared" si="313"/>
        <v/>
      </c>
      <c r="K1231" s="115" t="str">
        <f t="shared" si="314"/>
        <v/>
      </c>
      <c r="U1231" s="116"/>
      <c r="V1231" s="65" t="str">
        <f t="shared" si="304"/>
        <v/>
      </c>
      <c r="W1231" s="65" t="str">
        <f t="shared" si="305"/>
        <v/>
      </c>
      <c r="X1231" s="65" t="str">
        <f t="shared" si="306"/>
        <v/>
      </c>
      <c r="Y1231" s="65" t="str">
        <f t="shared" si="307"/>
        <v/>
      </c>
      <c r="Z1231" s="65" t="str">
        <f t="shared" si="308"/>
        <v/>
      </c>
      <c r="AA1231" s="65" t="str">
        <f t="shared" si="309"/>
        <v/>
      </c>
      <c r="AB1231" s="38"/>
      <c r="AC1231" s="38"/>
      <c r="AD1231" s="38"/>
      <c r="AE1231" s="85" t="str">
        <f t="shared" si="310"/>
        <v/>
      </c>
      <c r="AF1231" s="85" t="str">
        <f t="shared" si="311"/>
        <v/>
      </c>
      <c r="AG1231" s="85" t="str">
        <f t="shared" si="312"/>
        <v/>
      </c>
      <c r="AH1231" s="66" t="str">
        <f t="shared" si="315"/>
        <v/>
      </c>
      <c r="AI1231" s="46" t="str">
        <f>IFERROR(IF(ISNUMBER('Opsparede løndele dec20-mar21'!K1229),AH1231+'Opsparede løndele dec20-mar21'!K1229,AH1231),"")</f>
        <v/>
      </c>
    </row>
    <row r="1232" spans="1:35" x14ac:dyDescent="0.25">
      <c r="A1232" s="52" t="str">
        <f t="shared" si="316"/>
        <v/>
      </c>
      <c r="B1232" s="5"/>
      <c r="C1232" s="6"/>
      <c r="D1232" s="7"/>
      <c r="E1232" s="8"/>
      <c r="F1232" s="8"/>
      <c r="G1232" s="60" t="str">
        <f t="shared" si="313"/>
        <v/>
      </c>
      <c r="H1232" s="60" t="str">
        <f t="shared" si="313"/>
        <v/>
      </c>
      <c r="I1232" s="60" t="str">
        <f t="shared" si="313"/>
        <v/>
      </c>
      <c r="K1232" s="115" t="str">
        <f t="shared" si="314"/>
        <v/>
      </c>
      <c r="U1232" s="116"/>
      <c r="V1232" s="65" t="str">
        <f t="shared" si="304"/>
        <v/>
      </c>
      <c r="W1232" s="65" t="str">
        <f t="shared" si="305"/>
        <v/>
      </c>
      <c r="X1232" s="65" t="str">
        <f t="shared" si="306"/>
        <v/>
      </c>
      <c r="Y1232" s="65" t="str">
        <f t="shared" si="307"/>
        <v/>
      </c>
      <c r="Z1232" s="65" t="str">
        <f t="shared" si="308"/>
        <v/>
      </c>
      <c r="AA1232" s="65" t="str">
        <f t="shared" si="309"/>
        <v/>
      </c>
      <c r="AB1232" s="38"/>
      <c r="AC1232" s="38"/>
      <c r="AD1232" s="38"/>
      <c r="AE1232" s="85" t="str">
        <f t="shared" si="310"/>
        <v/>
      </c>
      <c r="AF1232" s="85" t="str">
        <f t="shared" si="311"/>
        <v/>
      </c>
      <c r="AG1232" s="85" t="str">
        <f t="shared" si="312"/>
        <v/>
      </c>
      <c r="AH1232" s="66" t="str">
        <f t="shared" si="315"/>
        <v/>
      </c>
      <c r="AI1232" s="46" t="str">
        <f>IFERROR(IF(ISNUMBER('Opsparede løndele dec20-mar21'!K1230),AH1232+'Opsparede løndele dec20-mar21'!K1230,AH1232),"")</f>
        <v/>
      </c>
    </row>
    <row r="1233" spans="1:35" x14ac:dyDescent="0.25">
      <c r="A1233" s="52" t="str">
        <f t="shared" si="316"/>
        <v/>
      </c>
      <c r="B1233" s="5"/>
      <c r="C1233" s="6"/>
      <c r="D1233" s="7"/>
      <c r="E1233" s="8"/>
      <c r="F1233" s="8"/>
      <c r="G1233" s="60" t="str">
        <f t="shared" si="313"/>
        <v/>
      </c>
      <c r="H1233" s="60" t="str">
        <f t="shared" si="313"/>
        <v/>
      </c>
      <c r="I1233" s="60" t="str">
        <f t="shared" si="313"/>
        <v/>
      </c>
      <c r="K1233" s="115" t="str">
        <f t="shared" si="314"/>
        <v/>
      </c>
      <c r="U1233" s="116"/>
      <c r="V1233" s="65" t="str">
        <f t="shared" si="304"/>
        <v/>
      </c>
      <c r="W1233" s="65" t="str">
        <f t="shared" si="305"/>
        <v/>
      </c>
      <c r="X1233" s="65" t="str">
        <f t="shared" si="306"/>
        <v/>
      </c>
      <c r="Y1233" s="65" t="str">
        <f t="shared" si="307"/>
        <v/>
      </c>
      <c r="Z1233" s="65" t="str">
        <f t="shared" si="308"/>
        <v/>
      </c>
      <c r="AA1233" s="65" t="str">
        <f t="shared" si="309"/>
        <v/>
      </c>
      <c r="AB1233" s="38"/>
      <c r="AC1233" s="38"/>
      <c r="AD1233" s="38"/>
      <c r="AE1233" s="85" t="str">
        <f t="shared" si="310"/>
        <v/>
      </c>
      <c r="AF1233" s="85" t="str">
        <f t="shared" si="311"/>
        <v/>
      </c>
      <c r="AG1233" s="85" t="str">
        <f t="shared" si="312"/>
        <v/>
      </c>
      <c r="AH1233" s="66" t="str">
        <f t="shared" si="315"/>
        <v/>
      </c>
      <c r="AI1233" s="46" t="str">
        <f>IFERROR(IF(ISNUMBER('Opsparede løndele dec20-mar21'!K1231),AH1233+'Opsparede løndele dec20-mar21'!K1231,AH1233),"")</f>
        <v/>
      </c>
    </row>
    <row r="1234" spans="1:35" x14ac:dyDescent="0.25">
      <c r="A1234" s="52" t="str">
        <f t="shared" si="316"/>
        <v/>
      </c>
      <c r="B1234" s="5"/>
      <c r="C1234" s="6"/>
      <c r="D1234" s="7"/>
      <c r="E1234" s="8"/>
      <c r="F1234" s="8"/>
      <c r="G1234" s="60" t="str">
        <f t="shared" si="313"/>
        <v/>
      </c>
      <c r="H1234" s="60" t="str">
        <f t="shared" si="313"/>
        <v/>
      </c>
      <c r="I1234" s="60" t="str">
        <f t="shared" si="313"/>
        <v/>
      </c>
      <c r="K1234" s="115" t="str">
        <f t="shared" si="314"/>
        <v/>
      </c>
      <c r="U1234" s="116"/>
      <c r="V1234" s="65" t="str">
        <f t="shared" si="304"/>
        <v/>
      </c>
      <c r="W1234" s="65" t="str">
        <f t="shared" si="305"/>
        <v/>
      </c>
      <c r="X1234" s="65" t="str">
        <f t="shared" si="306"/>
        <v/>
      </c>
      <c r="Y1234" s="65" t="str">
        <f t="shared" si="307"/>
        <v/>
      </c>
      <c r="Z1234" s="65" t="str">
        <f t="shared" si="308"/>
        <v/>
      </c>
      <c r="AA1234" s="65" t="str">
        <f t="shared" si="309"/>
        <v/>
      </c>
      <c r="AB1234" s="38"/>
      <c r="AC1234" s="38"/>
      <c r="AD1234" s="38"/>
      <c r="AE1234" s="85" t="str">
        <f t="shared" si="310"/>
        <v/>
      </c>
      <c r="AF1234" s="85" t="str">
        <f t="shared" si="311"/>
        <v/>
      </c>
      <c r="AG1234" s="85" t="str">
        <f t="shared" si="312"/>
        <v/>
      </c>
      <c r="AH1234" s="66" t="str">
        <f t="shared" si="315"/>
        <v/>
      </c>
      <c r="AI1234" s="46" t="str">
        <f>IFERROR(IF(ISNUMBER('Opsparede løndele dec20-mar21'!K1232),AH1234+'Opsparede løndele dec20-mar21'!K1232,AH1234),"")</f>
        <v/>
      </c>
    </row>
    <row r="1235" spans="1:35" x14ac:dyDescent="0.25">
      <c r="A1235" s="52" t="str">
        <f t="shared" si="316"/>
        <v/>
      </c>
      <c r="B1235" s="5"/>
      <c r="C1235" s="6"/>
      <c r="D1235" s="7"/>
      <c r="E1235" s="8"/>
      <c r="F1235" s="8"/>
      <c r="G1235" s="60" t="str">
        <f t="shared" si="313"/>
        <v/>
      </c>
      <c r="H1235" s="60" t="str">
        <f t="shared" si="313"/>
        <v/>
      </c>
      <c r="I1235" s="60" t="str">
        <f t="shared" si="313"/>
        <v/>
      </c>
      <c r="K1235" s="115" t="str">
        <f t="shared" si="314"/>
        <v/>
      </c>
      <c r="U1235" s="116"/>
      <c r="V1235" s="65" t="str">
        <f t="shared" si="304"/>
        <v/>
      </c>
      <c r="W1235" s="65" t="str">
        <f t="shared" si="305"/>
        <v/>
      </c>
      <c r="X1235" s="65" t="str">
        <f t="shared" si="306"/>
        <v/>
      </c>
      <c r="Y1235" s="65" t="str">
        <f t="shared" si="307"/>
        <v/>
      </c>
      <c r="Z1235" s="65" t="str">
        <f t="shared" si="308"/>
        <v/>
      </c>
      <c r="AA1235" s="65" t="str">
        <f t="shared" si="309"/>
        <v/>
      </c>
      <c r="AB1235" s="38"/>
      <c r="AC1235" s="38"/>
      <c r="AD1235" s="38"/>
      <c r="AE1235" s="85" t="str">
        <f t="shared" si="310"/>
        <v/>
      </c>
      <c r="AF1235" s="85" t="str">
        <f t="shared" si="311"/>
        <v/>
      </c>
      <c r="AG1235" s="85" t="str">
        <f t="shared" si="312"/>
        <v/>
      </c>
      <c r="AH1235" s="66" t="str">
        <f t="shared" si="315"/>
        <v/>
      </c>
      <c r="AI1235" s="46" t="str">
        <f>IFERROR(IF(ISNUMBER('Opsparede løndele dec20-mar21'!K1233),AH1235+'Opsparede løndele dec20-mar21'!K1233,AH1235),"")</f>
        <v/>
      </c>
    </row>
    <row r="1236" spans="1:35" x14ac:dyDescent="0.25">
      <c r="A1236" s="52" t="str">
        <f t="shared" si="316"/>
        <v/>
      </c>
      <c r="B1236" s="5"/>
      <c r="C1236" s="6"/>
      <c r="D1236" s="7"/>
      <c r="E1236" s="8"/>
      <c r="F1236" s="8"/>
      <c r="G1236" s="60" t="str">
        <f t="shared" si="313"/>
        <v/>
      </c>
      <c r="H1236" s="60" t="str">
        <f t="shared" si="313"/>
        <v/>
      </c>
      <c r="I1236" s="60" t="str">
        <f t="shared" si="313"/>
        <v/>
      </c>
      <c r="K1236" s="115" t="str">
        <f t="shared" si="314"/>
        <v/>
      </c>
      <c r="U1236" s="116"/>
      <c r="V1236" s="65" t="str">
        <f t="shared" si="304"/>
        <v/>
      </c>
      <c r="W1236" s="65" t="str">
        <f t="shared" si="305"/>
        <v/>
      </c>
      <c r="X1236" s="65" t="str">
        <f t="shared" si="306"/>
        <v/>
      </c>
      <c r="Y1236" s="65" t="str">
        <f t="shared" si="307"/>
        <v/>
      </c>
      <c r="Z1236" s="65" t="str">
        <f t="shared" si="308"/>
        <v/>
      </c>
      <c r="AA1236" s="65" t="str">
        <f t="shared" si="309"/>
        <v/>
      </c>
      <c r="AB1236" s="38"/>
      <c r="AC1236" s="38"/>
      <c r="AD1236" s="38"/>
      <c r="AE1236" s="85" t="str">
        <f t="shared" si="310"/>
        <v/>
      </c>
      <c r="AF1236" s="85" t="str">
        <f t="shared" si="311"/>
        <v/>
      </c>
      <c r="AG1236" s="85" t="str">
        <f t="shared" si="312"/>
        <v/>
      </c>
      <c r="AH1236" s="66" t="str">
        <f t="shared" si="315"/>
        <v/>
      </c>
      <c r="AI1236" s="46" t="str">
        <f>IFERROR(IF(ISNUMBER('Opsparede løndele dec20-mar21'!K1234),AH1236+'Opsparede løndele dec20-mar21'!K1234,AH1236),"")</f>
        <v/>
      </c>
    </row>
    <row r="1237" spans="1:35" x14ac:dyDescent="0.25">
      <c r="A1237" s="52" t="str">
        <f t="shared" si="316"/>
        <v/>
      </c>
      <c r="B1237" s="5"/>
      <c r="C1237" s="6"/>
      <c r="D1237" s="7"/>
      <c r="E1237" s="8"/>
      <c r="F1237" s="8"/>
      <c r="G1237" s="60" t="str">
        <f t="shared" si="313"/>
        <v/>
      </c>
      <c r="H1237" s="60" t="str">
        <f t="shared" si="313"/>
        <v/>
      </c>
      <c r="I1237" s="60" t="str">
        <f t="shared" si="313"/>
        <v/>
      </c>
      <c r="K1237" s="115" t="str">
        <f t="shared" si="314"/>
        <v/>
      </c>
      <c r="U1237" s="116"/>
      <c r="V1237" s="65" t="str">
        <f t="shared" si="304"/>
        <v/>
      </c>
      <c r="W1237" s="65" t="str">
        <f t="shared" si="305"/>
        <v/>
      </c>
      <c r="X1237" s="65" t="str">
        <f t="shared" si="306"/>
        <v/>
      </c>
      <c r="Y1237" s="65" t="str">
        <f t="shared" si="307"/>
        <v/>
      </c>
      <c r="Z1237" s="65" t="str">
        <f t="shared" si="308"/>
        <v/>
      </c>
      <c r="AA1237" s="65" t="str">
        <f t="shared" si="309"/>
        <v/>
      </c>
      <c r="AB1237" s="38"/>
      <c r="AC1237" s="38"/>
      <c r="AD1237" s="38"/>
      <c r="AE1237" s="85" t="str">
        <f t="shared" si="310"/>
        <v/>
      </c>
      <c r="AF1237" s="85" t="str">
        <f t="shared" si="311"/>
        <v/>
      </c>
      <c r="AG1237" s="85" t="str">
        <f t="shared" si="312"/>
        <v/>
      </c>
      <c r="AH1237" s="66" t="str">
        <f t="shared" si="315"/>
        <v/>
      </c>
      <c r="AI1237" s="46" t="str">
        <f>IFERROR(IF(ISNUMBER('Opsparede løndele dec20-mar21'!K1235),AH1237+'Opsparede løndele dec20-mar21'!K1235,AH1237),"")</f>
        <v/>
      </c>
    </row>
    <row r="1238" spans="1:35" x14ac:dyDescent="0.25">
      <c r="A1238" s="52" t="str">
        <f t="shared" si="316"/>
        <v/>
      </c>
      <c r="B1238" s="5"/>
      <c r="C1238" s="6"/>
      <c r="D1238" s="7"/>
      <c r="E1238" s="8"/>
      <c r="F1238" s="8"/>
      <c r="G1238" s="60" t="str">
        <f t="shared" si="313"/>
        <v/>
      </c>
      <c r="H1238" s="60" t="str">
        <f t="shared" si="313"/>
        <v/>
      </c>
      <c r="I1238" s="60" t="str">
        <f t="shared" si="313"/>
        <v/>
      </c>
      <c r="K1238" s="115" t="str">
        <f t="shared" si="314"/>
        <v/>
      </c>
      <c r="U1238" s="116"/>
      <c r="V1238" s="65" t="str">
        <f t="shared" si="304"/>
        <v/>
      </c>
      <c r="W1238" s="65" t="str">
        <f t="shared" si="305"/>
        <v/>
      </c>
      <c r="X1238" s="65" t="str">
        <f t="shared" si="306"/>
        <v/>
      </c>
      <c r="Y1238" s="65" t="str">
        <f t="shared" si="307"/>
        <v/>
      </c>
      <c r="Z1238" s="65" t="str">
        <f t="shared" si="308"/>
        <v/>
      </c>
      <c r="AA1238" s="65" t="str">
        <f t="shared" si="309"/>
        <v/>
      </c>
      <c r="AB1238" s="38"/>
      <c r="AC1238" s="38"/>
      <c r="AD1238" s="38"/>
      <c r="AE1238" s="85" t="str">
        <f t="shared" si="310"/>
        <v/>
      </c>
      <c r="AF1238" s="85" t="str">
        <f t="shared" si="311"/>
        <v/>
      </c>
      <c r="AG1238" s="85" t="str">
        <f t="shared" si="312"/>
        <v/>
      </c>
      <c r="AH1238" s="66" t="str">
        <f t="shared" si="315"/>
        <v/>
      </c>
      <c r="AI1238" s="46" t="str">
        <f>IFERROR(IF(ISNUMBER('Opsparede løndele dec20-mar21'!K1236),AH1238+'Opsparede løndele dec20-mar21'!K1236,AH1238),"")</f>
        <v/>
      </c>
    </row>
    <row r="1239" spans="1:35" x14ac:dyDescent="0.25">
      <c r="A1239" s="52" t="str">
        <f t="shared" si="316"/>
        <v/>
      </c>
      <c r="B1239" s="5"/>
      <c r="C1239" s="6"/>
      <c r="D1239" s="7"/>
      <c r="E1239" s="8"/>
      <c r="F1239" s="8"/>
      <c r="G1239" s="60" t="str">
        <f t="shared" si="313"/>
        <v/>
      </c>
      <c r="H1239" s="60" t="str">
        <f t="shared" si="313"/>
        <v/>
      </c>
      <c r="I1239" s="60" t="str">
        <f t="shared" si="313"/>
        <v/>
      </c>
      <c r="K1239" s="115" t="str">
        <f t="shared" si="314"/>
        <v/>
      </c>
      <c r="U1239" s="116"/>
      <c r="V1239" s="65" t="str">
        <f t="shared" si="304"/>
        <v/>
      </c>
      <c r="W1239" s="65" t="str">
        <f t="shared" si="305"/>
        <v/>
      </c>
      <c r="X1239" s="65" t="str">
        <f t="shared" si="306"/>
        <v/>
      </c>
      <c r="Y1239" s="65" t="str">
        <f t="shared" si="307"/>
        <v/>
      </c>
      <c r="Z1239" s="65" t="str">
        <f t="shared" si="308"/>
        <v/>
      </c>
      <c r="AA1239" s="65" t="str">
        <f t="shared" si="309"/>
        <v/>
      </c>
      <c r="AB1239" s="38"/>
      <c r="AC1239" s="38"/>
      <c r="AD1239" s="38"/>
      <c r="AE1239" s="85" t="str">
        <f t="shared" si="310"/>
        <v/>
      </c>
      <c r="AF1239" s="85" t="str">
        <f t="shared" si="311"/>
        <v/>
      </c>
      <c r="AG1239" s="85" t="str">
        <f t="shared" si="312"/>
        <v/>
      </c>
      <c r="AH1239" s="66" t="str">
        <f t="shared" si="315"/>
        <v/>
      </c>
      <c r="AI1239" s="46" t="str">
        <f>IFERROR(IF(ISNUMBER('Opsparede løndele dec20-mar21'!K1237),AH1239+'Opsparede løndele dec20-mar21'!K1237,AH1239),"")</f>
        <v/>
      </c>
    </row>
    <row r="1240" spans="1:35" x14ac:dyDescent="0.25">
      <c r="A1240" s="52" t="str">
        <f t="shared" si="316"/>
        <v/>
      </c>
      <c r="B1240" s="5"/>
      <c r="C1240" s="6"/>
      <c r="D1240" s="7"/>
      <c r="E1240" s="8"/>
      <c r="F1240" s="8"/>
      <c r="G1240" s="60" t="str">
        <f t="shared" ref="G1240:I1255" si="317">IF(AND(ISNUMBER($E1240),ISNUMBER($F1240)),MAX(MIN(NETWORKDAYS(IF($E1240&lt;=VLOOKUP(G$6,Matrix_antal_dage,5,FALSE),VLOOKUP(G$6,Matrix_antal_dage,5,FALSE),$E1240),IF($F1240&gt;=VLOOKUP(G$6,Matrix_antal_dage,6,FALSE),VLOOKUP(G$6,Matrix_antal_dage,6,FALSE),$F1240),helligdage),VLOOKUP(G$6,Matrix_antal_dage,7,FALSE)),0),"")</f>
        <v/>
      </c>
      <c r="H1240" s="60" t="str">
        <f t="shared" si="317"/>
        <v/>
      </c>
      <c r="I1240" s="60" t="str">
        <f t="shared" si="317"/>
        <v/>
      </c>
      <c r="K1240" s="115" t="str">
        <f t="shared" si="314"/>
        <v/>
      </c>
      <c r="U1240" s="116"/>
      <c r="V1240" s="65" t="str">
        <f t="shared" si="304"/>
        <v/>
      </c>
      <c r="W1240" s="65" t="str">
        <f t="shared" si="305"/>
        <v/>
      </c>
      <c r="X1240" s="65" t="str">
        <f t="shared" si="306"/>
        <v/>
      </c>
      <c r="Y1240" s="65" t="str">
        <f t="shared" si="307"/>
        <v/>
      </c>
      <c r="Z1240" s="65" t="str">
        <f t="shared" si="308"/>
        <v/>
      </c>
      <c r="AA1240" s="65" t="str">
        <f t="shared" si="309"/>
        <v/>
      </c>
      <c r="AB1240" s="38"/>
      <c r="AC1240" s="38"/>
      <c r="AD1240" s="38"/>
      <c r="AE1240" s="85" t="str">
        <f t="shared" si="310"/>
        <v/>
      </c>
      <c r="AF1240" s="85" t="str">
        <f t="shared" si="311"/>
        <v/>
      </c>
      <c r="AG1240" s="85" t="str">
        <f t="shared" si="312"/>
        <v/>
      </c>
      <c r="AH1240" s="66" t="str">
        <f t="shared" si="315"/>
        <v/>
      </c>
      <c r="AI1240" s="46" t="str">
        <f>IFERROR(IF(ISNUMBER('Opsparede løndele dec20-mar21'!K1238),AH1240+'Opsparede løndele dec20-mar21'!K1238,AH1240),"")</f>
        <v/>
      </c>
    </row>
    <row r="1241" spans="1:35" x14ac:dyDescent="0.25">
      <c r="A1241" s="52" t="str">
        <f t="shared" si="316"/>
        <v/>
      </c>
      <c r="B1241" s="5"/>
      <c r="C1241" s="6"/>
      <c r="D1241" s="7"/>
      <c r="E1241" s="8"/>
      <c r="F1241" s="8"/>
      <c r="G1241" s="60" t="str">
        <f t="shared" si="317"/>
        <v/>
      </c>
      <c r="H1241" s="60" t="str">
        <f t="shared" si="317"/>
        <v/>
      </c>
      <c r="I1241" s="60" t="str">
        <f t="shared" si="317"/>
        <v/>
      </c>
      <c r="K1241" s="115" t="str">
        <f t="shared" si="314"/>
        <v/>
      </c>
      <c r="U1241" s="116"/>
      <c r="V1241" s="65" t="str">
        <f t="shared" si="304"/>
        <v/>
      </c>
      <c r="W1241" s="65" t="str">
        <f t="shared" si="305"/>
        <v/>
      </c>
      <c r="X1241" s="65" t="str">
        <f t="shared" si="306"/>
        <v/>
      </c>
      <c r="Y1241" s="65" t="str">
        <f t="shared" si="307"/>
        <v/>
      </c>
      <c r="Z1241" s="65" t="str">
        <f t="shared" si="308"/>
        <v/>
      </c>
      <c r="AA1241" s="65" t="str">
        <f t="shared" si="309"/>
        <v/>
      </c>
      <c r="AB1241" s="38"/>
      <c r="AC1241" s="38"/>
      <c r="AD1241" s="38"/>
      <c r="AE1241" s="85" t="str">
        <f t="shared" si="310"/>
        <v/>
      </c>
      <c r="AF1241" s="85" t="str">
        <f t="shared" si="311"/>
        <v/>
      </c>
      <c r="AG1241" s="85" t="str">
        <f t="shared" si="312"/>
        <v/>
      </c>
      <c r="AH1241" s="66" t="str">
        <f t="shared" si="315"/>
        <v/>
      </c>
      <c r="AI1241" s="46" t="str">
        <f>IFERROR(IF(ISNUMBER('Opsparede løndele dec20-mar21'!K1239),AH1241+'Opsparede løndele dec20-mar21'!K1239,AH1241),"")</f>
        <v/>
      </c>
    </row>
    <row r="1242" spans="1:35" x14ac:dyDescent="0.25">
      <c r="A1242" s="52" t="str">
        <f t="shared" si="316"/>
        <v/>
      </c>
      <c r="B1242" s="5"/>
      <c r="C1242" s="6"/>
      <c r="D1242" s="7"/>
      <c r="E1242" s="8"/>
      <c r="F1242" s="8"/>
      <c r="G1242" s="60" t="str">
        <f t="shared" si="317"/>
        <v/>
      </c>
      <c r="H1242" s="60" t="str">
        <f t="shared" si="317"/>
        <v/>
      </c>
      <c r="I1242" s="60" t="str">
        <f t="shared" si="317"/>
        <v/>
      </c>
      <c r="K1242" s="115" t="str">
        <f t="shared" si="314"/>
        <v/>
      </c>
      <c r="U1242" s="116"/>
      <c r="V1242" s="65" t="str">
        <f t="shared" si="304"/>
        <v/>
      </c>
      <c r="W1242" s="65" t="str">
        <f t="shared" si="305"/>
        <v/>
      </c>
      <c r="X1242" s="65" t="str">
        <f t="shared" si="306"/>
        <v/>
      </c>
      <c r="Y1242" s="65" t="str">
        <f t="shared" si="307"/>
        <v/>
      </c>
      <c r="Z1242" s="65" t="str">
        <f t="shared" si="308"/>
        <v/>
      </c>
      <c r="AA1242" s="65" t="str">
        <f t="shared" si="309"/>
        <v/>
      </c>
      <c r="AB1242" s="38"/>
      <c r="AC1242" s="38"/>
      <c r="AD1242" s="38"/>
      <c r="AE1242" s="85" t="str">
        <f t="shared" si="310"/>
        <v/>
      </c>
      <c r="AF1242" s="85" t="str">
        <f t="shared" si="311"/>
        <v/>
      </c>
      <c r="AG1242" s="85" t="str">
        <f t="shared" si="312"/>
        <v/>
      </c>
      <c r="AH1242" s="66" t="str">
        <f t="shared" si="315"/>
        <v/>
      </c>
      <c r="AI1242" s="46" t="str">
        <f>IFERROR(IF(ISNUMBER('Opsparede løndele dec20-mar21'!K1240),AH1242+'Opsparede løndele dec20-mar21'!K1240,AH1242),"")</f>
        <v/>
      </c>
    </row>
    <row r="1243" spans="1:35" x14ac:dyDescent="0.25">
      <c r="A1243" s="52" t="str">
        <f t="shared" si="316"/>
        <v/>
      </c>
      <c r="B1243" s="5"/>
      <c r="C1243" s="6"/>
      <c r="D1243" s="7"/>
      <c r="E1243" s="8"/>
      <c r="F1243" s="8"/>
      <c r="G1243" s="60" t="str">
        <f t="shared" si="317"/>
        <v/>
      </c>
      <c r="H1243" s="60" t="str">
        <f t="shared" si="317"/>
        <v/>
      </c>
      <c r="I1243" s="60" t="str">
        <f t="shared" si="317"/>
        <v/>
      </c>
      <c r="K1243" s="115" t="str">
        <f t="shared" si="314"/>
        <v/>
      </c>
      <c r="U1243" s="116"/>
      <c r="V1243" s="65" t="str">
        <f t="shared" si="304"/>
        <v/>
      </c>
      <c r="W1243" s="65" t="str">
        <f t="shared" si="305"/>
        <v/>
      </c>
      <c r="X1243" s="65" t="str">
        <f t="shared" si="306"/>
        <v/>
      </c>
      <c r="Y1243" s="65" t="str">
        <f t="shared" si="307"/>
        <v/>
      </c>
      <c r="Z1243" s="65" t="str">
        <f t="shared" si="308"/>
        <v/>
      </c>
      <c r="AA1243" s="65" t="str">
        <f t="shared" si="309"/>
        <v/>
      </c>
      <c r="AB1243" s="38"/>
      <c r="AC1243" s="38"/>
      <c r="AD1243" s="38"/>
      <c r="AE1243" s="85" t="str">
        <f t="shared" si="310"/>
        <v/>
      </c>
      <c r="AF1243" s="85" t="str">
        <f t="shared" si="311"/>
        <v/>
      </c>
      <c r="AG1243" s="85" t="str">
        <f t="shared" si="312"/>
        <v/>
      </c>
      <c r="AH1243" s="66" t="str">
        <f t="shared" si="315"/>
        <v/>
      </c>
      <c r="AI1243" s="46" t="str">
        <f>IFERROR(IF(ISNUMBER('Opsparede løndele dec20-mar21'!K1241),AH1243+'Opsparede løndele dec20-mar21'!K1241,AH1243),"")</f>
        <v/>
      </c>
    </row>
    <row r="1244" spans="1:35" x14ac:dyDescent="0.25">
      <c r="A1244" s="52" t="str">
        <f t="shared" si="316"/>
        <v/>
      </c>
      <c r="B1244" s="5"/>
      <c r="C1244" s="6"/>
      <c r="D1244" s="7"/>
      <c r="E1244" s="8"/>
      <c r="F1244" s="8"/>
      <c r="G1244" s="60" t="str">
        <f t="shared" si="317"/>
        <v/>
      </c>
      <c r="H1244" s="60" t="str">
        <f t="shared" si="317"/>
        <v/>
      </c>
      <c r="I1244" s="60" t="str">
        <f t="shared" si="317"/>
        <v/>
      </c>
      <c r="K1244" s="115" t="str">
        <f t="shared" si="314"/>
        <v/>
      </c>
      <c r="U1244" s="116"/>
      <c r="V1244" s="65" t="str">
        <f t="shared" si="304"/>
        <v/>
      </c>
      <c r="W1244" s="65" t="str">
        <f t="shared" si="305"/>
        <v/>
      </c>
      <c r="X1244" s="65" t="str">
        <f t="shared" si="306"/>
        <v/>
      </c>
      <c r="Y1244" s="65" t="str">
        <f t="shared" si="307"/>
        <v/>
      </c>
      <c r="Z1244" s="65" t="str">
        <f t="shared" si="308"/>
        <v/>
      </c>
      <c r="AA1244" s="65" t="str">
        <f t="shared" si="309"/>
        <v/>
      </c>
      <c r="AB1244" s="38"/>
      <c r="AC1244" s="38"/>
      <c r="AD1244" s="38"/>
      <c r="AE1244" s="85" t="str">
        <f t="shared" si="310"/>
        <v/>
      </c>
      <c r="AF1244" s="85" t="str">
        <f t="shared" si="311"/>
        <v/>
      </c>
      <c r="AG1244" s="85" t="str">
        <f t="shared" si="312"/>
        <v/>
      </c>
      <c r="AH1244" s="66" t="str">
        <f t="shared" si="315"/>
        <v/>
      </c>
      <c r="AI1244" s="46" t="str">
        <f>IFERROR(IF(ISNUMBER('Opsparede løndele dec20-mar21'!K1242),AH1244+'Opsparede løndele dec20-mar21'!K1242,AH1244),"")</f>
        <v/>
      </c>
    </row>
    <row r="1245" spans="1:35" x14ac:dyDescent="0.25">
      <c r="A1245" s="52" t="str">
        <f t="shared" si="316"/>
        <v/>
      </c>
      <c r="B1245" s="5"/>
      <c r="C1245" s="6"/>
      <c r="D1245" s="7"/>
      <c r="E1245" s="8"/>
      <c r="F1245" s="8"/>
      <c r="G1245" s="60" t="str">
        <f t="shared" si="317"/>
        <v/>
      </c>
      <c r="H1245" s="60" t="str">
        <f t="shared" si="317"/>
        <v/>
      </c>
      <c r="I1245" s="60" t="str">
        <f t="shared" si="317"/>
        <v/>
      </c>
      <c r="K1245" s="115" t="str">
        <f t="shared" si="314"/>
        <v/>
      </c>
      <c r="U1245" s="116"/>
      <c r="V1245" s="65" t="str">
        <f t="shared" si="304"/>
        <v/>
      </c>
      <c r="W1245" s="65" t="str">
        <f t="shared" si="305"/>
        <v/>
      </c>
      <c r="X1245" s="65" t="str">
        <f t="shared" si="306"/>
        <v/>
      </c>
      <c r="Y1245" s="65" t="str">
        <f t="shared" si="307"/>
        <v/>
      </c>
      <c r="Z1245" s="65" t="str">
        <f t="shared" si="308"/>
        <v/>
      </c>
      <c r="AA1245" s="65" t="str">
        <f t="shared" si="309"/>
        <v/>
      </c>
      <c r="AB1245" s="38"/>
      <c r="AC1245" s="38"/>
      <c r="AD1245" s="38"/>
      <c r="AE1245" s="85" t="str">
        <f t="shared" si="310"/>
        <v/>
      </c>
      <c r="AF1245" s="85" t="str">
        <f t="shared" si="311"/>
        <v/>
      </c>
      <c r="AG1245" s="85" t="str">
        <f t="shared" si="312"/>
        <v/>
      </c>
      <c r="AH1245" s="66" t="str">
        <f t="shared" si="315"/>
        <v/>
      </c>
      <c r="AI1245" s="46" t="str">
        <f>IFERROR(IF(ISNUMBER('Opsparede løndele dec20-mar21'!K1243),AH1245+'Opsparede løndele dec20-mar21'!K1243,AH1245),"")</f>
        <v/>
      </c>
    </row>
    <row r="1246" spans="1:35" x14ac:dyDescent="0.25">
      <c r="A1246" s="52" t="str">
        <f t="shared" si="316"/>
        <v/>
      </c>
      <c r="B1246" s="5"/>
      <c r="C1246" s="6"/>
      <c r="D1246" s="7"/>
      <c r="E1246" s="8"/>
      <c r="F1246" s="8"/>
      <c r="G1246" s="60" t="str">
        <f t="shared" si="317"/>
        <v/>
      </c>
      <c r="H1246" s="60" t="str">
        <f t="shared" si="317"/>
        <v/>
      </c>
      <c r="I1246" s="60" t="str">
        <f t="shared" si="317"/>
        <v/>
      </c>
      <c r="K1246" s="115" t="str">
        <f t="shared" si="314"/>
        <v/>
      </c>
      <c r="U1246" s="116"/>
      <c r="V1246" s="65" t="str">
        <f t="shared" si="304"/>
        <v/>
      </c>
      <c r="W1246" s="65" t="str">
        <f t="shared" si="305"/>
        <v/>
      </c>
      <c r="X1246" s="65" t="str">
        <f t="shared" si="306"/>
        <v/>
      </c>
      <c r="Y1246" s="65" t="str">
        <f t="shared" si="307"/>
        <v/>
      </c>
      <c r="Z1246" s="65" t="str">
        <f t="shared" si="308"/>
        <v/>
      </c>
      <c r="AA1246" s="65" t="str">
        <f t="shared" si="309"/>
        <v/>
      </c>
      <c r="AB1246" s="38"/>
      <c r="AC1246" s="38"/>
      <c r="AD1246" s="38"/>
      <c r="AE1246" s="85" t="str">
        <f t="shared" si="310"/>
        <v/>
      </c>
      <c r="AF1246" s="85" t="str">
        <f t="shared" si="311"/>
        <v/>
      </c>
      <c r="AG1246" s="85" t="str">
        <f t="shared" si="312"/>
        <v/>
      </c>
      <c r="AH1246" s="66" t="str">
        <f t="shared" si="315"/>
        <v/>
      </c>
      <c r="AI1246" s="46" t="str">
        <f>IFERROR(IF(ISNUMBER('Opsparede løndele dec20-mar21'!K1244),AH1246+'Opsparede løndele dec20-mar21'!K1244,AH1246),"")</f>
        <v/>
      </c>
    </row>
    <row r="1247" spans="1:35" x14ac:dyDescent="0.25">
      <c r="A1247" s="52" t="str">
        <f t="shared" si="316"/>
        <v/>
      </c>
      <c r="B1247" s="5"/>
      <c r="C1247" s="6"/>
      <c r="D1247" s="7"/>
      <c r="E1247" s="8"/>
      <c r="F1247" s="8"/>
      <c r="G1247" s="60" t="str">
        <f t="shared" si="317"/>
        <v/>
      </c>
      <c r="H1247" s="60" t="str">
        <f t="shared" si="317"/>
        <v/>
      </c>
      <c r="I1247" s="60" t="str">
        <f t="shared" si="317"/>
        <v/>
      </c>
      <c r="K1247" s="115" t="str">
        <f t="shared" si="314"/>
        <v/>
      </c>
      <c r="U1247" s="116"/>
      <c r="V1247" s="65" t="str">
        <f t="shared" si="304"/>
        <v/>
      </c>
      <c r="W1247" s="65" t="str">
        <f t="shared" si="305"/>
        <v/>
      </c>
      <c r="X1247" s="65" t="str">
        <f t="shared" si="306"/>
        <v/>
      </c>
      <c r="Y1247" s="65" t="str">
        <f t="shared" si="307"/>
        <v/>
      </c>
      <c r="Z1247" s="65" t="str">
        <f t="shared" si="308"/>
        <v/>
      </c>
      <c r="AA1247" s="65" t="str">
        <f t="shared" si="309"/>
        <v/>
      </c>
      <c r="AB1247" s="38"/>
      <c r="AC1247" s="38"/>
      <c r="AD1247" s="38"/>
      <c r="AE1247" s="85" t="str">
        <f t="shared" si="310"/>
        <v/>
      </c>
      <c r="AF1247" s="85" t="str">
        <f t="shared" si="311"/>
        <v/>
      </c>
      <c r="AG1247" s="85" t="str">
        <f t="shared" si="312"/>
        <v/>
      </c>
      <c r="AH1247" s="66" t="str">
        <f t="shared" si="315"/>
        <v/>
      </c>
      <c r="AI1247" s="46" t="str">
        <f>IFERROR(IF(ISNUMBER('Opsparede løndele dec20-mar21'!K1245),AH1247+'Opsparede løndele dec20-mar21'!K1245,AH1247),"")</f>
        <v/>
      </c>
    </row>
    <row r="1248" spans="1:35" x14ac:dyDescent="0.25">
      <c r="A1248" s="52" t="str">
        <f t="shared" si="316"/>
        <v/>
      </c>
      <c r="B1248" s="5"/>
      <c r="C1248" s="6"/>
      <c r="D1248" s="7"/>
      <c r="E1248" s="8"/>
      <c r="F1248" s="8"/>
      <c r="G1248" s="60" t="str">
        <f t="shared" si="317"/>
        <v/>
      </c>
      <c r="H1248" s="60" t="str">
        <f t="shared" si="317"/>
        <v/>
      </c>
      <c r="I1248" s="60" t="str">
        <f t="shared" si="317"/>
        <v/>
      </c>
      <c r="K1248" s="115" t="str">
        <f t="shared" si="314"/>
        <v/>
      </c>
      <c r="U1248" s="116"/>
      <c r="V1248" s="65" t="str">
        <f t="shared" si="304"/>
        <v/>
      </c>
      <c r="W1248" s="65" t="str">
        <f t="shared" si="305"/>
        <v/>
      </c>
      <c r="X1248" s="65" t="str">
        <f t="shared" si="306"/>
        <v/>
      </c>
      <c r="Y1248" s="65" t="str">
        <f t="shared" si="307"/>
        <v/>
      </c>
      <c r="Z1248" s="65" t="str">
        <f t="shared" si="308"/>
        <v/>
      </c>
      <c r="AA1248" s="65" t="str">
        <f t="shared" si="309"/>
        <v/>
      </c>
      <c r="AB1248" s="38"/>
      <c r="AC1248" s="38"/>
      <c r="AD1248" s="38"/>
      <c r="AE1248" s="85" t="str">
        <f t="shared" si="310"/>
        <v/>
      </c>
      <c r="AF1248" s="85" t="str">
        <f t="shared" si="311"/>
        <v/>
      </c>
      <c r="AG1248" s="85" t="str">
        <f t="shared" si="312"/>
        <v/>
      </c>
      <c r="AH1248" s="66" t="str">
        <f t="shared" si="315"/>
        <v/>
      </c>
      <c r="AI1248" s="46" t="str">
        <f>IFERROR(IF(ISNUMBER('Opsparede løndele dec20-mar21'!K1246),AH1248+'Opsparede løndele dec20-mar21'!K1246,AH1248),"")</f>
        <v/>
      </c>
    </row>
    <row r="1249" spans="1:35" x14ac:dyDescent="0.25">
      <c r="A1249" s="52" t="str">
        <f t="shared" si="316"/>
        <v/>
      </c>
      <c r="B1249" s="5"/>
      <c r="C1249" s="6"/>
      <c r="D1249" s="7"/>
      <c r="E1249" s="8"/>
      <c r="F1249" s="8"/>
      <c r="G1249" s="60" t="str">
        <f t="shared" si="317"/>
        <v/>
      </c>
      <c r="H1249" s="60" t="str">
        <f t="shared" si="317"/>
        <v/>
      </c>
      <c r="I1249" s="60" t="str">
        <f t="shared" si="317"/>
        <v/>
      </c>
      <c r="K1249" s="115" t="str">
        <f t="shared" si="314"/>
        <v/>
      </c>
      <c r="U1249" s="116"/>
      <c r="V1249" s="65" t="str">
        <f t="shared" si="304"/>
        <v/>
      </c>
      <c r="W1249" s="65" t="str">
        <f t="shared" si="305"/>
        <v/>
      </c>
      <c r="X1249" s="65" t="str">
        <f t="shared" si="306"/>
        <v/>
      </c>
      <c r="Y1249" s="65" t="str">
        <f t="shared" si="307"/>
        <v/>
      </c>
      <c r="Z1249" s="65" t="str">
        <f t="shared" si="308"/>
        <v/>
      </c>
      <c r="AA1249" s="65" t="str">
        <f t="shared" si="309"/>
        <v/>
      </c>
      <c r="AB1249" s="38"/>
      <c r="AC1249" s="38"/>
      <c r="AD1249" s="38"/>
      <c r="AE1249" s="85" t="str">
        <f t="shared" si="310"/>
        <v/>
      </c>
      <c r="AF1249" s="85" t="str">
        <f t="shared" si="311"/>
        <v/>
      </c>
      <c r="AG1249" s="85" t="str">
        <f t="shared" si="312"/>
        <v/>
      </c>
      <c r="AH1249" s="66" t="str">
        <f t="shared" si="315"/>
        <v/>
      </c>
      <c r="AI1249" s="46" t="str">
        <f>IFERROR(IF(ISNUMBER('Opsparede løndele dec20-mar21'!K1247),AH1249+'Opsparede løndele dec20-mar21'!K1247,AH1249),"")</f>
        <v/>
      </c>
    </row>
    <row r="1250" spans="1:35" x14ac:dyDescent="0.25">
      <c r="A1250" s="52" t="str">
        <f t="shared" si="316"/>
        <v/>
      </c>
      <c r="B1250" s="5"/>
      <c r="C1250" s="6"/>
      <c r="D1250" s="7"/>
      <c r="E1250" s="8"/>
      <c r="F1250" s="8"/>
      <c r="G1250" s="60" t="str">
        <f t="shared" si="317"/>
        <v/>
      </c>
      <c r="H1250" s="60" t="str">
        <f t="shared" si="317"/>
        <v/>
      </c>
      <c r="I1250" s="60" t="str">
        <f t="shared" si="317"/>
        <v/>
      </c>
      <c r="K1250" s="115" t="str">
        <f t="shared" si="314"/>
        <v/>
      </c>
      <c r="U1250" s="116"/>
      <c r="V1250" s="65" t="str">
        <f t="shared" si="304"/>
        <v/>
      </c>
      <c r="W1250" s="65" t="str">
        <f t="shared" si="305"/>
        <v/>
      </c>
      <c r="X1250" s="65" t="str">
        <f t="shared" si="306"/>
        <v/>
      </c>
      <c r="Y1250" s="65" t="str">
        <f t="shared" si="307"/>
        <v/>
      </c>
      <c r="Z1250" s="65" t="str">
        <f t="shared" si="308"/>
        <v/>
      </c>
      <c r="AA1250" s="65" t="str">
        <f t="shared" si="309"/>
        <v/>
      </c>
      <c r="AB1250" s="38"/>
      <c r="AC1250" s="38"/>
      <c r="AD1250" s="38"/>
      <c r="AE1250" s="85" t="str">
        <f t="shared" si="310"/>
        <v/>
      </c>
      <c r="AF1250" s="85" t="str">
        <f t="shared" si="311"/>
        <v/>
      </c>
      <c r="AG1250" s="85" t="str">
        <f t="shared" si="312"/>
        <v/>
      </c>
      <c r="AH1250" s="66" t="str">
        <f t="shared" si="315"/>
        <v/>
      </c>
      <c r="AI1250" s="46" t="str">
        <f>IFERROR(IF(ISNUMBER('Opsparede løndele dec20-mar21'!K1248),AH1250+'Opsparede løndele dec20-mar21'!K1248,AH1250),"")</f>
        <v/>
      </c>
    </row>
    <row r="1251" spans="1:35" x14ac:dyDescent="0.25">
      <c r="A1251" s="52" t="str">
        <f t="shared" si="316"/>
        <v/>
      </c>
      <c r="B1251" s="5"/>
      <c r="C1251" s="6"/>
      <c r="D1251" s="7"/>
      <c r="E1251" s="8"/>
      <c r="F1251" s="8"/>
      <c r="G1251" s="60" t="str">
        <f t="shared" si="317"/>
        <v/>
      </c>
      <c r="H1251" s="60" t="str">
        <f t="shared" si="317"/>
        <v/>
      </c>
      <c r="I1251" s="60" t="str">
        <f t="shared" si="317"/>
        <v/>
      </c>
      <c r="K1251" s="115" t="str">
        <f t="shared" si="314"/>
        <v/>
      </c>
      <c r="U1251" s="116"/>
      <c r="V1251" s="65" t="str">
        <f t="shared" si="304"/>
        <v/>
      </c>
      <c r="W1251" s="65" t="str">
        <f t="shared" si="305"/>
        <v/>
      </c>
      <c r="X1251" s="65" t="str">
        <f t="shared" si="306"/>
        <v/>
      </c>
      <c r="Y1251" s="65" t="str">
        <f t="shared" si="307"/>
        <v/>
      </c>
      <c r="Z1251" s="65" t="str">
        <f t="shared" si="308"/>
        <v/>
      </c>
      <c r="AA1251" s="65" t="str">
        <f t="shared" si="309"/>
        <v/>
      </c>
      <c r="AB1251" s="38"/>
      <c r="AC1251" s="38"/>
      <c r="AD1251" s="38"/>
      <c r="AE1251" s="85" t="str">
        <f t="shared" si="310"/>
        <v/>
      </c>
      <c r="AF1251" s="85" t="str">
        <f t="shared" si="311"/>
        <v/>
      </c>
      <c r="AG1251" s="85" t="str">
        <f t="shared" si="312"/>
        <v/>
      </c>
      <c r="AH1251" s="66" t="str">
        <f t="shared" si="315"/>
        <v/>
      </c>
      <c r="AI1251" s="46" t="str">
        <f>IFERROR(IF(ISNUMBER('Opsparede løndele dec20-mar21'!K1249),AH1251+'Opsparede løndele dec20-mar21'!K1249,AH1251),"")</f>
        <v/>
      </c>
    </row>
    <row r="1252" spans="1:35" x14ac:dyDescent="0.25">
      <c r="A1252" s="52" t="str">
        <f t="shared" si="316"/>
        <v/>
      </c>
      <c r="B1252" s="5"/>
      <c r="C1252" s="6"/>
      <c r="D1252" s="7"/>
      <c r="E1252" s="8"/>
      <c r="F1252" s="8"/>
      <c r="G1252" s="60" t="str">
        <f t="shared" si="317"/>
        <v/>
      </c>
      <c r="H1252" s="60" t="str">
        <f t="shared" si="317"/>
        <v/>
      </c>
      <c r="I1252" s="60" t="str">
        <f t="shared" si="317"/>
        <v/>
      </c>
      <c r="K1252" s="115" t="str">
        <f t="shared" si="314"/>
        <v/>
      </c>
      <c r="U1252" s="116"/>
      <c r="V1252" s="65" t="str">
        <f t="shared" si="304"/>
        <v/>
      </c>
      <c r="W1252" s="65" t="str">
        <f t="shared" si="305"/>
        <v/>
      </c>
      <c r="X1252" s="65" t="str">
        <f t="shared" si="306"/>
        <v/>
      </c>
      <c r="Y1252" s="65" t="str">
        <f t="shared" si="307"/>
        <v/>
      </c>
      <c r="Z1252" s="65" t="str">
        <f t="shared" si="308"/>
        <v/>
      </c>
      <c r="AA1252" s="65" t="str">
        <f t="shared" si="309"/>
        <v/>
      </c>
      <c r="AB1252" s="38"/>
      <c r="AC1252" s="38"/>
      <c r="AD1252" s="38"/>
      <c r="AE1252" s="85" t="str">
        <f t="shared" si="310"/>
        <v/>
      </c>
      <c r="AF1252" s="85" t="str">
        <f t="shared" si="311"/>
        <v/>
      </c>
      <c r="AG1252" s="85" t="str">
        <f t="shared" si="312"/>
        <v/>
      </c>
      <c r="AH1252" s="66" t="str">
        <f t="shared" si="315"/>
        <v/>
      </c>
      <c r="AI1252" s="46" t="str">
        <f>IFERROR(IF(ISNUMBER('Opsparede løndele dec20-mar21'!K1250),AH1252+'Opsparede løndele dec20-mar21'!K1250,AH1252),"")</f>
        <v/>
      </c>
    </row>
    <row r="1253" spans="1:35" x14ac:dyDescent="0.25">
      <c r="A1253" s="52" t="str">
        <f t="shared" si="316"/>
        <v/>
      </c>
      <c r="B1253" s="5"/>
      <c r="C1253" s="6"/>
      <c r="D1253" s="7"/>
      <c r="E1253" s="8"/>
      <c r="F1253" s="8"/>
      <c r="G1253" s="60" t="str">
        <f t="shared" si="317"/>
        <v/>
      </c>
      <c r="H1253" s="60" t="str">
        <f t="shared" si="317"/>
        <v/>
      </c>
      <c r="I1253" s="60" t="str">
        <f t="shared" si="317"/>
        <v/>
      </c>
      <c r="K1253" s="115" t="str">
        <f t="shared" si="314"/>
        <v/>
      </c>
      <c r="U1253" s="116"/>
      <c r="V1253" s="65" t="str">
        <f t="shared" si="304"/>
        <v/>
      </c>
      <c r="W1253" s="65" t="str">
        <f t="shared" si="305"/>
        <v/>
      </c>
      <c r="X1253" s="65" t="str">
        <f t="shared" si="306"/>
        <v/>
      </c>
      <c r="Y1253" s="65" t="str">
        <f t="shared" si="307"/>
        <v/>
      </c>
      <c r="Z1253" s="65" t="str">
        <f t="shared" si="308"/>
        <v/>
      </c>
      <c r="AA1253" s="65" t="str">
        <f t="shared" si="309"/>
        <v/>
      </c>
      <c r="AB1253" s="38"/>
      <c r="AC1253" s="38"/>
      <c r="AD1253" s="38"/>
      <c r="AE1253" s="85" t="str">
        <f t="shared" si="310"/>
        <v/>
      </c>
      <c r="AF1253" s="85" t="str">
        <f t="shared" si="311"/>
        <v/>
      </c>
      <c r="AG1253" s="85" t="str">
        <f t="shared" si="312"/>
        <v/>
      </c>
      <c r="AH1253" s="66" t="str">
        <f t="shared" si="315"/>
        <v/>
      </c>
      <c r="AI1253" s="46" t="str">
        <f>IFERROR(IF(ISNUMBER('Opsparede løndele dec20-mar21'!K1251),AH1253+'Opsparede løndele dec20-mar21'!K1251,AH1253),"")</f>
        <v/>
      </c>
    </row>
    <row r="1254" spans="1:35" x14ac:dyDescent="0.25">
      <c r="A1254" s="52" t="str">
        <f t="shared" si="316"/>
        <v/>
      </c>
      <c r="B1254" s="5"/>
      <c r="C1254" s="6"/>
      <c r="D1254" s="7"/>
      <c r="E1254" s="8"/>
      <c r="F1254" s="8"/>
      <c r="G1254" s="60" t="str">
        <f t="shared" si="317"/>
        <v/>
      </c>
      <c r="H1254" s="60" t="str">
        <f t="shared" si="317"/>
        <v/>
      </c>
      <c r="I1254" s="60" t="str">
        <f t="shared" si="317"/>
        <v/>
      </c>
      <c r="K1254" s="115" t="str">
        <f t="shared" si="314"/>
        <v/>
      </c>
      <c r="U1254" s="116"/>
      <c r="V1254" s="65" t="str">
        <f t="shared" si="304"/>
        <v/>
      </c>
      <c r="W1254" s="65" t="str">
        <f t="shared" si="305"/>
        <v/>
      </c>
      <c r="X1254" s="65" t="str">
        <f t="shared" si="306"/>
        <v/>
      </c>
      <c r="Y1254" s="65" t="str">
        <f t="shared" si="307"/>
        <v/>
      </c>
      <c r="Z1254" s="65" t="str">
        <f t="shared" si="308"/>
        <v/>
      </c>
      <c r="AA1254" s="65" t="str">
        <f t="shared" si="309"/>
        <v/>
      </c>
      <c r="AB1254" s="38"/>
      <c r="AC1254" s="38"/>
      <c r="AD1254" s="38"/>
      <c r="AE1254" s="85" t="str">
        <f t="shared" si="310"/>
        <v/>
      </c>
      <c r="AF1254" s="85" t="str">
        <f t="shared" si="311"/>
        <v/>
      </c>
      <c r="AG1254" s="85" t="str">
        <f t="shared" si="312"/>
        <v/>
      </c>
      <c r="AH1254" s="66" t="str">
        <f t="shared" si="315"/>
        <v/>
      </c>
      <c r="AI1254" s="46" t="str">
        <f>IFERROR(IF(ISNUMBER('Opsparede løndele dec20-mar21'!K1252),AH1254+'Opsparede løndele dec20-mar21'!K1252,AH1254),"")</f>
        <v/>
      </c>
    </row>
    <row r="1255" spans="1:35" x14ac:dyDescent="0.25">
      <c r="A1255" s="52" t="str">
        <f t="shared" si="316"/>
        <v/>
      </c>
      <c r="B1255" s="5"/>
      <c r="C1255" s="6"/>
      <c r="D1255" s="7"/>
      <c r="E1255" s="8"/>
      <c r="F1255" s="8"/>
      <c r="G1255" s="60" t="str">
        <f t="shared" si="317"/>
        <v/>
      </c>
      <c r="H1255" s="60" t="str">
        <f t="shared" si="317"/>
        <v/>
      </c>
      <c r="I1255" s="60" t="str">
        <f t="shared" si="317"/>
        <v/>
      </c>
      <c r="K1255" s="115" t="str">
        <f t="shared" si="314"/>
        <v/>
      </c>
      <c r="U1255" s="116"/>
      <c r="V1255" s="65" t="str">
        <f t="shared" si="304"/>
        <v/>
      </c>
      <c r="W1255" s="65" t="str">
        <f t="shared" si="305"/>
        <v/>
      </c>
      <c r="X1255" s="65" t="str">
        <f t="shared" si="306"/>
        <v/>
      </c>
      <c r="Y1255" s="65" t="str">
        <f t="shared" si="307"/>
        <v/>
      </c>
      <c r="Z1255" s="65" t="str">
        <f t="shared" si="308"/>
        <v/>
      </c>
      <c r="AA1255" s="65" t="str">
        <f t="shared" si="309"/>
        <v/>
      </c>
      <c r="AB1255" s="38"/>
      <c r="AC1255" s="38"/>
      <c r="AD1255" s="38"/>
      <c r="AE1255" s="85" t="str">
        <f t="shared" si="310"/>
        <v/>
      </c>
      <c r="AF1255" s="85" t="str">
        <f t="shared" si="311"/>
        <v/>
      </c>
      <c r="AG1255" s="85" t="str">
        <f t="shared" si="312"/>
        <v/>
      </c>
      <c r="AH1255" s="66" t="str">
        <f t="shared" si="315"/>
        <v/>
      </c>
      <c r="AI1255" s="46" t="str">
        <f>IFERROR(IF(ISNUMBER('Opsparede løndele dec20-mar21'!K1253),AH1255+'Opsparede løndele dec20-mar21'!K1253,AH1255),"")</f>
        <v/>
      </c>
    </row>
    <row r="1256" spans="1:35" x14ac:dyDescent="0.25">
      <c r="A1256" s="52" t="str">
        <f t="shared" si="316"/>
        <v/>
      </c>
      <c r="B1256" s="5"/>
      <c r="C1256" s="6"/>
      <c r="D1256" s="7"/>
      <c r="E1256" s="8"/>
      <c r="F1256" s="8"/>
      <c r="G1256" s="60" t="str">
        <f t="shared" ref="G1256:I1271" si="318">IF(AND(ISNUMBER($E1256),ISNUMBER($F1256)),MAX(MIN(NETWORKDAYS(IF($E1256&lt;=VLOOKUP(G$6,Matrix_antal_dage,5,FALSE),VLOOKUP(G$6,Matrix_antal_dage,5,FALSE),$E1256),IF($F1256&gt;=VLOOKUP(G$6,Matrix_antal_dage,6,FALSE),VLOOKUP(G$6,Matrix_antal_dage,6,FALSE),$F1256),helligdage),VLOOKUP(G$6,Matrix_antal_dage,7,FALSE)),0),"")</f>
        <v/>
      </c>
      <c r="H1256" s="60" t="str">
        <f t="shared" si="318"/>
        <v/>
      </c>
      <c r="I1256" s="60" t="str">
        <f t="shared" si="318"/>
        <v/>
      </c>
      <c r="K1256" s="115" t="str">
        <f t="shared" si="314"/>
        <v/>
      </c>
      <c r="U1256" s="116"/>
      <c r="V1256" s="65" t="str">
        <f t="shared" si="304"/>
        <v/>
      </c>
      <c r="W1256" s="65" t="str">
        <f t="shared" si="305"/>
        <v/>
      </c>
      <c r="X1256" s="65" t="str">
        <f t="shared" si="306"/>
        <v/>
      </c>
      <c r="Y1256" s="65" t="str">
        <f t="shared" si="307"/>
        <v/>
      </c>
      <c r="Z1256" s="65" t="str">
        <f t="shared" si="308"/>
        <v/>
      </c>
      <c r="AA1256" s="65" t="str">
        <f t="shared" si="309"/>
        <v/>
      </c>
      <c r="AB1256" s="38"/>
      <c r="AC1256" s="38"/>
      <c r="AD1256" s="38"/>
      <c r="AE1256" s="85" t="str">
        <f t="shared" si="310"/>
        <v/>
      </c>
      <c r="AF1256" s="85" t="str">
        <f t="shared" si="311"/>
        <v/>
      </c>
      <c r="AG1256" s="85" t="str">
        <f t="shared" si="312"/>
        <v/>
      </c>
      <c r="AH1256" s="66" t="str">
        <f t="shared" si="315"/>
        <v/>
      </c>
      <c r="AI1256" s="46" t="str">
        <f>IFERROR(IF(ISNUMBER('Opsparede løndele dec20-mar21'!K1254),AH1256+'Opsparede løndele dec20-mar21'!K1254,AH1256),"")</f>
        <v/>
      </c>
    </row>
    <row r="1257" spans="1:35" x14ac:dyDescent="0.25">
      <c r="A1257" s="52" t="str">
        <f t="shared" si="316"/>
        <v/>
      </c>
      <c r="B1257" s="5"/>
      <c r="C1257" s="6"/>
      <c r="D1257" s="7"/>
      <c r="E1257" s="8"/>
      <c r="F1257" s="8"/>
      <c r="G1257" s="60" t="str">
        <f t="shared" si="318"/>
        <v/>
      </c>
      <c r="H1257" s="60" t="str">
        <f t="shared" si="318"/>
        <v/>
      </c>
      <c r="I1257" s="60" t="str">
        <f t="shared" si="318"/>
        <v/>
      </c>
      <c r="K1257" s="115" t="str">
        <f t="shared" si="314"/>
        <v/>
      </c>
      <c r="U1257" s="116"/>
      <c r="V1257" s="65" t="str">
        <f t="shared" si="304"/>
        <v/>
      </c>
      <c r="W1257" s="65" t="str">
        <f t="shared" si="305"/>
        <v/>
      </c>
      <c r="X1257" s="65" t="str">
        <f t="shared" si="306"/>
        <v/>
      </c>
      <c r="Y1257" s="65" t="str">
        <f t="shared" si="307"/>
        <v/>
      </c>
      <c r="Z1257" s="65" t="str">
        <f t="shared" si="308"/>
        <v/>
      </c>
      <c r="AA1257" s="65" t="str">
        <f t="shared" si="309"/>
        <v/>
      </c>
      <c r="AB1257" s="38"/>
      <c r="AC1257" s="38"/>
      <c r="AD1257" s="38"/>
      <c r="AE1257" s="85" t="str">
        <f t="shared" si="310"/>
        <v/>
      </c>
      <c r="AF1257" s="85" t="str">
        <f t="shared" si="311"/>
        <v/>
      </c>
      <c r="AG1257" s="85" t="str">
        <f t="shared" si="312"/>
        <v/>
      </c>
      <c r="AH1257" s="66" t="str">
        <f t="shared" si="315"/>
        <v/>
      </c>
      <c r="AI1257" s="46" t="str">
        <f>IFERROR(IF(ISNUMBER('Opsparede løndele dec20-mar21'!K1255),AH1257+'Opsparede løndele dec20-mar21'!K1255,AH1257),"")</f>
        <v/>
      </c>
    </row>
    <row r="1258" spans="1:35" x14ac:dyDescent="0.25">
      <c r="A1258" s="52" t="str">
        <f t="shared" si="316"/>
        <v/>
      </c>
      <c r="B1258" s="5"/>
      <c r="C1258" s="6"/>
      <c r="D1258" s="7"/>
      <c r="E1258" s="8"/>
      <c r="F1258" s="8"/>
      <c r="G1258" s="60" t="str">
        <f t="shared" si="318"/>
        <v/>
      </c>
      <c r="H1258" s="60" t="str">
        <f t="shared" si="318"/>
        <v/>
      </c>
      <c r="I1258" s="60" t="str">
        <f t="shared" si="318"/>
        <v/>
      </c>
      <c r="K1258" s="115" t="str">
        <f t="shared" si="314"/>
        <v/>
      </c>
      <c r="U1258" s="116"/>
      <c r="V1258" s="65" t="str">
        <f t="shared" si="304"/>
        <v/>
      </c>
      <c r="W1258" s="65" t="str">
        <f t="shared" si="305"/>
        <v/>
      </c>
      <c r="X1258" s="65" t="str">
        <f t="shared" si="306"/>
        <v/>
      </c>
      <c r="Y1258" s="65" t="str">
        <f t="shared" si="307"/>
        <v/>
      </c>
      <c r="Z1258" s="65" t="str">
        <f t="shared" si="308"/>
        <v/>
      </c>
      <c r="AA1258" s="65" t="str">
        <f t="shared" si="309"/>
        <v/>
      </c>
      <c r="AB1258" s="38"/>
      <c r="AC1258" s="38"/>
      <c r="AD1258" s="38"/>
      <c r="AE1258" s="85" t="str">
        <f t="shared" si="310"/>
        <v/>
      </c>
      <c r="AF1258" s="85" t="str">
        <f t="shared" si="311"/>
        <v/>
      </c>
      <c r="AG1258" s="85" t="str">
        <f t="shared" si="312"/>
        <v/>
      </c>
      <c r="AH1258" s="66" t="str">
        <f t="shared" si="315"/>
        <v/>
      </c>
      <c r="AI1258" s="46" t="str">
        <f>IFERROR(IF(ISNUMBER('Opsparede løndele dec20-mar21'!K1256),AH1258+'Opsparede løndele dec20-mar21'!K1256,AH1258),"")</f>
        <v/>
      </c>
    </row>
    <row r="1259" spans="1:35" x14ac:dyDescent="0.25">
      <c r="A1259" s="52" t="str">
        <f t="shared" si="316"/>
        <v/>
      </c>
      <c r="B1259" s="5"/>
      <c r="C1259" s="6"/>
      <c r="D1259" s="7"/>
      <c r="E1259" s="8"/>
      <c r="F1259" s="8"/>
      <c r="G1259" s="60" t="str">
        <f t="shared" si="318"/>
        <v/>
      </c>
      <c r="H1259" s="60" t="str">
        <f t="shared" si="318"/>
        <v/>
      </c>
      <c r="I1259" s="60" t="str">
        <f t="shared" si="318"/>
        <v/>
      </c>
      <c r="K1259" s="115" t="str">
        <f t="shared" si="314"/>
        <v/>
      </c>
      <c r="U1259" s="116"/>
      <c r="V1259" s="65" t="str">
        <f t="shared" si="304"/>
        <v/>
      </c>
      <c r="W1259" s="65" t="str">
        <f t="shared" si="305"/>
        <v/>
      </c>
      <c r="X1259" s="65" t="str">
        <f t="shared" si="306"/>
        <v/>
      </c>
      <c r="Y1259" s="65" t="str">
        <f t="shared" si="307"/>
        <v/>
      </c>
      <c r="Z1259" s="65" t="str">
        <f t="shared" si="308"/>
        <v/>
      </c>
      <c r="AA1259" s="65" t="str">
        <f t="shared" si="309"/>
        <v/>
      </c>
      <c r="AB1259" s="38"/>
      <c r="AC1259" s="38"/>
      <c r="AD1259" s="38"/>
      <c r="AE1259" s="85" t="str">
        <f t="shared" si="310"/>
        <v/>
      </c>
      <c r="AF1259" s="85" t="str">
        <f t="shared" si="311"/>
        <v/>
      </c>
      <c r="AG1259" s="85" t="str">
        <f t="shared" si="312"/>
        <v/>
      </c>
      <c r="AH1259" s="66" t="str">
        <f t="shared" si="315"/>
        <v/>
      </c>
      <c r="AI1259" s="46" t="str">
        <f>IFERROR(IF(ISNUMBER('Opsparede løndele dec20-mar21'!K1257),AH1259+'Opsparede løndele dec20-mar21'!K1257,AH1259),"")</f>
        <v/>
      </c>
    </row>
    <row r="1260" spans="1:35" x14ac:dyDescent="0.25">
      <c r="A1260" s="52" t="str">
        <f t="shared" si="316"/>
        <v/>
      </c>
      <c r="B1260" s="5"/>
      <c r="C1260" s="6"/>
      <c r="D1260" s="7"/>
      <c r="E1260" s="8"/>
      <c r="F1260" s="8"/>
      <c r="G1260" s="60" t="str">
        <f t="shared" si="318"/>
        <v/>
      </c>
      <c r="H1260" s="60" t="str">
        <f t="shared" si="318"/>
        <v/>
      </c>
      <c r="I1260" s="60" t="str">
        <f t="shared" si="318"/>
        <v/>
      </c>
      <c r="K1260" s="115" t="str">
        <f t="shared" si="314"/>
        <v/>
      </c>
      <c r="U1260" s="116"/>
      <c r="V1260" s="65" t="str">
        <f t="shared" si="304"/>
        <v/>
      </c>
      <c r="W1260" s="65" t="str">
        <f t="shared" si="305"/>
        <v/>
      </c>
      <c r="X1260" s="65" t="str">
        <f t="shared" si="306"/>
        <v/>
      </c>
      <c r="Y1260" s="65" t="str">
        <f t="shared" si="307"/>
        <v/>
      </c>
      <c r="Z1260" s="65" t="str">
        <f t="shared" si="308"/>
        <v/>
      </c>
      <c r="AA1260" s="65" t="str">
        <f t="shared" si="309"/>
        <v/>
      </c>
      <c r="AB1260" s="38"/>
      <c r="AC1260" s="38"/>
      <c r="AD1260" s="38"/>
      <c r="AE1260" s="85" t="str">
        <f t="shared" si="310"/>
        <v/>
      </c>
      <c r="AF1260" s="85" t="str">
        <f t="shared" si="311"/>
        <v/>
      </c>
      <c r="AG1260" s="85" t="str">
        <f t="shared" si="312"/>
        <v/>
      </c>
      <c r="AH1260" s="66" t="str">
        <f t="shared" si="315"/>
        <v/>
      </c>
      <c r="AI1260" s="46" t="str">
        <f>IFERROR(IF(ISNUMBER('Opsparede løndele dec20-mar21'!K1258),AH1260+'Opsparede løndele dec20-mar21'!K1258,AH1260),"")</f>
        <v/>
      </c>
    </row>
    <row r="1261" spans="1:35" x14ac:dyDescent="0.25">
      <c r="A1261" s="52" t="str">
        <f t="shared" si="316"/>
        <v/>
      </c>
      <c r="B1261" s="5"/>
      <c r="C1261" s="6"/>
      <c r="D1261" s="7"/>
      <c r="E1261" s="8"/>
      <c r="F1261" s="8"/>
      <c r="G1261" s="60" t="str">
        <f t="shared" si="318"/>
        <v/>
      </c>
      <c r="H1261" s="60" t="str">
        <f t="shared" si="318"/>
        <v/>
      </c>
      <c r="I1261" s="60" t="str">
        <f t="shared" si="318"/>
        <v/>
      </c>
      <c r="K1261" s="115" t="str">
        <f t="shared" si="314"/>
        <v/>
      </c>
      <c r="U1261" s="116"/>
      <c r="V1261" s="65" t="str">
        <f t="shared" si="304"/>
        <v/>
      </c>
      <c r="W1261" s="65" t="str">
        <f t="shared" si="305"/>
        <v/>
      </c>
      <c r="X1261" s="65" t="str">
        <f t="shared" si="306"/>
        <v/>
      </c>
      <c r="Y1261" s="65" t="str">
        <f t="shared" si="307"/>
        <v/>
      </c>
      <c r="Z1261" s="65" t="str">
        <f t="shared" si="308"/>
        <v/>
      </c>
      <c r="AA1261" s="65" t="str">
        <f t="shared" si="309"/>
        <v/>
      </c>
      <c r="AB1261" s="38"/>
      <c r="AC1261" s="38"/>
      <c r="AD1261" s="38"/>
      <c r="AE1261" s="85" t="str">
        <f t="shared" si="310"/>
        <v/>
      </c>
      <c r="AF1261" s="85" t="str">
        <f t="shared" si="311"/>
        <v/>
      </c>
      <c r="AG1261" s="85" t="str">
        <f t="shared" si="312"/>
        <v/>
      </c>
      <c r="AH1261" s="66" t="str">
        <f t="shared" si="315"/>
        <v/>
      </c>
      <c r="AI1261" s="46" t="str">
        <f>IFERROR(IF(ISNUMBER('Opsparede løndele dec20-mar21'!K1259),AH1261+'Opsparede løndele dec20-mar21'!K1259,AH1261),"")</f>
        <v/>
      </c>
    </row>
    <row r="1262" spans="1:35" x14ac:dyDescent="0.25">
      <c r="A1262" s="52" t="str">
        <f t="shared" si="316"/>
        <v/>
      </c>
      <c r="B1262" s="5"/>
      <c r="C1262" s="6"/>
      <c r="D1262" s="7"/>
      <c r="E1262" s="8"/>
      <c r="F1262" s="8"/>
      <c r="G1262" s="60" t="str">
        <f t="shared" si="318"/>
        <v/>
      </c>
      <c r="H1262" s="60" t="str">
        <f t="shared" si="318"/>
        <v/>
      </c>
      <c r="I1262" s="60" t="str">
        <f t="shared" si="318"/>
        <v/>
      </c>
      <c r="K1262" s="115" t="str">
        <f t="shared" si="314"/>
        <v/>
      </c>
      <c r="U1262" s="116"/>
      <c r="V1262" s="65" t="str">
        <f t="shared" si="304"/>
        <v/>
      </c>
      <c r="W1262" s="65" t="str">
        <f t="shared" si="305"/>
        <v/>
      </c>
      <c r="X1262" s="65" t="str">
        <f t="shared" si="306"/>
        <v/>
      </c>
      <c r="Y1262" s="65" t="str">
        <f t="shared" si="307"/>
        <v/>
      </c>
      <c r="Z1262" s="65" t="str">
        <f t="shared" si="308"/>
        <v/>
      </c>
      <c r="AA1262" s="65" t="str">
        <f t="shared" si="309"/>
        <v/>
      </c>
      <c r="AB1262" s="38"/>
      <c r="AC1262" s="38"/>
      <c r="AD1262" s="38"/>
      <c r="AE1262" s="85" t="str">
        <f t="shared" si="310"/>
        <v/>
      </c>
      <c r="AF1262" s="85" t="str">
        <f t="shared" si="311"/>
        <v/>
      </c>
      <c r="AG1262" s="85" t="str">
        <f t="shared" si="312"/>
        <v/>
      </c>
      <c r="AH1262" s="66" t="str">
        <f t="shared" si="315"/>
        <v/>
      </c>
      <c r="AI1262" s="46" t="str">
        <f>IFERROR(IF(ISNUMBER('Opsparede løndele dec20-mar21'!K1260),AH1262+'Opsparede løndele dec20-mar21'!K1260,AH1262),"")</f>
        <v/>
      </c>
    </row>
    <row r="1263" spans="1:35" x14ac:dyDescent="0.25">
      <c r="A1263" s="52" t="str">
        <f t="shared" si="316"/>
        <v/>
      </c>
      <c r="B1263" s="5"/>
      <c r="C1263" s="6"/>
      <c r="D1263" s="7"/>
      <c r="E1263" s="8"/>
      <c r="F1263" s="8"/>
      <c r="G1263" s="60" t="str">
        <f t="shared" si="318"/>
        <v/>
      </c>
      <c r="H1263" s="60" t="str">
        <f t="shared" si="318"/>
        <v/>
      </c>
      <c r="I1263" s="60" t="str">
        <f t="shared" si="318"/>
        <v/>
      </c>
      <c r="K1263" s="115" t="str">
        <f t="shared" si="314"/>
        <v/>
      </c>
      <c r="U1263" s="116"/>
      <c r="V1263" s="65" t="str">
        <f t="shared" si="304"/>
        <v/>
      </c>
      <c r="W1263" s="65" t="str">
        <f t="shared" si="305"/>
        <v/>
      </c>
      <c r="X1263" s="65" t="str">
        <f t="shared" si="306"/>
        <v/>
      </c>
      <c r="Y1263" s="65" t="str">
        <f t="shared" si="307"/>
        <v/>
      </c>
      <c r="Z1263" s="65" t="str">
        <f t="shared" si="308"/>
        <v/>
      </c>
      <c r="AA1263" s="65" t="str">
        <f t="shared" si="309"/>
        <v/>
      </c>
      <c r="AB1263" s="38"/>
      <c r="AC1263" s="38"/>
      <c r="AD1263" s="38"/>
      <c r="AE1263" s="85" t="str">
        <f t="shared" si="310"/>
        <v/>
      </c>
      <c r="AF1263" s="85" t="str">
        <f t="shared" si="311"/>
        <v/>
      </c>
      <c r="AG1263" s="85" t="str">
        <f t="shared" si="312"/>
        <v/>
      </c>
      <c r="AH1263" s="66" t="str">
        <f t="shared" si="315"/>
        <v/>
      </c>
      <c r="AI1263" s="46" t="str">
        <f>IFERROR(IF(ISNUMBER('Opsparede løndele dec20-mar21'!K1261),AH1263+'Opsparede løndele dec20-mar21'!K1261,AH1263),"")</f>
        <v/>
      </c>
    </row>
    <row r="1264" spans="1:35" x14ac:dyDescent="0.25">
      <c r="A1264" s="52" t="str">
        <f t="shared" si="316"/>
        <v/>
      </c>
      <c r="B1264" s="5"/>
      <c r="C1264" s="6"/>
      <c r="D1264" s="7"/>
      <c r="E1264" s="8"/>
      <c r="F1264" s="8"/>
      <c r="G1264" s="60" t="str">
        <f t="shared" si="318"/>
        <v/>
      </c>
      <c r="H1264" s="60" t="str">
        <f t="shared" si="318"/>
        <v/>
      </c>
      <c r="I1264" s="60" t="str">
        <f t="shared" si="318"/>
        <v/>
      </c>
      <c r="K1264" s="115" t="str">
        <f t="shared" si="314"/>
        <v/>
      </c>
      <c r="U1264" s="116"/>
      <c r="V1264" s="65" t="str">
        <f t="shared" si="304"/>
        <v/>
      </c>
      <c r="W1264" s="65" t="str">
        <f t="shared" si="305"/>
        <v/>
      </c>
      <c r="X1264" s="65" t="str">
        <f t="shared" si="306"/>
        <v/>
      </c>
      <c r="Y1264" s="65" t="str">
        <f t="shared" si="307"/>
        <v/>
      </c>
      <c r="Z1264" s="65" t="str">
        <f t="shared" si="308"/>
        <v/>
      </c>
      <c r="AA1264" s="65" t="str">
        <f t="shared" si="309"/>
        <v/>
      </c>
      <c r="AB1264" s="38"/>
      <c r="AC1264" s="38"/>
      <c r="AD1264" s="38"/>
      <c r="AE1264" s="85" t="str">
        <f t="shared" si="310"/>
        <v/>
      </c>
      <c r="AF1264" s="85" t="str">
        <f t="shared" si="311"/>
        <v/>
      </c>
      <c r="AG1264" s="85" t="str">
        <f t="shared" si="312"/>
        <v/>
      </c>
      <c r="AH1264" s="66" t="str">
        <f t="shared" si="315"/>
        <v/>
      </c>
      <c r="AI1264" s="46" t="str">
        <f>IFERROR(IF(ISNUMBER('Opsparede løndele dec20-mar21'!K1262),AH1264+'Opsparede løndele dec20-mar21'!K1262,AH1264),"")</f>
        <v/>
      </c>
    </row>
    <row r="1265" spans="1:35" x14ac:dyDescent="0.25">
      <c r="A1265" s="52" t="str">
        <f t="shared" si="316"/>
        <v/>
      </c>
      <c r="B1265" s="5"/>
      <c r="C1265" s="6"/>
      <c r="D1265" s="7"/>
      <c r="E1265" s="8"/>
      <c r="F1265" s="8"/>
      <c r="G1265" s="60" t="str">
        <f t="shared" si="318"/>
        <v/>
      </c>
      <c r="H1265" s="60" t="str">
        <f t="shared" si="318"/>
        <v/>
      </c>
      <c r="I1265" s="60" t="str">
        <f t="shared" si="318"/>
        <v/>
      </c>
      <c r="K1265" s="115" t="str">
        <f t="shared" si="314"/>
        <v/>
      </c>
      <c r="U1265" s="116"/>
      <c r="V1265" s="65" t="str">
        <f t="shared" si="304"/>
        <v/>
      </c>
      <c r="W1265" s="65" t="str">
        <f t="shared" si="305"/>
        <v/>
      </c>
      <c r="X1265" s="65" t="str">
        <f t="shared" si="306"/>
        <v/>
      </c>
      <c r="Y1265" s="65" t="str">
        <f t="shared" si="307"/>
        <v/>
      </c>
      <c r="Z1265" s="65" t="str">
        <f t="shared" si="308"/>
        <v/>
      </c>
      <c r="AA1265" s="65" t="str">
        <f t="shared" si="309"/>
        <v/>
      </c>
      <c r="AB1265" s="38"/>
      <c r="AC1265" s="38"/>
      <c r="AD1265" s="38"/>
      <c r="AE1265" s="85" t="str">
        <f t="shared" si="310"/>
        <v/>
      </c>
      <c r="AF1265" s="85" t="str">
        <f t="shared" si="311"/>
        <v/>
      </c>
      <c r="AG1265" s="85" t="str">
        <f t="shared" si="312"/>
        <v/>
      </c>
      <c r="AH1265" s="66" t="str">
        <f t="shared" si="315"/>
        <v/>
      </c>
      <c r="AI1265" s="46" t="str">
        <f>IFERROR(IF(ISNUMBER('Opsparede løndele dec20-mar21'!K1263),AH1265+'Opsparede løndele dec20-mar21'!K1263,AH1265),"")</f>
        <v/>
      </c>
    </row>
    <row r="1266" spans="1:35" x14ac:dyDescent="0.25">
      <c r="A1266" s="52" t="str">
        <f t="shared" si="316"/>
        <v/>
      </c>
      <c r="B1266" s="5"/>
      <c r="C1266" s="6"/>
      <c r="D1266" s="7"/>
      <c r="E1266" s="8"/>
      <c r="F1266" s="8"/>
      <c r="G1266" s="60" t="str">
        <f t="shared" si="318"/>
        <v/>
      </c>
      <c r="H1266" s="60" t="str">
        <f t="shared" si="318"/>
        <v/>
      </c>
      <c r="I1266" s="60" t="str">
        <f t="shared" si="318"/>
        <v/>
      </c>
      <c r="K1266" s="115" t="str">
        <f t="shared" si="314"/>
        <v/>
      </c>
      <c r="U1266" s="116"/>
      <c r="V1266" s="65" t="str">
        <f t="shared" si="304"/>
        <v/>
      </c>
      <c r="W1266" s="65" t="str">
        <f t="shared" si="305"/>
        <v/>
      </c>
      <c r="X1266" s="65" t="str">
        <f t="shared" si="306"/>
        <v/>
      </c>
      <c r="Y1266" s="65" t="str">
        <f t="shared" si="307"/>
        <v/>
      </c>
      <c r="Z1266" s="65" t="str">
        <f t="shared" si="308"/>
        <v/>
      </c>
      <c r="AA1266" s="65" t="str">
        <f t="shared" si="309"/>
        <v/>
      </c>
      <c r="AB1266" s="38"/>
      <c r="AC1266" s="38"/>
      <c r="AD1266" s="38"/>
      <c r="AE1266" s="85" t="str">
        <f t="shared" si="310"/>
        <v/>
      </c>
      <c r="AF1266" s="85" t="str">
        <f t="shared" si="311"/>
        <v/>
      </c>
      <c r="AG1266" s="85" t="str">
        <f t="shared" si="312"/>
        <v/>
      </c>
      <c r="AH1266" s="66" t="str">
        <f t="shared" si="315"/>
        <v/>
      </c>
      <c r="AI1266" s="46" t="str">
        <f>IFERROR(IF(ISNUMBER('Opsparede løndele dec20-mar21'!K1264),AH1266+'Opsparede løndele dec20-mar21'!K1264,AH1266),"")</f>
        <v/>
      </c>
    </row>
    <row r="1267" spans="1:35" x14ac:dyDescent="0.25">
      <c r="A1267" s="52" t="str">
        <f t="shared" si="316"/>
        <v/>
      </c>
      <c r="B1267" s="5"/>
      <c r="C1267" s="6"/>
      <c r="D1267" s="7"/>
      <c r="E1267" s="8"/>
      <c r="F1267" s="8"/>
      <c r="G1267" s="60" t="str">
        <f t="shared" si="318"/>
        <v/>
      </c>
      <c r="H1267" s="60" t="str">
        <f t="shared" si="318"/>
        <v/>
      </c>
      <c r="I1267" s="60" t="str">
        <f t="shared" si="318"/>
        <v/>
      </c>
      <c r="K1267" s="115" t="str">
        <f t="shared" si="314"/>
        <v/>
      </c>
      <c r="U1267" s="116"/>
      <c r="V1267" s="65" t="str">
        <f t="shared" si="304"/>
        <v/>
      </c>
      <c r="W1267" s="65" t="str">
        <f t="shared" si="305"/>
        <v/>
      </c>
      <c r="X1267" s="65" t="str">
        <f t="shared" si="306"/>
        <v/>
      </c>
      <c r="Y1267" s="65" t="str">
        <f t="shared" si="307"/>
        <v/>
      </c>
      <c r="Z1267" s="65" t="str">
        <f t="shared" si="308"/>
        <v/>
      </c>
      <c r="AA1267" s="65" t="str">
        <f t="shared" si="309"/>
        <v/>
      </c>
      <c r="AB1267" s="38"/>
      <c r="AC1267" s="38"/>
      <c r="AD1267" s="38"/>
      <c r="AE1267" s="85" t="str">
        <f t="shared" si="310"/>
        <v/>
      </c>
      <c r="AF1267" s="85" t="str">
        <f t="shared" si="311"/>
        <v/>
      </c>
      <c r="AG1267" s="85" t="str">
        <f t="shared" si="312"/>
        <v/>
      </c>
      <c r="AH1267" s="66" t="str">
        <f t="shared" si="315"/>
        <v/>
      </c>
      <c r="AI1267" s="46" t="str">
        <f>IFERROR(IF(ISNUMBER('Opsparede løndele dec20-mar21'!K1265),AH1267+'Opsparede løndele dec20-mar21'!K1265,AH1267),"")</f>
        <v/>
      </c>
    </row>
    <row r="1268" spans="1:35" x14ac:dyDescent="0.25">
      <c r="A1268" s="52" t="str">
        <f t="shared" si="316"/>
        <v/>
      </c>
      <c r="B1268" s="5"/>
      <c r="C1268" s="6"/>
      <c r="D1268" s="7"/>
      <c r="E1268" s="8"/>
      <c r="F1268" s="8"/>
      <c r="G1268" s="60" t="str">
        <f t="shared" si="318"/>
        <v/>
      </c>
      <c r="H1268" s="60" t="str">
        <f t="shared" si="318"/>
        <v/>
      </c>
      <c r="I1268" s="60" t="str">
        <f t="shared" si="318"/>
        <v/>
      </c>
      <c r="K1268" s="115" t="str">
        <f t="shared" si="314"/>
        <v/>
      </c>
      <c r="U1268" s="116"/>
      <c r="V1268" s="65" t="str">
        <f t="shared" si="304"/>
        <v/>
      </c>
      <c r="W1268" s="65" t="str">
        <f t="shared" si="305"/>
        <v/>
      </c>
      <c r="X1268" s="65" t="str">
        <f t="shared" si="306"/>
        <v/>
      </c>
      <c r="Y1268" s="65" t="str">
        <f t="shared" si="307"/>
        <v/>
      </c>
      <c r="Z1268" s="65" t="str">
        <f t="shared" si="308"/>
        <v/>
      </c>
      <c r="AA1268" s="65" t="str">
        <f t="shared" si="309"/>
        <v/>
      </c>
      <c r="AB1268" s="38"/>
      <c r="AC1268" s="38"/>
      <c r="AD1268" s="38"/>
      <c r="AE1268" s="85" t="str">
        <f t="shared" si="310"/>
        <v/>
      </c>
      <c r="AF1268" s="85" t="str">
        <f t="shared" si="311"/>
        <v/>
      </c>
      <c r="AG1268" s="85" t="str">
        <f t="shared" si="312"/>
        <v/>
      </c>
      <c r="AH1268" s="66" t="str">
        <f t="shared" si="315"/>
        <v/>
      </c>
      <c r="AI1268" s="46" t="str">
        <f>IFERROR(IF(ISNUMBER('Opsparede løndele dec20-mar21'!K1266),AH1268+'Opsparede løndele dec20-mar21'!K1266,AH1268),"")</f>
        <v/>
      </c>
    </row>
    <row r="1269" spans="1:35" x14ac:dyDescent="0.25">
      <c r="A1269" s="52" t="str">
        <f t="shared" si="316"/>
        <v/>
      </c>
      <c r="B1269" s="5"/>
      <c r="C1269" s="6"/>
      <c r="D1269" s="7"/>
      <c r="E1269" s="8"/>
      <c r="F1269" s="8"/>
      <c r="G1269" s="60" t="str">
        <f t="shared" si="318"/>
        <v/>
      </c>
      <c r="H1269" s="60" t="str">
        <f t="shared" si="318"/>
        <v/>
      </c>
      <c r="I1269" s="60" t="str">
        <f t="shared" si="318"/>
        <v/>
      </c>
      <c r="K1269" s="115" t="str">
        <f t="shared" si="314"/>
        <v/>
      </c>
      <c r="U1269" s="116"/>
      <c r="V1269" s="65" t="str">
        <f t="shared" si="304"/>
        <v/>
      </c>
      <c r="W1269" s="65" t="str">
        <f t="shared" si="305"/>
        <v/>
      </c>
      <c r="X1269" s="65" t="str">
        <f t="shared" si="306"/>
        <v/>
      </c>
      <c r="Y1269" s="65" t="str">
        <f t="shared" si="307"/>
        <v/>
      </c>
      <c r="Z1269" s="65" t="str">
        <f t="shared" si="308"/>
        <v/>
      </c>
      <c r="AA1269" s="65" t="str">
        <f t="shared" si="309"/>
        <v/>
      </c>
      <c r="AB1269" s="38"/>
      <c r="AC1269" s="38"/>
      <c r="AD1269" s="38"/>
      <c r="AE1269" s="85" t="str">
        <f t="shared" si="310"/>
        <v/>
      </c>
      <c r="AF1269" s="85" t="str">
        <f t="shared" si="311"/>
        <v/>
      </c>
      <c r="AG1269" s="85" t="str">
        <f t="shared" si="312"/>
        <v/>
      </c>
      <c r="AH1269" s="66" t="str">
        <f t="shared" si="315"/>
        <v/>
      </c>
      <c r="AI1269" s="46" t="str">
        <f>IFERROR(IF(ISNUMBER('Opsparede løndele dec20-mar21'!K1267),AH1269+'Opsparede løndele dec20-mar21'!K1267,AH1269),"")</f>
        <v/>
      </c>
    </row>
    <row r="1270" spans="1:35" x14ac:dyDescent="0.25">
      <c r="A1270" s="52" t="str">
        <f t="shared" si="316"/>
        <v/>
      </c>
      <c r="B1270" s="5"/>
      <c r="C1270" s="6"/>
      <c r="D1270" s="7"/>
      <c r="E1270" s="8"/>
      <c r="F1270" s="8"/>
      <c r="G1270" s="60" t="str">
        <f t="shared" si="318"/>
        <v/>
      </c>
      <c r="H1270" s="60" t="str">
        <f t="shared" si="318"/>
        <v/>
      </c>
      <c r="I1270" s="60" t="str">
        <f t="shared" si="318"/>
        <v/>
      </c>
      <c r="K1270" s="115" t="str">
        <f t="shared" si="314"/>
        <v/>
      </c>
      <c r="U1270" s="116"/>
      <c r="V1270" s="65" t="str">
        <f t="shared" si="304"/>
        <v/>
      </c>
      <c r="W1270" s="65" t="str">
        <f t="shared" si="305"/>
        <v/>
      </c>
      <c r="X1270" s="65" t="str">
        <f t="shared" si="306"/>
        <v/>
      </c>
      <c r="Y1270" s="65" t="str">
        <f t="shared" si="307"/>
        <v/>
      </c>
      <c r="Z1270" s="65" t="str">
        <f t="shared" si="308"/>
        <v/>
      </c>
      <c r="AA1270" s="65" t="str">
        <f t="shared" si="309"/>
        <v/>
      </c>
      <c r="AB1270" s="38"/>
      <c r="AC1270" s="38"/>
      <c r="AD1270" s="38"/>
      <c r="AE1270" s="85" t="str">
        <f t="shared" si="310"/>
        <v/>
      </c>
      <c r="AF1270" s="85" t="str">
        <f t="shared" si="311"/>
        <v/>
      </c>
      <c r="AG1270" s="85" t="str">
        <f t="shared" si="312"/>
        <v/>
      </c>
      <c r="AH1270" s="66" t="str">
        <f t="shared" si="315"/>
        <v/>
      </c>
      <c r="AI1270" s="46" t="str">
        <f>IFERROR(IF(ISNUMBER('Opsparede løndele dec20-mar21'!K1268),AH1270+'Opsparede løndele dec20-mar21'!K1268,AH1270),"")</f>
        <v/>
      </c>
    </row>
    <row r="1271" spans="1:35" x14ac:dyDescent="0.25">
      <c r="A1271" s="52" t="str">
        <f t="shared" si="316"/>
        <v/>
      </c>
      <c r="B1271" s="5"/>
      <c r="C1271" s="6"/>
      <c r="D1271" s="7"/>
      <c r="E1271" s="8"/>
      <c r="F1271" s="8"/>
      <c r="G1271" s="60" t="str">
        <f t="shared" si="318"/>
        <v/>
      </c>
      <c r="H1271" s="60" t="str">
        <f t="shared" si="318"/>
        <v/>
      </c>
      <c r="I1271" s="60" t="str">
        <f t="shared" si="318"/>
        <v/>
      </c>
      <c r="K1271" s="115" t="str">
        <f t="shared" si="314"/>
        <v/>
      </c>
      <c r="U1271" s="116"/>
      <c r="V1271" s="65" t="str">
        <f t="shared" si="304"/>
        <v/>
      </c>
      <c r="W1271" s="65" t="str">
        <f t="shared" si="305"/>
        <v/>
      </c>
      <c r="X1271" s="65" t="str">
        <f t="shared" si="306"/>
        <v/>
      </c>
      <c r="Y1271" s="65" t="str">
        <f t="shared" si="307"/>
        <v/>
      </c>
      <c r="Z1271" s="65" t="str">
        <f t="shared" si="308"/>
        <v/>
      </c>
      <c r="AA1271" s="65" t="str">
        <f t="shared" si="309"/>
        <v/>
      </c>
      <c r="AB1271" s="38"/>
      <c r="AC1271" s="38"/>
      <c r="AD1271" s="38"/>
      <c r="AE1271" s="85" t="str">
        <f t="shared" si="310"/>
        <v/>
      </c>
      <c r="AF1271" s="85" t="str">
        <f t="shared" si="311"/>
        <v/>
      </c>
      <c r="AG1271" s="85" t="str">
        <f t="shared" si="312"/>
        <v/>
      </c>
      <c r="AH1271" s="66" t="str">
        <f t="shared" si="315"/>
        <v/>
      </c>
      <c r="AI1271" s="46" t="str">
        <f>IFERROR(IF(ISNUMBER('Opsparede løndele dec20-mar21'!K1269),AH1271+'Opsparede løndele dec20-mar21'!K1269,AH1271),"")</f>
        <v/>
      </c>
    </row>
    <row r="1272" spans="1:35" x14ac:dyDescent="0.25">
      <c r="A1272" s="52" t="str">
        <f t="shared" si="316"/>
        <v/>
      </c>
      <c r="B1272" s="5"/>
      <c r="C1272" s="6"/>
      <c r="D1272" s="7"/>
      <c r="E1272" s="8"/>
      <c r="F1272" s="8"/>
      <c r="G1272" s="60" t="str">
        <f t="shared" ref="G1272:I1287" si="319">IF(AND(ISNUMBER($E1272),ISNUMBER($F1272)),MAX(MIN(NETWORKDAYS(IF($E1272&lt;=VLOOKUP(G$6,Matrix_antal_dage,5,FALSE),VLOOKUP(G$6,Matrix_antal_dage,5,FALSE),$E1272),IF($F1272&gt;=VLOOKUP(G$6,Matrix_antal_dage,6,FALSE),VLOOKUP(G$6,Matrix_antal_dage,6,FALSE),$F1272),helligdage),VLOOKUP(G$6,Matrix_antal_dage,7,FALSE)),0),"")</f>
        <v/>
      </c>
      <c r="H1272" s="60" t="str">
        <f t="shared" si="319"/>
        <v/>
      </c>
      <c r="I1272" s="60" t="str">
        <f t="shared" si="319"/>
        <v/>
      </c>
      <c r="K1272" s="115" t="str">
        <f t="shared" si="314"/>
        <v/>
      </c>
      <c r="U1272" s="116"/>
      <c r="V1272" s="65" t="str">
        <f t="shared" si="304"/>
        <v/>
      </c>
      <c r="W1272" s="65" t="str">
        <f t="shared" si="305"/>
        <v/>
      </c>
      <c r="X1272" s="65" t="str">
        <f t="shared" si="306"/>
        <v/>
      </c>
      <c r="Y1272" s="65" t="str">
        <f t="shared" si="307"/>
        <v/>
      </c>
      <c r="Z1272" s="65" t="str">
        <f t="shared" si="308"/>
        <v/>
      </c>
      <c r="AA1272" s="65" t="str">
        <f t="shared" si="309"/>
        <v/>
      </c>
      <c r="AB1272" s="38"/>
      <c r="AC1272" s="38"/>
      <c r="AD1272" s="38"/>
      <c r="AE1272" s="85" t="str">
        <f t="shared" si="310"/>
        <v/>
      </c>
      <c r="AF1272" s="85" t="str">
        <f t="shared" si="311"/>
        <v/>
      </c>
      <c r="AG1272" s="85" t="str">
        <f t="shared" si="312"/>
        <v/>
      </c>
      <c r="AH1272" s="66" t="str">
        <f t="shared" si="315"/>
        <v/>
      </c>
      <c r="AI1272" s="46" t="str">
        <f>IFERROR(IF(ISNUMBER('Opsparede løndele dec20-mar21'!K1270),AH1272+'Opsparede løndele dec20-mar21'!K1270,AH1272),"")</f>
        <v/>
      </c>
    </row>
    <row r="1273" spans="1:35" x14ac:dyDescent="0.25">
      <c r="A1273" s="52" t="str">
        <f t="shared" si="316"/>
        <v/>
      </c>
      <c r="B1273" s="5"/>
      <c r="C1273" s="6"/>
      <c r="D1273" s="7"/>
      <c r="E1273" s="8"/>
      <c r="F1273" s="8"/>
      <c r="G1273" s="60" t="str">
        <f t="shared" si="319"/>
        <v/>
      </c>
      <c r="H1273" s="60" t="str">
        <f t="shared" si="319"/>
        <v/>
      </c>
      <c r="I1273" s="60" t="str">
        <f t="shared" si="319"/>
        <v/>
      </c>
      <c r="K1273" s="115" t="str">
        <f t="shared" si="314"/>
        <v/>
      </c>
      <c r="U1273" s="116"/>
      <c r="V1273" s="65" t="str">
        <f t="shared" si="304"/>
        <v/>
      </c>
      <c r="W1273" s="65" t="str">
        <f t="shared" si="305"/>
        <v/>
      </c>
      <c r="X1273" s="65" t="str">
        <f t="shared" si="306"/>
        <v/>
      </c>
      <c r="Y1273" s="65" t="str">
        <f t="shared" si="307"/>
        <v/>
      </c>
      <c r="Z1273" s="65" t="str">
        <f t="shared" si="308"/>
        <v/>
      </c>
      <c r="AA1273" s="65" t="str">
        <f t="shared" si="309"/>
        <v/>
      </c>
      <c r="AB1273" s="38"/>
      <c r="AC1273" s="38"/>
      <c r="AD1273" s="38"/>
      <c r="AE1273" s="85" t="str">
        <f t="shared" si="310"/>
        <v/>
      </c>
      <c r="AF1273" s="85" t="str">
        <f t="shared" si="311"/>
        <v/>
      </c>
      <c r="AG1273" s="85" t="str">
        <f t="shared" si="312"/>
        <v/>
      </c>
      <c r="AH1273" s="66" t="str">
        <f t="shared" si="315"/>
        <v/>
      </c>
      <c r="AI1273" s="46" t="str">
        <f>IFERROR(IF(ISNUMBER('Opsparede løndele dec20-mar21'!K1271),AH1273+'Opsparede løndele dec20-mar21'!K1271,AH1273),"")</f>
        <v/>
      </c>
    </row>
    <row r="1274" spans="1:35" x14ac:dyDescent="0.25">
      <c r="A1274" s="52" t="str">
        <f t="shared" si="316"/>
        <v/>
      </c>
      <c r="B1274" s="5"/>
      <c r="C1274" s="6"/>
      <c r="D1274" s="7"/>
      <c r="E1274" s="8"/>
      <c r="F1274" s="8"/>
      <c r="G1274" s="60" t="str">
        <f t="shared" si="319"/>
        <v/>
      </c>
      <c r="H1274" s="60" t="str">
        <f t="shared" si="319"/>
        <v/>
      </c>
      <c r="I1274" s="60" t="str">
        <f t="shared" si="319"/>
        <v/>
      </c>
      <c r="K1274" s="115" t="str">
        <f t="shared" si="314"/>
        <v/>
      </c>
      <c r="U1274" s="116"/>
      <c r="V1274" s="65" t="str">
        <f t="shared" si="304"/>
        <v/>
      </c>
      <c r="W1274" s="65" t="str">
        <f t="shared" si="305"/>
        <v/>
      </c>
      <c r="X1274" s="65" t="str">
        <f t="shared" si="306"/>
        <v/>
      </c>
      <c r="Y1274" s="65" t="str">
        <f t="shared" si="307"/>
        <v/>
      </c>
      <c r="Z1274" s="65" t="str">
        <f t="shared" si="308"/>
        <v/>
      </c>
      <c r="AA1274" s="65" t="str">
        <f t="shared" si="309"/>
        <v/>
      </c>
      <c r="AB1274" s="38"/>
      <c r="AC1274" s="38"/>
      <c r="AD1274" s="38"/>
      <c r="AE1274" s="85" t="str">
        <f t="shared" si="310"/>
        <v/>
      </c>
      <c r="AF1274" s="85" t="str">
        <f t="shared" si="311"/>
        <v/>
      </c>
      <c r="AG1274" s="85" t="str">
        <f t="shared" si="312"/>
        <v/>
      </c>
      <c r="AH1274" s="66" t="str">
        <f t="shared" si="315"/>
        <v/>
      </c>
      <c r="AI1274" s="46" t="str">
        <f>IFERROR(IF(ISNUMBER('Opsparede løndele dec20-mar21'!K1272),AH1274+'Opsparede løndele dec20-mar21'!K1272,AH1274),"")</f>
        <v/>
      </c>
    </row>
    <row r="1275" spans="1:35" x14ac:dyDescent="0.25">
      <c r="A1275" s="52" t="str">
        <f t="shared" si="316"/>
        <v/>
      </c>
      <c r="B1275" s="5"/>
      <c r="C1275" s="6"/>
      <c r="D1275" s="7"/>
      <c r="E1275" s="8"/>
      <c r="F1275" s="8"/>
      <c r="G1275" s="60" t="str">
        <f t="shared" si="319"/>
        <v/>
      </c>
      <c r="H1275" s="60" t="str">
        <f t="shared" si="319"/>
        <v/>
      </c>
      <c r="I1275" s="60" t="str">
        <f t="shared" si="319"/>
        <v/>
      </c>
      <c r="K1275" s="115" t="str">
        <f t="shared" si="314"/>
        <v/>
      </c>
      <c r="U1275" s="116"/>
      <c r="V1275" s="65" t="str">
        <f t="shared" si="304"/>
        <v/>
      </c>
      <c r="W1275" s="65" t="str">
        <f t="shared" si="305"/>
        <v/>
      </c>
      <c r="X1275" s="65" t="str">
        <f t="shared" si="306"/>
        <v/>
      </c>
      <c r="Y1275" s="65" t="str">
        <f t="shared" si="307"/>
        <v/>
      </c>
      <c r="Z1275" s="65" t="str">
        <f t="shared" si="308"/>
        <v/>
      </c>
      <c r="AA1275" s="65" t="str">
        <f t="shared" si="309"/>
        <v/>
      </c>
      <c r="AB1275" s="38"/>
      <c r="AC1275" s="38"/>
      <c r="AD1275" s="38"/>
      <c r="AE1275" s="85" t="str">
        <f t="shared" si="310"/>
        <v/>
      </c>
      <c r="AF1275" s="85" t="str">
        <f t="shared" si="311"/>
        <v/>
      </c>
      <c r="AG1275" s="85" t="str">
        <f t="shared" si="312"/>
        <v/>
      </c>
      <c r="AH1275" s="66" t="str">
        <f t="shared" si="315"/>
        <v/>
      </c>
      <c r="AI1275" s="46" t="str">
        <f>IFERROR(IF(ISNUMBER('Opsparede løndele dec20-mar21'!K1273),AH1275+'Opsparede løndele dec20-mar21'!K1273,AH1275),"")</f>
        <v/>
      </c>
    </row>
    <row r="1276" spans="1:35" x14ac:dyDescent="0.25">
      <c r="A1276" s="52" t="str">
        <f t="shared" si="316"/>
        <v/>
      </c>
      <c r="B1276" s="5"/>
      <c r="C1276" s="6"/>
      <c r="D1276" s="7"/>
      <c r="E1276" s="8"/>
      <c r="F1276" s="8"/>
      <c r="G1276" s="60" t="str">
        <f t="shared" si="319"/>
        <v/>
      </c>
      <c r="H1276" s="60" t="str">
        <f t="shared" si="319"/>
        <v/>
      </c>
      <c r="I1276" s="60" t="str">
        <f t="shared" si="319"/>
        <v/>
      </c>
      <c r="K1276" s="115" t="str">
        <f t="shared" si="314"/>
        <v/>
      </c>
      <c r="U1276" s="116"/>
      <c r="V1276" s="65" t="str">
        <f t="shared" si="304"/>
        <v/>
      </c>
      <c r="W1276" s="65" t="str">
        <f t="shared" si="305"/>
        <v/>
      </c>
      <c r="X1276" s="65" t="str">
        <f t="shared" si="306"/>
        <v/>
      </c>
      <c r="Y1276" s="65" t="str">
        <f t="shared" si="307"/>
        <v/>
      </c>
      <c r="Z1276" s="65" t="str">
        <f t="shared" si="308"/>
        <v/>
      </c>
      <c r="AA1276" s="65" t="str">
        <f t="shared" si="309"/>
        <v/>
      </c>
      <c r="AB1276" s="38"/>
      <c r="AC1276" s="38"/>
      <c r="AD1276" s="38"/>
      <c r="AE1276" s="85" t="str">
        <f t="shared" si="310"/>
        <v/>
      </c>
      <c r="AF1276" s="85" t="str">
        <f t="shared" si="311"/>
        <v/>
      </c>
      <c r="AG1276" s="85" t="str">
        <f t="shared" si="312"/>
        <v/>
      </c>
      <c r="AH1276" s="66" t="str">
        <f t="shared" si="315"/>
        <v/>
      </c>
      <c r="AI1276" s="46" t="str">
        <f>IFERROR(IF(ISNUMBER('Opsparede løndele dec20-mar21'!K1274),AH1276+'Opsparede løndele dec20-mar21'!K1274,AH1276),"")</f>
        <v/>
      </c>
    </row>
    <row r="1277" spans="1:35" x14ac:dyDescent="0.25">
      <c r="A1277" s="52" t="str">
        <f t="shared" si="316"/>
        <v/>
      </c>
      <c r="B1277" s="5"/>
      <c r="C1277" s="6"/>
      <c r="D1277" s="7"/>
      <c r="E1277" s="8"/>
      <c r="F1277" s="8"/>
      <c r="G1277" s="60" t="str">
        <f t="shared" si="319"/>
        <v/>
      </c>
      <c r="H1277" s="60" t="str">
        <f t="shared" si="319"/>
        <v/>
      </c>
      <c r="I1277" s="60" t="str">
        <f t="shared" si="319"/>
        <v/>
      </c>
      <c r="K1277" s="115" t="str">
        <f t="shared" si="314"/>
        <v/>
      </c>
      <c r="U1277" s="116"/>
      <c r="V1277" s="65" t="str">
        <f t="shared" si="304"/>
        <v/>
      </c>
      <c r="W1277" s="65" t="str">
        <f t="shared" si="305"/>
        <v/>
      </c>
      <c r="X1277" s="65" t="str">
        <f t="shared" si="306"/>
        <v/>
      </c>
      <c r="Y1277" s="65" t="str">
        <f t="shared" si="307"/>
        <v/>
      </c>
      <c r="Z1277" s="65" t="str">
        <f t="shared" si="308"/>
        <v/>
      </c>
      <c r="AA1277" s="65" t="str">
        <f t="shared" si="309"/>
        <v/>
      </c>
      <c r="AB1277" s="38"/>
      <c r="AC1277" s="38"/>
      <c r="AD1277" s="38"/>
      <c r="AE1277" s="85" t="str">
        <f t="shared" si="310"/>
        <v/>
      </c>
      <c r="AF1277" s="85" t="str">
        <f t="shared" si="311"/>
        <v/>
      </c>
      <c r="AG1277" s="85" t="str">
        <f t="shared" si="312"/>
        <v/>
      </c>
      <c r="AH1277" s="66" t="str">
        <f t="shared" si="315"/>
        <v/>
      </c>
      <c r="AI1277" s="46" t="str">
        <f>IFERROR(IF(ISNUMBER('Opsparede løndele dec20-mar21'!K1275),AH1277+'Opsparede løndele dec20-mar21'!K1275,AH1277),"")</f>
        <v/>
      </c>
    </row>
    <row r="1278" spans="1:35" x14ac:dyDescent="0.25">
      <c r="A1278" s="52" t="str">
        <f t="shared" si="316"/>
        <v/>
      </c>
      <c r="B1278" s="5"/>
      <c r="C1278" s="6"/>
      <c r="D1278" s="7"/>
      <c r="E1278" s="8"/>
      <c r="F1278" s="8"/>
      <c r="G1278" s="60" t="str">
        <f t="shared" si="319"/>
        <v/>
      </c>
      <c r="H1278" s="60" t="str">
        <f t="shared" si="319"/>
        <v/>
      </c>
      <c r="I1278" s="60" t="str">
        <f t="shared" si="319"/>
        <v/>
      </c>
      <c r="K1278" s="115" t="str">
        <f t="shared" si="314"/>
        <v/>
      </c>
      <c r="U1278" s="116"/>
      <c r="V1278" s="65" t="str">
        <f t="shared" si="304"/>
        <v/>
      </c>
      <c r="W1278" s="65" t="str">
        <f t="shared" si="305"/>
        <v/>
      </c>
      <c r="X1278" s="65" t="str">
        <f t="shared" si="306"/>
        <v/>
      </c>
      <c r="Y1278" s="65" t="str">
        <f t="shared" si="307"/>
        <v/>
      </c>
      <c r="Z1278" s="65" t="str">
        <f t="shared" si="308"/>
        <v/>
      </c>
      <c r="AA1278" s="65" t="str">
        <f t="shared" si="309"/>
        <v/>
      </c>
      <c r="AB1278" s="38"/>
      <c r="AC1278" s="38"/>
      <c r="AD1278" s="38"/>
      <c r="AE1278" s="85" t="str">
        <f t="shared" si="310"/>
        <v/>
      </c>
      <c r="AF1278" s="85" t="str">
        <f t="shared" si="311"/>
        <v/>
      </c>
      <c r="AG1278" s="85" t="str">
        <f t="shared" si="312"/>
        <v/>
      </c>
      <c r="AH1278" s="66" t="str">
        <f t="shared" si="315"/>
        <v/>
      </c>
      <c r="AI1278" s="46" t="str">
        <f>IFERROR(IF(ISNUMBER('Opsparede løndele dec20-mar21'!K1276),AH1278+'Opsparede løndele dec20-mar21'!K1276,AH1278),"")</f>
        <v/>
      </c>
    </row>
    <row r="1279" spans="1:35" x14ac:dyDescent="0.25">
      <c r="A1279" s="52" t="str">
        <f t="shared" si="316"/>
        <v/>
      </c>
      <c r="B1279" s="5"/>
      <c r="C1279" s="6"/>
      <c r="D1279" s="7"/>
      <c r="E1279" s="8"/>
      <c r="F1279" s="8"/>
      <c r="G1279" s="60" t="str">
        <f t="shared" si="319"/>
        <v/>
      </c>
      <c r="H1279" s="60" t="str">
        <f t="shared" si="319"/>
        <v/>
      </c>
      <c r="I1279" s="60" t="str">
        <f t="shared" si="319"/>
        <v/>
      </c>
      <c r="K1279" s="115" t="str">
        <f t="shared" si="314"/>
        <v/>
      </c>
      <c r="U1279" s="116"/>
      <c r="V1279" s="65" t="str">
        <f t="shared" si="304"/>
        <v/>
      </c>
      <c r="W1279" s="65" t="str">
        <f t="shared" si="305"/>
        <v/>
      </c>
      <c r="X1279" s="65" t="str">
        <f t="shared" si="306"/>
        <v/>
      </c>
      <c r="Y1279" s="65" t="str">
        <f t="shared" si="307"/>
        <v/>
      </c>
      <c r="Z1279" s="65" t="str">
        <f t="shared" si="308"/>
        <v/>
      </c>
      <c r="AA1279" s="65" t="str">
        <f t="shared" si="309"/>
        <v/>
      </c>
      <c r="AB1279" s="38"/>
      <c r="AC1279" s="38"/>
      <c r="AD1279" s="38"/>
      <c r="AE1279" s="85" t="str">
        <f t="shared" si="310"/>
        <v/>
      </c>
      <c r="AF1279" s="85" t="str">
        <f t="shared" si="311"/>
        <v/>
      </c>
      <c r="AG1279" s="85" t="str">
        <f t="shared" si="312"/>
        <v/>
      </c>
      <c r="AH1279" s="66" t="str">
        <f t="shared" si="315"/>
        <v/>
      </c>
      <c r="AI1279" s="46" t="str">
        <f>IFERROR(IF(ISNUMBER('Opsparede løndele dec20-mar21'!K1277),AH1279+'Opsparede løndele dec20-mar21'!K1277,AH1279),"")</f>
        <v/>
      </c>
    </row>
    <row r="1280" spans="1:35" x14ac:dyDescent="0.25">
      <c r="A1280" s="52" t="str">
        <f t="shared" si="316"/>
        <v/>
      </c>
      <c r="B1280" s="5"/>
      <c r="C1280" s="6"/>
      <c r="D1280" s="7"/>
      <c r="E1280" s="8"/>
      <c r="F1280" s="8"/>
      <c r="G1280" s="60" t="str">
        <f t="shared" si="319"/>
        <v/>
      </c>
      <c r="H1280" s="60" t="str">
        <f t="shared" si="319"/>
        <v/>
      </c>
      <c r="I1280" s="60" t="str">
        <f t="shared" si="319"/>
        <v/>
      </c>
      <c r="K1280" s="115" t="str">
        <f t="shared" si="314"/>
        <v/>
      </c>
      <c r="U1280" s="116"/>
      <c r="V1280" s="65" t="str">
        <f t="shared" si="304"/>
        <v/>
      </c>
      <c r="W1280" s="65" t="str">
        <f t="shared" si="305"/>
        <v/>
      </c>
      <c r="X1280" s="65" t="str">
        <f t="shared" si="306"/>
        <v/>
      </c>
      <c r="Y1280" s="65" t="str">
        <f t="shared" si="307"/>
        <v/>
      </c>
      <c r="Z1280" s="65" t="str">
        <f t="shared" si="308"/>
        <v/>
      </c>
      <c r="AA1280" s="65" t="str">
        <f t="shared" si="309"/>
        <v/>
      </c>
      <c r="AB1280" s="38"/>
      <c r="AC1280" s="38"/>
      <c r="AD1280" s="38"/>
      <c r="AE1280" s="85" t="str">
        <f t="shared" si="310"/>
        <v/>
      </c>
      <c r="AF1280" s="85" t="str">
        <f t="shared" si="311"/>
        <v/>
      </c>
      <c r="AG1280" s="85" t="str">
        <f t="shared" si="312"/>
        <v/>
      </c>
      <c r="AH1280" s="66" t="str">
        <f t="shared" si="315"/>
        <v/>
      </c>
      <c r="AI1280" s="46" t="str">
        <f>IFERROR(IF(ISNUMBER('Opsparede løndele dec20-mar21'!K1278),AH1280+'Opsparede løndele dec20-mar21'!K1278,AH1280),"")</f>
        <v/>
      </c>
    </row>
    <row r="1281" spans="1:35" x14ac:dyDescent="0.25">
      <c r="A1281" s="52" t="str">
        <f t="shared" si="316"/>
        <v/>
      </c>
      <c r="B1281" s="5"/>
      <c r="C1281" s="6"/>
      <c r="D1281" s="7"/>
      <c r="E1281" s="8"/>
      <c r="F1281" s="8"/>
      <c r="G1281" s="60" t="str">
        <f t="shared" si="319"/>
        <v/>
      </c>
      <c r="H1281" s="60" t="str">
        <f t="shared" si="319"/>
        <v/>
      </c>
      <c r="I1281" s="60" t="str">
        <f t="shared" si="319"/>
        <v/>
      </c>
      <c r="K1281" s="115" t="str">
        <f t="shared" si="314"/>
        <v/>
      </c>
      <c r="U1281" s="116"/>
      <c r="V1281" s="65" t="str">
        <f t="shared" si="304"/>
        <v/>
      </c>
      <c r="W1281" s="65" t="str">
        <f t="shared" si="305"/>
        <v/>
      </c>
      <c r="X1281" s="65" t="str">
        <f t="shared" si="306"/>
        <v/>
      </c>
      <c r="Y1281" s="65" t="str">
        <f t="shared" si="307"/>
        <v/>
      </c>
      <c r="Z1281" s="65" t="str">
        <f t="shared" si="308"/>
        <v/>
      </c>
      <c r="AA1281" s="65" t="str">
        <f t="shared" si="309"/>
        <v/>
      </c>
      <c r="AB1281" s="38"/>
      <c r="AC1281" s="38"/>
      <c r="AD1281" s="38"/>
      <c r="AE1281" s="85" t="str">
        <f t="shared" si="310"/>
        <v/>
      </c>
      <c r="AF1281" s="85" t="str">
        <f t="shared" si="311"/>
        <v/>
      </c>
      <c r="AG1281" s="85" t="str">
        <f t="shared" si="312"/>
        <v/>
      </c>
      <c r="AH1281" s="66" t="str">
        <f t="shared" si="315"/>
        <v/>
      </c>
      <c r="AI1281" s="46" t="str">
        <f>IFERROR(IF(ISNUMBER('Opsparede løndele dec20-mar21'!K1279),AH1281+'Opsparede løndele dec20-mar21'!K1279,AH1281),"")</f>
        <v/>
      </c>
    </row>
    <row r="1282" spans="1:35" x14ac:dyDescent="0.25">
      <c r="A1282" s="52" t="str">
        <f t="shared" si="316"/>
        <v/>
      </c>
      <c r="B1282" s="5"/>
      <c r="C1282" s="6"/>
      <c r="D1282" s="7"/>
      <c r="E1282" s="8"/>
      <c r="F1282" s="8"/>
      <c r="G1282" s="60" t="str">
        <f t="shared" si="319"/>
        <v/>
      </c>
      <c r="H1282" s="60" t="str">
        <f t="shared" si="319"/>
        <v/>
      </c>
      <c r="I1282" s="60" t="str">
        <f t="shared" si="319"/>
        <v/>
      </c>
      <c r="K1282" s="115" t="str">
        <f t="shared" si="314"/>
        <v/>
      </c>
      <c r="U1282" s="116"/>
      <c r="V1282" s="65" t="str">
        <f t="shared" si="304"/>
        <v/>
      </c>
      <c r="W1282" s="65" t="str">
        <f t="shared" si="305"/>
        <v/>
      </c>
      <c r="X1282" s="65" t="str">
        <f t="shared" si="306"/>
        <v/>
      </c>
      <c r="Y1282" s="65" t="str">
        <f t="shared" si="307"/>
        <v/>
      </c>
      <c r="Z1282" s="65" t="str">
        <f t="shared" si="308"/>
        <v/>
      </c>
      <c r="AA1282" s="65" t="str">
        <f t="shared" si="309"/>
        <v/>
      </c>
      <c r="AB1282" s="38"/>
      <c r="AC1282" s="38"/>
      <c r="AD1282" s="38"/>
      <c r="AE1282" s="85" t="str">
        <f t="shared" si="310"/>
        <v/>
      </c>
      <c r="AF1282" s="85" t="str">
        <f t="shared" si="311"/>
        <v/>
      </c>
      <c r="AG1282" s="85" t="str">
        <f t="shared" si="312"/>
        <v/>
      </c>
      <c r="AH1282" s="66" t="str">
        <f t="shared" si="315"/>
        <v/>
      </c>
      <c r="AI1282" s="46" t="str">
        <f>IFERROR(IF(ISNUMBER('Opsparede løndele dec20-mar21'!K1280),AH1282+'Opsparede løndele dec20-mar21'!K1280,AH1282),"")</f>
        <v/>
      </c>
    </row>
    <row r="1283" spans="1:35" x14ac:dyDescent="0.25">
      <c r="A1283" s="52" t="str">
        <f t="shared" si="316"/>
        <v/>
      </c>
      <c r="B1283" s="5"/>
      <c r="C1283" s="6"/>
      <c r="D1283" s="7"/>
      <c r="E1283" s="8"/>
      <c r="F1283" s="8"/>
      <c r="G1283" s="60" t="str">
        <f t="shared" si="319"/>
        <v/>
      </c>
      <c r="H1283" s="60" t="str">
        <f t="shared" si="319"/>
        <v/>
      </c>
      <c r="I1283" s="60" t="str">
        <f t="shared" si="319"/>
        <v/>
      </c>
      <c r="K1283" s="115" t="str">
        <f t="shared" si="314"/>
        <v/>
      </c>
      <c r="U1283" s="116"/>
      <c r="V1283" s="65" t="str">
        <f t="shared" si="304"/>
        <v/>
      </c>
      <c r="W1283" s="65" t="str">
        <f t="shared" si="305"/>
        <v/>
      </c>
      <c r="X1283" s="65" t="str">
        <f t="shared" si="306"/>
        <v/>
      </c>
      <c r="Y1283" s="65" t="str">
        <f t="shared" si="307"/>
        <v/>
      </c>
      <c r="Z1283" s="65" t="str">
        <f t="shared" si="308"/>
        <v/>
      </c>
      <c r="AA1283" s="65" t="str">
        <f t="shared" si="309"/>
        <v/>
      </c>
      <c r="AB1283" s="38"/>
      <c r="AC1283" s="38"/>
      <c r="AD1283" s="38"/>
      <c r="AE1283" s="85" t="str">
        <f t="shared" si="310"/>
        <v/>
      </c>
      <c r="AF1283" s="85" t="str">
        <f t="shared" si="311"/>
        <v/>
      </c>
      <c r="AG1283" s="85" t="str">
        <f t="shared" si="312"/>
        <v/>
      </c>
      <c r="AH1283" s="66" t="str">
        <f t="shared" si="315"/>
        <v/>
      </c>
      <c r="AI1283" s="46" t="str">
        <f>IFERROR(IF(ISNUMBER('Opsparede løndele dec20-mar21'!K1281),AH1283+'Opsparede løndele dec20-mar21'!K1281,AH1283),"")</f>
        <v/>
      </c>
    </row>
    <row r="1284" spans="1:35" x14ac:dyDescent="0.25">
      <c r="A1284" s="52" t="str">
        <f t="shared" si="316"/>
        <v/>
      </c>
      <c r="B1284" s="5"/>
      <c r="C1284" s="6"/>
      <c r="D1284" s="7"/>
      <c r="E1284" s="8"/>
      <c r="F1284" s="8"/>
      <c r="G1284" s="60" t="str">
        <f t="shared" si="319"/>
        <v/>
      </c>
      <c r="H1284" s="60" t="str">
        <f t="shared" si="319"/>
        <v/>
      </c>
      <c r="I1284" s="60" t="str">
        <f t="shared" si="319"/>
        <v/>
      </c>
      <c r="K1284" s="115" t="str">
        <f t="shared" si="314"/>
        <v/>
      </c>
      <c r="U1284" s="116"/>
      <c r="V1284" s="65" t="str">
        <f t="shared" si="304"/>
        <v/>
      </c>
      <c r="W1284" s="65" t="str">
        <f t="shared" si="305"/>
        <v/>
      </c>
      <c r="X1284" s="65" t="str">
        <f t="shared" si="306"/>
        <v/>
      </c>
      <c r="Y1284" s="65" t="str">
        <f t="shared" si="307"/>
        <v/>
      </c>
      <c r="Z1284" s="65" t="str">
        <f t="shared" si="308"/>
        <v/>
      </c>
      <c r="AA1284" s="65" t="str">
        <f t="shared" si="309"/>
        <v/>
      </c>
      <c r="AB1284" s="38"/>
      <c r="AC1284" s="38"/>
      <c r="AD1284" s="38"/>
      <c r="AE1284" s="85" t="str">
        <f t="shared" si="310"/>
        <v/>
      </c>
      <c r="AF1284" s="85" t="str">
        <f t="shared" si="311"/>
        <v/>
      </c>
      <c r="AG1284" s="85" t="str">
        <f t="shared" si="312"/>
        <v/>
      </c>
      <c r="AH1284" s="66" t="str">
        <f t="shared" si="315"/>
        <v/>
      </c>
      <c r="AI1284" s="46" t="str">
        <f>IFERROR(IF(ISNUMBER('Opsparede løndele dec20-mar21'!K1282),AH1284+'Opsparede løndele dec20-mar21'!K1282,AH1284),"")</f>
        <v/>
      </c>
    </row>
    <row r="1285" spans="1:35" x14ac:dyDescent="0.25">
      <c r="A1285" s="52" t="str">
        <f t="shared" si="316"/>
        <v/>
      </c>
      <c r="B1285" s="5"/>
      <c r="C1285" s="6"/>
      <c r="D1285" s="7"/>
      <c r="E1285" s="8"/>
      <c r="F1285" s="8"/>
      <c r="G1285" s="60" t="str">
        <f t="shared" si="319"/>
        <v/>
      </c>
      <c r="H1285" s="60" t="str">
        <f t="shared" si="319"/>
        <v/>
      </c>
      <c r="I1285" s="60" t="str">
        <f t="shared" si="319"/>
        <v/>
      </c>
      <c r="K1285" s="115" t="str">
        <f t="shared" si="314"/>
        <v/>
      </c>
      <c r="U1285" s="116"/>
      <c r="V1285" s="65" t="str">
        <f t="shared" si="304"/>
        <v/>
      </c>
      <c r="W1285" s="65" t="str">
        <f t="shared" si="305"/>
        <v/>
      </c>
      <c r="X1285" s="65" t="str">
        <f t="shared" si="306"/>
        <v/>
      </c>
      <c r="Y1285" s="65" t="str">
        <f t="shared" si="307"/>
        <v/>
      </c>
      <c r="Z1285" s="65" t="str">
        <f t="shared" si="308"/>
        <v/>
      </c>
      <c r="AA1285" s="65" t="str">
        <f t="shared" si="309"/>
        <v/>
      </c>
      <c r="AB1285" s="38"/>
      <c r="AC1285" s="38"/>
      <c r="AD1285" s="38"/>
      <c r="AE1285" s="85" t="str">
        <f t="shared" si="310"/>
        <v/>
      </c>
      <c r="AF1285" s="85" t="str">
        <f t="shared" si="311"/>
        <v/>
      </c>
      <c r="AG1285" s="85" t="str">
        <f t="shared" si="312"/>
        <v/>
      </c>
      <c r="AH1285" s="66" t="str">
        <f t="shared" si="315"/>
        <v/>
      </c>
      <c r="AI1285" s="46" t="str">
        <f>IFERROR(IF(ISNUMBER('Opsparede løndele dec20-mar21'!K1283),AH1285+'Opsparede løndele dec20-mar21'!K1283,AH1285),"")</f>
        <v/>
      </c>
    </row>
    <row r="1286" spans="1:35" x14ac:dyDescent="0.25">
      <c r="A1286" s="52" t="str">
        <f t="shared" si="316"/>
        <v/>
      </c>
      <c r="B1286" s="5"/>
      <c r="C1286" s="6"/>
      <c r="D1286" s="7"/>
      <c r="E1286" s="8"/>
      <c r="F1286" s="8"/>
      <c r="G1286" s="60" t="str">
        <f t="shared" si="319"/>
        <v/>
      </c>
      <c r="H1286" s="60" t="str">
        <f t="shared" si="319"/>
        <v/>
      </c>
      <c r="I1286" s="60" t="str">
        <f t="shared" si="319"/>
        <v/>
      </c>
      <c r="K1286" s="115" t="str">
        <f t="shared" si="314"/>
        <v/>
      </c>
      <c r="U1286" s="116"/>
      <c r="V1286" s="65" t="str">
        <f t="shared" si="304"/>
        <v/>
      </c>
      <c r="W1286" s="65" t="str">
        <f t="shared" si="305"/>
        <v/>
      </c>
      <c r="X1286" s="65" t="str">
        <f t="shared" si="306"/>
        <v/>
      </c>
      <c r="Y1286" s="65" t="str">
        <f t="shared" si="307"/>
        <v/>
      </c>
      <c r="Z1286" s="65" t="str">
        <f t="shared" si="308"/>
        <v/>
      </c>
      <c r="AA1286" s="65" t="str">
        <f t="shared" si="309"/>
        <v/>
      </c>
      <c r="AB1286" s="38"/>
      <c r="AC1286" s="38"/>
      <c r="AD1286" s="38"/>
      <c r="AE1286" s="85" t="str">
        <f t="shared" si="310"/>
        <v/>
      </c>
      <c r="AF1286" s="85" t="str">
        <f t="shared" si="311"/>
        <v/>
      </c>
      <c r="AG1286" s="85" t="str">
        <f t="shared" si="312"/>
        <v/>
      </c>
      <c r="AH1286" s="66" t="str">
        <f t="shared" si="315"/>
        <v/>
      </c>
      <c r="AI1286" s="46" t="str">
        <f>IFERROR(IF(ISNUMBER('Opsparede løndele dec20-mar21'!K1284),AH1286+'Opsparede løndele dec20-mar21'!K1284,AH1286),"")</f>
        <v/>
      </c>
    </row>
    <row r="1287" spans="1:35" x14ac:dyDescent="0.25">
      <c r="A1287" s="52" t="str">
        <f t="shared" si="316"/>
        <v/>
      </c>
      <c r="B1287" s="5"/>
      <c r="C1287" s="6"/>
      <c r="D1287" s="7"/>
      <c r="E1287" s="8"/>
      <c r="F1287" s="8"/>
      <c r="G1287" s="60" t="str">
        <f t="shared" si="319"/>
        <v/>
      </c>
      <c r="H1287" s="60" t="str">
        <f t="shared" si="319"/>
        <v/>
      </c>
      <c r="I1287" s="60" t="str">
        <f t="shared" si="319"/>
        <v/>
      </c>
      <c r="K1287" s="115" t="str">
        <f t="shared" si="314"/>
        <v/>
      </c>
      <c r="U1287" s="116"/>
      <c r="V1287" s="65" t="str">
        <f t="shared" ref="V1287:V1350" si="320">IF(AND(ISNUMBER($U1287),ISNUMBER(L1287)),(IF($B1287="","",IF(MIN(L1287,O1287)*$K1287&gt;30000*IF($U1287&gt;37,37,$U1287)/37,30000*IF($U1287&gt;37,37,$U1287)/37,MIN(L1287,O1287)*$K1287))),"")</f>
        <v/>
      </c>
      <c r="W1287" s="65" t="str">
        <f t="shared" ref="W1287:W1350" si="321">IF(AND(ISNUMBER($U1287),ISNUMBER(M1287)),(IF($B1287="","",IF(MIN(M1287,P1287)*$K1287&gt;30000*IF($U1287&gt;37,37,$U1287)/37,30000*IF($U1287&gt;37,37,$U1287)/37,MIN(M1287,P1287)*$K1287))),"")</f>
        <v/>
      </c>
      <c r="X1287" s="65" t="str">
        <f t="shared" ref="X1287:X1350" si="322">IF(AND(ISNUMBER($U1287),ISNUMBER(N1287)),(IF($B1287="","",IF(MIN(N1287,Q1287)*$K1287&gt;30000*IF($U1287&gt;37,37,$U1287)/37,30000*IF($U1287&gt;37,37,$U1287)/37,MIN(N1287,Q1287)*$K1287))),"")</f>
        <v/>
      </c>
      <c r="Y1287" s="65" t="str">
        <f t="shared" ref="Y1287:Y1350" si="323">IF(ISNUMBER(V1287),(MIN(V1287,MIN(L1287,O1287)-R1287)),"")</f>
        <v/>
      </c>
      <c r="Z1287" s="65" t="str">
        <f t="shared" ref="Z1287:Z1350" si="324">IF(ISNUMBER(W1287),(MIN(W1287,MIN(M1287,P1287)-S1287)),"")</f>
        <v/>
      </c>
      <c r="AA1287" s="65" t="str">
        <f t="shared" ref="AA1287:AA1350" si="325">IF(ISNUMBER(X1287),(MIN(X1287,MIN(N1287,Q1287)-T1287)),"")</f>
        <v/>
      </c>
      <c r="AB1287" s="38"/>
      <c r="AC1287" s="38"/>
      <c r="AD1287" s="38"/>
      <c r="AE1287" s="85" t="str">
        <f t="shared" ref="AE1287:AE1350" si="326">IF(ISNUMBER(AB1287),MIN(Y1287/VLOOKUP(G$6,Matrix_antal_dage,4,FALSE)*(G1287-AB1287),30000),"")</f>
        <v/>
      </c>
      <c r="AF1287" s="85" t="str">
        <f t="shared" ref="AF1287:AF1350" si="327">IF(ISNUMBER(AC1287),MIN(Z1287/VLOOKUP(H$6,Matrix_antal_dage,4,FALSE)*(H1287-AC1287),30000),"")</f>
        <v/>
      </c>
      <c r="AG1287" s="85" t="str">
        <f t="shared" ref="AG1287:AG1350" si="328">IF(ISNUMBER(AD1287),MIN(AA1287/VLOOKUP(I$6,Matrix_antal_dage,4,FALSE)*(I1287-AD1287),30000),"")</f>
        <v/>
      </c>
      <c r="AH1287" s="66" t="str">
        <f t="shared" si="315"/>
        <v/>
      </c>
      <c r="AI1287" s="46" t="str">
        <f>IFERROR(IF(ISNUMBER('Opsparede løndele dec20-mar21'!K1285),AH1287+'Opsparede løndele dec20-mar21'!K1285,AH1287),"")</f>
        <v/>
      </c>
    </row>
    <row r="1288" spans="1:35" x14ac:dyDescent="0.25">
      <c r="A1288" s="52" t="str">
        <f t="shared" si="316"/>
        <v/>
      </c>
      <c r="B1288" s="5"/>
      <c r="C1288" s="6"/>
      <c r="D1288" s="7"/>
      <c r="E1288" s="8"/>
      <c r="F1288" s="8"/>
      <c r="G1288" s="60" t="str">
        <f t="shared" ref="G1288:I1303" si="329">IF(AND(ISNUMBER($E1288),ISNUMBER($F1288)),MAX(MIN(NETWORKDAYS(IF($E1288&lt;=VLOOKUP(G$6,Matrix_antal_dage,5,FALSE),VLOOKUP(G$6,Matrix_antal_dage,5,FALSE),$E1288),IF($F1288&gt;=VLOOKUP(G$6,Matrix_antal_dage,6,FALSE),VLOOKUP(G$6,Matrix_antal_dage,6,FALSE),$F1288),helligdage),VLOOKUP(G$6,Matrix_antal_dage,7,FALSE)),0),"")</f>
        <v/>
      </c>
      <c r="H1288" s="60" t="str">
        <f t="shared" si="329"/>
        <v/>
      </c>
      <c r="I1288" s="60" t="str">
        <f t="shared" si="329"/>
        <v/>
      </c>
      <c r="K1288" s="115" t="str">
        <f t="shared" ref="K1288:K1351" si="330">IF(J1288="","",IF(J1288="Funktionær",0.75,IF(J1288="Ikke-funktionær",0.9,IF(J1288="Elev/lærling",0.9))))</f>
        <v/>
      </c>
      <c r="U1288" s="116"/>
      <c r="V1288" s="65" t="str">
        <f t="shared" si="320"/>
        <v/>
      </c>
      <c r="W1288" s="65" t="str">
        <f t="shared" si="321"/>
        <v/>
      </c>
      <c r="X1288" s="65" t="str">
        <f t="shared" si="322"/>
        <v/>
      </c>
      <c r="Y1288" s="65" t="str">
        <f t="shared" si="323"/>
        <v/>
      </c>
      <c r="Z1288" s="65" t="str">
        <f t="shared" si="324"/>
        <v/>
      </c>
      <c r="AA1288" s="65" t="str">
        <f t="shared" si="325"/>
        <v/>
      </c>
      <c r="AB1288" s="38"/>
      <c r="AC1288" s="38"/>
      <c r="AD1288" s="38"/>
      <c r="AE1288" s="85" t="str">
        <f t="shared" si="326"/>
        <v/>
      </c>
      <c r="AF1288" s="85" t="str">
        <f t="shared" si="327"/>
        <v/>
      </c>
      <c r="AG1288" s="85" t="str">
        <f t="shared" si="328"/>
        <v/>
      </c>
      <c r="AH1288" s="66" t="str">
        <f t="shared" ref="AH1288:AH1351" si="331">IF(OR(ISNUMBER(AB1288),ISNUMBER(AC1288),ISNUMBER(AD1288)),SUM(AE1288:AG1288),"")</f>
        <v/>
      </c>
      <c r="AI1288" s="46" t="str">
        <f>IFERROR(IF(ISNUMBER('Opsparede løndele dec20-mar21'!K1286),AH1288+'Opsparede løndele dec20-mar21'!K1286,AH1288),"")</f>
        <v/>
      </c>
    </row>
    <row r="1289" spans="1:35" x14ac:dyDescent="0.25">
      <c r="A1289" s="52" t="str">
        <f t="shared" ref="A1289:A1352" si="332">IF(B1289="","",A1288+1)</f>
        <v/>
      </c>
      <c r="B1289" s="5"/>
      <c r="C1289" s="6"/>
      <c r="D1289" s="7"/>
      <c r="E1289" s="8"/>
      <c r="F1289" s="8"/>
      <c r="G1289" s="60" t="str">
        <f t="shared" si="329"/>
        <v/>
      </c>
      <c r="H1289" s="60" t="str">
        <f t="shared" si="329"/>
        <v/>
      </c>
      <c r="I1289" s="60" t="str">
        <f t="shared" si="329"/>
        <v/>
      </c>
      <c r="K1289" s="115" t="str">
        <f t="shared" si="330"/>
        <v/>
      </c>
      <c r="U1289" s="116"/>
      <c r="V1289" s="65" t="str">
        <f t="shared" si="320"/>
        <v/>
      </c>
      <c r="W1289" s="65" t="str">
        <f t="shared" si="321"/>
        <v/>
      </c>
      <c r="X1289" s="65" t="str">
        <f t="shared" si="322"/>
        <v/>
      </c>
      <c r="Y1289" s="65" t="str">
        <f t="shared" si="323"/>
        <v/>
      </c>
      <c r="Z1289" s="65" t="str">
        <f t="shared" si="324"/>
        <v/>
      </c>
      <c r="AA1289" s="65" t="str">
        <f t="shared" si="325"/>
        <v/>
      </c>
      <c r="AB1289" s="38"/>
      <c r="AC1289" s="38"/>
      <c r="AD1289" s="38"/>
      <c r="AE1289" s="85" t="str">
        <f t="shared" si="326"/>
        <v/>
      </c>
      <c r="AF1289" s="85" t="str">
        <f t="shared" si="327"/>
        <v/>
      </c>
      <c r="AG1289" s="85" t="str">
        <f t="shared" si="328"/>
        <v/>
      </c>
      <c r="AH1289" s="66" t="str">
        <f t="shared" si="331"/>
        <v/>
      </c>
      <c r="AI1289" s="46" t="str">
        <f>IFERROR(IF(ISNUMBER('Opsparede løndele dec20-mar21'!K1287),AH1289+'Opsparede løndele dec20-mar21'!K1287,AH1289),"")</f>
        <v/>
      </c>
    </row>
    <row r="1290" spans="1:35" x14ac:dyDescent="0.25">
      <c r="A1290" s="52" t="str">
        <f t="shared" si="332"/>
        <v/>
      </c>
      <c r="B1290" s="5"/>
      <c r="C1290" s="6"/>
      <c r="D1290" s="7"/>
      <c r="E1290" s="8"/>
      <c r="F1290" s="8"/>
      <c r="G1290" s="60" t="str">
        <f t="shared" si="329"/>
        <v/>
      </c>
      <c r="H1290" s="60" t="str">
        <f t="shared" si="329"/>
        <v/>
      </c>
      <c r="I1290" s="60" t="str">
        <f t="shared" si="329"/>
        <v/>
      </c>
      <c r="K1290" s="115" t="str">
        <f t="shared" si="330"/>
        <v/>
      </c>
      <c r="U1290" s="116"/>
      <c r="V1290" s="65" t="str">
        <f t="shared" si="320"/>
        <v/>
      </c>
      <c r="W1290" s="65" t="str">
        <f t="shared" si="321"/>
        <v/>
      </c>
      <c r="X1290" s="65" t="str">
        <f t="shared" si="322"/>
        <v/>
      </c>
      <c r="Y1290" s="65" t="str">
        <f t="shared" si="323"/>
        <v/>
      </c>
      <c r="Z1290" s="65" t="str">
        <f t="shared" si="324"/>
        <v/>
      </c>
      <c r="AA1290" s="65" t="str">
        <f t="shared" si="325"/>
        <v/>
      </c>
      <c r="AB1290" s="38"/>
      <c r="AC1290" s="38"/>
      <c r="AD1290" s="38"/>
      <c r="AE1290" s="85" t="str">
        <f t="shared" si="326"/>
        <v/>
      </c>
      <c r="AF1290" s="85" t="str">
        <f t="shared" si="327"/>
        <v/>
      </c>
      <c r="AG1290" s="85" t="str">
        <f t="shared" si="328"/>
        <v/>
      </c>
      <c r="AH1290" s="66" t="str">
        <f t="shared" si="331"/>
        <v/>
      </c>
      <c r="AI1290" s="46" t="str">
        <f>IFERROR(IF(ISNUMBER('Opsparede løndele dec20-mar21'!K1288),AH1290+'Opsparede løndele dec20-mar21'!K1288,AH1290),"")</f>
        <v/>
      </c>
    </row>
    <row r="1291" spans="1:35" x14ac:dyDescent="0.25">
      <c r="A1291" s="52" t="str">
        <f t="shared" si="332"/>
        <v/>
      </c>
      <c r="B1291" s="5"/>
      <c r="C1291" s="6"/>
      <c r="D1291" s="7"/>
      <c r="E1291" s="8"/>
      <c r="F1291" s="8"/>
      <c r="G1291" s="60" t="str">
        <f t="shared" si="329"/>
        <v/>
      </c>
      <c r="H1291" s="60" t="str">
        <f t="shared" si="329"/>
        <v/>
      </c>
      <c r="I1291" s="60" t="str">
        <f t="shared" si="329"/>
        <v/>
      </c>
      <c r="K1291" s="115" t="str">
        <f t="shared" si="330"/>
        <v/>
      </c>
      <c r="U1291" s="116"/>
      <c r="V1291" s="65" t="str">
        <f t="shared" si="320"/>
        <v/>
      </c>
      <c r="W1291" s="65" t="str">
        <f t="shared" si="321"/>
        <v/>
      </c>
      <c r="X1291" s="65" t="str">
        <f t="shared" si="322"/>
        <v/>
      </c>
      <c r="Y1291" s="65" t="str">
        <f t="shared" si="323"/>
        <v/>
      </c>
      <c r="Z1291" s="65" t="str">
        <f t="shared" si="324"/>
        <v/>
      </c>
      <c r="AA1291" s="65" t="str">
        <f t="shared" si="325"/>
        <v/>
      </c>
      <c r="AB1291" s="38"/>
      <c r="AC1291" s="38"/>
      <c r="AD1291" s="38"/>
      <c r="AE1291" s="85" t="str">
        <f t="shared" si="326"/>
        <v/>
      </c>
      <c r="AF1291" s="85" t="str">
        <f t="shared" si="327"/>
        <v/>
      </c>
      <c r="AG1291" s="85" t="str">
        <f t="shared" si="328"/>
        <v/>
      </c>
      <c r="AH1291" s="66" t="str">
        <f t="shared" si="331"/>
        <v/>
      </c>
      <c r="AI1291" s="46" t="str">
        <f>IFERROR(IF(ISNUMBER('Opsparede løndele dec20-mar21'!K1289),AH1291+'Opsparede løndele dec20-mar21'!K1289,AH1291),"")</f>
        <v/>
      </c>
    </row>
    <row r="1292" spans="1:35" x14ac:dyDescent="0.25">
      <c r="A1292" s="52" t="str">
        <f t="shared" si="332"/>
        <v/>
      </c>
      <c r="B1292" s="5"/>
      <c r="C1292" s="6"/>
      <c r="D1292" s="7"/>
      <c r="E1292" s="8"/>
      <c r="F1292" s="8"/>
      <c r="G1292" s="60" t="str">
        <f t="shared" si="329"/>
        <v/>
      </c>
      <c r="H1292" s="60" t="str">
        <f t="shared" si="329"/>
        <v/>
      </c>
      <c r="I1292" s="60" t="str">
        <f t="shared" si="329"/>
        <v/>
      </c>
      <c r="K1292" s="115" t="str">
        <f t="shared" si="330"/>
        <v/>
      </c>
      <c r="U1292" s="116"/>
      <c r="V1292" s="65" t="str">
        <f t="shared" si="320"/>
        <v/>
      </c>
      <c r="W1292" s="65" t="str">
        <f t="shared" si="321"/>
        <v/>
      </c>
      <c r="X1292" s="65" t="str">
        <f t="shared" si="322"/>
        <v/>
      </c>
      <c r="Y1292" s="65" t="str">
        <f t="shared" si="323"/>
        <v/>
      </c>
      <c r="Z1292" s="65" t="str">
        <f t="shared" si="324"/>
        <v/>
      </c>
      <c r="AA1292" s="65" t="str">
        <f t="shared" si="325"/>
        <v/>
      </c>
      <c r="AB1292" s="38"/>
      <c r="AC1292" s="38"/>
      <c r="AD1292" s="38"/>
      <c r="AE1292" s="85" t="str">
        <f t="shared" si="326"/>
        <v/>
      </c>
      <c r="AF1292" s="85" t="str">
        <f t="shared" si="327"/>
        <v/>
      </c>
      <c r="AG1292" s="85" t="str">
        <f t="shared" si="328"/>
        <v/>
      </c>
      <c r="AH1292" s="66" t="str">
        <f t="shared" si="331"/>
        <v/>
      </c>
      <c r="AI1292" s="46" t="str">
        <f>IFERROR(IF(ISNUMBER('Opsparede løndele dec20-mar21'!K1290),AH1292+'Opsparede løndele dec20-mar21'!K1290,AH1292),"")</f>
        <v/>
      </c>
    </row>
    <row r="1293" spans="1:35" x14ac:dyDescent="0.25">
      <c r="A1293" s="52" t="str">
        <f t="shared" si="332"/>
        <v/>
      </c>
      <c r="B1293" s="5"/>
      <c r="C1293" s="6"/>
      <c r="D1293" s="7"/>
      <c r="E1293" s="8"/>
      <c r="F1293" s="8"/>
      <c r="G1293" s="60" t="str">
        <f t="shared" si="329"/>
        <v/>
      </c>
      <c r="H1293" s="60" t="str">
        <f t="shared" si="329"/>
        <v/>
      </c>
      <c r="I1293" s="60" t="str">
        <f t="shared" si="329"/>
        <v/>
      </c>
      <c r="K1293" s="115" t="str">
        <f t="shared" si="330"/>
        <v/>
      </c>
      <c r="U1293" s="116"/>
      <c r="V1293" s="65" t="str">
        <f t="shared" si="320"/>
        <v/>
      </c>
      <c r="W1293" s="65" t="str">
        <f t="shared" si="321"/>
        <v/>
      </c>
      <c r="X1293" s="65" t="str">
        <f t="shared" si="322"/>
        <v/>
      </c>
      <c r="Y1293" s="65" t="str">
        <f t="shared" si="323"/>
        <v/>
      </c>
      <c r="Z1293" s="65" t="str">
        <f t="shared" si="324"/>
        <v/>
      </c>
      <c r="AA1293" s="65" t="str">
        <f t="shared" si="325"/>
        <v/>
      </c>
      <c r="AB1293" s="38"/>
      <c r="AC1293" s="38"/>
      <c r="AD1293" s="38"/>
      <c r="AE1293" s="85" t="str">
        <f t="shared" si="326"/>
        <v/>
      </c>
      <c r="AF1293" s="85" t="str">
        <f t="shared" si="327"/>
        <v/>
      </c>
      <c r="AG1293" s="85" t="str">
        <f t="shared" si="328"/>
        <v/>
      </c>
      <c r="AH1293" s="66" t="str">
        <f t="shared" si="331"/>
        <v/>
      </c>
      <c r="AI1293" s="46" t="str">
        <f>IFERROR(IF(ISNUMBER('Opsparede løndele dec20-mar21'!K1291),AH1293+'Opsparede løndele dec20-mar21'!K1291,AH1293),"")</f>
        <v/>
      </c>
    </row>
    <row r="1294" spans="1:35" x14ac:dyDescent="0.25">
      <c r="A1294" s="52" t="str">
        <f t="shared" si="332"/>
        <v/>
      </c>
      <c r="B1294" s="5"/>
      <c r="C1294" s="6"/>
      <c r="D1294" s="7"/>
      <c r="E1294" s="8"/>
      <c r="F1294" s="8"/>
      <c r="G1294" s="60" t="str">
        <f t="shared" si="329"/>
        <v/>
      </c>
      <c r="H1294" s="60" t="str">
        <f t="shared" si="329"/>
        <v/>
      </c>
      <c r="I1294" s="60" t="str">
        <f t="shared" si="329"/>
        <v/>
      </c>
      <c r="K1294" s="115" t="str">
        <f t="shared" si="330"/>
        <v/>
      </c>
      <c r="U1294" s="116"/>
      <c r="V1294" s="65" t="str">
        <f t="shared" si="320"/>
        <v/>
      </c>
      <c r="W1294" s="65" t="str">
        <f t="shared" si="321"/>
        <v/>
      </c>
      <c r="X1294" s="65" t="str">
        <f t="shared" si="322"/>
        <v/>
      </c>
      <c r="Y1294" s="65" t="str">
        <f t="shared" si="323"/>
        <v/>
      </c>
      <c r="Z1294" s="65" t="str">
        <f t="shared" si="324"/>
        <v/>
      </c>
      <c r="AA1294" s="65" t="str">
        <f t="shared" si="325"/>
        <v/>
      </c>
      <c r="AB1294" s="38"/>
      <c r="AC1294" s="38"/>
      <c r="AD1294" s="38"/>
      <c r="AE1294" s="85" t="str">
        <f t="shared" si="326"/>
        <v/>
      </c>
      <c r="AF1294" s="85" t="str">
        <f t="shared" si="327"/>
        <v/>
      </c>
      <c r="AG1294" s="85" t="str">
        <f t="shared" si="328"/>
        <v/>
      </c>
      <c r="AH1294" s="66" t="str">
        <f t="shared" si="331"/>
        <v/>
      </c>
      <c r="AI1294" s="46" t="str">
        <f>IFERROR(IF(ISNUMBER('Opsparede løndele dec20-mar21'!K1292),AH1294+'Opsparede løndele dec20-mar21'!K1292,AH1294),"")</f>
        <v/>
      </c>
    </row>
    <row r="1295" spans="1:35" x14ac:dyDescent="0.25">
      <c r="A1295" s="52" t="str">
        <f t="shared" si="332"/>
        <v/>
      </c>
      <c r="B1295" s="5"/>
      <c r="C1295" s="6"/>
      <c r="D1295" s="7"/>
      <c r="E1295" s="8"/>
      <c r="F1295" s="8"/>
      <c r="G1295" s="60" t="str">
        <f t="shared" si="329"/>
        <v/>
      </c>
      <c r="H1295" s="60" t="str">
        <f t="shared" si="329"/>
        <v/>
      </c>
      <c r="I1295" s="60" t="str">
        <f t="shared" si="329"/>
        <v/>
      </c>
      <c r="K1295" s="115" t="str">
        <f t="shared" si="330"/>
        <v/>
      </c>
      <c r="U1295" s="116"/>
      <c r="V1295" s="65" t="str">
        <f t="shared" si="320"/>
        <v/>
      </c>
      <c r="W1295" s="65" t="str">
        <f t="shared" si="321"/>
        <v/>
      </c>
      <c r="X1295" s="65" t="str">
        <f t="shared" si="322"/>
        <v/>
      </c>
      <c r="Y1295" s="65" t="str">
        <f t="shared" si="323"/>
        <v/>
      </c>
      <c r="Z1295" s="65" t="str">
        <f t="shared" si="324"/>
        <v/>
      </c>
      <c r="AA1295" s="65" t="str">
        <f t="shared" si="325"/>
        <v/>
      </c>
      <c r="AB1295" s="38"/>
      <c r="AC1295" s="38"/>
      <c r="AD1295" s="38"/>
      <c r="AE1295" s="85" t="str">
        <f t="shared" si="326"/>
        <v/>
      </c>
      <c r="AF1295" s="85" t="str">
        <f t="shared" si="327"/>
        <v/>
      </c>
      <c r="AG1295" s="85" t="str">
        <f t="shared" si="328"/>
        <v/>
      </c>
      <c r="AH1295" s="66" t="str">
        <f t="shared" si="331"/>
        <v/>
      </c>
      <c r="AI1295" s="46" t="str">
        <f>IFERROR(IF(ISNUMBER('Opsparede løndele dec20-mar21'!K1293),AH1295+'Opsparede løndele dec20-mar21'!K1293,AH1295),"")</f>
        <v/>
      </c>
    </row>
    <row r="1296" spans="1:35" x14ac:dyDescent="0.25">
      <c r="A1296" s="52" t="str">
        <f t="shared" si="332"/>
        <v/>
      </c>
      <c r="B1296" s="5"/>
      <c r="C1296" s="6"/>
      <c r="D1296" s="7"/>
      <c r="E1296" s="8"/>
      <c r="F1296" s="8"/>
      <c r="G1296" s="60" t="str">
        <f t="shared" si="329"/>
        <v/>
      </c>
      <c r="H1296" s="60" t="str">
        <f t="shared" si="329"/>
        <v/>
      </c>
      <c r="I1296" s="60" t="str">
        <f t="shared" si="329"/>
        <v/>
      </c>
      <c r="K1296" s="115" t="str">
        <f t="shared" si="330"/>
        <v/>
      </c>
      <c r="U1296" s="116"/>
      <c r="V1296" s="65" t="str">
        <f t="shared" si="320"/>
        <v/>
      </c>
      <c r="W1296" s="65" t="str">
        <f t="shared" si="321"/>
        <v/>
      </c>
      <c r="X1296" s="65" t="str">
        <f t="shared" si="322"/>
        <v/>
      </c>
      <c r="Y1296" s="65" t="str">
        <f t="shared" si="323"/>
        <v/>
      </c>
      <c r="Z1296" s="65" t="str">
        <f t="shared" si="324"/>
        <v/>
      </c>
      <c r="AA1296" s="65" t="str">
        <f t="shared" si="325"/>
        <v/>
      </c>
      <c r="AB1296" s="38"/>
      <c r="AC1296" s="38"/>
      <c r="AD1296" s="38"/>
      <c r="AE1296" s="85" t="str">
        <f t="shared" si="326"/>
        <v/>
      </c>
      <c r="AF1296" s="85" t="str">
        <f t="shared" si="327"/>
        <v/>
      </c>
      <c r="AG1296" s="85" t="str">
        <f t="shared" si="328"/>
        <v/>
      </c>
      <c r="AH1296" s="66" t="str">
        <f t="shared" si="331"/>
        <v/>
      </c>
      <c r="AI1296" s="46" t="str">
        <f>IFERROR(IF(ISNUMBER('Opsparede løndele dec20-mar21'!K1294),AH1296+'Opsparede løndele dec20-mar21'!K1294,AH1296),"")</f>
        <v/>
      </c>
    </row>
    <row r="1297" spans="1:35" x14ac:dyDescent="0.25">
      <c r="A1297" s="52" t="str">
        <f t="shared" si="332"/>
        <v/>
      </c>
      <c r="B1297" s="5"/>
      <c r="C1297" s="6"/>
      <c r="D1297" s="7"/>
      <c r="E1297" s="8"/>
      <c r="F1297" s="8"/>
      <c r="G1297" s="60" t="str">
        <f t="shared" si="329"/>
        <v/>
      </c>
      <c r="H1297" s="60" t="str">
        <f t="shared" si="329"/>
        <v/>
      </c>
      <c r="I1297" s="60" t="str">
        <f t="shared" si="329"/>
        <v/>
      </c>
      <c r="K1297" s="115" t="str">
        <f t="shared" si="330"/>
        <v/>
      </c>
      <c r="U1297" s="116"/>
      <c r="V1297" s="65" t="str">
        <f t="shared" si="320"/>
        <v/>
      </c>
      <c r="W1297" s="65" t="str">
        <f t="shared" si="321"/>
        <v/>
      </c>
      <c r="X1297" s="65" t="str">
        <f t="shared" si="322"/>
        <v/>
      </c>
      <c r="Y1297" s="65" t="str">
        <f t="shared" si="323"/>
        <v/>
      </c>
      <c r="Z1297" s="65" t="str">
        <f t="shared" si="324"/>
        <v/>
      </c>
      <c r="AA1297" s="65" t="str">
        <f t="shared" si="325"/>
        <v/>
      </c>
      <c r="AB1297" s="38"/>
      <c r="AC1297" s="38"/>
      <c r="AD1297" s="38"/>
      <c r="AE1297" s="85" t="str">
        <f t="shared" si="326"/>
        <v/>
      </c>
      <c r="AF1297" s="85" t="str">
        <f t="shared" si="327"/>
        <v/>
      </c>
      <c r="AG1297" s="85" t="str">
        <f t="shared" si="328"/>
        <v/>
      </c>
      <c r="AH1297" s="66" t="str">
        <f t="shared" si="331"/>
        <v/>
      </c>
      <c r="AI1297" s="46" t="str">
        <f>IFERROR(IF(ISNUMBER('Opsparede løndele dec20-mar21'!K1295),AH1297+'Opsparede løndele dec20-mar21'!K1295,AH1297),"")</f>
        <v/>
      </c>
    </row>
    <row r="1298" spans="1:35" x14ac:dyDescent="0.25">
      <c r="A1298" s="52" t="str">
        <f t="shared" si="332"/>
        <v/>
      </c>
      <c r="B1298" s="5"/>
      <c r="C1298" s="6"/>
      <c r="D1298" s="7"/>
      <c r="E1298" s="8"/>
      <c r="F1298" s="8"/>
      <c r="G1298" s="60" t="str">
        <f t="shared" si="329"/>
        <v/>
      </c>
      <c r="H1298" s="60" t="str">
        <f t="shared" si="329"/>
        <v/>
      </c>
      <c r="I1298" s="60" t="str">
        <f t="shared" si="329"/>
        <v/>
      </c>
      <c r="K1298" s="115" t="str">
        <f t="shared" si="330"/>
        <v/>
      </c>
      <c r="U1298" s="116"/>
      <c r="V1298" s="65" t="str">
        <f t="shared" si="320"/>
        <v/>
      </c>
      <c r="W1298" s="65" t="str">
        <f t="shared" si="321"/>
        <v/>
      </c>
      <c r="X1298" s="65" t="str">
        <f t="shared" si="322"/>
        <v/>
      </c>
      <c r="Y1298" s="65" t="str">
        <f t="shared" si="323"/>
        <v/>
      </c>
      <c r="Z1298" s="65" t="str">
        <f t="shared" si="324"/>
        <v/>
      </c>
      <c r="AA1298" s="65" t="str">
        <f t="shared" si="325"/>
        <v/>
      </c>
      <c r="AB1298" s="38"/>
      <c r="AC1298" s="38"/>
      <c r="AD1298" s="38"/>
      <c r="AE1298" s="85" t="str">
        <f t="shared" si="326"/>
        <v/>
      </c>
      <c r="AF1298" s="85" t="str">
        <f t="shared" si="327"/>
        <v/>
      </c>
      <c r="AG1298" s="85" t="str">
        <f t="shared" si="328"/>
        <v/>
      </c>
      <c r="AH1298" s="66" t="str">
        <f t="shared" si="331"/>
        <v/>
      </c>
      <c r="AI1298" s="46" t="str">
        <f>IFERROR(IF(ISNUMBER('Opsparede løndele dec20-mar21'!K1296),AH1298+'Opsparede løndele dec20-mar21'!K1296,AH1298),"")</f>
        <v/>
      </c>
    </row>
    <row r="1299" spans="1:35" x14ac:dyDescent="0.25">
      <c r="A1299" s="52" t="str">
        <f t="shared" si="332"/>
        <v/>
      </c>
      <c r="B1299" s="5"/>
      <c r="C1299" s="6"/>
      <c r="D1299" s="7"/>
      <c r="E1299" s="8"/>
      <c r="F1299" s="8"/>
      <c r="G1299" s="60" t="str">
        <f t="shared" si="329"/>
        <v/>
      </c>
      <c r="H1299" s="60" t="str">
        <f t="shared" si="329"/>
        <v/>
      </c>
      <c r="I1299" s="60" t="str">
        <f t="shared" si="329"/>
        <v/>
      </c>
      <c r="K1299" s="115" t="str">
        <f t="shared" si="330"/>
        <v/>
      </c>
      <c r="U1299" s="116"/>
      <c r="V1299" s="65" t="str">
        <f t="shared" si="320"/>
        <v/>
      </c>
      <c r="W1299" s="65" t="str">
        <f t="shared" si="321"/>
        <v/>
      </c>
      <c r="X1299" s="65" t="str">
        <f t="shared" si="322"/>
        <v/>
      </c>
      <c r="Y1299" s="65" t="str">
        <f t="shared" si="323"/>
        <v/>
      </c>
      <c r="Z1299" s="65" t="str">
        <f t="shared" si="324"/>
        <v/>
      </c>
      <c r="AA1299" s="65" t="str">
        <f t="shared" si="325"/>
        <v/>
      </c>
      <c r="AB1299" s="38"/>
      <c r="AC1299" s="38"/>
      <c r="AD1299" s="38"/>
      <c r="AE1299" s="85" t="str">
        <f t="shared" si="326"/>
        <v/>
      </c>
      <c r="AF1299" s="85" t="str">
        <f t="shared" si="327"/>
        <v/>
      </c>
      <c r="AG1299" s="85" t="str">
        <f t="shared" si="328"/>
        <v/>
      </c>
      <c r="AH1299" s="66" t="str">
        <f t="shared" si="331"/>
        <v/>
      </c>
      <c r="AI1299" s="46" t="str">
        <f>IFERROR(IF(ISNUMBER('Opsparede løndele dec20-mar21'!K1297),AH1299+'Opsparede løndele dec20-mar21'!K1297,AH1299),"")</f>
        <v/>
      </c>
    </row>
    <row r="1300" spans="1:35" x14ac:dyDescent="0.25">
      <c r="A1300" s="52" t="str">
        <f t="shared" si="332"/>
        <v/>
      </c>
      <c r="B1300" s="5"/>
      <c r="C1300" s="6"/>
      <c r="D1300" s="7"/>
      <c r="E1300" s="8"/>
      <c r="F1300" s="8"/>
      <c r="G1300" s="60" t="str">
        <f t="shared" si="329"/>
        <v/>
      </c>
      <c r="H1300" s="60" t="str">
        <f t="shared" si="329"/>
        <v/>
      </c>
      <c r="I1300" s="60" t="str">
        <f t="shared" si="329"/>
        <v/>
      </c>
      <c r="K1300" s="115" t="str">
        <f t="shared" si="330"/>
        <v/>
      </c>
      <c r="U1300" s="116"/>
      <c r="V1300" s="65" t="str">
        <f t="shared" si="320"/>
        <v/>
      </c>
      <c r="W1300" s="65" t="str">
        <f t="shared" si="321"/>
        <v/>
      </c>
      <c r="X1300" s="65" t="str">
        <f t="shared" si="322"/>
        <v/>
      </c>
      <c r="Y1300" s="65" t="str">
        <f t="shared" si="323"/>
        <v/>
      </c>
      <c r="Z1300" s="65" t="str">
        <f t="shared" si="324"/>
        <v/>
      </c>
      <c r="AA1300" s="65" t="str">
        <f t="shared" si="325"/>
        <v/>
      </c>
      <c r="AB1300" s="38"/>
      <c r="AC1300" s="38"/>
      <c r="AD1300" s="38"/>
      <c r="AE1300" s="85" t="str">
        <f t="shared" si="326"/>
        <v/>
      </c>
      <c r="AF1300" s="85" t="str">
        <f t="shared" si="327"/>
        <v/>
      </c>
      <c r="AG1300" s="85" t="str">
        <f t="shared" si="328"/>
        <v/>
      </c>
      <c r="AH1300" s="66" t="str">
        <f t="shared" si="331"/>
        <v/>
      </c>
      <c r="AI1300" s="46" t="str">
        <f>IFERROR(IF(ISNUMBER('Opsparede løndele dec20-mar21'!K1298),AH1300+'Opsparede løndele dec20-mar21'!K1298,AH1300),"")</f>
        <v/>
      </c>
    </row>
    <row r="1301" spans="1:35" x14ac:dyDescent="0.25">
      <c r="A1301" s="52" t="str">
        <f t="shared" si="332"/>
        <v/>
      </c>
      <c r="B1301" s="5"/>
      <c r="C1301" s="6"/>
      <c r="D1301" s="7"/>
      <c r="E1301" s="8"/>
      <c r="F1301" s="8"/>
      <c r="G1301" s="60" t="str">
        <f t="shared" si="329"/>
        <v/>
      </c>
      <c r="H1301" s="60" t="str">
        <f t="shared" si="329"/>
        <v/>
      </c>
      <c r="I1301" s="60" t="str">
        <f t="shared" si="329"/>
        <v/>
      </c>
      <c r="K1301" s="115" t="str">
        <f t="shared" si="330"/>
        <v/>
      </c>
      <c r="U1301" s="116"/>
      <c r="V1301" s="65" t="str">
        <f t="shared" si="320"/>
        <v/>
      </c>
      <c r="W1301" s="65" t="str">
        <f t="shared" si="321"/>
        <v/>
      </c>
      <c r="X1301" s="65" t="str">
        <f t="shared" si="322"/>
        <v/>
      </c>
      <c r="Y1301" s="65" t="str">
        <f t="shared" si="323"/>
        <v/>
      </c>
      <c r="Z1301" s="65" t="str">
        <f t="shared" si="324"/>
        <v/>
      </c>
      <c r="AA1301" s="65" t="str">
        <f t="shared" si="325"/>
        <v/>
      </c>
      <c r="AB1301" s="38"/>
      <c r="AC1301" s="38"/>
      <c r="AD1301" s="38"/>
      <c r="AE1301" s="85" t="str">
        <f t="shared" si="326"/>
        <v/>
      </c>
      <c r="AF1301" s="85" t="str">
        <f t="shared" si="327"/>
        <v/>
      </c>
      <c r="AG1301" s="85" t="str">
        <f t="shared" si="328"/>
        <v/>
      </c>
      <c r="AH1301" s="66" t="str">
        <f t="shared" si="331"/>
        <v/>
      </c>
      <c r="AI1301" s="46" t="str">
        <f>IFERROR(IF(ISNUMBER('Opsparede løndele dec20-mar21'!K1299),AH1301+'Opsparede løndele dec20-mar21'!K1299,AH1301),"")</f>
        <v/>
      </c>
    </row>
    <row r="1302" spans="1:35" x14ac:dyDescent="0.25">
      <c r="A1302" s="52" t="str">
        <f t="shared" si="332"/>
        <v/>
      </c>
      <c r="B1302" s="5"/>
      <c r="C1302" s="6"/>
      <c r="D1302" s="7"/>
      <c r="E1302" s="8"/>
      <c r="F1302" s="8"/>
      <c r="G1302" s="60" t="str">
        <f t="shared" si="329"/>
        <v/>
      </c>
      <c r="H1302" s="60" t="str">
        <f t="shared" si="329"/>
        <v/>
      </c>
      <c r="I1302" s="60" t="str">
        <f t="shared" si="329"/>
        <v/>
      </c>
      <c r="K1302" s="115" t="str">
        <f t="shared" si="330"/>
        <v/>
      </c>
      <c r="U1302" s="116"/>
      <c r="V1302" s="65" t="str">
        <f t="shared" si="320"/>
        <v/>
      </c>
      <c r="W1302" s="65" t="str">
        <f t="shared" si="321"/>
        <v/>
      </c>
      <c r="X1302" s="65" t="str">
        <f t="shared" si="322"/>
        <v/>
      </c>
      <c r="Y1302" s="65" t="str">
        <f t="shared" si="323"/>
        <v/>
      </c>
      <c r="Z1302" s="65" t="str">
        <f t="shared" si="324"/>
        <v/>
      </c>
      <c r="AA1302" s="65" t="str">
        <f t="shared" si="325"/>
        <v/>
      </c>
      <c r="AB1302" s="38"/>
      <c r="AC1302" s="38"/>
      <c r="AD1302" s="38"/>
      <c r="AE1302" s="85" t="str">
        <f t="shared" si="326"/>
        <v/>
      </c>
      <c r="AF1302" s="85" t="str">
        <f t="shared" si="327"/>
        <v/>
      </c>
      <c r="AG1302" s="85" t="str">
        <f t="shared" si="328"/>
        <v/>
      </c>
      <c r="AH1302" s="66" t="str">
        <f t="shared" si="331"/>
        <v/>
      </c>
      <c r="AI1302" s="46" t="str">
        <f>IFERROR(IF(ISNUMBER('Opsparede løndele dec20-mar21'!K1300),AH1302+'Opsparede løndele dec20-mar21'!K1300,AH1302),"")</f>
        <v/>
      </c>
    </row>
    <row r="1303" spans="1:35" x14ac:dyDescent="0.25">
      <c r="A1303" s="52" t="str">
        <f t="shared" si="332"/>
        <v/>
      </c>
      <c r="B1303" s="5"/>
      <c r="C1303" s="6"/>
      <c r="D1303" s="7"/>
      <c r="E1303" s="8"/>
      <c r="F1303" s="8"/>
      <c r="G1303" s="60" t="str">
        <f t="shared" si="329"/>
        <v/>
      </c>
      <c r="H1303" s="60" t="str">
        <f t="shared" si="329"/>
        <v/>
      </c>
      <c r="I1303" s="60" t="str">
        <f t="shared" si="329"/>
        <v/>
      </c>
      <c r="K1303" s="115" t="str">
        <f t="shared" si="330"/>
        <v/>
      </c>
      <c r="U1303" s="116"/>
      <c r="V1303" s="65" t="str">
        <f t="shared" si="320"/>
        <v/>
      </c>
      <c r="W1303" s="65" t="str">
        <f t="shared" si="321"/>
        <v/>
      </c>
      <c r="X1303" s="65" t="str">
        <f t="shared" si="322"/>
        <v/>
      </c>
      <c r="Y1303" s="65" t="str">
        <f t="shared" si="323"/>
        <v/>
      </c>
      <c r="Z1303" s="65" t="str">
        <f t="shared" si="324"/>
        <v/>
      </c>
      <c r="AA1303" s="65" t="str">
        <f t="shared" si="325"/>
        <v/>
      </c>
      <c r="AB1303" s="38"/>
      <c r="AC1303" s="38"/>
      <c r="AD1303" s="38"/>
      <c r="AE1303" s="85" t="str">
        <f t="shared" si="326"/>
        <v/>
      </c>
      <c r="AF1303" s="85" t="str">
        <f t="shared" si="327"/>
        <v/>
      </c>
      <c r="AG1303" s="85" t="str">
        <f t="shared" si="328"/>
        <v/>
      </c>
      <c r="AH1303" s="66" t="str">
        <f t="shared" si="331"/>
        <v/>
      </c>
      <c r="AI1303" s="46" t="str">
        <f>IFERROR(IF(ISNUMBER('Opsparede løndele dec20-mar21'!K1301),AH1303+'Opsparede løndele dec20-mar21'!K1301,AH1303),"")</f>
        <v/>
      </c>
    </row>
    <row r="1304" spans="1:35" x14ac:dyDescent="0.25">
      <c r="A1304" s="52" t="str">
        <f t="shared" si="332"/>
        <v/>
      </c>
      <c r="B1304" s="5"/>
      <c r="C1304" s="6"/>
      <c r="D1304" s="7"/>
      <c r="E1304" s="8"/>
      <c r="F1304" s="8"/>
      <c r="G1304" s="60" t="str">
        <f t="shared" ref="G1304:I1319" si="333">IF(AND(ISNUMBER($E1304),ISNUMBER($F1304)),MAX(MIN(NETWORKDAYS(IF($E1304&lt;=VLOOKUP(G$6,Matrix_antal_dage,5,FALSE),VLOOKUP(G$6,Matrix_antal_dage,5,FALSE),$E1304),IF($F1304&gt;=VLOOKUP(G$6,Matrix_antal_dage,6,FALSE),VLOOKUP(G$6,Matrix_antal_dage,6,FALSE),$F1304),helligdage),VLOOKUP(G$6,Matrix_antal_dage,7,FALSE)),0),"")</f>
        <v/>
      </c>
      <c r="H1304" s="60" t="str">
        <f t="shared" si="333"/>
        <v/>
      </c>
      <c r="I1304" s="60" t="str">
        <f t="shared" si="333"/>
        <v/>
      </c>
      <c r="K1304" s="115" t="str">
        <f t="shared" si="330"/>
        <v/>
      </c>
      <c r="U1304" s="116"/>
      <c r="V1304" s="65" t="str">
        <f t="shared" si="320"/>
        <v/>
      </c>
      <c r="W1304" s="65" t="str">
        <f t="shared" si="321"/>
        <v/>
      </c>
      <c r="X1304" s="65" t="str">
        <f t="shared" si="322"/>
        <v/>
      </c>
      <c r="Y1304" s="65" t="str">
        <f t="shared" si="323"/>
        <v/>
      </c>
      <c r="Z1304" s="65" t="str">
        <f t="shared" si="324"/>
        <v/>
      </c>
      <c r="AA1304" s="65" t="str">
        <f t="shared" si="325"/>
        <v/>
      </c>
      <c r="AB1304" s="38"/>
      <c r="AC1304" s="38"/>
      <c r="AD1304" s="38"/>
      <c r="AE1304" s="85" t="str">
        <f t="shared" si="326"/>
        <v/>
      </c>
      <c r="AF1304" s="85" t="str">
        <f t="shared" si="327"/>
        <v/>
      </c>
      <c r="AG1304" s="85" t="str">
        <f t="shared" si="328"/>
        <v/>
      </c>
      <c r="AH1304" s="66" t="str">
        <f t="shared" si="331"/>
        <v/>
      </c>
      <c r="AI1304" s="46" t="str">
        <f>IFERROR(IF(ISNUMBER('Opsparede løndele dec20-mar21'!K1302),AH1304+'Opsparede løndele dec20-mar21'!K1302,AH1304),"")</f>
        <v/>
      </c>
    </row>
    <row r="1305" spans="1:35" x14ac:dyDescent="0.25">
      <c r="A1305" s="52" t="str">
        <f t="shared" si="332"/>
        <v/>
      </c>
      <c r="B1305" s="5"/>
      <c r="C1305" s="6"/>
      <c r="D1305" s="7"/>
      <c r="E1305" s="8"/>
      <c r="F1305" s="8"/>
      <c r="G1305" s="60" t="str">
        <f t="shared" si="333"/>
        <v/>
      </c>
      <c r="H1305" s="60" t="str">
        <f t="shared" si="333"/>
        <v/>
      </c>
      <c r="I1305" s="60" t="str">
        <f t="shared" si="333"/>
        <v/>
      </c>
      <c r="K1305" s="115" t="str">
        <f t="shared" si="330"/>
        <v/>
      </c>
      <c r="U1305" s="116"/>
      <c r="V1305" s="65" t="str">
        <f t="shared" si="320"/>
        <v/>
      </c>
      <c r="W1305" s="65" t="str">
        <f t="shared" si="321"/>
        <v/>
      </c>
      <c r="X1305" s="65" t="str">
        <f t="shared" si="322"/>
        <v/>
      </c>
      <c r="Y1305" s="65" t="str">
        <f t="shared" si="323"/>
        <v/>
      </c>
      <c r="Z1305" s="65" t="str">
        <f t="shared" si="324"/>
        <v/>
      </c>
      <c r="AA1305" s="65" t="str">
        <f t="shared" si="325"/>
        <v/>
      </c>
      <c r="AB1305" s="38"/>
      <c r="AC1305" s="38"/>
      <c r="AD1305" s="38"/>
      <c r="AE1305" s="85" t="str">
        <f t="shared" si="326"/>
        <v/>
      </c>
      <c r="AF1305" s="85" t="str">
        <f t="shared" si="327"/>
        <v/>
      </c>
      <c r="AG1305" s="85" t="str">
        <f t="shared" si="328"/>
        <v/>
      </c>
      <c r="AH1305" s="66" t="str">
        <f t="shared" si="331"/>
        <v/>
      </c>
      <c r="AI1305" s="46" t="str">
        <f>IFERROR(IF(ISNUMBER('Opsparede løndele dec20-mar21'!K1303),AH1305+'Opsparede løndele dec20-mar21'!K1303,AH1305),"")</f>
        <v/>
      </c>
    </row>
    <row r="1306" spans="1:35" x14ac:dyDescent="0.25">
      <c r="A1306" s="52" t="str">
        <f t="shared" si="332"/>
        <v/>
      </c>
      <c r="B1306" s="5"/>
      <c r="C1306" s="6"/>
      <c r="D1306" s="7"/>
      <c r="E1306" s="8"/>
      <c r="F1306" s="8"/>
      <c r="G1306" s="60" t="str">
        <f t="shared" si="333"/>
        <v/>
      </c>
      <c r="H1306" s="60" t="str">
        <f t="shared" si="333"/>
        <v/>
      </c>
      <c r="I1306" s="60" t="str">
        <f t="shared" si="333"/>
        <v/>
      </c>
      <c r="K1306" s="115" t="str">
        <f t="shared" si="330"/>
        <v/>
      </c>
      <c r="U1306" s="116"/>
      <c r="V1306" s="65" t="str">
        <f t="shared" si="320"/>
        <v/>
      </c>
      <c r="W1306" s="65" t="str">
        <f t="shared" si="321"/>
        <v/>
      </c>
      <c r="X1306" s="65" t="str">
        <f t="shared" si="322"/>
        <v/>
      </c>
      <c r="Y1306" s="65" t="str">
        <f t="shared" si="323"/>
        <v/>
      </c>
      <c r="Z1306" s="65" t="str">
        <f t="shared" si="324"/>
        <v/>
      </c>
      <c r="AA1306" s="65" t="str">
        <f t="shared" si="325"/>
        <v/>
      </c>
      <c r="AB1306" s="38"/>
      <c r="AC1306" s="38"/>
      <c r="AD1306" s="38"/>
      <c r="AE1306" s="85" t="str">
        <f t="shared" si="326"/>
        <v/>
      </c>
      <c r="AF1306" s="85" t="str">
        <f t="shared" si="327"/>
        <v/>
      </c>
      <c r="AG1306" s="85" t="str">
        <f t="shared" si="328"/>
        <v/>
      </c>
      <c r="AH1306" s="66" t="str">
        <f t="shared" si="331"/>
        <v/>
      </c>
      <c r="AI1306" s="46" t="str">
        <f>IFERROR(IF(ISNUMBER('Opsparede løndele dec20-mar21'!K1304),AH1306+'Opsparede løndele dec20-mar21'!K1304,AH1306),"")</f>
        <v/>
      </c>
    </row>
    <row r="1307" spans="1:35" x14ac:dyDescent="0.25">
      <c r="A1307" s="52" t="str">
        <f t="shared" si="332"/>
        <v/>
      </c>
      <c r="B1307" s="5"/>
      <c r="C1307" s="6"/>
      <c r="D1307" s="7"/>
      <c r="E1307" s="8"/>
      <c r="F1307" s="8"/>
      <c r="G1307" s="60" t="str">
        <f t="shared" si="333"/>
        <v/>
      </c>
      <c r="H1307" s="60" t="str">
        <f t="shared" si="333"/>
        <v/>
      </c>
      <c r="I1307" s="60" t="str">
        <f t="shared" si="333"/>
        <v/>
      </c>
      <c r="K1307" s="115" t="str">
        <f t="shared" si="330"/>
        <v/>
      </c>
      <c r="U1307" s="116"/>
      <c r="V1307" s="65" t="str">
        <f t="shared" si="320"/>
        <v/>
      </c>
      <c r="W1307" s="65" t="str">
        <f t="shared" si="321"/>
        <v/>
      </c>
      <c r="X1307" s="65" t="str">
        <f t="shared" si="322"/>
        <v/>
      </c>
      <c r="Y1307" s="65" t="str">
        <f t="shared" si="323"/>
        <v/>
      </c>
      <c r="Z1307" s="65" t="str">
        <f t="shared" si="324"/>
        <v/>
      </c>
      <c r="AA1307" s="65" t="str">
        <f t="shared" si="325"/>
        <v/>
      </c>
      <c r="AB1307" s="38"/>
      <c r="AC1307" s="38"/>
      <c r="AD1307" s="38"/>
      <c r="AE1307" s="85" t="str">
        <f t="shared" si="326"/>
        <v/>
      </c>
      <c r="AF1307" s="85" t="str">
        <f t="shared" si="327"/>
        <v/>
      </c>
      <c r="AG1307" s="85" t="str">
        <f t="shared" si="328"/>
        <v/>
      </c>
      <c r="AH1307" s="66" t="str">
        <f t="shared" si="331"/>
        <v/>
      </c>
      <c r="AI1307" s="46" t="str">
        <f>IFERROR(IF(ISNUMBER('Opsparede løndele dec20-mar21'!K1305),AH1307+'Opsparede løndele dec20-mar21'!K1305,AH1307),"")</f>
        <v/>
      </c>
    </row>
    <row r="1308" spans="1:35" x14ac:dyDescent="0.25">
      <c r="A1308" s="52" t="str">
        <f t="shared" si="332"/>
        <v/>
      </c>
      <c r="B1308" s="5"/>
      <c r="C1308" s="6"/>
      <c r="D1308" s="7"/>
      <c r="E1308" s="8"/>
      <c r="F1308" s="8"/>
      <c r="G1308" s="60" t="str">
        <f t="shared" si="333"/>
        <v/>
      </c>
      <c r="H1308" s="60" t="str">
        <f t="shared" si="333"/>
        <v/>
      </c>
      <c r="I1308" s="60" t="str">
        <f t="shared" si="333"/>
        <v/>
      </c>
      <c r="K1308" s="115" t="str">
        <f t="shared" si="330"/>
        <v/>
      </c>
      <c r="U1308" s="116"/>
      <c r="V1308" s="65" t="str">
        <f t="shared" si="320"/>
        <v/>
      </c>
      <c r="W1308" s="65" t="str">
        <f t="shared" si="321"/>
        <v/>
      </c>
      <c r="X1308" s="65" t="str">
        <f t="shared" si="322"/>
        <v/>
      </c>
      <c r="Y1308" s="65" t="str">
        <f t="shared" si="323"/>
        <v/>
      </c>
      <c r="Z1308" s="65" t="str">
        <f t="shared" si="324"/>
        <v/>
      </c>
      <c r="AA1308" s="65" t="str">
        <f t="shared" si="325"/>
        <v/>
      </c>
      <c r="AB1308" s="38"/>
      <c r="AC1308" s="38"/>
      <c r="AD1308" s="38"/>
      <c r="AE1308" s="85" t="str">
        <f t="shared" si="326"/>
        <v/>
      </c>
      <c r="AF1308" s="85" t="str">
        <f t="shared" si="327"/>
        <v/>
      </c>
      <c r="AG1308" s="85" t="str">
        <f t="shared" si="328"/>
        <v/>
      </c>
      <c r="AH1308" s="66" t="str">
        <f t="shared" si="331"/>
        <v/>
      </c>
      <c r="AI1308" s="46" t="str">
        <f>IFERROR(IF(ISNUMBER('Opsparede løndele dec20-mar21'!K1306),AH1308+'Opsparede løndele dec20-mar21'!K1306,AH1308),"")</f>
        <v/>
      </c>
    </row>
    <row r="1309" spans="1:35" x14ac:dyDescent="0.25">
      <c r="A1309" s="52" t="str">
        <f t="shared" si="332"/>
        <v/>
      </c>
      <c r="B1309" s="5"/>
      <c r="C1309" s="6"/>
      <c r="D1309" s="7"/>
      <c r="E1309" s="8"/>
      <c r="F1309" s="8"/>
      <c r="G1309" s="60" t="str">
        <f t="shared" si="333"/>
        <v/>
      </c>
      <c r="H1309" s="60" t="str">
        <f t="shared" si="333"/>
        <v/>
      </c>
      <c r="I1309" s="60" t="str">
        <f t="shared" si="333"/>
        <v/>
      </c>
      <c r="K1309" s="115" t="str">
        <f t="shared" si="330"/>
        <v/>
      </c>
      <c r="U1309" s="116"/>
      <c r="V1309" s="65" t="str">
        <f t="shared" si="320"/>
        <v/>
      </c>
      <c r="W1309" s="65" t="str">
        <f t="shared" si="321"/>
        <v/>
      </c>
      <c r="X1309" s="65" t="str">
        <f t="shared" si="322"/>
        <v/>
      </c>
      <c r="Y1309" s="65" t="str">
        <f t="shared" si="323"/>
        <v/>
      </c>
      <c r="Z1309" s="65" t="str">
        <f t="shared" si="324"/>
        <v/>
      </c>
      <c r="AA1309" s="65" t="str">
        <f t="shared" si="325"/>
        <v/>
      </c>
      <c r="AB1309" s="38"/>
      <c r="AC1309" s="38"/>
      <c r="AD1309" s="38"/>
      <c r="AE1309" s="85" t="str">
        <f t="shared" si="326"/>
        <v/>
      </c>
      <c r="AF1309" s="85" t="str">
        <f t="shared" si="327"/>
        <v/>
      </c>
      <c r="AG1309" s="85" t="str">
        <f t="shared" si="328"/>
        <v/>
      </c>
      <c r="AH1309" s="66" t="str">
        <f t="shared" si="331"/>
        <v/>
      </c>
      <c r="AI1309" s="46" t="str">
        <f>IFERROR(IF(ISNUMBER('Opsparede løndele dec20-mar21'!K1307),AH1309+'Opsparede løndele dec20-mar21'!K1307,AH1309),"")</f>
        <v/>
      </c>
    </row>
    <row r="1310" spans="1:35" x14ac:dyDescent="0.25">
      <c r="A1310" s="52" t="str">
        <f t="shared" si="332"/>
        <v/>
      </c>
      <c r="B1310" s="5"/>
      <c r="C1310" s="6"/>
      <c r="D1310" s="7"/>
      <c r="E1310" s="8"/>
      <c r="F1310" s="8"/>
      <c r="G1310" s="60" t="str">
        <f t="shared" si="333"/>
        <v/>
      </c>
      <c r="H1310" s="60" t="str">
        <f t="shared" si="333"/>
        <v/>
      </c>
      <c r="I1310" s="60" t="str">
        <f t="shared" si="333"/>
        <v/>
      </c>
      <c r="K1310" s="115" t="str">
        <f t="shared" si="330"/>
        <v/>
      </c>
      <c r="U1310" s="116"/>
      <c r="V1310" s="65" t="str">
        <f t="shared" si="320"/>
        <v/>
      </c>
      <c r="W1310" s="65" t="str">
        <f t="shared" si="321"/>
        <v/>
      </c>
      <c r="X1310" s="65" t="str">
        <f t="shared" si="322"/>
        <v/>
      </c>
      <c r="Y1310" s="65" t="str">
        <f t="shared" si="323"/>
        <v/>
      </c>
      <c r="Z1310" s="65" t="str">
        <f t="shared" si="324"/>
        <v/>
      </c>
      <c r="AA1310" s="65" t="str">
        <f t="shared" si="325"/>
        <v/>
      </c>
      <c r="AB1310" s="38"/>
      <c r="AC1310" s="38"/>
      <c r="AD1310" s="38"/>
      <c r="AE1310" s="85" t="str">
        <f t="shared" si="326"/>
        <v/>
      </c>
      <c r="AF1310" s="85" t="str">
        <f t="shared" si="327"/>
        <v/>
      </c>
      <c r="AG1310" s="85" t="str">
        <f t="shared" si="328"/>
        <v/>
      </c>
      <c r="AH1310" s="66" t="str">
        <f t="shared" si="331"/>
        <v/>
      </c>
      <c r="AI1310" s="46" t="str">
        <f>IFERROR(IF(ISNUMBER('Opsparede løndele dec20-mar21'!K1308),AH1310+'Opsparede løndele dec20-mar21'!K1308,AH1310),"")</f>
        <v/>
      </c>
    </row>
    <row r="1311" spans="1:35" x14ac:dyDescent="0.25">
      <c r="A1311" s="52" t="str">
        <f t="shared" si="332"/>
        <v/>
      </c>
      <c r="B1311" s="5"/>
      <c r="C1311" s="6"/>
      <c r="D1311" s="7"/>
      <c r="E1311" s="8"/>
      <c r="F1311" s="8"/>
      <c r="G1311" s="60" t="str">
        <f t="shared" si="333"/>
        <v/>
      </c>
      <c r="H1311" s="60" t="str">
        <f t="shared" si="333"/>
        <v/>
      </c>
      <c r="I1311" s="60" t="str">
        <f t="shared" si="333"/>
        <v/>
      </c>
      <c r="K1311" s="115" t="str">
        <f t="shared" si="330"/>
        <v/>
      </c>
      <c r="U1311" s="116"/>
      <c r="V1311" s="65" t="str">
        <f t="shared" si="320"/>
        <v/>
      </c>
      <c r="W1311" s="65" t="str">
        <f t="shared" si="321"/>
        <v/>
      </c>
      <c r="X1311" s="65" t="str">
        <f t="shared" si="322"/>
        <v/>
      </c>
      <c r="Y1311" s="65" t="str">
        <f t="shared" si="323"/>
        <v/>
      </c>
      <c r="Z1311" s="65" t="str">
        <f t="shared" si="324"/>
        <v/>
      </c>
      <c r="AA1311" s="65" t="str">
        <f t="shared" si="325"/>
        <v/>
      </c>
      <c r="AB1311" s="38"/>
      <c r="AC1311" s="38"/>
      <c r="AD1311" s="38"/>
      <c r="AE1311" s="85" t="str">
        <f t="shared" si="326"/>
        <v/>
      </c>
      <c r="AF1311" s="85" t="str">
        <f t="shared" si="327"/>
        <v/>
      </c>
      <c r="AG1311" s="85" t="str">
        <f t="shared" si="328"/>
        <v/>
      </c>
      <c r="AH1311" s="66" t="str">
        <f t="shared" si="331"/>
        <v/>
      </c>
      <c r="AI1311" s="46" t="str">
        <f>IFERROR(IF(ISNUMBER('Opsparede løndele dec20-mar21'!K1309),AH1311+'Opsparede løndele dec20-mar21'!K1309,AH1311),"")</f>
        <v/>
      </c>
    </row>
    <row r="1312" spans="1:35" x14ac:dyDescent="0.25">
      <c r="A1312" s="52" t="str">
        <f t="shared" si="332"/>
        <v/>
      </c>
      <c r="B1312" s="5"/>
      <c r="C1312" s="6"/>
      <c r="D1312" s="7"/>
      <c r="E1312" s="8"/>
      <c r="F1312" s="8"/>
      <c r="G1312" s="60" t="str">
        <f t="shared" si="333"/>
        <v/>
      </c>
      <c r="H1312" s="60" t="str">
        <f t="shared" si="333"/>
        <v/>
      </c>
      <c r="I1312" s="60" t="str">
        <f t="shared" si="333"/>
        <v/>
      </c>
      <c r="K1312" s="115" t="str">
        <f t="shared" si="330"/>
        <v/>
      </c>
      <c r="U1312" s="116"/>
      <c r="V1312" s="65" t="str">
        <f t="shared" si="320"/>
        <v/>
      </c>
      <c r="W1312" s="65" t="str">
        <f t="shared" si="321"/>
        <v/>
      </c>
      <c r="X1312" s="65" t="str">
        <f t="shared" si="322"/>
        <v/>
      </c>
      <c r="Y1312" s="65" t="str">
        <f t="shared" si="323"/>
        <v/>
      </c>
      <c r="Z1312" s="65" t="str">
        <f t="shared" si="324"/>
        <v/>
      </c>
      <c r="AA1312" s="65" t="str">
        <f t="shared" si="325"/>
        <v/>
      </c>
      <c r="AB1312" s="38"/>
      <c r="AC1312" s="38"/>
      <c r="AD1312" s="38"/>
      <c r="AE1312" s="85" t="str">
        <f t="shared" si="326"/>
        <v/>
      </c>
      <c r="AF1312" s="85" t="str">
        <f t="shared" si="327"/>
        <v/>
      </c>
      <c r="AG1312" s="85" t="str">
        <f t="shared" si="328"/>
        <v/>
      </c>
      <c r="AH1312" s="66" t="str">
        <f t="shared" si="331"/>
        <v/>
      </c>
      <c r="AI1312" s="46" t="str">
        <f>IFERROR(IF(ISNUMBER('Opsparede løndele dec20-mar21'!K1310),AH1312+'Opsparede løndele dec20-mar21'!K1310,AH1312),"")</f>
        <v/>
      </c>
    </row>
    <row r="1313" spans="1:35" x14ac:dyDescent="0.25">
      <c r="A1313" s="52" t="str">
        <f t="shared" si="332"/>
        <v/>
      </c>
      <c r="B1313" s="5"/>
      <c r="C1313" s="6"/>
      <c r="D1313" s="7"/>
      <c r="E1313" s="8"/>
      <c r="F1313" s="8"/>
      <c r="G1313" s="60" t="str">
        <f t="shared" si="333"/>
        <v/>
      </c>
      <c r="H1313" s="60" t="str">
        <f t="shared" si="333"/>
        <v/>
      </c>
      <c r="I1313" s="60" t="str">
        <f t="shared" si="333"/>
        <v/>
      </c>
      <c r="K1313" s="115" t="str">
        <f t="shared" si="330"/>
        <v/>
      </c>
      <c r="U1313" s="116"/>
      <c r="V1313" s="65" t="str">
        <f t="shared" si="320"/>
        <v/>
      </c>
      <c r="W1313" s="65" t="str">
        <f t="shared" si="321"/>
        <v/>
      </c>
      <c r="X1313" s="65" t="str">
        <f t="shared" si="322"/>
        <v/>
      </c>
      <c r="Y1313" s="65" t="str">
        <f t="shared" si="323"/>
        <v/>
      </c>
      <c r="Z1313" s="65" t="str">
        <f t="shared" si="324"/>
        <v/>
      </c>
      <c r="AA1313" s="65" t="str">
        <f t="shared" si="325"/>
        <v/>
      </c>
      <c r="AB1313" s="38"/>
      <c r="AC1313" s="38"/>
      <c r="AD1313" s="38"/>
      <c r="AE1313" s="85" t="str">
        <f t="shared" si="326"/>
        <v/>
      </c>
      <c r="AF1313" s="85" t="str">
        <f t="shared" si="327"/>
        <v/>
      </c>
      <c r="AG1313" s="85" t="str">
        <f t="shared" si="328"/>
        <v/>
      </c>
      <c r="AH1313" s="66" t="str">
        <f t="shared" si="331"/>
        <v/>
      </c>
      <c r="AI1313" s="46" t="str">
        <f>IFERROR(IF(ISNUMBER('Opsparede løndele dec20-mar21'!K1311),AH1313+'Opsparede løndele dec20-mar21'!K1311,AH1313),"")</f>
        <v/>
      </c>
    </row>
    <row r="1314" spans="1:35" x14ac:dyDescent="0.25">
      <c r="A1314" s="52" t="str">
        <f t="shared" si="332"/>
        <v/>
      </c>
      <c r="B1314" s="5"/>
      <c r="C1314" s="6"/>
      <c r="D1314" s="7"/>
      <c r="E1314" s="8"/>
      <c r="F1314" s="8"/>
      <c r="G1314" s="60" t="str">
        <f t="shared" si="333"/>
        <v/>
      </c>
      <c r="H1314" s="60" t="str">
        <f t="shared" si="333"/>
        <v/>
      </c>
      <c r="I1314" s="60" t="str">
        <f t="shared" si="333"/>
        <v/>
      </c>
      <c r="K1314" s="115" t="str">
        <f t="shared" si="330"/>
        <v/>
      </c>
      <c r="U1314" s="116"/>
      <c r="V1314" s="65" t="str">
        <f t="shared" si="320"/>
        <v/>
      </c>
      <c r="W1314" s="65" t="str">
        <f t="shared" si="321"/>
        <v/>
      </c>
      <c r="X1314" s="65" t="str">
        <f t="shared" si="322"/>
        <v/>
      </c>
      <c r="Y1314" s="65" t="str">
        <f t="shared" si="323"/>
        <v/>
      </c>
      <c r="Z1314" s="65" t="str">
        <f t="shared" si="324"/>
        <v/>
      </c>
      <c r="AA1314" s="65" t="str">
        <f t="shared" si="325"/>
        <v/>
      </c>
      <c r="AB1314" s="38"/>
      <c r="AC1314" s="38"/>
      <c r="AD1314" s="38"/>
      <c r="AE1314" s="85" t="str">
        <f t="shared" si="326"/>
        <v/>
      </c>
      <c r="AF1314" s="85" t="str">
        <f t="shared" si="327"/>
        <v/>
      </c>
      <c r="AG1314" s="85" t="str">
        <f t="shared" si="328"/>
        <v/>
      </c>
      <c r="AH1314" s="66" t="str">
        <f t="shared" si="331"/>
        <v/>
      </c>
      <c r="AI1314" s="46" t="str">
        <f>IFERROR(IF(ISNUMBER('Opsparede løndele dec20-mar21'!K1312),AH1314+'Opsparede løndele dec20-mar21'!K1312,AH1314),"")</f>
        <v/>
      </c>
    </row>
    <row r="1315" spans="1:35" x14ac:dyDescent="0.25">
      <c r="A1315" s="52" t="str">
        <f t="shared" si="332"/>
        <v/>
      </c>
      <c r="B1315" s="5"/>
      <c r="C1315" s="6"/>
      <c r="D1315" s="7"/>
      <c r="E1315" s="8"/>
      <c r="F1315" s="8"/>
      <c r="G1315" s="60" t="str">
        <f t="shared" si="333"/>
        <v/>
      </c>
      <c r="H1315" s="60" t="str">
        <f t="shared" si="333"/>
        <v/>
      </c>
      <c r="I1315" s="60" t="str">
        <f t="shared" si="333"/>
        <v/>
      </c>
      <c r="K1315" s="115" t="str">
        <f t="shared" si="330"/>
        <v/>
      </c>
      <c r="U1315" s="116"/>
      <c r="V1315" s="65" t="str">
        <f t="shared" si="320"/>
        <v/>
      </c>
      <c r="W1315" s="65" t="str">
        <f t="shared" si="321"/>
        <v/>
      </c>
      <c r="X1315" s="65" t="str">
        <f t="shared" si="322"/>
        <v/>
      </c>
      <c r="Y1315" s="65" t="str">
        <f t="shared" si="323"/>
        <v/>
      </c>
      <c r="Z1315" s="65" t="str">
        <f t="shared" si="324"/>
        <v/>
      </c>
      <c r="AA1315" s="65" t="str">
        <f t="shared" si="325"/>
        <v/>
      </c>
      <c r="AB1315" s="38"/>
      <c r="AC1315" s="38"/>
      <c r="AD1315" s="38"/>
      <c r="AE1315" s="85" t="str">
        <f t="shared" si="326"/>
        <v/>
      </c>
      <c r="AF1315" s="85" t="str">
        <f t="shared" si="327"/>
        <v/>
      </c>
      <c r="AG1315" s="85" t="str">
        <f t="shared" si="328"/>
        <v/>
      </c>
      <c r="AH1315" s="66" t="str">
        <f t="shared" si="331"/>
        <v/>
      </c>
      <c r="AI1315" s="46" t="str">
        <f>IFERROR(IF(ISNUMBER('Opsparede løndele dec20-mar21'!K1313),AH1315+'Opsparede løndele dec20-mar21'!K1313,AH1315),"")</f>
        <v/>
      </c>
    </row>
    <row r="1316" spans="1:35" x14ac:dyDescent="0.25">
      <c r="A1316" s="52" t="str">
        <f t="shared" si="332"/>
        <v/>
      </c>
      <c r="B1316" s="5"/>
      <c r="C1316" s="6"/>
      <c r="D1316" s="7"/>
      <c r="E1316" s="8"/>
      <c r="F1316" s="8"/>
      <c r="G1316" s="60" t="str">
        <f t="shared" si="333"/>
        <v/>
      </c>
      <c r="H1316" s="60" t="str">
        <f t="shared" si="333"/>
        <v/>
      </c>
      <c r="I1316" s="60" t="str">
        <f t="shared" si="333"/>
        <v/>
      </c>
      <c r="K1316" s="115" t="str">
        <f t="shared" si="330"/>
        <v/>
      </c>
      <c r="U1316" s="116"/>
      <c r="V1316" s="65" t="str">
        <f t="shared" si="320"/>
        <v/>
      </c>
      <c r="W1316" s="65" t="str">
        <f t="shared" si="321"/>
        <v/>
      </c>
      <c r="X1316" s="65" t="str">
        <f t="shared" si="322"/>
        <v/>
      </c>
      <c r="Y1316" s="65" t="str">
        <f t="shared" si="323"/>
        <v/>
      </c>
      <c r="Z1316" s="65" t="str">
        <f t="shared" si="324"/>
        <v/>
      </c>
      <c r="AA1316" s="65" t="str">
        <f t="shared" si="325"/>
        <v/>
      </c>
      <c r="AB1316" s="38"/>
      <c r="AC1316" s="38"/>
      <c r="AD1316" s="38"/>
      <c r="AE1316" s="85" t="str">
        <f t="shared" si="326"/>
        <v/>
      </c>
      <c r="AF1316" s="85" t="str">
        <f t="shared" si="327"/>
        <v/>
      </c>
      <c r="AG1316" s="85" t="str">
        <f t="shared" si="328"/>
        <v/>
      </c>
      <c r="AH1316" s="66" t="str">
        <f t="shared" si="331"/>
        <v/>
      </c>
      <c r="AI1316" s="46" t="str">
        <f>IFERROR(IF(ISNUMBER('Opsparede løndele dec20-mar21'!K1314),AH1316+'Opsparede løndele dec20-mar21'!K1314,AH1316),"")</f>
        <v/>
      </c>
    </row>
    <row r="1317" spans="1:35" x14ac:dyDescent="0.25">
      <c r="A1317" s="52" t="str">
        <f t="shared" si="332"/>
        <v/>
      </c>
      <c r="B1317" s="5"/>
      <c r="C1317" s="6"/>
      <c r="D1317" s="7"/>
      <c r="E1317" s="8"/>
      <c r="F1317" s="8"/>
      <c r="G1317" s="60" t="str">
        <f t="shared" si="333"/>
        <v/>
      </c>
      <c r="H1317" s="60" t="str">
        <f t="shared" si="333"/>
        <v/>
      </c>
      <c r="I1317" s="60" t="str">
        <f t="shared" si="333"/>
        <v/>
      </c>
      <c r="K1317" s="115" t="str">
        <f t="shared" si="330"/>
        <v/>
      </c>
      <c r="U1317" s="116"/>
      <c r="V1317" s="65" t="str">
        <f t="shared" si="320"/>
        <v/>
      </c>
      <c r="W1317" s="65" t="str">
        <f t="shared" si="321"/>
        <v/>
      </c>
      <c r="X1317" s="65" t="str">
        <f t="shared" si="322"/>
        <v/>
      </c>
      <c r="Y1317" s="65" t="str">
        <f t="shared" si="323"/>
        <v/>
      </c>
      <c r="Z1317" s="65" t="str">
        <f t="shared" si="324"/>
        <v/>
      </c>
      <c r="AA1317" s="65" t="str">
        <f t="shared" si="325"/>
        <v/>
      </c>
      <c r="AB1317" s="38"/>
      <c r="AC1317" s="38"/>
      <c r="AD1317" s="38"/>
      <c r="AE1317" s="85" t="str">
        <f t="shared" si="326"/>
        <v/>
      </c>
      <c r="AF1317" s="85" t="str">
        <f t="shared" si="327"/>
        <v/>
      </c>
      <c r="AG1317" s="85" t="str">
        <f t="shared" si="328"/>
        <v/>
      </c>
      <c r="AH1317" s="66" t="str">
        <f t="shared" si="331"/>
        <v/>
      </c>
      <c r="AI1317" s="46" t="str">
        <f>IFERROR(IF(ISNUMBER('Opsparede løndele dec20-mar21'!K1315),AH1317+'Opsparede løndele dec20-mar21'!K1315,AH1317),"")</f>
        <v/>
      </c>
    </row>
    <row r="1318" spans="1:35" x14ac:dyDescent="0.25">
      <c r="A1318" s="52" t="str">
        <f t="shared" si="332"/>
        <v/>
      </c>
      <c r="B1318" s="5"/>
      <c r="C1318" s="6"/>
      <c r="D1318" s="7"/>
      <c r="E1318" s="8"/>
      <c r="F1318" s="8"/>
      <c r="G1318" s="60" t="str">
        <f t="shared" si="333"/>
        <v/>
      </c>
      <c r="H1318" s="60" t="str">
        <f t="shared" si="333"/>
        <v/>
      </c>
      <c r="I1318" s="60" t="str">
        <f t="shared" si="333"/>
        <v/>
      </c>
      <c r="K1318" s="115" t="str">
        <f t="shared" si="330"/>
        <v/>
      </c>
      <c r="U1318" s="116"/>
      <c r="V1318" s="65" t="str">
        <f t="shared" si="320"/>
        <v/>
      </c>
      <c r="W1318" s="65" t="str">
        <f t="shared" si="321"/>
        <v/>
      </c>
      <c r="X1318" s="65" t="str">
        <f t="shared" si="322"/>
        <v/>
      </c>
      <c r="Y1318" s="65" t="str">
        <f t="shared" si="323"/>
        <v/>
      </c>
      <c r="Z1318" s="65" t="str">
        <f t="shared" si="324"/>
        <v/>
      </c>
      <c r="AA1318" s="65" t="str">
        <f t="shared" si="325"/>
        <v/>
      </c>
      <c r="AB1318" s="38"/>
      <c r="AC1318" s="38"/>
      <c r="AD1318" s="38"/>
      <c r="AE1318" s="85" t="str">
        <f t="shared" si="326"/>
        <v/>
      </c>
      <c r="AF1318" s="85" t="str">
        <f t="shared" si="327"/>
        <v/>
      </c>
      <c r="AG1318" s="85" t="str">
        <f t="shared" si="328"/>
        <v/>
      </c>
      <c r="AH1318" s="66" t="str">
        <f t="shared" si="331"/>
        <v/>
      </c>
      <c r="AI1318" s="46" t="str">
        <f>IFERROR(IF(ISNUMBER('Opsparede løndele dec20-mar21'!K1316),AH1318+'Opsparede løndele dec20-mar21'!K1316,AH1318),"")</f>
        <v/>
      </c>
    </row>
    <row r="1319" spans="1:35" x14ac:dyDescent="0.25">
      <c r="A1319" s="52" t="str">
        <f t="shared" si="332"/>
        <v/>
      </c>
      <c r="B1319" s="5"/>
      <c r="C1319" s="6"/>
      <c r="D1319" s="7"/>
      <c r="E1319" s="8"/>
      <c r="F1319" s="8"/>
      <c r="G1319" s="60" t="str">
        <f t="shared" si="333"/>
        <v/>
      </c>
      <c r="H1319" s="60" t="str">
        <f t="shared" si="333"/>
        <v/>
      </c>
      <c r="I1319" s="60" t="str">
        <f t="shared" si="333"/>
        <v/>
      </c>
      <c r="K1319" s="115" t="str">
        <f t="shared" si="330"/>
        <v/>
      </c>
      <c r="U1319" s="116"/>
      <c r="V1319" s="65" t="str">
        <f t="shared" si="320"/>
        <v/>
      </c>
      <c r="W1319" s="65" t="str">
        <f t="shared" si="321"/>
        <v/>
      </c>
      <c r="X1319" s="65" t="str">
        <f t="shared" si="322"/>
        <v/>
      </c>
      <c r="Y1319" s="65" t="str">
        <f t="shared" si="323"/>
        <v/>
      </c>
      <c r="Z1319" s="65" t="str">
        <f t="shared" si="324"/>
        <v/>
      </c>
      <c r="AA1319" s="65" t="str">
        <f t="shared" si="325"/>
        <v/>
      </c>
      <c r="AB1319" s="38"/>
      <c r="AC1319" s="38"/>
      <c r="AD1319" s="38"/>
      <c r="AE1319" s="85" t="str">
        <f t="shared" si="326"/>
        <v/>
      </c>
      <c r="AF1319" s="85" t="str">
        <f t="shared" si="327"/>
        <v/>
      </c>
      <c r="AG1319" s="85" t="str">
        <f t="shared" si="328"/>
        <v/>
      </c>
      <c r="AH1319" s="66" t="str">
        <f t="shared" si="331"/>
        <v/>
      </c>
      <c r="AI1319" s="46" t="str">
        <f>IFERROR(IF(ISNUMBER('Opsparede løndele dec20-mar21'!K1317),AH1319+'Opsparede løndele dec20-mar21'!K1317,AH1319),"")</f>
        <v/>
      </c>
    </row>
    <row r="1320" spans="1:35" x14ac:dyDescent="0.25">
      <c r="A1320" s="52" t="str">
        <f t="shared" si="332"/>
        <v/>
      </c>
      <c r="B1320" s="5"/>
      <c r="C1320" s="6"/>
      <c r="D1320" s="7"/>
      <c r="E1320" s="8"/>
      <c r="F1320" s="8"/>
      <c r="G1320" s="60" t="str">
        <f t="shared" ref="G1320:I1335" si="334">IF(AND(ISNUMBER($E1320),ISNUMBER($F1320)),MAX(MIN(NETWORKDAYS(IF($E1320&lt;=VLOOKUP(G$6,Matrix_antal_dage,5,FALSE),VLOOKUP(G$6,Matrix_antal_dage,5,FALSE),$E1320),IF($F1320&gt;=VLOOKUP(G$6,Matrix_antal_dage,6,FALSE),VLOOKUP(G$6,Matrix_antal_dage,6,FALSE),$F1320),helligdage),VLOOKUP(G$6,Matrix_antal_dage,7,FALSE)),0),"")</f>
        <v/>
      </c>
      <c r="H1320" s="60" t="str">
        <f t="shared" si="334"/>
        <v/>
      </c>
      <c r="I1320" s="60" t="str">
        <f t="shared" si="334"/>
        <v/>
      </c>
      <c r="K1320" s="115" t="str">
        <f t="shared" si="330"/>
        <v/>
      </c>
      <c r="U1320" s="116"/>
      <c r="V1320" s="65" t="str">
        <f t="shared" si="320"/>
        <v/>
      </c>
      <c r="W1320" s="65" t="str">
        <f t="shared" si="321"/>
        <v/>
      </c>
      <c r="X1320" s="65" t="str">
        <f t="shared" si="322"/>
        <v/>
      </c>
      <c r="Y1320" s="65" t="str">
        <f t="shared" si="323"/>
        <v/>
      </c>
      <c r="Z1320" s="65" t="str">
        <f t="shared" si="324"/>
        <v/>
      </c>
      <c r="AA1320" s="65" t="str">
        <f t="shared" si="325"/>
        <v/>
      </c>
      <c r="AB1320" s="38"/>
      <c r="AC1320" s="38"/>
      <c r="AD1320" s="38"/>
      <c r="AE1320" s="85" t="str">
        <f t="shared" si="326"/>
        <v/>
      </c>
      <c r="AF1320" s="85" t="str">
        <f t="shared" si="327"/>
        <v/>
      </c>
      <c r="AG1320" s="85" t="str">
        <f t="shared" si="328"/>
        <v/>
      </c>
      <c r="AH1320" s="66" t="str">
        <f t="shared" si="331"/>
        <v/>
      </c>
      <c r="AI1320" s="46" t="str">
        <f>IFERROR(IF(ISNUMBER('Opsparede løndele dec20-mar21'!K1318),AH1320+'Opsparede løndele dec20-mar21'!K1318,AH1320),"")</f>
        <v/>
      </c>
    </row>
    <row r="1321" spans="1:35" x14ac:dyDescent="0.25">
      <c r="A1321" s="52" t="str">
        <f t="shared" si="332"/>
        <v/>
      </c>
      <c r="B1321" s="5"/>
      <c r="C1321" s="6"/>
      <c r="D1321" s="7"/>
      <c r="E1321" s="8"/>
      <c r="F1321" s="8"/>
      <c r="G1321" s="60" t="str">
        <f t="shared" si="334"/>
        <v/>
      </c>
      <c r="H1321" s="60" t="str">
        <f t="shared" si="334"/>
        <v/>
      </c>
      <c r="I1321" s="60" t="str">
        <f t="shared" si="334"/>
        <v/>
      </c>
      <c r="K1321" s="115" t="str">
        <f t="shared" si="330"/>
        <v/>
      </c>
      <c r="U1321" s="116"/>
      <c r="V1321" s="65" t="str">
        <f t="shared" si="320"/>
        <v/>
      </c>
      <c r="W1321" s="65" t="str">
        <f t="shared" si="321"/>
        <v/>
      </c>
      <c r="X1321" s="65" t="str">
        <f t="shared" si="322"/>
        <v/>
      </c>
      <c r="Y1321" s="65" t="str">
        <f t="shared" si="323"/>
        <v/>
      </c>
      <c r="Z1321" s="65" t="str">
        <f t="shared" si="324"/>
        <v/>
      </c>
      <c r="AA1321" s="65" t="str">
        <f t="shared" si="325"/>
        <v/>
      </c>
      <c r="AB1321" s="38"/>
      <c r="AC1321" s="38"/>
      <c r="AD1321" s="38"/>
      <c r="AE1321" s="85" t="str">
        <f t="shared" si="326"/>
        <v/>
      </c>
      <c r="AF1321" s="85" t="str">
        <f t="shared" si="327"/>
        <v/>
      </c>
      <c r="AG1321" s="85" t="str">
        <f t="shared" si="328"/>
        <v/>
      </c>
      <c r="AH1321" s="66" t="str">
        <f t="shared" si="331"/>
        <v/>
      </c>
      <c r="AI1321" s="46" t="str">
        <f>IFERROR(IF(ISNUMBER('Opsparede løndele dec20-mar21'!K1319),AH1321+'Opsparede løndele dec20-mar21'!K1319,AH1321),"")</f>
        <v/>
      </c>
    </row>
    <row r="1322" spans="1:35" x14ac:dyDescent="0.25">
      <c r="A1322" s="52" t="str">
        <f t="shared" si="332"/>
        <v/>
      </c>
      <c r="B1322" s="5"/>
      <c r="C1322" s="6"/>
      <c r="D1322" s="7"/>
      <c r="E1322" s="8"/>
      <c r="F1322" s="8"/>
      <c r="G1322" s="60" t="str">
        <f t="shared" si="334"/>
        <v/>
      </c>
      <c r="H1322" s="60" t="str">
        <f t="shared" si="334"/>
        <v/>
      </c>
      <c r="I1322" s="60" t="str">
        <f t="shared" si="334"/>
        <v/>
      </c>
      <c r="K1322" s="115" t="str">
        <f t="shared" si="330"/>
        <v/>
      </c>
      <c r="U1322" s="116"/>
      <c r="V1322" s="65" t="str">
        <f t="shared" si="320"/>
        <v/>
      </c>
      <c r="W1322" s="65" t="str">
        <f t="shared" si="321"/>
        <v/>
      </c>
      <c r="X1322" s="65" t="str">
        <f t="shared" si="322"/>
        <v/>
      </c>
      <c r="Y1322" s="65" t="str">
        <f t="shared" si="323"/>
        <v/>
      </c>
      <c r="Z1322" s="65" t="str">
        <f t="shared" si="324"/>
        <v/>
      </c>
      <c r="AA1322" s="65" t="str">
        <f t="shared" si="325"/>
        <v/>
      </c>
      <c r="AB1322" s="38"/>
      <c r="AC1322" s="38"/>
      <c r="AD1322" s="38"/>
      <c r="AE1322" s="85" t="str">
        <f t="shared" si="326"/>
        <v/>
      </c>
      <c r="AF1322" s="85" t="str">
        <f t="shared" si="327"/>
        <v/>
      </c>
      <c r="AG1322" s="85" t="str">
        <f t="shared" si="328"/>
        <v/>
      </c>
      <c r="AH1322" s="66" t="str">
        <f t="shared" si="331"/>
        <v/>
      </c>
      <c r="AI1322" s="46" t="str">
        <f>IFERROR(IF(ISNUMBER('Opsparede løndele dec20-mar21'!K1320),AH1322+'Opsparede løndele dec20-mar21'!K1320,AH1322),"")</f>
        <v/>
      </c>
    </row>
    <row r="1323" spans="1:35" x14ac:dyDescent="0.25">
      <c r="A1323" s="52" t="str">
        <f t="shared" si="332"/>
        <v/>
      </c>
      <c r="B1323" s="5"/>
      <c r="C1323" s="6"/>
      <c r="D1323" s="7"/>
      <c r="E1323" s="8"/>
      <c r="F1323" s="8"/>
      <c r="G1323" s="60" t="str">
        <f t="shared" si="334"/>
        <v/>
      </c>
      <c r="H1323" s="60" t="str">
        <f t="shared" si="334"/>
        <v/>
      </c>
      <c r="I1323" s="60" t="str">
        <f t="shared" si="334"/>
        <v/>
      </c>
      <c r="K1323" s="115" t="str">
        <f t="shared" si="330"/>
        <v/>
      </c>
      <c r="U1323" s="116"/>
      <c r="V1323" s="65" t="str">
        <f t="shared" si="320"/>
        <v/>
      </c>
      <c r="W1323" s="65" t="str">
        <f t="shared" si="321"/>
        <v/>
      </c>
      <c r="X1323" s="65" t="str">
        <f t="shared" si="322"/>
        <v/>
      </c>
      <c r="Y1323" s="65" t="str">
        <f t="shared" si="323"/>
        <v/>
      </c>
      <c r="Z1323" s="65" t="str">
        <f t="shared" si="324"/>
        <v/>
      </c>
      <c r="AA1323" s="65" t="str">
        <f t="shared" si="325"/>
        <v/>
      </c>
      <c r="AB1323" s="38"/>
      <c r="AC1323" s="38"/>
      <c r="AD1323" s="38"/>
      <c r="AE1323" s="85" t="str">
        <f t="shared" si="326"/>
        <v/>
      </c>
      <c r="AF1323" s="85" t="str">
        <f t="shared" si="327"/>
        <v/>
      </c>
      <c r="AG1323" s="85" t="str">
        <f t="shared" si="328"/>
        <v/>
      </c>
      <c r="AH1323" s="66" t="str">
        <f t="shared" si="331"/>
        <v/>
      </c>
      <c r="AI1323" s="46" t="str">
        <f>IFERROR(IF(ISNUMBER('Opsparede løndele dec20-mar21'!K1321),AH1323+'Opsparede løndele dec20-mar21'!K1321,AH1323),"")</f>
        <v/>
      </c>
    </row>
    <row r="1324" spans="1:35" x14ac:dyDescent="0.25">
      <c r="A1324" s="52" t="str">
        <f t="shared" si="332"/>
        <v/>
      </c>
      <c r="B1324" s="5"/>
      <c r="C1324" s="6"/>
      <c r="D1324" s="7"/>
      <c r="E1324" s="8"/>
      <c r="F1324" s="8"/>
      <c r="G1324" s="60" t="str">
        <f t="shared" si="334"/>
        <v/>
      </c>
      <c r="H1324" s="60" t="str">
        <f t="shared" si="334"/>
        <v/>
      </c>
      <c r="I1324" s="60" t="str">
        <f t="shared" si="334"/>
        <v/>
      </c>
      <c r="K1324" s="115" t="str">
        <f t="shared" si="330"/>
        <v/>
      </c>
      <c r="U1324" s="116"/>
      <c r="V1324" s="65" t="str">
        <f t="shared" si="320"/>
        <v/>
      </c>
      <c r="W1324" s="65" t="str">
        <f t="shared" si="321"/>
        <v/>
      </c>
      <c r="X1324" s="65" t="str">
        <f t="shared" si="322"/>
        <v/>
      </c>
      <c r="Y1324" s="65" t="str">
        <f t="shared" si="323"/>
        <v/>
      </c>
      <c r="Z1324" s="65" t="str">
        <f t="shared" si="324"/>
        <v/>
      </c>
      <c r="AA1324" s="65" t="str">
        <f t="shared" si="325"/>
        <v/>
      </c>
      <c r="AB1324" s="38"/>
      <c r="AC1324" s="38"/>
      <c r="AD1324" s="38"/>
      <c r="AE1324" s="85" t="str">
        <f t="shared" si="326"/>
        <v/>
      </c>
      <c r="AF1324" s="85" t="str">
        <f t="shared" si="327"/>
        <v/>
      </c>
      <c r="AG1324" s="85" t="str">
        <f t="shared" si="328"/>
        <v/>
      </c>
      <c r="AH1324" s="66" t="str">
        <f t="shared" si="331"/>
        <v/>
      </c>
      <c r="AI1324" s="46" t="str">
        <f>IFERROR(IF(ISNUMBER('Opsparede løndele dec20-mar21'!K1322),AH1324+'Opsparede løndele dec20-mar21'!K1322,AH1324),"")</f>
        <v/>
      </c>
    </row>
    <row r="1325" spans="1:35" x14ac:dyDescent="0.25">
      <c r="A1325" s="52" t="str">
        <f t="shared" si="332"/>
        <v/>
      </c>
      <c r="B1325" s="5"/>
      <c r="C1325" s="6"/>
      <c r="D1325" s="7"/>
      <c r="E1325" s="8"/>
      <c r="F1325" s="8"/>
      <c r="G1325" s="60" t="str">
        <f t="shared" si="334"/>
        <v/>
      </c>
      <c r="H1325" s="60" t="str">
        <f t="shared" si="334"/>
        <v/>
      </c>
      <c r="I1325" s="60" t="str">
        <f t="shared" si="334"/>
        <v/>
      </c>
      <c r="K1325" s="115" t="str">
        <f t="shared" si="330"/>
        <v/>
      </c>
      <c r="U1325" s="116"/>
      <c r="V1325" s="65" t="str">
        <f t="shared" si="320"/>
        <v/>
      </c>
      <c r="W1325" s="65" t="str">
        <f t="shared" si="321"/>
        <v/>
      </c>
      <c r="X1325" s="65" t="str">
        <f t="shared" si="322"/>
        <v/>
      </c>
      <c r="Y1325" s="65" t="str">
        <f t="shared" si="323"/>
        <v/>
      </c>
      <c r="Z1325" s="65" t="str">
        <f t="shared" si="324"/>
        <v/>
      </c>
      <c r="AA1325" s="65" t="str">
        <f t="shared" si="325"/>
        <v/>
      </c>
      <c r="AB1325" s="38"/>
      <c r="AC1325" s="38"/>
      <c r="AD1325" s="38"/>
      <c r="AE1325" s="85" t="str">
        <f t="shared" si="326"/>
        <v/>
      </c>
      <c r="AF1325" s="85" t="str">
        <f t="shared" si="327"/>
        <v/>
      </c>
      <c r="AG1325" s="85" t="str">
        <f t="shared" si="328"/>
        <v/>
      </c>
      <c r="AH1325" s="66" t="str">
        <f t="shared" si="331"/>
        <v/>
      </c>
      <c r="AI1325" s="46" t="str">
        <f>IFERROR(IF(ISNUMBER('Opsparede løndele dec20-mar21'!K1323),AH1325+'Opsparede løndele dec20-mar21'!K1323,AH1325),"")</f>
        <v/>
      </c>
    </row>
    <row r="1326" spans="1:35" x14ac:dyDescent="0.25">
      <c r="A1326" s="52" t="str">
        <f t="shared" si="332"/>
        <v/>
      </c>
      <c r="B1326" s="5"/>
      <c r="C1326" s="6"/>
      <c r="D1326" s="7"/>
      <c r="E1326" s="8"/>
      <c r="F1326" s="8"/>
      <c r="G1326" s="60" t="str">
        <f t="shared" si="334"/>
        <v/>
      </c>
      <c r="H1326" s="60" t="str">
        <f t="shared" si="334"/>
        <v/>
      </c>
      <c r="I1326" s="60" t="str">
        <f t="shared" si="334"/>
        <v/>
      </c>
      <c r="K1326" s="115" t="str">
        <f t="shared" si="330"/>
        <v/>
      </c>
      <c r="U1326" s="116"/>
      <c r="V1326" s="65" t="str">
        <f t="shared" si="320"/>
        <v/>
      </c>
      <c r="W1326" s="65" t="str">
        <f t="shared" si="321"/>
        <v/>
      </c>
      <c r="X1326" s="65" t="str">
        <f t="shared" si="322"/>
        <v/>
      </c>
      <c r="Y1326" s="65" t="str">
        <f t="shared" si="323"/>
        <v/>
      </c>
      <c r="Z1326" s="65" t="str">
        <f t="shared" si="324"/>
        <v/>
      </c>
      <c r="AA1326" s="65" t="str">
        <f t="shared" si="325"/>
        <v/>
      </c>
      <c r="AB1326" s="38"/>
      <c r="AC1326" s="38"/>
      <c r="AD1326" s="38"/>
      <c r="AE1326" s="85" t="str">
        <f t="shared" si="326"/>
        <v/>
      </c>
      <c r="AF1326" s="85" t="str">
        <f t="shared" si="327"/>
        <v/>
      </c>
      <c r="AG1326" s="85" t="str">
        <f t="shared" si="328"/>
        <v/>
      </c>
      <c r="AH1326" s="66" t="str">
        <f t="shared" si="331"/>
        <v/>
      </c>
      <c r="AI1326" s="46" t="str">
        <f>IFERROR(IF(ISNUMBER('Opsparede løndele dec20-mar21'!K1324),AH1326+'Opsparede løndele dec20-mar21'!K1324,AH1326),"")</f>
        <v/>
      </c>
    </row>
    <row r="1327" spans="1:35" x14ac:dyDescent="0.25">
      <c r="A1327" s="52" t="str">
        <f t="shared" si="332"/>
        <v/>
      </c>
      <c r="B1327" s="5"/>
      <c r="C1327" s="6"/>
      <c r="D1327" s="7"/>
      <c r="E1327" s="8"/>
      <c r="F1327" s="8"/>
      <c r="G1327" s="60" t="str">
        <f t="shared" si="334"/>
        <v/>
      </c>
      <c r="H1327" s="60" t="str">
        <f t="shared" si="334"/>
        <v/>
      </c>
      <c r="I1327" s="60" t="str">
        <f t="shared" si="334"/>
        <v/>
      </c>
      <c r="K1327" s="115" t="str">
        <f t="shared" si="330"/>
        <v/>
      </c>
      <c r="U1327" s="116"/>
      <c r="V1327" s="65" t="str">
        <f t="shared" si="320"/>
        <v/>
      </c>
      <c r="W1327" s="65" t="str">
        <f t="shared" si="321"/>
        <v/>
      </c>
      <c r="X1327" s="65" t="str">
        <f t="shared" si="322"/>
        <v/>
      </c>
      <c r="Y1327" s="65" t="str">
        <f t="shared" si="323"/>
        <v/>
      </c>
      <c r="Z1327" s="65" t="str">
        <f t="shared" si="324"/>
        <v/>
      </c>
      <c r="AA1327" s="65" t="str">
        <f t="shared" si="325"/>
        <v/>
      </c>
      <c r="AB1327" s="38"/>
      <c r="AC1327" s="38"/>
      <c r="AD1327" s="38"/>
      <c r="AE1327" s="85" t="str">
        <f t="shared" si="326"/>
        <v/>
      </c>
      <c r="AF1327" s="85" t="str">
        <f t="shared" si="327"/>
        <v/>
      </c>
      <c r="AG1327" s="85" t="str">
        <f t="shared" si="328"/>
        <v/>
      </c>
      <c r="AH1327" s="66" t="str">
        <f t="shared" si="331"/>
        <v/>
      </c>
      <c r="AI1327" s="46" t="str">
        <f>IFERROR(IF(ISNUMBER('Opsparede løndele dec20-mar21'!K1325),AH1327+'Opsparede løndele dec20-mar21'!K1325,AH1327),"")</f>
        <v/>
      </c>
    </row>
    <row r="1328" spans="1:35" x14ac:dyDescent="0.25">
      <c r="A1328" s="52" t="str">
        <f t="shared" si="332"/>
        <v/>
      </c>
      <c r="B1328" s="5"/>
      <c r="C1328" s="6"/>
      <c r="D1328" s="7"/>
      <c r="E1328" s="8"/>
      <c r="F1328" s="8"/>
      <c r="G1328" s="60" t="str">
        <f t="shared" si="334"/>
        <v/>
      </c>
      <c r="H1328" s="60" t="str">
        <f t="shared" si="334"/>
        <v/>
      </c>
      <c r="I1328" s="60" t="str">
        <f t="shared" si="334"/>
        <v/>
      </c>
      <c r="K1328" s="115" t="str">
        <f t="shared" si="330"/>
        <v/>
      </c>
      <c r="U1328" s="116"/>
      <c r="V1328" s="65" t="str">
        <f t="shared" si="320"/>
        <v/>
      </c>
      <c r="W1328" s="65" t="str">
        <f t="shared" si="321"/>
        <v/>
      </c>
      <c r="X1328" s="65" t="str">
        <f t="shared" si="322"/>
        <v/>
      </c>
      <c r="Y1328" s="65" t="str">
        <f t="shared" si="323"/>
        <v/>
      </c>
      <c r="Z1328" s="65" t="str">
        <f t="shared" si="324"/>
        <v/>
      </c>
      <c r="AA1328" s="65" t="str">
        <f t="shared" si="325"/>
        <v/>
      </c>
      <c r="AB1328" s="38"/>
      <c r="AC1328" s="38"/>
      <c r="AD1328" s="38"/>
      <c r="AE1328" s="85" t="str">
        <f t="shared" si="326"/>
        <v/>
      </c>
      <c r="AF1328" s="85" t="str">
        <f t="shared" si="327"/>
        <v/>
      </c>
      <c r="AG1328" s="85" t="str">
        <f t="shared" si="328"/>
        <v/>
      </c>
      <c r="AH1328" s="66" t="str">
        <f t="shared" si="331"/>
        <v/>
      </c>
      <c r="AI1328" s="46" t="str">
        <f>IFERROR(IF(ISNUMBER('Opsparede løndele dec20-mar21'!K1326),AH1328+'Opsparede løndele dec20-mar21'!K1326,AH1328),"")</f>
        <v/>
      </c>
    </row>
    <row r="1329" spans="1:35" x14ac:dyDescent="0.25">
      <c r="A1329" s="52" t="str">
        <f t="shared" si="332"/>
        <v/>
      </c>
      <c r="B1329" s="5"/>
      <c r="C1329" s="6"/>
      <c r="D1329" s="7"/>
      <c r="E1329" s="8"/>
      <c r="F1329" s="8"/>
      <c r="G1329" s="60" t="str">
        <f t="shared" si="334"/>
        <v/>
      </c>
      <c r="H1329" s="60" t="str">
        <f t="shared" si="334"/>
        <v/>
      </c>
      <c r="I1329" s="60" t="str">
        <f t="shared" si="334"/>
        <v/>
      </c>
      <c r="K1329" s="115" t="str">
        <f t="shared" si="330"/>
        <v/>
      </c>
      <c r="U1329" s="116"/>
      <c r="V1329" s="65" t="str">
        <f t="shared" si="320"/>
        <v/>
      </c>
      <c r="W1329" s="65" t="str">
        <f t="shared" si="321"/>
        <v/>
      </c>
      <c r="X1329" s="65" t="str">
        <f t="shared" si="322"/>
        <v/>
      </c>
      <c r="Y1329" s="65" t="str">
        <f t="shared" si="323"/>
        <v/>
      </c>
      <c r="Z1329" s="65" t="str">
        <f t="shared" si="324"/>
        <v/>
      </c>
      <c r="AA1329" s="65" t="str">
        <f t="shared" si="325"/>
        <v/>
      </c>
      <c r="AB1329" s="38"/>
      <c r="AC1329" s="38"/>
      <c r="AD1329" s="38"/>
      <c r="AE1329" s="85" t="str">
        <f t="shared" si="326"/>
        <v/>
      </c>
      <c r="AF1329" s="85" t="str">
        <f t="shared" si="327"/>
        <v/>
      </c>
      <c r="AG1329" s="85" t="str">
        <f t="shared" si="328"/>
        <v/>
      </c>
      <c r="AH1329" s="66" t="str">
        <f t="shared" si="331"/>
        <v/>
      </c>
      <c r="AI1329" s="46" t="str">
        <f>IFERROR(IF(ISNUMBER('Opsparede løndele dec20-mar21'!K1327),AH1329+'Opsparede løndele dec20-mar21'!K1327,AH1329),"")</f>
        <v/>
      </c>
    </row>
    <row r="1330" spans="1:35" x14ac:dyDescent="0.25">
      <c r="A1330" s="52" t="str">
        <f t="shared" si="332"/>
        <v/>
      </c>
      <c r="B1330" s="5"/>
      <c r="C1330" s="6"/>
      <c r="D1330" s="7"/>
      <c r="E1330" s="8"/>
      <c r="F1330" s="8"/>
      <c r="G1330" s="60" t="str">
        <f t="shared" si="334"/>
        <v/>
      </c>
      <c r="H1330" s="60" t="str">
        <f t="shared" si="334"/>
        <v/>
      </c>
      <c r="I1330" s="60" t="str">
        <f t="shared" si="334"/>
        <v/>
      </c>
      <c r="K1330" s="115" t="str">
        <f t="shared" si="330"/>
        <v/>
      </c>
      <c r="U1330" s="116"/>
      <c r="V1330" s="65" t="str">
        <f t="shared" si="320"/>
        <v/>
      </c>
      <c r="W1330" s="65" t="str">
        <f t="shared" si="321"/>
        <v/>
      </c>
      <c r="X1330" s="65" t="str">
        <f t="shared" si="322"/>
        <v/>
      </c>
      <c r="Y1330" s="65" t="str">
        <f t="shared" si="323"/>
        <v/>
      </c>
      <c r="Z1330" s="65" t="str">
        <f t="shared" si="324"/>
        <v/>
      </c>
      <c r="AA1330" s="65" t="str">
        <f t="shared" si="325"/>
        <v/>
      </c>
      <c r="AB1330" s="38"/>
      <c r="AC1330" s="38"/>
      <c r="AD1330" s="38"/>
      <c r="AE1330" s="85" t="str">
        <f t="shared" si="326"/>
        <v/>
      </c>
      <c r="AF1330" s="85" t="str">
        <f t="shared" si="327"/>
        <v/>
      </c>
      <c r="AG1330" s="85" t="str">
        <f t="shared" si="328"/>
        <v/>
      </c>
      <c r="AH1330" s="66" t="str">
        <f t="shared" si="331"/>
        <v/>
      </c>
      <c r="AI1330" s="46" t="str">
        <f>IFERROR(IF(ISNUMBER('Opsparede løndele dec20-mar21'!K1328),AH1330+'Opsparede løndele dec20-mar21'!K1328,AH1330),"")</f>
        <v/>
      </c>
    </row>
    <row r="1331" spans="1:35" x14ac:dyDescent="0.25">
      <c r="A1331" s="52" t="str">
        <f t="shared" si="332"/>
        <v/>
      </c>
      <c r="B1331" s="5"/>
      <c r="C1331" s="6"/>
      <c r="D1331" s="7"/>
      <c r="E1331" s="8"/>
      <c r="F1331" s="8"/>
      <c r="G1331" s="60" t="str">
        <f t="shared" si="334"/>
        <v/>
      </c>
      <c r="H1331" s="60" t="str">
        <f t="shared" si="334"/>
        <v/>
      </c>
      <c r="I1331" s="60" t="str">
        <f t="shared" si="334"/>
        <v/>
      </c>
      <c r="K1331" s="115" t="str">
        <f t="shared" si="330"/>
        <v/>
      </c>
      <c r="U1331" s="116"/>
      <c r="V1331" s="65" t="str">
        <f t="shared" si="320"/>
        <v/>
      </c>
      <c r="W1331" s="65" t="str">
        <f t="shared" si="321"/>
        <v/>
      </c>
      <c r="X1331" s="65" t="str">
        <f t="shared" si="322"/>
        <v/>
      </c>
      <c r="Y1331" s="65" t="str">
        <f t="shared" si="323"/>
        <v/>
      </c>
      <c r="Z1331" s="65" t="str">
        <f t="shared" si="324"/>
        <v/>
      </c>
      <c r="AA1331" s="65" t="str">
        <f t="shared" si="325"/>
        <v/>
      </c>
      <c r="AB1331" s="38"/>
      <c r="AC1331" s="38"/>
      <c r="AD1331" s="38"/>
      <c r="AE1331" s="85" t="str">
        <f t="shared" si="326"/>
        <v/>
      </c>
      <c r="AF1331" s="85" t="str">
        <f t="shared" si="327"/>
        <v/>
      </c>
      <c r="AG1331" s="85" t="str">
        <f t="shared" si="328"/>
        <v/>
      </c>
      <c r="AH1331" s="66" t="str">
        <f t="shared" si="331"/>
        <v/>
      </c>
      <c r="AI1331" s="46" t="str">
        <f>IFERROR(IF(ISNUMBER('Opsparede løndele dec20-mar21'!K1329),AH1331+'Opsparede løndele dec20-mar21'!K1329,AH1331),"")</f>
        <v/>
      </c>
    </row>
    <row r="1332" spans="1:35" x14ac:dyDescent="0.25">
      <c r="A1332" s="52" t="str">
        <f t="shared" si="332"/>
        <v/>
      </c>
      <c r="B1332" s="5"/>
      <c r="C1332" s="6"/>
      <c r="D1332" s="7"/>
      <c r="E1332" s="8"/>
      <c r="F1332" s="8"/>
      <c r="G1332" s="60" t="str">
        <f t="shared" si="334"/>
        <v/>
      </c>
      <c r="H1332" s="60" t="str">
        <f t="shared" si="334"/>
        <v/>
      </c>
      <c r="I1332" s="60" t="str">
        <f t="shared" si="334"/>
        <v/>
      </c>
      <c r="K1332" s="115" t="str">
        <f t="shared" si="330"/>
        <v/>
      </c>
      <c r="U1332" s="116"/>
      <c r="V1332" s="65" t="str">
        <f t="shared" si="320"/>
        <v/>
      </c>
      <c r="W1332" s="65" t="str">
        <f t="shared" si="321"/>
        <v/>
      </c>
      <c r="X1332" s="65" t="str">
        <f t="shared" si="322"/>
        <v/>
      </c>
      <c r="Y1332" s="65" t="str">
        <f t="shared" si="323"/>
        <v/>
      </c>
      <c r="Z1332" s="65" t="str">
        <f t="shared" si="324"/>
        <v/>
      </c>
      <c r="AA1332" s="65" t="str">
        <f t="shared" si="325"/>
        <v/>
      </c>
      <c r="AB1332" s="38"/>
      <c r="AC1332" s="38"/>
      <c r="AD1332" s="38"/>
      <c r="AE1332" s="85" t="str">
        <f t="shared" si="326"/>
        <v/>
      </c>
      <c r="AF1332" s="85" t="str">
        <f t="shared" si="327"/>
        <v/>
      </c>
      <c r="AG1332" s="85" t="str">
        <f t="shared" si="328"/>
        <v/>
      </c>
      <c r="AH1332" s="66" t="str">
        <f t="shared" si="331"/>
        <v/>
      </c>
      <c r="AI1332" s="46" t="str">
        <f>IFERROR(IF(ISNUMBER('Opsparede løndele dec20-mar21'!K1330),AH1332+'Opsparede løndele dec20-mar21'!K1330,AH1332),"")</f>
        <v/>
      </c>
    </row>
    <row r="1333" spans="1:35" x14ac:dyDescent="0.25">
      <c r="A1333" s="52" t="str">
        <f t="shared" si="332"/>
        <v/>
      </c>
      <c r="B1333" s="5"/>
      <c r="C1333" s="6"/>
      <c r="D1333" s="7"/>
      <c r="E1333" s="8"/>
      <c r="F1333" s="8"/>
      <c r="G1333" s="60" t="str">
        <f t="shared" si="334"/>
        <v/>
      </c>
      <c r="H1333" s="60" t="str">
        <f t="shared" si="334"/>
        <v/>
      </c>
      <c r="I1333" s="60" t="str">
        <f t="shared" si="334"/>
        <v/>
      </c>
      <c r="K1333" s="115" t="str">
        <f t="shared" si="330"/>
        <v/>
      </c>
      <c r="U1333" s="116"/>
      <c r="V1333" s="65" t="str">
        <f t="shared" si="320"/>
        <v/>
      </c>
      <c r="W1333" s="65" t="str">
        <f t="shared" si="321"/>
        <v/>
      </c>
      <c r="X1333" s="65" t="str">
        <f t="shared" si="322"/>
        <v/>
      </c>
      <c r="Y1333" s="65" t="str">
        <f t="shared" si="323"/>
        <v/>
      </c>
      <c r="Z1333" s="65" t="str">
        <f t="shared" si="324"/>
        <v/>
      </c>
      <c r="AA1333" s="65" t="str">
        <f t="shared" si="325"/>
        <v/>
      </c>
      <c r="AB1333" s="38"/>
      <c r="AC1333" s="38"/>
      <c r="AD1333" s="38"/>
      <c r="AE1333" s="85" t="str">
        <f t="shared" si="326"/>
        <v/>
      </c>
      <c r="AF1333" s="85" t="str">
        <f t="shared" si="327"/>
        <v/>
      </c>
      <c r="AG1333" s="85" t="str">
        <f t="shared" si="328"/>
        <v/>
      </c>
      <c r="AH1333" s="66" t="str">
        <f t="shared" si="331"/>
        <v/>
      </c>
      <c r="AI1333" s="46" t="str">
        <f>IFERROR(IF(ISNUMBER('Opsparede løndele dec20-mar21'!K1331),AH1333+'Opsparede løndele dec20-mar21'!K1331,AH1333),"")</f>
        <v/>
      </c>
    </row>
    <row r="1334" spans="1:35" x14ac:dyDescent="0.25">
      <c r="A1334" s="52" t="str">
        <f t="shared" si="332"/>
        <v/>
      </c>
      <c r="B1334" s="5"/>
      <c r="C1334" s="6"/>
      <c r="D1334" s="7"/>
      <c r="E1334" s="8"/>
      <c r="F1334" s="8"/>
      <c r="G1334" s="60" t="str">
        <f t="shared" si="334"/>
        <v/>
      </c>
      <c r="H1334" s="60" t="str">
        <f t="shared" si="334"/>
        <v/>
      </c>
      <c r="I1334" s="60" t="str">
        <f t="shared" si="334"/>
        <v/>
      </c>
      <c r="K1334" s="115" t="str">
        <f t="shared" si="330"/>
        <v/>
      </c>
      <c r="U1334" s="116"/>
      <c r="V1334" s="65" t="str">
        <f t="shared" si="320"/>
        <v/>
      </c>
      <c r="W1334" s="65" t="str">
        <f t="shared" si="321"/>
        <v/>
      </c>
      <c r="X1334" s="65" t="str">
        <f t="shared" si="322"/>
        <v/>
      </c>
      <c r="Y1334" s="65" t="str">
        <f t="shared" si="323"/>
        <v/>
      </c>
      <c r="Z1334" s="65" t="str">
        <f t="shared" si="324"/>
        <v/>
      </c>
      <c r="AA1334" s="65" t="str">
        <f t="shared" si="325"/>
        <v/>
      </c>
      <c r="AB1334" s="38"/>
      <c r="AC1334" s="38"/>
      <c r="AD1334" s="38"/>
      <c r="AE1334" s="85" t="str">
        <f t="shared" si="326"/>
        <v/>
      </c>
      <c r="AF1334" s="85" t="str">
        <f t="shared" si="327"/>
        <v/>
      </c>
      <c r="AG1334" s="85" t="str">
        <f t="shared" si="328"/>
        <v/>
      </c>
      <c r="AH1334" s="66" t="str">
        <f t="shared" si="331"/>
        <v/>
      </c>
      <c r="AI1334" s="46" t="str">
        <f>IFERROR(IF(ISNUMBER('Opsparede løndele dec20-mar21'!K1332),AH1334+'Opsparede løndele dec20-mar21'!K1332,AH1334),"")</f>
        <v/>
      </c>
    </row>
    <row r="1335" spans="1:35" x14ac:dyDescent="0.25">
      <c r="A1335" s="52" t="str">
        <f t="shared" si="332"/>
        <v/>
      </c>
      <c r="B1335" s="5"/>
      <c r="C1335" s="6"/>
      <c r="D1335" s="7"/>
      <c r="E1335" s="8"/>
      <c r="F1335" s="8"/>
      <c r="G1335" s="60" t="str">
        <f t="shared" si="334"/>
        <v/>
      </c>
      <c r="H1335" s="60" t="str">
        <f t="shared" si="334"/>
        <v/>
      </c>
      <c r="I1335" s="60" t="str">
        <f t="shared" si="334"/>
        <v/>
      </c>
      <c r="K1335" s="115" t="str">
        <f t="shared" si="330"/>
        <v/>
      </c>
      <c r="U1335" s="116"/>
      <c r="V1335" s="65" t="str">
        <f t="shared" si="320"/>
        <v/>
      </c>
      <c r="W1335" s="65" t="str">
        <f t="shared" si="321"/>
        <v/>
      </c>
      <c r="X1335" s="65" t="str">
        <f t="shared" si="322"/>
        <v/>
      </c>
      <c r="Y1335" s="65" t="str">
        <f t="shared" si="323"/>
        <v/>
      </c>
      <c r="Z1335" s="65" t="str">
        <f t="shared" si="324"/>
        <v/>
      </c>
      <c r="AA1335" s="65" t="str">
        <f t="shared" si="325"/>
        <v/>
      </c>
      <c r="AB1335" s="38"/>
      <c r="AC1335" s="38"/>
      <c r="AD1335" s="38"/>
      <c r="AE1335" s="85" t="str">
        <f t="shared" si="326"/>
        <v/>
      </c>
      <c r="AF1335" s="85" t="str">
        <f t="shared" si="327"/>
        <v/>
      </c>
      <c r="AG1335" s="85" t="str">
        <f t="shared" si="328"/>
        <v/>
      </c>
      <c r="AH1335" s="66" t="str">
        <f t="shared" si="331"/>
        <v/>
      </c>
      <c r="AI1335" s="46" t="str">
        <f>IFERROR(IF(ISNUMBER('Opsparede løndele dec20-mar21'!K1333),AH1335+'Opsparede løndele dec20-mar21'!K1333,AH1335),"")</f>
        <v/>
      </c>
    </row>
    <row r="1336" spans="1:35" x14ac:dyDescent="0.25">
      <c r="A1336" s="52" t="str">
        <f t="shared" si="332"/>
        <v/>
      </c>
      <c r="B1336" s="5"/>
      <c r="C1336" s="6"/>
      <c r="D1336" s="7"/>
      <c r="E1336" s="8"/>
      <c r="F1336" s="8"/>
      <c r="G1336" s="60" t="str">
        <f t="shared" ref="G1336:I1351" si="335">IF(AND(ISNUMBER($E1336),ISNUMBER($F1336)),MAX(MIN(NETWORKDAYS(IF($E1336&lt;=VLOOKUP(G$6,Matrix_antal_dage,5,FALSE),VLOOKUP(G$6,Matrix_antal_dage,5,FALSE),$E1336),IF($F1336&gt;=VLOOKUP(G$6,Matrix_antal_dage,6,FALSE),VLOOKUP(G$6,Matrix_antal_dage,6,FALSE),$F1336),helligdage),VLOOKUP(G$6,Matrix_antal_dage,7,FALSE)),0),"")</f>
        <v/>
      </c>
      <c r="H1336" s="60" t="str">
        <f t="shared" si="335"/>
        <v/>
      </c>
      <c r="I1336" s="60" t="str">
        <f t="shared" si="335"/>
        <v/>
      </c>
      <c r="K1336" s="115" t="str">
        <f t="shared" si="330"/>
        <v/>
      </c>
      <c r="U1336" s="116"/>
      <c r="V1336" s="65" t="str">
        <f t="shared" si="320"/>
        <v/>
      </c>
      <c r="W1336" s="65" t="str">
        <f t="shared" si="321"/>
        <v/>
      </c>
      <c r="X1336" s="65" t="str">
        <f t="shared" si="322"/>
        <v/>
      </c>
      <c r="Y1336" s="65" t="str">
        <f t="shared" si="323"/>
        <v/>
      </c>
      <c r="Z1336" s="65" t="str">
        <f t="shared" si="324"/>
        <v/>
      </c>
      <c r="AA1336" s="65" t="str">
        <f t="shared" si="325"/>
        <v/>
      </c>
      <c r="AB1336" s="38"/>
      <c r="AC1336" s="38"/>
      <c r="AD1336" s="38"/>
      <c r="AE1336" s="85" t="str">
        <f t="shared" si="326"/>
        <v/>
      </c>
      <c r="AF1336" s="85" t="str">
        <f t="shared" si="327"/>
        <v/>
      </c>
      <c r="AG1336" s="85" t="str">
        <f t="shared" si="328"/>
        <v/>
      </c>
      <c r="AH1336" s="66" t="str">
        <f t="shared" si="331"/>
        <v/>
      </c>
      <c r="AI1336" s="46" t="str">
        <f>IFERROR(IF(ISNUMBER('Opsparede løndele dec20-mar21'!K1334),AH1336+'Opsparede løndele dec20-mar21'!K1334,AH1336),"")</f>
        <v/>
      </c>
    </row>
    <row r="1337" spans="1:35" x14ac:dyDescent="0.25">
      <c r="A1337" s="52" t="str">
        <f t="shared" si="332"/>
        <v/>
      </c>
      <c r="B1337" s="5"/>
      <c r="C1337" s="6"/>
      <c r="D1337" s="7"/>
      <c r="E1337" s="8"/>
      <c r="F1337" s="8"/>
      <c r="G1337" s="60" t="str">
        <f t="shared" si="335"/>
        <v/>
      </c>
      <c r="H1337" s="60" t="str">
        <f t="shared" si="335"/>
        <v/>
      </c>
      <c r="I1337" s="60" t="str">
        <f t="shared" si="335"/>
        <v/>
      </c>
      <c r="K1337" s="115" t="str">
        <f t="shared" si="330"/>
        <v/>
      </c>
      <c r="U1337" s="116"/>
      <c r="V1337" s="65" t="str">
        <f t="shared" si="320"/>
        <v/>
      </c>
      <c r="W1337" s="65" t="str">
        <f t="shared" si="321"/>
        <v/>
      </c>
      <c r="X1337" s="65" t="str">
        <f t="shared" si="322"/>
        <v/>
      </c>
      <c r="Y1337" s="65" t="str">
        <f t="shared" si="323"/>
        <v/>
      </c>
      <c r="Z1337" s="65" t="str">
        <f t="shared" si="324"/>
        <v/>
      </c>
      <c r="AA1337" s="65" t="str">
        <f t="shared" si="325"/>
        <v/>
      </c>
      <c r="AB1337" s="38"/>
      <c r="AC1337" s="38"/>
      <c r="AD1337" s="38"/>
      <c r="AE1337" s="85" t="str">
        <f t="shared" si="326"/>
        <v/>
      </c>
      <c r="AF1337" s="85" t="str">
        <f t="shared" si="327"/>
        <v/>
      </c>
      <c r="AG1337" s="85" t="str">
        <f t="shared" si="328"/>
        <v/>
      </c>
      <c r="AH1337" s="66" t="str">
        <f t="shared" si="331"/>
        <v/>
      </c>
      <c r="AI1337" s="46" t="str">
        <f>IFERROR(IF(ISNUMBER('Opsparede løndele dec20-mar21'!K1335),AH1337+'Opsparede løndele dec20-mar21'!K1335,AH1337),"")</f>
        <v/>
      </c>
    </row>
    <row r="1338" spans="1:35" x14ac:dyDescent="0.25">
      <c r="A1338" s="52" t="str">
        <f t="shared" si="332"/>
        <v/>
      </c>
      <c r="B1338" s="5"/>
      <c r="C1338" s="6"/>
      <c r="D1338" s="7"/>
      <c r="E1338" s="8"/>
      <c r="F1338" s="8"/>
      <c r="G1338" s="60" t="str">
        <f t="shared" si="335"/>
        <v/>
      </c>
      <c r="H1338" s="60" t="str">
        <f t="shared" si="335"/>
        <v/>
      </c>
      <c r="I1338" s="60" t="str">
        <f t="shared" si="335"/>
        <v/>
      </c>
      <c r="K1338" s="115" t="str">
        <f t="shared" si="330"/>
        <v/>
      </c>
      <c r="U1338" s="116"/>
      <c r="V1338" s="65" t="str">
        <f t="shared" si="320"/>
        <v/>
      </c>
      <c r="W1338" s="65" t="str">
        <f t="shared" si="321"/>
        <v/>
      </c>
      <c r="X1338" s="65" t="str">
        <f t="shared" si="322"/>
        <v/>
      </c>
      <c r="Y1338" s="65" t="str">
        <f t="shared" si="323"/>
        <v/>
      </c>
      <c r="Z1338" s="65" t="str">
        <f t="shared" si="324"/>
        <v/>
      </c>
      <c r="AA1338" s="65" t="str">
        <f t="shared" si="325"/>
        <v/>
      </c>
      <c r="AB1338" s="38"/>
      <c r="AC1338" s="38"/>
      <c r="AD1338" s="38"/>
      <c r="AE1338" s="85" t="str">
        <f t="shared" si="326"/>
        <v/>
      </c>
      <c r="AF1338" s="85" t="str">
        <f t="shared" si="327"/>
        <v/>
      </c>
      <c r="AG1338" s="85" t="str">
        <f t="shared" si="328"/>
        <v/>
      </c>
      <c r="AH1338" s="66" t="str">
        <f t="shared" si="331"/>
        <v/>
      </c>
      <c r="AI1338" s="46" t="str">
        <f>IFERROR(IF(ISNUMBER('Opsparede løndele dec20-mar21'!K1336),AH1338+'Opsparede løndele dec20-mar21'!K1336,AH1338),"")</f>
        <v/>
      </c>
    </row>
    <row r="1339" spans="1:35" x14ac:dyDescent="0.25">
      <c r="A1339" s="52" t="str">
        <f t="shared" si="332"/>
        <v/>
      </c>
      <c r="B1339" s="5"/>
      <c r="C1339" s="6"/>
      <c r="D1339" s="7"/>
      <c r="E1339" s="8"/>
      <c r="F1339" s="8"/>
      <c r="G1339" s="60" t="str">
        <f t="shared" si="335"/>
        <v/>
      </c>
      <c r="H1339" s="60" t="str">
        <f t="shared" si="335"/>
        <v/>
      </c>
      <c r="I1339" s="60" t="str">
        <f t="shared" si="335"/>
        <v/>
      </c>
      <c r="K1339" s="115" t="str">
        <f t="shared" si="330"/>
        <v/>
      </c>
      <c r="U1339" s="116"/>
      <c r="V1339" s="65" t="str">
        <f t="shared" si="320"/>
        <v/>
      </c>
      <c r="W1339" s="65" t="str">
        <f t="shared" si="321"/>
        <v/>
      </c>
      <c r="X1339" s="65" t="str">
        <f t="shared" si="322"/>
        <v/>
      </c>
      <c r="Y1339" s="65" t="str">
        <f t="shared" si="323"/>
        <v/>
      </c>
      <c r="Z1339" s="65" t="str">
        <f t="shared" si="324"/>
        <v/>
      </c>
      <c r="AA1339" s="65" t="str">
        <f t="shared" si="325"/>
        <v/>
      </c>
      <c r="AB1339" s="38"/>
      <c r="AC1339" s="38"/>
      <c r="AD1339" s="38"/>
      <c r="AE1339" s="85" t="str">
        <f t="shared" si="326"/>
        <v/>
      </c>
      <c r="AF1339" s="85" t="str">
        <f t="shared" si="327"/>
        <v/>
      </c>
      <c r="AG1339" s="85" t="str">
        <f t="shared" si="328"/>
        <v/>
      </c>
      <c r="AH1339" s="66" t="str">
        <f t="shared" si="331"/>
        <v/>
      </c>
      <c r="AI1339" s="46" t="str">
        <f>IFERROR(IF(ISNUMBER('Opsparede løndele dec20-mar21'!K1337),AH1339+'Opsparede løndele dec20-mar21'!K1337,AH1339),"")</f>
        <v/>
      </c>
    </row>
    <row r="1340" spans="1:35" x14ac:dyDescent="0.25">
      <c r="A1340" s="52" t="str">
        <f t="shared" si="332"/>
        <v/>
      </c>
      <c r="B1340" s="5"/>
      <c r="C1340" s="6"/>
      <c r="D1340" s="7"/>
      <c r="E1340" s="8"/>
      <c r="F1340" s="8"/>
      <c r="G1340" s="60" t="str">
        <f t="shared" si="335"/>
        <v/>
      </c>
      <c r="H1340" s="60" t="str">
        <f t="shared" si="335"/>
        <v/>
      </c>
      <c r="I1340" s="60" t="str">
        <f t="shared" si="335"/>
        <v/>
      </c>
      <c r="K1340" s="115" t="str">
        <f t="shared" si="330"/>
        <v/>
      </c>
      <c r="U1340" s="116"/>
      <c r="V1340" s="65" t="str">
        <f t="shared" si="320"/>
        <v/>
      </c>
      <c r="W1340" s="65" t="str">
        <f t="shared" si="321"/>
        <v/>
      </c>
      <c r="X1340" s="65" t="str">
        <f t="shared" si="322"/>
        <v/>
      </c>
      <c r="Y1340" s="65" t="str">
        <f t="shared" si="323"/>
        <v/>
      </c>
      <c r="Z1340" s="65" t="str">
        <f t="shared" si="324"/>
        <v/>
      </c>
      <c r="AA1340" s="65" t="str">
        <f t="shared" si="325"/>
        <v/>
      </c>
      <c r="AB1340" s="38"/>
      <c r="AC1340" s="38"/>
      <c r="AD1340" s="38"/>
      <c r="AE1340" s="85" t="str">
        <f t="shared" si="326"/>
        <v/>
      </c>
      <c r="AF1340" s="85" t="str">
        <f t="shared" si="327"/>
        <v/>
      </c>
      <c r="AG1340" s="85" t="str">
        <f t="shared" si="328"/>
        <v/>
      </c>
      <c r="AH1340" s="66" t="str">
        <f t="shared" si="331"/>
        <v/>
      </c>
      <c r="AI1340" s="46" t="str">
        <f>IFERROR(IF(ISNUMBER('Opsparede løndele dec20-mar21'!K1338),AH1340+'Opsparede løndele dec20-mar21'!K1338,AH1340),"")</f>
        <v/>
      </c>
    </row>
    <row r="1341" spans="1:35" x14ac:dyDescent="0.25">
      <c r="A1341" s="52" t="str">
        <f t="shared" si="332"/>
        <v/>
      </c>
      <c r="B1341" s="5"/>
      <c r="C1341" s="6"/>
      <c r="D1341" s="7"/>
      <c r="E1341" s="8"/>
      <c r="F1341" s="8"/>
      <c r="G1341" s="60" t="str">
        <f t="shared" si="335"/>
        <v/>
      </c>
      <c r="H1341" s="60" t="str">
        <f t="shared" si="335"/>
        <v/>
      </c>
      <c r="I1341" s="60" t="str">
        <f t="shared" si="335"/>
        <v/>
      </c>
      <c r="K1341" s="115" t="str">
        <f t="shared" si="330"/>
        <v/>
      </c>
      <c r="U1341" s="116"/>
      <c r="V1341" s="65" t="str">
        <f t="shared" si="320"/>
        <v/>
      </c>
      <c r="W1341" s="65" t="str">
        <f t="shared" si="321"/>
        <v/>
      </c>
      <c r="X1341" s="65" t="str">
        <f t="shared" si="322"/>
        <v/>
      </c>
      <c r="Y1341" s="65" t="str">
        <f t="shared" si="323"/>
        <v/>
      </c>
      <c r="Z1341" s="65" t="str">
        <f t="shared" si="324"/>
        <v/>
      </c>
      <c r="AA1341" s="65" t="str">
        <f t="shared" si="325"/>
        <v/>
      </c>
      <c r="AB1341" s="38"/>
      <c r="AC1341" s="38"/>
      <c r="AD1341" s="38"/>
      <c r="AE1341" s="85" t="str">
        <f t="shared" si="326"/>
        <v/>
      </c>
      <c r="AF1341" s="85" t="str">
        <f t="shared" si="327"/>
        <v/>
      </c>
      <c r="AG1341" s="85" t="str">
        <f t="shared" si="328"/>
        <v/>
      </c>
      <c r="AH1341" s="66" t="str">
        <f t="shared" si="331"/>
        <v/>
      </c>
      <c r="AI1341" s="46" t="str">
        <f>IFERROR(IF(ISNUMBER('Opsparede løndele dec20-mar21'!K1339),AH1341+'Opsparede løndele dec20-mar21'!K1339,AH1341),"")</f>
        <v/>
      </c>
    </row>
    <row r="1342" spans="1:35" x14ac:dyDescent="0.25">
      <c r="A1342" s="52" t="str">
        <f t="shared" si="332"/>
        <v/>
      </c>
      <c r="B1342" s="5"/>
      <c r="C1342" s="6"/>
      <c r="D1342" s="7"/>
      <c r="E1342" s="8"/>
      <c r="F1342" s="8"/>
      <c r="G1342" s="60" t="str">
        <f t="shared" si="335"/>
        <v/>
      </c>
      <c r="H1342" s="60" t="str">
        <f t="shared" si="335"/>
        <v/>
      </c>
      <c r="I1342" s="60" t="str">
        <f t="shared" si="335"/>
        <v/>
      </c>
      <c r="K1342" s="115" t="str">
        <f t="shared" si="330"/>
        <v/>
      </c>
      <c r="U1342" s="116"/>
      <c r="V1342" s="65" t="str">
        <f t="shared" si="320"/>
        <v/>
      </c>
      <c r="W1342" s="65" t="str">
        <f t="shared" si="321"/>
        <v/>
      </c>
      <c r="X1342" s="65" t="str">
        <f t="shared" si="322"/>
        <v/>
      </c>
      <c r="Y1342" s="65" t="str">
        <f t="shared" si="323"/>
        <v/>
      </c>
      <c r="Z1342" s="65" t="str">
        <f t="shared" si="324"/>
        <v/>
      </c>
      <c r="AA1342" s="65" t="str">
        <f t="shared" si="325"/>
        <v/>
      </c>
      <c r="AB1342" s="38"/>
      <c r="AC1342" s="38"/>
      <c r="AD1342" s="38"/>
      <c r="AE1342" s="85" t="str">
        <f t="shared" si="326"/>
        <v/>
      </c>
      <c r="AF1342" s="85" t="str">
        <f t="shared" si="327"/>
        <v/>
      </c>
      <c r="AG1342" s="85" t="str">
        <f t="shared" si="328"/>
        <v/>
      </c>
      <c r="AH1342" s="66" t="str">
        <f t="shared" si="331"/>
        <v/>
      </c>
      <c r="AI1342" s="46" t="str">
        <f>IFERROR(IF(ISNUMBER('Opsparede løndele dec20-mar21'!K1340),AH1342+'Opsparede løndele dec20-mar21'!K1340,AH1342),"")</f>
        <v/>
      </c>
    </row>
    <row r="1343" spans="1:35" x14ac:dyDescent="0.25">
      <c r="A1343" s="52" t="str">
        <f t="shared" si="332"/>
        <v/>
      </c>
      <c r="B1343" s="5"/>
      <c r="C1343" s="6"/>
      <c r="D1343" s="7"/>
      <c r="E1343" s="8"/>
      <c r="F1343" s="8"/>
      <c r="G1343" s="60" t="str">
        <f t="shared" si="335"/>
        <v/>
      </c>
      <c r="H1343" s="60" t="str">
        <f t="shared" si="335"/>
        <v/>
      </c>
      <c r="I1343" s="60" t="str">
        <f t="shared" si="335"/>
        <v/>
      </c>
      <c r="K1343" s="115" t="str">
        <f t="shared" si="330"/>
        <v/>
      </c>
      <c r="U1343" s="116"/>
      <c r="V1343" s="65" t="str">
        <f t="shared" si="320"/>
        <v/>
      </c>
      <c r="W1343" s="65" t="str">
        <f t="shared" si="321"/>
        <v/>
      </c>
      <c r="X1343" s="65" t="str">
        <f t="shared" si="322"/>
        <v/>
      </c>
      <c r="Y1343" s="65" t="str">
        <f t="shared" si="323"/>
        <v/>
      </c>
      <c r="Z1343" s="65" t="str">
        <f t="shared" si="324"/>
        <v/>
      </c>
      <c r="AA1343" s="65" t="str">
        <f t="shared" si="325"/>
        <v/>
      </c>
      <c r="AB1343" s="38"/>
      <c r="AC1343" s="38"/>
      <c r="AD1343" s="38"/>
      <c r="AE1343" s="85" t="str">
        <f t="shared" si="326"/>
        <v/>
      </c>
      <c r="AF1343" s="85" t="str">
        <f t="shared" si="327"/>
        <v/>
      </c>
      <c r="AG1343" s="85" t="str">
        <f t="shared" si="328"/>
        <v/>
      </c>
      <c r="AH1343" s="66" t="str">
        <f t="shared" si="331"/>
        <v/>
      </c>
      <c r="AI1343" s="46" t="str">
        <f>IFERROR(IF(ISNUMBER('Opsparede løndele dec20-mar21'!K1341),AH1343+'Opsparede løndele dec20-mar21'!K1341,AH1343),"")</f>
        <v/>
      </c>
    </row>
    <row r="1344" spans="1:35" x14ac:dyDescent="0.25">
      <c r="A1344" s="52" t="str">
        <f t="shared" si="332"/>
        <v/>
      </c>
      <c r="B1344" s="5"/>
      <c r="C1344" s="6"/>
      <c r="D1344" s="7"/>
      <c r="E1344" s="8"/>
      <c r="F1344" s="8"/>
      <c r="G1344" s="60" t="str">
        <f t="shared" si="335"/>
        <v/>
      </c>
      <c r="H1344" s="60" t="str">
        <f t="shared" si="335"/>
        <v/>
      </c>
      <c r="I1344" s="60" t="str">
        <f t="shared" si="335"/>
        <v/>
      </c>
      <c r="K1344" s="115" t="str">
        <f t="shared" si="330"/>
        <v/>
      </c>
      <c r="U1344" s="116"/>
      <c r="V1344" s="65" t="str">
        <f t="shared" si="320"/>
        <v/>
      </c>
      <c r="W1344" s="65" t="str">
        <f t="shared" si="321"/>
        <v/>
      </c>
      <c r="X1344" s="65" t="str">
        <f t="shared" si="322"/>
        <v/>
      </c>
      <c r="Y1344" s="65" t="str">
        <f t="shared" si="323"/>
        <v/>
      </c>
      <c r="Z1344" s="65" t="str">
        <f t="shared" si="324"/>
        <v/>
      </c>
      <c r="AA1344" s="65" t="str">
        <f t="shared" si="325"/>
        <v/>
      </c>
      <c r="AB1344" s="38"/>
      <c r="AC1344" s="38"/>
      <c r="AD1344" s="38"/>
      <c r="AE1344" s="85" t="str">
        <f t="shared" si="326"/>
        <v/>
      </c>
      <c r="AF1344" s="85" t="str">
        <f t="shared" si="327"/>
        <v/>
      </c>
      <c r="AG1344" s="85" t="str">
        <f t="shared" si="328"/>
        <v/>
      </c>
      <c r="AH1344" s="66" t="str">
        <f t="shared" si="331"/>
        <v/>
      </c>
      <c r="AI1344" s="46" t="str">
        <f>IFERROR(IF(ISNUMBER('Opsparede løndele dec20-mar21'!K1342),AH1344+'Opsparede løndele dec20-mar21'!K1342,AH1344),"")</f>
        <v/>
      </c>
    </row>
    <row r="1345" spans="1:35" x14ac:dyDescent="0.25">
      <c r="A1345" s="52" t="str">
        <f t="shared" si="332"/>
        <v/>
      </c>
      <c r="B1345" s="5"/>
      <c r="C1345" s="6"/>
      <c r="D1345" s="7"/>
      <c r="E1345" s="8"/>
      <c r="F1345" s="8"/>
      <c r="G1345" s="60" t="str">
        <f t="shared" si="335"/>
        <v/>
      </c>
      <c r="H1345" s="60" t="str">
        <f t="shared" si="335"/>
        <v/>
      </c>
      <c r="I1345" s="60" t="str">
        <f t="shared" si="335"/>
        <v/>
      </c>
      <c r="K1345" s="115" t="str">
        <f t="shared" si="330"/>
        <v/>
      </c>
      <c r="U1345" s="116"/>
      <c r="V1345" s="65" t="str">
        <f t="shared" si="320"/>
        <v/>
      </c>
      <c r="W1345" s="65" t="str">
        <f t="shared" si="321"/>
        <v/>
      </c>
      <c r="X1345" s="65" t="str">
        <f t="shared" si="322"/>
        <v/>
      </c>
      <c r="Y1345" s="65" t="str">
        <f t="shared" si="323"/>
        <v/>
      </c>
      <c r="Z1345" s="65" t="str">
        <f t="shared" si="324"/>
        <v/>
      </c>
      <c r="AA1345" s="65" t="str">
        <f t="shared" si="325"/>
        <v/>
      </c>
      <c r="AB1345" s="38"/>
      <c r="AC1345" s="38"/>
      <c r="AD1345" s="38"/>
      <c r="AE1345" s="85" t="str">
        <f t="shared" si="326"/>
        <v/>
      </c>
      <c r="AF1345" s="85" t="str">
        <f t="shared" si="327"/>
        <v/>
      </c>
      <c r="AG1345" s="85" t="str">
        <f t="shared" si="328"/>
        <v/>
      </c>
      <c r="AH1345" s="66" t="str">
        <f t="shared" si="331"/>
        <v/>
      </c>
      <c r="AI1345" s="46" t="str">
        <f>IFERROR(IF(ISNUMBER('Opsparede løndele dec20-mar21'!K1343),AH1345+'Opsparede løndele dec20-mar21'!K1343,AH1345),"")</f>
        <v/>
      </c>
    </row>
    <row r="1346" spans="1:35" x14ac:dyDescent="0.25">
      <c r="A1346" s="52" t="str">
        <f t="shared" si="332"/>
        <v/>
      </c>
      <c r="B1346" s="5"/>
      <c r="C1346" s="6"/>
      <c r="D1346" s="7"/>
      <c r="E1346" s="8"/>
      <c r="F1346" s="8"/>
      <c r="G1346" s="60" t="str">
        <f t="shared" si="335"/>
        <v/>
      </c>
      <c r="H1346" s="60" t="str">
        <f t="shared" si="335"/>
        <v/>
      </c>
      <c r="I1346" s="60" t="str">
        <f t="shared" si="335"/>
        <v/>
      </c>
      <c r="K1346" s="115" t="str">
        <f t="shared" si="330"/>
        <v/>
      </c>
      <c r="U1346" s="116"/>
      <c r="V1346" s="65" t="str">
        <f t="shared" si="320"/>
        <v/>
      </c>
      <c r="W1346" s="65" t="str">
        <f t="shared" si="321"/>
        <v/>
      </c>
      <c r="X1346" s="65" t="str">
        <f t="shared" si="322"/>
        <v/>
      </c>
      <c r="Y1346" s="65" t="str">
        <f t="shared" si="323"/>
        <v/>
      </c>
      <c r="Z1346" s="65" t="str">
        <f t="shared" si="324"/>
        <v/>
      </c>
      <c r="AA1346" s="65" t="str">
        <f t="shared" si="325"/>
        <v/>
      </c>
      <c r="AB1346" s="38"/>
      <c r="AC1346" s="38"/>
      <c r="AD1346" s="38"/>
      <c r="AE1346" s="85" t="str">
        <f t="shared" si="326"/>
        <v/>
      </c>
      <c r="AF1346" s="85" t="str">
        <f t="shared" si="327"/>
        <v/>
      </c>
      <c r="AG1346" s="85" t="str">
        <f t="shared" si="328"/>
        <v/>
      </c>
      <c r="AH1346" s="66" t="str">
        <f t="shared" si="331"/>
        <v/>
      </c>
      <c r="AI1346" s="46" t="str">
        <f>IFERROR(IF(ISNUMBER('Opsparede løndele dec20-mar21'!K1344),AH1346+'Opsparede løndele dec20-mar21'!K1344,AH1346),"")</f>
        <v/>
      </c>
    </row>
    <row r="1347" spans="1:35" x14ac:dyDescent="0.25">
      <c r="A1347" s="52" t="str">
        <f t="shared" si="332"/>
        <v/>
      </c>
      <c r="B1347" s="5"/>
      <c r="C1347" s="6"/>
      <c r="D1347" s="7"/>
      <c r="E1347" s="8"/>
      <c r="F1347" s="8"/>
      <c r="G1347" s="60" t="str">
        <f t="shared" si="335"/>
        <v/>
      </c>
      <c r="H1347" s="60" t="str">
        <f t="shared" si="335"/>
        <v/>
      </c>
      <c r="I1347" s="60" t="str">
        <f t="shared" si="335"/>
        <v/>
      </c>
      <c r="K1347" s="115" t="str">
        <f t="shared" si="330"/>
        <v/>
      </c>
      <c r="U1347" s="116"/>
      <c r="V1347" s="65" t="str">
        <f t="shared" si="320"/>
        <v/>
      </c>
      <c r="W1347" s="65" t="str">
        <f t="shared" si="321"/>
        <v/>
      </c>
      <c r="X1347" s="65" t="str">
        <f t="shared" si="322"/>
        <v/>
      </c>
      <c r="Y1347" s="65" t="str">
        <f t="shared" si="323"/>
        <v/>
      </c>
      <c r="Z1347" s="65" t="str">
        <f t="shared" si="324"/>
        <v/>
      </c>
      <c r="AA1347" s="65" t="str">
        <f t="shared" si="325"/>
        <v/>
      </c>
      <c r="AB1347" s="38"/>
      <c r="AC1347" s="38"/>
      <c r="AD1347" s="38"/>
      <c r="AE1347" s="85" t="str">
        <f t="shared" si="326"/>
        <v/>
      </c>
      <c r="AF1347" s="85" t="str">
        <f t="shared" si="327"/>
        <v/>
      </c>
      <c r="AG1347" s="85" t="str">
        <f t="shared" si="328"/>
        <v/>
      </c>
      <c r="AH1347" s="66" t="str">
        <f t="shared" si="331"/>
        <v/>
      </c>
      <c r="AI1347" s="46" t="str">
        <f>IFERROR(IF(ISNUMBER('Opsparede løndele dec20-mar21'!K1345),AH1347+'Opsparede løndele dec20-mar21'!K1345,AH1347),"")</f>
        <v/>
      </c>
    </row>
    <row r="1348" spans="1:35" x14ac:dyDescent="0.25">
      <c r="A1348" s="52" t="str">
        <f t="shared" si="332"/>
        <v/>
      </c>
      <c r="B1348" s="5"/>
      <c r="C1348" s="6"/>
      <c r="D1348" s="7"/>
      <c r="E1348" s="8"/>
      <c r="F1348" s="8"/>
      <c r="G1348" s="60" t="str">
        <f t="shared" si="335"/>
        <v/>
      </c>
      <c r="H1348" s="60" t="str">
        <f t="shared" si="335"/>
        <v/>
      </c>
      <c r="I1348" s="60" t="str">
        <f t="shared" si="335"/>
        <v/>
      </c>
      <c r="K1348" s="115" t="str">
        <f t="shared" si="330"/>
        <v/>
      </c>
      <c r="U1348" s="116"/>
      <c r="V1348" s="65" t="str">
        <f t="shared" si="320"/>
        <v/>
      </c>
      <c r="W1348" s="65" t="str">
        <f t="shared" si="321"/>
        <v/>
      </c>
      <c r="X1348" s="65" t="str">
        <f t="shared" si="322"/>
        <v/>
      </c>
      <c r="Y1348" s="65" t="str">
        <f t="shared" si="323"/>
        <v/>
      </c>
      <c r="Z1348" s="65" t="str">
        <f t="shared" si="324"/>
        <v/>
      </c>
      <c r="AA1348" s="65" t="str">
        <f t="shared" si="325"/>
        <v/>
      </c>
      <c r="AB1348" s="38"/>
      <c r="AC1348" s="38"/>
      <c r="AD1348" s="38"/>
      <c r="AE1348" s="85" t="str">
        <f t="shared" si="326"/>
        <v/>
      </c>
      <c r="AF1348" s="85" t="str">
        <f t="shared" si="327"/>
        <v/>
      </c>
      <c r="AG1348" s="85" t="str">
        <f t="shared" si="328"/>
        <v/>
      </c>
      <c r="AH1348" s="66" t="str">
        <f t="shared" si="331"/>
        <v/>
      </c>
      <c r="AI1348" s="46" t="str">
        <f>IFERROR(IF(ISNUMBER('Opsparede løndele dec20-mar21'!K1346),AH1348+'Opsparede løndele dec20-mar21'!K1346,AH1348),"")</f>
        <v/>
      </c>
    </row>
    <row r="1349" spans="1:35" x14ac:dyDescent="0.25">
      <c r="A1349" s="52" t="str">
        <f t="shared" si="332"/>
        <v/>
      </c>
      <c r="B1349" s="5"/>
      <c r="C1349" s="6"/>
      <c r="D1349" s="7"/>
      <c r="E1349" s="8"/>
      <c r="F1349" s="8"/>
      <c r="G1349" s="60" t="str">
        <f t="shared" si="335"/>
        <v/>
      </c>
      <c r="H1349" s="60" t="str">
        <f t="shared" si="335"/>
        <v/>
      </c>
      <c r="I1349" s="60" t="str">
        <f t="shared" si="335"/>
        <v/>
      </c>
      <c r="K1349" s="115" t="str">
        <f t="shared" si="330"/>
        <v/>
      </c>
      <c r="U1349" s="116"/>
      <c r="V1349" s="65" t="str">
        <f t="shared" si="320"/>
        <v/>
      </c>
      <c r="W1349" s="65" t="str">
        <f t="shared" si="321"/>
        <v/>
      </c>
      <c r="X1349" s="65" t="str">
        <f t="shared" si="322"/>
        <v/>
      </c>
      <c r="Y1349" s="65" t="str">
        <f t="shared" si="323"/>
        <v/>
      </c>
      <c r="Z1349" s="65" t="str">
        <f t="shared" si="324"/>
        <v/>
      </c>
      <c r="AA1349" s="65" t="str">
        <f t="shared" si="325"/>
        <v/>
      </c>
      <c r="AB1349" s="38"/>
      <c r="AC1349" s="38"/>
      <c r="AD1349" s="38"/>
      <c r="AE1349" s="85" t="str">
        <f t="shared" si="326"/>
        <v/>
      </c>
      <c r="AF1349" s="85" t="str">
        <f t="shared" si="327"/>
        <v/>
      </c>
      <c r="AG1349" s="85" t="str">
        <f t="shared" si="328"/>
        <v/>
      </c>
      <c r="AH1349" s="66" t="str">
        <f t="shared" si="331"/>
        <v/>
      </c>
      <c r="AI1349" s="46" t="str">
        <f>IFERROR(IF(ISNUMBER('Opsparede løndele dec20-mar21'!K1347),AH1349+'Opsparede løndele dec20-mar21'!K1347,AH1349),"")</f>
        <v/>
      </c>
    </row>
    <row r="1350" spans="1:35" x14ac:dyDescent="0.25">
      <c r="A1350" s="52" t="str">
        <f t="shared" si="332"/>
        <v/>
      </c>
      <c r="B1350" s="5"/>
      <c r="C1350" s="6"/>
      <c r="D1350" s="7"/>
      <c r="E1350" s="8"/>
      <c r="F1350" s="8"/>
      <c r="G1350" s="60" t="str">
        <f t="shared" si="335"/>
        <v/>
      </c>
      <c r="H1350" s="60" t="str">
        <f t="shared" si="335"/>
        <v/>
      </c>
      <c r="I1350" s="60" t="str">
        <f t="shared" si="335"/>
        <v/>
      </c>
      <c r="K1350" s="115" t="str">
        <f t="shared" si="330"/>
        <v/>
      </c>
      <c r="U1350" s="116"/>
      <c r="V1350" s="65" t="str">
        <f t="shared" si="320"/>
        <v/>
      </c>
      <c r="W1350" s="65" t="str">
        <f t="shared" si="321"/>
        <v/>
      </c>
      <c r="X1350" s="65" t="str">
        <f t="shared" si="322"/>
        <v/>
      </c>
      <c r="Y1350" s="65" t="str">
        <f t="shared" si="323"/>
        <v/>
      </c>
      <c r="Z1350" s="65" t="str">
        <f t="shared" si="324"/>
        <v/>
      </c>
      <c r="AA1350" s="65" t="str">
        <f t="shared" si="325"/>
        <v/>
      </c>
      <c r="AB1350" s="38"/>
      <c r="AC1350" s="38"/>
      <c r="AD1350" s="38"/>
      <c r="AE1350" s="85" t="str">
        <f t="shared" si="326"/>
        <v/>
      </c>
      <c r="AF1350" s="85" t="str">
        <f t="shared" si="327"/>
        <v/>
      </c>
      <c r="AG1350" s="85" t="str">
        <f t="shared" si="328"/>
        <v/>
      </c>
      <c r="AH1350" s="66" t="str">
        <f t="shared" si="331"/>
        <v/>
      </c>
      <c r="AI1350" s="46" t="str">
        <f>IFERROR(IF(ISNUMBER('Opsparede løndele dec20-mar21'!K1348),AH1350+'Opsparede løndele dec20-mar21'!K1348,AH1350),"")</f>
        <v/>
      </c>
    </row>
    <row r="1351" spans="1:35" x14ac:dyDescent="0.25">
      <c r="A1351" s="52" t="str">
        <f t="shared" si="332"/>
        <v/>
      </c>
      <c r="B1351" s="5"/>
      <c r="C1351" s="6"/>
      <c r="D1351" s="7"/>
      <c r="E1351" s="8"/>
      <c r="F1351" s="8"/>
      <c r="G1351" s="60" t="str">
        <f t="shared" si="335"/>
        <v/>
      </c>
      <c r="H1351" s="60" t="str">
        <f t="shared" si="335"/>
        <v/>
      </c>
      <c r="I1351" s="60" t="str">
        <f t="shared" si="335"/>
        <v/>
      </c>
      <c r="K1351" s="115" t="str">
        <f t="shared" si="330"/>
        <v/>
      </c>
      <c r="U1351" s="116"/>
      <c r="V1351" s="65" t="str">
        <f t="shared" ref="V1351:V1414" si="336">IF(AND(ISNUMBER($U1351),ISNUMBER(L1351)),(IF($B1351="","",IF(MIN(L1351,O1351)*$K1351&gt;30000*IF($U1351&gt;37,37,$U1351)/37,30000*IF($U1351&gt;37,37,$U1351)/37,MIN(L1351,O1351)*$K1351))),"")</f>
        <v/>
      </c>
      <c r="W1351" s="65" t="str">
        <f t="shared" ref="W1351:W1414" si="337">IF(AND(ISNUMBER($U1351),ISNUMBER(M1351)),(IF($B1351="","",IF(MIN(M1351,P1351)*$K1351&gt;30000*IF($U1351&gt;37,37,$U1351)/37,30000*IF($U1351&gt;37,37,$U1351)/37,MIN(M1351,P1351)*$K1351))),"")</f>
        <v/>
      </c>
      <c r="X1351" s="65" t="str">
        <f t="shared" ref="X1351:X1414" si="338">IF(AND(ISNUMBER($U1351),ISNUMBER(N1351)),(IF($B1351="","",IF(MIN(N1351,Q1351)*$K1351&gt;30000*IF($U1351&gt;37,37,$U1351)/37,30000*IF($U1351&gt;37,37,$U1351)/37,MIN(N1351,Q1351)*$K1351))),"")</f>
        <v/>
      </c>
      <c r="Y1351" s="65" t="str">
        <f t="shared" ref="Y1351:Y1414" si="339">IF(ISNUMBER(V1351),(MIN(V1351,MIN(L1351,O1351)-R1351)),"")</f>
        <v/>
      </c>
      <c r="Z1351" s="65" t="str">
        <f t="shared" ref="Z1351:Z1414" si="340">IF(ISNUMBER(W1351),(MIN(W1351,MIN(M1351,P1351)-S1351)),"")</f>
        <v/>
      </c>
      <c r="AA1351" s="65" t="str">
        <f t="shared" ref="AA1351:AA1414" si="341">IF(ISNUMBER(X1351),(MIN(X1351,MIN(N1351,Q1351)-T1351)),"")</f>
        <v/>
      </c>
      <c r="AB1351" s="38"/>
      <c r="AC1351" s="38"/>
      <c r="AD1351" s="38"/>
      <c r="AE1351" s="85" t="str">
        <f t="shared" ref="AE1351:AE1414" si="342">IF(ISNUMBER(AB1351),MIN(Y1351/VLOOKUP(G$6,Matrix_antal_dage,4,FALSE)*(G1351-AB1351),30000),"")</f>
        <v/>
      </c>
      <c r="AF1351" s="85" t="str">
        <f t="shared" ref="AF1351:AF1414" si="343">IF(ISNUMBER(AC1351),MIN(Z1351/VLOOKUP(H$6,Matrix_antal_dage,4,FALSE)*(H1351-AC1351),30000),"")</f>
        <v/>
      </c>
      <c r="AG1351" s="85" t="str">
        <f t="shared" ref="AG1351:AG1414" si="344">IF(ISNUMBER(AD1351),MIN(AA1351/VLOOKUP(I$6,Matrix_antal_dage,4,FALSE)*(I1351-AD1351),30000),"")</f>
        <v/>
      </c>
      <c r="AH1351" s="66" t="str">
        <f t="shared" si="331"/>
        <v/>
      </c>
      <c r="AI1351" s="46" t="str">
        <f>IFERROR(IF(ISNUMBER('Opsparede løndele dec20-mar21'!K1349),AH1351+'Opsparede løndele dec20-mar21'!K1349,AH1351),"")</f>
        <v/>
      </c>
    </row>
    <row r="1352" spans="1:35" x14ac:dyDescent="0.25">
      <c r="A1352" s="52" t="str">
        <f t="shared" si="332"/>
        <v/>
      </c>
      <c r="B1352" s="5"/>
      <c r="C1352" s="6"/>
      <c r="D1352" s="7"/>
      <c r="E1352" s="8"/>
      <c r="F1352" s="8"/>
      <c r="G1352" s="60" t="str">
        <f t="shared" ref="G1352:I1367" si="345">IF(AND(ISNUMBER($E1352),ISNUMBER($F1352)),MAX(MIN(NETWORKDAYS(IF($E1352&lt;=VLOOKUP(G$6,Matrix_antal_dage,5,FALSE),VLOOKUP(G$6,Matrix_antal_dage,5,FALSE),$E1352),IF($F1352&gt;=VLOOKUP(G$6,Matrix_antal_dage,6,FALSE),VLOOKUP(G$6,Matrix_antal_dage,6,FALSE),$F1352),helligdage),VLOOKUP(G$6,Matrix_antal_dage,7,FALSE)),0),"")</f>
        <v/>
      </c>
      <c r="H1352" s="60" t="str">
        <f t="shared" si="345"/>
        <v/>
      </c>
      <c r="I1352" s="60" t="str">
        <f t="shared" si="345"/>
        <v/>
      </c>
      <c r="K1352" s="115" t="str">
        <f t="shared" ref="K1352:K1415" si="346">IF(J1352="","",IF(J1352="Funktionær",0.75,IF(J1352="Ikke-funktionær",0.9,IF(J1352="Elev/lærling",0.9))))</f>
        <v/>
      </c>
      <c r="U1352" s="116"/>
      <c r="V1352" s="65" t="str">
        <f t="shared" si="336"/>
        <v/>
      </c>
      <c r="W1352" s="65" t="str">
        <f t="shared" si="337"/>
        <v/>
      </c>
      <c r="X1352" s="65" t="str">
        <f t="shared" si="338"/>
        <v/>
      </c>
      <c r="Y1352" s="65" t="str">
        <f t="shared" si="339"/>
        <v/>
      </c>
      <c r="Z1352" s="65" t="str">
        <f t="shared" si="340"/>
        <v/>
      </c>
      <c r="AA1352" s="65" t="str">
        <f t="shared" si="341"/>
        <v/>
      </c>
      <c r="AB1352" s="38"/>
      <c r="AC1352" s="38"/>
      <c r="AD1352" s="38"/>
      <c r="AE1352" s="85" t="str">
        <f t="shared" si="342"/>
        <v/>
      </c>
      <c r="AF1352" s="85" t="str">
        <f t="shared" si="343"/>
        <v/>
      </c>
      <c r="AG1352" s="85" t="str">
        <f t="shared" si="344"/>
        <v/>
      </c>
      <c r="AH1352" s="66" t="str">
        <f t="shared" ref="AH1352:AH1415" si="347">IF(OR(ISNUMBER(AB1352),ISNUMBER(AC1352),ISNUMBER(AD1352)),SUM(AE1352:AG1352),"")</f>
        <v/>
      </c>
      <c r="AI1352" s="46" t="str">
        <f>IFERROR(IF(ISNUMBER('Opsparede løndele dec20-mar21'!K1350),AH1352+'Opsparede løndele dec20-mar21'!K1350,AH1352),"")</f>
        <v/>
      </c>
    </row>
    <row r="1353" spans="1:35" x14ac:dyDescent="0.25">
      <c r="A1353" s="52" t="str">
        <f t="shared" ref="A1353:A1416" si="348">IF(B1353="","",A1352+1)</f>
        <v/>
      </c>
      <c r="B1353" s="5"/>
      <c r="C1353" s="6"/>
      <c r="D1353" s="7"/>
      <c r="E1353" s="8"/>
      <c r="F1353" s="8"/>
      <c r="G1353" s="60" t="str">
        <f t="shared" si="345"/>
        <v/>
      </c>
      <c r="H1353" s="60" t="str">
        <f t="shared" si="345"/>
        <v/>
      </c>
      <c r="I1353" s="60" t="str">
        <f t="shared" si="345"/>
        <v/>
      </c>
      <c r="K1353" s="115" t="str">
        <f t="shared" si="346"/>
        <v/>
      </c>
      <c r="U1353" s="116"/>
      <c r="V1353" s="65" t="str">
        <f t="shared" si="336"/>
        <v/>
      </c>
      <c r="W1353" s="65" t="str">
        <f t="shared" si="337"/>
        <v/>
      </c>
      <c r="X1353" s="65" t="str">
        <f t="shared" si="338"/>
        <v/>
      </c>
      <c r="Y1353" s="65" t="str">
        <f t="shared" si="339"/>
        <v/>
      </c>
      <c r="Z1353" s="65" t="str">
        <f t="shared" si="340"/>
        <v/>
      </c>
      <c r="AA1353" s="65" t="str">
        <f t="shared" si="341"/>
        <v/>
      </c>
      <c r="AB1353" s="38"/>
      <c r="AC1353" s="38"/>
      <c r="AD1353" s="38"/>
      <c r="AE1353" s="85" t="str">
        <f t="shared" si="342"/>
        <v/>
      </c>
      <c r="AF1353" s="85" t="str">
        <f t="shared" si="343"/>
        <v/>
      </c>
      <c r="AG1353" s="85" t="str">
        <f t="shared" si="344"/>
        <v/>
      </c>
      <c r="AH1353" s="66" t="str">
        <f t="shared" si="347"/>
        <v/>
      </c>
      <c r="AI1353" s="46" t="str">
        <f>IFERROR(IF(ISNUMBER('Opsparede løndele dec20-mar21'!K1351),AH1353+'Opsparede løndele dec20-mar21'!K1351,AH1353),"")</f>
        <v/>
      </c>
    </row>
    <row r="1354" spans="1:35" x14ac:dyDescent="0.25">
      <c r="A1354" s="52" t="str">
        <f t="shared" si="348"/>
        <v/>
      </c>
      <c r="B1354" s="5"/>
      <c r="C1354" s="6"/>
      <c r="D1354" s="7"/>
      <c r="E1354" s="8"/>
      <c r="F1354" s="8"/>
      <c r="G1354" s="60" t="str">
        <f t="shared" si="345"/>
        <v/>
      </c>
      <c r="H1354" s="60" t="str">
        <f t="shared" si="345"/>
        <v/>
      </c>
      <c r="I1354" s="60" t="str">
        <f t="shared" si="345"/>
        <v/>
      </c>
      <c r="K1354" s="115" t="str">
        <f t="shared" si="346"/>
        <v/>
      </c>
      <c r="U1354" s="116"/>
      <c r="V1354" s="65" t="str">
        <f t="shared" si="336"/>
        <v/>
      </c>
      <c r="W1354" s="65" t="str">
        <f t="shared" si="337"/>
        <v/>
      </c>
      <c r="X1354" s="65" t="str">
        <f t="shared" si="338"/>
        <v/>
      </c>
      <c r="Y1354" s="65" t="str">
        <f t="shared" si="339"/>
        <v/>
      </c>
      <c r="Z1354" s="65" t="str">
        <f t="shared" si="340"/>
        <v/>
      </c>
      <c r="AA1354" s="65" t="str">
        <f t="shared" si="341"/>
        <v/>
      </c>
      <c r="AB1354" s="38"/>
      <c r="AC1354" s="38"/>
      <c r="AD1354" s="38"/>
      <c r="AE1354" s="85" t="str">
        <f t="shared" si="342"/>
        <v/>
      </c>
      <c r="AF1354" s="85" t="str">
        <f t="shared" si="343"/>
        <v/>
      </c>
      <c r="AG1354" s="85" t="str">
        <f t="shared" si="344"/>
        <v/>
      </c>
      <c r="AH1354" s="66" t="str">
        <f t="shared" si="347"/>
        <v/>
      </c>
      <c r="AI1354" s="46" t="str">
        <f>IFERROR(IF(ISNUMBER('Opsparede løndele dec20-mar21'!K1352),AH1354+'Opsparede løndele dec20-mar21'!K1352,AH1354),"")</f>
        <v/>
      </c>
    </row>
    <row r="1355" spans="1:35" x14ac:dyDescent="0.25">
      <c r="A1355" s="52" t="str">
        <f t="shared" si="348"/>
        <v/>
      </c>
      <c r="B1355" s="5"/>
      <c r="C1355" s="6"/>
      <c r="D1355" s="7"/>
      <c r="E1355" s="8"/>
      <c r="F1355" s="8"/>
      <c r="G1355" s="60" t="str">
        <f t="shared" si="345"/>
        <v/>
      </c>
      <c r="H1355" s="60" t="str">
        <f t="shared" si="345"/>
        <v/>
      </c>
      <c r="I1355" s="60" t="str">
        <f t="shared" si="345"/>
        <v/>
      </c>
      <c r="K1355" s="115" t="str">
        <f t="shared" si="346"/>
        <v/>
      </c>
      <c r="U1355" s="116"/>
      <c r="V1355" s="65" t="str">
        <f t="shared" si="336"/>
        <v/>
      </c>
      <c r="W1355" s="65" t="str">
        <f t="shared" si="337"/>
        <v/>
      </c>
      <c r="X1355" s="65" t="str">
        <f t="shared" si="338"/>
        <v/>
      </c>
      <c r="Y1355" s="65" t="str">
        <f t="shared" si="339"/>
        <v/>
      </c>
      <c r="Z1355" s="65" t="str">
        <f t="shared" si="340"/>
        <v/>
      </c>
      <c r="AA1355" s="65" t="str">
        <f t="shared" si="341"/>
        <v/>
      </c>
      <c r="AB1355" s="38"/>
      <c r="AC1355" s="38"/>
      <c r="AD1355" s="38"/>
      <c r="AE1355" s="85" t="str">
        <f t="shared" si="342"/>
        <v/>
      </c>
      <c r="AF1355" s="85" t="str">
        <f t="shared" si="343"/>
        <v/>
      </c>
      <c r="AG1355" s="85" t="str">
        <f t="shared" si="344"/>
        <v/>
      </c>
      <c r="AH1355" s="66" t="str">
        <f t="shared" si="347"/>
        <v/>
      </c>
      <c r="AI1355" s="46" t="str">
        <f>IFERROR(IF(ISNUMBER('Opsparede løndele dec20-mar21'!K1353),AH1355+'Opsparede løndele dec20-mar21'!K1353,AH1355),"")</f>
        <v/>
      </c>
    </row>
    <row r="1356" spans="1:35" x14ac:dyDescent="0.25">
      <c r="A1356" s="52" t="str">
        <f t="shared" si="348"/>
        <v/>
      </c>
      <c r="B1356" s="5"/>
      <c r="C1356" s="6"/>
      <c r="D1356" s="7"/>
      <c r="E1356" s="8"/>
      <c r="F1356" s="8"/>
      <c r="G1356" s="60" t="str">
        <f t="shared" si="345"/>
        <v/>
      </c>
      <c r="H1356" s="60" t="str">
        <f t="shared" si="345"/>
        <v/>
      </c>
      <c r="I1356" s="60" t="str">
        <f t="shared" si="345"/>
        <v/>
      </c>
      <c r="K1356" s="115" t="str">
        <f t="shared" si="346"/>
        <v/>
      </c>
      <c r="U1356" s="116"/>
      <c r="V1356" s="65" t="str">
        <f t="shared" si="336"/>
        <v/>
      </c>
      <c r="W1356" s="65" t="str">
        <f t="shared" si="337"/>
        <v/>
      </c>
      <c r="X1356" s="65" t="str">
        <f t="shared" si="338"/>
        <v/>
      </c>
      <c r="Y1356" s="65" t="str">
        <f t="shared" si="339"/>
        <v/>
      </c>
      <c r="Z1356" s="65" t="str">
        <f t="shared" si="340"/>
        <v/>
      </c>
      <c r="AA1356" s="65" t="str">
        <f t="shared" si="341"/>
        <v/>
      </c>
      <c r="AB1356" s="38"/>
      <c r="AC1356" s="38"/>
      <c r="AD1356" s="38"/>
      <c r="AE1356" s="85" t="str">
        <f t="shared" si="342"/>
        <v/>
      </c>
      <c r="AF1356" s="85" t="str">
        <f t="shared" si="343"/>
        <v/>
      </c>
      <c r="AG1356" s="85" t="str">
        <f t="shared" si="344"/>
        <v/>
      </c>
      <c r="AH1356" s="66" t="str">
        <f t="shared" si="347"/>
        <v/>
      </c>
      <c r="AI1356" s="46" t="str">
        <f>IFERROR(IF(ISNUMBER('Opsparede løndele dec20-mar21'!K1354),AH1356+'Opsparede løndele dec20-mar21'!K1354,AH1356),"")</f>
        <v/>
      </c>
    </row>
    <row r="1357" spans="1:35" x14ac:dyDescent="0.25">
      <c r="A1357" s="52" t="str">
        <f t="shared" si="348"/>
        <v/>
      </c>
      <c r="B1357" s="5"/>
      <c r="C1357" s="6"/>
      <c r="D1357" s="7"/>
      <c r="E1357" s="8"/>
      <c r="F1357" s="8"/>
      <c r="G1357" s="60" t="str">
        <f t="shared" si="345"/>
        <v/>
      </c>
      <c r="H1357" s="60" t="str">
        <f t="shared" si="345"/>
        <v/>
      </c>
      <c r="I1357" s="60" t="str">
        <f t="shared" si="345"/>
        <v/>
      </c>
      <c r="K1357" s="115" t="str">
        <f t="shared" si="346"/>
        <v/>
      </c>
      <c r="U1357" s="116"/>
      <c r="V1357" s="65" t="str">
        <f t="shared" si="336"/>
        <v/>
      </c>
      <c r="W1357" s="65" t="str">
        <f t="shared" si="337"/>
        <v/>
      </c>
      <c r="X1357" s="65" t="str">
        <f t="shared" si="338"/>
        <v/>
      </c>
      <c r="Y1357" s="65" t="str">
        <f t="shared" si="339"/>
        <v/>
      </c>
      <c r="Z1357" s="65" t="str">
        <f t="shared" si="340"/>
        <v/>
      </c>
      <c r="AA1357" s="65" t="str">
        <f t="shared" si="341"/>
        <v/>
      </c>
      <c r="AB1357" s="38"/>
      <c r="AC1357" s="38"/>
      <c r="AD1357" s="38"/>
      <c r="AE1357" s="85" t="str">
        <f t="shared" si="342"/>
        <v/>
      </c>
      <c r="AF1357" s="85" t="str">
        <f t="shared" si="343"/>
        <v/>
      </c>
      <c r="AG1357" s="85" t="str">
        <f t="shared" si="344"/>
        <v/>
      </c>
      <c r="AH1357" s="66" t="str">
        <f t="shared" si="347"/>
        <v/>
      </c>
      <c r="AI1357" s="46" t="str">
        <f>IFERROR(IF(ISNUMBER('Opsparede løndele dec20-mar21'!K1355),AH1357+'Opsparede løndele dec20-mar21'!K1355,AH1357),"")</f>
        <v/>
      </c>
    </row>
    <row r="1358" spans="1:35" x14ac:dyDescent="0.25">
      <c r="A1358" s="52" t="str">
        <f t="shared" si="348"/>
        <v/>
      </c>
      <c r="B1358" s="5"/>
      <c r="C1358" s="6"/>
      <c r="D1358" s="7"/>
      <c r="E1358" s="8"/>
      <c r="F1358" s="8"/>
      <c r="G1358" s="60" t="str">
        <f t="shared" si="345"/>
        <v/>
      </c>
      <c r="H1358" s="60" t="str">
        <f t="shared" si="345"/>
        <v/>
      </c>
      <c r="I1358" s="60" t="str">
        <f t="shared" si="345"/>
        <v/>
      </c>
      <c r="K1358" s="115" t="str">
        <f t="shared" si="346"/>
        <v/>
      </c>
      <c r="U1358" s="116"/>
      <c r="V1358" s="65" t="str">
        <f t="shared" si="336"/>
        <v/>
      </c>
      <c r="W1358" s="65" t="str">
        <f t="shared" si="337"/>
        <v/>
      </c>
      <c r="X1358" s="65" t="str">
        <f t="shared" si="338"/>
        <v/>
      </c>
      <c r="Y1358" s="65" t="str">
        <f t="shared" si="339"/>
        <v/>
      </c>
      <c r="Z1358" s="65" t="str">
        <f t="shared" si="340"/>
        <v/>
      </c>
      <c r="AA1358" s="65" t="str">
        <f t="shared" si="341"/>
        <v/>
      </c>
      <c r="AB1358" s="38"/>
      <c r="AC1358" s="38"/>
      <c r="AD1358" s="38"/>
      <c r="AE1358" s="85" t="str">
        <f t="shared" si="342"/>
        <v/>
      </c>
      <c r="AF1358" s="85" t="str">
        <f t="shared" si="343"/>
        <v/>
      </c>
      <c r="AG1358" s="85" t="str">
        <f t="shared" si="344"/>
        <v/>
      </c>
      <c r="AH1358" s="66" t="str">
        <f t="shared" si="347"/>
        <v/>
      </c>
      <c r="AI1358" s="46" t="str">
        <f>IFERROR(IF(ISNUMBER('Opsparede løndele dec20-mar21'!K1356),AH1358+'Opsparede løndele dec20-mar21'!K1356,AH1358),"")</f>
        <v/>
      </c>
    </row>
    <row r="1359" spans="1:35" x14ac:dyDescent="0.25">
      <c r="A1359" s="52" t="str">
        <f t="shared" si="348"/>
        <v/>
      </c>
      <c r="B1359" s="5"/>
      <c r="C1359" s="6"/>
      <c r="D1359" s="7"/>
      <c r="E1359" s="8"/>
      <c r="F1359" s="8"/>
      <c r="G1359" s="60" t="str">
        <f t="shared" si="345"/>
        <v/>
      </c>
      <c r="H1359" s="60" t="str">
        <f t="shared" si="345"/>
        <v/>
      </c>
      <c r="I1359" s="60" t="str">
        <f t="shared" si="345"/>
        <v/>
      </c>
      <c r="K1359" s="115" t="str">
        <f t="shared" si="346"/>
        <v/>
      </c>
      <c r="U1359" s="116"/>
      <c r="V1359" s="65" t="str">
        <f t="shared" si="336"/>
        <v/>
      </c>
      <c r="W1359" s="65" t="str">
        <f t="shared" si="337"/>
        <v/>
      </c>
      <c r="X1359" s="65" t="str">
        <f t="shared" si="338"/>
        <v/>
      </c>
      <c r="Y1359" s="65" t="str">
        <f t="shared" si="339"/>
        <v/>
      </c>
      <c r="Z1359" s="65" t="str">
        <f t="shared" si="340"/>
        <v/>
      </c>
      <c r="AA1359" s="65" t="str">
        <f t="shared" si="341"/>
        <v/>
      </c>
      <c r="AB1359" s="38"/>
      <c r="AC1359" s="38"/>
      <c r="AD1359" s="38"/>
      <c r="AE1359" s="85" t="str">
        <f t="shared" si="342"/>
        <v/>
      </c>
      <c r="AF1359" s="85" t="str">
        <f t="shared" si="343"/>
        <v/>
      </c>
      <c r="AG1359" s="85" t="str">
        <f t="shared" si="344"/>
        <v/>
      </c>
      <c r="AH1359" s="66" t="str">
        <f t="shared" si="347"/>
        <v/>
      </c>
      <c r="AI1359" s="46" t="str">
        <f>IFERROR(IF(ISNUMBER('Opsparede løndele dec20-mar21'!K1357),AH1359+'Opsparede løndele dec20-mar21'!K1357,AH1359),"")</f>
        <v/>
      </c>
    </row>
    <row r="1360" spans="1:35" x14ac:dyDescent="0.25">
      <c r="A1360" s="52" t="str">
        <f t="shared" si="348"/>
        <v/>
      </c>
      <c r="B1360" s="5"/>
      <c r="C1360" s="6"/>
      <c r="D1360" s="7"/>
      <c r="E1360" s="8"/>
      <c r="F1360" s="8"/>
      <c r="G1360" s="60" t="str">
        <f t="shared" si="345"/>
        <v/>
      </c>
      <c r="H1360" s="60" t="str">
        <f t="shared" si="345"/>
        <v/>
      </c>
      <c r="I1360" s="60" t="str">
        <f t="shared" si="345"/>
        <v/>
      </c>
      <c r="K1360" s="115" t="str">
        <f t="shared" si="346"/>
        <v/>
      </c>
      <c r="U1360" s="116"/>
      <c r="V1360" s="65" t="str">
        <f t="shared" si="336"/>
        <v/>
      </c>
      <c r="W1360" s="65" t="str">
        <f t="shared" si="337"/>
        <v/>
      </c>
      <c r="X1360" s="65" t="str">
        <f t="shared" si="338"/>
        <v/>
      </c>
      <c r="Y1360" s="65" t="str">
        <f t="shared" si="339"/>
        <v/>
      </c>
      <c r="Z1360" s="65" t="str">
        <f t="shared" si="340"/>
        <v/>
      </c>
      <c r="AA1360" s="65" t="str">
        <f t="shared" si="341"/>
        <v/>
      </c>
      <c r="AB1360" s="38"/>
      <c r="AC1360" s="38"/>
      <c r="AD1360" s="38"/>
      <c r="AE1360" s="85" t="str">
        <f t="shared" si="342"/>
        <v/>
      </c>
      <c r="AF1360" s="85" t="str">
        <f t="shared" si="343"/>
        <v/>
      </c>
      <c r="AG1360" s="85" t="str">
        <f t="shared" si="344"/>
        <v/>
      </c>
      <c r="AH1360" s="66" t="str">
        <f t="shared" si="347"/>
        <v/>
      </c>
      <c r="AI1360" s="46" t="str">
        <f>IFERROR(IF(ISNUMBER('Opsparede løndele dec20-mar21'!K1358),AH1360+'Opsparede løndele dec20-mar21'!K1358,AH1360),"")</f>
        <v/>
      </c>
    </row>
    <row r="1361" spans="1:35" x14ac:dyDescent="0.25">
      <c r="A1361" s="52" t="str">
        <f t="shared" si="348"/>
        <v/>
      </c>
      <c r="B1361" s="5"/>
      <c r="C1361" s="6"/>
      <c r="D1361" s="7"/>
      <c r="E1361" s="8"/>
      <c r="F1361" s="8"/>
      <c r="G1361" s="60" t="str">
        <f t="shared" si="345"/>
        <v/>
      </c>
      <c r="H1361" s="60" t="str">
        <f t="shared" si="345"/>
        <v/>
      </c>
      <c r="I1361" s="60" t="str">
        <f t="shared" si="345"/>
        <v/>
      </c>
      <c r="K1361" s="115" t="str">
        <f t="shared" si="346"/>
        <v/>
      </c>
      <c r="U1361" s="116"/>
      <c r="V1361" s="65" t="str">
        <f t="shared" si="336"/>
        <v/>
      </c>
      <c r="W1361" s="65" t="str">
        <f t="shared" si="337"/>
        <v/>
      </c>
      <c r="X1361" s="65" t="str">
        <f t="shared" si="338"/>
        <v/>
      </c>
      <c r="Y1361" s="65" t="str">
        <f t="shared" si="339"/>
        <v/>
      </c>
      <c r="Z1361" s="65" t="str">
        <f t="shared" si="340"/>
        <v/>
      </c>
      <c r="AA1361" s="65" t="str">
        <f t="shared" si="341"/>
        <v/>
      </c>
      <c r="AB1361" s="38"/>
      <c r="AC1361" s="38"/>
      <c r="AD1361" s="38"/>
      <c r="AE1361" s="85" t="str">
        <f t="shared" si="342"/>
        <v/>
      </c>
      <c r="AF1361" s="85" t="str">
        <f t="shared" si="343"/>
        <v/>
      </c>
      <c r="AG1361" s="85" t="str">
        <f t="shared" si="344"/>
        <v/>
      </c>
      <c r="AH1361" s="66" t="str">
        <f t="shared" si="347"/>
        <v/>
      </c>
      <c r="AI1361" s="46" t="str">
        <f>IFERROR(IF(ISNUMBER('Opsparede løndele dec20-mar21'!K1359),AH1361+'Opsparede løndele dec20-mar21'!K1359,AH1361),"")</f>
        <v/>
      </c>
    </row>
    <row r="1362" spans="1:35" x14ac:dyDescent="0.25">
      <c r="A1362" s="52" t="str">
        <f t="shared" si="348"/>
        <v/>
      </c>
      <c r="B1362" s="5"/>
      <c r="C1362" s="6"/>
      <c r="D1362" s="7"/>
      <c r="E1362" s="8"/>
      <c r="F1362" s="8"/>
      <c r="G1362" s="60" t="str">
        <f t="shared" si="345"/>
        <v/>
      </c>
      <c r="H1362" s="60" t="str">
        <f t="shared" si="345"/>
        <v/>
      </c>
      <c r="I1362" s="60" t="str">
        <f t="shared" si="345"/>
        <v/>
      </c>
      <c r="K1362" s="115" t="str">
        <f t="shared" si="346"/>
        <v/>
      </c>
      <c r="U1362" s="116"/>
      <c r="V1362" s="65" t="str">
        <f t="shared" si="336"/>
        <v/>
      </c>
      <c r="W1362" s="65" t="str">
        <f t="shared" si="337"/>
        <v/>
      </c>
      <c r="X1362" s="65" t="str">
        <f t="shared" si="338"/>
        <v/>
      </c>
      <c r="Y1362" s="65" t="str">
        <f t="shared" si="339"/>
        <v/>
      </c>
      <c r="Z1362" s="65" t="str">
        <f t="shared" si="340"/>
        <v/>
      </c>
      <c r="AA1362" s="65" t="str">
        <f t="shared" si="341"/>
        <v/>
      </c>
      <c r="AB1362" s="38"/>
      <c r="AC1362" s="38"/>
      <c r="AD1362" s="38"/>
      <c r="AE1362" s="85" t="str">
        <f t="shared" si="342"/>
        <v/>
      </c>
      <c r="AF1362" s="85" t="str">
        <f t="shared" si="343"/>
        <v/>
      </c>
      <c r="AG1362" s="85" t="str">
        <f t="shared" si="344"/>
        <v/>
      </c>
      <c r="AH1362" s="66" t="str">
        <f t="shared" si="347"/>
        <v/>
      </c>
      <c r="AI1362" s="46" t="str">
        <f>IFERROR(IF(ISNUMBER('Opsparede løndele dec20-mar21'!K1360),AH1362+'Opsparede løndele dec20-mar21'!K1360,AH1362),"")</f>
        <v/>
      </c>
    </row>
    <row r="1363" spans="1:35" x14ac:dyDescent="0.25">
      <c r="A1363" s="52" t="str">
        <f t="shared" si="348"/>
        <v/>
      </c>
      <c r="B1363" s="5"/>
      <c r="C1363" s="6"/>
      <c r="D1363" s="7"/>
      <c r="E1363" s="8"/>
      <c r="F1363" s="8"/>
      <c r="G1363" s="60" t="str">
        <f t="shared" si="345"/>
        <v/>
      </c>
      <c r="H1363" s="60" t="str">
        <f t="shared" si="345"/>
        <v/>
      </c>
      <c r="I1363" s="60" t="str">
        <f t="shared" si="345"/>
        <v/>
      </c>
      <c r="K1363" s="115" t="str">
        <f t="shared" si="346"/>
        <v/>
      </c>
      <c r="U1363" s="116"/>
      <c r="V1363" s="65" t="str">
        <f t="shared" si="336"/>
        <v/>
      </c>
      <c r="W1363" s="65" t="str">
        <f t="shared" si="337"/>
        <v/>
      </c>
      <c r="X1363" s="65" t="str">
        <f t="shared" si="338"/>
        <v/>
      </c>
      <c r="Y1363" s="65" t="str">
        <f t="shared" si="339"/>
        <v/>
      </c>
      <c r="Z1363" s="65" t="str">
        <f t="shared" si="340"/>
        <v/>
      </c>
      <c r="AA1363" s="65" t="str">
        <f t="shared" si="341"/>
        <v/>
      </c>
      <c r="AB1363" s="38"/>
      <c r="AC1363" s="38"/>
      <c r="AD1363" s="38"/>
      <c r="AE1363" s="85" t="str">
        <f t="shared" si="342"/>
        <v/>
      </c>
      <c r="AF1363" s="85" t="str">
        <f t="shared" si="343"/>
        <v/>
      </c>
      <c r="AG1363" s="85" t="str">
        <f t="shared" si="344"/>
        <v/>
      </c>
      <c r="AH1363" s="66" t="str">
        <f t="shared" si="347"/>
        <v/>
      </c>
      <c r="AI1363" s="46" t="str">
        <f>IFERROR(IF(ISNUMBER('Opsparede løndele dec20-mar21'!K1361),AH1363+'Opsparede løndele dec20-mar21'!K1361,AH1363),"")</f>
        <v/>
      </c>
    </row>
    <row r="1364" spans="1:35" x14ac:dyDescent="0.25">
      <c r="A1364" s="52" t="str">
        <f t="shared" si="348"/>
        <v/>
      </c>
      <c r="B1364" s="5"/>
      <c r="C1364" s="6"/>
      <c r="D1364" s="7"/>
      <c r="E1364" s="8"/>
      <c r="F1364" s="8"/>
      <c r="G1364" s="60" t="str">
        <f t="shared" si="345"/>
        <v/>
      </c>
      <c r="H1364" s="60" t="str">
        <f t="shared" si="345"/>
        <v/>
      </c>
      <c r="I1364" s="60" t="str">
        <f t="shared" si="345"/>
        <v/>
      </c>
      <c r="K1364" s="115" t="str">
        <f t="shared" si="346"/>
        <v/>
      </c>
      <c r="U1364" s="116"/>
      <c r="V1364" s="65" t="str">
        <f t="shared" si="336"/>
        <v/>
      </c>
      <c r="W1364" s="65" t="str">
        <f t="shared" si="337"/>
        <v/>
      </c>
      <c r="X1364" s="65" t="str">
        <f t="shared" si="338"/>
        <v/>
      </c>
      <c r="Y1364" s="65" t="str">
        <f t="shared" si="339"/>
        <v/>
      </c>
      <c r="Z1364" s="65" t="str">
        <f t="shared" si="340"/>
        <v/>
      </c>
      <c r="AA1364" s="65" t="str">
        <f t="shared" si="341"/>
        <v/>
      </c>
      <c r="AB1364" s="38"/>
      <c r="AC1364" s="38"/>
      <c r="AD1364" s="38"/>
      <c r="AE1364" s="85" t="str">
        <f t="shared" si="342"/>
        <v/>
      </c>
      <c r="AF1364" s="85" t="str">
        <f t="shared" si="343"/>
        <v/>
      </c>
      <c r="AG1364" s="85" t="str">
        <f t="shared" si="344"/>
        <v/>
      </c>
      <c r="AH1364" s="66" t="str">
        <f t="shared" si="347"/>
        <v/>
      </c>
      <c r="AI1364" s="46" t="str">
        <f>IFERROR(IF(ISNUMBER('Opsparede løndele dec20-mar21'!K1362),AH1364+'Opsparede løndele dec20-mar21'!K1362,AH1364),"")</f>
        <v/>
      </c>
    </row>
    <row r="1365" spans="1:35" x14ac:dyDescent="0.25">
      <c r="A1365" s="52" t="str">
        <f t="shared" si="348"/>
        <v/>
      </c>
      <c r="B1365" s="5"/>
      <c r="C1365" s="6"/>
      <c r="D1365" s="7"/>
      <c r="E1365" s="8"/>
      <c r="F1365" s="8"/>
      <c r="G1365" s="60" t="str">
        <f t="shared" si="345"/>
        <v/>
      </c>
      <c r="H1365" s="60" t="str">
        <f t="shared" si="345"/>
        <v/>
      </c>
      <c r="I1365" s="60" t="str">
        <f t="shared" si="345"/>
        <v/>
      </c>
      <c r="K1365" s="115" t="str">
        <f t="shared" si="346"/>
        <v/>
      </c>
      <c r="U1365" s="116"/>
      <c r="V1365" s="65" t="str">
        <f t="shared" si="336"/>
        <v/>
      </c>
      <c r="W1365" s="65" t="str">
        <f t="shared" si="337"/>
        <v/>
      </c>
      <c r="X1365" s="65" t="str">
        <f t="shared" si="338"/>
        <v/>
      </c>
      <c r="Y1365" s="65" t="str">
        <f t="shared" si="339"/>
        <v/>
      </c>
      <c r="Z1365" s="65" t="str">
        <f t="shared" si="340"/>
        <v/>
      </c>
      <c r="AA1365" s="65" t="str">
        <f t="shared" si="341"/>
        <v/>
      </c>
      <c r="AB1365" s="38"/>
      <c r="AC1365" s="38"/>
      <c r="AD1365" s="38"/>
      <c r="AE1365" s="85" t="str">
        <f t="shared" si="342"/>
        <v/>
      </c>
      <c r="AF1365" s="85" t="str">
        <f t="shared" si="343"/>
        <v/>
      </c>
      <c r="AG1365" s="85" t="str">
        <f t="shared" si="344"/>
        <v/>
      </c>
      <c r="AH1365" s="66" t="str">
        <f t="shared" si="347"/>
        <v/>
      </c>
      <c r="AI1365" s="46" t="str">
        <f>IFERROR(IF(ISNUMBER('Opsparede løndele dec20-mar21'!K1363),AH1365+'Opsparede løndele dec20-mar21'!K1363,AH1365),"")</f>
        <v/>
      </c>
    </row>
    <row r="1366" spans="1:35" x14ac:dyDescent="0.25">
      <c r="A1366" s="52" t="str">
        <f t="shared" si="348"/>
        <v/>
      </c>
      <c r="B1366" s="5"/>
      <c r="C1366" s="6"/>
      <c r="D1366" s="7"/>
      <c r="E1366" s="8"/>
      <c r="F1366" s="8"/>
      <c r="G1366" s="60" t="str">
        <f t="shared" si="345"/>
        <v/>
      </c>
      <c r="H1366" s="60" t="str">
        <f t="shared" si="345"/>
        <v/>
      </c>
      <c r="I1366" s="60" t="str">
        <f t="shared" si="345"/>
        <v/>
      </c>
      <c r="K1366" s="115" t="str">
        <f t="shared" si="346"/>
        <v/>
      </c>
      <c r="U1366" s="116"/>
      <c r="V1366" s="65" t="str">
        <f t="shared" si="336"/>
        <v/>
      </c>
      <c r="W1366" s="65" t="str">
        <f t="shared" si="337"/>
        <v/>
      </c>
      <c r="X1366" s="65" t="str">
        <f t="shared" si="338"/>
        <v/>
      </c>
      <c r="Y1366" s="65" t="str">
        <f t="shared" si="339"/>
        <v/>
      </c>
      <c r="Z1366" s="65" t="str">
        <f t="shared" si="340"/>
        <v/>
      </c>
      <c r="AA1366" s="65" t="str">
        <f t="shared" si="341"/>
        <v/>
      </c>
      <c r="AB1366" s="38"/>
      <c r="AC1366" s="38"/>
      <c r="AD1366" s="38"/>
      <c r="AE1366" s="85" t="str">
        <f t="shared" si="342"/>
        <v/>
      </c>
      <c r="AF1366" s="85" t="str">
        <f t="shared" si="343"/>
        <v/>
      </c>
      <c r="AG1366" s="85" t="str">
        <f t="shared" si="344"/>
        <v/>
      </c>
      <c r="AH1366" s="66" t="str">
        <f t="shared" si="347"/>
        <v/>
      </c>
      <c r="AI1366" s="46" t="str">
        <f>IFERROR(IF(ISNUMBER('Opsparede løndele dec20-mar21'!K1364),AH1366+'Opsparede løndele dec20-mar21'!K1364,AH1366),"")</f>
        <v/>
      </c>
    </row>
    <row r="1367" spans="1:35" x14ac:dyDescent="0.25">
      <c r="A1367" s="52" t="str">
        <f t="shared" si="348"/>
        <v/>
      </c>
      <c r="B1367" s="5"/>
      <c r="C1367" s="6"/>
      <c r="D1367" s="7"/>
      <c r="E1367" s="8"/>
      <c r="F1367" s="8"/>
      <c r="G1367" s="60" t="str">
        <f t="shared" si="345"/>
        <v/>
      </c>
      <c r="H1367" s="60" t="str">
        <f t="shared" si="345"/>
        <v/>
      </c>
      <c r="I1367" s="60" t="str">
        <f t="shared" si="345"/>
        <v/>
      </c>
      <c r="K1367" s="115" t="str">
        <f t="shared" si="346"/>
        <v/>
      </c>
      <c r="U1367" s="116"/>
      <c r="V1367" s="65" t="str">
        <f t="shared" si="336"/>
        <v/>
      </c>
      <c r="W1367" s="65" t="str">
        <f t="shared" si="337"/>
        <v/>
      </c>
      <c r="X1367" s="65" t="str">
        <f t="shared" si="338"/>
        <v/>
      </c>
      <c r="Y1367" s="65" t="str">
        <f t="shared" si="339"/>
        <v/>
      </c>
      <c r="Z1367" s="65" t="str">
        <f t="shared" si="340"/>
        <v/>
      </c>
      <c r="AA1367" s="65" t="str">
        <f t="shared" si="341"/>
        <v/>
      </c>
      <c r="AB1367" s="38"/>
      <c r="AC1367" s="38"/>
      <c r="AD1367" s="38"/>
      <c r="AE1367" s="85" t="str">
        <f t="shared" si="342"/>
        <v/>
      </c>
      <c r="AF1367" s="85" t="str">
        <f t="shared" si="343"/>
        <v/>
      </c>
      <c r="AG1367" s="85" t="str">
        <f t="shared" si="344"/>
        <v/>
      </c>
      <c r="AH1367" s="66" t="str">
        <f t="shared" si="347"/>
        <v/>
      </c>
      <c r="AI1367" s="46" t="str">
        <f>IFERROR(IF(ISNUMBER('Opsparede løndele dec20-mar21'!K1365),AH1367+'Opsparede løndele dec20-mar21'!K1365,AH1367),"")</f>
        <v/>
      </c>
    </row>
    <row r="1368" spans="1:35" x14ac:dyDescent="0.25">
      <c r="A1368" s="52" t="str">
        <f t="shared" si="348"/>
        <v/>
      </c>
      <c r="B1368" s="5"/>
      <c r="C1368" s="6"/>
      <c r="D1368" s="7"/>
      <c r="E1368" s="8"/>
      <c r="F1368" s="8"/>
      <c r="G1368" s="60" t="str">
        <f t="shared" ref="G1368:I1383" si="349">IF(AND(ISNUMBER($E1368),ISNUMBER($F1368)),MAX(MIN(NETWORKDAYS(IF($E1368&lt;=VLOOKUP(G$6,Matrix_antal_dage,5,FALSE),VLOOKUP(G$6,Matrix_antal_dage,5,FALSE),$E1368),IF($F1368&gt;=VLOOKUP(G$6,Matrix_antal_dage,6,FALSE),VLOOKUP(G$6,Matrix_antal_dage,6,FALSE),$F1368),helligdage),VLOOKUP(G$6,Matrix_antal_dage,7,FALSE)),0),"")</f>
        <v/>
      </c>
      <c r="H1368" s="60" t="str">
        <f t="shared" si="349"/>
        <v/>
      </c>
      <c r="I1368" s="60" t="str">
        <f t="shared" si="349"/>
        <v/>
      </c>
      <c r="K1368" s="115" t="str">
        <f t="shared" si="346"/>
        <v/>
      </c>
      <c r="U1368" s="116"/>
      <c r="V1368" s="65" t="str">
        <f t="shared" si="336"/>
        <v/>
      </c>
      <c r="W1368" s="65" t="str">
        <f t="shared" si="337"/>
        <v/>
      </c>
      <c r="X1368" s="65" t="str">
        <f t="shared" si="338"/>
        <v/>
      </c>
      <c r="Y1368" s="65" t="str">
        <f t="shared" si="339"/>
        <v/>
      </c>
      <c r="Z1368" s="65" t="str">
        <f t="shared" si="340"/>
        <v/>
      </c>
      <c r="AA1368" s="65" t="str">
        <f t="shared" si="341"/>
        <v/>
      </c>
      <c r="AB1368" s="38"/>
      <c r="AC1368" s="38"/>
      <c r="AD1368" s="38"/>
      <c r="AE1368" s="85" t="str">
        <f t="shared" si="342"/>
        <v/>
      </c>
      <c r="AF1368" s="85" t="str">
        <f t="shared" si="343"/>
        <v/>
      </c>
      <c r="AG1368" s="85" t="str">
        <f t="shared" si="344"/>
        <v/>
      </c>
      <c r="AH1368" s="66" t="str">
        <f t="shared" si="347"/>
        <v/>
      </c>
      <c r="AI1368" s="46" t="str">
        <f>IFERROR(IF(ISNUMBER('Opsparede løndele dec20-mar21'!K1366),AH1368+'Opsparede løndele dec20-mar21'!K1366,AH1368),"")</f>
        <v/>
      </c>
    </row>
    <row r="1369" spans="1:35" x14ac:dyDescent="0.25">
      <c r="A1369" s="52" t="str">
        <f t="shared" si="348"/>
        <v/>
      </c>
      <c r="B1369" s="5"/>
      <c r="C1369" s="6"/>
      <c r="D1369" s="7"/>
      <c r="E1369" s="8"/>
      <c r="F1369" s="8"/>
      <c r="G1369" s="60" t="str">
        <f t="shared" si="349"/>
        <v/>
      </c>
      <c r="H1369" s="60" t="str">
        <f t="shared" si="349"/>
        <v/>
      </c>
      <c r="I1369" s="60" t="str">
        <f t="shared" si="349"/>
        <v/>
      </c>
      <c r="K1369" s="115" t="str">
        <f t="shared" si="346"/>
        <v/>
      </c>
      <c r="U1369" s="116"/>
      <c r="V1369" s="65" t="str">
        <f t="shared" si="336"/>
        <v/>
      </c>
      <c r="W1369" s="65" t="str">
        <f t="shared" si="337"/>
        <v/>
      </c>
      <c r="X1369" s="65" t="str">
        <f t="shared" si="338"/>
        <v/>
      </c>
      <c r="Y1369" s="65" t="str">
        <f t="shared" si="339"/>
        <v/>
      </c>
      <c r="Z1369" s="65" t="str">
        <f t="shared" si="340"/>
        <v/>
      </c>
      <c r="AA1369" s="65" t="str">
        <f t="shared" si="341"/>
        <v/>
      </c>
      <c r="AB1369" s="38"/>
      <c r="AC1369" s="38"/>
      <c r="AD1369" s="38"/>
      <c r="AE1369" s="85" t="str">
        <f t="shared" si="342"/>
        <v/>
      </c>
      <c r="AF1369" s="85" t="str">
        <f t="shared" si="343"/>
        <v/>
      </c>
      <c r="AG1369" s="85" t="str">
        <f t="shared" si="344"/>
        <v/>
      </c>
      <c r="AH1369" s="66" t="str">
        <f t="shared" si="347"/>
        <v/>
      </c>
      <c r="AI1369" s="46" t="str">
        <f>IFERROR(IF(ISNUMBER('Opsparede løndele dec20-mar21'!K1367),AH1369+'Opsparede løndele dec20-mar21'!K1367,AH1369),"")</f>
        <v/>
      </c>
    </row>
    <row r="1370" spans="1:35" x14ac:dyDescent="0.25">
      <c r="A1370" s="52" t="str">
        <f t="shared" si="348"/>
        <v/>
      </c>
      <c r="B1370" s="5"/>
      <c r="C1370" s="6"/>
      <c r="D1370" s="7"/>
      <c r="E1370" s="8"/>
      <c r="F1370" s="8"/>
      <c r="G1370" s="60" t="str">
        <f t="shared" si="349"/>
        <v/>
      </c>
      <c r="H1370" s="60" t="str">
        <f t="shared" si="349"/>
        <v/>
      </c>
      <c r="I1370" s="60" t="str">
        <f t="shared" si="349"/>
        <v/>
      </c>
      <c r="K1370" s="115" t="str">
        <f t="shared" si="346"/>
        <v/>
      </c>
      <c r="U1370" s="116"/>
      <c r="V1370" s="65" t="str">
        <f t="shared" si="336"/>
        <v/>
      </c>
      <c r="W1370" s="65" t="str">
        <f t="shared" si="337"/>
        <v/>
      </c>
      <c r="X1370" s="65" t="str">
        <f t="shared" si="338"/>
        <v/>
      </c>
      <c r="Y1370" s="65" t="str">
        <f t="shared" si="339"/>
        <v/>
      </c>
      <c r="Z1370" s="65" t="str">
        <f t="shared" si="340"/>
        <v/>
      </c>
      <c r="AA1370" s="65" t="str">
        <f t="shared" si="341"/>
        <v/>
      </c>
      <c r="AB1370" s="38"/>
      <c r="AC1370" s="38"/>
      <c r="AD1370" s="38"/>
      <c r="AE1370" s="85" t="str">
        <f t="shared" si="342"/>
        <v/>
      </c>
      <c r="AF1370" s="85" t="str">
        <f t="shared" si="343"/>
        <v/>
      </c>
      <c r="AG1370" s="85" t="str">
        <f t="shared" si="344"/>
        <v/>
      </c>
      <c r="AH1370" s="66" t="str">
        <f t="shared" si="347"/>
        <v/>
      </c>
      <c r="AI1370" s="46" t="str">
        <f>IFERROR(IF(ISNUMBER('Opsparede løndele dec20-mar21'!K1368),AH1370+'Opsparede løndele dec20-mar21'!K1368,AH1370),"")</f>
        <v/>
      </c>
    </row>
    <row r="1371" spans="1:35" x14ac:dyDescent="0.25">
      <c r="A1371" s="52" t="str">
        <f t="shared" si="348"/>
        <v/>
      </c>
      <c r="B1371" s="5"/>
      <c r="C1371" s="6"/>
      <c r="D1371" s="7"/>
      <c r="E1371" s="8"/>
      <c r="F1371" s="8"/>
      <c r="G1371" s="60" t="str">
        <f t="shared" si="349"/>
        <v/>
      </c>
      <c r="H1371" s="60" t="str">
        <f t="shared" si="349"/>
        <v/>
      </c>
      <c r="I1371" s="60" t="str">
        <f t="shared" si="349"/>
        <v/>
      </c>
      <c r="K1371" s="115" t="str">
        <f t="shared" si="346"/>
        <v/>
      </c>
      <c r="U1371" s="116"/>
      <c r="V1371" s="65" t="str">
        <f t="shared" si="336"/>
        <v/>
      </c>
      <c r="W1371" s="65" t="str">
        <f t="shared" si="337"/>
        <v/>
      </c>
      <c r="X1371" s="65" t="str">
        <f t="shared" si="338"/>
        <v/>
      </c>
      <c r="Y1371" s="65" t="str">
        <f t="shared" si="339"/>
        <v/>
      </c>
      <c r="Z1371" s="65" t="str">
        <f t="shared" si="340"/>
        <v/>
      </c>
      <c r="AA1371" s="65" t="str">
        <f t="shared" si="341"/>
        <v/>
      </c>
      <c r="AB1371" s="38"/>
      <c r="AC1371" s="38"/>
      <c r="AD1371" s="38"/>
      <c r="AE1371" s="85" t="str">
        <f t="shared" si="342"/>
        <v/>
      </c>
      <c r="AF1371" s="85" t="str">
        <f t="shared" si="343"/>
        <v/>
      </c>
      <c r="AG1371" s="85" t="str">
        <f t="shared" si="344"/>
        <v/>
      </c>
      <c r="AH1371" s="66" t="str">
        <f t="shared" si="347"/>
        <v/>
      </c>
      <c r="AI1371" s="46" t="str">
        <f>IFERROR(IF(ISNUMBER('Opsparede løndele dec20-mar21'!K1369),AH1371+'Opsparede løndele dec20-mar21'!K1369,AH1371),"")</f>
        <v/>
      </c>
    </row>
    <row r="1372" spans="1:35" x14ac:dyDescent="0.25">
      <c r="A1372" s="52" t="str">
        <f t="shared" si="348"/>
        <v/>
      </c>
      <c r="B1372" s="5"/>
      <c r="C1372" s="6"/>
      <c r="D1372" s="7"/>
      <c r="E1372" s="8"/>
      <c r="F1372" s="8"/>
      <c r="G1372" s="60" t="str">
        <f t="shared" si="349"/>
        <v/>
      </c>
      <c r="H1372" s="60" t="str">
        <f t="shared" si="349"/>
        <v/>
      </c>
      <c r="I1372" s="60" t="str">
        <f t="shared" si="349"/>
        <v/>
      </c>
      <c r="K1372" s="115" t="str">
        <f t="shared" si="346"/>
        <v/>
      </c>
      <c r="U1372" s="116"/>
      <c r="V1372" s="65" t="str">
        <f t="shared" si="336"/>
        <v/>
      </c>
      <c r="W1372" s="65" t="str">
        <f t="shared" si="337"/>
        <v/>
      </c>
      <c r="X1372" s="65" t="str">
        <f t="shared" si="338"/>
        <v/>
      </c>
      <c r="Y1372" s="65" t="str">
        <f t="shared" si="339"/>
        <v/>
      </c>
      <c r="Z1372" s="65" t="str">
        <f t="shared" si="340"/>
        <v/>
      </c>
      <c r="AA1372" s="65" t="str">
        <f t="shared" si="341"/>
        <v/>
      </c>
      <c r="AB1372" s="38"/>
      <c r="AC1372" s="38"/>
      <c r="AD1372" s="38"/>
      <c r="AE1372" s="85" t="str">
        <f t="shared" si="342"/>
        <v/>
      </c>
      <c r="AF1372" s="85" t="str">
        <f t="shared" si="343"/>
        <v/>
      </c>
      <c r="AG1372" s="85" t="str">
        <f t="shared" si="344"/>
        <v/>
      </c>
      <c r="AH1372" s="66" t="str">
        <f t="shared" si="347"/>
        <v/>
      </c>
      <c r="AI1372" s="46" t="str">
        <f>IFERROR(IF(ISNUMBER('Opsparede løndele dec20-mar21'!K1370),AH1372+'Opsparede løndele dec20-mar21'!K1370,AH1372),"")</f>
        <v/>
      </c>
    </row>
    <row r="1373" spans="1:35" x14ac:dyDescent="0.25">
      <c r="A1373" s="52" t="str">
        <f t="shared" si="348"/>
        <v/>
      </c>
      <c r="B1373" s="5"/>
      <c r="C1373" s="6"/>
      <c r="D1373" s="7"/>
      <c r="E1373" s="8"/>
      <c r="F1373" s="8"/>
      <c r="G1373" s="60" t="str">
        <f t="shared" si="349"/>
        <v/>
      </c>
      <c r="H1373" s="60" t="str">
        <f t="shared" si="349"/>
        <v/>
      </c>
      <c r="I1373" s="60" t="str">
        <f t="shared" si="349"/>
        <v/>
      </c>
      <c r="K1373" s="115" t="str">
        <f t="shared" si="346"/>
        <v/>
      </c>
      <c r="U1373" s="116"/>
      <c r="V1373" s="65" t="str">
        <f t="shared" si="336"/>
        <v/>
      </c>
      <c r="W1373" s="65" t="str">
        <f t="shared" si="337"/>
        <v/>
      </c>
      <c r="X1373" s="65" t="str">
        <f t="shared" si="338"/>
        <v/>
      </c>
      <c r="Y1373" s="65" t="str">
        <f t="shared" si="339"/>
        <v/>
      </c>
      <c r="Z1373" s="65" t="str">
        <f t="shared" si="340"/>
        <v/>
      </c>
      <c r="AA1373" s="65" t="str">
        <f t="shared" si="341"/>
        <v/>
      </c>
      <c r="AB1373" s="38"/>
      <c r="AC1373" s="38"/>
      <c r="AD1373" s="38"/>
      <c r="AE1373" s="85" t="str">
        <f t="shared" si="342"/>
        <v/>
      </c>
      <c r="AF1373" s="85" t="str">
        <f t="shared" si="343"/>
        <v/>
      </c>
      <c r="AG1373" s="85" t="str">
        <f t="shared" si="344"/>
        <v/>
      </c>
      <c r="AH1373" s="66" t="str">
        <f t="shared" si="347"/>
        <v/>
      </c>
      <c r="AI1373" s="46" t="str">
        <f>IFERROR(IF(ISNUMBER('Opsparede løndele dec20-mar21'!K1371),AH1373+'Opsparede løndele dec20-mar21'!K1371,AH1373),"")</f>
        <v/>
      </c>
    </row>
    <row r="1374" spans="1:35" x14ac:dyDescent="0.25">
      <c r="A1374" s="52" t="str">
        <f t="shared" si="348"/>
        <v/>
      </c>
      <c r="B1374" s="5"/>
      <c r="C1374" s="6"/>
      <c r="D1374" s="7"/>
      <c r="E1374" s="8"/>
      <c r="F1374" s="8"/>
      <c r="G1374" s="60" t="str">
        <f t="shared" si="349"/>
        <v/>
      </c>
      <c r="H1374" s="60" t="str">
        <f t="shared" si="349"/>
        <v/>
      </c>
      <c r="I1374" s="60" t="str">
        <f t="shared" si="349"/>
        <v/>
      </c>
      <c r="K1374" s="115" t="str">
        <f t="shared" si="346"/>
        <v/>
      </c>
      <c r="U1374" s="116"/>
      <c r="V1374" s="65" t="str">
        <f t="shared" si="336"/>
        <v/>
      </c>
      <c r="W1374" s="65" t="str">
        <f t="shared" si="337"/>
        <v/>
      </c>
      <c r="X1374" s="65" t="str">
        <f t="shared" si="338"/>
        <v/>
      </c>
      <c r="Y1374" s="65" t="str">
        <f t="shared" si="339"/>
        <v/>
      </c>
      <c r="Z1374" s="65" t="str">
        <f t="shared" si="340"/>
        <v/>
      </c>
      <c r="AA1374" s="65" t="str">
        <f t="shared" si="341"/>
        <v/>
      </c>
      <c r="AB1374" s="38"/>
      <c r="AC1374" s="38"/>
      <c r="AD1374" s="38"/>
      <c r="AE1374" s="85" t="str">
        <f t="shared" si="342"/>
        <v/>
      </c>
      <c r="AF1374" s="85" t="str">
        <f t="shared" si="343"/>
        <v/>
      </c>
      <c r="AG1374" s="85" t="str">
        <f t="shared" si="344"/>
        <v/>
      </c>
      <c r="AH1374" s="66" t="str">
        <f t="shared" si="347"/>
        <v/>
      </c>
      <c r="AI1374" s="46" t="str">
        <f>IFERROR(IF(ISNUMBER('Opsparede løndele dec20-mar21'!K1372),AH1374+'Opsparede løndele dec20-mar21'!K1372,AH1374),"")</f>
        <v/>
      </c>
    </row>
    <row r="1375" spans="1:35" x14ac:dyDescent="0.25">
      <c r="A1375" s="52" t="str">
        <f t="shared" si="348"/>
        <v/>
      </c>
      <c r="B1375" s="5"/>
      <c r="C1375" s="6"/>
      <c r="D1375" s="7"/>
      <c r="E1375" s="8"/>
      <c r="F1375" s="8"/>
      <c r="G1375" s="60" t="str">
        <f t="shared" si="349"/>
        <v/>
      </c>
      <c r="H1375" s="60" t="str">
        <f t="shared" si="349"/>
        <v/>
      </c>
      <c r="I1375" s="60" t="str">
        <f t="shared" si="349"/>
        <v/>
      </c>
      <c r="K1375" s="115" t="str">
        <f t="shared" si="346"/>
        <v/>
      </c>
      <c r="U1375" s="116"/>
      <c r="V1375" s="65" t="str">
        <f t="shared" si="336"/>
        <v/>
      </c>
      <c r="W1375" s="65" t="str">
        <f t="shared" si="337"/>
        <v/>
      </c>
      <c r="X1375" s="65" t="str">
        <f t="shared" si="338"/>
        <v/>
      </c>
      <c r="Y1375" s="65" t="str">
        <f t="shared" si="339"/>
        <v/>
      </c>
      <c r="Z1375" s="65" t="str">
        <f t="shared" si="340"/>
        <v/>
      </c>
      <c r="AA1375" s="65" t="str">
        <f t="shared" si="341"/>
        <v/>
      </c>
      <c r="AB1375" s="38"/>
      <c r="AC1375" s="38"/>
      <c r="AD1375" s="38"/>
      <c r="AE1375" s="85" t="str">
        <f t="shared" si="342"/>
        <v/>
      </c>
      <c r="AF1375" s="85" t="str">
        <f t="shared" si="343"/>
        <v/>
      </c>
      <c r="AG1375" s="85" t="str">
        <f t="shared" si="344"/>
        <v/>
      </c>
      <c r="AH1375" s="66" t="str">
        <f t="shared" si="347"/>
        <v/>
      </c>
      <c r="AI1375" s="46" t="str">
        <f>IFERROR(IF(ISNUMBER('Opsparede løndele dec20-mar21'!K1373),AH1375+'Opsparede løndele dec20-mar21'!K1373,AH1375),"")</f>
        <v/>
      </c>
    </row>
    <row r="1376" spans="1:35" x14ac:dyDescent="0.25">
      <c r="A1376" s="52" t="str">
        <f t="shared" si="348"/>
        <v/>
      </c>
      <c r="B1376" s="5"/>
      <c r="C1376" s="6"/>
      <c r="D1376" s="7"/>
      <c r="E1376" s="8"/>
      <c r="F1376" s="8"/>
      <c r="G1376" s="60" t="str">
        <f t="shared" si="349"/>
        <v/>
      </c>
      <c r="H1376" s="60" t="str">
        <f t="shared" si="349"/>
        <v/>
      </c>
      <c r="I1376" s="60" t="str">
        <f t="shared" si="349"/>
        <v/>
      </c>
      <c r="K1376" s="115" t="str">
        <f t="shared" si="346"/>
        <v/>
      </c>
      <c r="U1376" s="116"/>
      <c r="V1376" s="65" t="str">
        <f t="shared" si="336"/>
        <v/>
      </c>
      <c r="W1376" s="65" t="str">
        <f t="shared" si="337"/>
        <v/>
      </c>
      <c r="X1376" s="65" t="str">
        <f t="shared" si="338"/>
        <v/>
      </c>
      <c r="Y1376" s="65" t="str">
        <f t="shared" si="339"/>
        <v/>
      </c>
      <c r="Z1376" s="65" t="str">
        <f t="shared" si="340"/>
        <v/>
      </c>
      <c r="AA1376" s="65" t="str">
        <f t="shared" si="341"/>
        <v/>
      </c>
      <c r="AB1376" s="38"/>
      <c r="AC1376" s="38"/>
      <c r="AD1376" s="38"/>
      <c r="AE1376" s="85" t="str">
        <f t="shared" si="342"/>
        <v/>
      </c>
      <c r="AF1376" s="85" t="str">
        <f t="shared" si="343"/>
        <v/>
      </c>
      <c r="AG1376" s="85" t="str">
        <f t="shared" si="344"/>
        <v/>
      </c>
      <c r="AH1376" s="66" t="str">
        <f t="shared" si="347"/>
        <v/>
      </c>
      <c r="AI1376" s="46" t="str">
        <f>IFERROR(IF(ISNUMBER('Opsparede løndele dec20-mar21'!K1374),AH1376+'Opsparede løndele dec20-mar21'!K1374,AH1376),"")</f>
        <v/>
      </c>
    </row>
    <row r="1377" spans="1:35" x14ac:dyDescent="0.25">
      <c r="A1377" s="52" t="str">
        <f t="shared" si="348"/>
        <v/>
      </c>
      <c r="B1377" s="5"/>
      <c r="C1377" s="6"/>
      <c r="D1377" s="7"/>
      <c r="E1377" s="8"/>
      <c r="F1377" s="8"/>
      <c r="G1377" s="60" t="str">
        <f t="shared" si="349"/>
        <v/>
      </c>
      <c r="H1377" s="60" t="str">
        <f t="shared" si="349"/>
        <v/>
      </c>
      <c r="I1377" s="60" t="str">
        <f t="shared" si="349"/>
        <v/>
      </c>
      <c r="K1377" s="115" t="str">
        <f t="shared" si="346"/>
        <v/>
      </c>
      <c r="U1377" s="116"/>
      <c r="V1377" s="65" t="str">
        <f t="shared" si="336"/>
        <v/>
      </c>
      <c r="W1377" s="65" t="str">
        <f t="shared" si="337"/>
        <v/>
      </c>
      <c r="X1377" s="65" t="str">
        <f t="shared" si="338"/>
        <v/>
      </c>
      <c r="Y1377" s="65" t="str">
        <f t="shared" si="339"/>
        <v/>
      </c>
      <c r="Z1377" s="65" t="str">
        <f t="shared" si="340"/>
        <v/>
      </c>
      <c r="AA1377" s="65" t="str">
        <f t="shared" si="341"/>
        <v/>
      </c>
      <c r="AB1377" s="38"/>
      <c r="AC1377" s="38"/>
      <c r="AD1377" s="38"/>
      <c r="AE1377" s="85" t="str">
        <f t="shared" si="342"/>
        <v/>
      </c>
      <c r="AF1377" s="85" t="str">
        <f t="shared" si="343"/>
        <v/>
      </c>
      <c r="AG1377" s="85" t="str">
        <f t="shared" si="344"/>
        <v/>
      </c>
      <c r="AH1377" s="66" t="str">
        <f t="shared" si="347"/>
        <v/>
      </c>
      <c r="AI1377" s="46" t="str">
        <f>IFERROR(IF(ISNUMBER('Opsparede løndele dec20-mar21'!K1375),AH1377+'Opsparede løndele dec20-mar21'!K1375,AH1377),"")</f>
        <v/>
      </c>
    </row>
    <row r="1378" spans="1:35" x14ac:dyDescent="0.25">
      <c r="A1378" s="52" t="str">
        <f t="shared" si="348"/>
        <v/>
      </c>
      <c r="B1378" s="5"/>
      <c r="C1378" s="6"/>
      <c r="D1378" s="7"/>
      <c r="E1378" s="8"/>
      <c r="F1378" s="8"/>
      <c r="G1378" s="60" t="str">
        <f t="shared" si="349"/>
        <v/>
      </c>
      <c r="H1378" s="60" t="str">
        <f t="shared" si="349"/>
        <v/>
      </c>
      <c r="I1378" s="60" t="str">
        <f t="shared" si="349"/>
        <v/>
      </c>
      <c r="K1378" s="115" t="str">
        <f t="shared" si="346"/>
        <v/>
      </c>
      <c r="U1378" s="116"/>
      <c r="V1378" s="65" t="str">
        <f t="shared" si="336"/>
        <v/>
      </c>
      <c r="W1378" s="65" t="str">
        <f t="shared" si="337"/>
        <v/>
      </c>
      <c r="X1378" s="65" t="str">
        <f t="shared" si="338"/>
        <v/>
      </c>
      <c r="Y1378" s="65" t="str">
        <f t="shared" si="339"/>
        <v/>
      </c>
      <c r="Z1378" s="65" t="str">
        <f t="shared" si="340"/>
        <v/>
      </c>
      <c r="AA1378" s="65" t="str">
        <f t="shared" si="341"/>
        <v/>
      </c>
      <c r="AB1378" s="38"/>
      <c r="AC1378" s="38"/>
      <c r="AD1378" s="38"/>
      <c r="AE1378" s="85" t="str">
        <f t="shared" si="342"/>
        <v/>
      </c>
      <c r="AF1378" s="85" t="str">
        <f t="shared" si="343"/>
        <v/>
      </c>
      <c r="AG1378" s="85" t="str">
        <f t="shared" si="344"/>
        <v/>
      </c>
      <c r="AH1378" s="66" t="str">
        <f t="shared" si="347"/>
        <v/>
      </c>
      <c r="AI1378" s="46" t="str">
        <f>IFERROR(IF(ISNUMBER('Opsparede løndele dec20-mar21'!K1376),AH1378+'Opsparede løndele dec20-mar21'!K1376,AH1378),"")</f>
        <v/>
      </c>
    </row>
    <row r="1379" spans="1:35" x14ac:dyDescent="0.25">
      <c r="A1379" s="52" t="str">
        <f t="shared" si="348"/>
        <v/>
      </c>
      <c r="B1379" s="5"/>
      <c r="C1379" s="6"/>
      <c r="D1379" s="7"/>
      <c r="E1379" s="8"/>
      <c r="F1379" s="8"/>
      <c r="G1379" s="60" t="str">
        <f t="shared" si="349"/>
        <v/>
      </c>
      <c r="H1379" s="60" t="str">
        <f t="shared" si="349"/>
        <v/>
      </c>
      <c r="I1379" s="60" t="str">
        <f t="shared" si="349"/>
        <v/>
      </c>
      <c r="K1379" s="115" t="str">
        <f t="shared" si="346"/>
        <v/>
      </c>
      <c r="U1379" s="116"/>
      <c r="V1379" s="65" t="str">
        <f t="shared" si="336"/>
        <v/>
      </c>
      <c r="W1379" s="65" t="str">
        <f t="shared" si="337"/>
        <v/>
      </c>
      <c r="X1379" s="65" t="str">
        <f t="shared" si="338"/>
        <v/>
      </c>
      <c r="Y1379" s="65" t="str">
        <f t="shared" si="339"/>
        <v/>
      </c>
      <c r="Z1379" s="65" t="str">
        <f t="shared" si="340"/>
        <v/>
      </c>
      <c r="AA1379" s="65" t="str">
        <f t="shared" si="341"/>
        <v/>
      </c>
      <c r="AB1379" s="38"/>
      <c r="AC1379" s="38"/>
      <c r="AD1379" s="38"/>
      <c r="AE1379" s="85" t="str">
        <f t="shared" si="342"/>
        <v/>
      </c>
      <c r="AF1379" s="85" t="str">
        <f t="shared" si="343"/>
        <v/>
      </c>
      <c r="AG1379" s="85" t="str">
        <f t="shared" si="344"/>
        <v/>
      </c>
      <c r="AH1379" s="66" t="str">
        <f t="shared" si="347"/>
        <v/>
      </c>
      <c r="AI1379" s="46" t="str">
        <f>IFERROR(IF(ISNUMBER('Opsparede løndele dec20-mar21'!K1377),AH1379+'Opsparede løndele dec20-mar21'!K1377,AH1379),"")</f>
        <v/>
      </c>
    </row>
    <row r="1380" spans="1:35" x14ac:dyDescent="0.25">
      <c r="A1380" s="52" t="str">
        <f t="shared" si="348"/>
        <v/>
      </c>
      <c r="B1380" s="5"/>
      <c r="C1380" s="6"/>
      <c r="D1380" s="7"/>
      <c r="E1380" s="8"/>
      <c r="F1380" s="8"/>
      <c r="G1380" s="60" t="str">
        <f t="shared" si="349"/>
        <v/>
      </c>
      <c r="H1380" s="60" t="str">
        <f t="shared" si="349"/>
        <v/>
      </c>
      <c r="I1380" s="60" t="str">
        <f t="shared" si="349"/>
        <v/>
      </c>
      <c r="K1380" s="115" t="str">
        <f t="shared" si="346"/>
        <v/>
      </c>
      <c r="U1380" s="116"/>
      <c r="V1380" s="65" t="str">
        <f t="shared" si="336"/>
        <v/>
      </c>
      <c r="W1380" s="65" t="str">
        <f t="shared" si="337"/>
        <v/>
      </c>
      <c r="X1380" s="65" t="str">
        <f t="shared" si="338"/>
        <v/>
      </c>
      <c r="Y1380" s="65" t="str">
        <f t="shared" si="339"/>
        <v/>
      </c>
      <c r="Z1380" s="65" t="str">
        <f t="shared" si="340"/>
        <v/>
      </c>
      <c r="AA1380" s="65" t="str">
        <f t="shared" si="341"/>
        <v/>
      </c>
      <c r="AB1380" s="38"/>
      <c r="AC1380" s="38"/>
      <c r="AD1380" s="38"/>
      <c r="AE1380" s="85" t="str">
        <f t="shared" si="342"/>
        <v/>
      </c>
      <c r="AF1380" s="85" t="str">
        <f t="shared" si="343"/>
        <v/>
      </c>
      <c r="AG1380" s="85" t="str">
        <f t="shared" si="344"/>
        <v/>
      </c>
      <c r="AH1380" s="66" t="str">
        <f t="shared" si="347"/>
        <v/>
      </c>
      <c r="AI1380" s="46" t="str">
        <f>IFERROR(IF(ISNUMBER('Opsparede løndele dec20-mar21'!K1378),AH1380+'Opsparede løndele dec20-mar21'!K1378,AH1380),"")</f>
        <v/>
      </c>
    </row>
    <row r="1381" spans="1:35" x14ac:dyDescent="0.25">
      <c r="A1381" s="52" t="str">
        <f t="shared" si="348"/>
        <v/>
      </c>
      <c r="B1381" s="5"/>
      <c r="C1381" s="6"/>
      <c r="D1381" s="7"/>
      <c r="E1381" s="8"/>
      <c r="F1381" s="8"/>
      <c r="G1381" s="60" t="str">
        <f t="shared" si="349"/>
        <v/>
      </c>
      <c r="H1381" s="60" t="str">
        <f t="shared" si="349"/>
        <v/>
      </c>
      <c r="I1381" s="60" t="str">
        <f t="shared" si="349"/>
        <v/>
      </c>
      <c r="K1381" s="115" t="str">
        <f t="shared" si="346"/>
        <v/>
      </c>
      <c r="U1381" s="116"/>
      <c r="V1381" s="65" t="str">
        <f t="shared" si="336"/>
        <v/>
      </c>
      <c r="W1381" s="65" t="str">
        <f t="shared" si="337"/>
        <v/>
      </c>
      <c r="X1381" s="65" t="str">
        <f t="shared" si="338"/>
        <v/>
      </c>
      <c r="Y1381" s="65" t="str">
        <f t="shared" si="339"/>
        <v/>
      </c>
      <c r="Z1381" s="65" t="str">
        <f t="shared" si="340"/>
        <v/>
      </c>
      <c r="AA1381" s="65" t="str">
        <f t="shared" si="341"/>
        <v/>
      </c>
      <c r="AB1381" s="38"/>
      <c r="AC1381" s="38"/>
      <c r="AD1381" s="38"/>
      <c r="AE1381" s="85" t="str">
        <f t="shared" si="342"/>
        <v/>
      </c>
      <c r="AF1381" s="85" t="str">
        <f t="shared" si="343"/>
        <v/>
      </c>
      <c r="AG1381" s="85" t="str">
        <f t="shared" si="344"/>
        <v/>
      </c>
      <c r="AH1381" s="66" t="str">
        <f t="shared" si="347"/>
        <v/>
      </c>
      <c r="AI1381" s="46" t="str">
        <f>IFERROR(IF(ISNUMBER('Opsparede løndele dec20-mar21'!K1379),AH1381+'Opsparede løndele dec20-mar21'!K1379,AH1381),"")</f>
        <v/>
      </c>
    </row>
    <row r="1382" spans="1:35" x14ac:dyDescent="0.25">
      <c r="A1382" s="52" t="str">
        <f t="shared" si="348"/>
        <v/>
      </c>
      <c r="B1382" s="5"/>
      <c r="C1382" s="6"/>
      <c r="D1382" s="7"/>
      <c r="E1382" s="8"/>
      <c r="F1382" s="8"/>
      <c r="G1382" s="60" t="str">
        <f t="shared" si="349"/>
        <v/>
      </c>
      <c r="H1382" s="60" t="str">
        <f t="shared" si="349"/>
        <v/>
      </c>
      <c r="I1382" s="60" t="str">
        <f t="shared" si="349"/>
        <v/>
      </c>
      <c r="K1382" s="115" t="str">
        <f t="shared" si="346"/>
        <v/>
      </c>
      <c r="U1382" s="116"/>
      <c r="V1382" s="65" t="str">
        <f t="shared" si="336"/>
        <v/>
      </c>
      <c r="W1382" s="65" t="str">
        <f t="shared" si="337"/>
        <v/>
      </c>
      <c r="X1382" s="65" t="str">
        <f t="shared" si="338"/>
        <v/>
      </c>
      <c r="Y1382" s="65" t="str">
        <f t="shared" si="339"/>
        <v/>
      </c>
      <c r="Z1382" s="65" t="str">
        <f t="shared" si="340"/>
        <v/>
      </c>
      <c r="AA1382" s="65" t="str">
        <f t="shared" si="341"/>
        <v/>
      </c>
      <c r="AB1382" s="38"/>
      <c r="AC1382" s="38"/>
      <c r="AD1382" s="38"/>
      <c r="AE1382" s="85" t="str">
        <f t="shared" si="342"/>
        <v/>
      </c>
      <c r="AF1382" s="85" t="str">
        <f t="shared" si="343"/>
        <v/>
      </c>
      <c r="AG1382" s="85" t="str">
        <f t="shared" si="344"/>
        <v/>
      </c>
      <c r="AH1382" s="66" t="str">
        <f t="shared" si="347"/>
        <v/>
      </c>
      <c r="AI1382" s="46" t="str">
        <f>IFERROR(IF(ISNUMBER('Opsparede løndele dec20-mar21'!K1380),AH1382+'Opsparede løndele dec20-mar21'!K1380,AH1382),"")</f>
        <v/>
      </c>
    </row>
    <row r="1383" spans="1:35" x14ac:dyDescent="0.25">
      <c r="A1383" s="52" t="str">
        <f t="shared" si="348"/>
        <v/>
      </c>
      <c r="B1383" s="5"/>
      <c r="C1383" s="6"/>
      <c r="D1383" s="7"/>
      <c r="E1383" s="8"/>
      <c r="F1383" s="8"/>
      <c r="G1383" s="60" t="str">
        <f t="shared" si="349"/>
        <v/>
      </c>
      <c r="H1383" s="60" t="str">
        <f t="shared" si="349"/>
        <v/>
      </c>
      <c r="I1383" s="60" t="str">
        <f t="shared" si="349"/>
        <v/>
      </c>
      <c r="K1383" s="115" t="str">
        <f t="shared" si="346"/>
        <v/>
      </c>
      <c r="U1383" s="116"/>
      <c r="V1383" s="65" t="str">
        <f t="shared" si="336"/>
        <v/>
      </c>
      <c r="W1383" s="65" t="str">
        <f t="shared" si="337"/>
        <v/>
      </c>
      <c r="X1383" s="65" t="str">
        <f t="shared" si="338"/>
        <v/>
      </c>
      <c r="Y1383" s="65" t="str">
        <f t="shared" si="339"/>
        <v/>
      </c>
      <c r="Z1383" s="65" t="str">
        <f t="shared" si="340"/>
        <v/>
      </c>
      <c r="AA1383" s="65" t="str">
        <f t="shared" si="341"/>
        <v/>
      </c>
      <c r="AB1383" s="38"/>
      <c r="AC1383" s="38"/>
      <c r="AD1383" s="38"/>
      <c r="AE1383" s="85" t="str">
        <f t="shared" si="342"/>
        <v/>
      </c>
      <c r="AF1383" s="85" t="str">
        <f t="shared" si="343"/>
        <v/>
      </c>
      <c r="AG1383" s="85" t="str">
        <f t="shared" si="344"/>
        <v/>
      </c>
      <c r="AH1383" s="66" t="str">
        <f t="shared" si="347"/>
        <v/>
      </c>
      <c r="AI1383" s="46" t="str">
        <f>IFERROR(IF(ISNUMBER('Opsparede løndele dec20-mar21'!K1381),AH1383+'Opsparede løndele dec20-mar21'!K1381,AH1383),"")</f>
        <v/>
      </c>
    </row>
    <row r="1384" spans="1:35" x14ac:dyDescent="0.25">
      <c r="A1384" s="52" t="str">
        <f t="shared" si="348"/>
        <v/>
      </c>
      <c r="B1384" s="5"/>
      <c r="C1384" s="6"/>
      <c r="D1384" s="7"/>
      <c r="E1384" s="8"/>
      <c r="F1384" s="8"/>
      <c r="G1384" s="60" t="str">
        <f t="shared" ref="G1384:I1399" si="350">IF(AND(ISNUMBER($E1384),ISNUMBER($F1384)),MAX(MIN(NETWORKDAYS(IF($E1384&lt;=VLOOKUP(G$6,Matrix_antal_dage,5,FALSE),VLOOKUP(G$6,Matrix_antal_dage,5,FALSE),$E1384),IF($F1384&gt;=VLOOKUP(G$6,Matrix_antal_dage,6,FALSE),VLOOKUP(G$6,Matrix_antal_dage,6,FALSE),$F1384),helligdage),VLOOKUP(G$6,Matrix_antal_dage,7,FALSE)),0),"")</f>
        <v/>
      </c>
      <c r="H1384" s="60" t="str">
        <f t="shared" si="350"/>
        <v/>
      </c>
      <c r="I1384" s="60" t="str">
        <f t="shared" si="350"/>
        <v/>
      </c>
      <c r="K1384" s="115" t="str">
        <f t="shared" si="346"/>
        <v/>
      </c>
      <c r="U1384" s="116"/>
      <c r="V1384" s="65" t="str">
        <f t="shared" si="336"/>
        <v/>
      </c>
      <c r="W1384" s="65" t="str">
        <f t="shared" si="337"/>
        <v/>
      </c>
      <c r="X1384" s="65" t="str">
        <f t="shared" si="338"/>
        <v/>
      </c>
      <c r="Y1384" s="65" t="str">
        <f t="shared" si="339"/>
        <v/>
      </c>
      <c r="Z1384" s="65" t="str">
        <f t="shared" si="340"/>
        <v/>
      </c>
      <c r="AA1384" s="65" t="str">
        <f t="shared" si="341"/>
        <v/>
      </c>
      <c r="AB1384" s="38"/>
      <c r="AC1384" s="38"/>
      <c r="AD1384" s="38"/>
      <c r="AE1384" s="85" t="str">
        <f t="shared" si="342"/>
        <v/>
      </c>
      <c r="AF1384" s="85" t="str">
        <f t="shared" si="343"/>
        <v/>
      </c>
      <c r="AG1384" s="85" t="str">
        <f t="shared" si="344"/>
        <v/>
      </c>
      <c r="AH1384" s="66" t="str">
        <f t="shared" si="347"/>
        <v/>
      </c>
      <c r="AI1384" s="46" t="str">
        <f>IFERROR(IF(ISNUMBER('Opsparede løndele dec20-mar21'!K1382),AH1384+'Opsparede løndele dec20-mar21'!K1382,AH1384),"")</f>
        <v/>
      </c>
    </row>
    <row r="1385" spans="1:35" x14ac:dyDescent="0.25">
      <c r="A1385" s="52" t="str">
        <f t="shared" si="348"/>
        <v/>
      </c>
      <c r="B1385" s="5"/>
      <c r="C1385" s="6"/>
      <c r="D1385" s="7"/>
      <c r="E1385" s="8"/>
      <c r="F1385" s="8"/>
      <c r="G1385" s="60" t="str">
        <f t="shared" si="350"/>
        <v/>
      </c>
      <c r="H1385" s="60" t="str">
        <f t="shared" si="350"/>
        <v/>
      </c>
      <c r="I1385" s="60" t="str">
        <f t="shared" si="350"/>
        <v/>
      </c>
      <c r="K1385" s="115" t="str">
        <f t="shared" si="346"/>
        <v/>
      </c>
      <c r="U1385" s="116"/>
      <c r="V1385" s="65" t="str">
        <f t="shared" si="336"/>
        <v/>
      </c>
      <c r="W1385" s="65" t="str">
        <f t="shared" si="337"/>
        <v/>
      </c>
      <c r="X1385" s="65" t="str">
        <f t="shared" si="338"/>
        <v/>
      </c>
      <c r="Y1385" s="65" t="str">
        <f t="shared" si="339"/>
        <v/>
      </c>
      <c r="Z1385" s="65" t="str">
        <f t="shared" si="340"/>
        <v/>
      </c>
      <c r="AA1385" s="65" t="str">
        <f t="shared" si="341"/>
        <v/>
      </c>
      <c r="AB1385" s="38"/>
      <c r="AC1385" s="38"/>
      <c r="AD1385" s="38"/>
      <c r="AE1385" s="85" t="str">
        <f t="shared" si="342"/>
        <v/>
      </c>
      <c r="AF1385" s="85" t="str">
        <f t="shared" si="343"/>
        <v/>
      </c>
      <c r="AG1385" s="85" t="str">
        <f t="shared" si="344"/>
        <v/>
      </c>
      <c r="AH1385" s="66" t="str">
        <f t="shared" si="347"/>
        <v/>
      </c>
      <c r="AI1385" s="46" t="str">
        <f>IFERROR(IF(ISNUMBER('Opsparede løndele dec20-mar21'!K1383),AH1385+'Opsparede løndele dec20-mar21'!K1383,AH1385),"")</f>
        <v/>
      </c>
    </row>
    <row r="1386" spans="1:35" x14ac:dyDescent="0.25">
      <c r="A1386" s="52" t="str">
        <f t="shared" si="348"/>
        <v/>
      </c>
      <c r="B1386" s="5"/>
      <c r="C1386" s="6"/>
      <c r="D1386" s="7"/>
      <c r="E1386" s="8"/>
      <c r="F1386" s="8"/>
      <c r="G1386" s="60" t="str">
        <f t="shared" si="350"/>
        <v/>
      </c>
      <c r="H1386" s="60" t="str">
        <f t="shared" si="350"/>
        <v/>
      </c>
      <c r="I1386" s="60" t="str">
        <f t="shared" si="350"/>
        <v/>
      </c>
      <c r="K1386" s="115" t="str">
        <f t="shared" si="346"/>
        <v/>
      </c>
      <c r="U1386" s="116"/>
      <c r="V1386" s="65" t="str">
        <f t="shared" si="336"/>
        <v/>
      </c>
      <c r="W1386" s="65" t="str">
        <f t="shared" si="337"/>
        <v/>
      </c>
      <c r="X1386" s="65" t="str">
        <f t="shared" si="338"/>
        <v/>
      </c>
      <c r="Y1386" s="65" t="str">
        <f t="shared" si="339"/>
        <v/>
      </c>
      <c r="Z1386" s="65" t="str">
        <f t="shared" si="340"/>
        <v/>
      </c>
      <c r="AA1386" s="65" t="str">
        <f t="shared" si="341"/>
        <v/>
      </c>
      <c r="AB1386" s="38"/>
      <c r="AC1386" s="38"/>
      <c r="AD1386" s="38"/>
      <c r="AE1386" s="85" t="str">
        <f t="shared" si="342"/>
        <v/>
      </c>
      <c r="AF1386" s="85" t="str">
        <f t="shared" si="343"/>
        <v/>
      </c>
      <c r="AG1386" s="85" t="str">
        <f t="shared" si="344"/>
        <v/>
      </c>
      <c r="AH1386" s="66" t="str">
        <f t="shared" si="347"/>
        <v/>
      </c>
      <c r="AI1386" s="46" t="str">
        <f>IFERROR(IF(ISNUMBER('Opsparede løndele dec20-mar21'!K1384),AH1386+'Opsparede løndele dec20-mar21'!K1384,AH1386),"")</f>
        <v/>
      </c>
    </row>
    <row r="1387" spans="1:35" x14ac:dyDescent="0.25">
      <c r="A1387" s="52" t="str">
        <f t="shared" si="348"/>
        <v/>
      </c>
      <c r="B1387" s="5"/>
      <c r="C1387" s="6"/>
      <c r="D1387" s="7"/>
      <c r="E1387" s="8"/>
      <c r="F1387" s="8"/>
      <c r="G1387" s="60" t="str">
        <f t="shared" si="350"/>
        <v/>
      </c>
      <c r="H1387" s="60" t="str">
        <f t="shared" si="350"/>
        <v/>
      </c>
      <c r="I1387" s="60" t="str">
        <f t="shared" si="350"/>
        <v/>
      </c>
      <c r="K1387" s="115" t="str">
        <f t="shared" si="346"/>
        <v/>
      </c>
      <c r="U1387" s="116"/>
      <c r="V1387" s="65" t="str">
        <f t="shared" si="336"/>
        <v/>
      </c>
      <c r="W1387" s="65" t="str">
        <f t="shared" si="337"/>
        <v/>
      </c>
      <c r="X1387" s="65" t="str">
        <f t="shared" si="338"/>
        <v/>
      </c>
      <c r="Y1387" s="65" t="str">
        <f t="shared" si="339"/>
        <v/>
      </c>
      <c r="Z1387" s="65" t="str">
        <f t="shared" si="340"/>
        <v/>
      </c>
      <c r="AA1387" s="65" t="str">
        <f t="shared" si="341"/>
        <v/>
      </c>
      <c r="AB1387" s="38"/>
      <c r="AC1387" s="38"/>
      <c r="AD1387" s="38"/>
      <c r="AE1387" s="85" t="str">
        <f t="shared" si="342"/>
        <v/>
      </c>
      <c r="AF1387" s="85" t="str">
        <f t="shared" si="343"/>
        <v/>
      </c>
      <c r="AG1387" s="85" t="str">
        <f t="shared" si="344"/>
        <v/>
      </c>
      <c r="AH1387" s="66" t="str">
        <f t="shared" si="347"/>
        <v/>
      </c>
      <c r="AI1387" s="46" t="str">
        <f>IFERROR(IF(ISNUMBER('Opsparede løndele dec20-mar21'!K1385),AH1387+'Opsparede løndele dec20-mar21'!K1385,AH1387),"")</f>
        <v/>
      </c>
    </row>
    <row r="1388" spans="1:35" x14ac:dyDescent="0.25">
      <c r="A1388" s="52" t="str">
        <f t="shared" si="348"/>
        <v/>
      </c>
      <c r="B1388" s="5"/>
      <c r="C1388" s="6"/>
      <c r="D1388" s="7"/>
      <c r="E1388" s="8"/>
      <c r="F1388" s="8"/>
      <c r="G1388" s="60" t="str">
        <f t="shared" si="350"/>
        <v/>
      </c>
      <c r="H1388" s="60" t="str">
        <f t="shared" si="350"/>
        <v/>
      </c>
      <c r="I1388" s="60" t="str">
        <f t="shared" si="350"/>
        <v/>
      </c>
      <c r="K1388" s="115" t="str">
        <f t="shared" si="346"/>
        <v/>
      </c>
      <c r="U1388" s="116"/>
      <c r="V1388" s="65" t="str">
        <f t="shared" si="336"/>
        <v/>
      </c>
      <c r="W1388" s="65" t="str">
        <f t="shared" si="337"/>
        <v/>
      </c>
      <c r="X1388" s="65" t="str">
        <f t="shared" si="338"/>
        <v/>
      </c>
      <c r="Y1388" s="65" t="str">
        <f t="shared" si="339"/>
        <v/>
      </c>
      <c r="Z1388" s="65" t="str">
        <f t="shared" si="340"/>
        <v/>
      </c>
      <c r="AA1388" s="65" t="str">
        <f t="shared" si="341"/>
        <v/>
      </c>
      <c r="AB1388" s="38"/>
      <c r="AC1388" s="38"/>
      <c r="AD1388" s="38"/>
      <c r="AE1388" s="85" t="str">
        <f t="shared" si="342"/>
        <v/>
      </c>
      <c r="AF1388" s="85" t="str">
        <f t="shared" si="343"/>
        <v/>
      </c>
      <c r="AG1388" s="85" t="str">
        <f t="shared" si="344"/>
        <v/>
      </c>
      <c r="AH1388" s="66" t="str">
        <f t="shared" si="347"/>
        <v/>
      </c>
      <c r="AI1388" s="46" t="str">
        <f>IFERROR(IF(ISNUMBER('Opsparede løndele dec20-mar21'!K1386),AH1388+'Opsparede løndele dec20-mar21'!K1386,AH1388),"")</f>
        <v/>
      </c>
    </row>
    <row r="1389" spans="1:35" x14ac:dyDescent="0.25">
      <c r="A1389" s="52" t="str">
        <f t="shared" si="348"/>
        <v/>
      </c>
      <c r="B1389" s="5"/>
      <c r="C1389" s="6"/>
      <c r="D1389" s="7"/>
      <c r="E1389" s="8"/>
      <c r="F1389" s="8"/>
      <c r="G1389" s="60" t="str">
        <f t="shared" si="350"/>
        <v/>
      </c>
      <c r="H1389" s="60" t="str">
        <f t="shared" si="350"/>
        <v/>
      </c>
      <c r="I1389" s="60" t="str">
        <f t="shared" si="350"/>
        <v/>
      </c>
      <c r="K1389" s="115" t="str">
        <f t="shared" si="346"/>
        <v/>
      </c>
      <c r="U1389" s="116"/>
      <c r="V1389" s="65" t="str">
        <f t="shared" si="336"/>
        <v/>
      </c>
      <c r="W1389" s="65" t="str">
        <f t="shared" si="337"/>
        <v/>
      </c>
      <c r="X1389" s="65" t="str">
        <f t="shared" si="338"/>
        <v/>
      </c>
      <c r="Y1389" s="65" t="str">
        <f t="shared" si="339"/>
        <v/>
      </c>
      <c r="Z1389" s="65" t="str">
        <f t="shared" si="340"/>
        <v/>
      </c>
      <c r="AA1389" s="65" t="str">
        <f t="shared" si="341"/>
        <v/>
      </c>
      <c r="AB1389" s="38"/>
      <c r="AC1389" s="38"/>
      <c r="AD1389" s="38"/>
      <c r="AE1389" s="85" t="str">
        <f t="shared" si="342"/>
        <v/>
      </c>
      <c r="AF1389" s="85" t="str">
        <f t="shared" si="343"/>
        <v/>
      </c>
      <c r="AG1389" s="85" t="str">
        <f t="shared" si="344"/>
        <v/>
      </c>
      <c r="AH1389" s="66" t="str">
        <f t="shared" si="347"/>
        <v/>
      </c>
      <c r="AI1389" s="46" t="str">
        <f>IFERROR(IF(ISNUMBER('Opsparede løndele dec20-mar21'!K1387),AH1389+'Opsparede løndele dec20-mar21'!K1387,AH1389),"")</f>
        <v/>
      </c>
    </row>
    <row r="1390" spans="1:35" x14ac:dyDescent="0.25">
      <c r="A1390" s="52" t="str">
        <f t="shared" si="348"/>
        <v/>
      </c>
      <c r="B1390" s="5"/>
      <c r="C1390" s="6"/>
      <c r="D1390" s="7"/>
      <c r="E1390" s="8"/>
      <c r="F1390" s="8"/>
      <c r="G1390" s="60" t="str">
        <f t="shared" si="350"/>
        <v/>
      </c>
      <c r="H1390" s="60" t="str">
        <f t="shared" si="350"/>
        <v/>
      </c>
      <c r="I1390" s="60" t="str">
        <f t="shared" si="350"/>
        <v/>
      </c>
      <c r="K1390" s="115" t="str">
        <f t="shared" si="346"/>
        <v/>
      </c>
      <c r="U1390" s="116"/>
      <c r="V1390" s="65" t="str">
        <f t="shared" si="336"/>
        <v/>
      </c>
      <c r="W1390" s="65" t="str">
        <f t="shared" si="337"/>
        <v/>
      </c>
      <c r="X1390" s="65" t="str">
        <f t="shared" si="338"/>
        <v/>
      </c>
      <c r="Y1390" s="65" t="str">
        <f t="shared" si="339"/>
        <v/>
      </c>
      <c r="Z1390" s="65" t="str">
        <f t="shared" si="340"/>
        <v/>
      </c>
      <c r="AA1390" s="65" t="str">
        <f t="shared" si="341"/>
        <v/>
      </c>
      <c r="AB1390" s="38"/>
      <c r="AC1390" s="38"/>
      <c r="AD1390" s="38"/>
      <c r="AE1390" s="85" t="str">
        <f t="shared" si="342"/>
        <v/>
      </c>
      <c r="AF1390" s="85" t="str">
        <f t="shared" si="343"/>
        <v/>
      </c>
      <c r="AG1390" s="85" t="str">
        <f t="shared" si="344"/>
        <v/>
      </c>
      <c r="AH1390" s="66" t="str">
        <f t="shared" si="347"/>
        <v/>
      </c>
      <c r="AI1390" s="46" t="str">
        <f>IFERROR(IF(ISNUMBER('Opsparede løndele dec20-mar21'!K1388),AH1390+'Opsparede løndele dec20-mar21'!K1388,AH1390),"")</f>
        <v/>
      </c>
    </row>
    <row r="1391" spans="1:35" x14ac:dyDescent="0.25">
      <c r="A1391" s="52" t="str">
        <f t="shared" si="348"/>
        <v/>
      </c>
      <c r="B1391" s="5"/>
      <c r="C1391" s="6"/>
      <c r="D1391" s="7"/>
      <c r="E1391" s="8"/>
      <c r="F1391" s="8"/>
      <c r="G1391" s="60" t="str">
        <f t="shared" si="350"/>
        <v/>
      </c>
      <c r="H1391" s="60" t="str">
        <f t="shared" si="350"/>
        <v/>
      </c>
      <c r="I1391" s="60" t="str">
        <f t="shared" si="350"/>
        <v/>
      </c>
      <c r="K1391" s="115" t="str">
        <f t="shared" si="346"/>
        <v/>
      </c>
      <c r="U1391" s="116"/>
      <c r="V1391" s="65" t="str">
        <f t="shared" si="336"/>
        <v/>
      </c>
      <c r="W1391" s="65" t="str">
        <f t="shared" si="337"/>
        <v/>
      </c>
      <c r="X1391" s="65" t="str">
        <f t="shared" si="338"/>
        <v/>
      </c>
      <c r="Y1391" s="65" t="str">
        <f t="shared" si="339"/>
        <v/>
      </c>
      <c r="Z1391" s="65" t="str">
        <f t="shared" si="340"/>
        <v/>
      </c>
      <c r="AA1391" s="65" t="str">
        <f t="shared" si="341"/>
        <v/>
      </c>
      <c r="AB1391" s="38"/>
      <c r="AC1391" s="38"/>
      <c r="AD1391" s="38"/>
      <c r="AE1391" s="85" t="str">
        <f t="shared" si="342"/>
        <v/>
      </c>
      <c r="AF1391" s="85" t="str">
        <f t="shared" si="343"/>
        <v/>
      </c>
      <c r="AG1391" s="85" t="str">
        <f t="shared" si="344"/>
        <v/>
      </c>
      <c r="AH1391" s="66" t="str">
        <f t="shared" si="347"/>
        <v/>
      </c>
      <c r="AI1391" s="46" t="str">
        <f>IFERROR(IF(ISNUMBER('Opsparede løndele dec20-mar21'!K1389),AH1391+'Opsparede løndele dec20-mar21'!K1389,AH1391),"")</f>
        <v/>
      </c>
    </row>
    <row r="1392" spans="1:35" x14ac:dyDescent="0.25">
      <c r="A1392" s="52" t="str">
        <f t="shared" si="348"/>
        <v/>
      </c>
      <c r="B1392" s="5"/>
      <c r="C1392" s="6"/>
      <c r="D1392" s="7"/>
      <c r="E1392" s="8"/>
      <c r="F1392" s="8"/>
      <c r="G1392" s="60" t="str">
        <f t="shared" si="350"/>
        <v/>
      </c>
      <c r="H1392" s="60" t="str">
        <f t="shared" si="350"/>
        <v/>
      </c>
      <c r="I1392" s="60" t="str">
        <f t="shared" si="350"/>
        <v/>
      </c>
      <c r="K1392" s="115" t="str">
        <f t="shared" si="346"/>
        <v/>
      </c>
      <c r="U1392" s="116"/>
      <c r="V1392" s="65" t="str">
        <f t="shared" si="336"/>
        <v/>
      </c>
      <c r="W1392" s="65" t="str">
        <f t="shared" si="337"/>
        <v/>
      </c>
      <c r="X1392" s="65" t="str">
        <f t="shared" si="338"/>
        <v/>
      </c>
      <c r="Y1392" s="65" t="str">
        <f t="shared" si="339"/>
        <v/>
      </c>
      <c r="Z1392" s="65" t="str">
        <f t="shared" si="340"/>
        <v/>
      </c>
      <c r="AA1392" s="65" t="str">
        <f t="shared" si="341"/>
        <v/>
      </c>
      <c r="AB1392" s="38"/>
      <c r="AC1392" s="38"/>
      <c r="AD1392" s="38"/>
      <c r="AE1392" s="85" t="str">
        <f t="shared" si="342"/>
        <v/>
      </c>
      <c r="AF1392" s="85" t="str">
        <f t="shared" si="343"/>
        <v/>
      </c>
      <c r="AG1392" s="85" t="str">
        <f t="shared" si="344"/>
        <v/>
      </c>
      <c r="AH1392" s="66" t="str">
        <f t="shared" si="347"/>
        <v/>
      </c>
      <c r="AI1392" s="46" t="str">
        <f>IFERROR(IF(ISNUMBER('Opsparede løndele dec20-mar21'!K1390),AH1392+'Opsparede løndele dec20-mar21'!K1390,AH1392),"")</f>
        <v/>
      </c>
    </row>
    <row r="1393" spans="1:35" x14ac:dyDescent="0.25">
      <c r="A1393" s="52" t="str">
        <f t="shared" si="348"/>
        <v/>
      </c>
      <c r="B1393" s="5"/>
      <c r="C1393" s="6"/>
      <c r="D1393" s="7"/>
      <c r="E1393" s="8"/>
      <c r="F1393" s="8"/>
      <c r="G1393" s="60" t="str">
        <f t="shared" si="350"/>
        <v/>
      </c>
      <c r="H1393" s="60" t="str">
        <f t="shared" si="350"/>
        <v/>
      </c>
      <c r="I1393" s="60" t="str">
        <f t="shared" si="350"/>
        <v/>
      </c>
      <c r="K1393" s="115" t="str">
        <f t="shared" si="346"/>
        <v/>
      </c>
      <c r="U1393" s="116"/>
      <c r="V1393" s="65" t="str">
        <f t="shared" si="336"/>
        <v/>
      </c>
      <c r="W1393" s="65" t="str">
        <f t="shared" si="337"/>
        <v/>
      </c>
      <c r="X1393" s="65" t="str">
        <f t="shared" si="338"/>
        <v/>
      </c>
      <c r="Y1393" s="65" t="str">
        <f t="shared" si="339"/>
        <v/>
      </c>
      <c r="Z1393" s="65" t="str">
        <f t="shared" si="340"/>
        <v/>
      </c>
      <c r="AA1393" s="65" t="str">
        <f t="shared" si="341"/>
        <v/>
      </c>
      <c r="AB1393" s="38"/>
      <c r="AC1393" s="38"/>
      <c r="AD1393" s="38"/>
      <c r="AE1393" s="85" t="str">
        <f t="shared" si="342"/>
        <v/>
      </c>
      <c r="AF1393" s="85" t="str">
        <f t="shared" si="343"/>
        <v/>
      </c>
      <c r="AG1393" s="85" t="str">
        <f t="shared" si="344"/>
        <v/>
      </c>
      <c r="AH1393" s="66" t="str">
        <f t="shared" si="347"/>
        <v/>
      </c>
      <c r="AI1393" s="46" t="str">
        <f>IFERROR(IF(ISNUMBER('Opsparede løndele dec20-mar21'!K1391),AH1393+'Opsparede løndele dec20-mar21'!K1391,AH1393),"")</f>
        <v/>
      </c>
    </row>
    <row r="1394" spans="1:35" x14ac:dyDescent="0.25">
      <c r="A1394" s="52" t="str">
        <f t="shared" si="348"/>
        <v/>
      </c>
      <c r="B1394" s="5"/>
      <c r="C1394" s="6"/>
      <c r="D1394" s="7"/>
      <c r="E1394" s="8"/>
      <c r="F1394" s="8"/>
      <c r="G1394" s="60" t="str">
        <f t="shared" si="350"/>
        <v/>
      </c>
      <c r="H1394" s="60" t="str">
        <f t="shared" si="350"/>
        <v/>
      </c>
      <c r="I1394" s="60" t="str">
        <f t="shared" si="350"/>
        <v/>
      </c>
      <c r="K1394" s="115" t="str">
        <f t="shared" si="346"/>
        <v/>
      </c>
      <c r="U1394" s="116"/>
      <c r="V1394" s="65" t="str">
        <f t="shared" si="336"/>
        <v/>
      </c>
      <c r="W1394" s="65" t="str">
        <f t="shared" si="337"/>
        <v/>
      </c>
      <c r="X1394" s="65" t="str">
        <f t="shared" si="338"/>
        <v/>
      </c>
      <c r="Y1394" s="65" t="str">
        <f t="shared" si="339"/>
        <v/>
      </c>
      <c r="Z1394" s="65" t="str">
        <f t="shared" si="340"/>
        <v/>
      </c>
      <c r="AA1394" s="65" t="str">
        <f t="shared" si="341"/>
        <v/>
      </c>
      <c r="AB1394" s="38"/>
      <c r="AC1394" s="38"/>
      <c r="AD1394" s="38"/>
      <c r="AE1394" s="85" t="str">
        <f t="shared" si="342"/>
        <v/>
      </c>
      <c r="AF1394" s="85" t="str">
        <f t="shared" si="343"/>
        <v/>
      </c>
      <c r="AG1394" s="85" t="str">
        <f t="shared" si="344"/>
        <v/>
      </c>
      <c r="AH1394" s="66" t="str">
        <f t="shared" si="347"/>
        <v/>
      </c>
      <c r="AI1394" s="46" t="str">
        <f>IFERROR(IF(ISNUMBER('Opsparede løndele dec20-mar21'!K1392),AH1394+'Opsparede løndele dec20-mar21'!K1392,AH1394),"")</f>
        <v/>
      </c>
    </row>
    <row r="1395" spans="1:35" x14ac:dyDescent="0.25">
      <c r="A1395" s="52" t="str">
        <f t="shared" si="348"/>
        <v/>
      </c>
      <c r="B1395" s="5"/>
      <c r="C1395" s="6"/>
      <c r="D1395" s="7"/>
      <c r="E1395" s="8"/>
      <c r="F1395" s="8"/>
      <c r="G1395" s="60" t="str">
        <f t="shared" si="350"/>
        <v/>
      </c>
      <c r="H1395" s="60" t="str">
        <f t="shared" si="350"/>
        <v/>
      </c>
      <c r="I1395" s="60" t="str">
        <f t="shared" si="350"/>
        <v/>
      </c>
      <c r="K1395" s="115" t="str">
        <f t="shared" si="346"/>
        <v/>
      </c>
      <c r="U1395" s="116"/>
      <c r="V1395" s="65" t="str">
        <f t="shared" si="336"/>
        <v/>
      </c>
      <c r="W1395" s="65" t="str">
        <f t="shared" si="337"/>
        <v/>
      </c>
      <c r="X1395" s="65" t="str">
        <f t="shared" si="338"/>
        <v/>
      </c>
      <c r="Y1395" s="65" t="str">
        <f t="shared" si="339"/>
        <v/>
      </c>
      <c r="Z1395" s="65" t="str">
        <f t="shared" si="340"/>
        <v/>
      </c>
      <c r="AA1395" s="65" t="str">
        <f t="shared" si="341"/>
        <v/>
      </c>
      <c r="AB1395" s="38"/>
      <c r="AC1395" s="38"/>
      <c r="AD1395" s="38"/>
      <c r="AE1395" s="85" t="str">
        <f t="shared" si="342"/>
        <v/>
      </c>
      <c r="AF1395" s="85" t="str">
        <f t="shared" si="343"/>
        <v/>
      </c>
      <c r="AG1395" s="85" t="str">
        <f t="shared" si="344"/>
        <v/>
      </c>
      <c r="AH1395" s="66" t="str">
        <f t="shared" si="347"/>
        <v/>
      </c>
      <c r="AI1395" s="46" t="str">
        <f>IFERROR(IF(ISNUMBER('Opsparede løndele dec20-mar21'!K1393),AH1395+'Opsparede løndele dec20-mar21'!K1393,AH1395),"")</f>
        <v/>
      </c>
    </row>
    <row r="1396" spans="1:35" x14ac:dyDescent="0.25">
      <c r="A1396" s="52" t="str">
        <f t="shared" si="348"/>
        <v/>
      </c>
      <c r="B1396" s="5"/>
      <c r="C1396" s="6"/>
      <c r="D1396" s="7"/>
      <c r="E1396" s="8"/>
      <c r="F1396" s="8"/>
      <c r="G1396" s="60" t="str">
        <f t="shared" si="350"/>
        <v/>
      </c>
      <c r="H1396" s="60" t="str">
        <f t="shared" si="350"/>
        <v/>
      </c>
      <c r="I1396" s="60" t="str">
        <f t="shared" si="350"/>
        <v/>
      </c>
      <c r="K1396" s="115" t="str">
        <f t="shared" si="346"/>
        <v/>
      </c>
      <c r="U1396" s="116"/>
      <c r="V1396" s="65" t="str">
        <f t="shared" si="336"/>
        <v/>
      </c>
      <c r="W1396" s="65" t="str">
        <f t="shared" si="337"/>
        <v/>
      </c>
      <c r="X1396" s="65" t="str">
        <f t="shared" si="338"/>
        <v/>
      </c>
      <c r="Y1396" s="65" t="str">
        <f t="shared" si="339"/>
        <v/>
      </c>
      <c r="Z1396" s="65" t="str">
        <f t="shared" si="340"/>
        <v/>
      </c>
      <c r="AA1396" s="65" t="str">
        <f t="shared" si="341"/>
        <v/>
      </c>
      <c r="AB1396" s="38"/>
      <c r="AC1396" s="38"/>
      <c r="AD1396" s="38"/>
      <c r="AE1396" s="85" t="str">
        <f t="shared" si="342"/>
        <v/>
      </c>
      <c r="AF1396" s="85" t="str">
        <f t="shared" si="343"/>
        <v/>
      </c>
      <c r="AG1396" s="85" t="str">
        <f t="shared" si="344"/>
        <v/>
      </c>
      <c r="AH1396" s="66" t="str">
        <f t="shared" si="347"/>
        <v/>
      </c>
      <c r="AI1396" s="46" t="str">
        <f>IFERROR(IF(ISNUMBER('Opsparede løndele dec20-mar21'!K1394),AH1396+'Opsparede løndele dec20-mar21'!K1394,AH1396),"")</f>
        <v/>
      </c>
    </row>
    <row r="1397" spans="1:35" x14ac:dyDescent="0.25">
      <c r="A1397" s="52" t="str">
        <f t="shared" si="348"/>
        <v/>
      </c>
      <c r="B1397" s="5"/>
      <c r="C1397" s="6"/>
      <c r="D1397" s="7"/>
      <c r="E1397" s="8"/>
      <c r="F1397" s="8"/>
      <c r="G1397" s="60" t="str">
        <f t="shared" si="350"/>
        <v/>
      </c>
      <c r="H1397" s="60" t="str">
        <f t="shared" si="350"/>
        <v/>
      </c>
      <c r="I1397" s="60" t="str">
        <f t="shared" si="350"/>
        <v/>
      </c>
      <c r="K1397" s="115" t="str">
        <f t="shared" si="346"/>
        <v/>
      </c>
      <c r="U1397" s="116"/>
      <c r="V1397" s="65" t="str">
        <f t="shared" si="336"/>
        <v/>
      </c>
      <c r="W1397" s="65" t="str">
        <f t="shared" si="337"/>
        <v/>
      </c>
      <c r="X1397" s="65" t="str">
        <f t="shared" si="338"/>
        <v/>
      </c>
      <c r="Y1397" s="65" t="str">
        <f t="shared" si="339"/>
        <v/>
      </c>
      <c r="Z1397" s="65" t="str">
        <f t="shared" si="340"/>
        <v/>
      </c>
      <c r="AA1397" s="65" t="str">
        <f t="shared" si="341"/>
        <v/>
      </c>
      <c r="AB1397" s="38"/>
      <c r="AC1397" s="38"/>
      <c r="AD1397" s="38"/>
      <c r="AE1397" s="85" t="str">
        <f t="shared" si="342"/>
        <v/>
      </c>
      <c r="AF1397" s="85" t="str">
        <f t="shared" si="343"/>
        <v/>
      </c>
      <c r="AG1397" s="85" t="str">
        <f t="shared" si="344"/>
        <v/>
      </c>
      <c r="AH1397" s="66" t="str">
        <f t="shared" si="347"/>
        <v/>
      </c>
      <c r="AI1397" s="46" t="str">
        <f>IFERROR(IF(ISNUMBER('Opsparede løndele dec20-mar21'!K1395),AH1397+'Opsparede løndele dec20-mar21'!K1395,AH1397),"")</f>
        <v/>
      </c>
    </row>
    <row r="1398" spans="1:35" x14ac:dyDescent="0.25">
      <c r="A1398" s="52" t="str">
        <f t="shared" si="348"/>
        <v/>
      </c>
      <c r="B1398" s="5"/>
      <c r="C1398" s="6"/>
      <c r="D1398" s="7"/>
      <c r="E1398" s="8"/>
      <c r="F1398" s="8"/>
      <c r="G1398" s="60" t="str">
        <f t="shared" si="350"/>
        <v/>
      </c>
      <c r="H1398" s="60" t="str">
        <f t="shared" si="350"/>
        <v/>
      </c>
      <c r="I1398" s="60" t="str">
        <f t="shared" si="350"/>
        <v/>
      </c>
      <c r="K1398" s="115" t="str">
        <f t="shared" si="346"/>
        <v/>
      </c>
      <c r="U1398" s="116"/>
      <c r="V1398" s="65" t="str">
        <f t="shared" si="336"/>
        <v/>
      </c>
      <c r="W1398" s="65" t="str">
        <f t="shared" si="337"/>
        <v/>
      </c>
      <c r="X1398" s="65" t="str">
        <f t="shared" si="338"/>
        <v/>
      </c>
      <c r="Y1398" s="65" t="str">
        <f t="shared" si="339"/>
        <v/>
      </c>
      <c r="Z1398" s="65" t="str">
        <f t="shared" si="340"/>
        <v/>
      </c>
      <c r="AA1398" s="65" t="str">
        <f t="shared" si="341"/>
        <v/>
      </c>
      <c r="AB1398" s="38"/>
      <c r="AC1398" s="38"/>
      <c r="AD1398" s="38"/>
      <c r="AE1398" s="85" t="str">
        <f t="shared" si="342"/>
        <v/>
      </c>
      <c r="AF1398" s="85" t="str">
        <f t="shared" si="343"/>
        <v/>
      </c>
      <c r="AG1398" s="85" t="str">
        <f t="shared" si="344"/>
        <v/>
      </c>
      <c r="AH1398" s="66" t="str">
        <f t="shared" si="347"/>
        <v/>
      </c>
      <c r="AI1398" s="46" t="str">
        <f>IFERROR(IF(ISNUMBER('Opsparede løndele dec20-mar21'!K1396),AH1398+'Opsparede løndele dec20-mar21'!K1396,AH1398),"")</f>
        <v/>
      </c>
    </row>
    <row r="1399" spans="1:35" x14ac:dyDescent="0.25">
      <c r="A1399" s="52" t="str">
        <f t="shared" si="348"/>
        <v/>
      </c>
      <c r="B1399" s="5"/>
      <c r="C1399" s="6"/>
      <c r="D1399" s="7"/>
      <c r="E1399" s="8"/>
      <c r="F1399" s="8"/>
      <c r="G1399" s="60" t="str">
        <f t="shared" si="350"/>
        <v/>
      </c>
      <c r="H1399" s="60" t="str">
        <f t="shared" si="350"/>
        <v/>
      </c>
      <c r="I1399" s="60" t="str">
        <f t="shared" si="350"/>
        <v/>
      </c>
      <c r="K1399" s="115" t="str">
        <f t="shared" si="346"/>
        <v/>
      </c>
      <c r="U1399" s="116"/>
      <c r="V1399" s="65" t="str">
        <f t="shared" si="336"/>
        <v/>
      </c>
      <c r="W1399" s="65" t="str">
        <f t="shared" si="337"/>
        <v/>
      </c>
      <c r="X1399" s="65" t="str">
        <f t="shared" si="338"/>
        <v/>
      </c>
      <c r="Y1399" s="65" t="str">
        <f t="shared" si="339"/>
        <v/>
      </c>
      <c r="Z1399" s="65" t="str">
        <f t="shared" si="340"/>
        <v/>
      </c>
      <c r="AA1399" s="65" t="str">
        <f t="shared" si="341"/>
        <v/>
      </c>
      <c r="AB1399" s="38"/>
      <c r="AC1399" s="38"/>
      <c r="AD1399" s="38"/>
      <c r="AE1399" s="85" t="str">
        <f t="shared" si="342"/>
        <v/>
      </c>
      <c r="AF1399" s="85" t="str">
        <f t="shared" si="343"/>
        <v/>
      </c>
      <c r="AG1399" s="85" t="str">
        <f t="shared" si="344"/>
        <v/>
      </c>
      <c r="AH1399" s="66" t="str">
        <f t="shared" si="347"/>
        <v/>
      </c>
      <c r="AI1399" s="46" t="str">
        <f>IFERROR(IF(ISNUMBER('Opsparede løndele dec20-mar21'!K1397),AH1399+'Opsparede løndele dec20-mar21'!K1397,AH1399),"")</f>
        <v/>
      </c>
    </row>
    <row r="1400" spans="1:35" x14ac:dyDescent="0.25">
      <c r="A1400" s="52" t="str">
        <f t="shared" si="348"/>
        <v/>
      </c>
      <c r="B1400" s="5"/>
      <c r="C1400" s="6"/>
      <c r="D1400" s="7"/>
      <c r="E1400" s="8"/>
      <c r="F1400" s="8"/>
      <c r="G1400" s="60" t="str">
        <f t="shared" ref="G1400:I1415" si="351">IF(AND(ISNUMBER($E1400),ISNUMBER($F1400)),MAX(MIN(NETWORKDAYS(IF($E1400&lt;=VLOOKUP(G$6,Matrix_antal_dage,5,FALSE),VLOOKUP(G$6,Matrix_antal_dage,5,FALSE),$E1400),IF($F1400&gt;=VLOOKUP(G$6,Matrix_antal_dage,6,FALSE),VLOOKUP(G$6,Matrix_antal_dage,6,FALSE),$F1400),helligdage),VLOOKUP(G$6,Matrix_antal_dage,7,FALSE)),0),"")</f>
        <v/>
      </c>
      <c r="H1400" s="60" t="str">
        <f t="shared" si="351"/>
        <v/>
      </c>
      <c r="I1400" s="60" t="str">
        <f t="shared" si="351"/>
        <v/>
      </c>
      <c r="K1400" s="115" t="str">
        <f t="shared" si="346"/>
        <v/>
      </c>
      <c r="U1400" s="116"/>
      <c r="V1400" s="65" t="str">
        <f t="shared" si="336"/>
        <v/>
      </c>
      <c r="W1400" s="65" t="str">
        <f t="shared" si="337"/>
        <v/>
      </c>
      <c r="X1400" s="65" t="str">
        <f t="shared" si="338"/>
        <v/>
      </c>
      <c r="Y1400" s="65" t="str">
        <f t="shared" si="339"/>
        <v/>
      </c>
      <c r="Z1400" s="65" t="str">
        <f t="shared" si="340"/>
        <v/>
      </c>
      <c r="AA1400" s="65" t="str">
        <f t="shared" si="341"/>
        <v/>
      </c>
      <c r="AB1400" s="38"/>
      <c r="AC1400" s="38"/>
      <c r="AD1400" s="38"/>
      <c r="AE1400" s="85" t="str">
        <f t="shared" si="342"/>
        <v/>
      </c>
      <c r="AF1400" s="85" t="str">
        <f t="shared" si="343"/>
        <v/>
      </c>
      <c r="AG1400" s="85" t="str">
        <f t="shared" si="344"/>
        <v/>
      </c>
      <c r="AH1400" s="66" t="str">
        <f t="shared" si="347"/>
        <v/>
      </c>
      <c r="AI1400" s="46" t="str">
        <f>IFERROR(IF(ISNUMBER('Opsparede løndele dec20-mar21'!K1398),AH1400+'Opsparede løndele dec20-mar21'!K1398,AH1400),"")</f>
        <v/>
      </c>
    </row>
    <row r="1401" spans="1:35" x14ac:dyDescent="0.25">
      <c r="A1401" s="52" t="str">
        <f t="shared" si="348"/>
        <v/>
      </c>
      <c r="B1401" s="5"/>
      <c r="C1401" s="6"/>
      <c r="D1401" s="7"/>
      <c r="E1401" s="8"/>
      <c r="F1401" s="8"/>
      <c r="G1401" s="60" t="str">
        <f t="shared" si="351"/>
        <v/>
      </c>
      <c r="H1401" s="60" t="str">
        <f t="shared" si="351"/>
        <v/>
      </c>
      <c r="I1401" s="60" t="str">
        <f t="shared" si="351"/>
        <v/>
      </c>
      <c r="K1401" s="115" t="str">
        <f t="shared" si="346"/>
        <v/>
      </c>
      <c r="U1401" s="116"/>
      <c r="V1401" s="65" t="str">
        <f t="shared" si="336"/>
        <v/>
      </c>
      <c r="W1401" s="65" t="str">
        <f t="shared" si="337"/>
        <v/>
      </c>
      <c r="X1401" s="65" t="str">
        <f t="shared" si="338"/>
        <v/>
      </c>
      <c r="Y1401" s="65" t="str">
        <f t="shared" si="339"/>
        <v/>
      </c>
      <c r="Z1401" s="65" t="str">
        <f t="shared" si="340"/>
        <v/>
      </c>
      <c r="AA1401" s="65" t="str">
        <f t="shared" si="341"/>
        <v/>
      </c>
      <c r="AB1401" s="38"/>
      <c r="AC1401" s="38"/>
      <c r="AD1401" s="38"/>
      <c r="AE1401" s="85" t="str">
        <f t="shared" si="342"/>
        <v/>
      </c>
      <c r="AF1401" s="85" t="str">
        <f t="shared" si="343"/>
        <v/>
      </c>
      <c r="AG1401" s="85" t="str">
        <f t="shared" si="344"/>
        <v/>
      </c>
      <c r="AH1401" s="66" t="str">
        <f t="shared" si="347"/>
        <v/>
      </c>
      <c r="AI1401" s="46" t="str">
        <f>IFERROR(IF(ISNUMBER('Opsparede løndele dec20-mar21'!K1399),AH1401+'Opsparede løndele dec20-mar21'!K1399,AH1401),"")</f>
        <v/>
      </c>
    </row>
    <row r="1402" spans="1:35" x14ac:dyDescent="0.25">
      <c r="A1402" s="52" t="str">
        <f t="shared" si="348"/>
        <v/>
      </c>
      <c r="B1402" s="5"/>
      <c r="C1402" s="6"/>
      <c r="D1402" s="7"/>
      <c r="E1402" s="8"/>
      <c r="F1402" s="8"/>
      <c r="G1402" s="60" t="str">
        <f t="shared" si="351"/>
        <v/>
      </c>
      <c r="H1402" s="60" t="str">
        <f t="shared" si="351"/>
        <v/>
      </c>
      <c r="I1402" s="60" t="str">
        <f t="shared" si="351"/>
        <v/>
      </c>
      <c r="K1402" s="115" t="str">
        <f t="shared" si="346"/>
        <v/>
      </c>
      <c r="U1402" s="116"/>
      <c r="V1402" s="65" t="str">
        <f t="shared" si="336"/>
        <v/>
      </c>
      <c r="W1402" s="65" t="str">
        <f t="shared" si="337"/>
        <v/>
      </c>
      <c r="X1402" s="65" t="str">
        <f t="shared" si="338"/>
        <v/>
      </c>
      <c r="Y1402" s="65" t="str">
        <f t="shared" si="339"/>
        <v/>
      </c>
      <c r="Z1402" s="65" t="str">
        <f t="shared" si="340"/>
        <v/>
      </c>
      <c r="AA1402" s="65" t="str">
        <f t="shared" si="341"/>
        <v/>
      </c>
      <c r="AB1402" s="38"/>
      <c r="AC1402" s="38"/>
      <c r="AD1402" s="38"/>
      <c r="AE1402" s="85" t="str">
        <f t="shared" si="342"/>
        <v/>
      </c>
      <c r="AF1402" s="85" t="str">
        <f t="shared" si="343"/>
        <v/>
      </c>
      <c r="AG1402" s="85" t="str">
        <f t="shared" si="344"/>
        <v/>
      </c>
      <c r="AH1402" s="66" t="str">
        <f t="shared" si="347"/>
        <v/>
      </c>
      <c r="AI1402" s="46" t="str">
        <f>IFERROR(IF(ISNUMBER('Opsparede løndele dec20-mar21'!K1400),AH1402+'Opsparede løndele dec20-mar21'!K1400,AH1402),"")</f>
        <v/>
      </c>
    </row>
    <row r="1403" spans="1:35" x14ac:dyDescent="0.25">
      <c r="A1403" s="52" t="str">
        <f t="shared" si="348"/>
        <v/>
      </c>
      <c r="B1403" s="5"/>
      <c r="C1403" s="6"/>
      <c r="D1403" s="7"/>
      <c r="E1403" s="8"/>
      <c r="F1403" s="8"/>
      <c r="G1403" s="60" t="str">
        <f t="shared" si="351"/>
        <v/>
      </c>
      <c r="H1403" s="60" t="str">
        <f t="shared" si="351"/>
        <v/>
      </c>
      <c r="I1403" s="60" t="str">
        <f t="shared" si="351"/>
        <v/>
      </c>
      <c r="K1403" s="115" t="str">
        <f t="shared" si="346"/>
        <v/>
      </c>
      <c r="U1403" s="116"/>
      <c r="V1403" s="65" t="str">
        <f t="shared" si="336"/>
        <v/>
      </c>
      <c r="W1403" s="65" t="str">
        <f t="shared" si="337"/>
        <v/>
      </c>
      <c r="X1403" s="65" t="str">
        <f t="shared" si="338"/>
        <v/>
      </c>
      <c r="Y1403" s="65" t="str">
        <f t="shared" si="339"/>
        <v/>
      </c>
      <c r="Z1403" s="65" t="str">
        <f t="shared" si="340"/>
        <v/>
      </c>
      <c r="AA1403" s="65" t="str">
        <f t="shared" si="341"/>
        <v/>
      </c>
      <c r="AB1403" s="38"/>
      <c r="AC1403" s="38"/>
      <c r="AD1403" s="38"/>
      <c r="AE1403" s="85" t="str">
        <f t="shared" si="342"/>
        <v/>
      </c>
      <c r="AF1403" s="85" t="str">
        <f t="shared" si="343"/>
        <v/>
      </c>
      <c r="AG1403" s="85" t="str">
        <f t="shared" si="344"/>
        <v/>
      </c>
      <c r="AH1403" s="66" t="str">
        <f t="shared" si="347"/>
        <v/>
      </c>
      <c r="AI1403" s="46" t="str">
        <f>IFERROR(IF(ISNUMBER('Opsparede løndele dec20-mar21'!K1401),AH1403+'Opsparede løndele dec20-mar21'!K1401,AH1403),"")</f>
        <v/>
      </c>
    </row>
    <row r="1404" spans="1:35" x14ac:dyDescent="0.25">
      <c r="A1404" s="52" t="str">
        <f t="shared" si="348"/>
        <v/>
      </c>
      <c r="B1404" s="5"/>
      <c r="C1404" s="6"/>
      <c r="D1404" s="7"/>
      <c r="E1404" s="8"/>
      <c r="F1404" s="8"/>
      <c r="G1404" s="60" t="str">
        <f t="shared" si="351"/>
        <v/>
      </c>
      <c r="H1404" s="60" t="str">
        <f t="shared" si="351"/>
        <v/>
      </c>
      <c r="I1404" s="60" t="str">
        <f t="shared" si="351"/>
        <v/>
      </c>
      <c r="K1404" s="115" t="str">
        <f t="shared" si="346"/>
        <v/>
      </c>
      <c r="U1404" s="116"/>
      <c r="V1404" s="65" t="str">
        <f t="shared" si="336"/>
        <v/>
      </c>
      <c r="W1404" s="65" t="str">
        <f t="shared" si="337"/>
        <v/>
      </c>
      <c r="X1404" s="65" t="str">
        <f t="shared" si="338"/>
        <v/>
      </c>
      <c r="Y1404" s="65" t="str">
        <f t="shared" si="339"/>
        <v/>
      </c>
      <c r="Z1404" s="65" t="str">
        <f t="shared" si="340"/>
        <v/>
      </c>
      <c r="AA1404" s="65" t="str">
        <f t="shared" si="341"/>
        <v/>
      </c>
      <c r="AB1404" s="38"/>
      <c r="AC1404" s="38"/>
      <c r="AD1404" s="38"/>
      <c r="AE1404" s="85" t="str">
        <f t="shared" si="342"/>
        <v/>
      </c>
      <c r="AF1404" s="85" t="str">
        <f t="shared" si="343"/>
        <v/>
      </c>
      <c r="AG1404" s="85" t="str">
        <f t="shared" si="344"/>
        <v/>
      </c>
      <c r="AH1404" s="66" t="str">
        <f t="shared" si="347"/>
        <v/>
      </c>
      <c r="AI1404" s="46" t="str">
        <f>IFERROR(IF(ISNUMBER('Opsparede løndele dec20-mar21'!K1402),AH1404+'Opsparede løndele dec20-mar21'!K1402,AH1404),"")</f>
        <v/>
      </c>
    </row>
    <row r="1405" spans="1:35" x14ac:dyDescent="0.25">
      <c r="A1405" s="52" t="str">
        <f t="shared" si="348"/>
        <v/>
      </c>
      <c r="B1405" s="5"/>
      <c r="C1405" s="6"/>
      <c r="D1405" s="7"/>
      <c r="E1405" s="8"/>
      <c r="F1405" s="8"/>
      <c r="G1405" s="60" t="str">
        <f t="shared" si="351"/>
        <v/>
      </c>
      <c r="H1405" s="60" t="str">
        <f t="shared" si="351"/>
        <v/>
      </c>
      <c r="I1405" s="60" t="str">
        <f t="shared" si="351"/>
        <v/>
      </c>
      <c r="K1405" s="115" t="str">
        <f t="shared" si="346"/>
        <v/>
      </c>
      <c r="U1405" s="116"/>
      <c r="V1405" s="65" t="str">
        <f t="shared" si="336"/>
        <v/>
      </c>
      <c r="W1405" s="65" t="str">
        <f t="shared" si="337"/>
        <v/>
      </c>
      <c r="X1405" s="65" t="str">
        <f t="shared" si="338"/>
        <v/>
      </c>
      <c r="Y1405" s="65" t="str">
        <f t="shared" si="339"/>
        <v/>
      </c>
      <c r="Z1405" s="65" t="str">
        <f t="shared" si="340"/>
        <v/>
      </c>
      <c r="AA1405" s="65" t="str">
        <f t="shared" si="341"/>
        <v/>
      </c>
      <c r="AB1405" s="38"/>
      <c r="AC1405" s="38"/>
      <c r="AD1405" s="38"/>
      <c r="AE1405" s="85" t="str">
        <f t="shared" si="342"/>
        <v/>
      </c>
      <c r="AF1405" s="85" t="str">
        <f t="shared" si="343"/>
        <v/>
      </c>
      <c r="AG1405" s="85" t="str">
        <f t="shared" si="344"/>
        <v/>
      </c>
      <c r="AH1405" s="66" t="str">
        <f t="shared" si="347"/>
        <v/>
      </c>
      <c r="AI1405" s="46" t="str">
        <f>IFERROR(IF(ISNUMBER('Opsparede løndele dec20-mar21'!K1403),AH1405+'Opsparede løndele dec20-mar21'!K1403,AH1405),"")</f>
        <v/>
      </c>
    </row>
    <row r="1406" spans="1:35" x14ac:dyDescent="0.25">
      <c r="A1406" s="52" t="str">
        <f t="shared" si="348"/>
        <v/>
      </c>
      <c r="B1406" s="5"/>
      <c r="C1406" s="6"/>
      <c r="D1406" s="7"/>
      <c r="E1406" s="8"/>
      <c r="F1406" s="8"/>
      <c r="G1406" s="60" t="str">
        <f t="shared" si="351"/>
        <v/>
      </c>
      <c r="H1406" s="60" t="str">
        <f t="shared" si="351"/>
        <v/>
      </c>
      <c r="I1406" s="60" t="str">
        <f t="shared" si="351"/>
        <v/>
      </c>
      <c r="K1406" s="115" t="str">
        <f t="shared" si="346"/>
        <v/>
      </c>
      <c r="U1406" s="116"/>
      <c r="V1406" s="65" t="str">
        <f t="shared" si="336"/>
        <v/>
      </c>
      <c r="W1406" s="65" t="str">
        <f t="shared" si="337"/>
        <v/>
      </c>
      <c r="X1406" s="65" t="str">
        <f t="shared" si="338"/>
        <v/>
      </c>
      <c r="Y1406" s="65" t="str">
        <f t="shared" si="339"/>
        <v/>
      </c>
      <c r="Z1406" s="65" t="str">
        <f t="shared" si="340"/>
        <v/>
      </c>
      <c r="AA1406" s="65" t="str">
        <f t="shared" si="341"/>
        <v/>
      </c>
      <c r="AB1406" s="38"/>
      <c r="AC1406" s="38"/>
      <c r="AD1406" s="38"/>
      <c r="AE1406" s="85" t="str">
        <f t="shared" si="342"/>
        <v/>
      </c>
      <c r="AF1406" s="85" t="str">
        <f t="shared" si="343"/>
        <v/>
      </c>
      <c r="AG1406" s="85" t="str">
        <f t="shared" si="344"/>
        <v/>
      </c>
      <c r="AH1406" s="66" t="str">
        <f t="shared" si="347"/>
        <v/>
      </c>
      <c r="AI1406" s="46" t="str">
        <f>IFERROR(IF(ISNUMBER('Opsparede løndele dec20-mar21'!K1404),AH1406+'Opsparede løndele dec20-mar21'!K1404,AH1406),"")</f>
        <v/>
      </c>
    </row>
    <row r="1407" spans="1:35" x14ac:dyDescent="0.25">
      <c r="A1407" s="52" t="str">
        <f t="shared" si="348"/>
        <v/>
      </c>
      <c r="B1407" s="5"/>
      <c r="C1407" s="6"/>
      <c r="D1407" s="7"/>
      <c r="E1407" s="8"/>
      <c r="F1407" s="8"/>
      <c r="G1407" s="60" t="str">
        <f t="shared" si="351"/>
        <v/>
      </c>
      <c r="H1407" s="60" t="str">
        <f t="shared" si="351"/>
        <v/>
      </c>
      <c r="I1407" s="60" t="str">
        <f t="shared" si="351"/>
        <v/>
      </c>
      <c r="K1407" s="115" t="str">
        <f t="shared" si="346"/>
        <v/>
      </c>
      <c r="U1407" s="116"/>
      <c r="V1407" s="65" t="str">
        <f t="shared" si="336"/>
        <v/>
      </c>
      <c r="W1407" s="65" t="str">
        <f t="shared" si="337"/>
        <v/>
      </c>
      <c r="X1407" s="65" t="str">
        <f t="shared" si="338"/>
        <v/>
      </c>
      <c r="Y1407" s="65" t="str">
        <f t="shared" si="339"/>
        <v/>
      </c>
      <c r="Z1407" s="65" t="str">
        <f t="shared" si="340"/>
        <v/>
      </c>
      <c r="AA1407" s="65" t="str">
        <f t="shared" si="341"/>
        <v/>
      </c>
      <c r="AB1407" s="38"/>
      <c r="AC1407" s="38"/>
      <c r="AD1407" s="38"/>
      <c r="AE1407" s="85" t="str">
        <f t="shared" si="342"/>
        <v/>
      </c>
      <c r="AF1407" s="85" t="str">
        <f t="shared" si="343"/>
        <v/>
      </c>
      <c r="AG1407" s="85" t="str">
        <f t="shared" si="344"/>
        <v/>
      </c>
      <c r="AH1407" s="66" t="str">
        <f t="shared" si="347"/>
        <v/>
      </c>
      <c r="AI1407" s="46" t="str">
        <f>IFERROR(IF(ISNUMBER('Opsparede løndele dec20-mar21'!K1405),AH1407+'Opsparede løndele dec20-mar21'!K1405,AH1407),"")</f>
        <v/>
      </c>
    </row>
    <row r="1408" spans="1:35" x14ac:dyDescent="0.25">
      <c r="A1408" s="52" t="str">
        <f t="shared" si="348"/>
        <v/>
      </c>
      <c r="B1408" s="5"/>
      <c r="C1408" s="6"/>
      <c r="D1408" s="7"/>
      <c r="E1408" s="8"/>
      <c r="F1408" s="8"/>
      <c r="G1408" s="60" t="str">
        <f t="shared" si="351"/>
        <v/>
      </c>
      <c r="H1408" s="60" t="str">
        <f t="shared" si="351"/>
        <v/>
      </c>
      <c r="I1408" s="60" t="str">
        <f t="shared" si="351"/>
        <v/>
      </c>
      <c r="K1408" s="115" t="str">
        <f t="shared" si="346"/>
        <v/>
      </c>
      <c r="U1408" s="116"/>
      <c r="V1408" s="65" t="str">
        <f t="shared" si="336"/>
        <v/>
      </c>
      <c r="W1408" s="65" t="str">
        <f t="shared" si="337"/>
        <v/>
      </c>
      <c r="X1408" s="65" t="str">
        <f t="shared" si="338"/>
        <v/>
      </c>
      <c r="Y1408" s="65" t="str">
        <f t="shared" si="339"/>
        <v/>
      </c>
      <c r="Z1408" s="65" t="str">
        <f t="shared" si="340"/>
        <v/>
      </c>
      <c r="AA1408" s="65" t="str">
        <f t="shared" si="341"/>
        <v/>
      </c>
      <c r="AB1408" s="38"/>
      <c r="AC1408" s="38"/>
      <c r="AD1408" s="38"/>
      <c r="AE1408" s="85" t="str">
        <f t="shared" si="342"/>
        <v/>
      </c>
      <c r="AF1408" s="85" t="str">
        <f t="shared" si="343"/>
        <v/>
      </c>
      <c r="AG1408" s="85" t="str">
        <f t="shared" si="344"/>
        <v/>
      </c>
      <c r="AH1408" s="66" t="str">
        <f t="shared" si="347"/>
        <v/>
      </c>
      <c r="AI1408" s="46" t="str">
        <f>IFERROR(IF(ISNUMBER('Opsparede løndele dec20-mar21'!K1406),AH1408+'Opsparede løndele dec20-mar21'!K1406,AH1408),"")</f>
        <v/>
      </c>
    </row>
    <row r="1409" spans="1:35" x14ac:dyDescent="0.25">
      <c r="A1409" s="52" t="str">
        <f t="shared" si="348"/>
        <v/>
      </c>
      <c r="B1409" s="5"/>
      <c r="C1409" s="6"/>
      <c r="D1409" s="7"/>
      <c r="E1409" s="8"/>
      <c r="F1409" s="8"/>
      <c r="G1409" s="60" t="str">
        <f t="shared" si="351"/>
        <v/>
      </c>
      <c r="H1409" s="60" t="str">
        <f t="shared" si="351"/>
        <v/>
      </c>
      <c r="I1409" s="60" t="str">
        <f t="shared" si="351"/>
        <v/>
      </c>
      <c r="K1409" s="115" t="str">
        <f t="shared" si="346"/>
        <v/>
      </c>
      <c r="U1409" s="116"/>
      <c r="V1409" s="65" t="str">
        <f t="shared" si="336"/>
        <v/>
      </c>
      <c r="W1409" s="65" t="str">
        <f t="shared" si="337"/>
        <v/>
      </c>
      <c r="X1409" s="65" t="str">
        <f t="shared" si="338"/>
        <v/>
      </c>
      <c r="Y1409" s="65" t="str">
        <f t="shared" si="339"/>
        <v/>
      </c>
      <c r="Z1409" s="65" t="str">
        <f t="shared" si="340"/>
        <v/>
      </c>
      <c r="AA1409" s="65" t="str">
        <f t="shared" si="341"/>
        <v/>
      </c>
      <c r="AB1409" s="38"/>
      <c r="AC1409" s="38"/>
      <c r="AD1409" s="38"/>
      <c r="AE1409" s="85" t="str">
        <f t="shared" si="342"/>
        <v/>
      </c>
      <c r="AF1409" s="85" t="str">
        <f t="shared" si="343"/>
        <v/>
      </c>
      <c r="AG1409" s="85" t="str">
        <f t="shared" si="344"/>
        <v/>
      </c>
      <c r="AH1409" s="66" t="str">
        <f t="shared" si="347"/>
        <v/>
      </c>
      <c r="AI1409" s="46" t="str">
        <f>IFERROR(IF(ISNUMBER('Opsparede løndele dec20-mar21'!K1407),AH1409+'Opsparede løndele dec20-mar21'!K1407,AH1409),"")</f>
        <v/>
      </c>
    </row>
    <row r="1410" spans="1:35" x14ac:dyDescent="0.25">
      <c r="A1410" s="52" t="str">
        <f t="shared" si="348"/>
        <v/>
      </c>
      <c r="B1410" s="5"/>
      <c r="C1410" s="6"/>
      <c r="D1410" s="7"/>
      <c r="E1410" s="8"/>
      <c r="F1410" s="8"/>
      <c r="G1410" s="60" t="str">
        <f t="shared" si="351"/>
        <v/>
      </c>
      <c r="H1410" s="60" t="str">
        <f t="shared" si="351"/>
        <v/>
      </c>
      <c r="I1410" s="60" t="str">
        <f t="shared" si="351"/>
        <v/>
      </c>
      <c r="K1410" s="115" t="str">
        <f t="shared" si="346"/>
        <v/>
      </c>
      <c r="U1410" s="116"/>
      <c r="V1410" s="65" t="str">
        <f t="shared" si="336"/>
        <v/>
      </c>
      <c r="W1410" s="65" t="str">
        <f t="shared" si="337"/>
        <v/>
      </c>
      <c r="X1410" s="65" t="str">
        <f t="shared" si="338"/>
        <v/>
      </c>
      <c r="Y1410" s="65" t="str">
        <f t="shared" si="339"/>
        <v/>
      </c>
      <c r="Z1410" s="65" t="str">
        <f t="shared" si="340"/>
        <v/>
      </c>
      <c r="AA1410" s="65" t="str">
        <f t="shared" si="341"/>
        <v/>
      </c>
      <c r="AB1410" s="38"/>
      <c r="AC1410" s="38"/>
      <c r="AD1410" s="38"/>
      <c r="AE1410" s="85" t="str">
        <f t="shared" si="342"/>
        <v/>
      </c>
      <c r="AF1410" s="85" t="str">
        <f t="shared" si="343"/>
        <v/>
      </c>
      <c r="AG1410" s="85" t="str">
        <f t="shared" si="344"/>
        <v/>
      </c>
      <c r="AH1410" s="66" t="str">
        <f t="shared" si="347"/>
        <v/>
      </c>
      <c r="AI1410" s="46" t="str">
        <f>IFERROR(IF(ISNUMBER('Opsparede løndele dec20-mar21'!K1408),AH1410+'Opsparede løndele dec20-mar21'!K1408,AH1410),"")</f>
        <v/>
      </c>
    </row>
    <row r="1411" spans="1:35" x14ac:dyDescent="0.25">
      <c r="A1411" s="52" t="str">
        <f t="shared" si="348"/>
        <v/>
      </c>
      <c r="B1411" s="5"/>
      <c r="C1411" s="6"/>
      <c r="D1411" s="7"/>
      <c r="E1411" s="8"/>
      <c r="F1411" s="8"/>
      <c r="G1411" s="60" t="str">
        <f t="shared" si="351"/>
        <v/>
      </c>
      <c r="H1411" s="60" t="str">
        <f t="shared" si="351"/>
        <v/>
      </c>
      <c r="I1411" s="60" t="str">
        <f t="shared" si="351"/>
        <v/>
      </c>
      <c r="K1411" s="115" t="str">
        <f t="shared" si="346"/>
        <v/>
      </c>
      <c r="U1411" s="116"/>
      <c r="V1411" s="65" t="str">
        <f t="shared" si="336"/>
        <v/>
      </c>
      <c r="W1411" s="65" t="str">
        <f t="shared" si="337"/>
        <v/>
      </c>
      <c r="X1411" s="65" t="str">
        <f t="shared" si="338"/>
        <v/>
      </c>
      <c r="Y1411" s="65" t="str">
        <f t="shared" si="339"/>
        <v/>
      </c>
      <c r="Z1411" s="65" t="str">
        <f t="shared" si="340"/>
        <v/>
      </c>
      <c r="AA1411" s="65" t="str">
        <f t="shared" si="341"/>
        <v/>
      </c>
      <c r="AB1411" s="38"/>
      <c r="AC1411" s="38"/>
      <c r="AD1411" s="38"/>
      <c r="AE1411" s="85" t="str">
        <f t="shared" si="342"/>
        <v/>
      </c>
      <c r="AF1411" s="85" t="str">
        <f t="shared" si="343"/>
        <v/>
      </c>
      <c r="AG1411" s="85" t="str">
        <f t="shared" si="344"/>
        <v/>
      </c>
      <c r="AH1411" s="66" t="str">
        <f t="shared" si="347"/>
        <v/>
      </c>
      <c r="AI1411" s="46" t="str">
        <f>IFERROR(IF(ISNUMBER('Opsparede løndele dec20-mar21'!K1409),AH1411+'Opsparede løndele dec20-mar21'!K1409,AH1411),"")</f>
        <v/>
      </c>
    </row>
    <row r="1412" spans="1:35" x14ac:dyDescent="0.25">
      <c r="A1412" s="52" t="str">
        <f t="shared" si="348"/>
        <v/>
      </c>
      <c r="B1412" s="5"/>
      <c r="C1412" s="6"/>
      <c r="D1412" s="7"/>
      <c r="E1412" s="8"/>
      <c r="F1412" s="8"/>
      <c r="G1412" s="60" t="str">
        <f t="shared" si="351"/>
        <v/>
      </c>
      <c r="H1412" s="60" t="str">
        <f t="shared" si="351"/>
        <v/>
      </c>
      <c r="I1412" s="60" t="str">
        <f t="shared" si="351"/>
        <v/>
      </c>
      <c r="K1412" s="115" t="str">
        <f t="shared" si="346"/>
        <v/>
      </c>
      <c r="U1412" s="116"/>
      <c r="V1412" s="65" t="str">
        <f t="shared" si="336"/>
        <v/>
      </c>
      <c r="W1412" s="65" t="str">
        <f t="shared" si="337"/>
        <v/>
      </c>
      <c r="X1412" s="65" t="str">
        <f t="shared" si="338"/>
        <v/>
      </c>
      <c r="Y1412" s="65" t="str">
        <f t="shared" si="339"/>
        <v/>
      </c>
      <c r="Z1412" s="65" t="str">
        <f t="shared" si="340"/>
        <v/>
      </c>
      <c r="AA1412" s="65" t="str">
        <f t="shared" si="341"/>
        <v/>
      </c>
      <c r="AB1412" s="38"/>
      <c r="AC1412" s="38"/>
      <c r="AD1412" s="38"/>
      <c r="AE1412" s="85" t="str">
        <f t="shared" si="342"/>
        <v/>
      </c>
      <c r="AF1412" s="85" t="str">
        <f t="shared" si="343"/>
        <v/>
      </c>
      <c r="AG1412" s="85" t="str">
        <f t="shared" si="344"/>
        <v/>
      </c>
      <c r="AH1412" s="66" t="str">
        <f t="shared" si="347"/>
        <v/>
      </c>
      <c r="AI1412" s="46" t="str">
        <f>IFERROR(IF(ISNUMBER('Opsparede løndele dec20-mar21'!K1410),AH1412+'Opsparede løndele dec20-mar21'!K1410,AH1412),"")</f>
        <v/>
      </c>
    </row>
    <row r="1413" spans="1:35" x14ac:dyDescent="0.25">
      <c r="A1413" s="52" t="str">
        <f t="shared" si="348"/>
        <v/>
      </c>
      <c r="B1413" s="5"/>
      <c r="C1413" s="6"/>
      <c r="D1413" s="7"/>
      <c r="E1413" s="8"/>
      <c r="F1413" s="8"/>
      <c r="G1413" s="60" t="str">
        <f t="shared" si="351"/>
        <v/>
      </c>
      <c r="H1413" s="60" t="str">
        <f t="shared" si="351"/>
        <v/>
      </c>
      <c r="I1413" s="60" t="str">
        <f t="shared" si="351"/>
        <v/>
      </c>
      <c r="K1413" s="115" t="str">
        <f t="shared" si="346"/>
        <v/>
      </c>
      <c r="U1413" s="116"/>
      <c r="V1413" s="65" t="str">
        <f t="shared" si="336"/>
        <v/>
      </c>
      <c r="W1413" s="65" t="str">
        <f t="shared" si="337"/>
        <v/>
      </c>
      <c r="X1413" s="65" t="str">
        <f t="shared" si="338"/>
        <v/>
      </c>
      <c r="Y1413" s="65" t="str">
        <f t="shared" si="339"/>
        <v/>
      </c>
      <c r="Z1413" s="65" t="str">
        <f t="shared" si="340"/>
        <v/>
      </c>
      <c r="AA1413" s="65" t="str">
        <f t="shared" si="341"/>
        <v/>
      </c>
      <c r="AB1413" s="38"/>
      <c r="AC1413" s="38"/>
      <c r="AD1413" s="38"/>
      <c r="AE1413" s="85" t="str">
        <f t="shared" si="342"/>
        <v/>
      </c>
      <c r="AF1413" s="85" t="str">
        <f t="shared" si="343"/>
        <v/>
      </c>
      <c r="AG1413" s="85" t="str">
        <f t="shared" si="344"/>
        <v/>
      </c>
      <c r="AH1413" s="66" t="str">
        <f t="shared" si="347"/>
        <v/>
      </c>
      <c r="AI1413" s="46" t="str">
        <f>IFERROR(IF(ISNUMBER('Opsparede løndele dec20-mar21'!K1411),AH1413+'Opsparede løndele dec20-mar21'!K1411,AH1413),"")</f>
        <v/>
      </c>
    </row>
    <row r="1414" spans="1:35" x14ac:dyDescent="0.25">
      <c r="A1414" s="52" t="str">
        <f t="shared" si="348"/>
        <v/>
      </c>
      <c r="B1414" s="5"/>
      <c r="C1414" s="6"/>
      <c r="D1414" s="7"/>
      <c r="E1414" s="8"/>
      <c r="F1414" s="8"/>
      <c r="G1414" s="60" t="str">
        <f t="shared" si="351"/>
        <v/>
      </c>
      <c r="H1414" s="60" t="str">
        <f t="shared" si="351"/>
        <v/>
      </c>
      <c r="I1414" s="60" t="str">
        <f t="shared" si="351"/>
        <v/>
      </c>
      <c r="K1414" s="115" t="str">
        <f t="shared" si="346"/>
        <v/>
      </c>
      <c r="U1414" s="116"/>
      <c r="V1414" s="65" t="str">
        <f t="shared" si="336"/>
        <v/>
      </c>
      <c r="W1414" s="65" t="str">
        <f t="shared" si="337"/>
        <v/>
      </c>
      <c r="X1414" s="65" t="str">
        <f t="shared" si="338"/>
        <v/>
      </c>
      <c r="Y1414" s="65" t="str">
        <f t="shared" si="339"/>
        <v/>
      </c>
      <c r="Z1414" s="65" t="str">
        <f t="shared" si="340"/>
        <v/>
      </c>
      <c r="AA1414" s="65" t="str">
        <f t="shared" si="341"/>
        <v/>
      </c>
      <c r="AB1414" s="38"/>
      <c r="AC1414" s="38"/>
      <c r="AD1414" s="38"/>
      <c r="AE1414" s="85" t="str">
        <f t="shared" si="342"/>
        <v/>
      </c>
      <c r="AF1414" s="85" t="str">
        <f t="shared" si="343"/>
        <v/>
      </c>
      <c r="AG1414" s="85" t="str">
        <f t="shared" si="344"/>
        <v/>
      </c>
      <c r="AH1414" s="66" t="str">
        <f t="shared" si="347"/>
        <v/>
      </c>
      <c r="AI1414" s="46" t="str">
        <f>IFERROR(IF(ISNUMBER('Opsparede løndele dec20-mar21'!K1412),AH1414+'Opsparede løndele dec20-mar21'!K1412,AH1414),"")</f>
        <v/>
      </c>
    </row>
    <row r="1415" spans="1:35" x14ac:dyDescent="0.25">
      <c r="A1415" s="52" t="str">
        <f t="shared" si="348"/>
        <v/>
      </c>
      <c r="B1415" s="5"/>
      <c r="C1415" s="6"/>
      <c r="D1415" s="7"/>
      <c r="E1415" s="8"/>
      <c r="F1415" s="8"/>
      <c r="G1415" s="60" t="str">
        <f t="shared" si="351"/>
        <v/>
      </c>
      <c r="H1415" s="60" t="str">
        <f t="shared" si="351"/>
        <v/>
      </c>
      <c r="I1415" s="60" t="str">
        <f t="shared" si="351"/>
        <v/>
      </c>
      <c r="K1415" s="115" t="str">
        <f t="shared" si="346"/>
        <v/>
      </c>
      <c r="U1415" s="116"/>
      <c r="V1415" s="65" t="str">
        <f t="shared" ref="V1415:V1478" si="352">IF(AND(ISNUMBER($U1415),ISNUMBER(L1415)),(IF($B1415="","",IF(MIN(L1415,O1415)*$K1415&gt;30000*IF($U1415&gt;37,37,$U1415)/37,30000*IF($U1415&gt;37,37,$U1415)/37,MIN(L1415,O1415)*$K1415))),"")</f>
        <v/>
      </c>
      <c r="W1415" s="65" t="str">
        <f t="shared" ref="W1415:W1478" si="353">IF(AND(ISNUMBER($U1415),ISNUMBER(M1415)),(IF($B1415="","",IF(MIN(M1415,P1415)*$K1415&gt;30000*IF($U1415&gt;37,37,$U1415)/37,30000*IF($U1415&gt;37,37,$U1415)/37,MIN(M1415,P1415)*$K1415))),"")</f>
        <v/>
      </c>
      <c r="X1415" s="65" t="str">
        <f t="shared" ref="X1415:X1478" si="354">IF(AND(ISNUMBER($U1415),ISNUMBER(N1415)),(IF($B1415="","",IF(MIN(N1415,Q1415)*$K1415&gt;30000*IF($U1415&gt;37,37,$U1415)/37,30000*IF($U1415&gt;37,37,$U1415)/37,MIN(N1415,Q1415)*$K1415))),"")</f>
        <v/>
      </c>
      <c r="Y1415" s="65" t="str">
        <f t="shared" ref="Y1415:Y1478" si="355">IF(ISNUMBER(V1415),(MIN(V1415,MIN(L1415,O1415)-R1415)),"")</f>
        <v/>
      </c>
      <c r="Z1415" s="65" t="str">
        <f t="shared" ref="Z1415:Z1478" si="356">IF(ISNUMBER(W1415),(MIN(W1415,MIN(M1415,P1415)-S1415)),"")</f>
        <v/>
      </c>
      <c r="AA1415" s="65" t="str">
        <f t="shared" ref="AA1415:AA1478" si="357">IF(ISNUMBER(X1415),(MIN(X1415,MIN(N1415,Q1415)-T1415)),"")</f>
        <v/>
      </c>
      <c r="AB1415" s="38"/>
      <c r="AC1415" s="38"/>
      <c r="AD1415" s="38"/>
      <c r="AE1415" s="85" t="str">
        <f t="shared" ref="AE1415:AE1478" si="358">IF(ISNUMBER(AB1415),MIN(Y1415/VLOOKUP(G$6,Matrix_antal_dage,4,FALSE)*(G1415-AB1415),30000),"")</f>
        <v/>
      </c>
      <c r="AF1415" s="85" t="str">
        <f t="shared" ref="AF1415:AF1478" si="359">IF(ISNUMBER(AC1415),MIN(Z1415/VLOOKUP(H$6,Matrix_antal_dage,4,FALSE)*(H1415-AC1415),30000),"")</f>
        <v/>
      </c>
      <c r="AG1415" s="85" t="str">
        <f t="shared" ref="AG1415:AG1478" si="360">IF(ISNUMBER(AD1415),MIN(AA1415/VLOOKUP(I$6,Matrix_antal_dage,4,FALSE)*(I1415-AD1415),30000),"")</f>
        <v/>
      </c>
      <c r="AH1415" s="66" t="str">
        <f t="shared" si="347"/>
        <v/>
      </c>
      <c r="AI1415" s="46" t="str">
        <f>IFERROR(IF(ISNUMBER('Opsparede løndele dec20-mar21'!K1413),AH1415+'Opsparede løndele dec20-mar21'!K1413,AH1415),"")</f>
        <v/>
      </c>
    </row>
    <row r="1416" spans="1:35" x14ac:dyDescent="0.25">
      <c r="A1416" s="52" t="str">
        <f t="shared" si="348"/>
        <v/>
      </c>
      <c r="B1416" s="5"/>
      <c r="C1416" s="6"/>
      <c r="D1416" s="7"/>
      <c r="E1416" s="8"/>
      <c r="F1416" s="8"/>
      <c r="G1416" s="60" t="str">
        <f t="shared" ref="G1416:I1431" si="361">IF(AND(ISNUMBER($E1416),ISNUMBER($F1416)),MAX(MIN(NETWORKDAYS(IF($E1416&lt;=VLOOKUP(G$6,Matrix_antal_dage,5,FALSE),VLOOKUP(G$6,Matrix_antal_dage,5,FALSE),$E1416),IF($F1416&gt;=VLOOKUP(G$6,Matrix_antal_dage,6,FALSE),VLOOKUP(G$6,Matrix_antal_dage,6,FALSE),$F1416),helligdage),VLOOKUP(G$6,Matrix_antal_dage,7,FALSE)),0),"")</f>
        <v/>
      </c>
      <c r="H1416" s="60" t="str">
        <f t="shared" si="361"/>
        <v/>
      </c>
      <c r="I1416" s="60" t="str">
        <f t="shared" si="361"/>
        <v/>
      </c>
      <c r="K1416" s="115" t="str">
        <f t="shared" ref="K1416:K1479" si="362">IF(J1416="","",IF(J1416="Funktionær",0.75,IF(J1416="Ikke-funktionær",0.9,IF(J1416="Elev/lærling",0.9))))</f>
        <v/>
      </c>
      <c r="U1416" s="116"/>
      <c r="V1416" s="65" t="str">
        <f t="shared" si="352"/>
        <v/>
      </c>
      <c r="W1416" s="65" t="str">
        <f t="shared" si="353"/>
        <v/>
      </c>
      <c r="X1416" s="65" t="str">
        <f t="shared" si="354"/>
        <v/>
      </c>
      <c r="Y1416" s="65" t="str">
        <f t="shared" si="355"/>
        <v/>
      </c>
      <c r="Z1416" s="65" t="str">
        <f t="shared" si="356"/>
        <v/>
      </c>
      <c r="AA1416" s="65" t="str">
        <f t="shared" si="357"/>
        <v/>
      </c>
      <c r="AB1416" s="38"/>
      <c r="AC1416" s="38"/>
      <c r="AD1416" s="38"/>
      <c r="AE1416" s="85" t="str">
        <f t="shared" si="358"/>
        <v/>
      </c>
      <c r="AF1416" s="85" t="str">
        <f t="shared" si="359"/>
        <v/>
      </c>
      <c r="AG1416" s="85" t="str">
        <f t="shared" si="360"/>
        <v/>
      </c>
      <c r="AH1416" s="66" t="str">
        <f t="shared" ref="AH1416:AH1479" si="363">IF(OR(ISNUMBER(AB1416),ISNUMBER(AC1416),ISNUMBER(AD1416)),SUM(AE1416:AG1416),"")</f>
        <v/>
      </c>
      <c r="AI1416" s="46" t="str">
        <f>IFERROR(IF(ISNUMBER('Opsparede løndele dec20-mar21'!K1414),AH1416+'Opsparede løndele dec20-mar21'!K1414,AH1416),"")</f>
        <v/>
      </c>
    </row>
    <row r="1417" spans="1:35" x14ac:dyDescent="0.25">
      <c r="A1417" s="52" t="str">
        <f t="shared" ref="A1417:A1480" si="364">IF(B1417="","",A1416+1)</f>
        <v/>
      </c>
      <c r="B1417" s="5"/>
      <c r="C1417" s="6"/>
      <c r="D1417" s="7"/>
      <c r="E1417" s="8"/>
      <c r="F1417" s="8"/>
      <c r="G1417" s="60" t="str">
        <f t="shared" si="361"/>
        <v/>
      </c>
      <c r="H1417" s="60" t="str">
        <f t="shared" si="361"/>
        <v/>
      </c>
      <c r="I1417" s="60" t="str">
        <f t="shared" si="361"/>
        <v/>
      </c>
      <c r="K1417" s="115" t="str">
        <f t="shared" si="362"/>
        <v/>
      </c>
      <c r="U1417" s="116"/>
      <c r="V1417" s="65" t="str">
        <f t="shared" si="352"/>
        <v/>
      </c>
      <c r="W1417" s="65" t="str">
        <f t="shared" si="353"/>
        <v/>
      </c>
      <c r="X1417" s="65" t="str">
        <f t="shared" si="354"/>
        <v/>
      </c>
      <c r="Y1417" s="65" t="str">
        <f t="shared" si="355"/>
        <v/>
      </c>
      <c r="Z1417" s="65" t="str">
        <f t="shared" si="356"/>
        <v/>
      </c>
      <c r="AA1417" s="65" t="str">
        <f t="shared" si="357"/>
        <v/>
      </c>
      <c r="AB1417" s="38"/>
      <c r="AC1417" s="38"/>
      <c r="AD1417" s="38"/>
      <c r="AE1417" s="85" t="str">
        <f t="shared" si="358"/>
        <v/>
      </c>
      <c r="AF1417" s="85" t="str">
        <f t="shared" si="359"/>
        <v/>
      </c>
      <c r="AG1417" s="85" t="str">
        <f t="shared" si="360"/>
        <v/>
      </c>
      <c r="AH1417" s="66" t="str">
        <f t="shared" si="363"/>
        <v/>
      </c>
      <c r="AI1417" s="46" t="str">
        <f>IFERROR(IF(ISNUMBER('Opsparede løndele dec20-mar21'!K1415),AH1417+'Opsparede løndele dec20-mar21'!K1415,AH1417),"")</f>
        <v/>
      </c>
    </row>
    <row r="1418" spans="1:35" x14ac:dyDescent="0.25">
      <c r="A1418" s="52" t="str">
        <f t="shared" si="364"/>
        <v/>
      </c>
      <c r="B1418" s="5"/>
      <c r="C1418" s="6"/>
      <c r="D1418" s="7"/>
      <c r="E1418" s="8"/>
      <c r="F1418" s="8"/>
      <c r="G1418" s="60" t="str">
        <f t="shared" si="361"/>
        <v/>
      </c>
      <c r="H1418" s="60" t="str">
        <f t="shared" si="361"/>
        <v/>
      </c>
      <c r="I1418" s="60" t="str">
        <f t="shared" si="361"/>
        <v/>
      </c>
      <c r="K1418" s="115" t="str">
        <f t="shared" si="362"/>
        <v/>
      </c>
      <c r="U1418" s="116"/>
      <c r="V1418" s="65" t="str">
        <f t="shared" si="352"/>
        <v/>
      </c>
      <c r="W1418" s="65" t="str">
        <f t="shared" si="353"/>
        <v/>
      </c>
      <c r="X1418" s="65" t="str">
        <f t="shared" si="354"/>
        <v/>
      </c>
      <c r="Y1418" s="65" t="str">
        <f t="shared" si="355"/>
        <v/>
      </c>
      <c r="Z1418" s="65" t="str">
        <f t="shared" si="356"/>
        <v/>
      </c>
      <c r="AA1418" s="65" t="str">
        <f t="shared" si="357"/>
        <v/>
      </c>
      <c r="AB1418" s="38"/>
      <c r="AC1418" s="38"/>
      <c r="AD1418" s="38"/>
      <c r="AE1418" s="85" t="str">
        <f t="shared" si="358"/>
        <v/>
      </c>
      <c r="AF1418" s="85" t="str">
        <f t="shared" si="359"/>
        <v/>
      </c>
      <c r="AG1418" s="85" t="str">
        <f t="shared" si="360"/>
        <v/>
      </c>
      <c r="AH1418" s="66" t="str">
        <f t="shared" si="363"/>
        <v/>
      </c>
      <c r="AI1418" s="46" t="str">
        <f>IFERROR(IF(ISNUMBER('Opsparede løndele dec20-mar21'!K1416),AH1418+'Opsparede løndele dec20-mar21'!K1416,AH1418),"")</f>
        <v/>
      </c>
    </row>
    <row r="1419" spans="1:35" x14ac:dyDescent="0.25">
      <c r="A1419" s="52" t="str">
        <f t="shared" si="364"/>
        <v/>
      </c>
      <c r="B1419" s="5"/>
      <c r="C1419" s="6"/>
      <c r="D1419" s="7"/>
      <c r="E1419" s="8"/>
      <c r="F1419" s="8"/>
      <c r="G1419" s="60" t="str">
        <f t="shared" si="361"/>
        <v/>
      </c>
      <c r="H1419" s="60" t="str">
        <f t="shared" si="361"/>
        <v/>
      </c>
      <c r="I1419" s="60" t="str">
        <f t="shared" si="361"/>
        <v/>
      </c>
      <c r="K1419" s="115" t="str">
        <f t="shared" si="362"/>
        <v/>
      </c>
      <c r="U1419" s="116"/>
      <c r="V1419" s="65" t="str">
        <f t="shared" si="352"/>
        <v/>
      </c>
      <c r="W1419" s="65" t="str">
        <f t="shared" si="353"/>
        <v/>
      </c>
      <c r="X1419" s="65" t="str">
        <f t="shared" si="354"/>
        <v/>
      </c>
      <c r="Y1419" s="65" t="str">
        <f t="shared" si="355"/>
        <v/>
      </c>
      <c r="Z1419" s="65" t="str">
        <f t="shared" si="356"/>
        <v/>
      </c>
      <c r="AA1419" s="65" t="str">
        <f t="shared" si="357"/>
        <v/>
      </c>
      <c r="AB1419" s="38"/>
      <c r="AC1419" s="38"/>
      <c r="AD1419" s="38"/>
      <c r="AE1419" s="85" t="str">
        <f t="shared" si="358"/>
        <v/>
      </c>
      <c r="AF1419" s="85" t="str">
        <f t="shared" si="359"/>
        <v/>
      </c>
      <c r="AG1419" s="85" t="str">
        <f t="shared" si="360"/>
        <v/>
      </c>
      <c r="AH1419" s="66" t="str">
        <f t="shared" si="363"/>
        <v/>
      </c>
      <c r="AI1419" s="46" t="str">
        <f>IFERROR(IF(ISNUMBER('Opsparede løndele dec20-mar21'!K1417),AH1419+'Opsparede løndele dec20-mar21'!K1417,AH1419),"")</f>
        <v/>
      </c>
    </row>
    <row r="1420" spans="1:35" x14ac:dyDescent="0.25">
      <c r="A1420" s="52" t="str">
        <f t="shared" si="364"/>
        <v/>
      </c>
      <c r="B1420" s="5"/>
      <c r="C1420" s="6"/>
      <c r="D1420" s="7"/>
      <c r="E1420" s="8"/>
      <c r="F1420" s="8"/>
      <c r="G1420" s="60" t="str">
        <f t="shared" si="361"/>
        <v/>
      </c>
      <c r="H1420" s="60" t="str">
        <f t="shared" si="361"/>
        <v/>
      </c>
      <c r="I1420" s="60" t="str">
        <f t="shared" si="361"/>
        <v/>
      </c>
      <c r="K1420" s="115" t="str">
        <f t="shared" si="362"/>
        <v/>
      </c>
      <c r="U1420" s="116"/>
      <c r="V1420" s="65" t="str">
        <f t="shared" si="352"/>
        <v/>
      </c>
      <c r="W1420" s="65" t="str">
        <f t="shared" si="353"/>
        <v/>
      </c>
      <c r="X1420" s="65" t="str">
        <f t="shared" si="354"/>
        <v/>
      </c>
      <c r="Y1420" s="65" t="str">
        <f t="shared" si="355"/>
        <v/>
      </c>
      <c r="Z1420" s="65" t="str">
        <f t="shared" si="356"/>
        <v/>
      </c>
      <c r="AA1420" s="65" t="str">
        <f t="shared" si="357"/>
        <v/>
      </c>
      <c r="AB1420" s="38"/>
      <c r="AC1420" s="38"/>
      <c r="AD1420" s="38"/>
      <c r="AE1420" s="85" t="str">
        <f t="shared" si="358"/>
        <v/>
      </c>
      <c r="AF1420" s="85" t="str">
        <f t="shared" si="359"/>
        <v/>
      </c>
      <c r="AG1420" s="85" t="str">
        <f t="shared" si="360"/>
        <v/>
      </c>
      <c r="AH1420" s="66" t="str">
        <f t="shared" si="363"/>
        <v/>
      </c>
      <c r="AI1420" s="46" t="str">
        <f>IFERROR(IF(ISNUMBER('Opsparede løndele dec20-mar21'!K1418),AH1420+'Opsparede løndele dec20-mar21'!K1418,AH1420),"")</f>
        <v/>
      </c>
    </row>
    <row r="1421" spans="1:35" x14ac:dyDescent="0.25">
      <c r="A1421" s="52" t="str">
        <f t="shared" si="364"/>
        <v/>
      </c>
      <c r="B1421" s="5"/>
      <c r="C1421" s="6"/>
      <c r="D1421" s="7"/>
      <c r="E1421" s="8"/>
      <c r="F1421" s="8"/>
      <c r="G1421" s="60" t="str">
        <f t="shared" si="361"/>
        <v/>
      </c>
      <c r="H1421" s="60" t="str">
        <f t="shared" si="361"/>
        <v/>
      </c>
      <c r="I1421" s="60" t="str">
        <f t="shared" si="361"/>
        <v/>
      </c>
      <c r="K1421" s="115" t="str">
        <f t="shared" si="362"/>
        <v/>
      </c>
      <c r="U1421" s="116"/>
      <c r="V1421" s="65" t="str">
        <f t="shared" si="352"/>
        <v/>
      </c>
      <c r="W1421" s="65" t="str">
        <f t="shared" si="353"/>
        <v/>
      </c>
      <c r="X1421" s="65" t="str">
        <f t="shared" si="354"/>
        <v/>
      </c>
      <c r="Y1421" s="65" t="str">
        <f t="shared" si="355"/>
        <v/>
      </c>
      <c r="Z1421" s="65" t="str">
        <f t="shared" si="356"/>
        <v/>
      </c>
      <c r="AA1421" s="65" t="str">
        <f t="shared" si="357"/>
        <v/>
      </c>
      <c r="AB1421" s="38"/>
      <c r="AC1421" s="38"/>
      <c r="AD1421" s="38"/>
      <c r="AE1421" s="85" t="str">
        <f t="shared" si="358"/>
        <v/>
      </c>
      <c r="AF1421" s="85" t="str">
        <f t="shared" si="359"/>
        <v/>
      </c>
      <c r="AG1421" s="85" t="str">
        <f t="shared" si="360"/>
        <v/>
      </c>
      <c r="AH1421" s="66" t="str">
        <f t="shared" si="363"/>
        <v/>
      </c>
      <c r="AI1421" s="46" t="str">
        <f>IFERROR(IF(ISNUMBER('Opsparede løndele dec20-mar21'!K1419),AH1421+'Opsparede løndele dec20-mar21'!K1419,AH1421),"")</f>
        <v/>
      </c>
    </row>
    <row r="1422" spans="1:35" x14ac:dyDescent="0.25">
      <c r="A1422" s="52" t="str">
        <f t="shared" si="364"/>
        <v/>
      </c>
      <c r="B1422" s="5"/>
      <c r="C1422" s="6"/>
      <c r="D1422" s="7"/>
      <c r="E1422" s="8"/>
      <c r="F1422" s="8"/>
      <c r="G1422" s="60" t="str">
        <f t="shared" si="361"/>
        <v/>
      </c>
      <c r="H1422" s="60" t="str">
        <f t="shared" si="361"/>
        <v/>
      </c>
      <c r="I1422" s="60" t="str">
        <f t="shared" si="361"/>
        <v/>
      </c>
      <c r="K1422" s="115" t="str">
        <f t="shared" si="362"/>
        <v/>
      </c>
      <c r="U1422" s="116"/>
      <c r="V1422" s="65" t="str">
        <f t="shared" si="352"/>
        <v/>
      </c>
      <c r="W1422" s="65" t="str">
        <f t="shared" si="353"/>
        <v/>
      </c>
      <c r="X1422" s="65" t="str">
        <f t="shared" si="354"/>
        <v/>
      </c>
      <c r="Y1422" s="65" t="str">
        <f t="shared" si="355"/>
        <v/>
      </c>
      <c r="Z1422" s="65" t="str">
        <f t="shared" si="356"/>
        <v/>
      </c>
      <c r="AA1422" s="65" t="str">
        <f t="shared" si="357"/>
        <v/>
      </c>
      <c r="AB1422" s="38"/>
      <c r="AC1422" s="38"/>
      <c r="AD1422" s="38"/>
      <c r="AE1422" s="85" t="str">
        <f t="shared" si="358"/>
        <v/>
      </c>
      <c r="AF1422" s="85" t="str">
        <f t="shared" si="359"/>
        <v/>
      </c>
      <c r="AG1422" s="85" t="str">
        <f t="shared" si="360"/>
        <v/>
      </c>
      <c r="AH1422" s="66" t="str">
        <f t="shared" si="363"/>
        <v/>
      </c>
      <c r="AI1422" s="46" t="str">
        <f>IFERROR(IF(ISNUMBER('Opsparede løndele dec20-mar21'!K1420),AH1422+'Opsparede løndele dec20-mar21'!K1420,AH1422),"")</f>
        <v/>
      </c>
    </row>
    <row r="1423" spans="1:35" x14ac:dyDescent="0.25">
      <c r="A1423" s="52" t="str">
        <f t="shared" si="364"/>
        <v/>
      </c>
      <c r="B1423" s="5"/>
      <c r="C1423" s="6"/>
      <c r="D1423" s="7"/>
      <c r="E1423" s="8"/>
      <c r="F1423" s="8"/>
      <c r="G1423" s="60" t="str">
        <f t="shared" si="361"/>
        <v/>
      </c>
      <c r="H1423" s="60" t="str">
        <f t="shared" si="361"/>
        <v/>
      </c>
      <c r="I1423" s="60" t="str">
        <f t="shared" si="361"/>
        <v/>
      </c>
      <c r="K1423" s="115" t="str">
        <f t="shared" si="362"/>
        <v/>
      </c>
      <c r="U1423" s="116"/>
      <c r="V1423" s="65" t="str">
        <f t="shared" si="352"/>
        <v/>
      </c>
      <c r="W1423" s="65" t="str">
        <f t="shared" si="353"/>
        <v/>
      </c>
      <c r="X1423" s="65" t="str">
        <f t="shared" si="354"/>
        <v/>
      </c>
      <c r="Y1423" s="65" t="str">
        <f t="shared" si="355"/>
        <v/>
      </c>
      <c r="Z1423" s="65" t="str">
        <f t="shared" si="356"/>
        <v/>
      </c>
      <c r="AA1423" s="65" t="str">
        <f t="shared" si="357"/>
        <v/>
      </c>
      <c r="AB1423" s="38"/>
      <c r="AC1423" s="38"/>
      <c r="AD1423" s="38"/>
      <c r="AE1423" s="85" t="str">
        <f t="shared" si="358"/>
        <v/>
      </c>
      <c r="AF1423" s="85" t="str">
        <f t="shared" si="359"/>
        <v/>
      </c>
      <c r="AG1423" s="85" t="str">
        <f t="shared" si="360"/>
        <v/>
      </c>
      <c r="AH1423" s="66" t="str">
        <f t="shared" si="363"/>
        <v/>
      </c>
      <c r="AI1423" s="46" t="str">
        <f>IFERROR(IF(ISNUMBER('Opsparede løndele dec20-mar21'!K1421),AH1423+'Opsparede løndele dec20-mar21'!K1421,AH1423),"")</f>
        <v/>
      </c>
    </row>
    <row r="1424" spans="1:35" x14ac:dyDescent="0.25">
      <c r="A1424" s="52" t="str">
        <f t="shared" si="364"/>
        <v/>
      </c>
      <c r="B1424" s="5"/>
      <c r="C1424" s="6"/>
      <c r="D1424" s="7"/>
      <c r="E1424" s="8"/>
      <c r="F1424" s="8"/>
      <c r="G1424" s="60" t="str">
        <f t="shared" si="361"/>
        <v/>
      </c>
      <c r="H1424" s="60" t="str">
        <f t="shared" si="361"/>
        <v/>
      </c>
      <c r="I1424" s="60" t="str">
        <f t="shared" si="361"/>
        <v/>
      </c>
      <c r="K1424" s="115" t="str">
        <f t="shared" si="362"/>
        <v/>
      </c>
      <c r="U1424" s="116"/>
      <c r="V1424" s="65" t="str">
        <f t="shared" si="352"/>
        <v/>
      </c>
      <c r="W1424" s="65" t="str">
        <f t="shared" si="353"/>
        <v/>
      </c>
      <c r="X1424" s="65" t="str">
        <f t="shared" si="354"/>
        <v/>
      </c>
      <c r="Y1424" s="65" t="str">
        <f t="shared" si="355"/>
        <v/>
      </c>
      <c r="Z1424" s="65" t="str">
        <f t="shared" si="356"/>
        <v/>
      </c>
      <c r="AA1424" s="65" t="str">
        <f t="shared" si="357"/>
        <v/>
      </c>
      <c r="AB1424" s="38"/>
      <c r="AC1424" s="38"/>
      <c r="AD1424" s="38"/>
      <c r="AE1424" s="85" t="str">
        <f t="shared" si="358"/>
        <v/>
      </c>
      <c r="AF1424" s="85" t="str">
        <f t="shared" si="359"/>
        <v/>
      </c>
      <c r="AG1424" s="85" t="str">
        <f t="shared" si="360"/>
        <v/>
      </c>
      <c r="AH1424" s="66" t="str">
        <f t="shared" si="363"/>
        <v/>
      </c>
      <c r="AI1424" s="46" t="str">
        <f>IFERROR(IF(ISNUMBER('Opsparede løndele dec20-mar21'!K1422),AH1424+'Opsparede løndele dec20-mar21'!K1422,AH1424),"")</f>
        <v/>
      </c>
    </row>
    <row r="1425" spans="1:35" x14ac:dyDescent="0.25">
      <c r="A1425" s="52" t="str">
        <f t="shared" si="364"/>
        <v/>
      </c>
      <c r="B1425" s="5"/>
      <c r="C1425" s="6"/>
      <c r="D1425" s="7"/>
      <c r="E1425" s="8"/>
      <c r="F1425" s="8"/>
      <c r="G1425" s="60" t="str">
        <f t="shared" si="361"/>
        <v/>
      </c>
      <c r="H1425" s="60" t="str">
        <f t="shared" si="361"/>
        <v/>
      </c>
      <c r="I1425" s="60" t="str">
        <f t="shared" si="361"/>
        <v/>
      </c>
      <c r="K1425" s="115" t="str">
        <f t="shared" si="362"/>
        <v/>
      </c>
      <c r="U1425" s="116"/>
      <c r="V1425" s="65" t="str">
        <f t="shared" si="352"/>
        <v/>
      </c>
      <c r="W1425" s="65" t="str">
        <f t="shared" si="353"/>
        <v/>
      </c>
      <c r="X1425" s="65" t="str">
        <f t="shared" si="354"/>
        <v/>
      </c>
      <c r="Y1425" s="65" t="str">
        <f t="shared" si="355"/>
        <v/>
      </c>
      <c r="Z1425" s="65" t="str">
        <f t="shared" si="356"/>
        <v/>
      </c>
      <c r="AA1425" s="65" t="str">
        <f t="shared" si="357"/>
        <v/>
      </c>
      <c r="AB1425" s="38"/>
      <c r="AC1425" s="38"/>
      <c r="AD1425" s="38"/>
      <c r="AE1425" s="85" t="str">
        <f t="shared" si="358"/>
        <v/>
      </c>
      <c r="AF1425" s="85" t="str">
        <f t="shared" si="359"/>
        <v/>
      </c>
      <c r="AG1425" s="85" t="str">
        <f t="shared" si="360"/>
        <v/>
      </c>
      <c r="AH1425" s="66" t="str">
        <f t="shared" si="363"/>
        <v/>
      </c>
      <c r="AI1425" s="46" t="str">
        <f>IFERROR(IF(ISNUMBER('Opsparede løndele dec20-mar21'!K1423),AH1425+'Opsparede løndele dec20-mar21'!K1423,AH1425),"")</f>
        <v/>
      </c>
    </row>
    <row r="1426" spans="1:35" x14ac:dyDescent="0.25">
      <c r="A1426" s="52" t="str">
        <f t="shared" si="364"/>
        <v/>
      </c>
      <c r="B1426" s="5"/>
      <c r="C1426" s="6"/>
      <c r="D1426" s="7"/>
      <c r="E1426" s="8"/>
      <c r="F1426" s="8"/>
      <c r="G1426" s="60" t="str">
        <f t="shared" si="361"/>
        <v/>
      </c>
      <c r="H1426" s="60" t="str">
        <f t="shared" si="361"/>
        <v/>
      </c>
      <c r="I1426" s="60" t="str">
        <f t="shared" si="361"/>
        <v/>
      </c>
      <c r="K1426" s="115" t="str">
        <f t="shared" si="362"/>
        <v/>
      </c>
      <c r="U1426" s="116"/>
      <c r="V1426" s="65" t="str">
        <f t="shared" si="352"/>
        <v/>
      </c>
      <c r="W1426" s="65" t="str">
        <f t="shared" si="353"/>
        <v/>
      </c>
      <c r="X1426" s="65" t="str">
        <f t="shared" si="354"/>
        <v/>
      </c>
      <c r="Y1426" s="65" t="str">
        <f t="shared" si="355"/>
        <v/>
      </c>
      <c r="Z1426" s="65" t="str">
        <f t="shared" si="356"/>
        <v/>
      </c>
      <c r="AA1426" s="65" t="str">
        <f t="shared" si="357"/>
        <v/>
      </c>
      <c r="AB1426" s="38"/>
      <c r="AC1426" s="38"/>
      <c r="AD1426" s="38"/>
      <c r="AE1426" s="85" t="str">
        <f t="shared" si="358"/>
        <v/>
      </c>
      <c r="AF1426" s="85" t="str">
        <f t="shared" si="359"/>
        <v/>
      </c>
      <c r="AG1426" s="85" t="str">
        <f t="shared" si="360"/>
        <v/>
      </c>
      <c r="AH1426" s="66" t="str">
        <f t="shared" si="363"/>
        <v/>
      </c>
      <c r="AI1426" s="46" t="str">
        <f>IFERROR(IF(ISNUMBER('Opsparede løndele dec20-mar21'!K1424),AH1426+'Opsparede løndele dec20-mar21'!K1424,AH1426),"")</f>
        <v/>
      </c>
    </row>
    <row r="1427" spans="1:35" x14ac:dyDescent="0.25">
      <c r="A1427" s="52" t="str">
        <f t="shared" si="364"/>
        <v/>
      </c>
      <c r="B1427" s="5"/>
      <c r="C1427" s="6"/>
      <c r="D1427" s="7"/>
      <c r="E1427" s="8"/>
      <c r="F1427" s="8"/>
      <c r="G1427" s="60" t="str">
        <f t="shared" si="361"/>
        <v/>
      </c>
      <c r="H1427" s="60" t="str">
        <f t="shared" si="361"/>
        <v/>
      </c>
      <c r="I1427" s="60" t="str">
        <f t="shared" si="361"/>
        <v/>
      </c>
      <c r="K1427" s="115" t="str">
        <f t="shared" si="362"/>
        <v/>
      </c>
      <c r="U1427" s="116"/>
      <c r="V1427" s="65" t="str">
        <f t="shared" si="352"/>
        <v/>
      </c>
      <c r="W1427" s="65" t="str">
        <f t="shared" si="353"/>
        <v/>
      </c>
      <c r="X1427" s="65" t="str">
        <f t="shared" si="354"/>
        <v/>
      </c>
      <c r="Y1427" s="65" t="str">
        <f t="shared" si="355"/>
        <v/>
      </c>
      <c r="Z1427" s="65" t="str">
        <f t="shared" si="356"/>
        <v/>
      </c>
      <c r="AA1427" s="65" t="str">
        <f t="shared" si="357"/>
        <v/>
      </c>
      <c r="AB1427" s="38"/>
      <c r="AC1427" s="38"/>
      <c r="AD1427" s="38"/>
      <c r="AE1427" s="85" t="str">
        <f t="shared" si="358"/>
        <v/>
      </c>
      <c r="AF1427" s="85" t="str">
        <f t="shared" si="359"/>
        <v/>
      </c>
      <c r="AG1427" s="85" t="str">
        <f t="shared" si="360"/>
        <v/>
      </c>
      <c r="AH1427" s="66" t="str">
        <f t="shared" si="363"/>
        <v/>
      </c>
      <c r="AI1427" s="46" t="str">
        <f>IFERROR(IF(ISNUMBER('Opsparede løndele dec20-mar21'!K1425),AH1427+'Opsparede løndele dec20-mar21'!K1425,AH1427),"")</f>
        <v/>
      </c>
    </row>
    <row r="1428" spans="1:35" x14ac:dyDescent="0.25">
      <c r="A1428" s="52" t="str">
        <f t="shared" si="364"/>
        <v/>
      </c>
      <c r="B1428" s="5"/>
      <c r="C1428" s="6"/>
      <c r="D1428" s="7"/>
      <c r="E1428" s="8"/>
      <c r="F1428" s="8"/>
      <c r="G1428" s="60" t="str">
        <f t="shared" si="361"/>
        <v/>
      </c>
      <c r="H1428" s="60" t="str">
        <f t="shared" si="361"/>
        <v/>
      </c>
      <c r="I1428" s="60" t="str">
        <f t="shared" si="361"/>
        <v/>
      </c>
      <c r="K1428" s="115" t="str">
        <f t="shared" si="362"/>
        <v/>
      </c>
      <c r="U1428" s="116"/>
      <c r="V1428" s="65" t="str">
        <f t="shared" si="352"/>
        <v/>
      </c>
      <c r="W1428" s="65" t="str">
        <f t="shared" si="353"/>
        <v/>
      </c>
      <c r="X1428" s="65" t="str">
        <f t="shared" si="354"/>
        <v/>
      </c>
      <c r="Y1428" s="65" t="str">
        <f t="shared" si="355"/>
        <v/>
      </c>
      <c r="Z1428" s="65" t="str">
        <f t="shared" si="356"/>
        <v/>
      </c>
      <c r="AA1428" s="65" t="str">
        <f t="shared" si="357"/>
        <v/>
      </c>
      <c r="AB1428" s="38"/>
      <c r="AC1428" s="38"/>
      <c r="AD1428" s="38"/>
      <c r="AE1428" s="85" t="str">
        <f t="shared" si="358"/>
        <v/>
      </c>
      <c r="AF1428" s="85" t="str">
        <f t="shared" si="359"/>
        <v/>
      </c>
      <c r="AG1428" s="85" t="str">
        <f t="shared" si="360"/>
        <v/>
      </c>
      <c r="AH1428" s="66" t="str">
        <f t="shared" si="363"/>
        <v/>
      </c>
      <c r="AI1428" s="46" t="str">
        <f>IFERROR(IF(ISNUMBER('Opsparede løndele dec20-mar21'!K1426),AH1428+'Opsparede løndele dec20-mar21'!K1426,AH1428),"")</f>
        <v/>
      </c>
    </row>
    <row r="1429" spans="1:35" x14ac:dyDescent="0.25">
      <c r="A1429" s="52" t="str">
        <f t="shared" si="364"/>
        <v/>
      </c>
      <c r="B1429" s="5"/>
      <c r="C1429" s="6"/>
      <c r="D1429" s="7"/>
      <c r="E1429" s="8"/>
      <c r="F1429" s="8"/>
      <c r="G1429" s="60" t="str">
        <f t="shared" si="361"/>
        <v/>
      </c>
      <c r="H1429" s="60" t="str">
        <f t="shared" si="361"/>
        <v/>
      </c>
      <c r="I1429" s="60" t="str">
        <f t="shared" si="361"/>
        <v/>
      </c>
      <c r="K1429" s="115" t="str">
        <f t="shared" si="362"/>
        <v/>
      </c>
      <c r="U1429" s="116"/>
      <c r="V1429" s="65" t="str">
        <f t="shared" si="352"/>
        <v/>
      </c>
      <c r="W1429" s="65" t="str">
        <f t="shared" si="353"/>
        <v/>
      </c>
      <c r="X1429" s="65" t="str">
        <f t="shared" si="354"/>
        <v/>
      </c>
      <c r="Y1429" s="65" t="str">
        <f t="shared" si="355"/>
        <v/>
      </c>
      <c r="Z1429" s="65" t="str">
        <f t="shared" si="356"/>
        <v/>
      </c>
      <c r="AA1429" s="65" t="str">
        <f t="shared" si="357"/>
        <v/>
      </c>
      <c r="AB1429" s="38"/>
      <c r="AC1429" s="38"/>
      <c r="AD1429" s="38"/>
      <c r="AE1429" s="85" t="str">
        <f t="shared" si="358"/>
        <v/>
      </c>
      <c r="AF1429" s="85" t="str">
        <f t="shared" si="359"/>
        <v/>
      </c>
      <c r="AG1429" s="85" t="str">
        <f t="shared" si="360"/>
        <v/>
      </c>
      <c r="AH1429" s="66" t="str">
        <f t="shared" si="363"/>
        <v/>
      </c>
      <c r="AI1429" s="46" t="str">
        <f>IFERROR(IF(ISNUMBER('Opsparede løndele dec20-mar21'!K1427),AH1429+'Opsparede løndele dec20-mar21'!K1427,AH1429),"")</f>
        <v/>
      </c>
    </row>
    <row r="1430" spans="1:35" x14ac:dyDescent="0.25">
      <c r="A1430" s="52" t="str">
        <f t="shared" si="364"/>
        <v/>
      </c>
      <c r="B1430" s="5"/>
      <c r="C1430" s="6"/>
      <c r="D1430" s="7"/>
      <c r="E1430" s="8"/>
      <c r="F1430" s="8"/>
      <c r="G1430" s="60" t="str">
        <f t="shared" si="361"/>
        <v/>
      </c>
      <c r="H1430" s="60" t="str">
        <f t="shared" si="361"/>
        <v/>
      </c>
      <c r="I1430" s="60" t="str">
        <f t="shared" si="361"/>
        <v/>
      </c>
      <c r="K1430" s="115" t="str">
        <f t="shared" si="362"/>
        <v/>
      </c>
      <c r="U1430" s="116"/>
      <c r="V1430" s="65" t="str">
        <f t="shared" si="352"/>
        <v/>
      </c>
      <c r="W1430" s="65" t="str">
        <f t="shared" si="353"/>
        <v/>
      </c>
      <c r="X1430" s="65" t="str">
        <f t="shared" si="354"/>
        <v/>
      </c>
      <c r="Y1430" s="65" t="str">
        <f t="shared" si="355"/>
        <v/>
      </c>
      <c r="Z1430" s="65" t="str">
        <f t="shared" si="356"/>
        <v/>
      </c>
      <c r="AA1430" s="65" t="str">
        <f t="shared" si="357"/>
        <v/>
      </c>
      <c r="AB1430" s="38"/>
      <c r="AC1430" s="38"/>
      <c r="AD1430" s="38"/>
      <c r="AE1430" s="85" t="str">
        <f t="shared" si="358"/>
        <v/>
      </c>
      <c r="AF1430" s="85" t="str">
        <f t="shared" si="359"/>
        <v/>
      </c>
      <c r="AG1430" s="85" t="str">
        <f t="shared" si="360"/>
        <v/>
      </c>
      <c r="AH1430" s="66" t="str">
        <f t="shared" si="363"/>
        <v/>
      </c>
      <c r="AI1430" s="46" t="str">
        <f>IFERROR(IF(ISNUMBER('Opsparede løndele dec20-mar21'!K1428),AH1430+'Opsparede løndele dec20-mar21'!K1428,AH1430),"")</f>
        <v/>
      </c>
    </row>
    <row r="1431" spans="1:35" x14ac:dyDescent="0.25">
      <c r="A1431" s="52" t="str">
        <f t="shared" si="364"/>
        <v/>
      </c>
      <c r="B1431" s="5"/>
      <c r="C1431" s="6"/>
      <c r="D1431" s="7"/>
      <c r="E1431" s="8"/>
      <c r="F1431" s="8"/>
      <c r="G1431" s="60" t="str">
        <f t="shared" si="361"/>
        <v/>
      </c>
      <c r="H1431" s="60" t="str">
        <f t="shared" si="361"/>
        <v/>
      </c>
      <c r="I1431" s="60" t="str">
        <f t="shared" si="361"/>
        <v/>
      </c>
      <c r="K1431" s="115" t="str">
        <f t="shared" si="362"/>
        <v/>
      </c>
      <c r="U1431" s="116"/>
      <c r="V1431" s="65" t="str">
        <f t="shared" si="352"/>
        <v/>
      </c>
      <c r="W1431" s="65" t="str">
        <f t="shared" si="353"/>
        <v/>
      </c>
      <c r="X1431" s="65" t="str">
        <f t="shared" si="354"/>
        <v/>
      </c>
      <c r="Y1431" s="65" t="str">
        <f t="shared" si="355"/>
        <v/>
      </c>
      <c r="Z1431" s="65" t="str">
        <f t="shared" si="356"/>
        <v/>
      </c>
      <c r="AA1431" s="65" t="str">
        <f t="shared" si="357"/>
        <v/>
      </c>
      <c r="AB1431" s="38"/>
      <c r="AC1431" s="38"/>
      <c r="AD1431" s="38"/>
      <c r="AE1431" s="85" t="str">
        <f t="shared" si="358"/>
        <v/>
      </c>
      <c r="AF1431" s="85" t="str">
        <f t="shared" si="359"/>
        <v/>
      </c>
      <c r="AG1431" s="85" t="str">
        <f t="shared" si="360"/>
        <v/>
      </c>
      <c r="AH1431" s="66" t="str">
        <f t="shared" si="363"/>
        <v/>
      </c>
      <c r="AI1431" s="46" t="str">
        <f>IFERROR(IF(ISNUMBER('Opsparede løndele dec20-mar21'!K1429),AH1431+'Opsparede løndele dec20-mar21'!K1429,AH1431),"")</f>
        <v/>
      </c>
    </row>
    <row r="1432" spans="1:35" x14ac:dyDescent="0.25">
      <c r="A1432" s="52" t="str">
        <f t="shared" si="364"/>
        <v/>
      </c>
      <c r="B1432" s="5"/>
      <c r="C1432" s="6"/>
      <c r="D1432" s="7"/>
      <c r="E1432" s="8"/>
      <c r="F1432" s="8"/>
      <c r="G1432" s="60" t="str">
        <f t="shared" ref="G1432:I1447" si="365">IF(AND(ISNUMBER($E1432),ISNUMBER($F1432)),MAX(MIN(NETWORKDAYS(IF($E1432&lt;=VLOOKUP(G$6,Matrix_antal_dage,5,FALSE),VLOOKUP(G$6,Matrix_antal_dage,5,FALSE),$E1432),IF($F1432&gt;=VLOOKUP(G$6,Matrix_antal_dage,6,FALSE),VLOOKUP(G$6,Matrix_antal_dage,6,FALSE),$F1432),helligdage),VLOOKUP(G$6,Matrix_antal_dage,7,FALSE)),0),"")</f>
        <v/>
      </c>
      <c r="H1432" s="60" t="str">
        <f t="shared" si="365"/>
        <v/>
      </c>
      <c r="I1432" s="60" t="str">
        <f t="shared" si="365"/>
        <v/>
      </c>
      <c r="K1432" s="115" t="str">
        <f t="shared" si="362"/>
        <v/>
      </c>
      <c r="U1432" s="116"/>
      <c r="V1432" s="65" t="str">
        <f t="shared" si="352"/>
        <v/>
      </c>
      <c r="W1432" s="65" t="str">
        <f t="shared" si="353"/>
        <v/>
      </c>
      <c r="X1432" s="65" t="str">
        <f t="shared" si="354"/>
        <v/>
      </c>
      <c r="Y1432" s="65" t="str">
        <f t="shared" si="355"/>
        <v/>
      </c>
      <c r="Z1432" s="65" t="str">
        <f t="shared" si="356"/>
        <v/>
      </c>
      <c r="AA1432" s="65" t="str">
        <f t="shared" si="357"/>
        <v/>
      </c>
      <c r="AB1432" s="38"/>
      <c r="AC1432" s="38"/>
      <c r="AD1432" s="38"/>
      <c r="AE1432" s="85" t="str">
        <f t="shared" si="358"/>
        <v/>
      </c>
      <c r="AF1432" s="85" t="str">
        <f t="shared" si="359"/>
        <v/>
      </c>
      <c r="AG1432" s="85" t="str">
        <f t="shared" si="360"/>
        <v/>
      </c>
      <c r="AH1432" s="66" t="str">
        <f t="shared" si="363"/>
        <v/>
      </c>
      <c r="AI1432" s="46" t="str">
        <f>IFERROR(IF(ISNUMBER('Opsparede løndele dec20-mar21'!K1430),AH1432+'Opsparede løndele dec20-mar21'!K1430,AH1432),"")</f>
        <v/>
      </c>
    </row>
    <row r="1433" spans="1:35" x14ac:dyDescent="0.25">
      <c r="A1433" s="52" t="str">
        <f t="shared" si="364"/>
        <v/>
      </c>
      <c r="B1433" s="5"/>
      <c r="C1433" s="6"/>
      <c r="D1433" s="7"/>
      <c r="E1433" s="8"/>
      <c r="F1433" s="8"/>
      <c r="G1433" s="60" t="str">
        <f t="shared" si="365"/>
        <v/>
      </c>
      <c r="H1433" s="60" t="str">
        <f t="shared" si="365"/>
        <v/>
      </c>
      <c r="I1433" s="60" t="str">
        <f t="shared" si="365"/>
        <v/>
      </c>
      <c r="K1433" s="115" t="str">
        <f t="shared" si="362"/>
        <v/>
      </c>
      <c r="U1433" s="116"/>
      <c r="V1433" s="65" t="str">
        <f t="shared" si="352"/>
        <v/>
      </c>
      <c r="W1433" s="65" t="str">
        <f t="shared" si="353"/>
        <v/>
      </c>
      <c r="X1433" s="65" t="str">
        <f t="shared" si="354"/>
        <v/>
      </c>
      <c r="Y1433" s="65" t="str">
        <f t="shared" si="355"/>
        <v/>
      </c>
      <c r="Z1433" s="65" t="str">
        <f t="shared" si="356"/>
        <v/>
      </c>
      <c r="AA1433" s="65" t="str">
        <f t="shared" si="357"/>
        <v/>
      </c>
      <c r="AB1433" s="38"/>
      <c r="AC1433" s="38"/>
      <c r="AD1433" s="38"/>
      <c r="AE1433" s="85" t="str">
        <f t="shared" si="358"/>
        <v/>
      </c>
      <c r="AF1433" s="85" t="str">
        <f t="shared" si="359"/>
        <v/>
      </c>
      <c r="AG1433" s="85" t="str">
        <f t="shared" si="360"/>
        <v/>
      </c>
      <c r="AH1433" s="66" t="str">
        <f t="shared" si="363"/>
        <v/>
      </c>
      <c r="AI1433" s="46" t="str">
        <f>IFERROR(IF(ISNUMBER('Opsparede løndele dec20-mar21'!K1431),AH1433+'Opsparede løndele dec20-mar21'!K1431,AH1433),"")</f>
        <v/>
      </c>
    </row>
    <row r="1434" spans="1:35" x14ac:dyDescent="0.25">
      <c r="A1434" s="52" t="str">
        <f t="shared" si="364"/>
        <v/>
      </c>
      <c r="B1434" s="5"/>
      <c r="C1434" s="6"/>
      <c r="D1434" s="7"/>
      <c r="E1434" s="8"/>
      <c r="F1434" s="8"/>
      <c r="G1434" s="60" t="str">
        <f t="shared" si="365"/>
        <v/>
      </c>
      <c r="H1434" s="60" t="str">
        <f t="shared" si="365"/>
        <v/>
      </c>
      <c r="I1434" s="60" t="str">
        <f t="shared" si="365"/>
        <v/>
      </c>
      <c r="K1434" s="115" t="str">
        <f t="shared" si="362"/>
        <v/>
      </c>
      <c r="U1434" s="116"/>
      <c r="V1434" s="65" t="str">
        <f t="shared" si="352"/>
        <v/>
      </c>
      <c r="W1434" s="65" t="str">
        <f t="shared" si="353"/>
        <v/>
      </c>
      <c r="X1434" s="65" t="str">
        <f t="shared" si="354"/>
        <v/>
      </c>
      <c r="Y1434" s="65" t="str">
        <f t="shared" si="355"/>
        <v/>
      </c>
      <c r="Z1434" s="65" t="str">
        <f t="shared" si="356"/>
        <v/>
      </c>
      <c r="AA1434" s="65" t="str">
        <f t="shared" si="357"/>
        <v/>
      </c>
      <c r="AB1434" s="38"/>
      <c r="AC1434" s="38"/>
      <c r="AD1434" s="38"/>
      <c r="AE1434" s="85" t="str">
        <f t="shared" si="358"/>
        <v/>
      </c>
      <c r="AF1434" s="85" t="str">
        <f t="shared" si="359"/>
        <v/>
      </c>
      <c r="AG1434" s="85" t="str">
        <f t="shared" si="360"/>
        <v/>
      </c>
      <c r="AH1434" s="66" t="str">
        <f t="shared" si="363"/>
        <v/>
      </c>
      <c r="AI1434" s="46" t="str">
        <f>IFERROR(IF(ISNUMBER('Opsparede løndele dec20-mar21'!K1432),AH1434+'Opsparede løndele dec20-mar21'!K1432,AH1434),"")</f>
        <v/>
      </c>
    </row>
    <row r="1435" spans="1:35" x14ac:dyDescent="0.25">
      <c r="A1435" s="52" t="str">
        <f t="shared" si="364"/>
        <v/>
      </c>
      <c r="B1435" s="5"/>
      <c r="C1435" s="6"/>
      <c r="D1435" s="7"/>
      <c r="E1435" s="8"/>
      <c r="F1435" s="8"/>
      <c r="G1435" s="60" t="str">
        <f t="shared" si="365"/>
        <v/>
      </c>
      <c r="H1435" s="60" t="str">
        <f t="shared" si="365"/>
        <v/>
      </c>
      <c r="I1435" s="60" t="str">
        <f t="shared" si="365"/>
        <v/>
      </c>
      <c r="K1435" s="115" t="str">
        <f t="shared" si="362"/>
        <v/>
      </c>
      <c r="U1435" s="116"/>
      <c r="V1435" s="65" t="str">
        <f t="shared" si="352"/>
        <v/>
      </c>
      <c r="W1435" s="65" t="str">
        <f t="shared" si="353"/>
        <v/>
      </c>
      <c r="X1435" s="65" t="str">
        <f t="shared" si="354"/>
        <v/>
      </c>
      <c r="Y1435" s="65" t="str">
        <f t="shared" si="355"/>
        <v/>
      </c>
      <c r="Z1435" s="65" t="str">
        <f t="shared" si="356"/>
        <v/>
      </c>
      <c r="AA1435" s="65" t="str">
        <f t="shared" si="357"/>
        <v/>
      </c>
      <c r="AB1435" s="38"/>
      <c r="AC1435" s="38"/>
      <c r="AD1435" s="38"/>
      <c r="AE1435" s="85" t="str">
        <f t="shared" si="358"/>
        <v/>
      </c>
      <c r="AF1435" s="85" t="str">
        <f t="shared" si="359"/>
        <v/>
      </c>
      <c r="AG1435" s="85" t="str">
        <f t="shared" si="360"/>
        <v/>
      </c>
      <c r="AH1435" s="66" t="str">
        <f t="shared" si="363"/>
        <v/>
      </c>
      <c r="AI1435" s="46" t="str">
        <f>IFERROR(IF(ISNUMBER('Opsparede løndele dec20-mar21'!K1433),AH1435+'Opsparede løndele dec20-mar21'!K1433,AH1435),"")</f>
        <v/>
      </c>
    </row>
    <row r="1436" spans="1:35" x14ac:dyDescent="0.25">
      <c r="A1436" s="52" t="str">
        <f t="shared" si="364"/>
        <v/>
      </c>
      <c r="B1436" s="5"/>
      <c r="C1436" s="6"/>
      <c r="D1436" s="7"/>
      <c r="E1436" s="8"/>
      <c r="F1436" s="8"/>
      <c r="G1436" s="60" t="str">
        <f t="shared" si="365"/>
        <v/>
      </c>
      <c r="H1436" s="60" t="str">
        <f t="shared" si="365"/>
        <v/>
      </c>
      <c r="I1436" s="60" t="str">
        <f t="shared" si="365"/>
        <v/>
      </c>
      <c r="K1436" s="115" t="str">
        <f t="shared" si="362"/>
        <v/>
      </c>
      <c r="U1436" s="116"/>
      <c r="V1436" s="65" t="str">
        <f t="shared" si="352"/>
        <v/>
      </c>
      <c r="W1436" s="65" t="str">
        <f t="shared" si="353"/>
        <v/>
      </c>
      <c r="X1436" s="65" t="str">
        <f t="shared" si="354"/>
        <v/>
      </c>
      <c r="Y1436" s="65" t="str">
        <f t="shared" si="355"/>
        <v/>
      </c>
      <c r="Z1436" s="65" t="str">
        <f t="shared" si="356"/>
        <v/>
      </c>
      <c r="AA1436" s="65" t="str">
        <f t="shared" si="357"/>
        <v/>
      </c>
      <c r="AB1436" s="38"/>
      <c r="AC1436" s="38"/>
      <c r="AD1436" s="38"/>
      <c r="AE1436" s="85" t="str">
        <f t="shared" si="358"/>
        <v/>
      </c>
      <c r="AF1436" s="85" t="str">
        <f t="shared" si="359"/>
        <v/>
      </c>
      <c r="AG1436" s="85" t="str">
        <f t="shared" si="360"/>
        <v/>
      </c>
      <c r="AH1436" s="66" t="str">
        <f t="shared" si="363"/>
        <v/>
      </c>
      <c r="AI1436" s="46" t="str">
        <f>IFERROR(IF(ISNUMBER('Opsparede løndele dec20-mar21'!K1434),AH1436+'Opsparede løndele dec20-mar21'!K1434,AH1436),"")</f>
        <v/>
      </c>
    </row>
    <row r="1437" spans="1:35" x14ac:dyDescent="0.25">
      <c r="A1437" s="52" t="str">
        <f t="shared" si="364"/>
        <v/>
      </c>
      <c r="B1437" s="5"/>
      <c r="C1437" s="6"/>
      <c r="D1437" s="7"/>
      <c r="E1437" s="8"/>
      <c r="F1437" s="8"/>
      <c r="G1437" s="60" t="str">
        <f t="shared" si="365"/>
        <v/>
      </c>
      <c r="H1437" s="60" t="str">
        <f t="shared" si="365"/>
        <v/>
      </c>
      <c r="I1437" s="60" t="str">
        <f t="shared" si="365"/>
        <v/>
      </c>
      <c r="K1437" s="115" t="str">
        <f t="shared" si="362"/>
        <v/>
      </c>
      <c r="U1437" s="116"/>
      <c r="V1437" s="65" t="str">
        <f t="shared" si="352"/>
        <v/>
      </c>
      <c r="W1437" s="65" t="str">
        <f t="shared" si="353"/>
        <v/>
      </c>
      <c r="X1437" s="65" t="str">
        <f t="shared" si="354"/>
        <v/>
      </c>
      <c r="Y1437" s="65" t="str">
        <f t="shared" si="355"/>
        <v/>
      </c>
      <c r="Z1437" s="65" t="str">
        <f t="shared" si="356"/>
        <v/>
      </c>
      <c r="AA1437" s="65" t="str">
        <f t="shared" si="357"/>
        <v/>
      </c>
      <c r="AB1437" s="38"/>
      <c r="AC1437" s="38"/>
      <c r="AD1437" s="38"/>
      <c r="AE1437" s="85" t="str">
        <f t="shared" si="358"/>
        <v/>
      </c>
      <c r="AF1437" s="85" t="str">
        <f t="shared" si="359"/>
        <v/>
      </c>
      <c r="AG1437" s="85" t="str">
        <f t="shared" si="360"/>
        <v/>
      </c>
      <c r="AH1437" s="66" t="str">
        <f t="shared" si="363"/>
        <v/>
      </c>
      <c r="AI1437" s="46" t="str">
        <f>IFERROR(IF(ISNUMBER('Opsparede løndele dec20-mar21'!K1435),AH1437+'Opsparede løndele dec20-mar21'!K1435,AH1437),"")</f>
        <v/>
      </c>
    </row>
    <row r="1438" spans="1:35" x14ac:dyDescent="0.25">
      <c r="A1438" s="52" t="str">
        <f t="shared" si="364"/>
        <v/>
      </c>
      <c r="B1438" s="5"/>
      <c r="C1438" s="6"/>
      <c r="D1438" s="7"/>
      <c r="E1438" s="8"/>
      <c r="F1438" s="8"/>
      <c r="G1438" s="60" t="str">
        <f t="shared" si="365"/>
        <v/>
      </c>
      <c r="H1438" s="60" t="str">
        <f t="shared" si="365"/>
        <v/>
      </c>
      <c r="I1438" s="60" t="str">
        <f t="shared" si="365"/>
        <v/>
      </c>
      <c r="K1438" s="115" t="str">
        <f t="shared" si="362"/>
        <v/>
      </c>
      <c r="U1438" s="116"/>
      <c r="V1438" s="65" t="str">
        <f t="shared" si="352"/>
        <v/>
      </c>
      <c r="W1438" s="65" t="str">
        <f t="shared" si="353"/>
        <v/>
      </c>
      <c r="X1438" s="65" t="str">
        <f t="shared" si="354"/>
        <v/>
      </c>
      <c r="Y1438" s="65" t="str">
        <f t="shared" si="355"/>
        <v/>
      </c>
      <c r="Z1438" s="65" t="str">
        <f t="shared" si="356"/>
        <v/>
      </c>
      <c r="AA1438" s="65" t="str">
        <f t="shared" si="357"/>
        <v/>
      </c>
      <c r="AB1438" s="38"/>
      <c r="AC1438" s="38"/>
      <c r="AD1438" s="38"/>
      <c r="AE1438" s="85" t="str">
        <f t="shared" si="358"/>
        <v/>
      </c>
      <c r="AF1438" s="85" t="str">
        <f t="shared" si="359"/>
        <v/>
      </c>
      <c r="AG1438" s="85" t="str">
        <f t="shared" si="360"/>
        <v/>
      </c>
      <c r="AH1438" s="66" t="str">
        <f t="shared" si="363"/>
        <v/>
      </c>
      <c r="AI1438" s="46" t="str">
        <f>IFERROR(IF(ISNUMBER('Opsparede løndele dec20-mar21'!K1436),AH1438+'Opsparede løndele dec20-mar21'!K1436,AH1438),"")</f>
        <v/>
      </c>
    </row>
    <row r="1439" spans="1:35" x14ac:dyDescent="0.25">
      <c r="A1439" s="52" t="str">
        <f t="shared" si="364"/>
        <v/>
      </c>
      <c r="B1439" s="5"/>
      <c r="C1439" s="6"/>
      <c r="D1439" s="7"/>
      <c r="E1439" s="8"/>
      <c r="F1439" s="8"/>
      <c r="G1439" s="60" t="str">
        <f t="shared" si="365"/>
        <v/>
      </c>
      <c r="H1439" s="60" t="str">
        <f t="shared" si="365"/>
        <v/>
      </c>
      <c r="I1439" s="60" t="str">
        <f t="shared" si="365"/>
        <v/>
      </c>
      <c r="K1439" s="115" t="str">
        <f t="shared" si="362"/>
        <v/>
      </c>
      <c r="U1439" s="116"/>
      <c r="V1439" s="65" t="str">
        <f t="shared" si="352"/>
        <v/>
      </c>
      <c r="W1439" s="65" t="str">
        <f t="shared" si="353"/>
        <v/>
      </c>
      <c r="X1439" s="65" t="str">
        <f t="shared" si="354"/>
        <v/>
      </c>
      <c r="Y1439" s="65" t="str">
        <f t="shared" si="355"/>
        <v/>
      </c>
      <c r="Z1439" s="65" t="str">
        <f t="shared" si="356"/>
        <v/>
      </c>
      <c r="AA1439" s="65" t="str">
        <f t="shared" si="357"/>
        <v/>
      </c>
      <c r="AB1439" s="38"/>
      <c r="AC1439" s="38"/>
      <c r="AD1439" s="38"/>
      <c r="AE1439" s="85" t="str">
        <f t="shared" si="358"/>
        <v/>
      </c>
      <c r="AF1439" s="85" t="str">
        <f t="shared" si="359"/>
        <v/>
      </c>
      <c r="AG1439" s="85" t="str">
        <f t="shared" si="360"/>
        <v/>
      </c>
      <c r="AH1439" s="66" t="str">
        <f t="shared" si="363"/>
        <v/>
      </c>
      <c r="AI1439" s="46" t="str">
        <f>IFERROR(IF(ISNUMBER('Opsparede løndele dec20-mar21'!K1437),AH1439+'Opsparede løndele dec20-mar21'!K1437,AH1439),"")</f>
        <v/>
      </c>
    </row>
    <row r="1440" spans="1:35" x14ac:dyDescent="0.25">
      <c r="A1440" s="52" t="str">
        <f t="shared" si="364"/>
        <v/>
      </c>
      <c r="B1440" s="5"/>
      <c r="C1440" s="6"/>
      <c r="D1440" s="7"/>
      <c r="E1440" s="8"/>
      <c r="F1440" s="8"/>
      <c r="G1440" s="60" t="str">
        <f t="shared" si="365"/>
        <v/>
      </c>
      <c r="H1440" s="60" t="str">
        <f t="shared" si="365"/>
        <v/>
      </c>
      <c r="I1440" s="60" t="str">
        <f t="shared" si="365"/>
        <v/>
      </c>
      <c r="K1440" s="115" t="str">
        <f t="shared" si="362"/>
        <v/>
      </c>
      <c r="U1440" s="116"/>
      <c r="V1440" s="65" t="str">
        <f t="shared" si="352"/>
        <v/>
      </c>
      <c r="W1440" s="65" t="str">
        <f t="shared" si="353"/>
        <v/>
      </c>
      <c r="X1440" s="65" t="str">
        <f t="shared" si="354"/>
        <v/>
      </c>
      <c r="Y1440" s="65" t="str">
        <f t="shared" si="355"/>
        <v/>
      </c>
      <c r="Z1440" s="65" t="str">
        <f t="shared" si="356"/>
        <v/>
      </c>
      <c r="AA1440" s="65" t="str">
        <f t="shared" si="357"/>
        <v/>
      </c>
      <c r="AB1440" s="38"/>
      <c r="AC1440" s="38"/>
      <c r="AD1440" s="38"/>
      <c r="AE1440" s="85" t="str">
        <f t="shared" si="358"/>
        <v/>
      </c>
      <c r="AF1440" s="85" t="str">
        <f t="shared" si="359"/>
        <v/>
      </c>
      <c r="AG1440" s="85" t="str">
        <f t="shared" si="360"/>
        <v/>
      </c>
      <c r="AH1440" s="66" t="str">
        <f t="shared" si="363"/>
        <v/>
      </c>
      <c r="AI1440" s="46" t="str">
        <f>IFERROR(IF(ISNUMBER('Opsparede løndele dec20-mar21'!K1438),AH1440+'Opsparede løndele dec20-mar21'!K1438,AH1440),"")</f>
        <v/>
      </c>
    </row>
    <row r="1441" spans="1:35" x14ac:dyDescent="0.25">
      <c r="A1441" s="52" t="str">
        <f t="shared" si="364"/>
        <v/>
      </c>
      <c r="B1441" s="5"/>
      <c r="C1441" s="6"/>
      <c r="D1441" s="7"/>
      <c r="E1441" s="8"/>
      <c r="F1441" s="8"/>
      <c r="G1441" s="60" t="str">
        <f t="shared" si="365"/>
        <v/>
      </c>
      <c r="H1441" s="60" t="str">
        <f t="shared" si="365"/>
        <v/>
      </c>
      <c r="I1441" s="60" t="str">
        <f t="shared" si="365"/>
        <v/>
      </c>
      <c r="K1441" s="115" t="str">
        <f t="shared" si="362"/>
        <v/>
      </c>
      <c r="U1441" s="116"/>
      <c r="V1441" s="65" t="str">
        <f t="shared" si="352"/>
        <v/>
      </c>
      <c r="W1441" s="65" t="str">
        <f t="shared" si="353"/>
        <v/>
      </c>
      <c r="X1441" s="65" t="str">
        <f t="shared" si="354"/>
        <v/>
      </c>
      <c r="Y1441" s="65" t="str">
        <f t="shared" si="355"/>
        <v/>
      </c>
      <c r="Z1441" s="65" t="str">
        <f t="shared" si="356"/>
        <v/>
      </c>
      <c r="AA1441" s="65" t="str">
        <f t="shared" si="357"/>
        <v/>
      </c>
      <c r="AB1441" s="38"/>
      <c r="AC1441" s="38"/>
      <c r="AD1441" s="38"/>
      <c r="AE1441" s="85" t="str">
        <f t="shared" si="358"/>
        <v/>
      </c>
      <c r="AF1441" s="85" t="str">
        <f t="shared" si="359"/>
        <v/>
      </c>
      <c r="AG1441" s="85" t="str">
        <f t="shared" si="360"/>
        <v/>
      </c>
      <c r="AH1441" s="66" t="str">
        <f t="shared" si="363"/>
        <v/>
      </c>
      <c r="AI1441" s="46" t="str">
        <f>IFERROR(IF(ISNUMBER('Opsparede løndele dec20-mar21'!K1439),AH1441+'Opsparede løndele dec20-mar21'!K1439,AH1441),"")</f>
        <v/>
      </c>
    </row>
    <row r="1442" spans="1:35" x14ac:dyDescent="0.25">
      <c r="A1442" s="52" t="str">
        <f t="shared" si="364"/>
        <v/>
      </c>
      <c r="B1442" s="5"/>
      <c r="C1442" s="6"/>
      <c r="D1442" s="7"/>
      <c r="E1442" s="8"/>
      <c r="F1442" s="8"/>
      <c r="G1442" s="60" t="str">
        <f t="shared" si="365"/>
        <v/>
      </c>
      <c r="H1442" s="60" t="str">
        <f t="shared" si="365"/>
        <v/>
      </c>
      <c r="I1442" s="60" t="str">
        <f t="shared" si="365"/>
        <v/>
      </c>
      <c r="K1442" s="115" t="str">
        <f t="shared" si="362"/>
        <v/>
      </c>
      <c r="U1442" s="116"/>
      <c r="V1442" s="65" t="str">
        <f t="shared" si="352"/>
        <v/>
      </c>
      <c r="W1442" s="65" t="str">
        <f t="shared" si="353"/>
        <v/>
      </c>
      <c r="X1442" s="65" t="str">
        <f t="shared" si="354"/>
        <v/>
      </c>
      <c r="Y1442" s="65" t="str">
        <f t="shared" si="355"/>
        <v/>
      </c>
      <c r="Z1442" s="65" t="str">
        <f t="shared" si="356"/>
        <v/>
      </c>
      <c r="AA1442" s="65" t="str">
        <f t="shared" si="357"/>
        <v/>
      </c>
      <c r="AB1442" s="38"/>
      <c r="AC1442" s="38"/>
      <c r="AD1442" s="38"/>
      <c r="AE1442" s="85" t="str">
        <f t="shared" si="358"/>
        <v/>
      </c>
      <c r="AF1442" s="85" t="str">
        <f t="shared" si="359"/>
        <v/>
      </c>
      <c r="AG1442" s="85" t="str">
        <f t="shared" si="360"/>
        <v/>
      </c>
      <c r="AH1442" s="66" t="str">
        <f t="shared" si="363"/>
        <v/>
      </c>
      <c r="AI1442" s="46" t="str">
        <f>IFERROR(IF(ISNUMBER('Opsparede løndele dec20-mar21'!K1440),AH1442+'Opsparede løndele dec20-mar21'!K1440,AH1442),"")</f>
        <v/>
      </c>
    </row>
    <row r="1443" spans="1:35" x14ac:dyDescent="0.25">
      <c r="A1443" s="52" t="str">
        <f t="shared" si="364"/>
        <v/>
      </c>
      <c r="B1443" s="5"/>
      <c r="C1443" s="6"/>
      <c r="D1443" s="7"/>
      <c r="E1443" s="8"/>
      <c r="F1443" s="8"/>
      <c r="G1443" s="60" t="str">
        <f t="shared" si="365"/>
        <v/>
      </c>
      <c r="H1443" s="60" t="str">
        <f t="shared" si="365"/>
        <v/>
      </c>
      <c r="I1443" s="60" t="str">
        <f t="shared" si="365"/>
        <v/>
      </c>
      <c r="K1443" s="115" t="str">
        <f t="shared" si="362"/>
        <v/>
      </c>
      <c r="U1443" s="116"/>
      <c r="V1443" s="65" t="str">
        <f t="shared" si="352"/>
        <v/>
      </c>
      <c r="W1443" s="65" t="str">
        <f t="shared" si="353"/>
        <v/>
      </c>
      <c r="X1443" s="65" t="str">
        <f t="shared" si="354"/>
        <v/>
      </c>
      <c r="Y1443" s="65" t="str">
        <f t="shared" si="355"/>
        <v/>
      </c>
      <c r="Z1443" s="65" t="str">
        <f t="shared" si="356"/>
        <v/>
      </c>
      <c r="AA1443" s="65" t="str">
        <f t="shared" si="357"/>
        <v/>
      </c>
      <c r="AB1443" s="38"/>
      <c r="AC1443" s="38"/>
      <c r="AD1443" s="38"/>
      <c r="AE1443" s="85" t="str">
        <f t="shared" si="358"/>
        <v/>
      </c>
      <c r="AF1443" s="85" t="str">
        <f t="shared" si="359"/>
        <v/>
      </c>
      <c r="AG1443" s="85" t="str">
        <f t="shared" si="360"/>
        <v/>
      </c>
      <c r="AH1443" s="66" t="str">
        <f t="shared" si="363"/>
        <v/>
      </c>
      <c r="AI1443" s="46" t="str">
        <f>IFERROR(IF(ISNUMBER('Opsparede løndele dec20-mar21'!K1441),AH1443+'Opsparede løndele dec20-mar21'!K1441,AH1443),"")</f>
        <v/>
      </c>
    </row>
    <row r="1444" spans="1:35" x14ac:dyDescent="0.25">
      <c r="A1444" s="52" t="str">
        <f t="shared" si="364"/>
        <v/>
      </c>
      <c r="B1444" s="5"/>
      <c r="C1444" s="6"/>
      <c r="D1444" s="7"/>
      <c r="E1444" s="8"/>
      <c r="F1444" s="8"/>
      <c r="G1444" s="60" t="str">
        <f t="shared" si="365"/>
        <v/>
      </c>
      <c r="H1444" s="60" t="str">
        <f t="shared" si="365"/>
        <v/>
      </c>
      <c r="I1444" s="60" t="str">
        <f t="shared" si="365"/>
        <v/>
      </c>
      <c r="K1444" s="115" t="str">
        <f t="shared" si="362"/>
        <v/>
      </c>
      <c r="U1444" s="116"/>
      <c r="V1444" s="65" t="str">
        <f t="shared" si="352"/>
        <v/>
      </c>
      <c r="W1444" s="65" t="str">
        <f t="shared" si="353"/>
        <v/>
      </c>
      <c r="X1444" s="65" t="str">
        <f t="shared" si="354"/>
        <v/>
      </c>
      <c r="Y1444" s="65" t="str">
        <f t="shared" si="355"/>
        <v/>
      </c>
      <c r="Z1444" s="65" t="str">
        <f t="shared" si="356"/>
        <v/>
      </c>
      <c r="AA1444" s="65" t="str">
        <f t="shared" si="357"/>
        <v/>
      </c>
      <c r="AB1444" s="38"/>
      <c r="AC1444" s="38"/>
      <c r="AD1444" s="38"/>
      <c r="AE1444" s="85" t="str">
        <f t="shared" si="358"/>
        <v/>
      </c>
      <c r="AF1444" s="85" t="str">
        <f t="shared" si="359"/>
        <v/>
      </c>
      <c r="AG1444" s="85" t="str">
        <f t="shared" si="360"/>
        <v/>
      </c>
      <c r="AH1444" s="66" t="str">
        <f t="shared" si="363"/>
        <v/>
      </c>
      <c r="AI1444" s="46" t="str">
        <f>IFERROR(IF(ISNUMBER('Opsparede løndele dec20-mar21'!K1442),AH1444+'Opsparede løndele dec20-mar21'!K1442,AH1444),"")</f>
        <v/>
      </c>
    </row>
    <row r="1445" spans="1:35" x14ac:dyDescent="0.25">
      <c r="A1445" s="52" t="str">
        <f t="shared" si="364"/>
        <v/>
      </c>
      <c r="B1445" s="5"/>
      <c r="C1445" s="6"/>
      <c r="D1445" s="7"/>
      <c r="E1445" s="8"/>
      <c r="F1445" s="8"/>
      <c r="G1445" s="60" t="str">
        <f t="shared" si="365"/>
        <v/>
      </c>
      <c r="H1445" s="60" t="str">
        <f t="shared" si="365"/>
        <v/>
      </c>
      <c r="I1445" s="60" t="str">
        <f t="shared" si="365"/>
        <v/>
      </c>
      <c r="K1445" s="115" t="str">
        <f t="shared" si="362"/>
        <v/>
      </c>
      <c r="U1445" s="116"/>
      <c r="V1445" s="65" t="str">
        <f t="shared" si="352"/>
        <v/>
      </c>
      <c r="W1445" s="65" t="str">
        <f t="shared" si="353"/>
        <v/>
      </c>
      <c r="X1445" s="65" t="str">
        <f t="shared" si="354"/>
        <v/>
      </c>
      <c r="Y1445" s="65" t="str">
        <f t="shared" si="355"/>
        <v/>
      </c>
      <c r="Z1445" s="65" t="str">
        <f t="shared" si="356"/>
        <v/>
      </c>
      <c r="AA1445" s="65" t="str">
        <f t="shared" si="357"/>
        <v/>
      </c>
      <c r="AB1445" s="38"/>
      <c r="AC1445" s="38"/>
      <c r="AD1445" s="38"/>
      <c r="AE1445" s="85" t="str">
        <f t="shared" si="358"/>
        <v/>
      </c>
      <c r="AF1445" s="85" t="str">
        <f t="shared" si="359"/>
        <v/>
      </c>
      <c r="AG1445" s="85" t="str">
        <f t="shared" si="360"/>
        <v/>
      </c>
      <c r="AH1445" s="66" t="str">
        <f t="shared" si="363"/>
        <v/>
      </c>
      <c r="AI1445" s="46" t="str">
        <f>IFERROR(IF(ISNUMBER('Opsparede løndele dec20-mar21'!K1443),AH1445+'Opsparede løndele dec20-mar21'!K1443,AH1445),"")</f>
        <v/>
      </c>
    </row>
    <row r="1446" spans="1:35" x14ac:dyDescent="0.25">
      <c r="A1446" s="52" t="str">
        <f t="shared" si="364"/>
        <v/>
      </c>
      <c r="B1446" s="5"/>
      <c r="C1446" s="6"/>
      <c r="D1446" s="7"/>
      <c r="E1446" s="8"/>
      <c r="F1446" s="8"/>
      <c r="G1446" s="60" t="str">
        <f t="shared" si="365"/>
        <v/>
      </c>
      <c r="H1446" s="60" t="str">
        <f t="shared" si="365"/>
        <v/>
      </c>
      <c r="I1446" s="60" t="str">
        <f t="shared" si="365"/>
        <v/>
      </c>
      <c r="K1446" s="115" t="str">
        <f t="shared" si="362"/>
        <v/>
      </c>
      <c r="U1446" s="116"/>
      <c r="V1446" s="65" t="str">
        <f t="shared" si="352"/>
        <v/>
      </c>
      <c r="W1446" s="65" t="str">
        <f t="shared" si="353"/>
        <v/>
      </c>
      <c r="X1446" s="65" t="str">
        <f t="shared" si="354"/>
        <v/>
      </c>
      <c r="Y1446" s="65" t="str">
        <f t="shared" si="355"/>
        <v/>
      </c>
      <c r="Z1446" s="65" t="str">
        <f t="shared" si="356"/>
        <v/>
      </c>
      <c r="AA1446" s="65" t="str">
        <f t="shared" si="357"/>
        <v/>
      </c>
      <c r="AB1446" s="38"/>
      <c r="AC1446" s="38"/>
      <c r="AD1446" s="38"/>
      <c r="AE1446" s="85" t="str">
        <f t="shared" si="358"/>
        <v/>
      </c>
      <c r="AF1446" s="85" t="str">
        <f t="shared" si="359"/>
        <v/>
      </c>
      <c r="AG1446" s="85" t="str">
        <f t="shared" si="360"/>
        <v/>
      </c>
      <c r="AH1446" s="66" t="str">
        <f t="shared" si="363"/>
        <v/>
      </c>
      <c r="AI1446" s="46" t="str">
        <f>IFERROR(IF(ISNUMBER('Opsparede løndele dec20-mar21'!K1444),AH1446+'Opsparede løndele dec20-mar21'!K1444,AH1446),"")</f>
        <v/>
      </c>
    </row>
    <row r="1447" spans="1:35" x14ac:dyDescent="0.25">
      <c r="A1447" s="52" t="str">
        <f t="shared" si="364"/>
        <v/>
      </c>
      <c r="B1447" s="5"/>
      <c r="C1447" s="6"/>
      <c r="D1447" s="7"/>
      <c r="E1447" s="8"/>
      <c r="F1447" s="8"/>
      <c r="G1447" s="60" t="str">
        <f t="shared" si="365"/>
        <v/>
      </c>
      <c r="H1447" s="60" t="str">
        <f t="shared" si="365"/>
        <v/>
      </c>
      <c r="I1447" s="60" t="str">
        <f t="shared" si="365"/>
        <v/>
      </c>
      <c r="K1447" s="115" t="str">
        <f t="shared" si="362"/>
        <v/>
      </c>
      <c r="U1447" s="116"/>
      <c r="V1447" s="65" t="str">
        <f t="shared" si="352"/>
        <v/>
      </c>
      <c r="W1447" s="65" t="str">
        <f t="shared" si="353"/>
        <v/>
      </c>
      <c r="X1447" s="65" t="str">
        <f t="shared" si="354"/>
        <v/>
      </c>
      <c r="Y1447" s="65" t="str">
        <f t="shared" si="355"/>
        <v/>
      </c>
      <c r="Z1447" s="65" t="str">
        <f t="shared" si="356"/>
        <v/>
      </c>
      <c r="AA1447" s="65" t="str">
        <f t="shared" si="357"/>
        <v/>
      </c>
      <c r="AB1447" s="38"/>
      <c r="AC1447" s="38"/>
      <c r="AD1447" s="38"/>
      <c r="AE1447" s="85" t="str">
        <f t="shared" si="358"/>
        <v/>
      </c>
      <c r="AF1447" s="85" t="str">
        <f t="shared" si="359"/>
        <v/>
      </c>
      <c r="AG1447" s="85" t="str">
        <f t="shared" si="360"/>
        <v/>
      </c>
      <c r="AH1447" s="66" t="str">
        <f t="shared" si="363"/>
        <v/>
      </c>
      <c r="AI1447" s="46" t="str">
        <f>IFERROR(IF(ISNUMBER('Opsparede løndele dec20-mar21'!K1445),AH1447+'Opsparede løndele dec20-mar21'!K1445,AH1447),"")</f>
        <v/>
      </c>
    </row>
    <row r="1448" spans="1:35" x14ac:dyDescent="0.25">
      <c r="A1448" s="52" t="str">
        <f t="shared" si="364"/>
        <v/>
      </c>
      <c r="B1448" s="5"/>
      <c r="C1448" s="6"/>
      <c r="D1448" s="7"/>
      <c r="E1448" s="8"/>
      <c r="F1448" s="8"/>
      <c r="G1448" s="60" t="str">
        <f t="shared" ref="G1448:I1463" si="366">IF(AND(ISNUMBER($E1448),ISNUMBER($F1448)),MAX(MIN(NETWORKDAYS(IF($E1448&lt;=VLOOKUP(G$6,Matrix_antal_dage,5,FALSE),VLOOKUP(G$6,Matrix_antal_dage,5,FALSE),$E1448),IF($F1448&gt;=VLOOKUP(G$6,Matrix_antal_dage,6,FALSE),VLOOKUP(G$6,Matrix_antal_dage,6,FALSE),$F1448),helligdage),VLOOKUP(G$6,Matrix_antal_dage,7,FALSE)),0),"")</f>
        <v/>
      </c>
      <c r="H1448" s="60" t="str">
        <f t="shared" si="366"/>
        <v/>
      </c>
      <c r="I1448" s="60" t="str">
        <f t="shared" si="366"/>
        <v/>
      </c>
      <c r="K1448" s="115" t="str">
        <f t="shared" si="362"/>
        <v/>
      </c>
      <c r="U1448" s="116"/>
      <c r="V1448" s="65" t="str">
        <f t="shared" si="352"/>
        <v/>
      </c>
      <c r="W1448" s="65" t="str">
        <f t="shared" si="353"/>
        <v/>
      </c>
      <c r="X1448" s="65" t="str">
        <f t="shared" si="354"/>
        <v/>
      </c>
      <c r="Y1448" s="65" t="str">
        <f t="shared" si="355"/>
        <v/>
      </c>
      <c r="Z1448" s="65" t="str">
        <f t="shared" si="356"/>
        <v/>
      </c>
      <c r="AA1448" s="65" t="str">
        <f t="shared" si="357"/>
        <v/>
      </c>
      <c r="AB1448" s="38"/>
      <c r="AC1448" s="38"/>
      <c r="AD1448" s="38"/>
      <c r="AE1448" s="85" t="str">
        <f t="shared" si="358"/>
        <v/>
      </c>
      <c r="AF1448" s="85" t="str">
        <f t="shared" si="359"/>
        <v/>
      </c>
      <c r="AG1448" s="85" t="str">
        <f t="shared" si="360"/>
        <v/>
      </c>
      <c r="AH1448" s="66" t="str">
        <f t="shared" si="363"/>
        <v/>
      </c>
      <c r="AI1448" s="46" t="str">
        <f>IFERROR(IF(ISNUMBER('Opsparede løndele dec20-mar21'!K1446),AH1448+'Opsparede løndele dec20-mar21'!K1446,AH1448),"")</f>
        <v/>
      </c>
    </row>
    <row r="1449" spans="1:35" x14ac:dyDescent="0.25">
      <c r="A1449" s="52" t="str">
        <f t="shared" si="364"/>
        <v/>
      </c>
      <c r="B1449" s="5"/>
      <c r="C1449" s="6"/>
      <c r="D1449" s="7"/>
      <c r="E1449" s="8"/>
      <c r="F1449" s="8"/>
      <c r="G1449" s="60" t="str">
        <f t="shared" si="366"/>
        <v/>
      </c>
      <c r="H1449" s="60" t="str">
        <f t="shared" si="366"/>
        <v/>
      </c>
      <c r="I1449" s="60" t="str">
        <f t="shared" si="366"/>
        <v/>
      </c>
      <c r="K1449" s="115" t="str">
        <f t="shared" si="362"/>
        <v/>
      </c>
      <c r="U1449" s="116"/>
      <c r="V1449" s="65" t="str">
        <f t="shared" si="352"/>
        <v/>
      </c>
      <c r="W1449" s="65" t="str">
        <f t="shared" si="353"/>
        <v/>
      </c>
      <c r="X1449" s="65" t="str">
        <f t="shared" si="354"/>
        <v/>
      </c>
      <c r="Y1449" s="65" t="str">
        <f t="shared" si="355"/>
        <v/>
      </c>
      <c r="Z1449" s="65" t="str">
        <f t="shared" si="356"/>
        <v/>
      </c>
      <c r="AA1449" s="65" t="str">
        <f t="shared" si="357"/>
        <v/>
      </c>
      <c r="AB1449" s="38"/>
      <c r="AC1449" s="38"/>
      <c r="AD1449" s="38"/>
      <c r="AE1449" s="85" t="str">
        <f t="shared" si="358"/>
        <v/>
      </c>
      <c r="AF1449" s="85" t="str">
        <f t="shared" si="359"/>
        <v/>
      </c>
      <c r="AG1449" s="85" t="str">
        <f t="shared" si="360"/>
        <v/>
      </c>
      <c r="AH1449" s="66" t="str">
        <f t="shared" si="363"/>
        <v/>
      </c>
      <c r="AI1449" s="46" t="str">
        <f>IFERROR(IF(ISNUMBER('Opsparede løndele dec20-mar21'!K1447),AH1449+'Opsparede løndele dec20-mar21'!K1447,AH1449),"")</f>
        <v/>
      </c>
    </row>
    <row r="1450" spans="1:35" x14ac:dyDescent="0.25">
      <c r="A1450" s="52" t="str">
        <f t="shared" si="364"/>
        <v/>
      </c>
      <c r="B1450" s="5"/>
      <c r="C1450" s="6"/>
      <c r="D1450" s="7"/>
      <c r="E1450" s="8"/>
      <c r="F1450" s="8"/>
      <c r="G1450" s="60" t="str">
        <f t="shared" si="366"/>
        <v/>
      </c>
      <c r="H1450" s="60" t="str">
        <f t="shared" si="366"/>
        <v/>
      </c>
      <c r="I1450" s="60" t="str">
        <f t="shared" si="366"/>
        <v/>
      </c>
      <c r="K1450" s="115" t="str">
        <f t="shared" si="362"/>
        <v/>
      </c>
      <c r="U1450" s="116"/>
      <c r="V1450" s="65" t="str">
        <f t="shared" si="352"/>
        <v/>
      </c>
      <c r="W1450" s="65" t="str">
        <f t="shared" si="353"/>
        <v/>
      </c>
      <c r="X1450" s="65" t="str">
        <f t="shared" si="354"/>
        <v/>
      </c>
      <c r="Y1450" s="65" t="str">
        <f t="shared" si="355"/>
        <v/>
      </c>
      <c r="Z1450" s="65" t="str">
        <f t="shared" si="356"/>
        <v/>
      </c>
      <c r="AA1450" s="65" t="str">
        <f t="shared" si="357"/>
        <v/>
      </c>
      <c r="AB1450" s="38"/>
      <c r="AC1450" s="38"/>
      <c r="AD1450" s="38"/>
      <c r="AE1450" s="85" t="str">
        <f t="shared" si="358"/>
        <v/>
      </c>
      <c r="AF1450" s="85" t="str">
        <f t="shared" si="359"/>
        <v/>
      </c>
      <c r="AG1450" s="85" t="str">
        <f t="shared" si="360"/>
        <v/>
      </c>
      <c r="AH1450" s="66" t="str">
        <f t="shared" si="363"/>
        <v/>
      </c>
      <c r="AI1450" s="46" t="str">
        <f>IFERROR(IF(ISNUMBER('Opsparede løndele dec20-mar21'!K1448),AH1450+'Opsparede løndele dec20-mar21'!K1448,AH1450),"")</f>
        <v/>
      </c>
    </row>
    <row r="1451" spans="1:35" x14ac:dyDescent="0.25">
      <c r="A1451" s="52" t="str">
        <f t="shared" si="364"/>
        <v/>
      </c>
      <c r="B1451" s="5"/>
      <c r="C1451" s="6"/>
      <c r="D1451" s="7"/>
      <c r="E1451" s="8"/>
      <c r="F1451" s="8"/>
      <c r="G1451" s="60" t="str">
        <f t="shared" si="366"/>
        <v/>
      </c>
      <c r="H1451" s="60" t="str">
        <f t="shared" si="366"/>
        <v/>
      </c>
      <c r="I1451" s="60" t="str">
        <f t="shared" si="366"/>
        <v/>
      </c>
      <c r="K1451" s="115" t="str">
        <f t="shared" si="362"/>
        <v/>
      </c>
      <c r="U1451" s="116"/>
      <c r="V1451" s="65" t="str">
        <f t="shared" si="352"/>
        <v/>
      </c>
      <c r="W1451" s="65" t="str">
        <f t="shared" si="353"/>
        <v/>
      </c>
      <c r="X1451" s="65" t="str">
        <f t="shared" si="354"/>
        <v/>
      </c>
      <c r="Y1451" s="65" t="str">
        <f t="shared" si="355"/>
        <v/>
      </c>
      <c r="Z1451" s="65" t="str">
        <f t="shared" si="356"/>
        <v/>
      </c>
      <c r="AA1451" s="65" t="str">
        <f t="shared" si="357"/>
        <v/>
      </c>
      <c r="AB1451" s="38"/>
      <c r="AC1451" s="38"/>
      <c r="AD1451" s="38"/>
      <c r="AE1451" s="85" t="str">
        <f t="shared" si="358"/>
        <v/>
      </c>
      <c r="AF1451" s="85" t="str">
        <f t="shared" si="359"/>
        <v/>
      </c>
      <c r="AG1451" s="85" t="str">
        <f t="shared" si="360"/>
        <v/>
      </c>
      <c r="AH1451" s="66" t="str">
        <f t="shared" si="363"/>
        <v/>
      </c>
      <c r="AI1451" s="46" t="str">
        <f>IFERROR(IF(ISNUMBER('Opsparede løndele dec20-mar21'!K1449),AH1451+'Opsparede løndele dec20-mar21'!K1449,AH1451),"")</f>
        <v/>
      </c>
    </row>
    <row r="1452" spans="1:35" x14ac:dyDescent="0.25">
      <c r="A1452" s="52" t="str">
        <f t="shared" si="364"/>
        <v/>
      </c>
      <c r="B1452" s="5"/>
      <c r="C1452" s="6"/>
      <c r="D1452" s="7"/>
      <c r="E1452" s="8"/>
      <c r="F1452" s="8"/>
      <c r="G1452" s="60" t="str">
        <f t="shared" si="366"/>
        <v/>
      </c>
      <c r="H1452" s="60" t="str">
        <f t="shared" si="366"/>
        <v/>
      </c>
      <c r="I1452" s="60" t="str">
        <f t="shared" si="366"/>
        <v/>
      </c>
      <c r="K1452" s="115" t="str">
        <f t="shared" si="362"/>
        <v/>
      </c>
      <c r="U1452" s="116"/>
      <c r="V1452" s="65" t="str">
        <f t="shared" si="352"/>
        <v/>
      </c>
      <c r="W1452" s="65" t="str">
        <f t="shared" si="353"/>
        <v/>
      </c>
      <c r="X1452" s="65" t="str">
        <f t="shared" si="354"/>
        <v/>
      </c>
      <c r="Y1452" s="65" t="str">
        <f t="shared" si="355"/>
        <v/>
      </c>
      <c r="Z1452" s="65" t="str">
        <f t="shared" si="356"/>
        <v/>
      </c>
      <c r="AA1452" s="65" t="str">
        <f t="shared" si="357"/>
        <v/>
      </c>
      <c r="AB1452" s="38"/>
      <c r="AC1452" s="38"/>
      <c r="AD1452" s="38"/>
      <c r="AE1452" s="85" t="str">
        <f t="shared" si="358"/>
        <v/>
      </c>
      <c r="AF1452" s="85" t="str">
        <f t="shared" si="359"/>
        <v/>
      </c>
      <c r="AG1452" s="85" t="str">
        <f t="shared" si="360"/>
        <v/>
      </c>
      <c r="AH1452" s="66" t="str">
        <f t="shared" si="363"/>
        <v/>
      </c>
      <c r="AI1452" s="46" t="str">
        <f>IFERROR(IF(ISNUMBER('Opsparede løndele dec20-mar21'!K1450),AH1452+'Opsparede løndele dec20-mar21'!K1450,AH1452),"")</f>
        <v/>
      </c>
    </row>
    <row r="1453" spans="1:35" x14ac:dyDescent="0.25">
      <c r="A1453" s="52" t="str">
        <f t="shared" si="364"/>
        <v/>
      </c>
      <c r="B1453" s="5"/>
      <c r="C1453" s="6"/>
      <c r="D1453" s="7"/>
      <c r="E1453" s="8"/>
      <c r="F1453" s="8"/>
      <c r="G1453" s="60" t="str">
        <f t="shared" si="366"/>
        <v/>
      </c>
      <c r="H1453" s="60" t="str">
        <f t="shared" si="366"/>
        <v/>
      </c>
      <c r="I1453" s="60" t="str">
        <f t="shared" si="366"/>
        <v/>
      </c>
      <c r="K1453" s="115" t="str">
        <f t="shared" si="362"/>
        <v/>
      </c>
      <c r="U1453" s="116"/>
      <c r="V1453" s="65" t="str">
        <f t="shared" si="352"/>
        <v/>
      </c>
      <c r="W1453" s="65" t="str">
        <f t="shared" si="353"/>
        <v/>
      </c>
      <c r="X1453" s="65" t="str">
        <f t="shared" si="354"/>
        <v/>
      </c>
      <c r="Y1453" s="65" t="str">
        <f t="shared" si="355"/>
        <v/>
      </c>
      <c r="Z1453" s="65" t="str">
        <f t="shared" si="356"/>
        <v/>
      </c>
      <c r="AA1453" s="65" t="str">
        <f t="shared" si="357"/>
        <v/>
      </c>
      <c r="AB1453" s="38"/>
      <c r="AC1453" s="38"/>
      <c r="AD1453" s="38"/>
      <c r="AE1453" s="85" t="str">
        <f t="shared" si="358"/>
        <v/>
      </c>
      <c r="AF1453" s="85" t="str">
        <f t="shared" si="359"/>
        <v/>
      </c>
      <c r="AG1453" s="85" t="str">
        <f t="shared" si="360"/>
        <v/>
      </c>
      <c r="AH1453" s="66" t="str">
        <f t="shared" si="363"/>
        <v/>
      </c>
      <c r="AI1453" s="46" t="str">
        <f>IFERROR(IF(ISNUMBER('Opsparede løndele dec20-mar21'!K1451),AH1453+'Opsparede løndele dec20-mar21'!K1451,AH1453),"")</f>
        <v/>
      </c>
    </row>
    <row r="1454" spans="1:35" x14ac:dyDescent="0.25">
      <c r="A1454" s="52" t="str">
        <f t="shared" si="364"/>
        <v/>
      </c>
      <c r="B1454" s="5"/>
      <c r="C1454" s="6"/>
      <c r="D1454" s="7"/>
      <c r="E1454" s="8"/>
      <c r="F1454" s="8"/>
      <c r="G1454" s="60" t="str">
        <f t="shared" si="366"/>
        <v/>
      </c>
      <c r="H1454" s="60" t="str">
        <f t="shared" si="366"/>
        <v/>
      </c>
      <c r="I1454" s="60" t="str">
        <f t="shared" si="366"/>
        <v/>
      </c>
      <c r="K1454" s="115" t="str">
        <f t="shared" si="362"/>
        <v/>
      </c>
      <c r="U1454" s="116"/>
      <c r="V1454" s="65" t="str">
        <f t="shared" si="352"/>
        <v/>
      </c>
      <c r="W1454" s="65" t="str">
        <f t="shared" si="353"/>
        <v/>
      </c>
      <c r="X1454" s="65" t="str">
        <f t="shared" si="354"/>
        <v/>
      </c>
      <c r="Y1454" s="65" t="str">
        <f t="shared" si="355"/>
        <v/>
      </c>
      <c r="Z1454" s="65" t="str">
        <f t="shared" si="356"/>
        <v/>
      </c>
      <c r="AA1454" s="65" t="str">
        <f t="shared" si="357"/>
        <v/>
      </c>
      <c r="AB1454" s="38"/>
      <c r="AC1454" s="38"/>
      <c r="AD1454" s="38"/>
      <c r="AE1454" s="85" t="str">
        <f t="shared" si="358"/>
        <v/>
      </c>
      <c r="AF1454" s="85" t="str">
        <f t="shared" si="359"/>
        <v/>
      </c>
      <c r="AG1454" s="85" t="str">
        <f t="shared" si="360"/>
        <v/>
      </c>
      <c r="AH1454" s="66" t="str">
        <f t="shared" si="363"/>
        <v/>
      </c>
      <c r="AI1454" s="46" t="str">
        <f>IFERROR(IF(ISNUMBER('Opsparede løndele dec20-mar21'!K1452),AH1454+'Opsparede løndele dec20-mar21'!K1452,AH1454),"")</f>
        <v/>
      </c>
    </row>
    <row r="1455" spans="1:35" x14ac:dyDescent="0.25">
      <c r="A1455" s="52" t="str">
        <f t="shared" si="364"/>
        <v/>
      </c>
      <c r="B1455" s="5"/>
      <c r="C1455" s="6"/>
      <c r="D1455" s="7"/>
      <c r="E1455" s="8"/>
      <c r="F1455" s="8"/>
      <c r="G1455" s="60" t="str">
        <f t="shared" si="366"/>
        <v/>
      </c>
      <c r="H1455" s="60" t="str">
        <f t="shared" si="366"/>
        <v/>
      </c>
      <c r="I1455" s="60" t="str">
        <f t="shared" si="366"/>
        <v/>
      </c>
      <c r="K1455" s="115" t="str">
        <f t="shared" si="362"/>
        <v/>
      </c>
      <c r="U1455" s="116"/>
      <c r="V1455" s="65" t="str">
        <f t="shared" si="352"/>
        <v/>
      </c>
      <c r="W1455" s="65" t="str">
        <f t="shared" si="353"/>
        <v/>
      </c>
      <c r="X1455" s="65" t="str">
        <f t="shared" si="354"/>
        <v/>
      </c>
      <c r="Y1455" s="65" t="str">
        <f t="shared" si="355"/>
        <v/>
      </c>
      <c r="Z1455" s="65" t="str">
        <f t="shared" si="356"/>
        <v/>
      </c>
      <c r="AA1455" s="65" t="str">
        <f t="shared" si="357"/>
        <v/>
      </c>
      <c r="AB1455" s="38"/>
      <c r="AC1455" s="38"/>
      <c r="AD1455" s="38"/>
      <c r="AE1455" s="85" t="str">
        <f t="shared" si="358"/>
        <v/>
      </c>
      <c r="AF1455" s="85" t="str">
        <f t="shared" si="359"/>
        <v/>
      </c>
      <c r="AG1455" s="85" t="str">
        <f t="shared" si="360"/>
        <v/>
      </c>
      <c r="AH1455" s="66" t="str">
        <f t="shared" si="363"/>
        <v/>
      </c>
      <c r="AI1455" s="46" t="str">
        <f>IFERROR(IF(ISNUMBER('Opsparede løndele dec20-mar21'!K1453),AH1455+'Opsparede løndele dec20-mar21'!K1453,AH1455),"")</f>
        <v/>
      </c>
    </row>
    <row r="1456" spans="1:35" x14ac:dyDescent="0.25">
      <c r="A1456" s="52" t="str">
        <f t="shared" si="364"/>
        <v/>
      </c>
      <c r="B1456" s="5"/>
      <c r="C1456" s="6"/>
      <c r="D1456" s="7"/>
      <c r="E1456" s="8"/>
      <c r="F1456" s="8"/>
      <c r="G1456" s="60" t="str">
        <f t="shared" si="366"/>
        <v/>
      </c>
      <c r="H1456" s="60" t="str">
        <f t="shared" si="366"/>
        <v/>
      </c>
      <c r="I1456" s="60" t="str">
        <f t="shared" si="366"/>
        <v/>
      </c>
      <c r="K1456" s="115" t="str">
        <f t="shared" si="362"/>
        <v/>
      </c>
      <c r="U1456" s="116"/>
      <c r="V1456" s="65" t="str">
        <f t="shared" si="352"/>
        <v/>
      </c>
      <c r="W1456" s="65" t="str">
        <f t="shared" si="353"/>
        <v/>
      </c>
      <c r="X1456" s="65" t="str">
        <f t="shared" si="354"/>
        <v/>
      </c>
      <c r="Y1456" s="65" t="str">
        <f t="shared" si="355"/>
        <v/>
      </c>
      <c r="Z1456" s="65" t="str">
        <f t="shared" si="356"/>
        <v/>
      </c>
      <c r="AA1456" s="65" t="str">
        <f t="shared" si="357"/>
        <v/>
      </c>
      <c r="AB1456" s="38"/>
      <c r="AC1456" s="38"/>
      <c r="AD1456" s="38"/>
      <c r="AE1456" s="85" t="str">
        <f t="shared" si="358"/>
        <v/>
      </c>
      <c r="AF1456" s="85" t="str">
        <f t="shared" si="359"/>
        <v/>
      </c>
      <c r="AG1456" s="85" t="str">
        <f t="shared" si="360"/>
        <v/>
      </c>
      <c r="AH1456" s="66" t="str">
        <f t="shared" si="363"/>
        <v/>
      </c>
      <c r="AI1456" s="46" t="str">
        <f>IFERROR(IF(ISNUMBER('Opsparede løndele dec20-mar21'!K1454),AH1456+'Opsparede løndele dec20-mar21'!K1454,AH1456),"")</f>
        <v/>
      </c>
    </row>
    <row r="1457" spans="1:35" x14ac:dyDescent="0.25">
      <c r="A1457" s="52" t="str">
        <f t="shared" si="364"/>
        <v/>
      </c>
      <c r="B1457" s="5"/>
      <c r="C1457" s="6"/>
      <c r="D1457" s="7"/>
      <c r="E1457" s="8"/>
      <c r="F1457" s="8"/>
      <c r="G1457" s="60" t="str">
        <f t="shared" si="366"/>
        <v/>
      </c>
      <c r="H1457" s="60" t="str">
        <f t="shared" si="366"/>
        <v/>
      </c>
      <c r="I1457" s="60" t="str">
        <f t="shared" si="366"/>
        <v/>
      </c>
      <c r="K1457" s="115" t="str">
        <f t="shared" si="362"/>
        <v/>
      </c>
      <c r="U1457" s="116"/>
      <c r="V1457" s="65" t="str">
        <f t="shared" si="352"/>
        <v/>
      </c>
      <c r="W1457" s="65" t="str">
        <f t="shared" si="353"/>
        <v/>
      </c>
      <c r="X1457" s="65" t="str">
        <f t="shared" si="354"/>
        <v/>
      </c>
      <c r="Y1457" s="65" t="str">
        <f t="shared" si="355"/>
        <v/>
      </c>
      <c r="Z1457" s="65" t="str">
        <f t="shared" si="356"/>
        <v/>
      </c>
      <c r="AA1457" s="65" t="str">
        <f t="shared" si="357"/>
        <v/>
      </c>
      <c r="AB1457" s="38"/>
      <c r="AC1457" s="38"/>
      <c r="AD1457" s="38"/>
      <c r="AE1457" s="85" t="str">
        <f t="shared" si="358"/>
        <v/>
      </c>
      <c r="AF1457" s="85" t="str">
        <f t="shared" si="359"/>
        <v/>
      </c>
      <c r="AG1457" s="85" t="str">
        <f t="shared" si="360"/>
        <v/>
      </c>
      <c r="AH1457" s="66" t="str">
        <f t="shared" si="363"/>
        <v/>
      </c>
      <c r="AI1457" s="46" t="str">
        <f>IFERROR(IF(ISNUMBER('Opsparede løndele dec20-mar21'!K1455),AH1457+'Opsparede løndele dec20-mar21'!K1455,AH1457),"")</f>
        <v/>
      </c>
    </row>
    <row r="1458" spans="1:35" x14ac:dyDescent="0.25">
      <c r="A1458" s="52" t="str">
        <f t="shared" si="364"/>
        <v/>
      </c>
      <c r="B1458" s="5"/>
      <c r="C1458" s="6"/>
      <c r="D1458" s="7"/>
      <c r="E1458" s="8"/>
      <c r="F1458" s="8"/>
      <c r="G1458" s="60" t="str">
        <f t="shared" si="366"/>
        <v/>
      </c>
      <c r="H1458" s="60" t="str">
        <f t="shared" si="366"/>
        <v/>
      </c>
      <c r="I1458" s="60" t="str">
        <f t="shared" si="366"/>
        <v/>
      </c>
      <c r="K1458" s="115" t="str">
        <f t="shared" si="362"/>
        <v/>
      </c>
      <c r="U1458" s="116"/>
      <c r="V1458" s="65" t="str">
        <f t="shared" si="352"/>
        <v/>
      </c>
      <c r="W1458" s="65" t="str">
        <f t="shared" si="353"/>
        <v/>
      </c>
      <c r="X1458" s="65" t="str">
        <f t="shared" si="354"/>
        <v/>
      </c>
      <c r="Y1458" s="65" t="str">
        <f t="shared" si="355"/>
        <v/>
      </c>
      <c r="Z1458" s="65" t="str">
        <f t="shared" si="356"/>
        <v/>
      </c>
      <c r="AA1458" s="65" t="str">
        <f t="shared" si="357"/>
        <v/>
      </c>
      <c r="AB1458" s="38"/>
      <c r="AC1458" s="38"/>
      <c r="AD1458" s="38"/>
      <c r="AE1458" s="85" t="str">
        <f t="shared" si="358"/>
        <v/>
      </c>
      <c r="AF1458" s="85" t="str">
        <f t="shared" si="359"/>
        <v/>
      </c>
      <c r="AG1458" s="85" t="str">
        <f t="shared" si="360"/>
        <v/>
      </c>
      <c r="AH1458" s="66" t="str">
        <f t="shared" si="363"/>
        <v/>
      </c>
      <c r="AI1458" s="46" t="str">
        <f>IFERROR(IF(ISNUMBER('Opsparede løndele dec20-mar21'!K1456),AH1458+'Opsparede løndele dec20-mar21'!K1456,AH1458),"")</f>
        <v/>
      </c>
    </row>
    <row r="1459" spans="1:35" x14ac:dyDescent="0.25">
      <c r="A1459" s="52" t="str">
        <f t="shared" si="364"/>
        <v/>
      </c>
      <c r="B1459" s="5"/>
      <c r="C1459" s="6"/>
      <c r="D1459" s="7"/>
      <c r="E1459" s="8"/>
      <c r="F1459" s="8"/>
      <c r="G1459" s="60" t="str">
        <f t="shared" si="366"/>
        <v/>
      </c>
      <c r="H1459" s="60" t="str">
        <f t="shared" si="366"/>
        <v/>
      </c>
      <c r="I1459" s="60" t="str">
        <f t="shared" si="366"/>
        <v/>
      </c>
      <c r="K1459" s="115" t="str">
        <f t="shared" si="362"/>
        <v/>
      </c>
      <c r="U1459" s="116"/>
      <c r="V1459" s="65" t="str">
        <f t="shared" si="352"/>
        <v/>
      </c>
      <c r="W1459" s="65" t="str">
        <f t="shared" si="353"/>
        <v/>
      </c>
      <c r="X1459" s="65" t="str">
        <f t="shared" si="354"/>
        <v/>
      </c>
      <c r="Y1459" s="65" t="str">
        <f t="shared" si="355"/>
        <v/>
      </c>
      <c r="Z1459" s="65" t="str">
        <f t="shared" si="356"/>
        <v/>
      </c>
      <c r="AA1459" s="65" t="str">
        <f t="shared" si="357"/>
        <v/>
      </c>
      <c r="AB1459" s="38"/>
      <c r="AC1459" s="38"/>
      <c r="AD1459" s="38"/>
      <c r="AE1459" s="85" t="str">
        <f t="shared" si="358"/>
        <v/>
      </c>
      <c r="AF1459" s="85" t="str">
        <f t="shared" si="359"/>
        <v/>
      </c>
      <c r="AG1459" s="85" t="str">
        <f t="shared" si="360"/>
        <v/>
      </c>
      <c r="AH1459" s="66" t="str">
        <f t="shared" si="363"/>
        <v/>
      </c>
      <c r="AI1459" s="46" t="str">
        <f>IFERROR(IF(ISNUMBER('Opsparede løndele dec20-mar21'!K1457),AH1459+'Opsparede løndele dec20-mar21'!K1457,AH1459),"")</f>
        <v/>
      </c>
    </row>
    <row r="1460" spans="1:35" x14ac:dyDescent="0.25">
      <c r="A1460" s="52" t="str">
        <f t="shared" si="364"/>
        <v/>
      </c>
      <c r="B1460" s="5"/>
      <c r="C1460" s="6"/>
      <c r="D1460" s="7"/>
      <c r="E1460" s="8"/>
      <c r="F1460" s="8"/>
      <c r="G1460" s="60" t="str">
        <f t="shared" si="366"/>
        <v/>
      </c>
      <c r="H1460" s="60" t="str">
        <f t="shared" si="366"/>
        <v/>
      </c>
      <c r="I1460" s="60" t="str">
        <f t="shared" si="366"/>
        <v/>
      </c>
      <c r="K1460" s="115" t="str">
        <f t="shared" si="362"/>
        <v/>
      </c>
      <c r="U1460" s="116"/>
      <c r="V1460" s="65" t="str">
        <f t="shared" si="352"/>
        <v/>
      </c>
      <c r="W1460" s="65" t="str">
        <f t="shared" si="353"/>
        <v/>
      </c>
      <c r="X1460" s="65" t="str">
        <f t="shared" si="354"/>
        <v/>
      </c>
      <c r="Y1460" s="65" t="str">
        <f t="shared" si="355"/>
        <v/>
      </c>
      <c r="Z1460" s="65" t="str">
        <f t="shared" si="356"/>
        <v/>
      </c>
      <c r="AA1460" s="65" t="str">
        <f t="shared" si="357"/>
        <v/>
      </c>
      <c r="AB1460" s="38"/>
      <c r="AC1460" s="38"/>
      <c r="AD1460" s="38"/>
      <c r="AE1460" s="85" t="str">
        <f t="shared" si="358"/>
        <v/>
      </c>
      <c r="AF1460" s="85" t="str">
        <f t="shared" si="359"/>
        <v/>
      </c>
      <c r="AG1460" s="85" t="str">
        <f t="shared" si="360"/>
        <v/>
      </c>
      <c r="AH1460" s="66" t="str">
        <f t="shared" si="363"/>
        <v/>
      </c>
      <c r="AI1460" s="46" t="str">
        <f>IFERROR(IF(ISNUMBER('Opsparede løndele dec20-mar21'!K1458),AH1460+'Opsparede løndele dec20-mar21'!K1458,AH1460),"")</f>
        <v/>
      </c>
    </row>
    <row r="1461" spans="1:35" x14ac:dyDescent="0.25">
      <c r="A1461" s="52" t="str">
        <f t="shared" si="364"/>
        <v/>
      </c>
      <c r="B1461" s="5"/>
      <c r="C1461" s="6"/>
      <c r="D1461" s="7"/>
      <c r="E1461" s="8"/>
      <c r="F1461" s="8"/>
      <c r="G1461" s="60" t="str">
        <f t="shared" si="366"/>
        <v/>
      </c>
      <c r="H1461" s="60" t="str">
        <f t="shared" si="366"/>
        <v/>
      </c>
      <c r="I1461" s="60" t="str">
        <f t="shared" si="366"/>
        <v/>
      </c>
      <c r="K1461" s="115" t="str">
        <f t="shared" si="362"/>
        <v/>
      </c>
      <c r="U1461" s="116"/>
      <c r="V1461" s="65" t="str">
        <f t="shared" si="352"/>
        <v/>
      </c>
      <c r="W1461" s="65" t="str">
        <f t="shared" si="353"/>
        <v/>
      </c>
      <c r="X1461" s="65" t="str">
        <f t="shared" si="354"/>
        <v/>
      </c>
      <c r="Y1461" s="65" t="str">
        <f t="shared" si="355"/>
        <v/>
      </c>
      <c r="Z1461" s="65" t="str">
        <f t="shared" si="356"/>
        <v/>
      </c>
      <c r="AA1461" s="65" t="str">
        <f t="shared" si="357"/>
        <v/>
      </c>
      <c r="AB1461" s="38"/>
      <c r="AC1461" s="38"/>
      <c r="AD1461" s="38"/>
      <c r="AE1461" s="85" t="str">
        <f t="shared" si="358"/>
        <v/>
      </c>
      <c r="AF1461" s="85" t="str">
        <f t="shared" si="359"/>
        <v/>
      </c>
      <c r="AG1461" s="85" t="str">
        <f t="shared" si="360"/>
        <v/>
      </c>
      <c r="AH1461" s="66" t="str">
        <f t="shared" si="363"/>
        <v/>
      </c>
      <c r="AI1461" s="46" t="str">
        <f>IFERROR(IF(ISNUMBER('Opsparede løndele dec20-mar21'!K1459),AH1461+'Opsparede løndele dec20-mar21'!K1459,AH1461),"")</f>
        <v/>
      </c>
    </row>
    <row r="1462" spans="1:35" x14ac:dyDescent="0.25">
      <c r="A1462" s="52" t="str">
        <f t="shared" si="364"/>
        <v/>
      </c>
      <c r="B1462" s="5"/>
      <c r="C1462" s="6"/>
      <c r="D1462" s="7"/>
      <c r="E1462" s="8"/>
      <c r="F1462" s="8"/>
      <c r="G1462" s="60" t="str">
        <f t="shared" si="366"/>
        <v/>
      </c>
      <c r="H1462" s="60" t="str">
        <f t="shared" si="366"/>
        <v/>
      </c>
      <c r="I1462" s="60" t="str">
        <f t="shared" si="366"/>
        <v/>
      </c>
      <c r="K1462" s="115" t="str">
        <f t="shared" si="362"/>
        <v/>
      </c>
      <c r="U1462" s="116"/>
      <c r="V1462" s="65" t="str">
        <f t="shared" si="352"/>
        <v/>
      </c>
      <c r="W1462" s="65" t="str">
        <f t="shared" si="353"/>
        <v/>
      </c>
      <c r="X1462" s="65" t="str">
        <f t="shared" si="354"/>
        <v/>
      </c>
      <c r="Y1462" s="65" t="str">
        <f t="shared" si="355"/>
        <v/>
      </c>
      <c r="Z1462" s="65" t="str">
        <f t="shared" si="356"/>
        <v/>
      </c>
      <c r="AA1462" s="65" t="str">
        <f t="shared" si="357"/>
        <v/>
      </c>
      <c r="AB1462" s="38"/>
      <c r="AC1462" s="38"/>
      <c r="AD1462" s="38"/>
      <c r="AE1462" s="85" t="str">
        <f t="shared" si="358"/>
        <v/>
      </c>
      <c r="AF1462" s="85" t="str">
        <f t="shared" si="359"/>
        <v/>
      </c>
      <c r="AG1462" s="85" t="str">
        <f t="shared" si="360"/>
        <v/>
      </c>
      <c r="AH1462" s="66" t="str">
        <f t="shared" si="363"/>
        <v/>
      </c>
      <c r="AI1462" s="46" t="str">
        <f>IFERROR(IF(ISNUMBER('Opsparede løndele dec20-mar21'!K1460),AH1462+'Opsparede løndele dec20-mar21'!K1460,AH1462),"")</f>
        <v/>
      </c>
    </row>
    <row r="1463" spans="1:35" x14ac:dyDescent="0.25">
      <c r="A1463" s="52" t="str">
        <f t="shared" si="364"/>
        <v/>
      </c>
      <c r="B1463" s="5"/>
      <c r="C1463" s="6"/>
      <c r="D1463" s="7"/>
      <c r="E1463" s="8"/>
      <c r="F1463" s="8"/>
      <c r="G1463" s="60" t="str">
        <f t="shared" si="366"/>
        <v/>
      </c>
      <c r="H1463" s="60" t="str">
        <f t="shared" si="366"/>
        <v/>
      </c>
      <c r="I1463" s="60" t="str">
        <f t="shared" si="366"/>
        <v/>
      </c>
      <c r="K1463" s="115" t="str">
        <f t="shared" si="362"/>
        <v/>
      </c>
      <c r="U1463" s="116"/>
      <c r="V1463" s="65" t="str">
        <f t="shared" si="352"/>
        <v/>
      </c>
      <c r="W1463" s="65" t="str">
        <f t="shared" si="353"/>
        <v/>
      </c>
      <c r="X1463" s="65" t="str">
        <f t="shared" si="354"/>
        <v/>
      </c>
      <c r="Y1463" s="65" t="str">
        <f t="shared" si="355"/>
        <v/>
      </c>
      <c r="Z1463" s="65" t="str">
        <f t="shared" si="356"/>
        <v/>
      </c>
      <c r="AA1463" s="65" t="str">
        <f t="shared" si="357"/>
        <v/>
      </c>
      <c r="AB1463" s="38"/>
      <c r="AC1463" s="38"/>
      <c r="AD1463" s="38"/>
      <c r="AE1463" s="85" t="str">
        <f t="shared" si="358"/>
        <v/>
      </c>
      <c r="AF1463" s="85" t="str">
        <f t="shared" si="359"/>
        <v/>
      </c>
      <c r="AG1463" s="85" t="str">
        <f t="shared" si="360"/>
        <v/>
      </c>
      <c r="AH1463" s="66" t="str">
        <f t="shared" si="363"/>
        <v/>
      </c>
      <c r="AI1463" s="46" t="str">
        <f>IFERROR(IF(ISNUMBER('Opsparede løndele dec20-mar21'!K1461),AH1463+'Opsparede løndele dec20-mar21'!K1461,AH1463),"")</f>
        <v/>
      </c>
    </row>
    <row r="1464" spans="1:35" x14ac:dyDescent="0.25">
      <c r="A1464" s="52" t="str">
        <f t="shared" si="364"/>
        <v/>
      </c>
      <c r="B1464" s="5"/>
      <c r="C1464" s="6"/>
      <c r="D1464" s="7"/>
      <c r="E1464" s="8"/>
      <c r="F1464" s="8"/>
      <c r="G1464" s="60" t="str">
        <f t="shared" ref="G1464:I1479" si="367">IF(AND(ISNUMBER($E1464),ISNUMBER($F1464)),MAX(MIN(NETWORKDAYS(IF($E1464&lt;=VLOOKUP(G$6,Matrix_antal_dage,5,FALSE),VLOOKUP(G$6,Matrix_antal_dage,5,FALSE),$E1464),IF($F1464&gt;=VLOOKUP(G$6,Matrix_antal_dage,6,FALSE),VLOOKUP(G$6,Matrix_antal_dage,6,FALSE),$F1464),helligdage),VLOOKUP(G$6,Matrix_antal_dage,7,FALSE)),0),"")</f>
        <v/>
      </c>
      <c r="H1464" s="60" t="str">
        <f t="shared" si="367"/>
        <v/>
      </c>
      <c r="I1464" s="60" t="str">
        <f t="shared" si="367"/>
        <v/>
      </c>
      <c r="K1464" s="115" t="str">
        <f t="shared" si="362"/>
        <v/>
      </c>
      <c r="U1464" s="116"/>
      <c r="V1464" s="65" t="str">
        <f t="shared" si="352"/>
        <v/>
      </c>
      <c r="W1464" s="65" t="str">
        <f t="shared" si="353"/>
        <v/>
      </c>
      <c r="X1464" s="65" t="str">
        <f t="shared" si="354"/>
        <v/>
      </c>
      <c r="Y1464" s="65" t="str">
        <f t="shared" si="355"/>
        <v/>
      </c>
      <c r="Z1464" s="65" t="str">
        <f t="shared" si="356"/>
        <v/>
      </c>
      <c r="AA1464" s="65" t="str">
        <f t="shared" si="357"/>
        <v/>
      </c>
      <c r="AB1464" s="38"/>
      <c r="AC1464" s="38"/>
      <c r="AD1464" s="38"/>
      <c r="AE1464" s="85" t="str">
        <f t="shared" si="358"/>
        <v/>
      </c>
      <c r="AF1464" s="85" t="str">
        <f t="shared" si="359"/>
        <v/>
      </c>
      <c r="AG1464" s="85" t="str">
        <f t="shared" si="360"/>
        <v/>
      </c>
      <c r="AH1464" s="66" t="str">
        <f t="shared" si="363"/>
        <v/>
      </c>
      <c r="AI1464" s="46" t="str">
        <f>IFERROR(IF(ISNUMBER('Opsparede løndele dec20-mar21'!K1462),AH1464+'Opsparede løndele dec20-mar21'!K1462,AH1464),"")</f>
        <v/>
      </c>
    </row>
    <row r="1465" spans="1:35" x14ac:dyDescent="0.25">
      <c r="A1465" s="52" t="str">
        <f t="shared" si="364"/>
        <v/>
      </c>
      <c r="B1465" s="5"/>
      <c r="C1465" s="6"/>
      <c r="D1465" s="7"/>
      <c r="E1465" s="8"/>
      <c r="F1465" s="8"/>
      <c r="G1465" s="60" t="str">
        <f t="shared" si="367"/>
        <v/>
      </c>
      <c r="H1465" s="60" t="str">
        <f t="shared" si="367"/>
        <v/>
      </c>
      <c r="I1465" s="60" t="str">
        <f t="shared" si="367"/>
        <v/>
      </c>
      <c r="K1465" s="115" t="str">
        <f t="shared" si="362"/>
        <v/>
      </c>
      <c r="U1465" s="116"/>
      <c r="V1465" s="65" t="str">
        <f t="shared" si="352"/>
        <v/>
      </c>
      <c r="W1465" s="65" t="str">
        <f t="shared" si="353"/>
        <v/>
      </c>
      <c r="X1465" s="65" t="str">
        <f t="shared" si="354"/>
        <v/>
      </c>
      <c r="Y1465" s="65" t="str">
        <f t="shared" si="355"/>
        <v/>
      </c>
      <c r="Z1465" s="65" t="str">
        <f t="shared" si="356"/>
        <v/>
      </c>
      <c r="AA1465" s="65" t="str">
        <f t="shared" si="357"/>
        <v/>
      </c>
      <c r="AB1465" s="38"/>
      <c r="AC1465" s="38"/>
      <c r="AD1465" s="38"/>
      <c r="AE1465" s="85" t="str">
        <f t="shared" si="358"/>
        <v/>
      </c>
      <c r="AF1465" s="85" t="str">
        <f t="shared" si="359"/>
        <v/>
      </c>
      <c r="AG1465" s="85" t="str">
        <f t="shared" si="360"/>
        <v/>
      </c>
      <c r="AH1465" s="66" t="str">
        <f t="shared" si="363"/>
        <v/>
      </c>
      <c r="AI1465" s="46" t="str">
        <f>IFERROR(IF(ISNUMBER('Opsparede løndele dec20-mar21'!K1463),AH1465+'Opsparede løndele dec20-mar21'!K1463,AH1465),"")</f>
        <v/>
      </c>
    </row>
    <row r="1466" spans="1:35" x14ac:dyDescent="0.25">
      <c r="A1466" s="52" t="str">
        <f t="shared" si="364"/>
        <v/>
      </c>
      <c r="B1466" s="5"/>
      <c r="C1466" s="6"/>
      <c r="D1466" s="7"/>
      <c r="E1466" s="8"/>
      <c r="F1466" s="8"/>
      <c r="G1466" s="60" t="str">
        <f t="shared" si="367"/>
        <v/>
      </c>
      <c r="H1466" s="60" t="str">
        <f t="shared" si="367"/>
        <v/>
      </c>
      <c r="I1466" s="60" t="str">
        <f t="shared" si="367"/>
        <v/>
      </c>
      <c r="K1466" s="115" t="str">
        <f t="shared" si="362"/>
        <v/>
      </c>
      <c r="U1466" s="116"/>
      <c r="V1466" s="65" t="str">
        <f t="shared" si="352"/>
        <v/>
      </c>
      <c r="W1466" s="65" t="str">
        <f t="shared" si="353"/>
        <v/>
      </c>
      <c r="X1466" s="65" t="str">
        <f t="shared" si="354"/>
        <v/>
      </c>
      <c r="Y1466" s="65" t="str">
        <f t="shared" si="355"/>
        <v/>
      </c>
      <c r="Z1466" s="65" t="str">
        <f t="shared" si="356"/>
        <v/>
      </c>
      <c r="AA1466" s="65" t="str">
        <f t="shared" si="357"/>
        <v/>
      </c>
      <c r="AB1466" s="38"/>
      <c r="AC1466" s="38"/>
      <c r="AD1466" s="38"/>
      <c r="AE1466" s="85" t="str">
        <f t="shared" si="358"/>
        <v/>
      </c>
      <c r="AF1466" s="85" t="str">
        <f t="shared" si="359"/>
        <v/>
      </c>
      <c r="AG1466" s="85" t="str">
        <f t="shared" si="360"/>
        <v/>
      </c>
      <c r="AH1466" s="66" t="str">
        <f t="shared" si="363"/>
        <v/>
      </c>
      <c r="AI1466" s="46" t="str">
        <f>IFERROR(IF(ISNUMBER('Opsparede løndele dec20-mar21'!K1464),AH1466+'Opsparede løndele dec20-mar21'!K1464,AH1466),"")</f>
        <v/>
      </c>
    </row>
    <row r="1467" spans="1:35" x14ac:dyDescent="0.25">
      <c r="A1467" s="52" t="str">
        <f t="shared" si="364"/>
        <v/>
      </c>
      <c r="B1467" s="5"/>
      <c r="C1467" s="6"/>
      <c r="D1467" s="7"/>
      <c r="E1467" s="8"/>
      <c r="F1467" s="8"/>
      <c r="G1467" s="60" t="str">
        <f t="shared" si="367"/>
        <v/>
      </c>
      <c r="H1467" s="60" t="str">
        <f t="shared" si="367"/>
        <v/>
      </c>
      <c r="I1467" s="60" t="str">
        <f t="shared" si="367"/>
        <v/>
      </c>
      <c r="K1467" s="115" t="str">
        <f t="shared" si="362"/>
        <v/>
      </c>
      <c r="U1467" s="116"/>
      <c r="V1467" s="65" t="str">
        <f t="shared" si="352"/>
        <v/>
      </c>
      <c r="W1467" s="65" t="str">
        <f t="shared" si="353"/>
        <v/>
      </c>
      <c r="X1467" s="65" t="str">
        <f t="shared" si="354"/>
        <v/>
      </c>
      <c r="Y1467" s="65" t="str">
        <f t="shared" si="355"/>
        <v/>
      </c>
      <c r="Z1467" s="65" t="str">
        <f t="shared" si="356"/>
        <v/>
      </c>
      <c r="AA1467" s="65" t="str">
        <f t="shared" si="357"/>
        <v/>
      </c>
      <c r="AB1467" s="38"/>
      <c r="AC1467" s="38"/>
      <c r="AD1467" s="38"/>
      <c r="AE1467" s="85" t="str">
        <f t="shared" si="358"/>
        <v/>
      </c>
      <c r="AF1467" s="85" t="str">
        <f t="shared" si="359"/>
        <v/>
      </c>
      <c r="AG1467" s="85" t="str">
        <f t="shared" si="360"/>
        <v/>
      </c>
      <c r="AH1467" s="66" t="str">
        <f t="shared" si="363"/>
        <v/>
      </c>
      <c r="AI1467" s="46" t="str">
        <f>IFERROR(IF(ISNUMBER('Opsparede løndele dec20-mar21'!K1465),AH1467+'Opsparede løndele dec20-mar21'!K1465,AH1467),"")</f>
        <v/>
      </c>
    </row>
    <row r="1468" spans="1:35" x14ac:dyDescent="0.25">
      <c r="A1468" s="52" t="str">
        <f t="shared" si="364"/>
        <v/>
      </c>
      <c r="B1468" s="5"/>
      <c r="C1468" s="6"/>
      <c r="D1468" s="7"/>
      <c r="E1468" s="8"/>
      <c r="F1468" s="8"/>
      <c r="G1468" s="60" t="str">
        <f t="shared" si="367"/>
        <v/>
      </c>
      <c r="H1468" s="60" t="str">
        <f t="shared" si="367"/>
        <v/>
      </c>
      <c r="I1468" s="60" t="str">
        <f t="shared" si="367"/>
        <v/>
      </c>
      <c r="K1468" s="115" t="str">
        <f t="shared" si="362"/>
        <v/>
      </c>
      <c r="U1468" s="116"/>
      <c r="V1468" s="65" t="str">
        <f t="shared" si="352"/>
        <v/>
      </c>
      <c r="W1468" s="65" t="str">
        <f t="shared" si="353"/>
        <v/>
      </c>
      <c r="X1468" s="65" t="str">
        <f t="shared" si="354"/>
        <v/>
      </c>
      <c r="Y1468" s="65" t="str">
        <f t="shared" si="355"/>
        <v/>
      </c>
      <c r="Z1468" s="65" t="str">
        <f t="shared" si="356"/>
        <v/>
      </c>
      <c r="AA1468" s="65" t="str">
        <f t="shared" si="357"/>
        <v/>
      </c>
      <c r="AB1468" s="38"/>
      <c r="AC1468" s="38"/>
      <c r="AD1468" s="38"/>
      <c r="AE1468" s="85" t="str">
        <f t="shared" si="358"/>
        <v/>
      </c>
      <c r="AF1468" s="85" t="str">
        <f t="shared" si="359"/>
        <v/>
      </c>
      <c r="AG1468" s="85" t="str">
        <f t="shared" si="360"/>
        <v/>
      </c>
      <c r="AH1468" s="66" t="str">
        <f t="shared" si="363"/>
        <v/>
      </c>
      <c r="AI1468" s="46" t="str">
        <f>IFERROR(IF(ISNUMBER('Opsparede løndele dec20-mar21'!K1466),AH1468+'Opsparede løndele dec20-mar21'!K1466,AH1468),"")</f>
        <v/>
      </c>
    </row>
    <row r="1469" spans="1:35" x14ac:dyDescent="0.25">
      <c r="A1469" s="52" t="str">
        <f t="shared" si="364"/>
        <v/>
      </c>
      <c r="B1469" s="5"/>
      <c r="C1469" s="6"/>
      <c r="D1469" s="7"/>
      <c r="E1469" s="8"/>
      <c r="F1469" s="8"/>
      <c r="G1469" s="60" t="str">
        <f t="shared" si="367"/>
        <v/>
      </c>
      <c r="H1469" s="60" t="str">
        <f t="shared" si="367"/>
        <v/>
      </c>
      <c r="I1469" s="60" t="str">
        <f t="shared" si="367"/>
        <v/>
      </c>
      <c r="K1469" s="115" t="str">
        <f t="shared" si="362"/>
        <v/>
      </c>
      <c r="U1469" s="116"/>
      <c r="V1469" s="65" t="str">
        <f t="shared" si="352"/>
        <v/>
      </c>
      <c r="W1469" s="65" t="str">
        <f t="shared" si="353"/>
        <v/>
      </c>
      <c r="X1469" s="65" t="str">
        <f t="shared" si="354"/>
        <v/>
      </c>
      <c r="Y1469" s="65" t="str">
        <f t="shared" si="355"/>
        <v/>
      </c>
      <c r="Z1469" s="65" t="str">
        <f t="shared" si="356"/>
        <v/>
      </c>
      <c r="AA1469" s="65" t="str">
        <f t="shared" si="357"/>
        <v/>
      </c>
      <c r="AB1469" s="38"/>
      <c r="AC1469" s="38"/>
      <c r="AD1469" s="38"/>
      <c r="AE1469" s="85" t="str">
        <f t="shared" si="358"/>
        <v/>
      </c>
      <c r="AF1469" s="85" t="str">
        <f t="shared" si="359"/>
        <v/>
      </c>
      <c r="AG1469" s="85" t="str">
        <f t="shared" si="360"/>
        <v/>
      </c>
      <c r="AH1469" s="66" t="str">
        <f t="shared" si="363"/>
        <v/>
      </c>
      <c r="AI1469" s="46" t="str">
        <f>IFERROR(IF(ISNUMBER('Opsparede løndele dec20-mar21'!K1467),AH1469+'Opsparede løndele dec20-mar21'!K1467,AH1469),"")</f>
        <v/>
      </c>
    </row>
    <row r="1470" spans="1:35" x14ac:dyDescent="0.25">
      <c r="A1470" s="52" t="str">
        <f t="shared" si="364"/>
        <v/>
      </c>
      <c r="B1470" s="5"/>
      <c r="C1470" s="6"/>
      <c r="D1470" s="7"/>
      <c r="E1470" s="8"/>
      <c r="F1470" s="8"/>
      <c r="G1470" s="60" t="str">
        <f t="shared" si="367"/>
        <v/>
      </c>
      <c r="H1470" s="60" t="str">
        <f t="shared" si="367"/>
        <v/>
      </c>
      <c r="I1470" s="60" t="str">
        <f t="shared" si="367"/>
        <v/>
      </c>
      <c r="K1470" s="115" t="str">
        <f t="shared" si="362"/>
        <v/>
      </c>
      <c r="U1470" s="116"/>
      <c r="V1470" s="65" t="str">
        <f t="shared" si="352"/>
        <v/>
      </c>
      <c r="W1470" s="65" t="str">
        <f t="shared" si="353"/>
        <v/>
      </c>
      <c r="X1470" s="65" t="str">
        <f t="shared" si="354"/>
        <v/>
      </c>
      <c r="Y1470" s="65" t="str">
        <f t="shared" si="355"/>
        <v/>
      </c>
      <c r="Z1470" s="65" t="str">
        <f t="shared" si="356"/>
        <v/>
      </c>
      <c r="AA1470" s="65" t="str">
        <f t="shared" si="357"/>
        <v/>
      </c>
      <c r="AB1470" s="38"/>
      <c r="AC1470" s="38"/>
      <c r="AD1470" s="38"/>
      <c r="AE1470" s="85" t="str">
        <f t="shared" si="358"/>
        <v/>
      </c>
      <c r="AF1470" s="85" t="str">
        <f t="shared" si="359"/>
        <v/>
      </c>
      <c r="AG1470" s="85" t="str">
        <f t="shared" si="360"/>
        <v/>
      </c>
      <c r="AH1470" s="66" t="str">
        <f t="shared" si="363"/>
        <v/>
      </c>
      <c r="AI1470" s="46" t="str">
        <f>IFERROR(IF(ISNUMBER('Opsparede løndele dec20-mar21'!K1468),AH1470+'Opsparede løndele dec20-mar21'!K1468,AH1470),"")</f>
        <v/>
      </c>
    </row>
    <row r="1471" spans="1:35" x14ac:dyDescent="0.25">
      <c r="A1471" s="52" t="str">
        <f t="shared" si="364"/>
        <v/>
      </c>
      <c r="B1471" s="5"/>
      <c r="C1471" s="6"/>
      <c r="D1471" s="7"/>
      <c r="E1471" s="8"/>
      <c r="F1471" s="8"/>
      <c r="G1471" s="60" t="str">
        <f t="shared" si="367"/>
        <v/>
      </c>
      <c r="H1471" s="60" t="str">
        <f t="shared" si="367"/>
        <v/>
      </c>
      <c r="I1471" s="60" t="str">
        <f t="shared" si="367"/>
        <v/>
      </c>
      <c r="K1471" s="115" t="str">
        <f t="shared" si="362"/>
        <v/>
      </c>
      <c r="U1471" s="116"/>
      <c r="V1471" s="65" t="str">
        <f t="shared" si="352"/>
        <v/>
      </c>
      <c r="W1471" s="65" t="str">
        <f t="shared" si="353"/>
        <v/>
      </c>
      <c r="X1471" s="65" t="str">
        <f t="shared" si="354"/>
        <v/>
      </c>
      <c r="Y1471" s="65" t="str">
        <f t="shared" si="355"/>
        <v/>
      </c>
      <c r="Z1471" s="65" t="str">
        <f t="shared" si="356"/>
        <v/>
      </c>
      <c r="AA1471" s="65" t="str">
        <f t="shared" si="357"/>
        <v/>
      </c>
      <c r="AB1471" s="38"/>
      <c r="AC1471" s="38"/>
      <c r="AD1471" s="38"/>
      <c r="AE1471" s="85" t="str">
        <f t="shared" si="358"/>
        <v/>
      </c>
      <c r="AF1471" s="85" t="str">
        <f t="shared" si="359"/>
        <v/>
      </c>
      <c r="AG1471" s="85" t="str">
        <f t="shared" si="360"/>
        <v/>
      </c>
      <c r="AH1471" s="66" t="str">
        <f t="shared" si="363"/>
        <v/>
      </c>
      <c r="AI1471" s="46" t="str">
        <f>IFERROR(IF(ISNUMBER('Opsparede løndele dec20-mar21'!K1469),AH1471+'Opsparede løndele dec20-mar21'!K1469,AH1471),"")</f>
        <v/>
      </c>
    </row>
    <row r="1472" spans="1:35" x14ac:dyDescent="0.25">
      <c r="A1472" s="52" t="str">
        <f t="shared" si="364"/>
        <v/>
      </c>
      <c r="B1472" s="5"/>
      <c r="C1472" s="6"/>
      <c r="D1472" s="7"/>
      <c r="E1472" s="8"/>
      <c r="F1472" s="8"/>
      <c r="G1472" s="60" t="str">
        <f t="shared" si="367"/>
        <v/>
      </c>
      <c r="H1472" s="60" t="str">
        <f t="shared" si="367"/>
        <v/>
      </c>
      <c r="I1472" s="60" t="str">
        <f t="shared" si="367"/>
        <v/>
      </c>
      <c r="K1472" s="115" t="str">
        <f t="shared" si="362"/>
        <v/>
      </c>
      <c r="U1472" s="116"/>
      <c r="V1472" s="65" t="str">
        <f t="shared" si="352"/>
        <v/>
      </c>
      <c r="W1472" s="65" t="str">
        <f t="shared" si="353"/>
        <v/>
      </c>
      <c r="X1472" s="65" t="str">
        <f t="shared" si="354"/>
        <v/>
      </c>
      <c r="Y1472" s="65" t="str">
        <f t="shared" si="355"/>
        <v/>
      </c>
      <c r="Z1472" s="65" t="str">
        <f t="shared" si="356"/>
        <v/>
      </c>
      <c r="AA1472" s="65" t="str">
        <f t="shared" si="357"/>
        <v/>
      </c>
      <c r="AB1472" s="38"/>
      <c r="AC1472" s="38"/>
      <c r="AD1472" s="38"/>
      <c r="AE1472" s="85" t="str">
        <f t="shared" si="358"/>
        <v/>
      </c>
      <c r="AF1472" s="85" t="str">
        <f t="shared" si="359"/>
        <v/>
      </c>
      <c r="AG1472" s="85" t="str">
        <f t="shared" si="360"/>
        <v/>
      </c>
      <c r="AH1472" s="66" t="str">
        <f t="shared" si="363"/>
        <v/>
      </c>
      <c r="AI1472" s="46" t="str">
        <f>IFERROR(IF(ISNUMBER('Opsparede løndele dec20-mar21'!K1470),AH1472+'Opsparede løndele dec20-mar21'!K1470,AH1472),"")</f>
        <v/>
      </c>
    </row>
    <row r="1473" spans="1:35" x14ac:dyDescent="0.25">
      <c r="A1473" s="52" t="str">
        <f t="shared" si="364"/>
        <v/>
      </c>
      <c r="B1473" s="5"/>
      <c r="C1473" s="6"/>
      <c r="D1473" s="7"/>
      <c r="E1473" s="8"/>
      <c r="F1473" s="8"/>
      <c r="G1473" s="60" t="str">
        <f t="shared" si="367"/>
        <v/>
      </c>
      <c r="H1473" s="60" t="str">
        <f t="shared" si="367"/>
        <v/>
      </c>
      <c r="I1473" s="60" t="str">
        <f t="shared" si="367"/>
        <v/>
      </c>
      <c r="K1473" s="115" t="str">
        <f t="shared" si="362"/>
        <v/>
      </c>
      <c r="U1473" s="116"/>
      <c r="V1473" s="65" t="str">
        <f t="shared" si="352"/>
        <v/>
      </c>
      <c r="W1473" s="65" t="str">
        <f t="shared" si="353"/>
        <v/>
      </c>
      <c r="X1473" s="65" t="str">
        <f t="shared" si="354"/>
        <v/>
      </c>
      <c r="Y1473" s="65" t="str">
        <f t="shared" si="355"/>
        <v/>
      </c>
      <c r="Z1473" s="65" t="str">
        <f t="shared" si="356"/>
        <v/>
      </c>
      <c r="AA1473" s="65" t="str">
        <f t="shared" si="357"/>
        <v/>
      </c>
      <c r="AB1473" s="38"/>
      <c r="AC1473" s="38"/>
      <c r="AD1473" s="38"/>
      <c r="AE1473" s="85" t="str">
        <f t="shared" si="358"/>
        <v/>
      </c>
      <c r="AF1473" s="85" t="str">
        <f t="shared" si="359"/>
        <v/>
      </c>
      <c r="AG1473" s="85" t="str">
        <f t="shared" si="360"/>
        <v/>
      </c>
      <c r="AH1473" s="66" t="str">
        <f t="shared" si="363"/>
        <v/>
      </c>
      <c r="AI1473" s="46" t="str">
        <f>IFERROR(IF(ISNUMBER('Opsparede løndele dec20-mar21'!K1471),AH1473+'Opsparede løndele dec20-mar21'!K1471,AH1473),"")</f>
        <v/>
      </c>
    </row>
    <row r="1474" spans="1:35" x14ac:dyDescent="0.25">
      <c r="A1474" s="52" t="str">
        <f t="shared" si="364"/>
        <v/>
      </c>
      <c r="B1474" s="5"/>
      <c r="C1474" s="6"/>
      <c r="D1474" s="7"/>
      <c r="E1474" s="8"/>
      <c r="F1474" s="8"/>
      <c r="G1474" s="60" t="str">
        <f t="shared" si="367"/>
        <v/>
      </c>
      <c r="H1474" s="60" t="str">
        <f t="shared" si="367"/>
        <v/>
      </c>
      <c r="I1474" s="60" t="str">
        <f t="shared" si="367"/>
        <v/>
      </c>
      <c r="K1474" s="115" t="str">
        <f t="shared" si="362"/>
        <v/>
      </c>
      <c r="U1474" s="116"/>
      <c r="V1474" s="65" t="str">
        <f t="shared" si="352"/>
        <v/>
      </c>
      <c r="W1474" s="65" t="str">
        <f t="shared" si="353"/>
        <v/>
      </c>
      <c r="X1474" s="65" t="str">
        <f t="shared" si="354"/>
        <v/>
      </c>
      <c r="Y1474" s="65" t="str">
        <f t="shared" si="355"/>
        <v/>
      </c>
      <c r="Z1474" s="65" t="str">
        <f t="shared" si="356"/>
        <v/>
      </c>
      <c r="AA1474" s="65" t="str">
        <f t="shared" si="357"/>
        <v/>
      </c>
      <c r="AB1474" s="38"/>
      <c r="AC1474" s="38"/>
      <c r="AD1474" s="38"/>
      <c r="AE1474" s="85" t="str">
        <f t="shared" si="358"/>
        <v/>
      </c>
      <c r="AF1474" s="85" t="str">
        <f t="shared" si="359"/>
        <v/>
      </c>
      <c r="AG1474" s="85" t="str">
        <f t="shared" si="360"/>
        <v/>
      </c>
      <c r="AH1474" s="66" t="str">
        <f t="shared" si="363"/>
        <v/>
      </c>
      <c r="AI1474" s="46" t="str">
        <f>IFERROR(IF(ISNUMBER('Opsparede løndele dec20-mar21'!K1472),AH1474+'Opsparede løndele dec20-mar21'!K1472,AH1474),"")</f>
        <v/>
      </c>
    </row>
    <row r="1475" spans="1:35" x14ac:dyDescent="0.25">
      <c r="A1475" s="52" t="str">
        <f t="shared" si="364"/>
        <v/>
      </c>
      <c r="B1475" s="5"/>
      <c r="C1475" s="6"/>
      <c r="D1475" s="7"/>
      <c r="E1475" s="8"/>
      <c r="F1475" s="8"/>
      <c r="G1475" s="60" t="str">
        <f t="shared" si="367"/>
        <v/>
      </c>
      <c r="H1475" s="60" t="str">
        <f t="shared" si="367"/>
        <v/>
      </c>
      <c r="I1475" s="60" t="str">
        <f t="shared" si="367"/>
        <v/>
      </c>
      <c r="K1475" s="115" t="str">
        <f t="shared" si="362"/>
        <v/>
      </c>
      <c r="U1475" s="116"/>
      <c r="V1475" s="65" t="str">
        <f t="shared" si="352"/>
        <v/>
      </c>
      <c r="W1475" s="65" t="str">
        <f t="shared" si="353"/>
        <v/>
      </c>
      <c r="X1475" s="65" t="str">
        <f t="shared" si="354"/>
        <v/>
      </c>
      <c r="Y1475" s="65" t="str">
        <f t="shared" si="355"/>
        <v/>
      </c>
      <c r="Z1475" s="65" t="str">
        <f t="shared" si="356"/>
        <v/>
      </c>
      <c r="AA1475" s="65" t="str">
        <f t="shared" si="357"/>
        <v/>
      </c>
      <c r="AB1475" s="38"/>
      <c r="AC1475" s="38"/>
      <c r="AD1475" s="38"/>
      <c r="AE1475" s="85" t="str">
        <f t="shared" si="358"/>
        <v/>
      </c>
      <c r="AF1475" s="85" t="str">
        <f t="shared" si="359"/>
        <v/>
      </c>
      <c r="AG1475" s="85" t="str">
        <f t="shared" si="360"/>
        <v/>
      </c>
      <c r="AH1475" s="66" t="str">
        <f t="shared" si="363"/>
        <v/>
      </c>
      <c r="AI1475" s="46" t="str">
        <f>IFERROR(IF(ISNUMBER('Opsparede løndele dec20-mar21'!K1473),AH1475+'Opsparede løndele dec20-mar21'!K1473,AH1475),"")</f>
        <v/>
      </c>
    </row>
    <row r="1476" spans="1:35" x14ac:dyDescent="0.25">
      <c r="A1476" s="52" t="str">
        <f t="shared" si="364"/>
        <v/>
      </c>
      <c r="B1476" s="5"/>
      <c r="C1476" s="6"/>
      <c r="D1476" s="7"/>
      <c r="E1476" s="8"/>
      <c r="F1476" s="8"/>
      <c r="G1476" s="60" t="str">
        <f t="shared" si="367"/>
        <v/>
      </c>
      <c r="H1476" s="60" t="str">
        <f t="shared" si="367"/>
        <v/>
      </c>
      <c r="I1476" s="60" t="str">
        <f t="shared" si="367"/>
        <v/>
      </c>
      <c r="K1476" s="115" t="str">
        <f t="shared" si="362"/>
        <v/>
      </c>
      <c r="U1476" s="116"/>
      <c r="V1476" s="65" t="str">
        <f t="shared" si="352"/>
        <v/>
      </c>
      <c r="W1476" s="65" t="str">
        <f t="shared" si="353"/>
        <v/>
      </c>
      <c r="X1476" s="65" t="str">
        <f t="shared" si="354"/>
        <v/>
      </c>
      <c r="Y1476" s="65" t="str">
        <f t="shared" si="355"/>
        <v/>
      </c>
      <c r="Z1476" s="65" t="str">
        <f t="shared" si="356"/>
        <v/>
      </c>
      <c r="AA1476" s="65" t="str">
        <f t="shared" si="357"/>
        <v/>
      </c>
      <c r="AB1476" s="38"/>
      <c r="AC1476" s="38"/>
      <c r="AD1476" s="38"/>
      <c r="AE1476" s="85" t="str">
        <f t="shared" si="358"/>
        <v/>
      </c>
      <c r="AF1476" s="85" t="str">
        <f t="shared" si="359"/>
        <v/>
      </c>
      <c r="AG1476" s="85" t="str">
        <f t="shared" si="360"/>
        <v/>
      </c>
      <c r="AH1476" s="66" t="str">
        <f t="shared" si="363"/>
        <v/>
      </c>
      <c r="AI1476" s="46" t="str">
        <f>IFERROR(IF(ISNUMBER('Opsparede løndele dec20-mar21'!K1474),AH1476+'Opsparede løndele dec20-mar21'!K1474,AH1476),"")</f>
        <v/>
      </c>
    </row>
    <row r="1477" spans="1:35" x14ac:dyDescent="0.25">
      <c r="A1477" s="52" t="str">
        <f t="shared" si="364"/>
        <v/>
      </c>
      <c r="B1477" s="5"/>
      <c r="C1477" s="6"/>
      <c r="D1477" s="7"/>
      <c r="E1477" s="8"/>
      <c r="F1477" s="8"/>
      <c r="G1477" s="60" t="str">
        <f t="shared" si="367"/>
        <v/>
      </c>
      <c r="H1477" s="60" t="str">
        <f t="shared" si="367"/>
        <v/>
      </c>
      <c r="I1477" s="60" t="str">
        <f t="shared" si="367"/>
        <v/>
      </c>
      <c r="K1477" s="115" t="str">
        <f t="shared" si="362"/>
        <v/>
      </c>
      <c r="U1477" s="116"/>
      <c r="V1477" s="65" t="str">
        <f t="shared" si="352"/>
        <v/>
      </c>
      <c r="W1477" s="65" t="str">
        <f t="shared" si="353"/>
        <v/>
      </c>
      <c r="X1477" s="65" t="str">
        <f t="shared" si="354"/>
        <v/>
      </c>
      <c r="Y1477" s="65" t="str">
        <f t="shared" si="355"/>
        <v/>
      </c>
      <c r="Z1477" s="65" t="str">
        <f t="shared" si="356"/>
        <v/>
      </c>
      <c r="AA1477" s="65" t="str">
        <f t="shared" si="357"/>
        <v/>
      </c>
      <c r="AB1477" s="38"/>
      <c r="AC1477" s="38"/>
      <c r="AD1477" s="38"/>
      <c r="AE1477" s="85" t="str">
        <f t="shared" si="358"/>
        <v/>
      </c>
      <c r="AF1477" s="85" t="str">
        <f t="shared" si="359"/>
        <v/>
      </c>
      <c r="AG1477" s="85" t="str">
        <f t="shared" si="360"/>
        <v/>
      </c>
      <c r="AH1477" s="66" t="str">
        <f t="shared" si="363"/>
        <v/>
      </c>
      <c r="AI1477" s="46" t="str">
        <f>IFERROR(IF(ISNUMBER('Opsparede løndele dec20-mar21'!K1475),AH1477+'Opsparede løndele dec20-mar21'!K1475,AH1477),"")</f>
        <v/>
      </c>
    </row>
    <row r="1478" spans="1:35" x14ac:dyDescent="0.25">
      <c r="A1478" s="52" t="str">
        <f t="shared" si="364"/>
        <v/>
      </c>
      <c r="B1478" s="5"/>
      <c r="C1478" s="6"/>
      <c r="D1478" s="7"/>
      <c r="E1478" s="8"/>
      <c r="F1478" s="8"/>
      <c r="G1478" s="60" t="str">
        <f t="shared" si="367"/>
        <v/>
      </c>
      <c r="H1478" s="60" t="str">
        <f t="shared" si="367"/>
        <v/>
      </c>
      <c r="I1478" s="60" t="str">
        <f t="shared" si="367"/>
        <v/>
      </c>
      <c r="K1478" s="115" t="str">
        <f t="shared" si="362"/>
        <v/>
      </c>
      <c r="U1478" s="116"/>
      <c r="V1478" s="65" t="str">
        <f t="shared" si="352"/>
        <v/>
      </c>
      <c r="W1478" s="65" t="str">
        <f t="shared" si="353"/>
        <v/>
      </c>
      <c r="X1478" s="65" t="str">
        <f t="shared" si="354"/>
        <v/>
      </c>
      <c r="Y1478" s="65" t="str">
        <f t="shared" si="355"/>
        <v/>
      </c>
      <c r="Z1478" s="65" t="str">
        <f t="shared" si="356"/>
        <v/>
      </c>
      <c r="AA1478" s="65" t="str">
        <f t="shared" si="357"/>
        <v/>
      </c>
      <c r="AB1478" s="38"/>
      <c r="AC1478" s="38"/>
      <c r="AD1478" s="38"/>
      <c r="AE1478" s="85" t="str">
        <f t="shared" si="358"/>
        <v/>
      </c>
      <c r="AF1478" s="85" t="str">
        <f t="shared" si="359"/>
        <v/>
      </c>
      <c r="AG1478" s="85" t="str">
        <f t="shared" si="360"/>
        <v/>
      </c>
      <c r="AH1478" s="66" t="str">
        <f t="shared" si="363"/>
        <v/>
      </c>
      <c r="AI1478" s="46" t="str">
        <f>IFERROR(IF(ISNUMBER('Opsparede løndele dec20-mar21'!K1476),AH1478+'Opsparede løndele dec20-mar21'!K1476,AH1478),"")</f>
        <v/>
      </c>
    </row>
    <row r="1479" spans="1:35" x14ac:dyDescent="0.25">
      <c r="A1479" s="52" t="str">
        <f t="shared" si="364"/>
        <v/>
      </c>
      <c r="B1479" s="5"/>
      <c r="C1479" s="6"/>
      <c r="D1479" s="7"/>
      <c r="E1479" s="8"/>
      <c r="F1479" s="8"/>
      <c r="G1479" s="60" t="str">
        <f t="shared" si="367"/>
        <v/>
      </c>
      <c r="H1479" s="60" t="str">
        <f t="shared" si="367"/>
        <v/>
      </c>
      <c r="I1479" s="60" t="str">
        <f t="shared" si="367"/>
        <v/>
      </c>
      <c r="K1479" s="115" t="str">
        <f t="shared" si="362"/>
        <v/>
      </c>
      <c r="U1479" s="116"/>
      <c r="V1479" s="65" t="str">
        <f t="shared" ref="V1479:V1506" si="368">IF(AND(ISNUMBER($U1479),ISNUMBER(L1479)),(IF($B1479="","",IF(MIN(L1479,O1479)*$K1479&gt;30000*IF($U1479&gt;37,37,$U1479)/37,30000*IF($U1479&gt;37,37,$U1479)/37,MIN(L1479,O1479)*$K1479))),"")</f>
        <v/>
      </c>
      <c r="W1479" s="65" t="str">
        <f t="shared" ref="W1479:W1506" si="369">IF(AND(ISNUMBER($U1479),ISNUMBER(M1479)),(IF($B1479="","",IF(MIN(M1479,P1479)*$K1479&gt;30000*IF($U1479&gt;37,37,$U1479)/37,30000*IF($U1479&gt;37,37,$U1479)/37,MIN(M1479,P1479)*$K1479))),"")</f>
        <v/>
      </c>
      <c r="X1479" s="65" t="str">
        <f t="shared" ref="X1479:X1506" si="370">IF(AND(ISNUMBER($U1479),ISNUMBER(N1479)),(IF($B1479="","",IF(MIN(N1479,Q1479)*$K1479&gt;30000*IF($U1479&gt;37,37,$U1479)/37,30000*IF($U1479&gt;37,37,$U1479)/37,MIN(N1479,Q1479)*$K1479))),"")</f>
        <v/>
      </c>
      <c r="Y1479" s="65" t="str">
        <f t="shared" ref="Y1479:Y1506" si="371">IF(ISNUMBER(V1479),(MIN(V1479,MIN(L1479,O1479)-R1479)),"")</f>
        <v/>
      </c>
      <c r="Z1479" s="65" t="str">
        <f t="shared" ref="Z1479:Z1506" si="372">IF(ISNUMBER(W1479),(MIN(W1479,MIN(M1479,P1479)-S1479)),"")</f>
        <v/>
      </c>
      <c r="AA1479" s="65" t="str">
        <f t="shared" ref="AA1479:AA1506" si="373">IF(ISNUMBER(X1479),(MIN(X1479,MIN(N1479,Q1479)-T1479)),"")</f>
        <v/>
      </c>
      <c r="AB1479" s="38"/>
      <c r="AC1479" s="38"/>
      <c r="AD1479" s="38"/>
      <c r="AE1479" s="85" t="str">
        <f t="shared" ref="AE1479:AE1506" si="374">IF(ISNUMBER(AB1479),MIN(Y1479/VLOOKUP(G$6,Matrix_antal_dage,4,FALSE)*(G1479-AB1479),30000),"")</f>
        <v/>
      </c>
      <c r="AF1479" s="85" t="str">
        <f t="shared" ref="AF1479:AF1506" si="375">IF(ISNUMBER(AC1479),MIN(Z1479/VLOOKUP(H$6,Matrix_antal_dage,4,FALSE)*(H1479-AC1479),30000),"")</f>
        <v/>
      </c>
      <c r="AG1479" s="85" t="str">
        <f t="shared" ref="AG1479:AG1506" si="376">IF(ISNUMBER(AD1479),MIN(AA1479/VLOOKUP(I$6,Matrix_antal_dage,4,FALSE)*(I1479-AD1479),30000),"")</f>
        <v/>
      </c>
      <c r="AH1479" s="66" t="str">
        <f t="shared" si="363"/>
        <v/>
      </c>
      <c r="AI1479" s="46" t="str">
        <f>IFERROR(IF(ISNUMBER('Opsparede løndele dec20-mar21'!K1477),AH1479+'Opsparede løndele dec20-mar21'!K1477,AH1479),"")</f>
        <v/>
      </c>
    </row>
    <row r="1480" spans="1:35" x14ac:dyDescent="0.25">
      <c r="A1480" s="52" t="str">
        <f t="shared" si="364"/>
        <v/>
      </c>
      <c r="B1480" s="5"/>
      <c r="C1480" s="6"/>
      <c r="D1480" s="7"/>
      <c r="E1480" s="8"/>
      <c r="F1480" s="8"/>
      <c r="G1480" s="60" t="str">
        <f t="shared" ref="G1480:I1495" si="377">IF(AND(ISNUMBER($E1480),ISNUMBER($F1480)),MAX(MIN(NETWORKDAYS(IF($E1480&lt;=VLOOKUP(G$6,Matrix_antal_dage,5,FALSE),VLOOKUP(G$6,Matrix_antal_dage,5,FALSE),$E1480),IF($F1480&gt;=VLOOKUP(G$6,Matrix_antal_dage,6,FALSE),VLOOKUP(G$6,Matrix_antal_dage,6,FALSE),$F1480),helligdage),VLOOKUP(G$6,Matrix_antal_dage,7,FALSE)),0),"")</f>
        <v/>
      </c>
      <c r="H1480" s="60" t="str">
        <f t="shared" si="377"/>
        <v/>
      </c>
      <c r="I1480" s="60" t="str">
        <f t="shared" si="377"/>
        <v/>
      </c>
      <c r="K1480" s="115" t="str">
        <f t="shared" ref="K1480:K1506" si="378">IF(J1480="","",IF(J1480="Funktionær",0.75,IF(J1480="Ikke-funktionær",0.9,IF(J1480="Elev/lærling",0.9))))</f>
        <v/>
      </c>
      <c r="U1480" s="116"/>
      <c r="V1480" s="65" t="str">
        <f t="shared" si="368"/>
        <v/>
      </c>
      <c r="W1480" s="65" t="str">
        <f t="shared" si="369"/>
        <v/>
      </c>
      <c r="X1480" s="65" t="str">
        <f t="shared" si="370"/>
        <v/>
      </c>
      <c r="Y1480" s="65" t="str">
        <f t="shared" si="371"/>
        <v/>
      </c>
      <c r="Z1480" s="65" t="str">
        <f t="shared" si="372"/>
        <v/>
      </c>
      <c r="AA1480" s="65" t="str">
        <f t="shared" si="373"/>
        <v/>
      </c>
      <c r="AB1480" s="38"/>
      <c r="AC1480" s="38"/>
      <c r="AD1480" s="38"/>
      <c r="AE1480" s="85" t="str">
        <f t="shared" si="374"/>
        <v/>
      </c>
      <c r="AF1480" s="85" t="str">
        <f t="shared" si="375"/>
        <v/>
      </c>
      <c r="AG1480" s="85" t="str">
        <f t="shared" si="376"/>
        <v/>
      </c>
      <c r="AH1480" s="66" t="str">
        <f t="shared" ref="AH1480:AH1506" si="379">IF(OR(ISNUMBER(AB1480),ISNUMBER(AC1480),ISNUMBER(AD1480)),SUM(AE1480:AG1480),"")</f>
        <v/>
      </c>
      <c r="AI1480" s="46" t="str">
        <f>IFERROR(IF(ISNUMBER('Opsparede løndele dec20-mar21'!K1478),AH1480+'Opsparede løndele dec20-mar21'!K1478,AH1480),"")</f>
        <v/>
      </c>
    </row>
    <row r="1481" spans="1:35" x14ac:dyDescent="0.25">
      <c r="A1481" s="52" t="str">
        <f t="shared" ref="A1481:A1506" si="380">IF(B1481="","",A1480+1)</f>
        <v/>
      </c>
      <c r="B1481" s="5"/>
      <c r="C1481" s="6"/>
      <c r="D1481" s="7"/>
      <c r="E1481" s="8"/>
      <c r="F1481" s="8"/>
      <c r="G1481" s="60" t="str">
        <f t="shared" si="377"/>
        <v/>
      </c>
      <c r="H1481" s="60" t="str">
        <f t="shared" si="377"/>
        <v/>
      </c>
      <c r="I1481" s="60" t="str">
        <f t="shared" si="377"/>
        <v/>
      </c>
      <c r="K1481" s="115" t="str">
        <f t="shared" si="378"/>
        <v/>
      </c>
      <c r="U1481" s="116"/>
      <c r="V1481" s="65" t="str">
        <f t="shared" si="368"/>
        <v/>
      </c>
      <c r="W1481" s="65" t="str">
        <f t="shared" si="369"/>
        <v/>
      </c>
      <c r="X1481" s="65" t="str">
        <f t="shared" si="370"/>
        <v/>
      </c>
      <c r="Y1481" s="65" t="str">
        <f t="shared" si="371"/>
        <v/>
      </c>
      <c r="Z1481" s="65" t="str">
        <f t="shared" si="372"/>
        <v/>
      </c>
      <c r="AA1481" s="65" t="str">
        <f t="shared" si="373"/>
        <v/>
      </c>
      <c r="AB1481" s="38"/>
      <c r="AC1481" s="38"/>
      <c r="AD1481" s="38"/>
      <c r="AE1481" s="85" t="str">
        <f t="shared" si="374"/>
        <v/>
      </c>
      <c r="AF1481" s="85" t="str">
        <f t="shared" si="375"/>
        <v/>
      </c>
      <c r="AG1481" s="85" t="str">
        <f t="shared" si="376"/>
        <v/>
      </c>
      <c r="AH1481" s="66" t="str">
        <f t="shared" si="379"/>
        <v/>
      </c>
      <c r="AI1481" s="46" t="str">
        <f>IFERROR(IF(ISNUMBER('Opsparede løndele dec20-mar21'!K1479),AH1481+'Opsparede løndele dec20-mar21'!K1479,AH1481),"")</f>
        <v/>
      </c>
    </row>
    <row r="1482" spans="1:35" x14ac:dyDescent="0.25">
      <c r="A1482" s="52" t="str">
        <f t="shared" si="380"/>
        <v/>
      </c>
      <c r="B1482" s="5"/>
      <c r="C1482" s="6"/>
      <c r="D1482" s="7"/>
      <c r="E1482" s="8"/>
      <c r="F1482" s="8"/>
      <c r="G1482" s="60" t="str">
        <f t="shared" si="377"/>
        <v/>
      </c>
      <c r="H1482" s="60" t="str">
        <f t="shared" si="377"/>
        <v/>
      </c>
      <c r="I1482" s="60" t="str">
        <f t="shared" si="377"/>
        <v/>
      </c>
      <c r="K1482" s="115" t="str">
        <f t="shared" si="378"/>
        <v/>
      </c>
      <c r="U1482" s="116"/>
      <c r="V1482" s="65" t="str">
        <f t="shared" si="368"/>
        <v/>
      </c>
      <c r="W1482" s="65" t="str">
        <f t="shared" si="369"/>
        <v/>
      </c>
      <c r="X1482" s="65" t="str">
        <f t="shared" si="370"/>
        <v/>
      </c>
      <c r="Y1482" s="65" t="str">
        <f t="shared" si="371"/>
        <v/>
      </c>
      <c r="Z1482" s="65" t="str">
        <f t="shared" si="372"/>
        <v/>
      </c>
      <c r="AA1482" s="65" t="str">
        <f t="shared" si="373"/>
        <v/>
      </c>
      <c r="AB1482" s="38"/>
      <c r="AC1482" s="38"/>
      <c r="AD1482" s="38"/>
      <c r="AE1482" s="85" t="str">
        <f t="shared" si="374"/>
        <v/>
      </c>
      <c r="AF1482" s="85" t="str">
        <f t="shared" si="375"/>
        <v/>
      </c>
      <c r="AG1482" s="85" t="str">
        <f t="shared" si="376"/>
        <v/>
      </c>
      <c r="AH1482" s="66" t="str">
        <f t="shared" si="379"/>
        <v/>
      </c>
      <c r="AI1482" s="46" t="str">
        <f>IFERROR(IF(ISNUMBER('Opsparede løndele dec20-mar21'!K1480),AH1482+'Opsparede løndele dec20-mar21'!K1480,AH1482),"")</f>
        <v/>
      </c>
    </row>
    <row r="1483" spans="1:35" x14ac:dyDescent="0.25">
      <c r="A1483" s="52" t="str">
        <f t="shared" si="380"/>
        <v/>
      </c>
      <c r="B1483" s="5"/>
      <c r="C1483" s="6"/>
      <c r="D1483" s="7"/>
      <c r="E1483" s="8"/>
      <c r="F1483" s="8"/>
      <c r="G1483" s="60" t="str">
        <f t="shared" si="377"/>
        <v/>
      </c>
      <c r="H1483" s="60" t="str">
        <f t="shared" si="377"/>
        <v/>
      </c>
      <c r="I1483" s="60" t="str">
        <f t="shared" si="377"/>
        <v/>
      </c>
      <c r="K1483" s="115" t="str">
        <f t="shared" si="378"/>
        <v/>
      </c>
      <c r="U1483" s="116"/>
      <c r="V1483" s="65" t="str">
        <f t="shared" si="368"/>
        <v/>
      </c>
      <c r="W1483" s="65" t="str">
        <f t="shared" si="369"/>
        <v/>
      </c>
      <c r="X1483" s="65" t="str">
        <f t="shared" si="370"/>
        <v/>
      </c>
      <c r="Y1483" s="65" t="str">
        <f t="shared" si="371"/>
        <v/>
      </c>
      <c r="Z1483" s="65" t="str">
        <f t="shared" si="372"/>
        <v/>
      </c>
      <c r="AA1483" s="65" t="str">
        <f t="shared" si="373"/>
        <v/>
      </c>
      <c r="AB1483" s="38"/>
      <c r="AC1483" s="38"/>
      <c r="AD1483" s="38"/>
      <c r="AE1483" s="85" t="str">
        <f t="shared" si="374"/>
        <v/>
      </c>
      <c r="AF1483" s="85" t="str">
        <f t="shared" si="375"/>
        <v/>
      </c>
      <c r="AG1483" s="85" t="str">
        <f t="shared" si="376"/>
        <v/>
      </c>
      <c r="AH1483" s="66" t="str">
        <f t="shared" si="379"/>
        <v/>
      </c>
      <c r="AI1483" s="46" t="str">
        <f>IFERROR(IF(ISNUMBER('Opsparede løndele dec20-mar21'!K1481),AH1483+'Opsparede løndele dec20-mar21'!K1481,AH1483),"")</f>
        <v/>
      </c>
    </row>
    <row r="1484" spans="1:35" x14ac:dyDescent="0.25">
      <c r="A1484" s="52" t="str">
        <f t="shared" si="380"/>
        <v/>
      </c>
      <c r="B1484" s="5"/>
      <c r="C1484" s="6"/>
      <c r="D1484" s="7"/>
      <c r="E1484" s="8"/>
      <c r="F1484" s="8"/>
      <c r="G1484" s="60" t="str">
        <f t="shared" si="377"/>
        <v/>
      </c>
      <c r="H1484" s="60" t="str">
        <f t="shared" si="377"/>
        <v/>
      </c>
      <c r="I1484" s="60" t="str">
        <f t="shared" si="377"/>
        <v/>
      </c>
      <c r="K1484" s="115" t="str">
        <f t="shared" si="378"/>
        <v/>
      </c>
      <c r="U1484" s="116"/>
      <c r="V1484" s="65" t="str">
        <f t="shared" si="368"/>
        <v/>
      </c>
      <c r="W1484" s="65" t="str">
        <f t="shared" si="369"/>
        <v/>
      </c>
      <c r="X1484" s="65" t="str">
        <f t="shared" si="370"/>
        <v/>
      </c>
      <c r="Y1484" s="65" t="str">
        <f t="shared" si="371"/>
        <v/>
      </c>
      <c r="Z1484" s="65" t="str">
        <f t="shared" si="372"/>
        <v/>
      </c>
      <c r="AA1484" s="65" t="str">
        <f t="shared" si="373"/>
        <v/>
      </c>
      <c r="AB1484" s="38"/>
      <c r="AC1484" s="38"/>
      <c r="AD1484" s="38"/>
      <c r="AE1484" s="85" t="str">
        <f t="shared" si="374"/>
        <v/>
      </c>
      <c r="AF1484" s="85" t="str">
        <f t="shared" si="375"/>
        <v/>
      </c>
      <c r="AG1484" s="85" t="str">
        <f t="shared" si="376"/>
        <v/>
      </c>
      <c r="AH1484" s="66" t="str">
        <f t="shared" si="379"/>
        <v/>
      </c>
      <c r="AI1484" s="46" t="str">
        <f>IFERROR(IF(ISNUMBER('Opsparede løndele dec20-mar21'!K1482),AH1484+'Opsparede løndele dec20-mar21'!K1482,AH1484),"")</f>
        <v/>
      </c>
    </row>
    <row r="1485" spans="1:35" x14ac:dyDescent="0.25">
      <c r="A1485" s="52" t="str">
        <f t="shared" si="380"/>
        <v/>
      </c>
      <c r="B1485" s="5"/>
      <c r="C1485" s="6"/>
      <c r="D1485" s="7"/>
      <c r="E1485" s="8"/>
      <c r="F1485" s="8"/>
      <c r="G1485" s="60" t="str">
        <f t="shared" si="377"/>
        <v/>
      </c>
      <c r="H1485" s="60" t="str">
        <f t="shared" si="377"/>
        <v/>
      </c>
      <c r="I1485" s="60" t="str">
        <f t="shared" si="377"/>
        <v/>
      </c>
      <c r="K1485" s="115" t="str">
        <f t="shared" si="378"/>
        <v/>
      </c>
      <c r="U1485" s="116"/>
      <c r="V1485" s="65" t="str">
        <f t="shared" si="368"/>
        <v/>
      </c>
      <c r="W1485" s="65" t="str">
        <f t="shared" si="369"/>
        <v/>
      </c>
      <c r="X1485" s="65" t="str">
        <f t="shared" si="370"/>
        <v/>
      </c>
      <c r="Y1485" s="65" t="str">
        <f t="shared" si="371"/>
        <v/>
      </c>
      <c r="Z1485" s="65" t="str">
        <f t="shared" si="372"/>
        <v/>
      </c>
      <c r="AA1485" s="65" t="str">
        <f t="shared" si="373"/>
        <v/>
      </c>
      <c r="AB1485" s="38"/>
      <c r="AC1485" s="38"/>
      <c r="AD1485" s="38"/>
      <c r="AE1485" s="85" t="str">
        <f t="shared" si="374"/>
        <v/>
      </c>
      <c r="AF1485" s="85" t="str">
        <f t="shared" si="375"/>
        <v/>
      </c>
      <c r="AG1485" s="85" t="str">
        <f t="shared" si="376"/>
        <v/>
      </c>
      <c r="AH1485" s="66" t="str">
        <f t="shared" si="379"/>
        <v/>
      </c>
      <c r="AI1485" s="46" t="str">
        <f>IFERROR(IF(ISNUMBER('Opsparede løndele dec20-mar21'!K1483),AH1485+'Opsparede løndele dec20-mar21'!K1483,AH1485),"")</f>
        <v/>
      </c>
    </row>
    <row r="1486" spans="1:35" x14ac:dyDescent="0.25">
      <c r="A1486" s="52" t="str">
        <f t="shared" si="380"/>
        <v/>
      </c>
      <c r="B1486" s="5"/>
      <c r="C1486" s="6"/>
      <c r="D1486" s="7"/>
      <c r="E1486" s="8"/>
      <c r="F1486" s="8"/>
      <c r="G1486" s="60" t="str">
        <f t="shared" si="377"/>
        <v/>
      </c>
      <c r="H1486" s="60" t="str">
        <f t="shared" si="377"/>
        <v/>
      </c>
      <c r="I1486" s="60" t="str">
        <f t="shared" si="377"/>
        <v/>
      </c>
      <c r="K1486" s="115" t="str">
        <f t="shared" si="378"/>
        <v/>
      </c>
      <c r="U1486" s="116"/>
      <c r="V1486" s="65" t="str">
        <f t="shared" si="368"/>
        <v/>
      </c>
      <c r="W1486" s="65" t="str">
        <f t="shared" si="369"/>
        <v/>
      </c>
      <c r="X1486" s="65" t="str">
        <f t="shared" si="370"/>
        <v/>
      </c>
      <c r="Y1486" s="65" t="str">
        <f t="shared" si="371"/>
        <v/>
      </c>
      <c r="Z1486" s="65" t="str">
        <f t="shared" si="372"/>
        <v/>
      </c>
      <c r="AA1486" s="65" t="str">
        <f t="shared" si="373"/>
        <v/>
      </c>
      <c r="AB1486" s="38"/>
      <c r="AC1486" s="38"/>
      <c r="AD1486" s="38"/>
      <c r="AE1486" s="85" t="str">
        <f t="shared" si="374"/>
        <v/>
      </c>
      <c r="AF1486" s="85" t="str">
        <f t="shared" si="375"/>
        <v/>
      </c>
      <c r="AG1486" s="85" t="str">
        <f t="shared" si="376"/>
        <v/>
      </c>
      <c r="AH1486" s="66" t="str">
        <f t="shared" si="379"/>
        <v/>
      </c>
      <c r="AI1486" s="46" t="str">
        <f>IFERROR(IF(ISNUMBER('Opsparede løndele dec20-mar21'!K1484),AH1486+'Opsparede løndele dec20-mar21'!K1484,AH1486),"")</f>
        <v/>
      </c>
    </row>
    <row r="1487" spans="1:35" x14ac:dyDescent="0.25">
      <c r="A1487" s="52" t="str">
        <f t="shared" si="380"/>
        <v/>
      </c>
      <c r="B1487" s="5"/>
      <c r="C1487" s="6"/>
      <c r="D1487" s="7"/>
      <c r="E1487" s="8"/>
      <c r="F1487" s="8"/>
      <c r="G1487" s="60" t="str">
        <f t="shared" si="377"/>
        <v/>
      </c>
      <c r="H1487" s="60" t="str">
        <f t="shared" si="377"/>
        <v/>
      </c>
      <c r="I1487" s="60" t="str">
        <f t="shared" si="377"/>
        <v/>
      </c>
      <c r="K1487" s="115" t="str">
        <f t="shared" si="378"/>
        <v/>
      </c>
      <c r="U1487" s="116"/>
      <c r="V1487" s="65" t="str">
        <f t="shared" si="368"/>
        <v/>
      </c>
      <c r="W1487" s="65" t="str">
        <f t="shared" si="369"/>
        <v/>
      </c>
      <c r="X1487" s="65" t="str">
        <f t="shared" si="370"/>
        <v/>
      </c>
      <c r="Y1487" s="65" t="str">
        <f t="shared" si="371"/>
        <v/>
      </c>
      <c r="Z1487" s="65" t="str">
        <f t="shared" si="372"/>
        <v/>
      </c>
      <c r="AA1487" s="65" t="str">
        <f t="shared" si="373"/>
        <v/>
      </c>
      <c r="AB1487" s="38"/>
      <c r="AC1487" s="38"/>
      <c r="AD1487" s="38"/>
      <c r="AE1487" s="85" t="str">
        <f t="shared" si="374"/>
        <v/>
      </c>
      <c r="AF1487" s="85" t="str">
        <f t="shared" si="375"/>
        <v/>
      </c>
      <c r="AG1487" s="85" t="str">
        <f t="shared" si="376"/>
        <v/>
      </c>
      <c r="AH1487" s="66" t="str">
        <f t="shared" si="379"/>
        <v/>
      </c>
      <c r="AI1487" s="46" t="str">
        <f>IFERROR(IF(ISNUMBER('Opsparede løndele dec20-mar21'!K1485),AH1487+'Opsparede løndele dec20-mar21'!K1485,AH1487),"")</f>
        <v/>
      </c>
    </row>
    <row r="1488" spans="1:35" x14ac:dyDescent="0.25">
      <c r="A1488" s="52" t="str">
        <f t="shared" si="380"/>
        <v/>
      </c>
      <c r="B1488" s="5"/>
      <c r="C1488" s="6"/>
      <c r="D1488" s="7"/>
      <c r="E1488" s="8"/>
      <c r="F1488" s="8"/>
      <c r="G1488" s="60" t="str">
        <f t="shared" si="377"/>
        <v/>
      </c>
      <c r="H1488" s="60" t="str">
        <f t="shared" si="377"/>
        <v/>
      </c>
      <c r="I1488" s="60" t="str">
        <f t="shared" si="377"/>
        <v/>
      </c>
      <c r="K1488" s="115" t="str">
        <f t="shared" si="378"/>
        <v/>
      </c>
      <c r="U1488" s="116"/>
      <c r="V1488" s="65" t="str">
        <f t="shared" si="368"/>
        <v/>
      </c>
      <c r="W1488" s="65" t="str">
        <f t="shared" si="369"/>
        <v/>
      </c>
      <c r="X1488" s="65" t="str">
        <f t="shared" si="370"/>
        <v/>
      </c>
      <c r="Y1488" s="65" t="str">
        <f t="shared" si="371"/>
        <v/>
      </c>
      <c r="Z1488" s="65" t="str">
        <f t="shared" si="372"/>
        <v/>
      </c>
      <c r="AA1488" s="65" t="str">
        <f t="shared" si="373"/>
        <v/>
      </c>
      <c r="AB1488" s="38"/>
      <c r="AC1488" s="38"/>
      <c r="AD1488" s="38"/>
      <c r="AE1488" s="85" t="str">
        <f t="shared" si="374"/>
        <v/>
      </c>
      <c r="AF1488" s="85" t="str">
        <f t="shared" si="375"/>
        <v/>
      </c>
      <c r="AG1488" s="85" t="str">
        <f t="shared" si="376"/>
        <v/>
      </c>
      <c r="AH1488" s="66" t="str">
        <f t="shared" si="379"/>
        <v/>
      </c>
      <c r="AI1488" s="46" t="str">
        <f>IFERROR(IF(ISNUMBER('Opsparede løndele dec20-mar21'!K1486),AH1488+'Opsparede løndele dec20-mar21'!K1486,AH1488),"")</f>
        <v/>
      </c>
    </row>
    <row r="1489" spans="1:35" x14ac:dyDescent="0.25">
      <c r="A1489" s="52" t="str">
        <f t="shared" si="380"/>
        <v/>
      </c>
      <c r="B1489" s="5"/>
      <c r="C1489" s="6"/>
      <c r="D1489" s="7"/>
      <c r="E1489" s="8"/>
      <c r="F1489" s="8"/>
      <c r="G1489" s="60" t="str">
        <f t="shared" si="377"/>
        <v/>
      </c>
      <c r="H1489" s="60" t="str">
        <f t="shared" si="377"/>
        <v/>
      </c>
      <c r="I1489" s="60" t="str">
        <f t="shared" si="377"/>
        <v/>
      </c>
      <c r="K1489" s="115" t="str">
        <f t="shared" si="378"/>
        <v/>
      </c>
      <c r="U1489" s="116"/>
      <c r="V1489" s="65" t="str">
        <f t="shared" si="368"/>
        <v/>
      </c>
      <c r="W1489" s="65" t="str">
        <f t="shared" si="369"/>
        <v/>
      </c>
      <c r="X1489" s="65" t="str">
        <f t="shared" si="370"/>
        <v/>
      </c>
      <c r="Y1489" s="65" t="str">
        <f t="shared" si="371"/>
        <v/>
      </c>
      <c r="Z1489" s="65" t="str">
        <f t="shared" si="372"/>
        <v/>
      </c>
      <c r="AA1489" s="65" t="str">
        <f t="shared" si="373"/>
        <v/>
      </c>
      <c r="AB1489" s="38"/>
      <c r="AC1489" s="38"/>
      <c r="AD1489" s="38"/>
      <c r="AE1489" s="85" t="str">
        <f t="shared" si="374"/>
        <v/>
      </c>
      <c r="AF1489" s="85" t="str">
        <f t="shared" si="375"/>
        <v/>
      </c>
      <c r="AG1489" s="85" t="str">
        <f t="shared" si="376"/>
        <v/>
      </c>
      <c r="AH1489" s="66" t="str">
        <f t="shared" si="379"/>
        <v/>
      </c>
      <c r="AI1489" s="46" t="str">
        <f>IFERROR(IF(ISNUMBER('Opsparede løndele dec20-mar21'!K1487),AH1489+'Opsparede løndele dec20-mar21'!K1487,AH1489),"")</f>
        <v/>
      </c>
    </row>
    <row r="1490" spans="1:35" x14ac:dyDescent="0.25">
      <c r="A1490" s="52" t="str">
        <f t="shared" si="380"/>
        <v/>
      </c>
      <c r="B1490" s="5"/>
      <c r="C1490" s="6"/>
      <c r="D1490" s="7"/>
      <c r="E1490" s="8"/>
      <c r="F1490" s="8"/>
      <c r="G1490" s="60" t="str">
        <f t="shared" si="377"/>
        <v/>
      </c>
      <c r="H1490" s="60" t="str">
        <f t="shared" si="377"/>
        <v/>
      </c>
      <c r="I1490" s="60" t="str">
        <f t="shared" si="377"/>
        <v/>
      </c>
      <c r="K1490" s="115" t="str">
        <f t="shared" si="378"/>
        <v/>
      </c>
      <c r="U1490" s="116"/>
      <c r="V1490" s="65" t="str">
        <f t="shared" si="368"/>
        <v/>
      </c>
      <c r="W1490" s="65" t="str">
        <f t="shared" si="369"/>
        <v/>
      </c>
      <c r="X1490" s="65" t="str">
        <f t="shared" si="370"/>
        <v/>
      </c>
      <c r="Y1490" s="65" t="str">
        <f t="shared" si="371"/>
        <v/>
      </c>
      <c r="Z1490" s="65" t="str">
        <f t="shared" si="372"/>
        <v/>
      </c>
      <c r="AA1490" s="65" t="str">
        <f t="shared" si="373"/>
        <v/>
      </c>
      <c r="AB1490" s="38"/>
      <c r="AC1490" s="38"/>
      <c r="AD1490" s="38"/>
      <c r="AE1490" s="85" t="str">
        <f t="shared" si="374"/>
        <v/>
      </c>
      <c r="AF1490" s="85" t="str">
        <f t="shared" si="375"/>
        <v/>
      </c>
      <c r="AG1490" s="85" t="str">
        <f t="shared" si="376"/>
        <v/>
      </c>
      <c r="AH1490" s="66" t="str">
        <f t="shared" si="379"/>
        <v/>
      </c>
      <c r="AI1490" s="46" t="str">
        <f>IFERROR(IF(ISNUMBER('Opsparede løndele dec20-mar21'!K1488),AH1490+'Opsparede løndele dec20-mar21'!K1488,AH1490),"")</f>
        <v/>
      </c>
    </row>
    <row r="1491" spans="1:35" x14ac:dyDescent="0.25">
      <c r="A1491" s="52" t="str">
        <f t="shared" si="380"/>
        <v/>
      </c>
      <c r="B1491" s="5"/>
      <c r="C1491" s="6"/>
      <c r="D1491" s="7"/>
      <c r="E1491" s="8"/>
      <c r="F1491" s="8"/>
      <c r="G1491" s="60" t="str">
        <f t="shared" si="377"/>
        <v/>
      </c>
      <c r="H1491" s="60" t="str">
        <f t="shared" si="377"/>
        <v/>
      </c>
      <c r="I1491" s="60" t="str">
        <f t="shared" si="377"/>
        <v/>
      </c>
      <c r="K1491" s="115" t="str">
        <f t="shared" si="378"/>
        <v/>
      </c>
      <c r="U1491" s="116"/>
      <c r="V1491" s="65" t="str">
        <f t="shared" si="368"/>
        <v/>
      </c>
      <c r="W1491" s="65" t="str">
        <f t="shared" si="369"/>
        <v/>
      </c>
      <c r="X1491" s="65" t="str">
        <f t="shared" si="370"/>
        <v/>
      </c>
      <c r="Y1491" s="65" t="str">
        <f t="shared" si="371"/>
        <v/>
      </c>
      <c r="Z1491" s="65" t="str">
        <f t="shared" si="372"/>
        <v/>
      </c>
      <c r="AA1491" s="65" t="str">
        <f t="shared" si="373"/>
        <v/>
      </c>
      <c r="AB1491" s="38"/>
      <c r="AC1491" s="38"/>
      <c r="AD1491" s="38"/>
      <c r="AE1491" s="85" t="str">
        <f t="shared" si="374"/>
        <v/>
      </c>
      <c r="AF1491" s="85" t="str">
        <f t="shared" si="375"/>
        <v/>
      </c>
      <c r="AG1491" s="85" t="str">
        <f t="shared" si="376"/>
        <v/>
      </c>
      <c r="AH1491" s="66" t="str">
        <f t="shared" si="379"/>
        <v/>
      </c>
      <c r="AI1491" s="46" t="str">
        <f>IFERROR(IF(ISNUMBER('Opsparede løndele dec20-mar21'!K1489),AH1491+'Opsparede løndele dec20-mar21'!K1489,AH1491),"")</f>
        <v/>
      </c>
    </row>
    <row r="1492" spans="1:35" x14ac:dyDescent="0.25">
      <c r="A1492" s="52" t="str">
        <f t="shared" si="380"/>
        <v/>
      </c>
      <c r="B1492" s="5"/>
      <c r="C1492" s="6"/>
      <c r="D1492" s="7"/>
      <c r="E1492" s="8"/>
      <c r="F1492" s="8"/>
      <c r="G1492" s="60" t="str">
        <f t="shared" si="377"/>
        <v/>
      </c>
      <c r="H1492" s="60" t="str">
        <f t="shared" si="377"/>
        <v/>
      </c>
      <c r="I1492" s="60" t="str">
        <f t="shared" si="377"/>
        <v/>
      </c>
      <c r="K1492" s="115" t="str">
        <f t="shared" si="378"/>
        <v/>
      </c>
      <c r="U1492" s="116"/>
      <c r="V1492" s="65" t="str">
        <f t="shared" si="368"/>
        <v/>
      </c>
      <c r="W1492" s="65" t="str">
        <f t="shared" si="369"/>
        <v/>
      </c>
      <c r="X1492" s="65" t="str">
        <f t="shared" si="370"/>
        <v/>
      </c>
      <c r="Y1492" s="65" t="str">
        <f t="shared" si="371"/>
        <v/>
      </c>
      <c r="Z1492" s="65" t="str">
        <f t="shared" si="372"/>
        <v/>
      </c>
      <c r="AA1492" s="65" t="str">
        <f t="shared" si="373"/>
        <v/>
      </c>
      <c r="AB1492" s="38"/>
      <c r="AC1492" s="38"/>
      <c r="AD1492" s="38"/>
      <c r="AE1492" s="85" t="str">
        <f t="shared" si="374"/>
        <v/>
      </c>
      <c r="AF1492" s="85" t="str">
        <f t="shared" si="375"/>
        <v/>
      </c>
      <c r="AG1492" s="85" t="str">
        <f t="shared" si="376"/>
        <v/>
      </c>
      <c r="AH1492" s="66" t="str">
        <f t="shared" si="379"/>
        <v/>
      </c>
      <c r="AI1492" s="46" t="str">
        <f>IFERROR(IF(ISNUMBER('Opsparede løndele dec20-mar21'!K1490),AH1492+'Opsparede løndele dec20-mar21'!K1490,AH1492),"")</f>
        <v/>
      </c>
    </row>
    <row r="1493" spans="1:35" x14ac:dyDescent="0.25">
      <c r="A1493" s="52" t="str">
        <f t="shared" si="380"/>
        <v/>
      </c>
      <c r="B1493" s="5"/>
      <c r="C1493" s="6"/>
      <c r="D1493" s="7"/>
      <c r="E1493" s="8"/>
      <c r="F1493" s="8"/>
      <c r="G1493" s="60" t="str">
        <f t="shared" si="377"/>
        <v/>
      </c>
      <c r="H1493" s="60" t="str">
        <f t="shared" si="377"/>
        <v/>
      </c>
      <c r="I1493" s="60" t="str">
        <f t="shared" si="377"/>
        <v/>
      </c>
      <c r="K1493" s="115" t="str">
        <f t="shared" si="378"/>
        <v/>
      </c>
      <c r="U1493" s="116"/>
      <c r="V1493" s="65" t="str">
        <f t="shared" si="368"/>
        <v/>
      </c>
      <c r="W1493" s="65" t="str">
        <f t="shared" si="369"/>
        <v/>
      </c>
      <c r="X1493" s="65" t="str">
        <f t="shared" si="370"/>
        <v/>
      </c>
      <c r="Y1493" s="65" t="str">
        <f t="shared" si="371"/>
        <v/>
      </c>
      <c r="Z1493" s="65" t="str">
        <f t="shared" si="372"/>
        <v/>
      </c>
      <c r="AA1493" s="65" t="str">
        <f t="shared" si="373"/>
        <v/>
      </c>
      <c r="AB1493" s="38"/>
      <c r="AC1493" s="38"/>
      <c r="AD1493" s="38"/>
      <c r="AE1493" s="85" t="str">
        <f t="shared" si="374"/>
        <v/>
      </c>
      <c r="AF1493" s="85" t="str">
        <f t="shared" si="375"/>
        <v/>
      </c>
      <c r="AG1493" s="85" t="str">
        <f t="shared" si="376"/>
        <v/>
      </c>
      <c r="AH1493" s="66" t="str">
        <f t="shared" si="379"/>
        <v/>
      </c>
      <c r="AI1493" s="46" t="str">
        <f>IFERROR(IF(ISNUMBER('Opsparede løndele dec20-mar21'!K1491),AH1493+'Opsparede løndele dec20-mar21'!K1491,AH1493),"")</f>
        <v/>
      </c>
    </row>
    <row r="1494" spans="1:35" x14ac:dyDescent="0.25">
      <c r="A1494" s="52" t="str">
        <f t="shared" si="380"/>
        <v/>
      </c>
      <c r="B1494" s="5"/>
      <c r="C1494" s="6"/>
      <c r="D1494" s="7"/>
      <c r="E1494" s="8"/>
      <c r="F1494" s="8"/>
      <c r="G1494" s="60" t="str">
        <f t="shared" si="377"/>
        <v/>
      </c>
      <c r="H1494" s="60" t="str">
        <f t="shared" si="377"/>
        <v/>
      </c>
      <c r="I1494" s="60" t="str">
        <f t="shared" si="377"/>
        <v/>
      </c>
      <c r="K1494" s="115" t="str">
        <f t="shared" si="378"/>
        <v/>
      </c>
      <c r="U1494" s="116"/>
      <c r="V1494" s="65" t="str">
        <f t="shared" si="368"/>
        <v/>
      </c>
      <c r="W1494" s="65" t="str">
        <f t="shared" si="369"/>
        <v/>
      </c>
      <c r="X1494" s="65" t="str">
        <f t="shared" si="370"/>
        <v/>
      </c>
      <c r="Y1494" s="65" t="str">
        <f t="shared" si="371"/>
        <v/>
      </c>
      <c r="Z1494" s="65" t="str">
        <f t="shared" si="372"/>
        <v/>
      </c>
      <c r="AA1494" s="65" t="str">
        <f t="shared" si="373"/>
        <v/>
      </c>
      <c r="AB1494" s="38"/>
      <c r="AC1494" s="38"/>
      <c r="AD1494" s="38"/>
      <c r="AE1494" s="85" t="str">
        <f t="shared" si="374"/>
        <v/>
      </c>
      <c r="AF1494" s="85" t="str">
        <f t="shared" si="375"/>
        <v/>
      </c>
      <c r="AG1494" s="85" t="str">
        <f t="shared" si="376"/>
        <v/>
      </c>
      <c r="AH1494" s="66" t="str">
        <f t="shared" si="379"/>
        <v/>
      </c>
      <c r="AI1494" s="46" t="str">
        <f>IFERROR(IF(ISNUMBER('Opsparede løndele dec20-mar21'!K1492),AH1494+'Opsparede løndele dec20-mar21'!K1492,AH1494),"")</f>
        <v/>
      </c>
    </row>
    <row r="1495" spans="1:35" x14ac:dyDescent="0.25">
      <c r="A1495" s="52" t="str">
        <f t="shared" si="380"/>
        <v/>
      </c>
      <c r="B1495" s="5"/>
      <c r="C1495" s="6"/>
      <c r="D1495" s="7"/>
      <c r="E1495" s="8"/>
      <c r="F1495" s="8"/>
      <c r="G1495" s="60" t="str">
        <f t="shared" si="377"/>
        <v/>
      </c>
      <c r="H1495" s="60" t="str">
        <f t="shared" si="377"/>
        <v/>
      </c>
      <c r="I1495" s="60" t="str">
        <f t="shared" si="377"/>
        <v/>
      </c>
      <c r="K1495" s="115" t="str">
        <f t="shared" si="378"/>
        <v/>
      </c>
      <c r="U1495" s="116"/>
      <c r="V1495" s="65" t="str">
        <f t="shared" si="368"/>
        <v/>
      </c>
      <c r="W1495" s="65" t="str">
        <f t="shared" si="369"/>
        <v/>
      </c>
      <c r="X1495" s="65" t="str">
        <f t="shared" si="370"/>
        <v/>
      </c>
      <c r="Y1495" s="65" t="str">
        <f t="shared" si="371"/>
        <v/>
      </c>
      <c r="Z1495" s="65" t="str">
        <f t="shared" si="372"/>
        <v/>
      </c>
      <c r="AA1495" s="65" t="str">
        <f t="shared" si="373"/>
        <v/>
      </c>
      <c r="AB1495" s="38"/>
      <c r="AC1495" s="38"/>
      <c r="AD1495" s="38"/>
      <c r="AE1495" s="85" t="str">
        <f t="shared" si="374"/>
        <v/>
      </c>
      <c r="AF1495" s="85" t="str">
        <f t="shared" si="375"/>
        <v/>
      </c>
      <c r="AG1495" s="85" t="str">
        <f t="shared" si="376"/>
        <v/>
      </c>
      <c r="AH1495" s="66" t="str">
        <f t="shared" si="379"/>
        <v/>
      </c>
      <c r="AI1495" s="46" t="str">
        <f>IFERROR(IF(ISNUMBER('Opsparede løndele dec20-mar21'!K1493),AH1495+'Opsparede løndele dec20-mar21'!K1493,AH1495),"")</f>
        <v/>
      </c>
    </row>
    <row r="1496" spans="1:35" x14ac:dyDescent="0.25">
      <c r="A1496" s="52" t="str">
        <f t="shared" si="380"/>
        <v/>
      </c>
      <c r="B1496" s="5"/>
      <c r="C1496" s="6"/>
      <c r="D1496" s="7"/>
      <c r="E1496" s="8"/>
      <c r="F1496" s="8"/>
      <c r="G1496" s="60" t="str">
        <f t="shared" ref="G1496:I1506" si="381">IF(AND(ISNUMBER($E1496),ISNUMBER($F1496)),MAX(MIN(NETWORKDAYS(IF($E1496&lt;=VLOOKUP(G$6,Matrix_antal_dage,5,FALSE),VLOOKUP(G$6,Matrix_antal_dage,5,FALSE),$E1496),IF($F1496&gt;=VLOOKUP(G$6,Matrix_antal_dage,6,FALSE),VLOOKUP(G$6,Matrix_antal_dage,6,FALSE),$F1496),helligdage),VLOOKUP(G$6,Matrix_antal_dage,7,FALSE)),0),"")</f>
        <v/>
      </c>
      <c r="H1496" s="60" t="str">
        <f t="shared" si="381"/>
        <v/>
      </c>
      <c r="I1496" s="60" t="str">
        <f t="shared" si="381"/>
        <v/>
      </c>
      <c r="K1496" s="115" t="str">
        <f t="shared" si="378"/>
        <v/>
      </c>
      <c r="U1496" s="116"/>
      <c r="V1496" s="65" t="str">
        <f t="shared" si="368"/>
        <v/>
      </c>
      <c r="W1496" s="65" t="str">
        <f t="shared" si="369"/>
        <v/>
      </c>
      <c r="X1496" s="65" t="str">
        <f t="shared" si="370"/>
        <v/>
      </c>
      <c r="Y1496" s="65" t="str">
        <f t="shared" si="371"/>
        <v/>
      </c>
      <c r="Z1496" s="65" t="str">
        <f t="shared" si="372"/>
        <v/>
      </c>
      <c r="AA1496" s="65" t="str">
        <f t="shared" si="373"/>
        <v/>
      </c>
      <c r="AB1496" s="38"/>
      <c r="AC1496" s="38"/>
      <c r="AD1496" s="38"/>
      <c r="AE1496" s="85" t="str">
        <f t="shared" si="374"/>
        <v/>
      </c>
      <c r="AF1496" s="85" t="str">
        <f t="shared" si="375"/>
        <v/>
      </c>
      <c r="AG1496" s="85" t="str">
        <f t="shared" si="376"/>
        <v/>
      </c>
      <c r="AH1496" s="66" t="str">
        <f t="shared" si="379"/>
        <v/>
      </c>
      <c r="AI1496" s="46" t="str">
        <f>IFERROR(IF(ISNUMBER('Opsparede løndele dec20-mar21'!K1494),AH1496+'Opsparede løndele dec20-mar21'!K1494,AH1496),"")</f>
        <v/>
      </c>
    </row>
    <row r="1497" spans="1:35" x14ac:dyDescent="0.25">
      <c r="A1497" s="52" t="str">
        <f t="shared" si="380"/>
        <v/>
      </c>
      <c r="B1497" s="5"/>
      <c r="C1497" s="6"/>
      <c r="D1497" s="7"/>
      <c r="E1497" s="8"/>
      <c r="F1497" s="8"/>
      <c r="G1497" s="60" t="str">
        <f t="shared" si="381"/>
        <v/>
      </c>
      <c r="H1497" s="60" t="str">
        <f t="shared" si="381"/>
        <v/>
      </c>
      <c r="I1497" s="60" t="str">
        <f t="shared" si="381"/>
        <v/>
      </c>
      <c r="K1497" s="115" t="str">
        <f t="shared" si="378"/>
        <v/>
      </c>
      <c r="U1497" s="116"/>
      <c r="V1497" s="65" t="str">
        <f t="shared" si="368"/>
        <v/>
      </c>
      <c r="W1497" s="65" t="str">
        <f t="shared" si="369"/>
        <v/>
      </c>
      <c r="X1497" s="65" t="str">
        <f t="shared" si="370"/>
        <v/>
      </c>
      <c r="Y1497" s="65" t="str">
        <f t="shared" si="371"/>
        <v/>
      </c>
      <c r="Z1497" s="65" t="str">
        <f t="shared" si="372"/>
        <v/>
      </c>
      <c r="AA1497" s="65" t="str">
        <f t="shared" si="373"/>
        <v/>
      </c>
      <c r="AB1497" s="38"/>
      <c r="AC1497" s="38"/>
      <c r="AD1497" s="38"/>
      <c r="AE1497" s="85" t="str">
        <f t="shared" si="374"/>
        <v/>
      </c>
      <c r="AF1497" s="85" t="str">
        <f t="shared" si="375"/>
        <v/>
      </c>
      <c r="AG1497" s="85" t="str">
        <f t="shared" si="376"/>
        <v/>
      </c>
      <c r="AH1497" s="66" t="str">
        <f t="shared" si="379"/>
        <v/>
      </c>
      <c r="AI1497" s="46" t="str">
        <f>IFERROR(IF(ISNUMBER('Opsparede løndele dec20-mar21'!K1495),AH1497+'Opsparede løndele dec20-mar21'!K1495,AH1497),"")</f>
        <v/>
      </c>
    </row>
    <row r="1498" spans="1:35" x14ac:dyDescent="0.25">
      <c r="A1498" s="52" t="str">
        <f t="shared" si="380"/>
        <v/>
      </c>
      <c r="B1498" s="5"/>
      <c r="C1498" s="6"/>
      <c r="D1498" s="7"/>
      <c r="E1498" s="8"/>
      <c r="F1498" s="8"/>
      <c r="G1498" s="60" t="str">
        <f t="shared" si="381"/>
        <v/>
      </c>
      <c r="H1498" s="60" t="str">
        <f t="shared" si="381"/>
        <v/>
      </c>
      <c r="I1498" s="60" t="str">
        <f t="shared" si="381"/>
        <v/>
      </c>
      <c r="K1498" s="115" t="str">
        <f t="shared" si="378"/>
        <v/>
      </c>
      <c r="U1498" s="116"/>
      <c r="V1498" s="65" t="str">
        <f t="shared" si="368"/>
        <v/>
      </c>
      <c r="W1498" s="65" t="str">
        <f t="shared" si="369"/>
        <v/>
      </c>
      <c r="X1498" s="65" t="str">
        <f t="shared" si="370"/>
        <v/>
      </c>
      <c r="Y1498" s="65" t="str">
        <f t="shared" si="371"/>
        <v/>
      </c>
      <c r="Z1498" s="65" t="str">
        <f t="shared" si="372"/>
        <v/>
      </c>
      <c r="AA1498" s="65" t="str">
        <f t="shared" si="373"/>
        <v/>
      </c>
      <c r="AB1498" s="38"/>
      <c r="AC1498" s="38"/>
      <c r="AD1498" s="38"/>
      <c r="AE1498" s="85" t="str">
        <f t="shared" si="374"/>
        <v/>
      </c>
      <c r="AF1498" s="85" t="str">
        <f t="shared" si="375"/>
        <v/>
      </c>
      <c r="AG1498" s="85" t="str">
        <f t="shared" si="376"/>
        <v/>
      </c>
      <c r="AH1498" s="66" t="str">
        <f t="shared" si="379"/>
        <v/>
      </c>
      <c r="AI1498" s="46" t="str">
        <f>IFERROR(IF(ISNUMBER('Opsparede løndele dec20-mar21'!K1496),AH1498+'Opsparede løndele dec20-mar21'!K1496,AH1498),"")</f>
        <v/>
      </c>
    </row>
    <row r="1499" spans="1:35" x14ac:dyDescent="0.25">
      <c r="A1499" s="52" t="str">
        <f t="shared" si="380"/>
        <v/>
      </c>
      <c r="B1499" s="5"/>
      <c r="C1499" s="6"/>
      <c r="D1499" s="7"/>
      <c r="E1499" s="8"/>
      <c r="F1499" s="8"/>
      <c r="G1499" s="60" t="str">
        <f t="shared" si="381"/>
        <v/>
      </c>
      <c r="H1499" s="60" t="str">
        <f t="shared" si="381"/>
        <v/>
      </c>
      <c r="I1499" s="60" t="str">
        <f t="shared" si="381"/>
        <v/>
      </c>
      <c r="K1499" s="115" t="str">
        <f t="shared" si="378"/>
        <v/>
      </c>
      <c r="U1499" s="116"/>
      <c r="V1499" s="65" t="str">
        <f t="shared" si="368"/>
        <v/>
      </c>
      <c r="W1499" s="65" t="str">
        <f t="shared" si="369"/>
        <v/>
      </c>
      <c r="X1499" s="65" t="str">
        <f t="shared" si="370"/>
        <v/>
      </c>
      <c r="Y1499" s="65" t="str">
        <f t="shared" si="371"/>
        <v/>
      </c>
      <c r="Z1499" s="65" t="str">
        <f t="shared" si="372"/>
        <v/>
      </c>
      <c r="AA1499" s="65" t="str">
        <f t="shared" si="373"/>
        <v/>
      </c>
      <c r="AB1499" s="38"/>
      <c r="AC1499" s="38"/>
      <c r="AD1499" s="38"/>
      <c r="AE1499" s="85" t="str">
        <f t="shared" si="374"/>
        <v/>
      </c>
      <c r="AF1499" s="85" t="str">
        <f t="shared" si="375"/>
        <v/>
      </c>
      <c r="AG1499" s="85" t="str">
        <f t="shared" si="376"/>
        <v/>
      </c>
      <c r="AH1499" s="66" t="str">
        <f t="shared" si="379"/>
        <v/>
      </c>
      <c r="AI1499" s="46" t="str">
        <f>IFERROR(IF(ISNUMBER('Opsparede løndele dec20-mar21'!K1497),AH1499+'Opsparede løndele dec20-mar21'!K1497,AH1499),"")</f>
        <v/>
      </c>
    </row>
    <row r="1500" spans="1:35" x14ac:dyDescent="0.25">
      <c r="A1500" s="52" t="str">
        <f t="shared" si="380"/>
        <v/>
      </c>
      <c r="B1500" s="5"/>
      <c r="C1500" s="6"/>
      <c r="D1500" s="7"/>
      <c r="E1500" s="8"/>
      <c r="F1500" s="8"/>
      <c r="G1500" s="60" t="str">
        <f t="shared" si="381"/>
        <v/>
      </c>
      <c r="H1500" s="60" t="str">
        <f t="shared" si="381"/>
        <v/>
      </c>
      <c r="I1500" s="60" t="str">
        <f t="shared" si="381"/>
        <v/>
      </c>
      <c r="K1500" s="115" t="str">
        <f t="shared" si="378"/>
        <v/>
      </c>
      <c r="U1500" s="116"/>
      <c r="V1500" s="65" t="str">
        <f t="shared" si="368"/>
        <v/>
      </c>
      <c r="W1500" s="65" t="str">
        <f t="shared" si="369"/>
        <v/>
      </c>
      <c r="X1500" s="65" t="str">
        <f t="shared" si="370"/>
        <v/>
      </c>
      <c r="Y1500" s="65" t="str">
        <f t="shared" si="371"/>
        <v/>
      </c>
      <c r="Z1500" s="65" t="str">
        <f t="shared" si="372"/>
        <v/>
      </c>
      <c r="AA1500" s="65" t="str">
        <f t="shared" si="373"/>
        <v/>
      </c>
      <c r="AB1500" s="38"/>
      <c r="AC1500" s="38"/>
      <c r="AD1500" s="38"/>
      <c r="AE1500" s="85" t="str">
        <f t="shared" si="374"/>
        <v/>
      </c>
      <c r="AF1500" s="85" t="str">
        <f t="shared" si="375"/>
        <v/>
      </c>
      <c r="AG1500" s="85" t="str">
        <f t="shared" si="376"/>
        <v/>
      </c>
      <c r="AH1500" s="66" t="str">
        <f t="shared" si="379"/>
        <v/>
      </c>
      <c r="AI1500" s="46" t="str">
        <f>IFERROR(IF(ISNUMBER('Opsparede løndele dec20-mar21'!K1498),AH1500+'Opsparede løndele dec20-mar21'!K1498,AH1500),"")</f>
        <v/>
      </c>
    </row>
    <row r="1501" spans="1:35" x14ac:dyDescent="0.25">
      <c r="A1501" s="52" t="str">
        <f t="shared" si="380"/>
        <v/>
      </c>
      <c r="B1501" s="5"/>
      <c r="C1501" s="6"/>
      <c r="D1501" s="7"/>
      <c r="E1501" s="8"/>
      <c r="F1501" s="8"/>
      <c r="G1501" s="60" t="str">
        <f t="shared" si="381"/>
        <v/>
      </c>
      <c r="H1501" s="60" t="str">
        <f t="shared" si="381"/>
        <v/>
      </c>
      <c r="I1501" s="60" t="str">
        <f t="shared" si="381"/>
        <v/>
      </c>
      <c r="K1501" s="115" t="str">
        <f t="shared" si="378"/>
        <v/>
      </c>
      <c r="U1501" s="116"/>
      <c r="V1501" s="65" t="str">
        <f t="shared" si="368"/>
        <v/>
      </c>
      <c r="W1501" s="65" t="str">
        <f t="shared" si="369"/>
        <v/>
      </c>
      <c r="X1501" s="65" t="str">
        <f t="shared" si="370"/>
        <v/>
      </c>
      <c r="Y1501" s="65" t="str">
        <f t="shared" si="371"/>
        <v/>
      </c>
      <c r="Z1501" s="65" t="str">
        <f t="shared" si="372"/>
        <v/>
      </c>
      <c r="AA1501" s="65" t="str">
        <f t="shared" si="373"/>
        <v/>
      </c>
      <c r="AB1501" s="38"/>
      <c r="AC1501" s="38"/>
      <c r="AD1501" s="38"/>
      <c r="AE1501" s="85" t="str">
        <f t="shared" si="374"/>
        <v/>
      </c>
      <c r="AF1501" s="85" t="str">
        <f t="shared" si="375"/>
        <v/>
      </c>
      <c r="AG1501" s="85" t="str">
        <f t="shared" si="376"/>
        <v/>
      </c>
      <c r="AH1501" s="66" t="str">
        <f t="shared" si="379"/>
        <v/>
      </c>
      <c r="AI1501" s="46" t="str">
        <f>IFERROR(IF(ISNUMBER('Opsparede løndele dec20-mar21'!K1499),AH1501+'Opsparede løndele dec20-mar21'!K1499,AH1501),"")</f>
        <v/>
      </c>
    </row>
    <row r="1502" spans="1:35" x14ac:dyDescent="0.25">
      <c r="A1502" s="52" t="str">
        <f t="shared" si="380"/>
        <v/>
      </c>
      <c r="B1502" s="5"/>
      <c r="C1502" s="6"/>
      <c r="D1502" s="7"/>
      <c r="E1502" s="8"/>
      <c r="F1502" s="8"/>
      <c r="G1502" s="60" t="str">
        <f t="shared" si="381"/>
        <v/>
      </c>
      <c r="H1502" s="60" t="str">
        <f t="shared" si="381"/>
        <v/>
      </c>
      <c r="I1502" s="60" t="str">
        <f t="shared" si="381"/>
        <v/>
      </c>
      <c r="K1502" s="115" t="str">
        <f t="shared" si="378"/>
        <v/>
      </c>
      <c r="U1502" s="116"/>
      <c r="V1502" s="65" t="str">
        <f t="shared" si="368"/>
        <v/>
      </c>
      <c r="W1502" s="65" t="str">
        <f t="shared" si="369"/>
        <v/>
      </c>
      <c r="X1502" s="65" t="str">
        <f t="shared" si="370"/>
        <v/>
      </c>
      <c r="Y1502" s="65" t="str">
        <f t="shared" si="371"/>
        <v/>
      </c>
      <c r="Z1502" s="65" t="str">
        <f t="shared" si="372"/>
        <v/>
      </c>
      <c r="AA1502" s="65" t="str">
        <f t="shared" si="373"/>
        <v/>
      </c>
      <c r="AB1502" s="38"/>
      <c r="AC1502" s="38"/>
      <c r="AD1502" s="38"/>
      <c r="AE1502" s="85" t="str">
        <f t="shared" si="374"/>
        <v/>
      </c>
      <c r="AF1502" s="85" t="str">
        <f t="shared" si="375"/>
        <v/>
      </c>
      <c r="AG1502" s="85" t="str">
        <f t="shared" si="376"/>
        <v/>
      </c>
      <c r="AH1502" s="66" t="str">
        <f t="shared" si="379"/>
        <v/>
      </c>
      <c r="AI1502" s="46" t="str">
        <f>IFERROR(IF(ISNUMBER('Opsparede løndele dec20-mar21'!K1500),AH1502+'Opsparede løndele dec20-mar21'!K1500,AH1502),"")</f>
        <v/>
      </c>
    </row>
    <row r="1503" spans="1:35" x14ac:dyDescent="0.25">
      <c r="A1503" s="52" t="str">
        <f t="shared" si="380"/>
        <v/>
      </c>
      <c r="B1503" s="5"/>
      <c r="C1503" s="6"/>
      <c r="D1503" s="7"/>
      <c r="E1503" s="8"/>
      <c r="F1503" s="8"/>
      <c r="G1503" s="60" t="str">
        <f t="shared" si="381"/>
        <v/>
      </c>
      <c r="H1503" s="60" t="str">
        <f t="shared" si="381"/>
        <v/>
      </c>
      <c r="I1503" s="60" t="str">
        <f t="shared" si="381"/>
        <v/>
      </c>
      <c r="K1503" s="115" t="str">
        <f t="shared" si="378"/>
        <v/>
      </c>
      <c r="U1503" s="116"/>
      <c r="V1503" s="65" t="str">
        <f t="shared" si="368"/>
        <v/>
      </c>
      <c r="W1503" s="65" t="str">
        <f t="shared" si="369"/>
        <v/>
      </c>
      <c r="X1503" s="65" t="str">
        <f t="shared" si="370"/>
        <v/>
      </c>
      <c r="Y1503" s="65" t="str">
        <f t="shared" si="371"/>
        <v/>
      </c>
      <c r="Z1503" s="65" t="str">
        <f t="shared" si="372"/>
        <v/>
      </c>
      <c r="AA1503" s="65" t="str">
        <f t="shared" si="373"/>
        <v/>
      </c>
      <c r="AB1503" s="38"/>
      <c r="AC1503" s="38"/>
      <c r="AD1503" s="38"/>
      <c r="AE1503" s="85" t="str">
        <f t="shared" si="374"/>
        <v/>
      </c>
      <c r="AF1503" s="85" t="str">
        <f t="shared" si="375"/>
        <v/>
      </c>
      <c r="AG1503" s="85" t="str">
        <f t="shared" si="376"/>
        <v/>
      </c>
      <c r="AH1503" s="66" t="str">
        <f t="shared" si="379"/>
        <v/>
      </c>
      <c r="AI1503" s="46" t="str">
        <f>IFERROR(IF(ISNUMBER('Opsparede løndele dec20-mar21'!K1501),AH1503+'Opsparede løndele dec20-mar21'!K1501,AH1503),"")</f>
        <v/>
      </c>
    </row>
    <row r="1504" spans="1:35" x14ac:dyDescent="0.25">
      <c r="A1504" s="52" t="str">
        <f t="shared" si="380"/>
        <v/>
      </c>
      <c r="B1504" s="5"/>
      <c r="C1504" s="6"/>
      <c r="D1504" s="7"/>
      <c r="E1504" s="8"/>
      <c r="F1504" s="8"/>
      <c r="G1504" s="60" t="str">
        <f t="shared" si="381"/>
        <v/>
      </c>
      <c r="H1504" s="60" t="str">
        <f t="shared" si="381"/>
        <v/>
      </c>
      <c r="I1504" s="60" t="str">
        <f t="shared" si="381"/>
        <v/>
      </c>
      <c r="K1504" s="115" t="str">
        <f t="shared" si="378"/>
        <v/>
      </c>
      <c r="U1504" s="116"/>
      <c r="V1504" s="65" t="str">
        <f t="shared" si="368"/>
        <v/>
      </c>
      <c r="W1504" s="65" t="str">
        <f t="shared" si="369"/>
        <v/>
      </c>
      <c r="X1504" s="65" t="str">
        <f t="shared" si="370"/>
        <v/>
      </c>
      <c r="Y1504" s="65" t="str">
        <f t="shared" si="371"/>
        <v/>
      </c>
      <c r="Z1504" s="65" t="str">
        <f t="shared" si="372"/>
        <v/>
      </c>
      <c r="AA1504" s="65" t="str">
        <f t="shared" si="373"/>
        <v/>
      </c>
      <c r="AB1504" s="38"/>
      <c r="AC1504" s="38"/>
      <c r="AD1504" s="38"/>
      <c r="AE1504" s="85" t="str">
        <f t="shared" si="374"/>
        <v/>
      </c>
      <c r="AF1504" s="85" t="str">
        <f t="shared" si="375"/>
        <v/>
      </c>
      <c r="AG1504" s="85" t="str">
        <f t="shared" si="376"/>
        <v/>
      </c>
      <c r="AH1504" s="66" t="str">
        <f t="shared" si="379"/>
        <v/>
      </c>
      <c r="AI1504" s="46" t="str">
        <f>IFERROR(IF(ISNUMBER('Opsparede løndele dec20-mar21'!K1502),AH1504+'Opsparede løndele dec20-mar21'!K1502,AH1504),"")</f>
        <v/>
      </c>
    </row>
    <row r="1505" spans="1:35" x14ac:dyDescent="0.25">
      <c r="A1505" s="52" t="str">
        <f t="shared" si="380"/>
        <v/>
      </c>
      <c r="B1505" s="5"/>
      <c r="C1505" s="6"/>
      <c r="D1505" s="7"/>
      <c r="E1505" s="8"/>
      <c r="F1505" s="8"/>
      <c r="G1505" s="60" t="str">
        <f t="shared" si="381"/>
        <v/>
      </c>
      <c r="H1505" s="60" t="str">
        <f t="shared" si="381"/>
        <v/>
      </c>
      <c r="I1505" s="60" t="str">
        <f t="shared" si="381"/>
        <v/>
      </c>
      <c r="K1505" s="115" t="str">
        <f t="shared" si="378"/>
        <v/>
      </c>
      <c r="U1505" s="116"/>
      <c r="V1505" s="65" t="str">
        <f t="shared" si="368"/>
        <v/>
      </c>
      <c r="W1505" s="65" t="str">
        <f t="shared" si="369"/>
        <v/>
      </c>
      <c r="X1505" s="65" t="str">
        <f t="shared" si="370"/>
        <v/>
      </c>
      <c r="Y1505" s="65" t="str">
        <f t="shared" si="371"/>
        <v/>
      </c>
      <c r="Z1505" s="65" t="str">
        <f t="shared" si="372"/>
        <v/>
      </c>
      <c r="AA1505" s="65" t="str">
        <f t="shared" si="373"/>
        <v/>
      </c>
      <c r="AB1505" s="38"/>
      <c r="AC1505" s="38"/>
      <c r="AD1505" s="38"/>
      <c r="AE1505" s="85" t="str">
        <f t="shared" si="374"/>
        <v/>
      </c>
      <c r="AF1505" s="85" t="str">
        <f t="shared" si="375"/>
        <v/>
      </c>
      <c r="AG1505" s="85" t="str">
        <f t="shared" si="376"/>
        <v/>
      </c>
      <c r="AH1505" s="66" t="str">
        <f t="shared" si="379"/>
        <v/>
      </c>
      <c r="AI1505" s="46" t="str">
        <f>IFERROR(IF(ISNUMBER('Opsparede løndele dec20-mar21'!K1503),AH1505+'Opsparede løndele dec20-mar21'!K1503,AH1505),"")</f>
        <v/>
      </c>
    </row>
    <row r="1506" spans="1:35" x14ac:dyDescent="0.25">
      <c r="A1506" s="52" t="str">
        <f t="shared" si="380"/>
        <v/>
      </c>
      <c r="B1506" s="5"/>
      <c r="C1506" s="6"/>
      <c r="D1506" s="7"/>
      <c r="E1506" s="8"/>
      <c r="F1506" s="8"/>
      <c r="G1506" s="60" t="str">
        <f t="shared" si="381"/>
        <v/>
      </c>
      <c r="H1506" s="60" t="str">
        <f t="shared" si="381"/>
        <v/>
      </c>
      <c r="I1506" s="60" t="str">
        <f t="shared" si="381"/>
        <v/>
      </c>
      <c r="K1506" s="115" t="str">
        <f t="shared" si="378"/>
        <v/>
      </c>
      <c r="U1506" s="116"/>
      <c r="V1506" s="65" t="str">
        <f t="shared" si="368"/>
        <v/>
      </c>
      <c r="W1506" s="65" t="str">
        <f t="shared" si="369"/>
        <v/>
      </c>
      <c r="X1506" s="65" t="str">
        <f t="shared" si="370"/>
        <v/>
      </c>
      <c r="Y1506" s="65" t="str">
        <f t="shared" si="371"/>
        <v/>
      </c>
      <c r="Z1506" s="65" t="str">
        <f t="shared" si="372"/>
        <v/>
      </c>
      <c r="AA1506" s="65" t="str">
        <f t="shared" si="373"/>
        <v/>
      </c>
      <c r="AB1506" s="38"/>
      <c r="AC1506" s="38"/>
      <c r="AD1506" s="38"/>
      <c r="AE1506" s="85" t="str">
        <f t="shared" si="374"/>
        <v/>
      </c>
      <c r="AF1506" s="85" t="str">
        <f t="shared" si="375"/>
        <v/>
      </c>
      <c r="AG1506" s="85" t="str">
        <f t="shared" si="376"/>
        <v/>
      </c>
      <c r="AH1506" s="66" t="str">
        <f t="shared" si="379"/>
        <v/>
      </c>
      <c r="AI1506" s="46" t="str">
        <f>IFERROR(IF(ISNUMBER('Opsparede løndele dec20-mar21'!K1504),AH1506+'Opsparede løndele dec20-mar21'!K1504,AH1506),"")</f>
        <v/>
      </c>
    </row>
  </sheetData>
  <sheetProtection algorithmName="SHA-512" hashValue="6lEkWP3/Lxw0THpjRL7q9sNJkJw6RpBqtPFyJXW43YvnSsCMFgwjClyWmKxMXRfCstOlvCDvkijh/ZIxvpn85Q==" saltValue="Rdu9Qd/i1S+gBZy7xLK45g==" spinCount="100000" sheet="1" objects="1" scenarios="1"/>
  <mergeCells count="2">
    <mergeCell ref="A1:B1"/>
    <mergeCell ref="A2:G2"/>
  </mergeCells>
  <conditionalFormatting sqref="AH1:AH1048576">
    <cfRule type="cellIs" dxfId="6" priority="10" operator="equal">
      <formula>0</formula>
    </cfRule>
  </conditionalFormatting>
  <conditionalFormatting sqref="L1:N1048576">
    <cfRule type="expression" dxfId="5" priority="9">
      <formula>AND(G1&gt;0,G1&lt;&gt;L1)</formula>
    </cfRule>
  </conditionalFormatting>
  <conditionalFormatting sqref="R1:T1048576">
    <cfRule type="expression" dxfId="4" priority="8">
      <formula>AND(G1&gt;0,G1&lt;&gt;R1)</formula>
    </cfRule>
  </conditionalFormatting>
  <conditionalFormatting sqref="O7:Q1048576">
    <cfRule type="expression" dxfId="3" priority="7">
      <formula>AND(G7&gt;0,G7&lt;&gt;O7)</formula>
    </cfRule>
  </conditionalFormatting>
  <conditionalFormatting sqref="AB1:AD1048576">
    <cfRule type="cellIs" dxfId="2" priority="1" operator="greaterThan">
      <formula>0</formula>
    </cfRule>
    <cfRule type="expression" dxfId="1" priority="6">
      <formula>AND(G1&gt;0,G1&lt;&gt;AB1)</formula>
    </cfRule>
  </conditionalFormatting>
  <dataValidations count="5">
    <dataValidation type="custom" allowBlank="1" showInputMessage="1" showErrorMessage="1" errorTitle="Ugyldig værdi" error="Dette CPR-nr. er allerede indtastet. Der kan kun indtastes i én række pr. medarbejder." sqref="B7:B1506">
      <formula1>COUNTIF($B$7:$B$1506,B7)=1</formula1>
    </dataValidation>
    <dataValidation type="list" allowBlank="1" showInputMessage="1" showErrorMessage="1" sqref="J7:J1506">
      <formula1>Ansættelsesforhold</formula1>
    </dataValidation>
    <dataValidation type="list" showInputMessage="1" showErrorMessage="1" errorTitle="Ugyldig dato" error="Der er forsøgt indtastet en ugyldig dato. Der skal indtastes en dato i perioden 9. marts 2020 - 8. juli 2020._x000a__x000a_Alternativt kan rullemenuen anvendes." sqref="E7:F1048576">
      <formula1>Kompensationsperiode3</formula1>
    </dataValidation>
    <dataValidation type="decimal" operator="greaterThanOrEqual" allowBlank="1" showInputMessage="1" showErrorMessage="1" errorTitle="Ugyldig værdi" error="Der kan ikke indtastes negative værdier." sqref="L1:U1048576">
      <formula1>0</formula1>
    </dataValidation>
    <dataValidation type="whole" allowBlank="1" showInputMessage="1" showErrorMessage="1" errorTitle="Ugyldig værdier" error="Der kan ikke indtastes negative værdier, eller flere dage end antal hjemsendte arbejdsdage." sqref="AB1:AD1048576">
      <formula1>0</formula1>
      <formula2>G1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9"/>
  <sheetViews>
    <sheetView zoomScale="90" zoomScaleNormal="90" workbookViewId="0">
      <selection activeCell="E5" sqref="E5"/>
    </sheetView>
  </sheetViews>
  <sheetFormatPr defaultColWidth="8.7109375" defaultRowHeight="15" x14ac:dyDescent="0.25"/>
  <cols>
    <col min="1" max="1" width="11.28515625" style="16" customWidth="1"/>
    <col min="2" max="2" width="14.7109375" style="81" customWidth="1"/>
    <col min="3" max="3" width="46.140625" style="129" customWidth="1"/>
    <col min="4" max="4" width="20.28515625" style="22" hidden="1" customWidth="1"/>
    <col min="5" max="5" width="19.7109375" style="18" customWidth="1"/>
    <col min="6" max="6" width="16.42578125" style="134" customWidth="1"/>
    <col min="7" max="7" width="15.85546875" style="134" customWidth="1"/>
    <col min="8" max="8" width="15.140625" style="134" customWidth="1"/>
    <col min="9" max="9" width="15.42578125" style="134" customWidth="1"/>
    <col min="10" max="10" width="15.42578125" style="111" hidden="1" customWidth="1"/>
    <col min="11" max="11" width="17.42578125" style="30" customWidth="1"/>
    <col min="12" max="16384" width="8.7109375" style="56"/>
  </cols>
  <sheetData>
    <row r="1" spans="1:13" x14ac:dyDescent="0.25">
      <c r="A1" s="59"/>
      <c r="B1" s="64"/>
      <c r="C1" s="137"/>
      <c r="D1" s="59"/>
      <c r="E1" s="59"/>
      <c r="F1" s="32"/>
      <c r="G1" s="32"/>
      <c r="H1" s="32"/>
      <c r="I1" s="32"/>
      <c r="J1" s="56"/>
      <c r="K1" s="59"/>
    </row>
    <row r="2" spans="1:13" ht="57.75" customHeight="1" x14ac:dyDescent="0.25">
      <c r="A2" s="167" t="s">
        <v>51</v>
      </c>
      <c r="B2" s="167"/>
      <c r="C2" s="167"/>
      <c r="D2" s="167"/>
      <c r="E2" s="167"/>
      <c r="F2" s="135"/>
      <c r="G2" s="135"/>
      <c r="H2" s="135"/>
      <c r="I2" s="135"/>
      <c r="J2" s="19"/>
      <c r="K2" s="59"/>
    </row>
    <row r="3" spans="1:13" x14ac:dyDescent="0.25">
      <c r="A3" s="59"/>
      <c r="B3" s="64"/>
      <c r="C3" s="137"/>
      <c r="D3" s="59"/>
      <c r="E3" s="59"/>
      <c r="F3" s="32"/>
      <c r="G3" s="32"/>
      <c r="H3" s="32"/>
      <c r="I3" s="32"/>
      <c r="J3" s="56"/>
      <c r="K3" s="59"/>
    </row>
    <row r="4" spans="1:13" ht="60" x14ac:dyDescent="0.25">
      <c r="A4" s="14" t="s">
        <v>12</v>
      </c>
      <c r="B4" s="82" t="s">
        <v>0</v>
      </c>
      <c r="C4" s="138" t="s">
        <v>50</v>
      </c>
      <c r="D4" s="20" t="s">
        <v>24</v>
      </c>
      <c r="E4" s="15" t="s">
        <v>49</v>
      </c>
      <c r="F4" s="136" t="s">
        <v>48</v>
      </c>
      <c r="G4" s="136" t="s">
        <v>47</v>
      </c>
      <c r="H4" s="136" t="s">
        <v>46</v>
      </c>
      <c r="I4" s="136" t="s">
        <v>45</v>
      </c>
      <c r="J4" s="23" t="s">
        <v>53</v>
      </c>
      <c r="K4" s="29" t="s">
        <v>52</v>
      </c>
      <c r="M4" s="2"/>
    </row>
    <row r="5" spans="1:13" x14ac:dyDescent="0.25">
      <c r="A5" s="16" t="str">
        <f>'Afrap. apr21-jun21'!A7</f>
        <v/>
      </c>
      <c r="B5" s="81" t="str">
        <f>IF(ISBLANK('Afrap. apr21-jun21'!B7),"",'Afrap. apr21-jun21'!B7)</f>
        <v/>
      </c>
      <c r="C5" s="129" t="str">
        <f>IF(ISBLANK('Afrap. apr21-jun21'!C7),"",'Afrap. apr21-jun21'!C7)</f>
        <v/>
      </c>
      <c r="D5" s="21">
        <f>IF('Afrap. apr21-jun21'!J7="Funktionær",0.75,0.9)</f>
        <v>0.9</v>
      </c>
      <c r="E5" s="17"/>
      <c r="J5" s="111" t="str">
        <f>IF(E5="Ja",((F5-G5)+(H5-I5)),"")</f>
        <v/>
      </c>
      <c r="K5" s="30" t="str">
        <f>IF(E5="Ja",((F5-G5)+(H5-I5)),"")</f>
        <v/>
      </c>
    </row>
    <row r="6" spans="1:13" x14ac:dyDescent="0.25">
      <c r="A6" s="16" t="str">
        <f>'Afrap. apr21-jun21'!A8</f>
        <v/>
      </c>
      <c r="B6" s="81" t="str">
        <f>IF(ISBLANK('Afrap. apr21-jun21'!B8),"",'Afrap. apr21-jun21'!B8)</f>
        <v/>
      </c>
      <c r="C6" s="129" t="str">
        <f>IF(ISBLANK('Afrap. apr21-jun21'!C8),"",'Afrap. apr21-jun21'!C8)</f>
        <v/>
      </c>
      <c r="D6" s="21">
        <f>IF('Afrap. apr21-jun21'!J8="Funktionær",0.75,0.9)</f>
        <v>0.9</v>
      </c>
      <c r="E6" s="17"/>
      <c r="J6" s="111" t="str">
        <f t="shared" ref="J6:J69" si="0">IF(E6="Ja",((F6-G6)+(H6-I6)),"")</f>
        <v/>
      </c>
      <c r="K6" s="30" t="str">
        <f t="shared" ref="K6:K69" si="1">IF(E6="Ja",((F6-G6)+(H6-I6)),"")</f>
        <v/>
      </c>
      <c r="L6" s="2"/>
    </row>
    <row r="7" spans="1:13" x14ac:dyDescent="0.25">
      <c r="A7" s="16" t="str">
        <f>'Afrap. apr21-jun21'!A9</f>
        <v/>
      </c>
      <c r="B7" s="81" t="str">
        <f>IF(ISBLANK('Afrap. apr21-jun21'!B9),"",'Afrap. apr21-jun21'!B9)</f>
        <v/>
      </c>
      <c r="C7" s="129" t="str">
        <f>IF(ISBLANK('Afrap. apr21-jun21'!C9),"",'Afrap. apr21-jun21'!C9)</f>
        <v/>
      </c>
      <c r="D7" s="21">
        <f>IF('Afrap. apr21-jun21'!J9="Funktionær",0.75,0.9)</f>
        <v>0.9</v>
      </c>
      <c r="E7" s="17"/>
      <c r="J7" s="111" t="str">
        <f t="shared" si="0"/>
        <v/>
      </c>
      <c r="K7" s="30" t="str">
        <f t="shared" si="1"/>
        <v/>
      </c>
    </row>
    <row r="8" spans="1:13" x14ac:dyDescent="0.25">
      <c r="A8" s="16" t="str">
        <f>'Afrap. apr21-jun21'!A10</f>
        <v/>
      </c>
      <c r="B8" s="81" t="str">
        <f>IF(ISBLANK('Afrap. apr21-jun21'!B10),"",'Afrap. apr21-jun21'!B10)</f>
        <v/>
      </c>
      <c r="C8" s="129" t="str">
        <f>IF(ISBLANK('Afrap. apr21-jun21'!C10),"",'Afrap. apr21-jun21'!C10)</f>
        <v/>
      </c>
      <c r="D8" s="21">
        <f>IF('Afrap. apr21-jun21'!J10="Funktionær",0.75,0.9)</f>
        <v>0.9</v>
      </c>
      <c r="E8" s="17"/>
      <c r="J8" s="111" t="str">
        <f t="shared" si="0"/>
        <v/>
      </c>
      <c r="K8" s="30" t="str">
        <f t="shared" si="1"/>
        <v/>
      </c>
    </row>
    <row r="9" spans="1:13" x14ac:dyDescent="0.25">
      <c r="A9" s="16" t="str">
        <f>'Afrap. apr21-jun21'!A11</f>
        <v/>
      </c>
      <c r="B9" s="81" t="str">
        <f>IF(ISBLANK('Afrap. apr21-jun21'!B11),"",'Afrap. apr21-jun21'!B11)</f>
        <v/>
      </c>
      <c r="C9" s="129" t="str">
        <f>IF(ISBLANK('Afrap. apr21-jun21'!C11),"",'Afrap. apr21-jun21'!C11)</f>
        <v/>
      </c>
      <c r="D9" s="21">
        <f>IF('Afrap. apr21-jun21'!J11="Funktionær",0.75,0.9)</f>
        <v>0.9</v>
      </c>
      <c r="E9" s="17"/>
      <c r="J9" s="111" t="str">
        <f t="shared" si="0"/>
        <v/>
      </c>
      <c r="K9" s="30" t="str">
        <f t="shared" si="1"/>
        <v/>
      </c>
    </row>
    <row r="10" spans="1:13" x14ac:dyDescent="0.25">
      <c r="A10" s="16" t="str">
        <f>'Afrap. apr21-jun21'!A12</f>
        <v/>
      </c>
      <c r="B10" s="81" t="str">
        <f>IF(ISBLANK('Afrap. apr21-jun21'!B12),"",'Afrap. apr21-jun21'!B12)</f>
        <v/>
      </c>
      <c r="C10" s="129" t="str">
        <f>IF(ISBLANK('Afrap. apr21-jun21'!C12),"",'Afrap. apr21-jun21'!C12)</f>
        <v/>
      </c>
      <c r="D10" s="21">
        <f>IF('Afrap. apr21-jun21'!J12="Funktionær",0.75,0.9)</f>
        <v>0.9</v>
      </c>
      <c r="E10" s="17"/>
      <c r="J10" s="111" t="str">
        <f t="shared" si="0"/>
        <v/>
      </c>
      <c r="K10" s="30" t="str">
        <f t="shared" si="1"/>
        <v/>
      </c>
    </row>
    <row r="11" spans="1:13" x14ac:dyDescent="0.25">
      <c r="A11" s="16" t="str">
        <f>'Afrap. apr21-jun21'!A13</f>
        <v/>
      </c>
      <c r="B11" s="81" t="str">
        <f>IF(ISBLANK('Afrap. apr21-jun21'!B13),"",'Afrap. apr21-jun21'!B13)</f>
        <v/>
      </c>
      <c r="C11" s="129" t="str">
        <f>IF(ISBLANK('Afrap. apr21-jun21'!C13),"",'Afrap. apr21-jun21'!C13)</f>
        <v/>
      </c>
      <c r="D11" s="21">
        <f>IF('Afrap. apr21-jun21'!J13="Funktionær",0.75,0.9)</f>
        <v>0.9</v>
      </c>
      <c r="E11" s="17"/>
      <c r="J11" s="111" t="str">
        <f t="shared" si="0"/>
        <v/>
      </c>
      <c r="K11" s="30" t="str">
        <f t="shared" si="1"/>
        <v/>
      </c>
    </row>
    <row r="12" spans="1:13" x14ac:dyDescent="0.25">
      <c r="A12" s="16" t="str">
        <f>'Afrap. apr21-jun21'!A14</f>
        <v/>
      </c>
      <c r="B12" s="81" t="str">
        <f>IF(ISBLANK('Afrap. apr21-jun21'!B14),"",'Afrap. apr21-jun21'!B14)</f>
        <v/>
      </c>
      <c r="C12" s="129" t="str">
        <f>IF(ISBLANK('Afrap. apr21-jun21'!C14),"",'Afrap. apr21-jun21'!C14)</f>
        <v/>
      </c>
      <c r="D12" s="21">
        <f>IF('Afrap. apr21-jun21'!J14="Funktionær",0.75,0.9)</f>
        <v>0.9</v>
      </c>
      <c r="E12" s="17"/>
      <c r="J12" s="111" t="str">
        <f t="shared" si="0"/>
        <v/>
      </c>
      <c r="K12" s="30" t="str">
        <f t="shared" si="1"/>
        <v/>
      </c>
    </row>
    <row r="13" spans="1:13" x14ac:dyDescent="0.25">
      <c r="A13" s="16" t="str">
        <f>'Afrap. apr21-jun21'!A15</f>
        <v/>
      </c>
      <c r="B13" s="81" t="str">
        <f>IF(ISBLANK('Afrap. apr21-jun21'!B15),"",'Afrap. apr21-jun21'!B15)</f>
        <v/>
      </c>
      <c r="C13" s="129" t="str">
        <f>IF(ISBLANK('Afrap. apr21-jun21'!C15),"",'Afrap. apr21-jun21'!C15)</f>
        <v/>
      </c>
      <c r="D13" s="21">
        <f>IF('Afrap. apr21-jun21'!J15="Funktionær",0.75,0.9)</f>
        <v>0.9</v>
      </c>
      <c r="E13" s="17"/>
      <c r="J13" s="111" t="str">
        <f t="shared" si="0"/>
        <v/>
      </c>
      <c r="K13" s="30" t="str">
        <f t="shared" si="1"/>
        <v/>
      </c>
    </row>
    <row r="14" spans="1:13" x14ac:dyDescent="0.25">
      <c r="A14" s="16" t="str">
        <f>'Afrap. apr21-jun21'!A16</f>
        <v/>
      </c>
      <c r="B14" s="81" t="str">
        <f>IF(ISBLANK('Afrap. apr21-jun21'!B16),"",'Afrap. apr21-jun21'!B16)</f>
        <v/>
      </c>
      <c r="C14" s="129" t="str">
        <f>IF(ISBLANK('Afrap. apr21-jun21'!C16),"",'Afrap. apr21-jun21'!C16)</f>
        <v/>
      </c>
      <c r="D14" s="21">
        <f>IF('Afrap. apr21-jun21'!J16="Funktionær",0.75,0.9)</f>
        <v>0.9</v>
      </c>
      <c r="E14" s="17"/>
      <c r="J14" s="111" t="str">
        <f t="shared" si="0"/>
        <v/>
      </c>
      <c r="K14" s="30" t="str">
        <f t="shared" si="1"/>
        <v/>
      </c>
    </row>
    <row r="15" spans="1:13" x14ac:dyDescent="0.25">
      <c r="A15" s="16" t="str">
        <f>'Afrap. apr21-jun21'!A17</f>
        <v/>
      </c>
      <c r="B15" s="81" t="str">
        <f>IF(ISBLANK('Afrap. apr21-jun21'!B17),"",'Afrap. apr21-jun21'!B17)</f>
        <v/>
      </c>
      <c r="C15" s="129" t="str">
        <f>IF(ISBLANK('Afrap. apr21-jun21'!C17),"",'Afrap. apr21-jun21'!C17)</f>
        <v/>
      </c>
      <c r="D15" s="21">
        <f>IF('Afrap. apr21-jun21'!J17="Funktionær",0.75,0.9)</f>
        <v>0.9</v>
      </c>
      <c r="E15" s="17"/>
      <c r="J15" s="111" t="str">
        <f t="shared" si="0"/>
        <v/>
      </c>
      <c r="K15" s="30" t="str">
        <f t="shared" si="1"/>
        <v/>
      </c>
    </row>
    <row r="16" spans="1:13" x14ac:dyDescent="0.25">
      <c r="A16" s="16" t="str">
        <f>'Afrap. apr21-jun21'!A18</f>
        <v/>
      </c>
      <c r="B16" s="81" t="str">
        <f>IF(ISBLANK('Afrap. apr21-jun21'!B18),"",'Afrap. apr21-jun21'!B18)</f>
        <v/>
      </c>
      <c r="C16" s="129" t="str">
        <f>IF(ISBLANK('Afrap. apr21-jun21'!C18),"",'Afrap. apr21-jun21'!C18)</f>
        <v/>
      </c>
      <c r="D16" s="21">
        <f>IF('Afrap. apr21-jun21'!J18="Funktionær",0.75,0.9)</f>
        <v>0.9</v>
      </c>
      <c r="E16" s="17"/>
      <c r="J16" s="111" t="str">
        <f t="shared" si="0"/>
        <v/>
      </c>
      <c r="K16" s="30" t="str">
        <f t="shared" si="1"/>
        <v/>
      </c>
    </row>
    <row r="17" spans="1:11" x14ac:dyDescent="0.25">
      <c r="A17" s="16" t="str">
        <f>'Afrap. apr21-jun21'!A19</f>
        <v/>
      </c>
      <c r="B17" s="81" t="str">
        <f>IF(ISBLANK('Afrap. apr21-jun21'!B19),"",'Afrap. apr21-jun21'!B19)</f>
        <v/>
      </c>
      <c r="C17" s="129" t="str">
        <f>IF(ISBLANK('Afrap. apr21-jun21'!C19),"",'Afrap. apr21-jun21'!C19)</f>
        <v/>
      </c>
      <c r="D17" s="21">
        <f>IF('Afrap. apr21-jun21'!J19="Funktionær",0.75,0.9)</f>
        <v>0.9</v>
      </c>
      <c r="E17" s="17"/>
      <c r="J17" s="111" t="str">
        <f t="shared" si="0"/>
        <v/>
      </c>
      <c r="K17" s="30" t="str">
        <f t="shared" si="1"/>
        <v/>
      </c>
    </row>
    <row r="18" spans="1:11" x14ac:dyDescent="0.25">
      <c r="A18" s="16" t="str">
        <f>'Afrap. apr21-jun21'!A20</f>
        <v/>
      </c>
      <c r="B18" s="81" t="str">
        <f>IF(ISBLANK('Afrap. apr21-jun21'!B20),"",'Afrap. apr21-jun21'!B20)</f>
        <v/>
      </c>
      <c r="C18" s="129" t="str">
        <f>IF(ISBLANK('Afrap. apr21-jun21'!C20),"",'Afrap. apr21-jun21'!C20)</f>
        <v/>
      </c>
      <c r="D18" s="21">
        <f>IF('Afrap. apr21-jun21'!J20="Funktionær",0.75,0.9)</f>
        <v>0.9</v>
      </c>
      <c r="E18" s="17"/>
      <c r="J18" s="111" t="str">
        <f t="shared" si="0"/>
        <v/>
      </c>
      <c r="K18" s="30" t="str">
        <f t="shared" si="1"/>
        <v/>
      </c>
    </row>
    <row r="19" spans="1:11" x14ac:dyDescent="0.25">
      <c r="A19" s="16" t="str">
        <f>'Afrap. apr21-jun21'!A21</f>
        <v/>
      </c>
      <c r="B19" s="81" t="str">
        <f>IF(ISBLANK('Afrap. apr21-jun21'!B21),"",'Afrap. apr21-jun21'!B21)</f>
        <v/>
      </c>
      <c r="C19" s="129" t="str">
        <f>IF(ISBLANK('Afrap. apr21-jun21'!C21),"",'Afrap. apr21-jun21'!C21)</f>
        <v/>
      </c>
      <c r="D19" s="21">
        <f>IF('Afrap. apr21-jun21'!J21="Funktionær",0.75,0.9)</f>
        <v>0.9</v>
      </c>
      <c r="E19" s="17"/>
      <c r="J19" s="111" t="str">
        <f t="shared" si="0"/>
        <v/>
      </c>
      <c r="K19" s="30" t="str">
        <f t="shared" si="1"/>
        <v/>
      </c>
    </row>
    <row r="20" spans="1:11" x14ac:dyDescent="0.25">
      <c r="A20" s="16" t="str">
        <f>'Afrap. apr21-jun21'!A22</f>
        <v/>
      </c>
      <c r="B20" s="81" t="str">
        <f>IF(ISBLANK('Afrap. apr21-jun21'!B22),"",'Afrap. apr21-jun21'!B22)</f>
        <v/>
      </c>
      <c r="C20" s="129" t="str">
        <f>IF(ISBLANK('Afrap. apr21-jun21'!C22),"",'Afrap. apr21-jun21'!C22)</f>
        <v/>
      </c>
      <c r="D20" s="21">
        <f>IF('Afrap. apr21-jun21'!J22="Funktionær",0.75,0.9)</f>
        <v>0.9</v>
      </c>
      <c r="E20" s="17"/>
      <c r="J20" s="111" t="str">
        <f t="shared" si="0"/>
        <v/>
      </c>
      <c r="K20" s="30" t="str">
        <f t="shared" si="1"/>
        <v/>
      </c>
    </row>
    <row r="21" spans="1:11" x14ac:dyDescent="0.25">
      <c r="A21" s="16" t="str">
        <f>'Afrap. apr21-jun21'!A23</f>
        <v/>
      </c>
      <c r="B21" s="81" t="str">
        <f>IF(ISBLANK('Afrap. apr21-jun21'!B23),"",'Afrap. apr21-jun21'!B23)</f>
        <v/>
      </c>
      <c r="C21" s="129" t="str">
        <f>IF(ISBLANK('Afrap. apr21-jun21'!C23),"",'Afrap. apr21-jun21'!C23)</f>
        <v/>
      </c>
      <c r="D21" s="21">
        <f>IF('Afrap. apr21-jun21'!J23="Funktionær",0.75,0.9)</f>
        <v>0.9</v>
      </c>
      <c r="E21" s="17"/>
      <c r="J21" s="111" t="str">
        <f t="shared" si="0"/>
        <v/>
      </c>
      <c r="K21" s="30" t="str">
        <f t="shared" si="1"/>
        <v/>
      </c>
    </row>
    <row r="22" spans="1:11" x14ac:dyDescent="0.25">
      <c r="A22" s="16" t="str">
        <f>'Afrap. apr21-jun21'!A24</f>
        <v/>
      </c>
      <c r="B22" s="81" t="str">
        <f>IF(ISBLANK('Afrap. apr21-jun21'!B24),"",'Afrap. apr21-jun21'!B24)</f>
        <v/>
      </c>
      <c r="C22" s="129" t="str">
        <f>IF(ISBLANK('Afrap. apr21-jun21'!C24),"",'Afrap. apr21-jun21'!C24)</f>
        <v/>
      </c>
      <c r="D22" s="21">
        <f>IF('Afrap. apr21-jun21'!J24="Funktionær",0.75,0.9)</f>
        <v>0.9</v>
      </c>
      <c r="E22" s="17"/>
      <c r="J22" s="111" t="str">
        <f t="shared" si="0"/>
        <v/>
      </c>
      <c r="K22" s="30" t="str">
        <f t="shared" si="1"/>
        <v/>
      </c>
    </row>
    <row r="23" spans="1:11" x14ac:dyDescent="0.25">
      <c r="A23" s="16" t="str">
        <f>'Afrap. apr21-jun21'!A25</f>
        <v/>
      </c>
      <c r="B23" s="81" t="str">
        <f>IF(ISBLANK('Afrap. apr21-jun21'!B25),"",'Afrap. apr21-jun21'!B25)</f>
        <v/>
      </c>
      <c r="C23" s="129" t="str">
        <f>IF(ISBLANK('Afrap. apr21-jun21'!C25),"",'Afrap. apr21-jun21'!C25)</f>
        <v/>
      </c>
      <c r="D23" s="21">
        <f>IF('Afrap. apr21-jun21'!J25="Funktionær",0.75,0.9)</f>
        <v>0.9</v>
      </c>
      <c r="E23" s="17"/>
      <c r="J23" s="111" t="str">
        <f t="shared" si="0"/>
        <v/>
      </c>
      <c r="K23" s="30" t="str">
        <f t="shared" si="1"/>
        <v/>
      </c>
    </row>
    <row r="24" spans="1:11" x14ac:dyDescent="0.25">
      <c r="A24" s="16" t="str">
        <f>'Afrap. apr21-jun21'!A26</f>
        <v/>
      </c>
      <c r="B24" s="81" t="str">
        <f>IF(ISBLANK('Afrap. apr21-jun21'!B26),"",'Afrap. apr21-jun21'!B26)</f>
        <v/>
      </c>
      <c r="C24" s="129" t="str">
        <f>IF(ISBLANK('Afrap. apr21-jun21'!C26),"",'Afrap. apr21-jun21'!C26)</f>
        <v/>
      </c>
      <c r="D24" s="21">
        <f>IF('Afrap. apr21-jun21'!J26="Funktionær",0.75,0.9)</f>
        <v>0.9</v>
      </c>
      <c r="E24" s="17"/>
      <c r="J24" s="111" t="str">
        <f t="shared" si="0"/>
        <v/>
      </c>
      <c r="K24" s="30" t="str">
        <f t="shared" si="1"/>
        <v/>
      </c>
    </row>
    <row r="25" spans="1:11" x14ac:dyDescent="0.25">
      <c r="A25" s="16" t="str">
        <f>'Afrap. apr21-jun21'!A27</f>
        <v/>
      </c>
      <c r="B25" s="81" t="str">
        <f>IF(ISBLANK('Afrap. apr21-jun21'!B27),"",'Afrap. apr21-jun21'!B27)</f>
        <v/>
      </c>
      <c r="C25" s="129" t="str">
        <f>IF(ISBLANK('Afrap. apr21-jun21'!C27),"",'Afrap. apr21-jun21'!C27)</f>
        <v/>
      </c>
      <c r="D25" s="21">
        <f>IF('Afrap. apr21-jun21'!J27="Funktionær",0.75,0.9)</f>
        <v>0.9</v>
      </c>
      <c r="E25" s="17"/>
      <c r="J25" s="111" t="str">
        <f t="shared" si="0"/>
        <v/>
      </c>
      <c r="K25" s="30" t="str">
        <f t="shared" si="1"/>
        <v/>
      </c>
    </row>
    <row r="26" spans="1:11" x14ac:dyDescent="0.25">
      <c r="A26" s="16" t="str">
        <f>'Afrap. apr21-jun21'!A28</f>
        <v/>
      </c>
      <c r="B26" s="81" t="str">
        <f>IF(ISBLANK('Afrap. apr21-jun21'!B28),"",'Afrap. apr21-jun21'!B28)</f>
        <v/>
      </c>
      <c r="C26" s="129" t="str">
        <f>IF(ISBLANK('Afrap. apr21-jun21'!C28),"",'Afrap. apr21-jun21'!C28)</f>
        <v/>
      </c>
      <c r="D26" s="21">
        <f>IF('Afrap. apr21-jun21'!J28="Funktionær",0.75,0.9)</f>
        <v>0.9</v>
      </c>
      <c r="E26" s="17"/>
      <c r="J26" s="111" t="str">
        <f t="shared" si="0"/>
        <v/>
      </c>
      <c r="K26" s="30" t="str">
        <f t="shared" si="1"/>
        <v/>
      </c>
    </row>
    <row r="27" spans="1:11" x14ac:dyDescent="0.25">
      <c r="A27" s="16" t="str">
        <f>'Afrap. apr21-jun21'!A29</f>
        <v/>
      </c>
      <c r="B27" s="81" t="str">
        <f>IF(ISBLANK('Afrap. apr21-jun21'!B29),"",'Afrap. apr21-jun21'!B29)</f>
        <v/>
      </c>
      <c r="C27" s="129" t="str">
        <f>IF(ISBLANK('Afrap. apr21-jun21'!C29),"",'Afrap. apr21-jun21'!C29)</f>
        <v/>
      </c>
      <c r="D27" s="21">
        <f>IF('Afrap. apr21-jun21'!J29="Funktionær",0.75,0.9)</f>
        <v>0.9</v>
      </c>
      <c r="E27" s="17"/>
      <c r="J27" s="111" t="str">
        <f t="shared" si="0"/>
        <v/>
      </c>
      <c r="K27" s="30" t="str">
        <f t="shared" si="1"/>
        <v/>
      </c>
    </row>
    <row r="28" spans="1:11" x14ac:dyDescent="0.25">
      <c r="A28" s="16" t="str">
        <f>'Afrap. apr21-jun21'!A30</f>
        <v/>
      </c>
      <c r="B28" s="81" t="str">
        <f>IF(ISBLANK('Afrap. apr21-jun21'!B30),"",'Afrap. apr21-jun21'!B30)</f>
        <v/>
      </c>
      <c r="C28" s="129" t="str">
        <f>IF(ISBLANK('Afrap. apr21-jun21'!C30),"",'Afrap. apr21-jun21'!C30)</f>
        <v/>
      </c>
      <c r="D28" s="21">
        <f>IF('Afrap. apr21-jun21'!J30="Funktionær",0.75,0.9)</f>
        <v>0.9</v>
      </c>
      <c r="E28" s="17"/>
      <c r="J28" s="111" t="str">
        <f t="shared" si="0"/>
        <v/>
      </c>
      <c r="K28" s="30" t="str">
        <f t="shared" si="1"/>
        <v/>
      </c>
    </row>
    <row r="29" spans="1:11" x14ac:dyDescent="0.25">
      <c r="A29" s="16" t="str">
        <f>'Afrap. apr21-jun21'!A31</f>
        <v/>
      </c>
      <c r="B29" s="81" t="str">
        <f>IF(ISBLANK('Afrap. apr21-jun21'!B31),"",'Afrap. apr21-jun21'!B31)</f>
        <v/>
      </c>
      <c r="C29" s="129" t="str">
        <f>IF(ISBLANK('Afrap. apr21-jun21'!C31),"",'Afrap. apr21-jun21'!C31)</f>
        <v/>
      </c>
      <c r="D29" s="21">
        <f>IF('Afrap. apr21-jun21'!J31="Funktionær",0.75,0.9)</f>
        <v>0.9</v>
      </c>
      <c r="E29" s="17"/>
      <c r="J29" s="111" t="str">
        <f t="shared" si="0"/>
        <v/>
      </c>
      <c r="K29" s="30" t="str">
        <f t="shared" si="1"/>
        <v/>
      </c>
    </row>
    <row r="30" spans="1:11" x14ac:dyDescent="0.25">
      <c r="A30" s="16" t="str">
        <f>'Afrap. apr21-jun21'!A32</f>
        <v/>
      </c>
      <c r="B30" s="81" t="str">
        <f>IF(ISBLANK('Afrap. apr21-jun21'!B32),"",'Afrap. apr21-jun21'!B32)</f>
        <v/>
      </c>
      <c r="C30" s="129" t="str">
        <f>IF(ISBLANK('Afrap. apr21-jun21'!C32),"",'Afrap. apr21-jun21'!C32)</f>
        <v/>
      </c>
      <c r="D30" s="21">
        <f>IF('Afrap. apr21-jun21'!J32="Funktionær",0.75,0.9)</f>
        <v>0.9</v>
      </c>
      <c r="E30" s="17"/>
      <c r="J30" s="111" t="str">
        <f t="shared" si="0"/>
        <v/>
      </c>
      <c r="K30" s="30" t="str">
        <f t="shared" si="1"/>
        <v/>
      </c>
    </row>
    <row r="31" spans="1:11" x14ac:dyDescent="0.25">
      <c r="A31" s="16" t="str">
        <f>'Afrap. apr21-jun21'!A33</f>
        <v/>
      </c>
      <c r="B31" s="81" t="str">
        <f>IF(ISBLANK('Afrap. apr21-jun21'!B33),"",'Afrap. apr21-jun21'!B33)</f>
        <v/>
      </c>
      <c r="C31" s="129" t="str">
        <f>IF(ISBLANK('Afrap. apr21-jun21'!C33),"",'Afrap. apr21-jun21'!C33)</f>
        <v/>
      </c>
      <c r="D31" s="21">
        <f>IF('Afrap. apr21-jun21'!J33="Funktionær",0.75,0.9)</f>
        <v>0.9</v>
      </c>
      <c r="E31" s="17"/>
      <c r="J31" s="111" t="str">
        <f t="shared" si="0"/>
        <v/>
      </c>
      <c r="K31" s="30" t="str">
        <f t="shared" si="1"/>
        <v/>
      </c>
    </row>
    <row r="32" spans="1:11" x14ac:dyDescent="0.25">
      <c r="A32" s="16" t="str">
        <f>'Afrap. apr21-jun21'!A34</f>
        <v/>
      </c>
      <c r="B32" s="81" t="str">
        <f>IF(ISBLANK('Afrap. apr21-jun21'!B34),"",'Afrap. apr21-jun21'!B34)</f>
        <v/>
      </c>
      <c r="C32" s="129" t="str">
        <f>IF(ISBLANK('Afrap. apr21-jun21'!C34),"",'Afrap. apr21-jun21'!C34)</f>
        <v/>
      </c>
      <c r="D32" s="21">
        <f>IF('Afrap. apr21-jun21'!J34="Funktionær",0.75,0.9)</f>
        <v>0.9</v>
      </c>
      <c r="E32" s="17"/>
      <c r="J32" s="111" t="str">
        <f t="shared" si="0"/>
        <v/>
      </c>
      <c r="K32" s="30" t="str">
        <f t="shared" si="1"/>
        <v/>
      </c>
    </row>
    <row r="33" spans="1:11" x14ac:dyDescent="0.25">
      <c r="A33" s="16" t="str">
        <f>'Afrap. apr21-jun21'!A35</f>
        <v/>
      </c>
      <c r="B33" s="81" t="str">
        <f>IF(ISBLANK('Afrap. apr21-jun21'!B35),"",'Afrap. apr21-jun21'!B35)</f>
        <v/>
      </c>
      <c r="C33" s="129" t="str">
        <f>IF(ISBLANK('Afrap. apr21-jun21'!C35),"",'Afrap. apr21-jun21'!C35)</f>
        <v/>
      </c>
      <c r="D33" s="21">
        <f>IF('Afrap. apr21-jun21'!J35="Funktionær",0.75,0.9)</f>
        <v>0.9</v>
      </c>
      <c r="E33" s="17"/>
      <c r="J33" s="111" t="str">
        <f t="shared" si="0"/>
        <v/>
      </c>
      <c r="K33" s="30" t="str">
        <f t="shared" si="1"/>
        <v/>
      </c>
    </row>
    <row r="34" spans="1:11" x14ac:dyDescent="0.25">
      <c r="A34" s="16" t="str">
        <f>'Afrap. apr21-jun21'!A36</f>
        <v/>
      </c>
      <c r="B34" s="81" t="str">
        <f>IF(ISBLANK('Afrap. apr21-jun21'!B36),"",'Afrap. apr21-jun21'!B36)</f>
        <v/>
      </c>
      <c r="C34" s="129" t="str">
        <f>IF(ISBLANK('Afrap. apr21-jun21'!C36),"",'Afrap. apr21-jun21'!C36)</f>
        <v/>
      </c>
      <c r="D34" s="21">
        <f>IF('Afrap. apr21-jun21'!J36="Funktionær",0.75,0.9)</f>
        <v>0.9</v>
      </c>
      <c r="E34" s="17"/>
      <c r="J34" s="111" t="str">
        <f t="shared" si="0"/>
        <v/>
      </c>
      <c r="K34" s="30" t="str">
        <f t="shared" si="1"/>
        <v/>
      </c>
    </row>
    <row r="35" spans="1:11" x14ac:dyDescent="0.25">
      <c r="A35" s="16" t="str">
        <f>'Afrap. apr21-jun21'!A37</f>
        <v/>
      </c>
      <c r="B35" s="81" t="str">
        <f>IF(ISBLANK('Afrap. apr21-jun21'!B37),"",'Afrap. apr21-jun21'!B37)</f>
        <v/>
      </c>
      <c r="C35" s="129" t="str">
        <f>IF(ISBLANK('Afrap. apr21-jun21'!C37),"",'Afrap. apr21-jun21'!C37)</f>
        <v/>
      </c>
      <c r="D35" s="21">
        <f>IF('Afrap. apr21-jun21'!J37="Funktionær",0.75,0.9)</f>
        <v>0.9</v>
      </c>
      <c r="E35" s="17"/>
      <c r="J35" s="111" t="str">
        <f t="shared" si="0"/>
        <v/>
      </c>
      <c r="K35" s="30" t="str">
        <f t="shared" si="1"/>
        <v/>
      </c>
    </row>
    <row r="36" spans="1:11" x14ac:dyDescent="0.25">
      <c r="A36" s="16" t="str">
        <f>'Afrap. apr21-jun21'!A38</f>
        <v/>
      </c>
      <c r="B36" s="81" t="str">
        <f>IF(ISBLANK('Afrap. apr21-jun21'!B38),"",'Afrap. apr21-jun21'!B38)</f>
        <v/>
      </c>
      <c r="C36" s="129" t="str">
        <f>IF(ISBLANK('Afrap. apr21-jun21'!C38),"",'Afrap. apr21-jun21'!C38)</f>
        <v/>
      </c>
      <c r="D36" s="21">
        <f>IF('Afrap. apr21-jun21'!J38="Funktionær",0.75,0.9)</f>
        <v>0.9</v>
      </c>
      <c r="E36" s="17"/>
      <c r="J36" s="111" t="str">
        <f t="shared" si="0"/>
        <v/>
      </c>
      <c r="K36" s="30" t="str">
        <f t="shared" si="1"/>
        <v/>
      </c>
    </row>
    <row r="37" spans="1:11" x14ac:dyDescent="0.25">
      <c r="A37" s="16" t="str">
        <f>'Afrap. apr21-jun21'!A39</f>
        <v/>
      </c>
      <c r="B37" s="81" t="str">
        <f>IF(ISBLANK('Afrap. apr21-jun21'!B39),"",'Afrap. apr21-jun21'!B39)</f>
        <v/>
      </c>
      <c r="C37" s="129" t="str">
        <f>IF(ISBLANK('Afrap. apr21-jun21'!C39),"",'Afrap. apr21-jun21'!C39)</f>
        <v/>
      </c>
      <c r="D37" s="21">
        <f>IF('Afrap. apr21-jun21'!J39="Funktionær",0.75,0.9)</f>
        <v>0.9</v>
      </c>
      <c r="E37" s="17"/>
      <c r="J37" s="111" t="str">
        <f t="shared" si="0"/>
        <v/>
      </c>
      <c r="K37" s="30" t="str">
        <f t="shared" si="1"/>
        <v/>
      </c>
    </row>
    <row r="38" spans="1:11" x14ac:dyDescent="0.25">
      <c r="A38" s="16" t="str">
        <f>'Afrap. apr21-jun21'!A40</f>
        <v/>
      </c>
      <c r="B38" s="81" t="str">
        <f>IF(ISBLANK('Afrap. apr21-jun21'!B40),"",'Afrap. apr21-jun21'!B40)</f>
        <v/>
      </c>
      <c r="C38" s="129" t="str">
        <f>IF(ISBLANK('Afrap. apr21-jun21'!C40),"",'Afrap. apr21-jun21'!C40)</f>
        <v/>
      </c>
      <c r="D38" s="21">
        <f>IF('Afrap. apr21-jun21'!J40="Funktionær",0.75,0.9)</f>
        <v>0.9</v>
      </c>
      <c r="E38" s="17"/>
      <c r="J38" s="111" t="str">
        <f t="shared" si="0"/>
        <v/>
      </c>
      <c r="K38" s="30" t="str">
        <f t="shared" si="1"/>
        <v/>
      </c>
    </row>
    <row r="39" spans="1:11" x14ac:dyDescent="0.25">
      <c r="A39" s="16" t="str">
        <f>'Afrap. apr21-jun21'!A41</f>
        <v/>
      </c>
      <c r="B39" s="81" t="str">
        <f>IF(ISBLANK('Afrap. apr21-jun21'!B41),"",'Afrap. apr21-jun21'!B41)</f>
        <v/>
      </c>
      <c r="C39" s="129" t="str">
        <f>IF(ISBLANK('Afrap. apr21-jun21'!C41),"",'Afrap. apr21-jun21'!C41)</f>
        <v/>
      </c>
      <c r="D39" s="21">
        <f>IF('Afrap. apr21-jun21'!J41="Funktionær",0.75,0.9)</f>
        <v>0.9</v>
      </c>
      <c r="E39" s="17"/>
      <c r="J39" s="111" t="str">
        <f t="shared" si="0"/>
        <v/>
      </c>
      <c r="K39" s="30" t="str">
        <f t="shared" si="1"/>
        <v/>
      </c>
    </row>
    <row r="40" spans="1:11" x14ac:dyDescent="0.25">
      <c r="A40" s="16" t="str">
        <f>'Afrap. apr21-jun21'!A42</f>
        <v/>
      </c>
      <c r="B40" s="81" t="str">
        <f>IF(ISBLANK('Afrap. apr21-jun21'!B42),"",'Afrap. apr21-jun21'!B42)</f>
        <v/>
      </c>
      <c r="C40" s="129" t="str">
        <f>IF(ISBLANK('Afrap. apr21-jun21'!C42),"",'Afrap. apr21-jun21'!C42)</f>
        <v/>
      </c>
      <c r="D40" s="21">
        <f>IF('Afrap. apr21-jun21'!J42="Funktionær",0.75,0.9)</f>
        <v>0.9</v>
      </c>
      <c r="E40" s="17"/>
      <c r="J40" s="111" t="str">
        <f t="shared" si="0"/>
        <v/>
      </c>
      <c r="K40" s="30" t="str">
        <f t="shared" si="1"/>
        <v/>
      </c>
    </row>
    <row r="41" spans="1:11" x14ac:dyDescent="0.25">
      <c r="A41" s="16" t="str">
        <f>'Afrap. apr21-jun21'!A43</f>
        <v/>
      </c>
      <c r="B41" s="81" t="str">
        <f>IF(ISBLANK('Afrap. apr21-jun21'!B43),"",'Afrap. apr21-jun21'!B43)</f>
        <v/>
      </c>
      <c r="C41" s="129" t="str">
        <f>IF(ISBLANK('Afrap. apr21-jun21'!C43),"",'Afrap. apr21-jun21'!C43)</f>
        <v/>
      </c>
      <c r="D41" s="21">
        <f>IF('Afrap. apr21-jun21'!J43="Funktionær",0.75,0.9)</f>
        <v>0.9</v>
      </c>
      <c r="E41" s="17"/>
      <c r="J41" s="111" t="str">
        <f t="shared" si="0"/>
        <v/>
      </c>
      <c r="K41" s="30" t="str">
        <f t="shared" si="1"/>
        <v/>
      </c>
    </row>
    <row r="42" spans="1:11" x14ac:dyDescent="0.25">
      <c r="A42" s="16" t="str">
        <f>'Afrap. apr21-jun21'!A44</f>
        <v/>
      </c>
      <c r="B42" s="81" t="str">
        <f>IF(ISBLANK('Afrap. apr21-jun21'!B44),"",'Afrap. apr21-jun21'!B44)</f>
        <v/>
      </c>
      <c r="C42" s="129" t="str">
        <f>IF(ISBLANK('Afrap. apr21-jun21'!C44),"",'Afrap. apr21-jun21'!C44)</f>
        <v/>
      </c>
      <c r="D42" s="21">
        <f>IF('Afrap. apr21-jun21'!J44="Funktionær",0.75,0.9)</f>
        <v>0.9</v>
      </c>
      <c r="E42" s="17"/>
      <c r="J42" s="111" t="str">
        <f t="shared" si="0"/>
        <v/>
      </c>
      <c r="K42" s="30" t="str">
        <f t="shared" si="1"/>
        <v/>
      </c>
    </row>
    <row r="43" spans="1:11" x14ac:dyDescent="0.25">
      <c r="A43" s="16" t="str">
        <f>'Afrap. apr21-jun21'!A45</f>
        <v/>
      </c>
      <c r="B43" s="81" t="str">
        <f>IF(ISBLANK('Afrap. apr21-jun21'!B45),"",'Afrap. apr21-jun21'!B45)</f>
        <v/>
      </c>
      <c r="C43" s="129" t="str">
        <f>IF(ISBLANK('Afrap. apr21-jun21'!C45),"",'Afrap. apr21-jun21'!C45)</f>
        <v/>
      </c>
      <c r="D43" s="21">
        <f>IF('Afrap. apr21-jun21'!J45="Funktionær",0.75,0.9)</f>
        <v>0.9</v>
      </c>
      <c r="E43" s="17"/>
      <c r="J43" s="111" t="str">
        <f t="shared" si="0"/>
        <v/>
      </c>
      <c r="K43" s="30" t="str">
        <f t="shared" si="1"/>
        <v/>
      </c>
    </row>
    <row r="44" spans="1:11" x14ac:dyDescent="0.25">
      <c r="A44" s="16" t="str">
        <f>'Afrap. apr21-jun21'!A46</f>
        <v/>
      </c>
      <c r="B44" s="81" t="str">
        <f>IF(ISBLANK('Afrap. apr21-jun21'!B46),"",'Afrap. apr21-jun21'!B46)</f>
        <v/>
      </c>
      <c r="C44" s="129" t="str">
        <f>IF(ISBLANK('Afrap. apr21-jun21'!C46),"",'Afrap. apr21-jun21'!C46)</f>
        <v/>
      </c>
      <c r="D44" s="21">
        <f>IF('Afrap. apr21-jun21'!J46="Funktionær",0.75,0.9)</f>
        <v>0.9</v>
      </c>
      <c r="E44" s="17"/>
      <c r="J44" s="111" t="str">
        <f t="shared" si="0"/>
        <v/>
      </c>
      <c r="K44" s="30" t="str">
        <f t="shared" si="1"/>
        <v/>
      </c>
    </row>
    <row r="45" spans="1:11" x14ac:dyDescent="0.25">
      <c r="A45" s="16" t="str">
        <f>'Afrap. apr21-jun21'!A47</f>
        <v/>
      </c>
      <c r="B45" s="81" t="str">
        <f>IF(ISBLANK('Afrap. apr21-jun21'!B47),"",'Afrap. apr21-jun21'!B47)</f>
        <v/>
      </c>
      <c r="C45" s="129" t="str">
        <f>IF(ISBLANK('Afrap. apr21-jun21'!C47),"",'Afrap. apr21-jun21'!C47)</f>
        <v/>
      </c>
      <c r="D45" s="21">
        <f>IF('Afrap. apr21-jun21'!J47="Funktionær",0.75,0.9)</f>
        <v>0.9</v>
      </c>
      <c r="E45" s="17"/>
      <c r="J45" s="111" t="str">
        <f t="shared" si="0"/>
        <v/>
      </c>
      <c r="K45" s="30" t="str">
        <f t="shared" si="1"/>
        <v/>
      </c>
    </row>
    <row r="46" spans="1:11" x14ac:dyDescent="0.25">
      <c r="A46" s="16" t="str">
        <f>'Afrap. apr21-jun21'!A48</f>
        <v/>
      </c>
      <c r="B46" s="81" t="str">
        <f>IF(ISBLANK('Afrap. apr21-jun21'!B48),"",'Afrap. apr21-jun21'!B48)</f>
        <v/>
      </c>
      <c r="C46" s="129" t="str">
        <f>IF(ISBLANK('Afrap. apr21-jun21'!C48),"",'Afrap. apr21-jun21'!C48)</f>
        <v/>
      </c>
      <c r="D46" s="21">
        <f>IF('Afrap. apr21-jun21'!J48="Funktionær",0.75,0.9)</f>
        <v>0.9</v>
      </c>
      <c r="E46" s="17"/>
      <c r="J46" s="111" t="str">
        <f t="shared" si="0"/>
        <v/>
      </c>
      <c r="K46" s="30" t="str">
        <f t="shared" si="1"/>
        <v/>
      </c>
    </row>
    <row r="47" spans="1:11" x14ac:dyDescent="0.25">
      <c r="A47" s="16" t="str">
        <f>'Afrap. apr21-jun21'!A49</f>
        <v/>
      </c>
      <c r="B47" s="81" t="str">
        <f>IF(ISBLANK('Afrap. apr21-jun21'!B49),"",'Afrap. apr21-jun21'!B49)</f>
        <v/>
      </c>
      <c r="C47" s="129" t="str">
        <f>IF(ISBLANK('Afrap. apr21-jun21'!C49),"",'Afrap. apr21-jun21'!C49)</f>
        <v/>
      </c>
      <c r="D47" s="21">
        <f>IF('Afrap. apr21-jun21'!J49="Funktionær",0.75,0.9)</f>
        <v>0.9</v>
      </c>
      <c r="E47" s="17"/>
      <c r="J47" s="111" t="str">
        <f t="shared" si="0"/>
        <v/>
      </c>
      <c r="K47" s="30" t="str">
        <f t="shared" si="1"/>
        <v/>
      </c>
    </row>
    <row r="48" spans="1:11" x14ac:dyDescent="0.25">
      <c r="A48" s="16" t="str">
        <f>'Afrap. apr21-jun21'!A50</f>
        <v/>
      </c>
      <c r="B48" s="81" t="str">
        <f>IF(ISBLANK('Afrap. apr21-jun21'!B50),"",'Afrap. apr21-jun21'!B50)</f>
        <v/>
      </c>
      <c r="C48" s="129" t="str">
        <f>IF(ISBLANK('Afrap. apr21-jun21'!C50),"",'Afrap. apr21-jun21'!C50)</f>
        <v/>
      </c>
      <c r="D48" s="21">
        <f>IF('Afrap. apr21-jun21'!J50="Funktionær",0.75,0.9)</f>
        <v>0.9</v>
      </c>
      <c r="E48" s="17"/>
      <c r="J48" s="111" t="str">
        <f t="shared" si="0"/>
        <v/>
      </c>
      <c r="K48" s="30" t="str">
        <f t="shared" si="1"/>
        <v/>
      </c>
    </row>
    <row r="49" spans="1:11" x14ac:dyDescent="0.25">
      <c r="A49" s="16" t="str">
        <f>'Afrap. apr21-jun21'!A51</f>
        <v/>
      </c>
      <c r="B49" s="81" t="str">
        <f>IF(ISBLANK('Afrap. apr21-jun21'!B51),"",'Afrap. apr21-jun21'!B51)</f>
        <v/>
      </c>
      <c r="C49" s="129" t="str">
        <f>IF(ISBLANK('Afrap. apr21-jun21'!C51),"",'Afrap. apr21-jun21'!C51)</f>
        <v/>
      </c>
      <c r="D49" s="21">
        <f>IF('Afrap. apr21-jun21'!J51="Funktionær",0.75,0.9)</f>
        <v>0.9</v>
      </c>
      <c r="E49" s="17"/>
      <c r="J49" s="111" t="str">
        <f t="shared" si="0"/>
        <v/>
      </c>
      <c r="K49" s="30" t="str">
        <f t="shared" si="1"/>
        <v/>
      </c>
    </row>
    <row r="50" spans="1:11" x14ac:dyDescent="0.25">
      <c r="A50" s="16" t="str">
        <f>'Afrap. apr21-jun21'!A52</f>
        <v/>
      </c>
      <c r="B50" s="81" t="str">
        <f>IF(ISBLANK('Afrap. apr21-jun21'!B52),"",'Afrap. apr21-jun21'!B52)</f>
        <v/>
      </c>
      <c r="C50" s="129" t="str">
        <f>IF(ISBLANK('Afrap. apr21-jun21'!C52),"",'Afrap. apr21-jun21'!C52)</f>
        <v/>
      </c>
      <c r="D50" s="21">
        <f>IF('Afrap. apr21-jun21'!J52="Funktionær",0.75,0.9)</f>
        <v>0.9</v>
      </c>
      <c r="E50" s="17"/>
      <c r="J50" s="111" t="str">
        <f t="shared" si="0"/>
        <v/>
      </c>
      <c r="K50" s="30" t="str">
        <f t="shared" si="1"/>
        <v/>
      </c>
    </row>
    <row r="51" spans="1:11" x14ac:dyDescent="0.25">
      <c r="A51" s="16" t="str">
        <f>'Afrap. apr21-jun21'!A53</f>
        <v/>
      </c>
      <c r="B51" s="81" t="str">
        <f>IF(ISBLANK('Afrap. apr21-jun21'!B53),"",'Afrap. apr21-jun21'!B53)</f>
        <v/>
      </c>
      <c r="C51" s="129" t="str">
        <f>IF(ISBLANK('Afrap. apr21-jun21'!C53),"",'Afrap. apr21-jun21'!C53)</f>
        <v/>
      </c>
      <c r="D51" s="21">
        <f>IF('Afrap. apr21-jun21'!J53="Funktionær",0.75,0.9)</f>
        <v>0.9</v>
      </c>
      <c r="E51" s="17"/>
      <c r="J51" s="111" t="str">
        <f t="shared" si="0"/>
        <v/>
      </c>
      <c r="K51" s="30" t="str">
        <f t="shared" si="1"/>
        <v/>
      </c>
    </row>
    <row r="52" spans="1:11" x14ac:dyDescent="0.25">
      <c r="A52" s="16" t="str">
        <f>'Afrap. apr21-jun21'!A54</f>
        <v/>
      </c>
      <c r="B52" s="81" t="str">
        <f>IF(ISBLANK('Afrap. apr21-jun21'!B54),"",'Afrap. apr21-jun21'!B54)</f>
        <v/>
      </c>
      <c r="C52" s="129" t="str">
        <f>IF(ISBLANK('Afrap. apr21-jun21'!C54),"",'Afrap. apr21-jun21'!C54)</f>
        <v/>
      </c>
      <c r="D52" s="21">
        <f>IF('Afrap. apr21-jun21'!J54="Funktionær",0.75,0.9)</f>
        <v>0.9</v>
      </c>
      <c r="E52" s="17"/>
      <c r="J52" s="111" t="str">
        <f t="shared" si="0"/>
        <v/>
      </c>
      <c r="K52" s="30" t="str">
        <f t="shared" si="1"/>
        <v/>
      </c>
    </row>
    <row r="53" spans="1:11" x14ac:dyDescent="0.25">
      <c r="A53" s="16" t="str">
        <f>'Afrap. apr21-jun21'!A55</f>
        <v/>
      </c>
      <c r="B53" s="81" t="str">
        <f>IF(ISBLANK('Afrap. apr21-jun21'!B55),"",'Afrap. apr21-jun21'!B55)</f>
        <v/>
      </c>
      <c r="C53" s="129" t="str">
        <f>IF(ISBLANK('Afrap. apr21-jun21'!C55),"",'Afrap. apr21-jun21'!C55)</f>
        <v/>
      </c>
      <c r="D53" s="21">
        <f>IF('Afrap. apr21-jun21'!J55="Funktionær",0.75,0.9)</f>
        <v>0.9</v>
      </c>
      <c r="E53" s="17"/>
      <c r="J53" s="111" t="str">
        <f t="shared" si="0"/>
        <v/>
      </c>
      <c r="K53" s="30" t="str">
        <f t="shared" si="1"/>
        <v/>
      </c>
    </row>
    <row r="54" spans="1:11" x14ac:dyDescent="0.25">
      <c r="A54" s="16" t="str">
        <f>'Afrap. apr21-jun21'!A56</f>
        <v/>
      </c>
      <c r="B54" s="81" t="str">
        <f>IF(ISBLANK('Afrap. apr21-jun21'!B56),"",'Afrap. apr21-jun21'!B56)</f>
        <v/>
      </c>
      <c r="C54" s="129" t="str">
        <f>IF(ISBLANK('Afrap. apr21-jun21'!C56),"",'Afrap. apr21-jun21'!C56)</f>
        <v/>
      </c>
      <c r="D54" s="21">
        <f>IF('Afrap. apr21-jun21'!J56="Funktionær",0.75,0.9)</f>
        <v>0.9</v>
      </c>
      <c r="E54" s="17"/>
      <c r="J54" s="111" t="str">
        <f t="shared" si="0"/>
        <v/>
      </c>
      <c r="K54" s="30" t="str">
        <f t="shared" si="1"/>
        <v/>
      </c>
    </row>
    <row r="55" spans="1:11" x14ac:dyDescent="0.25">
      <c r="A55" s="16" t="str">
        <f>'Afrap. apr21-jun21'!A57</f>
        <v/>
      </c>
      <c r="B55" s="81" t="str">
        <f>IF(ISBLANK('Afrap. apr21-jun21'!B57),"",'Afrap. apr21-jun21'!B57)</f>
        <v/>
      </c>
      <c r="C55" s="129" t="str">
        <f>IF(ISBLANK('Afrap. apr21-jun21'!C57),"",'Afrap. apr21-jun21'!C57)</f>
        <v/>
      </c>
      <c r="D55" s="21">
        <f>IF('Afrap. apr21-jun21'!J57="Funktionær",0.75,0.9)</f>
        <v>0.9</v>
      </c>
      <c r="E55" s="17"/>
      <c r="J55" s="111" t="str">
        <f t="shared" si="0"/>
        <v/>
      </c>
      <c r="K55" s="30" t="str">
        <f t="shared" si="1"/>
        <v/>
      </c>
    </row>
    <row r="56" spans="1:11" x14ac:dyDescent="0.25">
      <c r="A56" s="16" t="str">
        <f>'Afrap. apr21-jun21'!A58</f>
        <v/>
      </c>
      <c r="B56" s="81" t="str">
        <f>IF(ISBLANK('Afrap. apr21-jun21'!B58),"",'Afrap. apr21-jun21'!B58)</f>
        <v/>
      </c>
      <c r="C56" s="129" t="str">
        <f>IF(ISBLANK('Afrap. apr21-jun21'!C58),"",'Afrap. apr21-jun21'!C58)</f>
        <v/>
      </c>
      <c r="D56" s="21">
        <f>IF('Afrap. apr21-jun21'!J58="Funktionær",0.75,0.9)</f>
        <v>0.9</v>
      </c>
      <c r="E56" s="17"/>
      <c r="J56" s="111" t="str">
        <f t="shared" si="0"/>
        <v/>
      </c>
      <c r="K56" s="30" t="str">
        <f t="shared" si="1"/>
        <v/>
      </c>
    </row>
    <row r="57" spans="1:11" x14ac:dyDescent="0.25">
      <c r="A57" s="16" t="str">
        <f>'Afrap. apr21-jun21'!A59</f>
        <v/>
      </c>
      <c r="B57" s="81" t="str">
        <f>IF(ISBLANK('Afrap. apr21-jun21'!B59),"",'Afrap. apr21-jun21'!B59)</f>
        <v/>
      </c>
      <c r="C57" s="129" t="str">
        <f>IF(ISBLANK('Afrap. apr21-jun21'!C59),"",'Afrap. apr21-jun21'!C59)</f>
        <v/>
      </c>
      <c r="D57" s="21">
        <f>IF('Afrap. apr21-jun21'!J59="Funktionær",0.75,0.9)</f>
        <v>0.9</v>
      </c>
      <c r="E57" s="17"/>
      <c r="J57" s="111" t="str">
        <f t="shared" si="0"/>
        <v/>
      </c>
      <c r="K57" s="30" t="str">
        <f t="shared" si="1"/>
        <v/>
      </c>
    </row>
    <row r="58" spans="1:11" x14ac:dyDescent="0.25">
      <c r="A58" s="16" t="str">
        <f>'Afrap. apr21-jun21'!A60</f>
        <v/>
      </c>
      <c r="B58" s="81" t="str">
        <f>IF(ISBLANK('Afrap. apr21-jun21'!B60),"",'Afrap. apr21-jun21'!B60)</f>
        <v/>
      </c>
      <c r="C58" s="129" t="str">
        <f>IF(ISBLANK('Afrap. apr21-jun21'!C60),"",'Afrap. apr21-jun21'!C60)</f>
        <v/>
      </c>
      <c r="D58" s="21">
        <f>IF('Afrap. apr21-jun21'!J60="Funktionær",0.75,0.9)</f>
        <v>0.9</v>
      </c>
      <c r="E58" s="17"/>
      <c r="J58" s="111" t="str">
        <f t="shared" si="0"/>
        <v/>
      </c>
      <c r="K58" s="30" t="str">
        <f t="shared" si="1"/>
        <v/>
      </c>
    </row>
    <row r="59" spans="1:11" x14ac:dyDescent="0.25">
      <c r="A59" s="16" t="str">
        <f>'Afrap. apr21-jun21'!A61</f>
        <v/>
      </c>
      <c r="B59" s="81" t="str">
        <f>IF(ISBLANK('Afrap. apr21-jun21'!B61),"",'Afrap. apr21-jun21'!B61)</f>
        <v/>
      </c>
      <c r="C59" s="129" t="str">
        <f>IF(ISBLANK('Afrap. apr21-jun21'!C61),"",'Afrap. apr21-jun21'!C61)</f>
        <v/>
      </c>
      <c r="D59" s="21">
        <f>IF('Afrap. apr21-jun21'!J61="Funktionær",0.75,0.9)</f>
        <v>0.9</v>
      </c>
      <c r="E59" s="17"/>
      <c r="J59" s="111" t="str">
        <f t="shared" si="0"/>
        <v/>
      </c>
      <c r="K59" s="30" t="str">
        <f t="shared" si="1"/>
        <v/>
      </c>
    </row>
    <row r="60" spans="1:11" x14ac:dyDescent="0.25">
      <c r="A60" s="16" t="str">
        <f>'Afrap. apr21-jun21'!A62</f>
        <v/>
      </c>
      <c r="B60" s="81" t="str">
        <f>IF(ISBLANK('Afrap. apr21-jun21'!B62),"",'Afrap. apr21-jun21'!B62)</f>
        <v/>
      </c>
      <c r="C60" s="129" t="str">
        <f>IF(ISBLANK('Afrap. apr21-jun21'!C62),"",'Afrap. apr21-jun21'!C62)</f>
        <v/>
      </c>
      <c r="D60" s="21">
        <f>IF('Afrap. apr21-jun21'!J62="Funktionær",0.75,0.9)</f>
        <v>0.9</v>
      </c>
      <c r="E60" s="17"/>
      <c r="J60" s="111" t="str">
        <f t="shared" si="0"/>
        <v/>
      </c>
      <c r="K60" s="30" t="str">
        <f t="shared" si="1"/>
        <v/>
      </c>
    </row>
    <row r="61" spans="1:11" x14ac:dyDescent="0.25">
      <c r="A61" s="16" t="str">
        <f>'Afrap. apr21-jun21'!A63</f>
        <v/>
      </c>
      <c r="B61" s="81" t="str">
        <f>IF(ISBLANK('Afrap. apr21-jun21'!B63),"",'Afrap. apr21-jun21'!B63)</f>
        <v/>
      </c>
      <c r="C61" s="129" t="str">
        <f>IF(ISBLANK('Afrap. apr21-jun21'!C63),"",'Afrap. apr21-jun21'!C63)</f>
        <v/>
      </c>
      <c r="D61" s="21">
        <f>IF('Afrap. apr21-jun21'!J63="Funktionær",0.75,0.9)</f>
        <v>0.9</v>
      </c>
      <c r="E61" s="17"/>
      <c r="J61" s="111" t="str">
        <f t="shared" si="0"/>
        <v/>
      </c>
      <c r="K61" s="30" t="str">
        <f t="shared" si="1"/>
        <v/>
      </c>
    </row>
    <row r="62" spans="1:11" x14ac:dyDescent="0.25">
      <c r="A62" s="16" t="str">
        <f>'Afrap. apr21-jun21'!A64</f>
        <v/>
      </c>
      <c r="B62" s="81" t="str">
        <f>IF(ISBLANK('Afrap. apr21-jun21'!B64),"",'Afrap. apr21-jun21'!B64)</f>
        <v/>
      </c>
      <c r="C62" s="129" t="str">
        <f>IF(ISBLANK('Afrap. apr21-jun21'!C64),"",'Afrap. apr21-jun21'!C64)</f>
        <v/>
      </c>
      <c r="D62" s="21">
        <f>IF('Afrap. apr21-jun21'!J64="Funktionær",0.75,0.9)</f>
        <v>0.9</v>
      </c>
      <c r="E62" s="17"/>
      <c r="J62" s="111" t="str">
        <f t="shared" si="0"/>
        <v/>
      </c>
      <c r="K62" s="30" t="str">
        <f t="shared" si="1"/>
        <v/>
      </c>
    </row>
    <row r="63" spans="1:11" x14ac:dyDescent="0.25">
      <c r="A63" s="16" t="str">
        <f>'Afrap. apr21-jun21'!A65</f>
        <v/>
      </c>
      <c r="B63" s="81" t="str">
        <f>IF(ISBLANK('Afrap. apr21-jun21'!B65),"",'Afrap. apr21-jun21'!B65)</f>
        <v/>
      </c>
      <c r="C63" s="129" t="str">
        <f>IF(ISBLANK('Afrap. apr21-jun21'!C65),"",'Afrap. apr21-jun21'!C65)</f>
        <v/>
      </c>
      <c r="D63" s="21">
        <f>IF('Afrap. apr21-jun21'!J65="Funktionær",0.75,0.9)</f>
        <v>0.9</v>
      </c>
      <c r="E63" s="17"/>
      <c r="J63" s="111" t="str">
        <f t="shared" si="0"/>
        <v/>
      </c>
      <c r="K63" s="30" t="str">
        <f t="shared" si="1"/>
        <v/>
      </c>
    </row>
    <row r="64" spans="1:11" x14ac:dyDescent="0.25">
      <c r="A64" s="16" t="str">
        <f>'Afrap. apr21-jun21'!A66</f>
        <v/>
      </c>
      <c r="B64" s="81" t="str">
        <f>IF(ISBLANK('Afrap. apr21-jun21'!B66),"",'Afrap. apr21-jun21'!B66)</f>
        <v/>
      </c>
      <c r="C64" s="129" t="str">
        <f>IF(ISBLANK('Afrap. apr21-jun21'!C66),"",'Afrap. apr21-jun21'!C66)</f>
        <v/>
      </c>
      <c r="D64" s="21">
        <f>IF('Afrap. apr21-jun21'!J66="Funktionær",0.75,0.9)</f>
        <v>0.9</v>
      </c>
      <c r="E64" s="17"/>
      <c r="J64" s="111" t="str">
        <f t="shared" si="0"/>
        <v/>
      </c>
      <c r="K64" s="30" t="str">
        <f t="shared" si="1"/>
        <v/>
      </c>
    </row>
    <row r="65" spans="1:11" x14ac:dyDescent="0.25">
      <c r="A65" s="16" t="str">
        <f>'Afrap. apr21-jun21'!A67</f>
        <v/>
      </c>
      <c r="B65" s="81" t="str">
        <f>IF(ISBLANK('Afrap. apr21-jun21'!B67),"",'Afrap. apr21-jun21'!B67)</f>
        <v/>
      </c>
      <c r="C65" s="129" t="str">
        <f>IF(ISBLANK('Afrap. apr21-jun21'!C67),"",'Afrap. apr21-jun21'!C67)</f>
        <v/>
      </c>
      <c r="D65" s="21">
        <f>IF('Afrap. apr21-jun21'!J67="Funktionær",0.75,0.9)</f>
        <v>0.9</v>
      </c>
      <c r="E65" s="17"/>
      <c r="J65" s="111" t="str">
        <f t="shared" si="0"/>
        <v/>
      </c>
      <c r="K65" s="30" t="str">
        <f t="shared" si="1"/>
        <v/>
      </c>
    </row>
    <row r="66" spans="1:11" x14ac:dyDescent="0.25">
      <c r="A66" s="16" t="str">
        <f>'Afrap. apr21-jun21'!A68</f>
        <v/>
      </c>
      <c r="B66" s="81" t="str">
        <f>IF(ISBLANK('Afrap. apr21-jun21'!B68),"",'Afrap. apr21-jun21'!B68)</f>
        <v/>
      </c>
      <c r="C66" s="129" t="str">
        <f>IF(ISBLANK('Afrap. apr21-jun21'!C68),"",'Afrap. apr21-jun21'!C68)</f>
        <v/>
      </c>
      <c r="D66" s="21">
        <f>IF('Afrap. apr21-jun21'!J68="Funktionær",0.75,0.9)</f>
        <v>0.9</v>
      </c>
      <c r="E66" s="17"/>
      <c r="J66" s="111" t="str">
        <f t="shared" si="0"/>
        <v/>
      </c>
      <c r="K66" s="30" t="str">
        <f t="shared" si="1"/>
        <v/>
      </c>
    </row>
    <row r="67" spans="1:11" x14ac:dyDescent="0.25">
      <c r="A67" s="16" t="str">
        <f>'Afrap. apr21-jun21'!A69</f>
        <v/>
      </c>
      <c r="B67" s="81" t="str">
        <f>IF(ISBLANK('Afrap. apr21-jun21'!B69),"",'Afrap. apr21-jun21'!B69)</f>
        <v/>
      </c>
      <c r="C67" s="129" t="str">
        <f>IF(ISBLANK('Afrap. apr21-jun21'!C69),"",'Afrap. apr21-jun21'!C69)</f>
        <v/>
      </c>
      <c r="D67" s="21">
        <f>IF('Afrap. apr21-jun21'!J69="Funktionær",0.75,0.9)</f>
        <v>0.9</v>
      </c>
      <c r="E67" s="17"/>
      <c r="J67" s="111" t="str">
        <f t="shared" si="0"/>
        <v/>
      </c>
      <c r="K67" s="30" t="str">
        <f t="shared" si="1"/>
        <v/>
      </c>
    </row>
    <row r="68" spans="1:11" x14ac:dyDescent="0.25">
      <c r="A68" s="16" t="str">
        <f>'Afrap. apr21-jun21'!A70</f>
        <v/>
      </c>
      <c r="B68" s="81" t="str">
        <f>IF(ISBLANK('Afrap. apr21-jun21'!B70),"",'Afrap. apr21-jun21'!B70)</f>
        <v/>
      </c>
      <c r="C68" s="129" t="str">
        <f>IF(ISBLANK('Afrap. apr21-jun21'!C70),"",'Afrap. apr21-jun21'!C70)</f>
        <v/>
      </c>
      <c r="D68" s="21">
        <f>IF('Afrap. apr21-jun21'!J70="Funktionær",0.75,0.9)</f>
        <v>0.9</v>
      </c>
      <c r="E68" s="17"/>
      <c r="J68" s="111" t="str">
        <f t="shared" si="0"/>
        <v/>
      </c>
      <c r="K68" s="30" t="str">
        <f t="shared" si="1"/>
        <v/>
      </c>
    </row>
    <row r="69" spans="1:11" x14ac:dyDescent="0.25">
      <c r="A69" s="16" t="str">
        <f>'Afrap. apr21-jun21'!A71</f>
        <v/>
      </c>
      <c r="B69" s="81" t="str">
        <f>IF(ISBLANK('Afrap. apr21-jun21'!B71),"",'Afrap. apr21-jun21'!B71)</f>
        <v/>
      </c>
      <c r="C69" s="129" t="str">
        <f>IF(ISBLANK('Afrap. apr21-jun21'!C71),"",'Afrap. apr21-jun21'!C71)</f>
        <v/>
      </c>
      <c r="D69" s="21">
        <f>IF('Afrap. apr21-jun21'!J71="Funktionær",0.75,0.9)</f>
        <v>0.9</v>
      </c>
      <c r="E69" s="17"/>
      <c r="J69" s="111" t="str">
        <f t="shared" si="0"/>
        <v/>
      </c>
      <c r="K69" s="30" t="str">
        <f t="shared" si="1"/>
        <v/>
      </c>
    </row>
    <row r="70" spans="1:11" x14ac:dyDescent="0.25">
      <c r="A70" s="16" t="str">
        <f>'Afrap. apr21-jun21'!A72</f>
        <v/>
      </c>
      <c r="B70" s="81" t="str">
        <f>IF(ISBLANK('Afrap. apr21-jun21'!B72),"",'Afrap. apr21-jun21'!B72)</f>
        <v/>
      </c>
      <c r="C70" s="129" t="str">
        <f>IF(ISBLANK('Afrap. apr21-jun21'!C72),"",'Afrap. apr21-jun21'!C72)</f>
        <v/>
      </c>
      <c r="D70" s="21">
        <f>IF('Afrap. apr21-jun21'!J72="Funktionær",0.75,0.9)</f>
        <v>0.9</v>
      </c>
      <c r="E70" s="17"/>
      <c r="J70" s="111" t="str">
        <f t="shared" ref="J70:J133" si="2">IF(E70="Ja",((F70-G70)+(H70-I70)),"")</f>
        <v/>
      </c>
      <c r="K70" s="30" t="str">
        <f t="shared" ref="K70:K133" si="3">IF(E70="Ja",((F70-G70)+(H70-I70)),"")</f>
        <v/>
      </c>
    </row>
    <row r="71" spans="1:11" x14ac:dyDescent="0.25">
      <c r="A71" s="16" t="str">
        <f>'Afrap. apr21-jun21'!A73</f>
        <v/>
      </c>
      <c r="B71" s="81" t="str">
        <f>IF(ISBLANK('Afrap. apr21-jun21'!B73),"",'Afrap. apr21-jun21'!B73)</f>
        <v/>
      </c>
      <c r="C71" s="129" t="str">
        <f>IF(ISBLANK('Afrap. apr21-jun21'!C73),"",'Afrap. apr21-jun21'!C73)</f>
        <v/>
      </c>
      <c r="D71" s="21">
        <f>IF('Afrap. apr21-jun21'!J73="Funktionær",0.75,0.9)</f>
        <v>0.9</v>
      </c>
      <c r="E71" s="17"/>
      <c r="J71" s="111" t="str">
        <f t="shared" si="2"/>
        <v/>
      </c>
      <c r="K71" s="30" t="str">
        <f t="shared" si="3"/>
        <v/>
      </c>
    </row>
    <row r="72" spans="1:11" x14ac:dyDescent="0.25">
      <c r="A72" s="16" t="str">
        <f>'Afrap. apr21-jun21'!A74</f>
        <v/>
      </c>
      <c r="B72" s="81" t="str">
        <f>IF(ISBLANK('Afrap. apr21-jun21'!B74),"",'Afrap. apr21-jun21'!B74)</f>
        <v/>
      </c>
      <c r="C72" s="129" t="str">
        <f>IF(ISBLANK('Afrap. apr21-jun21'!C74),"",'Afrap. apr21-jun21'!C74)</f>
        <v/>
      </c>
      <c r="D72" s="21">
        <f>IF('Afrap. apr21-jun21'!J74="Funktionær",0.75,0.9)</f>
        <v>0.9</v>
      </c>
      <c r="E72" s="17"/>
      <c r="J72" s="111" t="str">
        <f t="shared" si="2"/>
        <v/>
      </c>
      <c r="K72" s="30" t="str">
        <f t="shared" si="3"/>
        <v/>
      </c>
    </row>
    <row r="73" spans="1:11" x14ac:dyDescent="0.25">
      <c r="A73" s="16" t="str">
        <f>'Afrap. apr21-jun21'!A75</f>
        <v/>
      </c>
      <c r="B73" s="81" t="str">
        <f>IF(ISBLANK('Afrap. apr21-jun21'!B75),"",'Afrap. apr21-jun21'!B75)</f>
        <v/>
      </c>
      <c r="C73" s="129" t="str">
        <f>IF(ISBLANK('Afrap. apr21-jun21'!C75),"",'Afrap. apr21-jun21'!C75)</f>
        <v/>
      </c>
      <c r="D73" s="21">
        <f>IF('Afrap. apr21-jun21'!J75="Funktionær",0.75,0.9)</f>
        <v>0.9</v>
      </c>
      <c r="E73" s="17"/>
      <c r="J73" s="111" t="str">
        <f t="shared" si="2"/>
        <v/>
      </c>
      <c r="K73" s="30" t="str">
        <f t="shared" si="3"/>
        <v/>
      </c>
    </row>
    <row r="74" spans="1:11" x14ac:dyDescent="0.25">
      <c r="A74" s="16" t="str">
        <f>'Afrap. apr21-jun21'!A76</f>
        <v/>
      </c>
      <c r="B74" s="81" t="str">
        <f>IF(ISBLANK('Afrap. apr21-jun21'!B76),"",'Afrap. apr21-jun21'!B76)</f>
        <v/>
      </c>
      <c r="C74" s="129" t="str">
        <f>IF(ISBLANK('Afrap. apr21-jun21'!C76),"",'Afrap. apr21-jun21'!C76)</f>
        <v/>
      </c>
      <c r="D74" s="21">
        <f>IF('Afrap. apr21-jun21'!J76="Funktionær",0.75,0.9)</f>
        <v>0.9</v>
      </c>
      <c r="E74" s="17"/>
      <c r="J74" s="111" t="str">
        <f t="shared" si="2"/>
        <v/>
      </c>
      <c r="K74" s="30" t="str">
        <f t="shared" si="3"/>
        <v/>
      </c>
    </row>
    <row r="75" spans="1:11" x14ac:dyDescent="0.25">
      <c r="A75" s="16" t="str">
        <f>'Afrap. apr21-jun21'!A77</f>
        <v/>
      </c>
      <c r="B75" s="81" t="str">
        <f>IF(ISBLANK('Afrap. apr21-jun21'!B77),"",'Afrap. apr21-jun21'!B77)</f>
        <v/>
      </c>
      <c r="C75" s="129" t="str">
        <f>IF(ISBLANK('Afrap. apr21-jun21'!C77),"",'Afrap. apr21-jun21'!C77)</f>
        <v/>
      </c>
      <c r="D75" s="21">
        <f>IF('Afrap. apr21-jun21'!J77="Funktionær",0.75,0.9)</f>
        <v>0.9</v>
      </c>
      <c r="E75" s="17"/>
      <c r="J75" s="111" t="str">
        <f t="shared" si="2"/>
        <v/>
      </c>
      <c r="K75" s="30" t="str">
        <f t="shared" si="3"/>
        <v/>
      </c>
    </row>
    <row r="76" spans="1:11" x14ac:dyDescent="0.25">
      <c r="A76" s="16" t="str">
        <f>'Afrap. apr21-jun21'!A78</f>
        <v/>
      </c>
      <c r="B76" s="81" t="str">
        <f>IF(ISBLANK('Afrap. apr21-jun21'!B78),"",'Afrap. apr21-jun21'!B78)</f>
        <v/>
      </c>
      <c r="C76" s="129" t="str">
        <f>IF(ISBLANK('Afrap. apr21-jun21'!C78),"",'Afrap. apr21-jun21'!C78)</f>
        <v/>
      </c>
      <c r="D76" s="21">
        <f>IF('Afrap. apr21-jun21'!J78="Funktionær",0.75,0.9)</f>
        <v>0.9</v>
      </c>
      <c r="E76" s="17"/>
      <c r="J76" s="111" t="str">
        <f t="shared" si="2"/>
        <v/>
      </c>
      <c r="K76" s="30" t="str">
        <f t="shared" si="3"/>
        <v/>
      </c>
    </row>
    <row r="77" spans="1:11" x14ac:dyDescent="0.25">
      <c r="A77" s="16" t="str">
        <f>'Afrap. apr21-jun21'!A79</f>
        <v/>
      </c>
      <c r="B77" s="81" t="str">
        <f>IF(ISBLANK('Afrap. apr21-jun21'!B79),"",'Afrap. apr21-jun21'!B79)</f>
        <v/>
      </c>
      <c r="C77" s="129" t="str">
        <f>IF(ISBLANK('Afrap. apr21-jun21'!C79),"",'Afrap. apr21-jun21'!C79)</f>
        <v/>
      </c>
      <c r="D77" s="21">
        <f>IF('Afrap. apr21-jun21'!J79="Funktionær",0.75,0.9)</f>
        <v>0.9</v>
      </c>
      <c r="E77" s="17"/>
      <c r="J77" s="111" t="str">
        <f t="shared" si="2"/>
        <v/>
      </c>
      <c r="K77" s="30" t="str">
        <f t="shared" si="3"/>
        <v/>
      </c>
    </row>
    <row r="78" spans="1:11" x14ac:dyDescent="0.25">
      <c r="A78" s="16" t="str">
        <f>'Afrap. apr21-jun21'!A80</f>
        <v/>
      </c>
      <c r="B78" s="81" t="str">
        <f>IF(ISBLANK('Afrap. apr21-jun21'!B80),"",'Afrap. apr21-jun21'!B80)</f>
        <v/>
      </c>
      <c r="C78" s="129" t="str">
        <f>IF(ISBLANK('Afrap. apr21-jun21'!C80),"",'Afrap. apr21-jun21'!C80)</f>
        <v/>
      </c>
      <c r="D78" s="21">
        <f>IF('Afrap. apr21-jun21'!J80="Funktionær",0.75,0.9)</f>
        <v>0.9</v>
      </c>
      <c r="E78" s="17"/>
      <c r="J78" s="111" t="str">
        <f t="shared" si="2"/>
        <v/>
      </c>
      <c r="K78" s="30" t="str">
        <f t="shared" si="3"/>
        <v/>
      </c>
    </row>
    <row r="79" spans="1:11" x14ac:dyDescent="0.25">
      <c r="A79" s="16" t="str">
        <f>'Afrap. apr21-jun21'!A81</f>
        <v/>
      </c>
      <c r="B79" s="81" t="str">
        <f>IF(ISBLANK('Afrap. apr21-jun21'!B81),"",'Afrap. apr21-jun21'!B81)</f>
        <v/>
      </c>
      <c r="C79" s="129" t="str">
        <f>IF(ISBLANK('Afrap. apr21-jun21'!C81),"",'Afrap. apr21-jun21'!C81)</f>
        <v/>
      </c>
      <c r="D79" s="21">
        <f>IF('Afrap. apr21-jun21'!J81="Funktionær",0.75,0.9)</f>
        <v>0.9</v>
      </c>
      <c r="E79" s="17"/>
      <c r="J79" s="111" t="str">
        <f t="shared" si="2"/>
        <v/>
      </c>
      <c r="K79" s="30" t="str">
        <f t="shared" si="3"/>
        <v/>
      </c>
    </row>
    <row r="80" spans="1:11" x14ac:dyDescent="0.25">
      <c r="A80" s="16" t="str">
        <f>'Afrap. apr21-jun21'!A82</f>
        <v/>
      </c>
      <c r="B80" s="81" t="str">
        <f>IF(ISBLANK('Afrap. apr21-jun21'!B82),"",'Afrap. apr21-jun21'!B82)</f>
        <v/>
      </c>
      <c r="C80" s="129" t="str">
        <f>IF(ISBLANK('Afrap. apr21-jun21'!C82),"",'Afrap. apr21-jun21'!C82)</f>
        <v/>
      </c>
      <c r="D80" s="21">
        <f>IF('Afrap. apr21-jun21'!J82="Funktionær",0.75,0.9)</f>
        <v>0.9</v>
      </c>
      <c r="E80" s="17"/>
      <c r="J80" s="111" t="str">
        <f t="shared" si="2"/>
        <v/>
      </c>
      <c r="K80" s="30" t="str">
        <f t="shared" si="3"/>
        <v/>
      </c>
    </row>
    <row r="81" spans="1:11" x14ac:dyDescent="0.25">
      <c r="A81" s="16" t="str">
        <f>'Afrap. apr21-jun21'!A83</f>
        <v/>
      </c>
      <c r="B81" s="81" t="str">
        <f>IF(ISBLANK('Afrap. apr21-jun21'!B83),"",'Afrap. apr21-jun21'!B83)</f>
        <v/>
      </c>
      <c r="C81" s="129" t="str">
        <f>IF(ISBLANK('Afrap. apr21-jun21'!C83),"",'Afrap. apr21-jun21'!C83)</f>
        <v/>
      </c>
      <c r="D81" s="21">
        <f>IF('Afrap. apr21-jun21'!J83="Funktionær",0.75,0.9)</f>
        <v>0.9</v>
      </c>
      <c r="E81" s="17"/>
      <c r="J81" s="111" t="str">
        <f t="shared" si="2"/>
        <v/>
      </c>
      <c r="K81" s="30" t="str">
        <f t="shared" si="3"/>
        <v/>
      </c>
    </row>
    <row r="82" spans="1:11" x14ac:dyDescent="0.25">
      <c r="A82" s="16" t="str">
        <f>'Afrap. apr21-jun21'!A84</f>
        <v/>
      </c>
      <c r="B82" s="81" t="str">
        <f>IF(ISBLANK('Afrap. apr21-jun21'!B84),"",'Afrap. apr21-jun21'!B84)</f>
        <v/>
      </c>
      <c r="C82" s="129" t="str">
        <f>IF(ISBLANK('Afrap. apr21-jun21'!C84),"",'Afrap. apr21-jun21'!C84)</f>
        <v/>
      </c>
      <c r="D82" s="21">
        <f>IF('Afrap. apr21-jun21'!J84="Funktionær",0.75,0.9)</f>
        <v>0.9</v>
      </c>
      <c r="E82" s="17"/>
      <c r="J82" s="111" t="str">
        <f t="shared" si="2"/>
        <v/>
      </c>
      <c r="K82" s="30" t="str">
        <f t="shared" si="3"/>
        <v/>
      </c>
    </row>
    <row r="83" spans="1:11" x14ac:dyDescent="0.25">
      <c r="A83" s="16" t="str">
        <f>'Afrap. apr21-jun21'!A85</f>
        <v/>
      </c>
      <c r="B83" s="81" t="str">
        <f>IF(ISBLANK('Afrap. apr21-jun21'!B85),"",'Afrap. apr21-jun21'!B85)</f>
        <v/>
      </c>
      <c r="C83" s="129" t="str">
        <f>IF(ISBLANK('Afrap. apr21-jun21'!C85),"",'Afrap. apr21-jun21'!C85)</f>
        <v/>
      </c>
      <c r="D83" s="21">
        <f>IF('Afrap. apr21-jun21'!J85="Funktionær",0.75,0.9)</f>
        <v>0.9</v>
      </c>
      <c r="E83" s="17"/>
      <c r="J83" s="111" t="str">
        <f t="shared" si="2"/>
        <v/>
      </c>
      <c r="K83" s="30" t="str">
        <f t="shared" si="3"/>
        <v/>
      </c>
    </row>
    <row r="84" spans="1:11" x14ac:dyDescent="0.25">
      <c r="A84" s="16" t="str">
        <f>'Afrap. apr21-jun21'!A86</f>
        <v/>
      </c>
      <c r="B84" s="81" t="str">
        <f>IF(ISBLANK('Afrap. apr21-jun21'!B86),"",'Afrap. apr21-jun21'!B86)</f>
        <v/>
      </c>
      <c r="C84" s="129" t="str">
        <f>IF(ISBLANK('Afrap. apr21-jun21'!C86),"",'Afrap. apr21-jun21'!C86)</f>
        <v/>
      </c>
      <c r="D84" s="21">
        <f>IF('Afrap. apr21-jun21'!J86="Funktionær",0.75,0.9)</f>
        <v>0.9</v>
      </c>
      <c r="E84" s="17"/>
      <c r="J84" s="111" t="str">
        <f t="shared" si="2"/>
        <v/>
      </c>
      <c r="K84" s="30" t="str">
        <f t="shared" si="3"/>
        <v/>
      </c>
    </row>
    <row r="85" spans="1:11" x14ac:dyDescent="0.25">
      <c r="A85" s="16" t="str">
        <f>'Afrap. apr21-jun21'!A87</f>
        <v/>
      </c>
      <c r="B85" s="81" t="str">
        <f>IF(ISBLANK('Afrap. apr21-jun21'!B87),"",'Afrap. apr21-jun21'!B87)</f>
        <v/>
      </c>
      <c r="C85" s="129" t="str">
        <f>IF(ISBLANK('Afrap. apr21-jun21'!C87),"",'Afrap. apr21-jun21'!C87)</f>
        <v/>
      </c>
      <c r="D85" s="21">
        <f>IF('Afrap. apr21-jun21'!J87="Funktionær",0.75,0.9)</f>
        <v>0.9</v>
      </c>
      <c r="E85" s="17"/>
      <c r="J85" s="111" t="str">
        <f t="shared" si="2"/>
        <v/>
      </c>
      <c r="K85" s="30" t="str">
        <f t="shared" si="3"/>
        <v/>
      </c>
    </row>
    <row r="86" spans="1:11" x14ac:dyDescent="0.25">
      <c r="A86" s="16" t="str">
        <f>'Afrap. apr21-jun21'!A88</f>
        <v/>
      </c>
      <c r="B86" s="81" t="str">
        <f>IF(ISBLANK('Afrap. apr21-jun21'!B88),"",'Afrap. apr21-jun21'!B88)</f>
        <v/>
      </c>
      <c r="C86" s="129" t="str">
        <f>IF(ISBLANK('Afrap. apr21-jun21'!C88),"",'Afrap. apr21-jun21'!C88)</f>
        <v/>
      </c>
      <c r="D86" s="21">
        <f>IF('Afrap. apr21-jun21'!J88="Funktionær",0.75,0.9)</f>
        <v>0.9</v>
      </c>
      <c r="E86" s="17"/>
      <c r="J86" s="111" t="str">
        <f t="shared" si="2"/>
        <v/>
      </c>
      <c r="K86" s="30" t="str">
        <f t="shared" si="3"/>
        <v/>
      </c>
    </row>
    <row r="87" spans="1:11" x14ac:dyDescent="0.25">
      <c r="A87" s="16" t="str">
        <f>'Afrap. apr21-jun21'!A89</f>
        <v/>
      </c>
      <c r="B87" s="81" t="str">
        <f>IF(ISBLANK('Afrap. apr21-jun21'!B89),"",'Afrap. apr21-jun21'!B89)</f>
        <v/>
      </c>
      <c r="C87" s="129" t="str">
        <f>IF(ISBLANK('Afrap. apr21-jun21'!C89),"",'Afrap. apr21-jun21'!C89)</f>
        <v/>
      </c>
      <c r="D87" s="21">
        <f>IF('Afrap. apr21-jun21'!J89="Funktionær",0.75,0.9)</f>
        <v>0.9</v>
      </c>
      <c r="E87" s="17"/>
      <c r="J87" s="111" t="str">
        <f t="shared" si="2"/>
        <v/>
      </c>
      <c r="K87" s="30" t="str">
        <f t="shared" si="3"/>
        <v/>
      </c>
    </row>
    <row r="88" spans="1:11" x14ac:dyDescent="0.25">
      <c r="A88" s="16" t="str">
        <f>'Afrap. apr21-jun21'!A90</f>
        <v/>
      </c>
      <c r="B88" s="81" t="str">
        <f>IF(ISBLANK('Afrap. apr21-jun21'!B90),"",'Afrap. apr21-jun21'!B90)</f>
        <v/>
      </c>
      <c r="C88" s="129" t="str">
        <f>IF(ISBLANK('Afrap. apr21-jun21'!C90),"",'Afrap. apr21-jun21'!C90)</f>
        <v/>
      </c>
      <c r="D88" s="21">
        <f>IF('Afrap. apr21-jun21'!J90="Funktionær",0.75,0.9)</f>
        <v>0.9</v>
      </c>
      <c r="E88" s="17"/>
      <c r="J88" s="111" t="str">
        <f t="shared" si="2"/>
        <v/>
      </c>
      <c r="K88" s="30" t="str">
        <f t="shared" si="3"/>
        <v/>
      </c>
    </row>
    <row r="89" spans="1:11" x14ac:dyDescent="0.25">
      <c r="A89" s="16" t="str">
        <f>'Afrap. apr21-jun21'!A91</f>
        <v/>
      </c>
      <c r="B89" s="81" t="str">
        <f>IF(ISBLANK('Afrap. apr21-jun21'!B91),"",'Afrap. apr21-jun21'!B91)</f>
        <v/>
      </c>
      <c r="C89" s="129" t="str">
        <f>IF(ISBLANK('Afrap. apr21-jun21'!C91),"",'Afrap. apr21-jun21'!C91)</f>
        <v/>
      </c>
      <c r="D89" s="21">
        <f>IF('Afrap. apr21-jun21'!J91="Funktionær",0.75,0.9)</f>
        <v>0.9</v>
      </c>
      <c r="E89" s="17"/>
      <c r="J89" s="111" t="str">
        <f t="shared" si="2"/>
        <v/>
      </c>
      <c r="K89" s="30" t="str">
        <f t="shared" si="3"/>
        <v/>
      </c>
    </row>
    <row r="90" spans="1:11" x14ac:dyDescent="0.25">
      <c r="A90" s="16" t="str">
        <f>'Afrap. apr21-jun21'!A92</f>
        <v/>
      </c>
      <c r="B90" s="81" t="str">
        <f>IF(ISBLANK('Afrap. apr21-jun21'!B92),"",'Afrap. apr21-jun21'!B92)</f>
        <v/>
      </c>
      <c r="C90" s="129" t="str">
        <f>IF(ISBLANK('Afrap. apr21-jun21'!C92),"",'Afrap. apr21-jun21'!C92)</f>
        <v/>
      </c>
      <c r="D90" s="21">
        <f>IF('Afrap. apr21-jun21'!J92="Funktionær",0.75,0.9)</f>
        <v>0.9</v>
      </c>
      <c r="E90" s="17"/>
      <c r="J90" s="111" t="str">
        <f t="shared" si="2"/>
        <v/>
      </c>
      <c r="K90" s="30" t="str">
        <f t="shared" si="3"/>
        <v/>
      </c>
    </row>
    <row r="91" spans="1:11" x14ac:dyDescent="0.25">
      <c r="A91" s="16" t="str">
        <f>'Afrap. apr21-jun21'!A93</f>
        <v/>
      </c>
      <c r="B91" s="81" t="str">
        <f>IF(ISBLANK('Afrap. apr21-jun21'!B93),"",'Afrap. apr21-jun21'!B93)</f>
        <v/>
      </c>
      <c r="C91" s="129" t="str">
        <f>IF(ISBLANK('Afrap. apr21-jun21'!C93),"",'Afrap. apr21-jun21'!C93)</f>
        <v/>
      </c>
      <c r="D91" s="21">
        <f>IF('Afrap. apr21-jun21'!J93="Funktionær",0.75,0.9)</f>
        <v>0.9</v>
      </c>
      <c r="E91" s="17"/>
      <c r="J91" s="111" t="str">
        <f t="shared" si="2"/>
        <v/>
      </c>
      <c r="K91" s="30" t="str">
        <f t="shared" si="3"/>
        <v/>
      </c>
    </row>
    <row r="92" spans="1:11" x14ac:dyDescent="0.25">
      <c r="A92" s="16" t="str">
        <f>'Afrap. apr21-jun21'!A94</f>
        <v/>
      </c>
      <c r="B92" s="81" t="str">
        <f>IF(ISBLANK('Afrap. apr21-jun21'!B94),"",'Afrap. apr21-jun21'!B94)</f>
        <v/>
      </c>
      <c r="C92" s="129" t="str">
        <f>IF(ISBLANK('Afrap. apr21-jun21'!C94),"",'Afrap. apr21-jun21'!C94)</f>
        <v/>
      </c>
      <c r="D92" s="21">
        <f>IF('Afrap. apr21-jun21'!J94="Funktionær",0.75,0.9)</f>
        <v>0.9</v>
      </c>
      <c r="E92" s="17"/>
      <c r="J92" s="111" t="str">
        <f t="shared" si="2"/>
        <v/>
      </c>
      <c r="K92" s="30" t="str">
        <f t="shared" si="3"/>
        <v/>
      </c>
    </row>
    <row r="93" spans="1:11" x14ac:dyDescent="0.25">
      <c r="A93" s="16" t="str">
        <f>'Afrap. apr21-jun21'!A95</f>
        <v/>
      </c>
      <c r="B93" s="81" t="str">
        <f>IF(ISBLANK('Afrap. apr21-jun21'!B95),"",'Afrap. apr21-jun21'!B95)</f>
        <v/>
      </c>
      <c r="C93" s="129" t="str">
        <f>IF(ISBLANK('Afrap. apr21-jun21'!C95),"",'Afrap. apr21-jun21'!C95)</f>
        <v/>
      </c>
      <c r="D93" s="21">
        <f>IF('Afrap. apr21-jun21'!J95="Funktionær",0.75,0.9)</f>
        <v>0.9</v>
      </c>
      <c r="E93" s="17"/>
      <c r="J93" s="111" t="str">
        <f t="shared" si="2"/>
        <v/>
      </c>
      <c r="K93" s="30" t="str">
        <f t="shared" si="3"/>
        <v/>
      </c>
    </row>
    <row r="94" spans="1:11" x14ac:dyDescent="0.25">
      <c r="A94" s="16" t="str">
        <f>'Afrap. apr21-jun21'!A96</f>
        <v/>
      </c>
      <c r="B94" s="81" t="str">
        <f>IF(ISBLANK('Afrap. apr21-jun21'!B96),"",'Afrap. apr21-jun21'!B96)</f>
        <v/>
      </c>
      <c r="C94" s="129" t="str">
        <f>IF(ISBLANK('Afrap. apr21-jun21'!C96),"",'Afrap. apr21-jun21'!C96)</f>
        <v/>
      </c>
      <c r="D94" s="21">
        <f>IF('Afrap. apr21-jun21'!J96="Funktionær",0.75,0.9)</f>
        <v>0.9</v>
      </c>
      <c r="E94" s="17"/>
      <c r="J94" s="111" t="str">
        <f t="shared" si="2"/>
        <v/>
      </c>
      <c r="K94" s="30" t="str">
        <f t="shared" si="3"/>
        <v/>
      </c>
    </row>
    <row r="95" spans="1:11" x14ac:dyDescent="0.25">
      <c r="A95" s="16" t="str">
        <f>'Afrap. apr21-jun21'!A97</f>
        <v/>
      </c>
      <c r="B95" s="81" t="str">
        <f>IF(ISBLANK('Afrap. apr21-jun21'!B97),"",'Afrap. apr21-jun21'!B97)</f>
        <v/>
      </c>
      <c r="C95" s="129" t="str">
        <f>IF(ISBLANK('Afrap. apr21-jun21'!C97),"",'Afrap. apr21-jun21'!C97)</f>
        <v/>
      </c>
      <c r="D95" s="21">
        <f>IF('Afrap. apr21-jun21'!J97="Funktionær",0.75,0.9)</f>
        <v>0.9</v>
      </c>
      <c r="E95" s="17"/>
      <c r="J95" s="111" t="str">
        <f t="shared" si="2"/>
        <v/>
      </c>
      <c r="K95" s="30" t="str">
        <f t="shared" si="3"/>
        <v/>
      </c>
    </row>
    <row r="96" spans="1:11" x14ac:dyDescent="0.25">
      <c r="A96" s="16" t="str">
        <f>'Afrap. apr21-jun21'!A98</f>
        <v/>
      </c>
      <c r="B96" s="81" t="str">
        <f>IF(ISBLANK('Afrap. apr21-jun21'!B98),"",'Afrap. apr21-jun21'!B98)</f>
        <v/>
      </c>
      <c r="C96" s="129" t="str">
        <f>IF(ISBLANK('Afrap. apr21-jun21'!C98),"",'Afrap. apr21-jun21'!C98)</f>
        <v/>
      </c>
      <c r="D96" s="21">
        <f>IF('Afrap. apr21-jun21'!J98="Funktionær",0.75,0.9)</f>
        <v>0.9</v>
      </c>
      <c r="E96" s="17"/>
      <c r="J96" s="111" t="str">
        <f t="shared" si="2"/>
        <v/>
      </c>
      <c r="K96" s="30" t="str">
        <f t="shared" si="3"/>
        <v/>
      </c>
    </row>
    <row r="97" spans="1:11" x14ac:dyDescent="0.25">
      <c r="A97" s="16" t="str">
        <f>'Afrap. apr21-jun21'!A99</f>
        <v/>
      </c>
      <c r="B97" s="81" t="str">
        <f>IF(ISBLANK('Afrap. apr21-jun21'!B99),"",'Afrap. apr21-jun21'!B99)</f>
        <v/>
      </c>
      <c r="C97" s="129" t="str">
        <f>IF(ISBLANK('Afrap. apr21-jun21'!C99),"",'Afrap. apr21-jun21'!C99)</f>
        <v/>
      </c>
      <c r="D97" s="21">
        <f>IF('Afrap. apr21-jun21'!J99="Funktionær",0.75,0.9)</f>
        <v>0.9</v>
      </c>
      <c r="E97" s="17"/>
      <c r="J97" s="111" t="str">
        <f t="shared" si="2"/>
        <v/>
      </c>
      <c r="K97" s="30" t="str">
        <f t="shared" si="3"/>
        <v/>
      </c>
    </row>
    <row r="98" spans="1:11" x14ac:dyDescent="0.25">
      <c r="A98" s="16" t="str">
        <f>'Afrap. apr21-jun21'!A100</f>
        <v/>
      </c>
      <c r="B98" s="81" t="str">
        <f>IF(ISBLANK('Afrap. apr21-jun21'!B100),"",'Afrap. apr21-jun21'!B100)</f>
        <v/>
      </c>
      <c r="C98" s="129" t="str">
        <f>IF(ISBLANK('Afrap. apr21-jun21'!C100),"",'Afrap. apr21-jun21'!C100)</f>
        <v/>
      </c>
      <c r="D98" s="21">
        <f>IF('Afrap. apr21-jun21'!J100="Funktionær",0.75,0.9)</f>
        <v>0.9</v>
      </c>
      <c r="E98" s="17"/>
      <c r="J98" s="111" t="str">
        <f t="shared" si="2"/>
        <v/>
      </c>
      <c r="K98" s="30" t="str">
        <f t="shared" si="3"/>
        <v/>
      </c>
    </row>
    <row r="99" spans="1:11" x14ac:dyDescent="0.25">
      <c r="A99" s="16" t="str">
        <f>'Afrap. apr21-jun21'!A101</f>
        <v/>
      </c>
      <c r="B99" s="81" t="str">
        <f>IF(ISBLANK('Afrap. apr21-jun21'!B101),"",'Afrap. apr21-jun21'!B101)</f>
        <v/>
      </c>
      <c r="C99" s="129" t="str">
        <f>IF(ISBLANK('Afrap. apr21-jun21'!C101),"",'Afrap. apr21-jun21'!C101)</f>
        <v/>
      </c>
      <c r="D99" s="21">
        <f>IF('Afrap. apr21-jun21'!J101="Funktionær",0.75,0.9)</f>
        <v>0.9</v>
      </c>
      <c r="E99" s="17"/>
      <c r="J99" s="111" t="str">
        <f t="shared" si="2"/>
        <v/>
      </c>
      <c r="K99" s="30" t="str">
        <f t="shared" si="3"/>
        <v/>
      </c>
    </row>
    <row r="100" spans="1:11" x14ac:dyDescent="0.25">
      <c r="A100" s="16" t="str">
        <f>'Afrap. apr21-jun21'!A102</f>
        <v/>
      </c>
      <c r="B100" s="81" t="str">
        <f>IF(ISBLANK('Afrap. apr21-jun21'!B102),"",'Afrap. apr21-jun21'!B102)</f>
        <v/>
      </c>
      <c r="C100" s="129" t="str">
        <f>IF(ISBLANK('Afrap. apr21-jun21'!C102),"",'Afrap. apr21-jun21'!C102)</f>
        <v/>
      </c>
      <c r="D100" s="21">
        <f>IF('Afrap. apr21-jun21'!J102="Funktionær",0.75,0.9)</f>
        <v>0.9</v>
      </c>
      <c r="E100" s="17"/>
      <c r="J100" s="111" t="str">
        <f t="shared" si="2"/>
        <v/>
      </c>
      <c r="K100" s="30" t="str">
        <f t="shared" si="3"/>
        <v/>
      </c>
    </row>
    <row r="101" spans="1:11" x14ac:dyDescent="0.25">
      <c r="A101" s="16" t="str">
        <f>'Afrap. apr21-jun21'!A103</f>
        <v/>
      </c>
      <c r="B101" s="81" t="str">
        <f>IF(ISBLANK('Afrap. apr21-jun21'!B103),"",'Afrap. apr21-jun21'!B103)</f>
        <v/>
      </c>
      <c r="C101" s="129" t="str">
        <f>IF(ISBLANK('Afrap. apr21-jun21'!C103),"",'Afrap. apr21-jun21'!C103)</f>
        <v/>
      </c>
      <c r="D101" s="21">
        <f>IF('Afrap. apr21-jun21'!J103="Funktionær",0.75,0.9)</f>
        <v>0.9</v>
      </c>
      <c r="E101" s="17"/>
      <c r="J101" s="111" t="str">
        <f t="shared" si="2"/>
        <v/>
      </c>
      <c r="K101" s="30" t="str">
        <f t="shared" si="3"/>
        <v/>
      </c>
    </row>
    <row r="102" spans="1:11" x14ac:dyDescent="0.25">
      <c r="A102" s="16" t="str">
        <f>'Afrap. apr21-jun21'!A104</f>
        <v/>
      </c>
      <c r="B102" s="81" t="str">
        <f>IF(ISBLANK('Afrap. apr21-jun21'!B104),"",'Afrap. apr21-jun21'!B104)</f>
        <v/>
      </c>
      <c r="C102" s="129" t="str">
        <f>IF(ISBLANK('Afrap. apr21-jun21'!C104),"",'Afrap. apr21-jun21'!C104)</f>
        <v/>
      </c>
      <c r="D102" s="21">
        <f>IF('Afrap. apr21-jun21'!J104="Funktionær",0.75,0.9)</f>
        <v>0.9</v>
      </c>
      <c r="E102" s="17"/>
      <c r="J102" s="111" t="str">
        <f t="shared" si="2"/>
        <v/>
      </c>
      <c r="K102" s="30" t="str">
        <f t="shared" si="3"/>
        <v/>
      </c>
    </row>
    <row r="103" spans="1:11" x14ac:dyDescent="0.25">
      <c r="A103" s="16" t="str">
        <f>'Afrap. apr21-jun21'!A105</f>
        <v/>
      </c>
      <c r="B103" s="81" t="str">
        <f>IF(ISBLANK('Afrap. apr21-jun21'!B105),"",'Afrap. apr21-jun21'!B105)</f>
        <v/>
      </c>
      <c r="C103" s="129" t="str">
        <f>IF(ISBLANK('Afrap. apr21-jun21'!C105),"",'Afrap. apr21-jun21'!C105)</f>
        <v/>
      </c>
      <c r="D103" s="21">
        <f>IF('Afrap. apr21-jun21'!J105="Funktionær",0.75,0.9)</f>
        <v>0.9</v>
      </c>
      <c r="E103" s="17"/>
      <c r="J103" s="111" t="str">
        <f t="shared" si="2"/>
        <v/>
      </c>
      <c r="K103" s="30" t="str">
        <f t="shared" si="3"/>
        <v/>
      </c>
    </row>
    <row r="104" spans="1:11" x14ac:dyDescent="0.25">
      <c r="A104" s="16" t="str">
        <f>'Afrap. apr21-jun21'!A106</f>
        <v/>
      </c>
      <c r="B104" s="81" t="str">
        <f>IF(ISBLANK('Afrap. apr21-jun21'!B106),"",'Afrap. apr21-jun21'!B106)</f>
        <v/>
      </c>
      <c r="C104" s="129" t="str">
        <f>IF(ISBLANK('Afrap. apr21-jun21'!C106),"",'Afrap. apr21-jun21'!C106)</f>
        <v/>
      </c>
      <c r="D104" s="21">
        <f>IF('Afrap. apr21-jun21'!J106="Funktionær",0.75,0.9)</f>
        <v>0.9</v>
      </c>
      <c r="E104" s="17"/>
      <c r="J104" s="111" t="str">
        <f t="shared" si="2"/>
        <v/>
      </c>
      <c r="K104" s="30" t="str">
        <f t="shared" si="3"/>
        <v/>
      </c>
    </row>
    <row r="105" spans="1:11" x14ac:dyDescent="0.25">
      <c r="A105" s="16" t="str">
        <f>'Afrap. apr21-jun21'!A107</f>
        <v/>
      </c>
      <c r="B105" s="81" t="str">
        <f>IF(ISBLANK('Afrap. apr21-jun21'!B107),"",'Afrap. apr21-jun21'!B107)</f>
        <v/>
      </c>
      <c r="C105" s="129" t="str">
        <f>IF(ISBLANK('Afrap. apr21-jun21'!C107),"",'Afrap. apr21-jun21'!C107)</f>
        <v/>
      </c>
      <c r="D105" s="21">
        <f>IF('Afrap. apr21-jun21'!J107="Funktionær",0.75,0.9)</f>
        <v>0.9</v>
      </c>
      <c r="E105" s="17"/>
      <c r="J105" s="111" t="str">
        <f t="shared" si="2"/>
        <v/>
      </c>
      <c r="K105" s="30" t="str">
        <f t="shared" si="3"/>
        <v/>
      </c>
    </row>
    <row r="106" spans="1:11" x14ac:dyDescent="0.25">
      <c r="A106" s="16" t="str">
        <f>'Afrap. apr21-jun21'!A108</f>
        <v/>
      </c>
      <c r="B106" s="81" t="str">
        <f>IF(ISBLANK('Afrap. apr21-jun21'!B108),"",'Afrap. apr21-jun21'!B108)</f>
        <v/>
      </c>
      <c r="C106" s="129" t="str">
        <f>IF(ISBLANK('Afrap. apr21-jun21'!C108),"",'Afrap. apr21-jun21'!C108)</f>
        <v/>
      </c>
      <c r="D106" s="21">
        <f>IF('Afrap. apr21-jun21'!J108="Funktionær",0.75,0.9)</f>
        <v>0.9</v>
      </c>
      <c r="E106" s="17"/>
      <c r="J106" s="111" t="str">
        <f t="shared" si="2"/>
        <v/>
      </c>
      <c r="K106" s="30" t="str">
        <f t="shared" si="3"/>
        <v/>
      </c>
    </row>
    <row r="107" spans="1:11" x14ac:dyDescent="0.25">
      <c r="A107" s="16" t="str">
        <f>'Afrap. apr21-jun21'!A109</f>
        <v/>
      </c>
      <c r="B107" s="81" t="str">
        <f>IF(ISBLANK('Afrap. apr21-jun21'!B109),"",'Afrap. apr21-jun21'!B109)</f>
        <v/>
      </c>
      <c r="C107" s="129" t="str">
        <f>IF(ISBLANK('Afrap. apr21-jun21'!C109),"",'Afrap. apr21-jun21'!C109)</f>
        <v/>
      </c>
      <c r="D107" s="21">
        <f>IF('Afrap. apr21-jun21'!J109="Funktionær",0.75,0.9)</f>
        <v>0.9</v>
      </c>
      <c r="E107" s="17"/>
      <c r="J107" s="111" t="str">
        <f t="shared" si="2"/>
        <v/>
      </c>
      <c r="K107" s="30" t="str">
        <f t="shared" si="3"/>
        <v/>
      </c>
    </row>
    <row r="108" spans="1:11" x14ac:dyDescent="0.25">
      <c r="A108" s="16" t="str">
        <f>'Afrap. apr21-jun21'!A110</f>
        <v/>
      </c>
      <c r="B108" s="81" t="str">
        <f>IF(ISBLANK('Afrap. apr21-jun21'!B110),"",'Afrap. apr21-jun21'!B110)</f>
        <v/>
      </c>
      <c r="C108" s="129" t="str">
        <f>IF(ISBLANK('Afrap. apr21-jun21'!C110),"",'Afrap. apr21-jun21'!C110)</f>
        <v/>
      </c>
      <c r="D108" s="21">
        <f>IF('Afrap. apr21-jun21'!J110="Funktionær",0.75,0.9)</f>
        <v>0.9</v>
      </c>
      <c r="E108" s="17"/>
      <c r="J108" s="111" t="str">
        <f t="shared" si="2"/>
        <v/>
      </c>
      <c r="K108" s="30" t="str">
        <f t="shared" si="3"/>
        <v/>
      </c>
    </row>
    <row r="109" spans="1:11" x14ac:dyDescent="0.25">
      <c r="A109" s="16" t="str">
        <f>'Afrap. apr21-jun21'!A111</f>
        <v/>
      </c>
      <c r="B109" s="81" t="str">
        <f>IF(ISBLANK('Afrap. apr21-jun21'!B111),"",'Afrap. apr21-jun21'!B111)</f>
        <v/>
      </c>
      <c r="C109" s="129" t="str">
        <f>IF(ISBLANK('Afrap. apr21-jun21'!C111),"",'Afrap. apr21-jun21'!C111)</f>
        <v/>
      </c>
      <c r="D109" s="21">
        <f>IF('Afrap. apr21-jun21'!J111="Funktionær",0.75,0.9)</f>
        <v>0.9</v>
      </c>
      <c r="E109" s="17"/>
      <c r="J109" s="111" t="str">
        <f t="shared" si="2"/>
        <v/>
      </c>
      <c r="K109" s="30" t="str">
        <f t="shared" si="3"/>
        <v/>
      </c>
    </row>
    <row r="110" spans="1:11" x14ac:dyDescent="0.25">
      <c r="A110" s="16" t="str">
        <f>'Afrap. apr21-jun21'!A112</f>
        <v/>
      </c>
      <c r="B110" s="81" t="str">
        <f>IF(ISBLANK('Afrap. apr21-jun21'!B112),"",'Afrap. apr21-jun21'!B112)</f>
        <v/>
      </c>
      <c r="C110" s="129" t="str">
        <f>IF(ISBLANK('Afrap. apr21-jun21'!C112),"",'Afrap. apr21-jun21'!C112)</f>
        <v/>
      </c>
      <c r="D110" s="21">
        <f>IF('Afrap. apr21-jun21'!J112="Funktionær",0.75,0.9)</f>
        <v>0.9</v>
      </c>
      <c r="E110" s="17"/>
      <c r="J110" s="111" t="str">
        <f t="shared" si="2"/>
        <v/>
      </c>
      <c r="K110" s="30" t="str">
        <f t="shared" si="3"/>
        <v/>
      </c>
    </row>
    <row r="111" spans="1:11" x14ac:dyDescent="0.25">
      <c r="A111" s="16" t="str">
        <f>'Afrap. apr21-jun21'!A113</f>
        <v/>
      </c>
      <c r="B111" s="81" t="str">
        <f>IF(ISBLANK('Afrap. apr21-jun21'!B113),"",'Afrap. apr21-jun21'!B113)</f>
        <v/>
      </c>
      <c r="C111" s="129" t="str">
        <f>IF(ISBLANK('Afrap. apr21-jun21'!C113),"",'Afrap. apr21-jun21'!C113)</f>
        <v/>
      </c>
      <c r="D111" s="21">
        <f>IF('Afrap. apr21-jun21'!J113="Funktionær",0.75,0.9)</f>
        <v>0.9</v>
      </c>
      <c r="E111" s="17"/>
      <c r="J111" s="111" t="str">
        <f t="shared" si="2"/>
        <v/>
      </c>
      <c r="K111" s="30" t="str">
        <f t="shared" si="3"/>
        <v/>
      </c>
    </row>
    <row r="112" spans="1:11" x14ac:dyDescent="0.25">
      <c r="A112" s="16" t="str">
        <f>'Afrap. apr21-jun21'!A114</f>
        <v/>
      </c>
      <c r="B112" s="81" t="str">
        <f>IF(ISBLANK('Afrap. apr21-jun21'!B114),"",'Afrap. apr21-jun21'!B114)</f>
        <v/>
      </c>
      <c r="C112" s="129" t="str">
        <f>IF(ISBLANK('Afrap. apr21-jun21'!C114),"",'Afrap. apr21-jun21'!C114)</f>
        <v/>
      </c>
      <c r="D112" s="21">
        <f>IF('Afrap. apr21-jun21'!J114="Funktionær",0.75,0.9)</f>
        <v>0.9</v>
      </c>
      <c r="E112" s="17"/>
      <c r="J112" s="111" t="str">
        <f t="shared" si="2"/>
        <v/>
      </c>
      <c r="K112" s="30" t="str">
        <f t="shared" si="3"/>
        <v/>
      </c>
    </row>
    <row r="113" spans="1:11" x14ac:dyDescent="0.25">
      <c r="A113" s="16" t="str">
        <f>'Afrap. apr21-jun21'!A115</f>
        <v/>
      </c>
      <c r="B113" s="81" t="str">
        <f>IF(ISBLANK('Afrap. apr21-jun21'!B115),"",'Afrap. apr21-jun21'!B115)</f>
        <v/>
      </c>
      <c r="C113" s="129" t="str">
        <f>IF(ISBLANK('Afrap. apr21-jun21'!C115),"",'Afrap. apr21-jun21'!C115)</f>
        <v/>
      </c>
      <c r="D113" s="21">
        <f>IF('Afrap. apr21-jun21'!J115="Funktionær",0.75,0.9)</f>
        <v>0.9</v>
      </c>
      <c r="E113" s="17"/>
      <c r="J113" s="111" t="str">
        <f t="shared" si="2"/>
        <v/>
      </c>
      <c r="K113" s="30" t="str">
        <f t="shared" si="3"/>
        <v/>
      </c>
    </row>
    <row r="114" spans="1:11" x14ac:dyDescent="0.25">
      <c r="A114" s="16" t="str">
        <f>'Afrap. apr21-jun21'!A116</f>
        <v/>
      </c>
      <c r="B114" s="81" t="str">
        <f>IF(ISBLANK('Afrap. apr21-jun21'!B116),"",'Afrap. apr21-jun21'!B116)</f>
        <v/>
      </c>
      <c r="C114" s="129" t="str">
        <f>IF(ISBLANK('Afrap. apr21-jun21'!C116),"",'Afrap. apr21-jun21'!C116)</f>
        <v/>
      </c>
      <c r="D114" s="21">
        <f>IF('Afrap. apr21-jun21'!J116="Funktionær",0.75,0.9)</f>
        <v>0.9</v>
      </c>
      <c r="E114" s="17"/>
      <c r="J114" s="111" t="str">
        <f t="shared" si="2"/>
        <v/>
      </c>
      <c r="K114" s="30" t="str">
        <f t="shared" si="3"/>
        <v/>
      </c>
    </row>
    <row r="115" spans="1:11" x14ac:dyDescent="0.25">
      <c r="A115" s="16" t="str">
        <f>'Afrap. apr21-jun21'!A117</f>
        <v/>
      </c>
      <c r="B115" s="81" t="str">
        <f>IF(ISBLANK('Afrap. apr21-jun21'!B117),"",'Afrap. apr21-jun21'!B117)</f>
        <v/>
      </c>
      <c r="C115" s="129" t="str">
        <f>IF(ISBLANK('Afrap. apr21-jun21'!C117),"",'Afrap. apr21-jun21'!C117)</f>
        <v/>
      </c>
      <c r="D115" s="21">
        <f>IF('Afrap. apr21-jun21'!J117="Funktionær",0.75,0.9)</f>
        <v>0.9</v>
      </c>
      <c r="E115" s="17"/>
      <c r="J115" s="111" t="str">
        <f t="shared" si="2"/>
        <v/>
      </c>
      <c r="K115" s="30" t="str">
        <f t="shared" si="3"/>
        <v/>
      </c>
    </row>
    <row r="116" spans="1:11" x14ac:dyDescent="0.25">
      <c r="A116" s="16" t="str">
        <f>'Afrap. apr21-jun21'!A118</f>
        <v/>
      </c>
      <c r="B116" s="81" t="str">
        <f>IF(ISBLANK('Afrap. apr21-jun21'!B118),"",'Afrap. apr21-jun21'!B118)</f>
        <v/>
      </c>
      <c r="C116" s="129" t="str">
        <f>IF(ISBLANK('Afrap. apr21-jun21'!C118),"",'Afrap. apr21-jun21'!C118)</f>
        <v/>
      </c>
      <c r="D116" s="21">
        <f>IF('Afrap. apr21-jun21'!J118="Funktionær",0.75,0.9)</f>
        <v>0.9</v>
      </c>
      <c r="E116" s="17"/>
      <c r="J116" s="111" t="str">
        <f t="shared" si="2"/>
        <v/>
      </c>
      <c r="K116" s="30" t="str">
        <f t="shared" si="3"/>
        <v/>
      </c>
    </row>
    <row r="117" spans="1:11" x14ac:dyDescent="0.25">
      <c r="A117" s="16" t="str">
        <f>'Afrap. apr21-jun21'!A119</f>
        <v/>
      </c>
      <c r="B117" s="81" t="str">
        <f>IF(ISBLANK('Afrap. apr21-jun21'!B119),"",'Afrap. apr21-jun21'!B119)</f>
        <v/>
      </c>
      <c r="C117" s="129" t="str">
        <f>IF(ISBLANK('Afrap. apr21-jun21'!C119),"",'Afrap. apr21-jun21'!C119)</f>
        <v/>
      </c>
      <c r="D117" s="21">
        <f>IF('Afrap. apr21-jun21'!J119="Funktionær",0.75,0.9)</f>
        <v>0.9</v>
      </c>
      <c r="E117" s="17"/>
      <c r="J117" s="111" t="str">
        <f t="shared" si="2"/>
        <v/>
      </c>
      <c r="K117" s="30" t="str">
        <f t="shared" si="3"/>
        <v/>
      </c>
    </row>
    <row r="118" spans="1:11" x14ac:dyDescent="0.25">
      <c r="A118" s="16" t="str">
        <f>'Afrap. apr21-jun21'!A120</f>
        <v/>
      </c>
      <c r="B118" s="81" t="str">
        <f>IF(ISBLANK('Afrap. apr21-jun21'!B120),"",'Afrap. apr21-jun21'!B120)</f>
        <v/>
      </c>
      <c r="C118" s="129" t="str">
        <f>IF(ISBLANK('Afrap. apr21-jun21'!C120),"",'Afrap. apr21-jun21'!C120)</f>
        <v/>
      </c>
      <c r="D118" s="21">
        <f>IF('Afrap. apr21-jun21'!J120="Funktionær",0.75,0.9)</f>
        <v>0.9</v>
      </c>
      <c r="E118" s="17"/>
      <c r="J118" s="111" t="str">
        <f t="shared" si="2"/>
        <v/>
      </c>
      <c r="K118" s="30" t="str">
        <f t="shared" si="3"/>
        <v/>
      </c>
    </row>
    <row r="119" spans="1:11" x14ac:dyDescent="0.25">
      <c r="A119" s="16" t="str">
        <f>'Afrap. apr21-jun21'!A121</f>
        <v/>
      </c>
      <c r="B119" s="81" t="str">
        <f>IF(ISBLANK('Afrap. apr21-jun21'!B121),"",'Afrap. apr21-jun21'!B121)</f>
        <v/>
      </c>
      <c r="C119" s="129" t="str">
        <f>IF(ISBLANK('Afrap. apr21-jun21'!C121),"",'Afrap. apr21-jun21'!C121)</f>
        <v/>
      </c>
      <c r="D119" s="21">
        <f>IF('Afrap. apr21-jun21'!J121="Funktionær",0.75,0.9)</f>
        <v>0.9</v>
      </c>
      <c r="E119" s="17"/>
      <c r="J119" s="111" t="str">
        <f t="shared" si="2"/>
        <v/>
      </c>
      <c r="K119" s="30" t="str">
        <f t="shared" si="3"/>
        <v/>
      </c>
    </row>
    <row r="120" spans="1:11" x14ac:dyDescent="0.25">
      <c r="A120" s="16" t="str">
        <f>'Afrap. apr21-jun21'!A122</f>
        <v/>
      </c>
      <c r="B120" s="81" t="str">
        <f>IF(ISBLANK('Afrap. apr21-jun21'!B122),"",'Afrap. apr21-jun21'!B122)</f>
        <v/>
      </c>
      <c r="C120" s="129" t="str">
        <f>IF(ISBLANK('Afrap. apr21-jun21'!C122),"",'Afrap. apr21-jun21'!C122)</f>
        <v/>
      </c>
      <c r="D120" s="21">
        <f>IF('Afrap. apr21-jun21'!J122="Funktionær",0.75,0.9)</f>
        <v>0.9</v>
      </c>
      <c r="E120" s="17"/>
      <c r="J120" s="111" t="str">
        <f t="shared" si="2"/>
        <v/>
      </c>
      <c r="K120" s="30" t="str">
        <f t="shared" si="3"/>
        <v/>
      </c>
    </row>
    <row r="121" spans="1:11" x14ac:dyDescent="0.25">
      <c r="A121" s="16" t="str">
        <f>'Afrap. apr21-jun21'!A123</f>
        <v/>
      </c>
      <c r="B121" s="81" t="str">
        <f>IF(ISBLANK('Afrap. apr21-jun21'!B123),"",'Afrap. apr21-jun21'!B123)</f>
        <v/>
      </c>
      <c r="C121" s="129" t="str">
        <f>IF(ISBLANK('Afrap. apr21-jun21'!C123),"",'Afrap. apr21-jun21'!C123)</f>
        <v/>
      </c>
      <c r="D121" s="21">
        <f>IF('Afrap. apr21-jun21'!J123="Funktionær",0.75,0.9)</f>
        <v>0.9</v>
      </c>
      <c r="E121" s="17"/>
      <c r="J121" s="111" t="str">
        <f t="shared" si="2"/>
        <v/>
      </c>
      <c r="K121" s="30" t="str">
        <f t="shared" si="3"/>
        <v/>
      </c>
    </row>
    <row r="122" spans="1:11" x14ac:dyDescent="0.25">
      <c r="A122" s="16" t="str">
        <f>'Afrap. apr21-jun21'!A124</f>
        <v/>
      </c>
      <c r="B122" s="81" t="str">
        <f>IF(ISBLANK('Afrap. apr21-jun21'!B124),"",'Afrap. apr21-jun21'!B124)</f>
        <v/>
      </c>
      <c r="C122" s="129" t="str">
        <f>IF(ISBLANK('Afrap. apr21-jun21'!C124),"",'Afrap. apr21-jun21'!C124)</f>
        <v/>
      </c>
      <c r="D122" s="21">
        <f>IF('Afrap. apr21-jun21'!J124="Funktionær",0.75,0.9)</f>
        <v>0.9</v>
      </c>
      <c r="E122" s="17"/>
      <c r="J122" s="111" t="str">
        <f t="shared" si="2"/>
        <v/>
      </c>
      <c r="K122" s="30" t="str">
        <f t="shared" si="3"/>
        <v/>
      </c>
    </row>
    <row r="123" spans="1:11" x14ac:dyDescent="0.25">
      <c r="A123" s="16" t="str">
        <f>'Afrap. apr21-jun21'!A125</f>
        <v/>
      </c>
      <c r="B123" s="81" t="str">
        <f>IF(ISBLANK('Afrap. apr21-jun21'!B125),"",'Afrap. apr21-jun21'!B125)</f>
        <v/>
      </c>
      <c r="C123" s="129" t="str">
        <f>IF(ISBLANK('Afrap. apr21-jun21'!C125),"",'Afrap. apr21-jun21'!C125)</f>
        <v/>
      </c>
      <c r="D123" s="21">
        <f>IF('Afrap. apr21-jun21'!J125="Funktionær",0.75,0.9)</f>
        <v>0.9</v>
      </c>
      <c r="E123" s="17"/>
      <c r="J123" s="111" t="str">
        <f t="shared" si="2"/>
        <v/>
      </c>
      <c r="K123" s="30" t="str">
        <f t="shared" si="3"/>
        <v/>
      </c>
    </row>
    <row r="124" spans="1:11" x14ac:dyDescent="0.25">
      <c r="A124" s="16" t="str">
        <f>'Afrap. apr21-jun21'!A126</f>
        <v/>
      </c>
      <c r="B124" s="81" t="str">
        <f>IF(ISBLANK('Afrap. apr21-jun21'!B126),"",'Afrap. apr21-jun21'!B126)</f>
        <v/>
      </c>
      <c r="C124" s="129" t="str">
        <f>IF(ISBLANK('Afrap. apr21-jun21'!C126),"",'Afrap. apr21-jun21'!C126)</f>
        <v/>
      </c>
      <c r="D124" s="21">
        <f>IF('Afrap. apr21-jun21'!J126="Funktionær",0.75,0.9)</f>
        <v>0.9</v>
      </c>
      <c r="E124" s="17"/>
      <c r="J124" s="111" t="str">
        <f t="shared" si="2"/>
        <v/>
      </c>
      <c r="K124" s="30" t="str">
        <f t="shared" si="3"/>
        <v/>
      </c>
    </row>
    <row r="125" spans="1:11" x14ac:dyDescent="0.25">
      <c r="A125" s="16" t="str">
        <f>'Afrap. apr21-jun21'!A127</f>
        <v/>
      </c>
      <c r="B125" s="81" t="str">
        <f>IF(ISBLANK('Afrap. apr21-jun21'!B127),"",'Afrap. apr21-jun21'!B127)</f>
        <v/>
      </c>
      <c r="C125" s="129" t="str">
        <f>IF(ISBLANK('Afrap. apr21-jun21'!C127),"",'Afrap. apr21-jun21'!C127)</f>
        <v/>
      </c>
      <c r="D125" s="21">
        <f>IF('Afrap. apr21-jun21'!J127="Funktionær",0.75,0.9)</f>
        <v>0.9</v>
      </c>
      <c r="E125" s="17"/>
      <c r="J125" s="111" t="str">
        <f t="shared" si="2"/>
        <v/>
      </c>
      <c r="K125" s="30" t="str">
        <f t="shared" si="3"/>
        <v/>
      </c>
    </row>
    <row r="126" spans="1:11" x14ac:dyDescent="0.25">
      <c r="A126" s="16" t="str">
        <f>'Afrap. apr21-jun21'!A128</f>
        <v/>
      </c>
      <c r="B126" s="81" t="str">
        <f>IF(ISBLANK('Afrap. apr21-jun21'!B128),"",'Afrap. apr21-jun21'!B128)</f>
        <v/>
      </c>
      <c r="C126" s="129" t="str">
        <f>IF(ISBLANK('Afrap. apr21-jun21'!C128),"",'Afrap. apr21-jun21'!C128)</f>
        <v/>
      </c>
      <c r="D126" s="21">
        <f>IF('Afrap. apr21-jun21'!J128="Funktionær",0.75,0.9)</f>
        <v>0.9</v>
      </c>
      <c r="E126" s="17"/>
      <c r="J126" s="111" t="str">
        <f t="shared" si="2"/>
        <v/>
      </c>
      <c r="K126" s="30" t="str">
        <f t="shared" si="3"/>
        <v/>
      </c>
    </row>
    <row r="127" spans="1:11" x14ac:dyDescent="0.25">
      <c r="A127" s="16" t="str">
        <f>'Afrap. apr21-jun21'!A129</f>
        <v/>
      </c>
      <c r="B127" s="81" t="str">
        <f>IF(ISBLANK('Afrap. apr21-jun21'!B129),"",'Afrap. apr21-jun21'!B129)</f>
        <v/>
      </c>
      <c r="C127" s="129" t="str">
        <f>IF(ISBLANK('Afrap. apr21-jun21'!C129),"",'Afrap. apr21-jun21'!C129)</f>
        <v/>
      </c>
      <c r="D127" s="21">
        <f>IF('Afrap. apr21-jun21'!J129="Funktionær",0.75,0.9)</f>
        <v>0.9</v>
      </c>
      <c r="E127" s="17"/>
      <c r="J127" s="111" t="str">
        <f t="shared" si="2"/>
        <v/>
      </c>
      <c r="K127" s="30" t="str">
        <f t="shared" si="3"/>
        <v/>
      </c>
    </row>
    <row r="128" spans="1:11" x14ac:dyDescent="0.25">
      <c r="A128" s="16" t="str">
        <f>'Afrap. apr21-jun21'!A130</f>
        <v/>
      </c>
      <c r="B128" s="81" t="str">
        <f>IF(ISBLANK('Afrap. apr21-jun21'!B130),"",'Afrap. apr21-jun21'!B130)</f>
        <v/>
      </c>
      <c r="C128" s="129" t="str">
        <f>IF(ISBLANK('Afrap. apr21-jun21'!C130),"",'Afrap. apr21-jun21'!C130)</f>
        <v/>
      </c>
      <c r="D128" s="21">
        <f>IF('Afrap. apr21-jun21'!J130="Funktionær",0.75,0.9)</f>
        <v>0.9</v>
      </c>
      <c r="E128" s="17"/>
      <c r="J128" s="111" t="str">
        <f t="shared" si="2"/>
        <v/>
      </c>
      <c r="K128" s="30" t="str">
        <f t="shared" si="3"/>
        <v/>
      </c>
    </row>
    <row r="129" spans="1:11" x14ac:dyDescent="0.25">
      <c r="A129" s="16" t="str">
        <f>'Afrap. apr21-jun21'!A131</f>
        <v/>
      </c>
      <c r="B129" s="81" t="str">
        <f>IF(ISBLANK('Afrap. apr21-jun21'!B131),"",'Afrap. apr21-jun21'!B131)</f>
        <v/>
      </c>
      <c r="C129" s="129" t="str">
        <f>IF(ISBLANK('Afrap. apr21-jun21'!C131),"",'Afrap. apr21-jun21'!C131)</f>
        <v/>
      </c>
      <c r="D129" s="21">
        <f>IF('Afrap. apr21-jun21'!J131="Funktionær",0.75,0.9)</f>
        <v>0.9</v>
      </c>
      <c r="E129" s="17"/>
      <c r="J129" s="111" t="str">
        <f t="shared" si="2"/>
        <v/>
      </c>
      <c r="K129" s="30" t="str">
        <f t="shared" si="3"/>
        <v/>
      </c>
    </row>
    <row r="130" spans="1:11" x14ac:dyDescent="0.25">
      <c r="A130" s="16" t="str">
        <f>'Afrap. apr21-jun21'!A132</f>
        <v/>
      </c>
      <c r="B130" s="81" t="str">
        <f>IF(ISBLANK('Afrap. apr21-jun21'!B132),"",'Afrap. apr21-jun21'!B132)</f>
        <v/>
      </c>
      <c r="C130" s="129" t="str">
        <f>IF(ISBLANK('Afrap. apr21-jun21'!C132),"",'Afrap. apr21-jun21'!C132)</f>
        <v/>
      </c>
      <c r="D130" s="21">
        <f>IF('Afrap. apr21-jun21'!J132="Funktionær",0.75,0.9)</f>
        <v>0.9</v>
      </c>
      <c r="E130" s="17"/>
      <c r="J130" s="111" t="str">
        <f t="shared" si="2"/>
        <v/>
      </c>
      <c r="K130" s="30" t="str">
        <f t="shared" si="3"/>
        <v/>
      </c>
    </row>
    <row r="131" spans="1:11" x14ac:dyDescent="0.25">
      <c r="A131" s="16" t="str">
        <f>'Afrap. apr21-jun21'!A133</f>
        <v/>
      </c>
      <c r="B131" s="81" t="str">
        <f>IF(ISBLANK('Afrap. apr21-jun21'!B133),"",'Afrap. apr21-jun21'!B133)</f>
        <v/>
      </c>
      <c r="C131" s="129" t="str">
        <f>IF(ISBLANK('Afrap. apr21-jun21'!C133),"",'Afrap. apr21-jun21'!C133)</f>
        <v/>
      </c>
      <c r="D131" s="21">
        <f>IF('Afrap. apr21-jun21'!J133="Funktionær",0.75,0.9)</f>
        <v>0.9</v>
      </c>
      <c r="E131" s="17"/>
      <c r="J131" s="111" t="str">
        <f t="shared" si="2"/>
        <v/>
      </c>
      <c r="K131" s="30" t="str">
        <f t="shared" si="3"/>
        <v/>
      </c>
    </row>
    <row r="132" spans="1:11" x14ac:dyDescent="0.25">
      <c r="A132" s="16" t="str">
        <f>'Afrap. apr21-jun21'!A134</f>
        <v/>
      </c>
      <c r="B132" s="81" t="str">
        <f>IF(ISBLANK('Afrap. apr21-jun21'!B134),"",'Afrap. apr21-jun21'!B134)</f>
        <v/>
      </c>
      <c r="C132" s="129" t="str">
        <f>IF(ISBLANK('Afrap. apr21-jun21'!C134),"",'Afrap. apr21-jun21'!C134)</f>
        <v/>
      </c>
      <c r="D132" s="21">
        <f>IF('Afrap. apr21-jun21'!J134="Funktionær",0.75,0.9)</f>
        <v>0.9</v>
      </c>
      <c r="E132" s="17"/>
      <c r="J132" s="111" t="str">
        <f t="shared" si="2"/>
        <v/>
      </c>
      <c r="K132" s="30" t="str">
        <f t="shared" si="3"/>
        <v/>
      </c>
    </row>
    <row r="133" spans="1:11" x14ac:dyDescent="0.25">
      <c r="A133" s="16" t="str">
        <f>'Afrap. apr21-jun21'!A135</f>
        <v/>
      </c>
      <c r="B133" s="81" t="str">
        <f>IF(ISBLANK('Afrap. apr21-jun21'!B135),"",'Afrap. apr21-jun21'!B135)</f>
        <v/>
      </c>
      <c r="C133" s="129" t="str">
        <f>IF(ISBLANK('Afrap. apr21-jun21'!C135),"",'Afrap. apr21-jun21'!C135)</f>
        <v/>
      </c>
      <c r="D133" s="21">
        <f>IF('Afrap. apr21-jun21'!J135="Funktionær",0.75,0.9)</f>
        <v>0.9</v>
      </c>
      <c r="E133" s="17"/>
      <c r="J133" s="111" t="str">
        <f t="shared" si="2"/>
        <v/>
      </c>
      <c r="K133" s="30" t="str">
        <f t="shared" si="3"/>
        <v/>
      </c>
    </row>
    <row r="134" spans="1:11" x14ac:dyDescent="0.25">
      <c r="A134" s="16" t="str">
        <f>'Afrap. apr21-jun21'!A136</f>
        <v/>
      </c>
      <c r="B134" s="81" t="str">
        <f>IF(ISBLANK('Afrap. apr21-jun21'!B136),"",'Afrap. apr21-jun21'!B136)</f>
        <v/>
      </c>
      <c r="C134" s="129" t="str">
        <f>IF(ISBLANK('Afrap. apr21-jun21'!C136),"",'Afrap. apr21-jun21'!C136)</f>
        <v/>
      </c>
      <c r="D134" s="21">
        <f>IF('Afrap. apr21-jun21'!J136="Funktionær",0.75,0.9)</f>
        <v>0.9</v>
      </c>
      <c r="E134" s="17"/>
      <c r="J134" s="111" t="str">
        <f t="shared" ref="J134:J197" si="4">IF(E134="Ja",((F134-G134)+(H134-I134)),"")</f>
        <v/>
      </c>
      <c r="K134" s="30" t="str">
        <f t="shared" ref="K134:K197" si="5">IF(E134="Ja",((F134-G134)+(H134-I134)),"")</f>
        <v/>
      </c>
    </row>
    <row r="135" spans="1:11" x14ac:dyDescent="0.25">
      <c r="A135" s="16" t="str">
        <f>'Afrap. apr21-jun21'!A137</f>
        <v/>
      </c>
      <c r="B135" s="81" t="str">
        <f>IF(ISBLANK('Afrap. apr21-jun21'!B137),"",'Afrap. apr21-jun21'!B137)</f>
        <v/>
      </c>
      <c r="C135" s="129" t="str">
        <f>IF(ISBLANK('Afrap. apr21-jun21'!C137),"",'Afrap. apr21-jun21'!C137)</f>
        <v/>
      </c>
      <c r="D135" s="21">
        <f>IF('Afrap. apr21-jun21'!J137="Funktionær",0.75,0.9)</f>
        <v>0.9</v>
      </c>
      <c r="E135" s="17"/>
      <c r="J135" s="111" t="str">
        <f t="shared" si="4"/>
        <v/>
      </c>
      <c r="K135" s="30" t="str">
        <f t="shared" si="5"/>
        <v/>
      </c>
    </row>
    <row r="136" spans="1:11" x14ac:dyDescent="0.25">
      <c r="A136" s="16" t="str">
        <f>'Afrap. apr21-jun21'!A138</f>
        <v/>
      </c>
      <c r="B136" s="81" t="str">
        <f>IF(ISBLANK('Afrap. apr21-jun21'!B138),"",'Afrap. apr21-jun21'!B138)</f>
        <v/>
      </c>
      <c r="C136" s="129" t="str">
        <f>IF(ISBLANK('Afrap. apr21-jun21'!C138),"",'Afrap. apr21-jun21'!C138)</f>
        <v/>
      </c>
      <c r="D136" s="21">
        <f>IF('Afrap. apr21-jun21'!J138="Funktionær",0.75,0.9)</f>
        <v>0.9</v>
      </c>
      <c r="E136" s="17"/>
      <c r="J136" s="111" t="str">
        <f t="shared" si="4"/>
        <v/>
      </c>
      <c r="K136" s="30" t="str">
        <f t="shared" si="5"/>
        <v/>
      </c>
    </row>
    <row r="137" spans="1:11" x14ac:dyDescent="0.25">
      <c r="A137" s="16" t="str">
        <f>'Afrap. apr21-jun21'!A139</f>
        <v/>
      </c>
      <c r="B137" s="81" t="str">
        <f>IF(ISBLANK('Afrap. apr21-jun21'!B139),"",'Afrap. apr21-jun21'!B139)</f>
        <v/>
      </c>
      <c r="C137" s="129" t="str">
        <f>IF(ISBLANK('Afrap. apr21-jun21'!C139),"",'Afrap. apr21-jun21'!C139)</f>
        <v/>
      </c>
      <c r="D137" s="21">
        <f>IF('Afrap. apr21-jun21'!J139="Funktionær",0.75,0.9)</f>
        <v>0.9</v>
      </c>
      <c r="E137" s="17"/>
      <c r="J137" s="111" t="str">
        <f t="shared" si="4"/>
        <v/>
      </c>
      <c r="K137" s="30" t="str">
        <f t="shared" si="5"/>
        <v/>
      </c>
    </row>
    <row r="138" spans="1:11" x14ac:dyDescent="0.25">
      <c r="A138" s="16" t="str">
        <f>'Afrap. apr21-jun21'!A140</f>
        <v/>
      </c>
      <c r="B138" s="81" t="str">
        <f>IF(ISBLANK('Afrap. apr21-jun21'!B140),"",'Afrap. apr21-jun21'!B140)</f>
        <v/>
      </c>
      <c r="C138" s="129" t="str">
        <f>IF(ISBLANK('Afrap. apr21-jun21'!C140),"",'Afrap. apr21-jun21'!C140)</f>
        <v/>
      </c>
      <c r="D138" s="21">
        <f>IF('Afrap. apr21-jun21'!J140="Funktionær",0.75,0.9)</f>
        <v>0.9</v>
      </c>
      <c r="E138" s="17"/>
      <c r="J138" s="111" t="str">
        <f t="shared" si="4"/>
        <v/>
      </c>
      <c r="K138" s="30" t="str">
        <f t="shared" si="5"/>
        <v/>
      </c>
    </row>
    <row r="139" spans="1:11" x14ac:dyDescent="0.25">
      <c r="A139" s="16" t="str">
        <f>'Afrap. apr21-jun21'!A141</f>
        <v/>
      </c>
      <c r="B139" s="81" t="str">
        <f>IF(ISBLANK('Afrap. apr21-jun21'!B141),"",'Afrap. apr21-jun21'!B141)</f>
        <v/>
      </c>
      <c r="C139" s="129" t="str">
        <f>IF(ISBLANK('Afrap. apr21-jun21'!C141),"",'Afrap. apr21-jun21'!C141)</f>
        <v/>
      </c>
      <c r="D139" s="21">
        <f>IF('Afrap. apr21-jun21'!J141="Funktionær",0.75,0.9)</f>
        <v>0.9</v>
      </c>
      <c r="E139" s="17"/>
      <c r="J139" s="111" t="str">
        <f t="shared" si="4"/>
        <v/>
      </c>
      <c r="K139" s="30" t="str">
        <f t="shared" si="5"/>
        <v/>
      </c>
    </row>
    <row r="140" spans="1:11" x14ac:dyDescent="0.25">
      <c r="A140" s="16" t="str">
        <f>'Afrap. apr21-jun21'!A142</f>
        <v/>
      </c>
      <c r="B140" s="81" t="str">
        <f>IF(ISBLANK('Afrap. apr21-jun21'!B142),"",'Afrap. apr21-jun21'!B142)</f>
        <v/>
      </c>
      <c r="C140" s="129" t="str">
        <f>IF(ISBLANK('Afrap. apr21-jun21'!C142),"",'Afrap. apr21-jun21'!C142)</f>
        <v/>
      </c>
      <c r="D140" s="21">
        <f>IF('Afrap. apr21-jun21'!J142="Funktionær",0.75,0.9)</f>
        <v>0.9</v>
      </c>
      <c r="E140" s="17"/>
      <c r="J140" s="111" t="str">
        <f t="shared" si="4"/>
        <v/>
      </c>
      <c r="K140" s="30" t="str">
        <f t="shared" si="5"/>
        <v/>
      </c>
    </row>
    <row r="141" spans="1:11" x14ac:dyDescent="0.25">
      <c r="A141" s="16" t="str">
        <f>'Afrap. apr21-jun21'!A143</f>
        <v/>
      </c>
      <c r="B141" s="81" t="str">
        <f>IF(ISBLANK('Afrap. apr21-jun21'!B143),"",'Afrap. apr21-jun21'!B143)</f>
        <v/>
      </c>
      <c r="C141" s="129" t="str">
        <f>IF(ISBLANK('Afrap. apr21-jun21'!C143),"",'Afrap. apr21-jun21'!C143)</f>
        <v/>
      </c>
      <c r="D141" s="21">
        <f>IF('Afrap. apr21-jun21'!J143="Funktionær",0.75,0.9)</f>
        <v>0.9</v>
      </c>
      <c r="E141" s="17"/>
      <c r="J141" s="111" t="str">
        <f t="shared" si="4"/>
        <v/>
      </c>
      <c r="K141" s="30" t="str">
        <f t="shared" si="5"/>
        <v/>
      </c>
    </row>
    <row r="142" spans="1:11" x14ac:dyDescent="0.25">
      <c r="A142" s="16" t="str">
        <f>'Afrap. apr21-jun21'!A144</f>
        <v/>
      </c>
      <c r="B142" s="81" t="str">
        <f>IF(ISBLANK('Afrap. apr21-jun21'!B144),"",'Afrap. apr21-jun21'!B144)</f>
        <v/>
      </c>
      <c r="C142" s="129" t="str">
        <f>IF(ISBLANK('Afrap. apr21-jun21'!C144),"",'Afrap. apr21-jun21'!C144)</f>
        <v/>
      </c>
      <c r="D142" s="21">
        <f>IF('Afrap. apr21-jun21'!J144="Funktionær",0.75,0.9)</f>
        <v>0.9</v>
      </c>
      <c r="E142" s="17"/>
      <c r="J142" s="111" t="str">
        <f t="shared" si="4"/>
        <v/>
      </c>
      <c r="K142" s="30" t="str">
        <f t="shared" si="5"/>
        <v/>
      </c>
    </row>
    <row r="143" spans="1:11" x14ac:dyDescent="0.25">
      <c r="A143" s="16" t="str">
        <f>'Afrap. apr21-jun21'!A145</f>
        <v/>
      </c>
      <c r="B143" s="81" t="str">
        <f>IF(ISBLANK('Afrap. apr21-jun21'!B145),"",'Afrap. apr21-jun21'!B145)</f>
        <v/>
      </c>
      <c r="C143" s="129" t="str">
        <f>IF(ISBLANK('Afrap. apr21-jun21'!C145),"",'Afrap. apr21-jun21'!C145)</f>
        <v/>
      </c>
      <c r="D143" s="21">
        <f>IF('Afrap. apr21-jun21'!J145="Funktionær",0.75,0.9)</f>
        <v>0.9</v>
      </c>
      <c r="E143" s="17"/>
      <c r="J143" s="111" t="str">
        <f t="shared" si="4"/>
        <v/>
      </c>
      <c r="K143" s="30" t="str">
        <f t="shared" si="5"/>
        <v/>
      </c>
    </row>
    <row r="144" spans="1:11" x14ac:dyDescent="0.25">
      <c r="A144" s="16" t="str">
        <f>'Afrap. apr21-jun21'!A146</f>
        <v/>
      </c>
      <c r="B144" s="81" t="str">
        <f>IF(ISBLANK('Afrap. apr21-jun21'!B146),"",'Afrap. apr21-jun21'!B146)</f>
        <v/>
      </c>
      <c r="C144" s="129" t="str">
        <f>IF(ISBLANK('Afrap. apr21-jun21'!C146),"",'Afrap. apr21-jun21'!C146)</f>
        <v/>
      </c>
      <c r="D144" s="21">
        <f>IF('Afrap. apr21-jun21'!J146="Funktionær",0.75,0.9)</f>
        <v>0.9</v>
      </c>
      <c r="E144" s="17"/>
      <c r="J144" s="111" t="str">
        <f t="shared" si="4"/>
        <v/>
      </c>
      <c r="K144" s="30" t="str">
        <f t="shared" si="5"/>
        <v/>
      </c>
    </row>
    <row r="145" spans="1:11" x14ac:dyDescent="0.25">
      <c r="A145" s="16" t="str">
        <f>'Afrap. apr21-jun21'!A147</f>
        <v/>
      </c>
      <c r="B145" s="81" t="str">
        <f>IF(ISBLANK('Afrap. apr21-jun21'!B147),"",'Afrap. apr21-jun21'!B147)</f>
        <v/>
      </c>
      <c r="C145" s="129" t="str">
        <f>IF(ISBLANK('Afrap. apr21-jun21'!C147),"",'Afrap. apr21-jun21'!C147)</f>
        <v/>
      </c>
      <c r="D145" s="21">
        <f>IF('Afrap. apr21-jun21'!J147="Funktionær",0.75,0.9)</f>
        <v>0.9</v>
      </c>
      <c r="E145" s="17"/>
      <c r="J145" s="111" t="str">
        <f t="shared" si="4"/>
        <v/>
      </c>
      <c r="K145" s="30" t="str">
        <f t="shared" si="5"/>
        <v/>
      </c>
    </row>
    <row r="146" spans="1:11" x14ac:dyDescent="0.25">
      <c r="A146" s="16" t="str">
        <f>'Afrap. apr21-jun21'!A148</f>
        <v/>
      </c>
      <c r="B146" s="81" t="str">
        <f>IF(ISBLANK('Afrap. apr21-jun21'!B148),"",'Afrap. apr21-jun21'!B148)</f>
        <v/>
      </c>
      <c r="C146" s="129" t="str">
        <f>IF(ISBLANK('Afrap. apr21-jun21'!C148),"",'Afrap. apr21-jun21'!C148)</f>
        <v/>
      </c>
      <c r="D146" s="21">
        <f>IF('Afrap. apr21-jun21'!J148="Funktionær",0.75,0.9)</f>
        <v>0.9</v>
      </c>
      <c r="E146" s="17"/>
      <c r="J146" s="111" t="str">
        <f t="shared" si="4"/>
        <v/>
      </c>
      <c r="K146" s="30" t="str">
        <f t="shared" si="5"/>
        <v/>
      </c>
    </row>
    <row r="147" spans="1:11" x14ac:dyDescent="0.25">
      <c r="A147" s="16" t="str">
        <f>'Afrap. apr21-jun21'!A149</f>
        <v/>
      </c>
      <c r="B147" s="81" t="str">
        <f>IF(ISBLANK('Afrap. apr21-jun21'!B149),"",'Afrap. apr21-jun21'!B149)</f>
        <v/>
      </c>
      <c r="C147" s="129" t="str">
        <f>IF(ISBLANK('Afrap. apr21-jun21'!C149),"",'Afrap. apr21-jun21'!C149)</f>
        <v/>
      </c>
      <c r="D147" s="21">
        <f>IF('Afrap. apr21-jun21'!J149="Funktionær",0.75,0.9)</f>
        <v>0.9</v>
      </c>
      <c r="E147" s="17"/>
      <c r="J147" s="111" t="str">
        <f t="shared" si="4"/>
        <v/>
      </c>
      <c r="K147" s="30" t="str">
        <f t="shared" si="5"/>
        <v/>
      </c>
    </row>
    <row r="148" spans="1:11" x14ac:dyDescent="0.25">
      <c r="A148" s="16" t="str">
        <f>'Afrap. apr21-jun21'!A150</f>
        <v/>
      </c>
      <c r="B148" s="81" t="str">
        <f>IF(ISBLANK('Afrap. apr21-jun21'!B150),"",'Afrap. apr21-jun21'!B150)</f>
        <v/>
      </c>
      <c r="C148" s="129" t="str">
        <f>IF(ISBLANK('Afrap. apr21-jun21'!C150),"",'Afrap. apr21-jun21'!C150)</f>
        <v/>
      </c>
      <c r="D148" s="21">
        <f>IF('Afrap. apr21-jun21'!J150="Funktionær",0.75,0.9)</f>
        <v>0.9</v>
      </c>
      <c r="E148" s="17"/>
      <c r="J148" s="111" t="str">
        <f t="shared" si="4"/>
        <v/>
      </c>
      <c r="K148" s="30" t="str">
        <f t="shared" si="5"/>
        <v/>
      </c>
    </row>
    <row r="149" spans="1:11" x14ac:dyDescent="0.25">
      <c r="A149" s="16" t="str">
        <f>'Afrap. apr21-jun21'!A151</f>
        <v/>
      </c>
      <c r="B149" s="81" t="str">
        <f>IF(ISBLANK('Afrap. apr21-jun21'!B151),"",'Afrap. apr21-jun21'!B151)</f>
        <v/>
      </c>
      <c r="C149" s="129" t="str">
        <f>IF(ISBLANK('Afrap. apr21-jun21'!C151),"",'Afrap. apr21-jun21'!C151)</f>
        <v/>
      </c>
      <c r="D149" s="21">
        <f>IF('Afrap. apr21-jun21'!J151="Funktionær",0.75,0.9)</f>
        <v>0.9</v>
      </c>
      <c r="E149" s="17"/>
      <c r="J149" s="111" t="str">
        <f t="shared" si="4"/>
        <v/>
      </c>
      <c r="K149" s="30" t="str">
        <f t="shared" si="5"/>
        <v/>
      </c>
    </row>
    <row r="150" spans="1:11" x14ac:dyDescent="0.25">
      <c r="A150" s="16" t="str">
        <f>'Afrap. apr21-jun21'!A152</f>
        <v/>
      </c>
      <c r="B150" s="81" t="str">
        <f>IF(ISBLANK('Afrap. apr21-jun21'!B152),"",'Afrap. apr21-jun21'!B152)</f>
        <v/>
      </c>
      <c r="C150" s="129" t="str">
        <f>IF(ISBLANK('Afrap. apr21-jun21'!C152),"",'Afrap. apr21-jun21'!C152)</f>
        <v/>
      </c>
      <c r="D150" s="21">
        <f>IF('Afrap. apr21-jun21'!J152="Funktionær",0.75,0.9)</f>
        <v>0.9</v>
      </c>
      <c r="E150" s="17"/>
      <c r="J150" s="111" t="str">
        <f t="shared" si="4"/>
        <v/>
      </c>
      <c r="K150" s="30" t="str">
        <f t="shared" si="5"/>
        <v/>
      </c>
    </row>
    <row r="151" spans="1:11" x14ac:dyDescent="0.25">
      <c r="A151" s="16" t="str">
        <f>'Afrap. apr21-jun21'!A153</f>
        <v/>
      </c>
      <c r="B151" s="81" t="str">
        <f>IF(ISBLANK('Afrap. apr21-jun21'!B153),"",'Afrap. apr21-jun21'!B153)</f>
        <v/>
      </c>
      <c r="C151" s="129" t="str">
        <f>IF(ISBLANK('Afrap. apr21-jun21'!C153),"",'Afrap. apr21-jun21'!C153)</f>
        <v/>
      </c>
      <c r="D151" s="21">
        <f>IF('Afrap. apr21-jun21'!J153="Funktionær",0.75,0.9)</f>
        <v>0.9</v>
      </c>
      <c r="E151" s="17"/>
      <c r="J151" s="111" t="str">
        <f t="shared" si="4"/>
        <v/>
      </c>
      <c r="K151" s="30" t="str">
        <f t="shared" si="5"/>
        <v/>
      </c>
    </row>
    <row r="152" spans="1:11" x14ac:dyDescent="0.25">
      <c r="A152" s="16" t="str">
        <f>'Afrap. apr21-jun21'!A154</f>
        <v/>
      </c>
      <c r="B152" s="81" t="str">
        <f>IF(ISBLANK('Afrap. apr21-jun21'!B154),"",'Afrap. apr21-jun21'!B154)</f>
        <v/>
      </c>
      <c r="C152" s="129" t="str">
        <f>IF(ISBLANK('Afrap. apr21-jun21'!C154),"",'Afrap. apr21-jun21'!C154)</f>
        <v/>
      </c>
      <c r="D152" s="21">
        <f>IF('Afrap. apr21-jun21'!J154="Funktionær",0.75,0.9)</f>
        <v>0.9</v>
      </c>
      <c r="E152" s="17"/>
      <c r="J152" s="111" t="str">
        <f t="shared" si="4"/>
        <v/>
      </c>
      <c r="K152" s="30" t="str">
        <f t="shared" si="5"/>
        <v/>
      </c>
    </row>
    <row r="153" spans="1:11" x14ac:dyDescent="0.25">
      <c r="A153" s="16" t="str">
        <f>'Afrap. apr21-jun21'!A155</f>
        <v/>
      </c>
      <c r="B153" s="81" t="str">
        <f>IF(ISBLANK('Afrap. apr21-jun21'!B155),"",'Afrap. apr21-jun21'!B155)</f>
        <v/>
      </c>
      <c r="C153" s="129" t="str">
        <f>IF(ISBLANK('Afrap. apr21-jun21'!C155),"",'Afrap. apr21-jun21'!C155)</f>
        <v/>
      </c>
      <c r="D153" s="21">
        <f>IF('Afrap. apr21-jun21'!J155="Funktionær",0.75,0.9)</f>
        <v>0.9</v>
      </c>
      <c r="E153" s="17"/>
      <c r="J153" s="111" t="str">
        <f t="shared" si="4"/>
        <v/>
      </c>
      <c r="K153" s="30" t="str">
        <f t="shared" si="5"/>
        <v/>
      </c>
    </row>
    <row r="154" spans="1:11" x14ac:dyDescent="0.25">
      <c r="A154" s="16" t="str">
        <f>'Afrap. apr21-jun21'!A156</f>
        <v/>
      </c>
      <c r="B154" s="81" t="str">
        <f>IF(ISBLANK('Afrap. apr21-jun21'!B156),"",'Afrap. apr21-jun21'!B156)</f>
        <v/>
      </c>
      <c r="C154" s="129" t="str">
        <f>IF(ISBLANK('Afrap. apr21-jun21'!C156),"",'Afrap. apr21-jun21'!C156)</f>
        <v/>
      </c>
      <c r="D154" s="21">
        <f>IF('Afrap. apr21-jun21'!J156="Funktionær",0.75,0.9)</f>
        <v>0.9</v>
      </c>
      <c r="E154" s="17"/>
      <c r="J154" s="111" t="str">
        <f t="shared" si="4"/>
        <v/>
      </c>
      <c r="K154" s="30" t="str">
        <f t="shared" si="5"/>
        <v/>
      </c>
    </row>
    <row r="155" spans="1:11" x14ac:dyDescent="0.25">
      <c r="A155" s="16" t="str">
        <f>'Afrap. apr21-jun21'!A157</f>
        <v/>
      </c>
      <c r="B155" s="81" t="str">
        <f>IF(ISBLANK('Afrap. apr21-jun21'!B157),"",'Afrap. apr21-jun21'!B157)</f>
        <v/>
      </c>
      <c r="C155" s="129" t="str">
        <f>IF(ISBLANK('Afrap. apr21-jun21'!C157),"",'Afrap. apr21-jun21'!C157)</f>
        <v/>
      </c>
      <c r="D155" s="21">
        <f>IF('Afrap. apr21-jun21'!J157="Funktionær",0.75,0.9)</f>
        <v>0.9</v>
      </c>
      <c r="E155" s="17"/>
      <c r="J155" s="111" t="str">
        <f t="shared" si="4"/>
        <v/>
      </c>
      <c r="K155" s="30" t="str">
        <f t="shared" si="5"/>
        <v/>
      </c>
    </row>
    <row r="156" spans="1:11" x14ac:dyDescent="0.25">
      <c r="A156" s="16" t="str">
        <f>'Afrap. apr21-jun21'!A158</f>
        <v/>
      </c>
      <c r="B156" s="81" t="str">
        <f>IF(ISBLANK('Afrap. apr21-jun21'!B158),"",'Afrap. apr21-jun21'!B158)</f>
        <v/>
      </c>
      <c r="C156" s="129" t="str">
        <f>IF(ISBLANK('Afrap. apr21-jun21'!C158),"",'Afrap. apr21-jun21'!C158)</f>
        <v/>
      </c>
      <c r="D156" s="21">
        <f>IF('Afrap. apr21-jun21'!J158="Funktionær",0.75,0.9)</f>
        <v>0.9</v>
      </c>
      <c r="E156" s="17"/>
      <c r="J156" s="111" t="str">
        <f t="shared" si="4"/>
        <v/>
      </c>
      <c r="K156" s="30" t="str">
        <f t="shared" si="5"/>
        <v/>
      </c>
    </row>
    <row r="157" spans="1:11" x14ac:dyDescent="0.25">
      <c r="A157" s="16" t="str">
        <f>'Afrap. apr21-jun21'!A159</f>
        <v/>
      </c>
      <c r="B157" s="81" t="str">
        <f>IF(ISBLANK('Afrap. apr21-jun21'!B159),"",'Afrap. apr21-jun21'!B159)</f>
        <v/>
      </c>
      <c r="C157" s="129" t="str">
        <f>IF(ISBLANK('Afrap. apr21-jun21'!C159),"",'Afrap. apr21-jun21'!C159)</f>
        <v/>
      </c>
      <c r="D157" s="21">
        <f>IF('Afrap. apr21-jun21'!J159="Funktionær",0.75,0.9)</f>
        <v>0.9</v>
      </c>
      <c r="E157" s="17"/>
      <c r="J157" s="111" t="str">
        <f t="shared" si="4"/>
        <v/>
      </c>
      <c r="K157" s="30" t="str">
        <f t="shared" si="5"/>
        <v/>
      </c>
    </row>
    <row r="158" spans="1:11" x14ac:dyDescent="0.25">
      <c r="A158" s="16" t="str">
        <f>'Afrap. apr21-jun21'!A160</f>
        <v/>
      </c>
      <c r="B158" s="81" t="str">
        <f>IF(ISBLANK('Afrap. apr21-jun21'!B160),"",'Afrap. apr21-jun21'!B160)</f>
        <v/>
      </c>
      <c r="C158" s="129" t="str">
        <f>IF(ISBLANK('Afrap. apr21-jun21'!C160),"",'Afrap. apr21-jun21'!C160)</f>
        <v/>
      </c>
      <c r="D158" s="21">
        <f>IF('Afrap. apr21-jun21'!J160="Funktionær",0.75,0.9)</f>
        <v>0.9</v>
      </c>
      <c r="E158" s="17"/>
      <c r="J158" s="111" t="str">
        <f t="shared" si="4"/>
        <v/>
      </c>
      <c r="K158" s="30" t="str">
        <f t="shared" si="5"/>
        <v/>
      </c>
    </row>
    <row r="159" spans="1:11" x14ac:dyDescent="0.25">
      <c r="A159" s="16" t="str">
        <f>'Afrap. apr21-jun21'!A161</f>
        <v/>
      </c>
      <c r="B159" s="81" t="str">
        <f>IF(ISBLANK('Afrap. apr21-jun21'!B161),"",'Afrap. apr21-jun21'!B161)</f>
        <v/>
      </c>
      <c r="C159" s="129" t="str">
        <f>IF(ISBLANK('Afrap. apr21-jun21'!C161),"",'Afrap. apr21-jun21'!C161)</f>
        <v/>
      </c>
      <c r="D159" s="21">
        <f>IF('Afrap. apr21-jun21'!J161="Funktionær",0.75,0.9)</f>
        <v>0.9</v>
      </c>
      <c r="E159" s="17"/>
      <c r="J159" s="111" t="str">
        <f t="shared" si="4"/>
        <v/>
      </c>
      <c r="K159" s="30" t="str">
        <f t="shared" si="5"/>
        <v/>
      </c>
    </row>
    <row r="160" spans="1:11" x14ac:dyDescent="0.25">
      <c r="A160" s="16" t="str">
        <f>'Afrap. apr21-jun21'!A162</f>
        <v/>
      </c>
      <c r="B160" s="81" t="str">
        <f>IF(ISBLANK('Afrap. apr21-jun21'!B162),"",'Afrap. apr21-jun21'!B162)</f>
        <v/>
      </c>
      <c r="C160" s="129" t="str">
        <f>IF(ISBLANK('Afrap. apr21-jun21'!C162),"",'Afrap. apr21-jun21'!C162)</f>
        <v/>
      </c>
      <c r="D160" s="21">
        <f>IF('Afrap. apr21-jun21'!J162="Funktionær",0.75,0.9)</f>
        <v>0.9</v>
      </c>
      <c r="E160" s="17"/>
      <c r="J160" s="111" t="str">
        <f t="shared" si="4"/>
        <v/>
      </c>
      <c r="K160" s="30" t="str">
        <f t="shared" si="5"/>
        <v/>
      </c>
    </row>
    <row r="161" spans="1:11" x14ac:dyDescent="0.25">
      <c r="A161" s="16" t="str">
        <f>'Afrap. apr21-jun21'!A163</f>
        <v/>
      </c>
      <c r="B161" s="81" t="str">
        <f>IF(ISBLANK('Afrap. apr21-jun21'!B163),"",'Afrap. apr21-jun21'!B163)</f>
        <v/>
      </c>
      <c r="C161" s="129" t="str">
        <f>IF(ISBLANK('Afrap. apr21-jun21'!C163),"",'Afrap. apr21-jun21'!C163)</f>
        <v/>
      </c>
      <c r="D161" s="21">
        <f>IF('Afrap. apr21-jun21'!J163="Funktionær",0.75,0.9)</f>
        <v>0.9</v>
      </c>
      <c r="E161" s="17"/>
      <c r="J161" s="111" t="str">
        <f t="shared" si="4"/>
        <v/>
      </c>
      <c r="K161" s="30" t="str">
        <f t="shared" si="5"/>
        <v/>
      </c>
    </row>
    <row r="162" spans="1:11" x14ac:dyDescent="0.25">
      <c r="A162" s="16" t="str">
        <f>'Afrap. apr21-jun21'!A164</f>
        <v/>
      </c>
      <c r="B162" s="81" t="str">
        <f>IF(ISBLANK('Afrap. apr21-jun21'!B164),"",'Afrap. apr21-jun21'!B164)</f>
        <v/>
      </c>
      <c r="C162" s="129" t="str">
        <f>IF(ISBLANK('Afrap. apr21-jun21'!C164),"",'Afrap. apr21-jun21'!C164)</f>
        <v/>
      </c>
      <c r="D162" s="21">
        <f>IF('Afrap. apr21-jun21'!J164="Funktionær",0.75,0.9)</f>
        <v>0.9</v>
      </c>
      <c r="E162" s="17"/>
      <c r="J162" s="111" t="str">
        <f t="shared" si="4"/>
        <v/>
      </c>
      <c r="K162" s="30" t="str">
        <f t="shared" si="5"/>
        <v/>
      </c>
    </row>
    <row r="163" spans="1:11" x14ac:dyDescent="0.25">
      <c r="A163" s="16" t="str">
        <f>'Afrap. apr21-jun21'!A165</f>
        <v/>
      </c>
      <c r="B163" s="81" t="str">
        <f>IF(ISBLANK('Afrap. apr21-jun21'!B165),"",'Afrap. apr21-jun21'!B165)</f>
        <v/>
      </c>
      <c r="C163" s="129" t="str">
        <f>IF(ISBLANK('Afrap. apr21-jun21'!C165),"",'Afrap. apr21-jun21'!C165)</f>
        <v/>
      </c>
      <c r="D163" s="21">
        <f>IF('Afrap. apr21-jun21'!J165="Funktionær",0.75,0.9)</f>
        <v>0.9</v>
      </c>
      <c r="E163" s="17"/>
      <c r="J163" s="111" t="str">
        <f t="shared" si="4"/>
        <v/>
      </c>
      <c r="K163" s="30" t="str">
        <f t="shared" si="5"/>
        <v/>
      </c>
    </row>
    <row r="164" spans="1:11" x14ac:dyDescent="0.25">
      <c r="A164" s="16" t="str">
        <f>'Afrap. apr21-jun21'!A166</f>
        <v/>
      </c>
      <c r="B164" s="81" t="str">
        <f>IF(ISBLANK('Afrap. apr21-jun21'!B166),"",'Afrap. apr21-jun21'!B166)</f>
        <v/>
      </c>
      <c r="C164" s="129" t="str">
        <f>IF(ISBLANK('Afrap. apr21-jun21'!C166),"",'Afrap. apr21-jun21'!C166)</f>
        <v/>
      </c>
      <c r="D164" s="21">
        <f>IF('Afrap. apr21-jun21'!J166="Funktionær",0.75,0.9)</f>
        <v>0.9</v>
      </c>
      <c r="E164" s="17"/>
      <c r="J164" s="111" t="str">
        <f t="shared" si="4"/>
        <v/>
      </c>
      <c r="K164" s="30" t="str">
        <f t="shared" si="5"/>
        <v/>
      </c>
    </row>
    <row r="165" spans="1:11" x14ac:dyDescent="0.25">
      <c r="A165" s="16" t="str">
        <f>'Afrap. apr21-jun21'!A167</f>
        <v/>
      </c>
      <c r="B165" s="81" t="str">
        <f>IF(ISBLANK('Afrap. apr21-jun21'!B167),"",'Afrap. apr21-jun21'!B167)</f>
        <v/>
      </c>
      <c r="C165" s="129" t="str">
        <f>IF(ISBLANK('Afrap. apr21-jun21'!C167),"",'Afrap. apr21-jun21'!C167)</f>
        <v/>
      </c>
      <c r="D165" s="21">
        <f>IF('Afrap. apr21-jun21'!J167="Funktionær",0.75,0.9)</f>
        <v>0.9</v>
      </c>
      <c r="E165" s="17"/>
      <c r="J165" s="111" t="str">
        <f t="shared" si="4"/>
        <v/>
      </c>
      <c r="K165" s="30" t="str">
        <f t="shared" si="5"/>
        <v/>
      </c>
    </row>
    <row r="166" spans="1:11" x14ac:dyDescent="0.25">
      <c r="A166" s="16" t="str">
        <f>'Afrap. apr21-jun21'!A168</f>
        <v/>
      </c>
      <c r="B166" s="81" t="str">
        <f>IF(ISBLANK('Afrap. apr21-jun21'!B168),"",'Afrap. apr21-jun21'!B168)</f>
        <v/>
      </c>
      <c r="C166" s="129" t="str">
        <f>IF(ISBLANK('Afrap. apr21-jun21'!C168),"",'Afrap. apr21-jun21'!C168)</f>
        <v/>
      </c>
      <c r="D166" s="21">
        <f>IF('Afrap. apr21-jun21'!J168="Funktionær",0.75,0.9)</f>
        <v>0.9</v>
      </c>
      <c r="E166" s="17"/>
      <c r="J166" s="111" t="str">
        <f t="shared" si="4"/>
        <v/>
      </c>
      <c r="K166" s="30" t="str">
        <f t="shared" si="5"/>
        <v/>
      </c>
    </row>
    <row r="167" spans="1:11" x14ac:dyDescent="0.25">
      <c r="A167" s="16" t="str">
        <f>'Afrap. apr21-jun21'!A169</f>
        <v/>
      </c>
      <c r="B167" s="81" t="str">
        <f>IF(ISBLANK('Afrap. apr21-jun21'!B169),"",'Afrap. apr21-jun21'!B169)</f>
        <v/>
      </c>
      <c r="C167" s="129" t="str">
        <f>IF(ISBLANK('Afrap. apr21-jun21'!C169),"",'Afrap. apr21-jun21'!C169)</f>
        <v/>
      </c>
      <c r="D167" s="21">
        <f>IF('Afrap. apr21-jun21'!J169="Funktionær",0.75,0.9)</f>
        <v>0.9</v>
      </c>
      <c r="E167" s="17"/>
      <c r="J167" s="111" t="str">
        <f t="shared" si="4"/>
        <v/>
      </c>
      <c r="K167" s="30" t="str">
        <f t="shared" si="5"/>
        <v/>
      </c>
    </row>
    <row r="168" spans="1:11" x14ac:dyDescent="0.25">
      <c r="A168" s="16" t="str">
        <f>'Afrap. apr21-jun21'!A170</f>
        <v/>
      </c>
      <c r="B168" s="81" t="str">
        <f>IF(ISBLANK('Afrap. apr21-jun21'!B170),"",'Afrap. apr21-jun21'!B170)</f>
        <v/>
      </c>
      <c r="C168" s="129" t="str">
        <f>IF(ISBLANK('Afrap. apr21-jun21'!C170),"",'Afrap. apr21-jun21'!C170)</f>
        <v/>
      </c>
      <c r="D168" s="21">
        <f>IF('Afrap. apr21-jun21'!J170="Funktionær",0.75,0.9)</f>
        <v>0.9</v>
      </c>
      <c r="E168" s="17"/>
      <c r="J168" s="111" t="str">
        <f t="shared" si="4"/>
        <v/>
      </c>
      <c r="K168" s="30" t="str">
        <f t="shared" si="5"/>
        <v/>
      </c>
    </row>
    <row r="169" spans="1:11" x14ac:dyDescent="0.25">
      <c r="A169" s="16" t="str">
        <f>'Afrap. apr21-jun21'!A171</f>
        <v/>
      </c>
      <c r="B169" s="81" t="str">
        <f>IF(ISBLANK('Afrap. apr21-jun21'!B171),"",'Afrap. apr21-jun21'!B171)</f>
        <v/>
      </c>
      <c r="C169" s="129" t="str">
        <f>IF(ISBLANK('Afrap. apr21-jun21'!C171),"",'Afrap. apr21-jun21'!C171)</f>
        <v/>
      </c>
      <c r="D169" s="21">
        <f>IF('Afrap. apr21-jun21'!J171="Funktionær",0.75,0.9)</f>
        <v>0.9</v>
      </c>
      <c r="E169" s="17"/>
      <c r="J169" s="111" t="str">
        <f t="shared" si="4"/>
        <v/>
      </c>
      <c r="K169" s="30" t="str">
        <f t="shared" si="5"/>
        <v/>
      </c>
    </row>
    <row r="170" spans="1:11" x14ac:dyDescent="0.25">
      <c r="A170" s="16" t="str">
        <f>'Afrap. apr21-jun21'!A172</f>
        <v/>
      </c>
      <c r="B170" s="81" t="str">
        <f>IF(ISBLANK('Afrap. apr21-jun21'!B172),"",'Afrap. apr21-jun21'!B172)</f>
        <v/>
      </c>
      <c r="C170" s="129" t="str">
        <f>IF(ISBLANK('Afrap. apr21-jun21'!C172),"",'Afrap. apr21-jun21'!C172)</f>
        <v/>
      </c>
      <c r="D170" s="21">
        <f>IF('Afrap. apr21-jun21'!J172="Funktionær",0.75,0.9)</f>
        <v>0.9</v>
      </c>
      <c r="E170" s="17"/>
      <c r="J170" s="111" t="str">
        <f t="shared" si="4"/>
        <v/>
      </c>
      <c r="K170" s="30" t="str">
        <f t="shared" si="5"/>
        <v/>
      </c>
    </row>
    <row r="171" spans="1:11" x14ac:dyDescent="0.25">
      <c r="A171" s="16" t="str">
        <f>'Afrap. apr21-jun21'!A173</f>
        <v/>
      </c>
      <c r="B171" s="81" t="str">
        <f>IF(ISBLANK('Afrap. apr21-jun21'!B173),"",'Afrap. apr21-jun21'!B173)</f>
        <v/>
      </c>
      <c r="C171" s="129" t="str">
        <f>IF(ISBLANK('Afrap. apr21-jun21'!C173),"",'Afrap. apr21-jun21'!C173)</f>
        <v/>
      </c>
      <c r="D171" s="21">
        <f>IF('Afrap. apr21-jun21'!J173="Funktionær",0.75,0.9)</f>
        <v>0.9</v>
      </c>
      <c r="E171" s="17"/>
      <c r="J171" s="111" t="str">
        <f t="shared" si="4"/>
        <v/>
      </c>
      <c r="K171" s="30" t="str">
        <f t="shared" si="5"/>
        <v/>
      </c>
    </row>
    <row r="172" spans="1:11" x14ac:dyDescent="0.25">
      <c r="A172" s="16" t="str">
        <f>'Afrap. apr21-jun21'!A174</f>
        <v/>
      </c>
      <c r="B172" s="81" t="str">
        <f>IF(ISBLANK('Afrap. apr21-jun21'!B174),"",'Afrap. apr21-jun21'!B174)</f>
        <v/>
      </c>
      <c r="C172" s="129" t="str">
        <f>IF(ISBLANK('Afrap. apr21-jun21'!C174),"",'Afrap. apr21-jun21'!C174)</f>
        <v/>
      </c>
      <c r="D172" s="21">
        <f>IF('Afrap. apr21-jun21'!J174="Funktionær",0.75,0.9)</f>
        <v>0.9</v>
      </c>
      <c r="E172" s="17"/>
      <c r="J172" s="111" t="str">
        <f t="shared" si="4"/>
        <v/>
      </c>
      <c r="K172" s="30" t="str">
        <f t="shared" si="5"/>
        <v/>
      </c>
    </row>
    <row r="173" spans="1:11" x14ac:dyDescent="0.25">
      <c r="A173" s="16" t="str">
        <f>'Afrap. apr21-jun21'!A175</f>
        <v/>
      </c>
      <c r="B173" s="81" t="str">
        <f>IF(ISBLANK('Afrap. apr21-jun21'!B175),"",'Afrap. apr21-jun21'!B175)</f>
        <v/>
      </c>
      <c r="C173" s="129" t="str">
        <f>IF(ISBLANK('Afrap. apr21-jun21'!C175),"",'Afrap. apr21-jun21'!C175)</f>
        <v/>
      </c>
      <c r="D173" s="21">
        <f>IF('Afrap. apr21-jun21'!J175="Funktionær",0.75,0.9)</f>
        <v>0.9</v>
      </c>
      <c r="E173" s="17"/>
      <c r="J173" s="111" t="str">
        <f t="shared" si="4"/>
        <v/>
      </c>
      <c r="K173" s="30" t="str">
        <f t="shared" si="5"/>
        <v/>
      </c>
    </row>
    <row r="174" spans="1:11" x14ac:dyDescent="0.25">
      <c r="A174" s="16" t="str">
        <f>'Afrap. apr21-jun21'!A176</f>
        <v/>
      </c>
      <c r="B174" s="81" t="str">
        <f>IF(ISBLANK('Afrap. apr21-jun21'!B176),"",'Afrap. apr21-jun21'!B176)</f>
        <v/>
      </c>
      <c r="C174" s="129" t="str">
        <f>IF(ISBLANK('Afrap. apr21-jun21'!C176),"",'Afrap. apr21-jun21'!C176)</f>
        <v/>
      </c>
      <c r="D174" s="21">
        <f>IF('Afrap. apr21-jun21'!J176="Funktionær",0.75,0.9)</f>
        <v>0.9</v>
      </c>
      <c r="E174" s="17"/>
      <c r="J174" s="111" t="str">
        <f t="shared" si="4"/>
        <v/>
      </c>
      <c r="K174" s="30" t="str">
        <f t="shared" si="5"/>
        <v/>
      </c>
    </row>
    <row r="175" spans="1:11" x14ac:dyDescent="0.25">
      <c r="A175" s="16" t="str">
        <f>'Afrap. apr21-jun21'!A177</f>
        <v/>
      </c>
      <c r="B175" s="81" t="str">
        <f>IF(ISBLANK('Afrap. apr21-jun21'!B177),"",'Afrap. apr21-jun21'!B177)</f>
        <v/>
      </c>
      <c r="C175" s="129" t="str">
        <f>IF(ISBLANK('Afrap. apr21-jun21'!C177),"",'Afrap. apr21-jun21'!C177)</f>
        <v/>
      </c>
      <c r="D175" s="21">
        <f>IF('Afrap. apr21-jun21'!J177="Funktionær",0.75,0.9)</f>
        <v>0.9</v>
      </c>
      <c r="E175" s="17"/>
      <c r="J175" s="111" t="str">
        <f t="shared" si="4"/>
        <v/>
      </c>
      <c r="K175" s="30" t="str">
        <f t="shared" si="5"/>
        <v/>
      </c>
    </row>
    <row r="176" spans="1:11" x14ac:dyDescent="0.25">
      <c r="A176" s="16" t="str">
        <f>'Afrap. apr21-jun21'!A178</f>
        <v/>
      </c>
      <c r="B176" s="81" t="str">
        <f>IF(ISBLANK('Afrap. apr21-jun21'!B178),"",'Afrap. apr21-jun21'!B178)</f>
        <v/>
      </c>
      <c r="C176" s="129" t="str">
        <f>IF(ISBLANK('Afrap. apr21-jun21'!C178),"",'Afrap. apr21-jun21'!C178)</f>
        <v/>
      </c>
      <c r="D176" s="21">
        <f>IF('Afrap. apr21-jun21'!J178="Funktionær",0.75,0.9)</f>
        <v>0.9</v>
      </c>
      <c r="E176" s="17"/>
      <c r="J176" s="111" t="str">
        <f t="shared" si="4"/>
        <v/>
      </c>
      <c r="K176" s="30" t="str">
        <f t="shared" si="5"/>
        <v/>
      </c>
    </row>
    <row r="177" spans="1:11" x14ac:dyDescent="0.25">
      <c r="A177" s="16" t="str">
        <f>'Afrap. apr21-jun21'!A179</f>
        <v/>
      </c>
      <c r="B177" s="81" t="str">
        <f>IF(ISBLANK('Afrap. apr21-jun21'!B179),"",'Afrap. apr21-jun21'!B179)</f>
        <v/>
      </c>
      <c r="C177" s="129" t="str">
        <f>IF(ISBLANK('Afrap. apr21-jun21'!C179),"",'Afrap. apr21-jun21'!C179)</f>
        <v/>
      </c>
      <c r="D177" s="21">
        <f>IF('Afrap. apr21-jun21'!J179="Funktionær",0.75,0.9)</f>
        <v>0.9</v>
      </c>
      <c r="E177" s="17"/>
      <c r="J177" s="111" t="str">
        <f t="shared" si="4"/>
        <v/>
      </c>
      <c r="K177" s="30" t="str">
        <f t="shared" si="5"/>
        <v/>
      </c>
    </row>
    <row r="178" spans="1:11" x14ac:dyDescent="0.25">
      <c r="A178" s="16" t="str">
        <f>'Afrap. apr21-jun21'!A180</f>
        <v/>
      </c>
      <c r="B178" s="81" t="str">
        <f>IF(ISBLANK('Afrap. apr21-jun21'!B180),"",'Afrap. apr21-jun21'!B180)</f>
        <v/>
      </c>
      <c r="C178" s="129" t="str">
        <f>IF(ISBLANK('Afrap. apr21-jun21'!C180),"",'Afrap. apr21-jun21'!C180)</f>
        <v/>
      </c>
      <c r="D178" s="21">
        <f>IF('Afrap. apr21-jun21'!J180="Funktionær",0.75,0.9)</f>
        <v>0.9</v>
      </c>
      <c r="E178" s="17"/>
      <c r="J178" s="111" t="str">
        <f t="shared" si="4"/>
        <v/>
      </c>
      <c r="K178" s="30" t="str">
        <f t="shared" si="5"/>
        <v/>
      </c>
    </row>
    <row r="179" spans="1:11" x14ac:dyDescent="0.25">
      <c r="A179" s="16" t="str">
        <f>'Afrap. apr21-jun21'!A181</f>
        <v/>
      </c>
      <c r="B179" s="81" t="str">
        <f>IF(ISBLANK('Afrap. apr21-jun21'!B181),"",'Afrap. apr21-jun21'!B181)</f>
        <v/>
      </c>
      <c r="C179" s="129" t="str">
        <f>IF(ISBLANK('Afrap. apr21-jun21'!C181),"",'Afrap. apr21-jun21'!C181)</f>
        <v/>
      </c>
      <c r="D179" s="21">
        <f>IF('Afrap. apr21-jun21'!J181="Funktionær",0.75,0.9)</f>
        <v>0.9</v>
      </c>
      <c r="E179" s="17"/>
      <c r="J179" s="111" t="str">
        <f t="shared" si="4"/>
        <v/>
      </c>
      <c r="K179" s="30" t="str">
        <f t="shared" si="5"/>
        <v/>
      </c>
    </row>
    <row r="180" spans="1:11" x14ac:dyDescent="0.25">
      <c r="A180" s="16" t="str">
        <f>'Afrap. apr21-jun21'!A182</f>
        <v/>
      </c>
      <c r="B180" s="81" t="str">
        <f>IF(ISBLANK('Afrap. apr21-jun21'!B182),"",'Afrap. apr21-jun21'!B182)</f>
        <v/>
      </c>
      <c r="C180" s="129" t="str">
        <f>IF(ISBLANK('Afrap. apr21-jun21'!C182),"",'Afrap. apr21-jun21'!C182)</f>
        <v/>
      </c>
      <c r="D180" s="21">
        <f>IF('Afrap. apr21-jun21'!J182="Funktionær",0.75,0.9)</f>
        <v>0.9</v>
      </c>
      <c r="E180" s="17"/>
      <c r="J180" s="111" t="str">
        <f t="shared" si="4"/>
        <v/>
      </c>
      <c r="K180" s="30" t="str">
        <f t="shared" si="5"/>
        <v/>
      </c>
    </row>
    <row r="181" spans="1:11" x14ac:dyDescent="0.25">
      <c r="A181" s="16" t="str">
        <f>'Afrap. apr21-jun21'!A183</f>
        <v/>
      </c>
      <c r="B181" s="81" t="str">
        <f>IF(ISBLANK('Afrap. apr21-jun21'!B183),"",'Afrap. apr21-jun21'!B183)</f>
        <v/>
      </c>
      <c r="C181" s="129" t="str">
        <f>IF(ISBLANK('Afrap. apr21-jun21'!C183),"",'Afrap. apr21-jun21'!C183)</f>
        <v/>
      </c>
      <c r="D181" s="21">
        <f>IF('Afrap. apr21-jun21'!J183="Funktionær",0.75,0.9)</f>
        <v>0.9</v>
      </c>
      <c r="E181" s="17"/>
      <c r="J181" s="111" t="str">
        <f t="shared" si="4"/>
        <v/>
      </c>
      <c r="K181" s="30" t="str">
        <f t="shared" si="5"/>
        <v/>
      </c>
    </row>
    <row r="182" spans="1:11" x14ac:dyDescent="0.25">
      <c r="A182" s="16" t="str">
        <f>'Afrap. apr21-jun21'!A184</f>
        <v/>
      </c>
      <c r="B182" s="81" t="str">
        <f>IF(ISBLANK('Afrap. apr21-jun21'!B184),"",'Afrap. apr21-jun21'!B184)</f>
        <v/>
      </c>
      <c r="C182" s="129" t="str">
        <f>IF(ISBLANK('Afrap. apr21-jun21'!C184),"",'Afrap. apr21-jun21'!C184)</f>
        <v/>
      </c>
      <c r="D182" s="21">
        <f>IF('Afrap. apr21-jun21'!J184="Funktionær",0.75,0.9)</f>
        <v>0.9</v>
      </c>
      <c r="E182" s="17"/>
      <c r="J182" s="111" t="str">
        <f t="shared" si="4"/>
        <v/>
      </c>
      <c r="K182" s="30" t="str">
        <f t="shared" si="5"/>
        <v/>
      </c>
    </row>
    <row r="183" spans="1:11" x14ac:dyDescent="0.25">
      <c r="A183" s="16" t="str">
        <f>'Afrap. apr21-jun21'!A185</f>
        <v/>
      </c>
      <c r="B183" s="81" t="str">
        <f>IF(ISBLANK('Afrap. apr21-jun21'!B185),"",'Afrap. apr21-jun21'!B185)</f>
        <v/>
      </c>
      <c r="C183" s="129" t="str">
        <f>IF(ISBLANK('Afrap. apr21-jun21'!C185),"",'Afrap. apr21-jun21'!C185)</f>
        <v/>
      </c>
      <c r="D183" s="21">
        <f>IF('Afrap. apr21-jun21'!J185="Funktionær",0.75,0.9)</f>
        <v>0.9</v>
      </c>
      <c r="E183" s="17"/>
      <c r="J183" s="111" t="str">
        <f t="shared" si="4"/>
        <v/>
      </c>
      <c r="K183" s="30" t="str">
        <f t="shared" si="5"/>
        <v/>
      </c>
    </row>
    <row r="184" spans="1:11" x14ac:dyDescent="0.25">
      <c r="A184" s="16" t="str">
        <f>'Afrap. apr21-jun21'!A186</f>
        <v/>
      </c>
      <c r="B184" s="81" t="str">
        <f>IF(ISBLANK('Afrap. apr21-jun21'!B186),"",'Afrap. apr21-jun21'!B186)</f>
        <v/>
      </c>
      <c r="C184" s="129" t="str">
        <f>IF(ISBLANK('Afrap. apr21-jun21'!C186),"",'Afrap. apr21-jun21'!C186)</f>
        <v/>
      </c>
      <c r="D184" s="21">
        <f>IF('Afrap. apr21-jun21'!J186="Funktionær",0.75,0.9)</f>
        <v>0.9</v>
      </c>
      <c r="E184" s="17"/>
      <c r="J184" s="111" t="str">
        <f t="shared" si="4"/>
        <v/>
      </c>
      <c r="K184" s="30" t="str">
        <f t="shared" si="5"/>
        <v/>
      </c>
    </row>
    <row r="185" spans="1:11" x14ac:dyDescent="0.25">
      <c r="A185" s="16" t="str">
        <f>'Afrap. apr21-jun21'!A187</f>
        <v/>
      </c>
      <c r="B185" s="81" t="str">
        <f>IF(ISBLANK('Afrap. apr21-jun21'!B187),"",'Afrap. apr21-jun21'!B187)</f>
        <v/>
      </c>
      <c r="C185" s="129" t="str">
        <f>IF(ISBLANK('Afrap. apr21-jun21'!C187),"",'Afrap. apr21-jun21'!C187)</f>
        <v/>
      </c>
      <c r="D185" s="21">
        <f>IF('Afrap. apr21-jun21'!J187="Funktionær",0.75,0.9)</f>
        <v>0.9</v>
      </c>
      <c r="E185" s="17"/>
      <c r="J185" s="111" t="str">
        <f t="shared" si="4"/>
        <v/>
      </c>
      <c r="K185" s="30" t="str">
        <f t="shared" si="5"/>
        <v/>
      </c>
    </row>
    <row r="186" spans="1:11" x14ac:dyDescent="0.25">
      <c r="A186" s="16" t="str">
        <f>'Afrap. apr21-jun21'!A188</f>
        <v/>
      </c>
      <c r="B186" s="81" t="str">
        <f>IF(ISBLANK('Afrap. apr21-jun21'!B188),"",'Afrap. apr21-jun21'!B188)</f>
        <v/>
      </c>
      <c r="C186" s="129" t="str">
        <f>IF(ISBLANK('Afrap. apr21-jun21'!C188),"",'Afrap. apr21-jun21'!C188)</f>
        <v/>
      </c>
      <c r="D186" s="21">
        <f>IF('Afrap. apr21-jun21'!J188="Funktionær",0.75,0.9)</f>
        <v>0.9</v>
      </c>
      <c r="E186" s="17"/>
      <c r="J186" s="111" t="str">
        <f t="shared" si="4"/>
        <v/>
      </c>
      <c r="K186" s="30" t="str">
        <f t="shared" si="5"/>
        <v/>
      </c>
    </row>
    <row r="187" spans="1:11" x14ac:dyDescent="0.25">
      <c r="A187" s="16" t="str">
        <f>'Afrap. apr21-jun21'!A189</f>
        <v/>
      </c>
      <c r="B187" s="81" t="str">
        <f>IF(ISBLANK('Afrap. apr21-jun21'!B189),"",'Afrap. apr21-jun21'!B189)</f>
        <v/>
      </c>
      <c r="C187" s="129" t="str">
        <f>IF(ISBLANK('Afrap. apr21-jun21'!C189),"",'Afrap. apr21-jun21'!C189)</f>
        <v/>
      </c>
      <c r="D187" s="21">
        <f>IF('Afrap. apr21-jun21'!J189="Funktionær",0.75,0.9)</f>
        <v>0.9</v>
      </c>
      <c r="E187" s="17"/>
      <c r="J187" s="111" t="str">
        <f t="shared" si="4"/>
        <v/>
      </c>
      <c r="K187" s="30" t="str">
        <f t="shared" si="5"/>
        <v/>
      </c>
    </row>
    <row r="188" spans="1:11" x14ac:dyDescent="0.25">
      <c r="A188" s="16" t="str">
        <f>'Afrap. apr21-jun21'!A190</f>
        <v/>
      </c>
      <c r="B188" s="81" t="str">
        <f>IF(ISBLANK('Afrap. apr21-jun21'!B190),"",'Afrap. apr21-jun21'!B190)</f>
        <v/>
      </c>
      <c r="C188" s="129" t="str">
        <f>IF(ISBLANK('Afrap. apr21-jun21'!C190),"",'Afrap. apr21-jun21'!C190)</f>
        <v/>
      </c>
      <c r="D188" s="21">
        <f>IF('Afrap. apr21-jun21'!J190="Funktionær",0.75,0.9)</f>
        <v>0.9</v>
      </c>
      <c r="E188" s="17"/>
      <c r="J188" s="111" t="str">
        <f t="shared" si="4"/>
        <v/>
      </c>
      <c r="K188" s="30" t="str">
        <f t="shared" si="5"/>
        <v/>
      </c>
    </row>
    <row r="189" spans="1:11" x14ac:dyDescent="0.25">
      <c r="A189" s="16" t="str">
        <f>'Afrap. apr21-jun21'!A191</f>
        <v/>
      </c>
      <c r="B189" s="81" t="str">
        <f>IF(ISBLANK('Afrap. apr21-jun21'!B191),"",'Afrap. apr21-jun21'!B191)</f>
        <v/>
      </c>
      <c r="C189" s="129" t="str">
        <f>IF(ISBLANK('Afrap. apr21-jun21'!C191),"",'Afrap. apr21-jun21'!C191)</f>
        <v/>
      </c>
      <c r="D189" s="21">
        <f>IF('Afrap. apr21-jun21'!J191="Funktionær",0.75,0.9)</f>
        <v>0.9</v>
      </c>
      <c r="E189" s="17"/>
      <c r="J189" s="111" t="str">
        <f t="shared" si="4"/>
        <v/>
      </c>
      <c r="K189" s="30" t="str">
        <f t="shared" si="5"/>
        <v/>
      </c>
    </row>
    <row r="190" spans="1:11" x14ac:dyDescent="0.25">
      <c r="A190" s="16" t="str">
        <f>'Afrap. apr21-jun21'!A192</f>
        <v/>
      </c>
      <c r="B190" s="81" t="str">
        <f>IF(ISBLANK('Afrap. apr21-jun21'!B192),"",'Afrap. apr21-jun21'!B192)</f>
        <v/>
      </c>
      <c r="C190" s="129" t="str">
        <f>IF(ISBLANK('Afrap. apr21-jun21'!C192),"",'Afrap. apr21-jun21'!C192)</f>
        <v/>
      </c>
      <c r="D190" s="21">
        <f>IF('Afrap. apr21-jun21'!J192="Funktionær",0.75,0.9)</f>
        <v>0.9</v>
      </c>
      <c r="E190" s="17"/>
      <c r="J190" s="111" t="str">
        <f t="shared" si="4"/>
        <v/>
      </c>
      <c r="K190" s="30" t="str">
        <f t="shared" si="5"/>
        <v/>
      </c>
    </row>
    <row r="191" spans="1:11" x14ac:dyDescent="0.25">
      <c r="A191" s="16" t="str">
        <f>'Afrap. apr21-jun21'!A193</f>
        <v/>
      </c>
      <c r="B191" s="81" t="str">
        <f>IF(ISBLANK('Afrap. apr21-jun21'!B193),"",'Afrap. apr21-jun21'!B193)</f>
        <v/>
      </c>
      <c r="C191" s="129" t="str">
        <f>IF(ISBLANK('Afrap. apr21-jun21'!C193),"",'Afrap. apr21-jun21'!C193)</f>
        <v/>
      </c>
      <c r="D191" s="21">
        <f>IF('Afrap. apr21-jun21'!J193="Funktionær",0.75,0.9)</f>
        <v>0.9</v>
      </c>
      <c r="E191" s="17"/>
      <c r="J191" s="111" t="str">
        <f t="shared" si="4"/>
        <v/>
      </c>
      <c r="K191" s="30" t="str">
        <f t="shared" si="5"/>
        <v/>
      </c>
    </row>
    <row r="192" spans="1:11" x14ac:dyDescent="0.25">
      <c r="A192" s="16" t="str">
        <f>'Afrap. apr21-jun21'!A194</f>
        <v/>
      </c>
      <c r="B192" s="81" t="str">
        <f>IF(ISBLANK('Afrap. apr21-jun21'!B194),"",'Afrap. apr21-jun21'!B194)</f>
        <v/>
      </c>
      <c r="C192" s="129" t="str">
        <f>IF(ISBLANK('Afrap. apr21-jun21'!C194),"",'Afrap. apr21-jun21'!C194)</f>
        <v/>
      </c>
      <c r="D192" s="21">
        <f>IF('Afrap. apr21-jun21'!J194="Funktionær",0.75,0.9)</f>
        <v>0.9</v>
      </c>
      <c r="E192" s="17"/>
      <c r="J192" s="111" t="str">
        <f t="shared" si="4"/>
        <v/>
      </c>
      <c r="K192" s="30" t="str">
        <f t="shared" si="5"/>
        <v/>
      </c>
    </row>
    <row r="193" spans="1:11" x14ac:dyDescent="0.25">
      <c r="A193" s="16" t="str">
        <f>'Afrap. apr21-jun21'!A195</f>
        <v/>
      </c>
      <c r="B193" s="81" t="str">
        <f>IF(ISBLANK('Afrap. apr21-jun21'!B195),"",'Afrap. apr21-jun21'!B195)</f>
        <v/>
      </c>
      <c r="C193" s="129" t="str">
        <f>IF(ISBLANK('Afrap. apr21-jun21'!C195),"",'Afrap. apr21-jun21'!C195)</f>
        <v/>
      </c>
      <c r="D193" s="21">
        <f>IF('Afrap. apr21-jun21'!J195="Funktionær",0.75,0.9)</f>
        <v>0.9</v>
      </c>
      <c r="E193" s="17"/>
      <c r="J193" s="111" t="str">
        <f t="shared" si="4"/>
        <v/>
      </c>
      <c r="K193" s="30" t="str">
        <f t="shared" si="5"/>
        <v/>
      </c>
    </row>
    <row r="194" spans="1:11" x14ac:dyDescent="0.25">
      <c r="A194" s="16" t="str">
        <f>'Afrap. apr21-jun21'!A196</f>
        <v/>
      </c>
      <c r="B194" s="81" t="str">
        <f>IF(ISBLANK('Afrap. apr21-jun21'!B196),"",'Afrap. apr21-jun21'!B196)</f>
        <v/>
      </c>
      <c r="C194" s="129" t="str">
        <f>IF(ISBLANK('Afrap. apr21-jun21'!C196),"",'Afrap. apr21-jun21'!C196)</f>
        <v/>
      </c>
      <c r="D194" s="21">
        <f>IF('Afrap. apr21-jun21'!J196="Funktionær",0.75,0.9)</f>
        <v>0.9</v>
      </c>
      <c r="E194" s="17"/>
      <c r="J194" s="111" t="str">
        <f t="shared" si="4"/>
        <v/>
      </c>
      <c r="K194" s="30" t="str">
        <f t="shared" si="5"/>
        <v/>
      </c>
    </row>
    <row r="195" spans="1:11" x14ac:dyDescent="0.25">
      <c r="A195" s="16" t="str">
        <f>'Afrap. apr21-jun21'!A197</f>
        <v/>
      </c>
      <c r="B195" s="81" t="str">
        <f>IF(ISBLANK('Afrap. apr21-jun21'!B197),"",'Afrap. apr21-jun21'!B197)</f>
        <v/>
      </c>
      <c r="C195" s="129" t="str">
        <f>IF(ISBLANK('Afrap. apr21-jun21'!C197),"",'Afrap. apr21-jun21'!C197)</f>
        <v/>
      </c>
      <c r="D195" s="21">
        <f>IF('Afrap. apr21-jun21'!J197="Funktionær",0.75,0.9)</f>
        <v>0.9</v>
      </c>
      <c r="E195" s="17"/>
      <c r="J195" s="111" t="str">
        <f t="shared" si="4"/>
        <v/>
      </c>
      <c r="K195" s="30" t="str">
        <f t="shared" si="5"/>
        <v/>
      </c>
    </row>
    <row r="196" spans="1:11" x14ac:dyDescent="0.25">
      <c r="A196" s="16" t="str">
        <f>'Afrap. apr21-jun21'!A198</f>
        <v/>
      </c>
      <c r="B196" s="81" t="str">
        <f>IF(ISBLANK('Afrap. apr21-jun21'!B198),"",'Afrap. apr21-jun21'!B198)</f>
        <v/>
      </c>
      <c r="C196" s="129" t="str">
        <f>IF(ISBLANK('Afrap. apr21-jun21'!C198),"",'Afrap. apr21-jun21'!C198)</f>
        <v/>
      </c>
      <c r="D196" s="21">
        <f>IF('Afrap. apr21-jun21'!J198="Funktionær",0.75,0.9)</f>
        <v>0.9</v>
      </c>
      <c r="E196" s="17"/>
      <c r="J196" s="111" t="str">
        <f t="shared" si="4"/>
        <v/>
      </c>
      <c r="K196" s="30" t="str">
        <f t="shared" si="5"/>
        <v/>
      </c>
    </row>
    <row r="197" spans="1:11" x14ac:dyDescent="0.25">
      <c r="A197" s="16" t="str">
        <f>'Afrap. apr21-jun21'!A199</f>
        <v/>
      </c>
      <c r="B197" s="81" t="str">
        <f>IF(ISBLANK('Afrap. apr21-jun21'!B199),"",'Afrap. apr21-jun21'!B199)</f>
        <v/>
      </c>
      <c r="C197" s="129" t="str">
        <f>IF(ISBLANK('Afrap. apr21-jun21'!C199),"",'Afrap. apr21-jun21'!C199)</f>
        <v/>
      </c>
      <c r="D197" s="21">
        <f>IF('Afrap. apr21-jun21'!J199="Funktionær",0.75,0.9)</f>
        <v>0.9</v>
      </c>
      <c r="E197" s="17"/>
      <c r="J197" s="111" t="str">
        <f t="shared" si="4"/>
        <v/>
      </c>
      <c r="K197" s="30" t="str">
        <f t="shared" si="5"/>
        <v/>
      </c>
    </row>
    <row r="198" spans="1:11" x14ac:dyDescent="0.25">
      <c r="A198" s="16" t="str">
        <f>'Afrap. apr21-jun21'!A200</f>
        <v/>
      </c>
      <c r="B198" s="81" t="str">
        <f>IF(ISBLANK('Afrap. apr21-jun21'!B200),"",'Afrap. apr21-jun21'!B200)</f>
        <v/>
      </c>
      <c r="C198" s="129" t="str">
        <f>IF(ISBLANK('Afrap. apr21-jun21'!C200),"",'Afrap. apr21-jun21'!C200)</f>
        <v/>
      </c>
      <c r="D198" s="21">
        <f>IF('Afrap. apr21-jun21'!J200="Funktionær",0.75,0.9)</f>
        <v>0.9</v>
      </c>
      <c r="E198" s="17"/>
      <c r="J198" s="111" t="str">
        <f t="shared" ref="J198:J261" si="6">IF(E198="Ja",((F198-G198)+(H198-I198)),"")</f>
        <v/>
      </c>
      <c r="K198" s="30" t="str">
        <f t="shared" ref="K198:K261" si="7">IF(E198="Ja",((F198-G198)+(H198-I198)),"")</f>
        <v/>
      </c>
    </row>
    <row r="199" spans="1:11" x14ac:dyDescent="0.25">
      <c r="A199" s="16" t="str">
        <f>'Afrap. apr21-jun21'!A201</f>
        <v/>
      </c>
      <c r="B199" s="81" t="str">
        <f>IF(ISBLANK('Afrap. apr21-jun21'!B201),"",'Afrap. apr21-jun21'!B201)</f>
        <v/>
      </c>
      <c r="C199" s="129" t="str">
        <f>IF(ISBLANK('Afrap. apr21-jun21'!C201),"",'Afrap. apr21-jun21'!C201)</f>
        <v/>
      </c>
      <c r="D199" s="21">
        <f>IF('Afrap. apr21-jun21'!J201="Funktionær",0.75,0.9)</f>
        <v>0.9</v>
      </c>
      <c r="E199" s="17"/>
      <c r="J199" s="111" t="str">
        <f t="shared" si="6"/>
        <v/>
      </c>
      <c r="K199" s="30" t="str">
        <f t="shared" si="7"/>
        <v/>
      </c>
    </row>
    <row r="200" spans="1:11" x14ac:dyDescent="0.25">
      <c r="A200" s="16" t="str">
        <f>'Afrap. apr21-jun21'!A202</f>
        <v/>
      </c>
      <c r="B200" s="81" t="str">
        <f>IF(ISBLANK('Afrap. apr21-jun21'!B202),"",'Afrap. apr21-jun21'!B202)</f>
        <v/>
      </c>
      <c r="C200" s="129" t="str">
        <f>IF(ISBLANK('Afrap. apr21-jun21'!C202),"",'Afrap. apr21-jun21'!C202)</f>
        <v/>
      </c>
      <c r="D200" s="21">
        <f>IF('Afrap. apr21-jun21'!J202="Funktionær",0.75,0.9)</f>
        <v>0.9</v>
      </c>
      <c r="E200" s="17"/>
      <c r="J200" s="111" t="str">
        <f t="shared" si="6"/>
        <v/>
      </c>
      <c r="K200" s="30" t="str">
        <f t="shared" si="7"/>
        <v/>
      </c>
    </row>
    <row r="201" spans="1:11" x14ac:dyDescent="0.25">
      <c r="A201" s="16" t="str">
        <f>'Afrap. apr21-jun21'!A203</f>
        <v/>
      </c>
      <c r="B201" s="81" t="str">
        <f>IF(ISBLANK('Afrap. apr21-jun21'!B203),"",'Afrap. apr21-jun21'!B203)</f>
        <v/>
      </c>
      <c r="C201" s="129" t="str">
        <f>IF(ISBLANK('Afrap. apr21-jun21'!C203),"",'Afrap. apr21-jun21'!C203)</f>
        <v/>
      </c>
      <c r="D201" s="21">
        <f>IF('Afrap. apr21-jun21'!J203="Funktionær",0.75,0.9)</f>
        <v>0.9</v>
      </c>
      <c r="E201" s="17"/>
      <c r="J201" s="111" t="str">
        <f t="shared" si="6"/>
        <v/>
      </c>
      <c r="K201" s="30" t="str">
        <f t="shared" si="7"/>
        <v/>
      </c>
    </row>
    <row r="202" spans="1:11" x14ac:dyDescent="0.25">
      <c r="A202" s="16" t="str">
        <f>'Afrap. apr21-jun21'!A204</f>
        <v/>
      </c>
      <c r="B202" s="81" t="str">
        <f>IF(ISBLANK('Afrap. apr21-jun21'!B204),"",'Afrap. apr21-jun21'!B204)</f>
        <v/>
      </c>
      <c r="C202" s="129" t="str">
        <f>IF(ISBLANK('Afrap. apr21-jun21'!C204),"",'Afrap. apr21-jun21'!C204)</f>
        <v/>
      </c>
      <c r="D202" s="21">
        <f>IF('Afrap. apr21-jun21'!J204="Funktionær",0.75,0.9)</f>
        <v>0.9</v>
      </c>
      <c r="E202" s="17"/>
      <c r="J202" s="111" t="str">
        <f t="shared" si="6"/>
        <v/>
      </c>
      <c r="K202" s="30" t="str">
        <f t="shared" si="7"/>
        <v/>
      </c>
    </row>
    <row r="203" spans="1:11" x14ac:dyDescent="0.25">
      <c r="A203" s="16" t="str">
        <f>'Afrap. apr21-jun21'!A205</f>
        <v/>
      </c>
      <c r="B203" s="81" t="str">
        <f>IF(ISBLANK('Afrap. apr21-jun21'!B205),"",'Afrap. apr21-jun21'!B205)</f>
        <v/>
      </c>
      <c r="C203" s="129" t="str">
        <f>IF(ISBLANK('Afrap. apr21-jun21'!C205),"",'Afrap. apr21-jun21'!C205)</f>
        <v/>
      </c>
      <c r="D203" s="21">
        <f>IF('Afrap. apr21-jun21'!J205="Funktionær",0.75,0.9)</f>
        <v>0.9</v>
      </c>
      <c r="E203" s="17"/>
      <c r="J203" s="111" t="str">
        <f t="shared" si="6"/>
        <v/>
      </c>
      <c r="K203" s="30" t="str">
        <f t="shared" si="7"/>
        <v/>
      </c>
    </row>
    <row r="204" spans="1:11" x14ac:dyDescent="0.25">
      <c r="A204" s="16" t="str">
        <f>'Afrap. apr21-jun21'!A206</f>
        <v/>
      </c>
      <c r="B204" s="81" t="str">
        <f>IF(ISBLANK('Afrap. apr21-jun21'!B206),"",'Afrap. apr21-jun21'!B206)</f>
        <v/>
      </c>
      <c r="C204" s="129" t="str">
        <f>IF(ISBLANK('Afrap. apr21-jun21'!C206),"",'Afrap. apr21-jun21'!C206)</f>
        <v/>
      </c>
      <c r="D204" s="21">
        <f>IF('Afrap. apr21-jun21'!J206="Funktionær",0.75,0.9)</f>
        <v>0.9</v>
      </c>
      <c r="E204" s="17"/>
      <c r="J204" s="111" t="str">
        <f t="shared" si="6"/>
        <v/>
      </c>
      <c r="K204" s="30" t="str">
        <f t="shared" si="7"/>
        <v/>
      </c>
    </row>
    <row r="205" spans="1:11" x14ac:dyDescent="0.25">
      <c r="A205" s="16" t="str">
        <f>'Afrap. apr21-jun21'!A207</f>
        <v/>
      </c>
      <c r="B205" s="81" t="str">
        <f>IF(ISBLANK('Afrap. apr21-jun21'!B207),"",'Afrap. apr21-jun21'!B207)</f>
        <v/>
      </c>
      <c r="C205" s="129" t="str">
        <f>IF(ISBLANK('Afrap. apr21-jun21'!C207),"",'Afrap. apr21-jun21'!C207)</f>
        <v/>
      </c>
      <c r="D205" s="21">
        <f>IF('Afrap. apr21-jun21'!J207="Funktionær",0.75,0.9)</f>
        <v>0.9</v>
      </c>
      <c r="E205" s="17"/>
      <c r="J205" s="111" t="str">
        <f t="shared" si="6"/>
        <v/>
      </c>
      <c r="K205" s="30" t="str">
        <f t="shared" si="7"/>
        <v/>
      </c>
    </row>
    <row r="206" spans="1:11" x14ac:dyDescent="0.25">
      <c r="A206" s="16" t="str">
        <f>'Afrap. apr21-jun21'!A208</f>
        <v/>
      </c>
      <c r="B206" s="81" t="str">
        <f>IF(ISBLANK('Afrap. apr21-jun21'!B208),"",'Afrap. apr21-jun21'!B208)</f>
        <v/>
      </c>
      <c r="C206" s="129" t="str">
        <f>IF(ISBLANK('Afrap. apr21-jun21'!C208),"",'Afrap. apr21-jun21'!C208)</f>
        <v/>
      </c>
      <c r="D206" s="21">
        <f>IF('Afrap. apr21-jun21'!J208="Funktionær",0.75,0.9)</f>
        <v>0.9</v>
      </c>
      <c r="E206" s="17"/>
      <c r="J206" s="111" t="str">
        <f t="shared" si="6"/>
        <v/>
      </c>
      <c r="K206" s="30" t="str">
        <f t="shared" si="7"/>
        <v/>
      </c>
    </row>
    <row r="207" spans="1:11" x14ac:dyDescent="0.25">
      <c r="A207" s="16" t="str">
        <f>'Afrap. apr21-jun21'!A209</f>
        <v/>
      </c>
      <c r="B207" s="81" t="str">
        <f>IF(ISBLANK('Afrap. apr21-jun21'!B209),"",'Afrap. apr21-jun21'!B209)</f>
        <v/>
      </c>
      <c r="C207" s="129" t="str">
        <f>IF(ISBLANK('Afrap. apr21-jun21'!C209),"",'Afrap. apr21-jun21'!C209)</f>
        <v/>
      </c>
      <c r="D207" s="21">
        <f>IF('Afrap. apr21-jun21'!J209="Funktionær",0.75,0.9)</f>
        <v>0.9</v>
      </c>
      <c r="E207" s="17"/>
      <c r="J207" s="111" t="str">
        <f t="shared" si="6"/>
        <v/>
      </c>
      <c r="K207" s="30" t="str">
        <f t="shared" si="7"/>
        <v/>
      </c>
    </row>
    <row r="208" spans="1:11" x14ac:dyDescent="0.25">
      <c r="A208" s="16" t="str">
        <f>'Afrap. apr21-jun21'!A210</f>
        <v/>
      </c>
      <c r="B208" s="81" t="str">
        <f>IF(ISBLANK('Afrap. apr21-jun21'!B210),"",'Afrap. apr21-jun21'!B210)</f>
        <v/>
      </c>
      <c r="C208" s="129" t="str">
        <f>IF(ISBLANK('Afrap. apr21-jun21'!C210),"",'Afrap. apr21-jun21'!C210)</f>
        <v/>
      </c>
      <c r="D208" s="21">
        <f>IF('Afrap. apr21-jun21'!J210="Funktionær",0.75,0.9)</f>
        <v>0.9</v>
      </c>
      <c r="E208" s="17"/>
      <c r="J208" s="111" t="str">
        <f t="shared" si="6"/>
        <v/>
      </c>
      <c r="K208" s="30" t="str">
        <f t="shared" si="7"/>
        <v/>
      </c>
    </row>
    <row r="209" spans="1:11" x14ac:dyDescent="0.25">
      <c r="A209" s="16" t="str">
        <f>'Afrap. apr21-jun21'!A211</f>
        <v/>
      </c>
      <c r="B209" s="81" t="str">
        <f>IF(ISBLANK('Afrap. apr21-jun21'!B211),"",'Afrap. apr21-jun21'!B211)</f>
        <v/>
      </c>
      <c r="C209" s="129" t="str">
        <f>IF(ISBLANK('Afrap. apr21-jun21'!C211),"",'Afrap. apr21-jun21'!C211)</f>
        <v/>
      </c>
      <c r="D209" s="21">
        <f>IF('Afrap. apr21-jun21'!J211="Funktionær",0.75,0.9)</f>
        <v>0.9</v>
      </c>
      <c r="E209" s="17"/>
      <c r="J209" s="111" t="str">
        <f t="shared" si="6"/>
        <v/>
      </c>
      <c r="K209" s="30" t="str">
        <f t="shared" si="7"/>
        <v/>
      </c>
    </row>
    <row r="210" spans="1:11" x14ac:dyDescent="0.25">
      <c r="A210" s="16" t="str">
        <f>'Afrap. apr21-jun21'!A212</f>
        <v/>
      </c>
      <c r="B210" s="81" t="str">
        <f>IF(ISBLANK('Afrap. apr21-jun21'!B212),"",'Afrap. apr21-jun21'!B212)</f>
        <v/>
      </c>
      <c r="C210" s="129" t="str">
        <f>IF(ISBLANK('Afrap. apr21-jun21'!C212),"",'Afrap. apr21-jun21'!C212)</f>
        <v/>
      </c>
      <c r="D210" s="21">
        <f>IF('Afrap. apr21-jun21'!J212="Funktionær",0.75,0.9)</f>
        <v>0.9</v>
      </c>
      <c r="E210" s="17"/>
      <c r="J210" s="111" t="str">
        <f t="shared" si="6"/>
        <v/>
      </c>
      <c r="K210" s="30" t="str">
        <f t="shared" si="7"/>
        <v/>
      </c>
    </row>
    <row r="211" spans="1:11" x14ac:dyDescent="0.25">
      <c r="A211" s="16" t="str">
        <f>'Afrap. apr21-jun21'!A213</f>
        <v/>
      </c>
      <c r="B211" s="81" t="str">
        <f>IF(ISBLANK('Afrap. apr21-jun21'!B213),"",'Afrap. apr21-jun21'!B213)</f>
        <v/>
      </c>
      <c r="C211" s="129" t="str">
        <f>IF(ISBLANK('Afrap. apr21-jun21'!C213),"",'Afrap. apr21-jun21'!C213)</f>
        <v/>
      </c>
      <c r="D211" s="21">
        <f>IF('Afrap. apr21-jun21'!J213="Funktionær",0.75,0.9)</f>
        <v>0.9</v>
      </c>
      <c r="E211" s="17"/>
      <c r="J211" s="111" t="str">
        <f t="shared" si="6"/>
        <v/>
      </c>
      <c r="K211" s="30" t="str">
        <f t="shared" si="7"/>
        <v/>
      </c>
    </row>
    <row r="212" spans="1:11" x14ac:dyDescent="0.25">
      <c r="A212" s="16" t="str">
        <f>'Afrap. apr21-jun21'!A214</f>
        <v/>
      </c>
      <c r="B212" s="81" t="str">
        <f>IF(ISBLANK('Afrap. apr21-jun21'!B214),"",'Afrap. apr21-jun21'!B214)</f>
        <v/>
      </c>
      <c r="C212" s="129" t="str">
        <f>IF(ISBLANK('Afrap. apr21-jun21'!C214),"",'Afrap. apr21-jun21'!C214)</f>
        <v/>
      </c>
      <c r="D212" s="21">
        <f>IF('Afrap. apr21-jun21'!J214="Funktionær",0.75,0.9)</f>
        <v>0.9</v>
      </c>
      <c r="E212" s="17"/>
      <c r="J212" s="111" t="str">
        <f t="shared" si="6"/>
        <v/>
      </c>
      <c r="K212" s="30" t="str">
        <f t="shared" si="7"/>
        <v/>
      </c>
    </row>
    <row r="213" spans="1:11" x14ac:dyDescent="0.25">
      <c r="A213" s="16" t="str">
        <f>'Afrap. apr21-jun21'!A215</f>
        <v/>
      </c>
      <c r="B213" s="81" t="str">
        <f>IF(ISBLANK('Afrap. apr21-jun21'!B215),"",'Afrap. apr21-jun21'!B215)</f>
        <v/>
      </c>
      <c r="C213" s="129" t="str">
        <f>IF(ISBLANK('Afrap. apr21-jun21'!C215),"",'Afrap. apr21-jun21'!C215)</f>
        <v/>
      </c>
      <c r="D213" s="21">
        <f>IF('Afrap. apr21-jun21'!J215="Funktionær",0.75,0.9)</f>
        <v>0.9</v>
      </c>
      <c r="E213" s="17"/>
      <c r="J213" s="111" t="str">
        <f t="shared" si="6"/>
        <v/>
      </c>
      <c r="K213" s="30" t="str">
        <f t="shared" si="7"/>
        <v/>
      </c>
    </row>
    <row r="214" spans="1:11" x14ac:dyDescent="0.25">
      <c r="A214" s="16" t="str">
        <f>'Afrap. apr21-jun21'!A216</f>
        <v/>
      </c>
      <c r="B214" s="81" t="str">
        <f>IF(ISBLANK('Afrap. apr21-jun21'!B216),"",'Afrap. apr21-jun21'!B216)</f>
        <v/>
      </c>
      <c r="C214" s="129" t="str">
        <f>IF(ISBLANK('Afrap. apr21-jun21'!C216),"",'Afrap. apr21-jun21'!C216)</f>
        <v/>
      </c>
      <c r="D214" s="21">
        <f>IF('Afrap. apr21-jun21'!J216="Funktionær",0.75,0.9)</f>
        <v>0.9</v>
      </c>
      <c r="E214" s="17"/>
      <c r="J214" s="111" t="str">
        <f t="shared" si="6"/>
        <v/>
      </c>
      <c r="K214" s="30" t="str">
        <f t="shared" si="7"/>
        <v/>
      </c>
    </row>
    <row r="215" spans="1:11" x14ac:dyDescent="0.25">
      <c r="A215" s="16" t="str">
        <f>'Afrap. apr21-jun21'!A217</f>
        <v/>
      </c>
      <c r="B215" s="81" t="str">
        <f>IF(ISBLANK('Afrap. apr21-jun21'!B217),"",'Afrap. apr21-jun21'!B217)</f>
        <v/>
      </c>
      <c r="C215" s="129" t="str">
        <f>IF(ISBLANK('Afrap. apr21-jun21'!C217),"",'Afrap. apr21-jun21'!C217)</f>
        <v/>
      </c>
      <c r="D215" s="21">
        <f>IF('Afrap. apr21-jun21'!J217="Funktionær",0.75,0.9)</f>
        <v>0.9</v>
      </c>
      <c r="E215" s="17"/>
      <c r="J215" s="111" t="str">
        <f t="shared" si="6"/>
        <v/>
      </c>
      <c r="K215" s="30" t="str">
        <f t="shared" si="7"/>
        <v/>
      </c>
    </row>
    <row r="216" spans="1:11" x14ac:dyDescent="0.25">
      <c r="A216" s="16" t="str">
        <f>'Afrap. apr21-jun21'!A218</f>
        <v/>
      </c>
      <c r="B216" s="81" t="str">
        <f>IF(ISBLANK('Afrap. apr21-jun21'!B218),"",'Afrap. apr21-jun21'!B218)</f>
        <v/>
      </c>
      <c r="C216" s="129" t="str">
        <f>IF(ISBLANK('Afrap. apr21-jun21'!C218),"",'Afrap. apr21-jun21'!C218)</f>
        <v/>
      </c>
      <c r="D216" s="21">
        <f>IF('Afrap. apr21-jun21'!J218="Funktionær",0.75,0.9)</f>
        <v>0.9</v>
      </c>
      <c r="E216" s="17"/>
      <c r="J216" s="111" t="str">
        <f t="shared" si="6"/>
        <v/>
      </c>
      <c r="K216" s="30" t="str">
        <f t="shared" si="7"/>
        <v/>
      </c>
    </row>
    <row r="217" spans="1:11" x14ac:dyDescent="0.25">
      <c r="A217" s="16" t="str">
        <f>'Afrap. apr21-jun21'!A219</f>
        <v/>
      </c>
      <c r="B217" s="81" t="str">
        <f>IF(ISBLANK('Afrap. apr21-jun21'!B219),"",'Afrap. apr21-jun21'!B219)</f>
        <v/>
      </c>
      <c r="C217" s="129" t="str">
        <f>IF(ISBLANK('Afrap. apr21-jun21'!C219),"",'Afrap. apr21-jun21'!C219)</f>
        <v/>
      </c>
      <c r="D217" s="21">
        <f>IF('Afrap. apr21-jun21'!J219="Funktionær",0.75,0.9)</f>
        <v>0.9</v>
      </c>
      <c r="E217" s="17"/>
      <c r="J217" s="111" t="str">
        <f t="shared" si="6"/>
        <v/>
      </c>
      <c r="K217" s="30" t="str">
        <f t="shared" si="7"/>
        <v/>
      </c>
    </row>
    <row r="218" spans="1:11" x14ac:dyDescent="0.25">
      <c r="A218" s="16" t="str">
        <f>'Afrap. apr21-jun21'!A220</f>
        <v/>
      </c>
      <c r="B218" s="81" t="str">
        <f>IF(ISBLANK('Afrap. apr21-jun21'!B220),"",'Afrap. apr21-jun21'!B220)</f>
        <v/>
      </c>
      <c r="C218" s="129" t="str">
        <f>IF(ISBLANK('Afrap. apr21-jun21'!C220),"",'Afrap. apr21-jun21'!C220)</f>
        <v/>
      </c>
      <c r="D218" s="21">
        <f>IF('Afrap. apr21-jun21'!J220="Funktionær",0.75,0.9)</f>
        <v>0.9</v>
      </c>
      <c r="E218" s="17"/>
      <c r="J218" s="111" t="str">
        <f t="shared" si="6"/>
        <v/>
      </c>
      <c r="K218" s="30" t="str">
        <f t="shared" si="7"/>
        <v/>
      </c>
    </row>
    <row r="219" spans="1:11" x14ac:dyDescent="0.25">
      <c r="A219" s="16" t="str">
        <f>'Afrap. apr21-jun21'!A221</f>
        <v/>
      </c>
      <c r="B219" s="81" t="str">
        <f>IF(ISBLANK('Afrap. apr21-jun21'!B221),"",'Afrap. apr21-jun21'!B221)</f>
        <v/>
      </c>
      <c r="C219" s="129" t="str">
        <f>IF(ISBLANK('Afrap. apr21-jun21'!C221),"",'Afrap. apr21-jun21'!C221)</f>
        <v/>
      </c>
      <c r="D219" s="21">
        <f>IF('Afrap. apr21-jun21'!J221="Funktionær",0.75,0.9)</f>
        <v>0.9</v>
      </c>
      <c r="E219" s="17"/>
      <c r="J219" s="111" t="str">
        <f t="shared" si="6"/>
        <v/>
      </c>
      <c r="K219" s="30" t="str">
        <f t="shared" si="7"/>
        <v/>
      </c>
    </row>
    <row r="220" spans="1:11" x14ac:dyDescent="0.25">
      <c r="A220" s="16" t="str">
        <f>'Afrap. apr21-jun21'!A222</f>
        <v/>
      </c>
      <c r="B220" s="81" t="str">
        <f>IF(ISBLANK('Afrap. apr21-jun21'!B222),"",'Afrap. apr21-jun21'!B222)</f>
        <v/>
      </c>
      <c r="C220" s="129" t="str">
        <f>IF(ISBLANK('Afrap. apr21-jun21'!C222),"",'Afrap. apr21-jun21'!C222)</f>
        <v/>
      </c>
      <c r="D220" s="21">
        <f>IF('Afrap. apr21-jun21'!J222="Funktionær",0.75,0.9)</f>
        <v>0.9</v>
      </c>
      <c r="E220" s="17"/>
      <c r="J220" s="111" t="str">
        <f t="shared" si="6"/>
        <v/>
      </c>
      <c r="K220" s="30" t="str">
        <f t="shared" si="7"/>
        <v/>
      </c>
    </row>
    <row r="221" spans="1:11" x14ac:dyDescent="0.25">
      <c r="A221" s="16" t="str">
        <f>'Afrap. apr21-jun21'!A223</f>
        <v/>
      </c>
      <c r="B221" s="81" t="str">
        <f>IF(ISBLANK('Afrap. apr21-jun21'!B223),"",'Afrap. apr21-jun21'!B223)</f>
        <v/>
      </c>
      <c r="C221" s="129" t="str">
        <f>IF(ISBLANK('Afrap. apr21-jun21'!C223),"",'Afrap. apr21-jun21'!C223)</f>
        <v/>
      </c>
      <c r="D221" s="21">
        <f>IF('Afrap. apr21-jun21'!J223="Funktionær",0.75,0.9)</f>
        <v>0.9</v>
      </c>
      <c r="E221" s="17"/>
      <c r="J221" s="111" t="str">
        <f t="shared" si="6"/>
        <v/>
      </c>
      <c r="K221" s="30" t="str">
        <f t="shared" si="7"/>
        <v/>
      </c>
    </row>
    <row r="222" spans="1:11" x14ac:dyDescent="0.25">
      <c r="A222" s="16" t="str">
        <f>'Afrap. apr21-jun21'!A224</f>
        <v/>
      </c>
      <c r="B222" s="81" t="str">
        <f>IF(ISBLANK('Afrap. apr21-jun21'!B224),"",'Afrap. apr21-jun21'!B224)</f>
        <v/>
      </c>
      <c r="C222" s="129" t="str">
        <f>IF(ISBLANK('Afrap. apr21-jun21'!C224),"",'Afrap. apr21-jun21'!C224)</f>
        <v/>
      </c>
      <c r="D222" s="21">
        <f>IF('Afrap. apr21-jun21'!J224="Funktionær",0.75,0.9)</f>
        <v>0.9</v>
      </c>
      <c r="E222" s="17"/>
      <c r="J222" s="111" t="str">
        <f t="shared" si="6"/>
        <v/>
      </c>
      <c r="K222" s="30" t="str">
        <f t="shared" si="7"/>
        <v/>
      </c>
    </row>
    <row r="223" spans="1:11" x14ac:dyDescent="0.25">
      <c r="A223" s="16" t="str">
        <f>'Afrap. apr21-jun21'!A225</f>
        <v/>
      </c>
      <c r="B223" s="81" t="str">
        <f>IF(ISBLANK('Afrap. apr21-jun21'!B225),"",'Afrap. apr21-jun21'!B225)</f>
        <v/>
      </c>
      <c r="C223" s="129" t="str">
        <f>IF(ISBLANK('Afrap. apr21-jun21'!C225),"",'Afrap. apr21-jun21'!C225)</f>
        <v/>
      </c>
      <c r="D223" s="21">
        <f>IF('Afrap. apr21-jun21'!J225="Funktionær",0.75,0.9)</f>
        <v>0.9</v>
      </c>
      <c r="E223" s="17"/>
      <c r="J223" s="111" t="str">
        <f t="shared" si="6"/>
        <v/>
      </c>
      <c r="K223" s="30" t="str">
        <f t="shared" si="7"/>
        <v/>
      </c>
    </row>
    <row r="224" spans="1:11" x14ac:dyDescent="0.25">
      <c r="A224" s="16" t="str">
        <f>'Afrap. apr21-jun21'!A226</f>
        <v/>
      </c>
      <c r="B224" s="81" t="str">
        <f>IF(ISBLANK('Afrap. apr21-jun21'!B226),"",'Afrap. apr21-jun21'!B226)</f>
        <v/>
      </c>
      <c r="C224" s="129" t="str">
        <f>IF(ISBLANK('Afrap. apr21-jun21'!C226),"",'Afrap. apr21-jun21'!C226)</f>
        <v/>
      </c>
      <c r="D224" s="21">
        <f>IF('Afrap. apr21-jun21'!J226="Funktionær",0.75,0.9)</f>
        <v>0.9</v>
      </c>
      <c r="E224" s="17"/>
      <c r="J224" s="111" t="str">
        <f t="shared" si="6"/>
        <v/>
      </c>
      <c r="K224" s="30" t="str">
        <f t="shared" si="7"/>
        <v/>
      </c>
    </row>
    <row r="225" spans="1:11" x14ac:dyDescent="0.25">
      <c r="A225" s="16" t="str">
        <f>'Afrap. apr21-jun21'!A227</f>
        <v/>
      </c>
      <c r="B225" s="81" t="str">
        <f>IF(ISBLANK('Afrap. apr21-jun21'!B227),"",'Afrap. apr21-jun21'!B227)</f>
        <v/>
      </c>
      <c r="C225" s="129" t="str">
        <f>IF(ISBLANK('Afrap. apr21-jun21'!C227),"",'Afrap. apr21-jun21'!C227)</f>
        <v/>
      </c>
      <c r="D225" s="21">
        <f>IF('Afrap. apr21-jun21'!J227="Funktionær",0.75,0.9)</f>
        <v>0.9</v>
      </c>
      <c r="E225" s="17"/>
      <c r="J225" s="111" t="str">
        <f t="shared" si="6"/>
        <v/>
      </c>
      <c r="K225" s="30" t="str">
        <f t="shared" si="7"/>
        <v/>
      </c>
    </row>
    <row r="226" spans="1:11" x14ac:dyDescent="0.25">
      <c r="A226" s="16" t="str">
        <f>'Afrap. apr21-jun21'!A228</f>
        <v/>
      </c>
      <c r="B226" s="81" t="str">
        <f>IF(ISBLANK('Afrap. apr21-jun21'!B228),"",'Afrap. apr21-jun21'!B228)</f>
        <v/>
      </c>
      <c r="C226" s="129" t="str">
        <f>IF(ISBLANK('Afrap. apr21-jun21'!C228),"",'Afrap. apr21-jun21'!C228)</f>
        <v/>
      </c>
      <c r="D226" s="21">
        <f>IF('Afrap. apr21-jun21'!J228="Funktionær",0.75,0.9)</f>
        <v>0.9</v>
      </c>
      <c r="E226" s="17"/>
      <c r="J226" s="111" t="str">
        <f t="shared" si="6"/>
        <v/>
      </c>
      <c r="K226" s="30" t="str">
        <f t="shared" si="7"/>
        <v/>
      </c>
    </row>
    <row r="227" spans="1:11" x14ac:dyDescent="0.25">
      <c r="A227" s="16" t="str">
        <f>'Afrap. apr21-jun21'!A229</f>
        <v/>
      </c>
      <c r="B227" s="81" t="str">
        <f>IF(ISBLANK('Afrap. apr21-jun21'!B229),"",'Afrap. apr21-jun21'!B229)</f>
        <v/>
      </c>
      <c r="C227" s="129" t="str">
        <f>IF(ISBLANK('Afrap. apr21-jun21'!C229),"",'Afrap. apr21-jun21'!C229)</f>
        <v/>
      </c>
      <c r="D227" s="21">
        <f>IF('Afrap. apr21-jun21'!J229="Funktionær",0.75,0.9)</f>
        <v>0.9</v>
      </c>
      <c r="E227" s="17"/>
      <c r="J227" s="111" t="str">
        <f t="shared" si="6"/>
        <v/>
      </c>
      <c r="K227" s="30" t="str">
        <f t="shared" si="7"/>
        <v/>
      </c>
    </row>
    <row r="228" spans="1:11" x14ac:dyDescent="0.25">
      <c r="A228" s="16" t="str">
        <f>'Afrap. apr21-jun21'!A230</f>
        <v/>
      </c>
      <c r="B228" s="81" t="str">
        <f>IF(ISBLANK('Afrap. apr21-jun21'!B230),"",'Afrap. apr21-jun21'!B230)</f>
        <v/>
      </c>
      <c r="C228" s="129" t="str">
        <f>IF(ISBLANK('Afrap. apr21-jun21'!C230),"",'Afrap. apr21-jun21'!C230)</f>
        <v/>
      </c>
      <c r="D228" s="21">
        <f>IF('Afrap. apr21-jun21'!J230="Funktionær",0.75,0.9)</f>
        <v>0.9</v>
      </c>
      <c r="E228" s="17"/>
      <c r="J228" s="111" t="str">
        <f t="shared" si="6"/>
        <v/>
      </c>
      <c r="K228" s="30" t="str">
        <f t="shared" si="7"/>
        <v/>
      </c>
    </row>
    <row r="229" spans="1:11" x14ac:dyDescent="0.25">
      <c r="A229" s="16" t="str">
        <f>'Afrap. apr21-jun21'!A231</f>
        <v/>
      </c>
      <c r="B229" s="81" t="str">
        <f>IF(ISBLANK('Afrap. apr21-jun21'!B231),"",'Afrap. apr21-jun21'!B231)</f>
        <v/>
      </c>
      <c r="C229" s="129" t="str">
        <f>IF(ISBLANK('Afrap. apr21-jun21'!C231),"",'Afrap. apr21-jun21'!C231)</f>
        <v/>
      </c>
      <c r="D229" s="21">
        <f>IF('Afrap. apr21-jun21'!J231="Funktionær",0.75,0.9)</f>
        <v>0.9</v>
      </c>
      <c r="E229" s="17"/>
      <c r="J229" s="111" t="str">
        <f t="shared" si="6"/>
        <v/>
      </c>
      <c r="K229" s="30" t="str">
        <f t="shared" si="7"/>
        <v/>
      </c>
    </row>
    <row r="230" spans="1:11" x14ac:dyDescent="0.25">
      <c r="A230" s="16" t="str">
        <f>'Afrap. apr21-jun21'!A232</f>
        <v/>
      </c>
      <c r="B230" s="81" t="str">
        <f>IF(ISBLANK('Afrap. apr21-jun21'!B232),"",'Afrap. apr21-jun21'!B232)</f>
        <v/>
      </c>
      <c r="C230" s="129" t="str">
        <f>IF(ISBLANK('Afrap. apr21-jun21'!C232),"",'Afrap. apr21-jun21'!C232)</f>
        <v/>
      </c>
      <c r="D230" s="21">
        <f>IF('Afrap. apr21-jun21'!J232="Funktionær",0.75,0.9)</f>
        <v>0.9</v>
      </c>
      <c r="E230" s="17"/>
      <c r="J230" s="111" t="str">
        <f t="shared" si="6"/>
        <v/>
      </c>
      <c r="K230" s="30" t="str">
        <f t="shared" si="7"/>
        <v/>
      </c>
    </row>
    <row r="231" spans="1:11" x14ac:dyDescent="0.25">
      <c r="A231" s="16" t="str">
        <f>'Afrap. apr21-jun21'!A233</f>
        <v/>
      </c>
      <c r="B231" s="81" t="str">
        <f>IF(ISBLANK('Afrap. apr21-jun21'!B233),"",'Afrap. apr21-jun21'!B233)</f>
        <v/>
      </c>
      <c r="C231" s="129" t="str">
        <f>IF(ISBLANK('Afrap. apr21-jun21'!C233),"",'Afrap. apr21-jun21'!C233)</f>
        <v/>
      </c>
      <c r="D231" s="21">
        <f>IF('Afrap. apr21-jun21'!J233="Funktionær",0.75,0.9)</f>
        <v>0.9</v>
      </c>
      <c r="E231" s="17"/>
      <c r="J231" s="111" t="str">
        <f t="shared" si="6"/>
        <v/>
      </c>
      <c r="K231" s="30" t="str">
        <f t="shared" si="7"/>
        <v/>
      </c>
    </row>
    <row r="232" spans="1:11" x14ac:dyDescent="0.25">
      <c r="A232" s="16" t="str">
        <f>'Afrap. apr21-jun21'!A234</f>
        <v/>
      </c>
      <c r="B232" s="81" t="str">
        <f>IF(ISBLANK('Afrap. apr21-jun21'!B234),"",'Afrap. apr21-jun21'!B234)</f>
        <v/>
      </c>
      <c r="C232" s="129" t="str">
        <f>IF(ISBLANK('Afrap. apr21-jun21'!C234),"",'Afrap. apr21-jun21'!C234)</f>
        <v/>
      </c>
      <c r="D232" s="21">
        <f>IF('Afrap. apr21-jun21'!J234="Funktionær",0.75,0.9)</f>
        <v>0.9</v>
      </c>
      <c r="E232" s="17"/>
      <c r="J232" s="111" t="str">
        <f t="shared" si="6"/>
        <v/>
      </c>
      <c r="K232" s="30" t="str">
        <f t="shared" si="7"/>
        <v/>
      </c>
    </row>
    <row r="233" spans="1:11" x14ac:dyDescent="0.25">
      <c r="A233" s="16" t="str">
        <f>'Afrap. apr21-jun21'!A235</f>
        <v/>
      </c>
      <c r="B233" s="81" t="str">
        <f>IF(ISBLANK('Afrap. apr21-jun21'!B235),"",'Afrap. apr21-jun21'!B235)</f>
        <v/>
      </c>
      <c r="C233" s="129" t="str">
        <f>IF(ISBLANK('Afrap. apr21-jun21'!C235),"",'Afrap. apr21-jun21'!C235)</f>
        <v/>
      </c>
      <c r="D233" s="21">
        <f>IF('Afrap. apr21-jun21'!J235="Funktionær",0.75,0.9)</f>
        <v>0.9</v>
      </c>
      <c r="E233" s="17"/>
      <c r="J233" s="111" t="str">
        <f t="shared" si="6"/>
        <v/>
      </c>
      <c r="K233" s="30" t="str">
        <f t="shared" si="7"/>
        <v/>
      </c>
    </row>
    <row r="234" spans="1:11" x14ac:dyDescent="0.25">
      <c r="A234" s="16" t="str">
        <f>'Afrap. apr21-jun21'!A236</f>
        <v/>
      </c>
      <c r="B234" s="81" t="str">
        <f>IF(ISBLANK('Afrap. apr21-jun21'!B236),"",'Afrap. apr21-jun21'!B236)</f>
        <v/>
      </c>
      <c r="C234" s="129" t="str">
        <f>IF(ISBLANK('Afrap. apr21-jun21'!C236),"",'Afrap. apr21-jun21'!C236)</f>
        <v/>
      </c>
      <c r="D234" s="21">
        <f>IF('Afrap. apr21-jun21'!J236="Funktionær",0.75,0.9)</f>
        <v>0.9</v>
      </c>
      <c r="E234" s="17"/>
      <c r="J234" s="111" t="str">
        <f t="shared" si="6"/>
        <v/>
      </c>
      <c r="K234" s="30" t="str">
        <f t="shared" si="7"/>
        <v/>
      </c>
    </row>
    <row r="235" spans="1:11" x14ac:dyDescent="0.25">
      <c r="A235" s="16" t="str">
        <f>'Afrap. apr21-jun21'!A237</f>
        <v/>
      </c>
      <c r="B235" s="81" t="str">
        <f>IF(ISBLANK('Afrap. apr21-jun21'!B237),"",'Afrap. apr21-jun21'!B237)</f>
        <v/>
      </c>
      <c r="C235" s="129" t="str">
        <f>IF(ISBLANK('Afrap. apr21-jun21'!C237),"",'Afrap. apr21-jun21'!C237)</f>
        <v/>
      </c>
      <c r="D235" s="21">
        <f>IF('Afrap. apr21-jun21'!J237="Funktionær",0.75,0.9)</f>
        <v>0.9</v>
      </c>
      <c r="E235" s="17"/>
      <c r="J235" s="111" t="str">
        <f t="shared" si="6"/>
        <v/>
      </c>
      <c r="K235" s="30" t="str">
        <f t="shared" si="7"/>
        <v/>
      </c>
    </row>
    <row r="236" spans="1:11" x14ac:dyDescent="0.25">
      <c r="A236" s="16" t="str">
        <f>'Afrap. apr21-jun21'!A238</f>
        <v/>
      </c>
      <c r="B236" s="81" t="str">
        <f>IF(ISBLANK('Afrap. apr21-jun21'!B238),"",'Afrap. apr21-jun21'!B238)</f>
        <v/>
      </c>
      <c r="C236" s="129" t="str">
        <f>IF(ISBLANK('Afrap. apr21-jun21'!C238),"",'Afrap. apr21-jun21'!C238)</f>
        <v/>
      </c>
      <c r="D236" s="21">
        <f>IF('Afrap. apr21-jun21'!J238="Funktionær",0.75,0.9)</f>
        <v>0.9</v>
      </c>
      <c r="E236" s="17"/>
      <c r="J236" s="111" t="str">
        <f t="shared" si="6"/>
        <v/>
      </c>
      <c r="K236" s="30" t="str">
        <f t="shared" si="7"/>
        <v/>
      </c>
    </row>
    <row r="237" spans="1:11" x14ac:dyDescent="0.25">
      <c r="A237" s="16" t="str">
        <f>'Afrap. apr21-jun21'!A239</f>
        <v/>
      </c>
      <c r="B237" s="81" t="str">
        <f>IF(ISBLANK('Afrap. apr21-jun21'!B239),"",'Afrap. apr21-jun21'!B239)</f>
        <v/>
      </c>
      <c r="C237" s="129" t="str">
        <f>IF(ISBLANK('Afrap. apr21-jun21'!C239),"",'Afrap. apr21-jun21'!C239)</f>
        <v/>
      </c>
      <c r="D237" s="21">
        <f>IF('Afrap. apr21-jun21'!J239="Funktionær",0.75,0.9)</f>
        <v>0.9</v>
      </c>
      <c r="E237" s="17"/>
      <c r="J237" s="111" t="str">
        <f t="shared" si="6"/>
        <v/>
      </c>
      <c r="K237" s="30" t="str">
        <f t="shared" si="7"/>
        <v/>
      </c>
    </row>
    <row r="238" spans="1:11" x14ac:dyDescent="0.25">
      <c r="A238" s="16" t="str">
        <f>'Afrap. apr21-jun21'!A240</f>
        <v/>
      </c>
      <c r="B238" s="81" t="str">
        <f>IF(ISBLANK('Afrap. apr21-jun21'!B240),"",'Afrap. apr21-jun21'!B240)</f>
        <v/>
      </c>
      <c r="C238" s="129" t="str">
        <f>IF(ISBLANK('Afrap. apr21-jun21'!C240),"",'Afrap. apr21-jun21'!C240)</f>
        <v/>
      </c>
      <c r="D238" s="21">
        <f>IF('Afrap. apr21-jun21'!J240="Funktionær",0.75,0.9)</f>
        <v>0.9</v>
      </c>
      <c r="E238" s="17"/>
      <c r="J238" s="111" t="str">
        <f t="shared" si="6"/>
        <v/>
      </c>
      <c r="K238" s="30" t="str">
        <f t="shared" si="7"/>
        <v/>
      </c>
    </row>
    <row r="239" spans="1:11" x14ac:dyDescent="0.25">
      <c r="A239" s="16" t="str">
        <f>'Afrap. apr21-jun21'!A241</f>
        <v/>
      </c>
      <c r="B239" s="81" t="str">
        <f>IF(ISBLANK('Afrap. apr21-jun21'!B241),"",'Afrap. apr21-jun21'!B241)</f>
        <v/>
      </c>
      <c r="C239" s="129" t="str">
        <f>IF(ISBLANK('Afrap. apr21-jun21'!C241),"",'Afrap. apr21-jun21'!C241)</f>
        <v/>
      </c>
      <c r="D239" s="21">
        <f>IF('Afrap. apr21-jun21'!J241="Funktionær",0.75,0.9)</f>
        <v>0.9</v>
      </c>
      <c r="E239" s="17"/>
      <c r="J239" s="111" t="str">
        <f t="shared" si="6"/>
        <v/>
      </c>
      <c r="K239" s="30" t="str">
        <f t="shared" si="7"/>
        <v/>
      </c>
    </row>
    <row r="240" spans="1:11" x14ac:dyDescent="0.25">
      <c r="A240" s="16" t="str">
        <f>'Afrap. apr21-jun21'!A242</f>
        <v/>
      </c>
      <c r="B240" s="81" t="str">
        <f>IF(ISBLANK('Afrap. apr21-jun21'!B242),"",'Afrap. apr21-jun21'!B242)</f>
        <v/>
      </c>
      <c r="C240" s="129" t="str">
        <f>IF(ISBLANK('Afrap. apr21-jun21'!C242),"",'Afrap. apr21-jun21'!C242)</f>
        <v/>
      </c>
      <c r="D240" s="21">
        <f>IF('Afrap. apr21-jun21'!J242="Funktionær",0.75,0.9)</f>
        <v>0.9</v>
      </c>
      <c r="E240" s="17"/>
      <c r="J240" s="111" t="str">
        <f t="shared" si="6"/>
        <v/>
      </c>
      <c r="K240" s="30" t="str">
        <f t="shared" si="7"/>
        <v/>
      </c>
    </row>
    <row r="241" spans="1:11" x14ac:dyDescent="0.25">
      <c r="A241" s="16" t="str">
        <f>'Afrap. apr21-jun21'!A243</f>
        <v/>
      </c>
      <c r="B241" s="81" t="str">
        <f>IF(ISBLANK('Afrap. apr21-jun21'!B243),"",'Afrap. apr21-jun21'!B243)</f>
        <v/>
      </c>
      <c r="C241" s="129" t="str">
        <f>IF(ISBLANK('Afrap. apr21-jun21'!C243),"",'Afrap. apr21-jun21'!C243)</f>
        <v/>
      </c>
      <c r="D241" s="21">
        <f>IF('Afrap. apr21-jun21'!J243="Funktionær",0.75,0.9)</f>
        <v>0.9</v>
      </c>
      <c r="E241" s="17"/>
      <c r="J241" s="111" t="str">
        <f t="shared" si="6"/>
        <v/>
      </c>
      <c r="K241" s="30" t="str">
        <f t="shared" si="7"/>
        <v/>
      </c>
    </row>
    <row r="242" spans="1:11" x14ac:dyDescent="0.25">
      <c r="A242" s="16" t="str">
        <f>'Afrap. apr21-jun21'!A244</f>
        <v/>
      </c>
      <c r="B242" s="81" t="str">
        <f>IF(ISBLANK('Afrap. apr21-jun21'!B244),"",'Afrap. apr21-jun21'!B244)</f>
        <v/>
      </c>
      <c r="C242" s="129" t="str">
        <f>IF(ISBLANK('Afrap. apr21-jun21'!C244),"",'Afrap. apr21-jun21'!C244)</f>
        <v/>
      </c>
      <c r="D242" s="21">
        <f>IF('Afrap. apr21-jun21'!J244="Funktionær",0.75,0.9)</f>
        <v>0.9</v>
      </c>
      <c r="E242" s="17"/>
      <c r="J242" s="111" t="str">
        <f t="shared" si="6"/>
        <v/>
      </c>
      <c r="K242" s="30" t="str">
        <f t="shared" si="7"/>
        <v/>
      </c>
    </row>
    <row r="243" spans="1:11" x14ac:dyDescent="0.25">
      <c r="A243" s="16" t="str">
        <f>'Afrap. apr21-jun21'!A245</f>
        <v/>
      </c>
      <c r="B243" s="81" t="str">
        <f>IF(ISBLANK('Afrap. apr21-jun21'!B245),"",'Afrap. apr21-jun21'!B245)</f>
        <v/>
      </c>
      <c r="C243" s="129" t="str">
        <f>IF(ISBLANK('Afrap. apr21-jun21'!C245),"",'Afrap. apr21-jun21'!C245)</f>
        <v/>
      </c>
      <c r="D243" s="21">
        <f>IF('Afrap. apr21-jun21'!J245="Funktionær",0.75,0.9)</f>
        <v>0.9</v>
      </c>
      <c r="E243" s="17"/>
      <c r="J243" s="111" t="str">
        <f t="shared" si="6"/>
        <v/>
      </c>
      <c r="K243" s="30" t="str">
        <f t="shared" si="7"/>
        <v/>
      </c>
    </row>
    <row r="244" spans="1:11" x14ac:dyDescent="0.25">
      <c r="A244" s="16" t="str">
        <f>'Afrap. apr21-jun21'!A246</f>
        <v/>
      </c>
      <c r="B244" s="81" t="str">
        <f>IF(ISBLANK('Afrap. apr21-jun21'!B246),"",'Afrap. apr21-jun21'!B246)</f>
        <v/>
      </c>
      <c r="C244" s="129" t="str">
        <f>IF(ISBLANK('Afrap. apr21-jun21'!C246),"",'Afrap. apr21-jun21'!C246)</f>
        <v/>
      </c>
      <c r="D244" s="21">
        <f>IF('Afrap. apr21-jun21'!J246="Funktionær",0.75,0.9)</f>
        <v>0.9</v>
      </c>
      <c r="E244" s="17"/>
      <c r="J244" s="111" t="str">
        <f t="shared" si="6"/>
        <v/>
      </c>
      <c r="K244" s="30" t="str">
        <f t="shared" si="7"/>
        <v/>
      </c>
    </row>
    <row r="245" spans="1:11" x14ac:dyDescent="0.25">
      <c r="A245" s="16" t="str">
        <f>'Afrap. apr21-jun21'!A247</f>
        <v/>
      </c>
      <c r="B245" s="81" t="str">
        <f>IF(ISBLANK('Afrap. apr21-jun21'!B247),"",'Afrap. apr21-jun21'!B247)</f>
        <v/>
      </c>
      <c r="C245" s="129" t="str">
        <f>IF(ISBLANK('Afrap. apr21-jun21'!C247),"",'Afrap. apr21-jun21'!C247)</f>
        <v/>
      </c>
      <c r="D245" s="21">
        <f>IF('Afrap. apr21-jun21'!J247="Funktionær",0.75,0.9)</f>
        <v>0.9</v>
      </c>
      <c r="E245" s="17"/>
      <c r="J245" s="111" t="str">
        <f t="shared" si="6"/>
        <v/>
      </c>
      <c r="K245" s="30" t="str">
        <f t="shared" si="7"/>
        <v/>
      </c>
    </row>
    <row r="246" spans="1:11" x14ac:dyDescent="0.25">
      <c r="A246" s="16" t="str">
        <f>'Afrap. apr21-jun21'!A248</f>
        <v/>
      </c>
      <c r="B246" s="81" t="str">
        <f>IF(ISBLANK('Afrap. apr21-jun21'!B248),"",'Afrap. apr21-jun21'!B248)</f>
        <v/>
      </c>
      <c r="C246" s="129" t="str">
        <f>IF(ISBLANK('Afrap. apr21-jun21'!C248),"",'Afrap. apr21-jun21'!C248)</f>
        <v/>
      </c>
      <c r="D246" s="21">
        <f>IF('Afrap. apr21-jun21'!J248="Funktionær",0.75,0.9)</f>
        <v>0.9</v>
      </c>
      <c r="E246" s="17"/>
      <c r="J246" s="111" t="str">
        <f t="shared" si="6"/>
        <v/>
      </c>
      <c r="K246" s="30" t="str">
        <f t="shared" si="7"/>
        <v/>
      </c>
    </row>
    <row r="247" spans="1:11" x14ac:dyDescent="0.25">
      <c r="A247" s="16" t="str">
        <f>'Afrap. apr21-jun21'!A249</f>
        <v/>
      </c>
      <c r="B247" s="81" t="str">
        <f>IF(ISBLANK('Afrap. apr21-jun21'!B249),"",'Afrap. apr21-jun21'!B249)</f>
        <v/>
      </c>
      <c r="C247" s="129" t="str">
        <f>IF(ISBLANK('Afrap. apr21-jun21'!C249),"",'Afrap. apr21-jun21'!C249)</f>
        <v/>
      </c>
      <c r="D247" s="21">
        <f>IF('Afrap. apr21-jun21'!J249="Funktionær",0.75,0.9)</f>
        <v>0.9</v>
      </c>
      <c r="E247" s="17"/>
      <c r="J247" s="111" t="str">
        <f t="shared" si="6"/>
        <v/>
      </c>
      <c r="K247" s="30" t="str">
        <f t="shared" si="7"/>
        <v/>
      </c>
    </row>
    <row r="248" spans="1:11" x14ac:dyDescent="0.25">
      <c r="A248" s="16" t="str">
        <f>'Afrap. apr21-jun21'!A250</f>
        <v/>
      </c>
      <c r="B248" s="81" t="str">
        <f>IF(ISBLANK('Afrap. apr21-jun21'!B250),"",'Afrap. apr21-jun21'!B250)</f>
        <v/>
      </c>
      <c r="C248" s="129" t="str">
        <f>IF(ISBLANK('Afrap. apr21-jun21'!C250),"",'Afrap. apr21-jun21'!C250)</f>
        <v/>
      </c>
      <c r="D248" s="21">
        <f>IF('Afrap. apr21-jun21'!J250="Funktionær",0.75,0.9)</f>
        <v>0.9</v>
      </c>
      <c r="E248" s="17"/>
      <c r="J248" s="111" t="str">
        <f t="shared" si="6"/>
        <v/>
      </c>
      <c r="K248" s="30" t="str">
        <f t="shared" si="7"/>
        <v/>
      </c>
    </row>
    <row r="249" spans="1:11" x14ac:dyDescent="0.25">
      <c r="A249" s="16" t="str">
        <f>'Afrap. apr21-jun21'!A251</f>
        <v/>
      </c>
      <c r="B249" s="81" t="str">
        <f>IF(ISBLANK('Afrap. apr21-jun21'!B251),"",'Afrap. apr21-jun21'!B251)</f>
        <v/>
      </c>
      <c r="C249" s="129" t="str">
        <f>IF(ISBLANK('Afrap. apr21-jun21'!C251),"",'Afrap. apr21-jun21'!C251)</f>
        <v/>
      </c>
      <c r="D249" s="21">
        <f>IF('Afrap. apr21-jun21'!J251="Funktionær",0.75,0.9)</f>
        <v>0.9</v>
      </c>
      <c r="E249" s="17"/>
      <c r="J249" s="111" t="str">
        <f t="shared" si="6"/>
        <v/>
      </c>
      <c r="K249" s="30" t="str">
        <f t="shared" si="7"/>
        <v/>
      </c>
    </row>
    <row r="250" spans="1:11" x14ac:dyDescent="0.25">
      <c r="A250" s="16" t="str">
        <f>'Afrap. apr21-jun21'!A252</f>
        <v/>
      </c>
      <c r="B250" s="81" t="str">
        <f>IF(ISBLANK('Afrap. apr21-jun21'!B252),"",'Afrap. apr21-jun21'!B252)</f>
        <v/>
      </c>
      <c r="C250" s="129" t="str">
        <f>IF(ISBLANK('Afrap. apr21-jun21'!C252),"",'Afrap. apr21-jun21'!C252)</f>
        <v/>
      </c>
      <c r="D250" s="21">
        <f>IF('Afrap. apr21-jun21'!J252="Funktionær",0.75,0.9)</f>
        <v>0.9</v>
      </c>
      <c r="E250" s="17"/>
      <c r="J250" s="111" t="str">
        <f t="shared" si="6"/>
        <v/>
      </c>
      <c r="K250" s="30" t="str">
        <f t="shared" si="7"/>
        <v/>
      </c>
    </row>
    <row r="251" spans="1:11" x14ac:dyDescent="0.25">
      <c r="A251" s="16" t="str">
        <f>'Afrap. apr21-jun21'!A253</f>
        <v/>
      </c>
      <c r="B251" s="81" t="str">
        <f>IF(ISBLANK('Afrap. apr21-jun21'!B253),"",'Afrap. apr21-jun21'!B253)</f>
        <v/>
      </c>
      <c r="C251" s="129" t="str">
        <f>IF(ISBLANK('Afrap. apr21-jun21'!C253),"",'Afrap. apr21-jun21'!C253)</f>
        <v/>
      </c>
      <c r="D251" s="21">
        <f>IF('Afrap. apr21-jun21'!J253="Funktionær",0.75,0.9)</f>
        <v>0.9</v>
      </c>
      <c r="E251" s="17"/>
      <c r="J251" s="111" t="str">
        <f t="shared" si="6"/>
        <v/>
      </c>
      <c r="K251" s="30" t="str">
        <f t="shared" si="7"/>
        <v/>
      </c>
    </row>
    <row r="252" spans="1:11" x14ac:dyDescent="0.25">
      <c r="A252" s="16" t="str">
        <f>'Afrap. apr21-jun21'!A254</f>
        <v/>
      </c>
      <c r="B252" s="81" t="str">
        <f>IF(ISBLANK('Afrap. apr21-jun21'!B254),"",'Afrap. apr21-jun21'!B254)</f>
        <v/>
      </c>
      <c r="C252" s="129" t="str">
        <f>IF(ISBLANK('Afrap. apr21-jun21'!C254),"",'Afrap. apr21-jun21'!C254)</f>
        <v/>
      </c>
      <c r="D252" s="21">
        <f>IF('Afrap. apr21-jun21'!J254="Funktionær",0.75,0.9)</f>
        <v>0.9</v>
      </c>
      <c r="E252" s="17"/>
      <c r="J252" s="111" t="str">
        <f t="shared" si="6"/>
        <v/>
      </c>
      <c r="K252" s="30" t="str">
        <f t="shared" si="7"/>
        <v/>
      </c>
    </row>
    <row r="253" spans="1:11" x14ac:dyDescent="0.25">
      <c r="A253" s="16" t="str">
        <f>'Afrap. apr21-jun21'!A255</f>
        <v/>
      </c>
      <c r="B253" s="81" t="str">
        <f>IF(ISBLANK('Afrap. apr21-jun21'!B255),"",'Afrap. apr21-jun21'!B255)</f>
        <v/>
      </c>
      <c r="C253" s="129" t="str">
        <f>IF(ISBLANK('Afrap. apr21-jun21'!C255),"",'Afrap. apr21-jun21'!C255)</f>
        <v/>
      </c>
      <c r="D253" s="21">
        <f>IF('Afrap. apr21-jun21'!J255="Funktionær",0.75,0.9)</f>
        <v>0.9</v>
      </c>
      <c r="E253" s="17"/>
      <c r="J253" s="111" t="str">
        <f t="shared" si="6"/>
        <v/>
      </c>
      <c r="K253" s="30" t="str">
        <f t="shared" si="7"/>
        <v/>
      </c>
    </row>
    <row r="254" spans="1:11" x14ac:dyDescent="0.25">
      <c r="A254" s="16" t="str">
        <f>'Afrap. apr21-jun21'!A256</f>
        <v/>
      </c>
      <c r="B254" s="81" t="str">
        <f>IF(ISBLANK('Afrap. apr21-jun21'!B256),"",'Afrap. apr21-jun21'!B256)</f>
        <v/>
      </c>
      <c r="C254" s="129" t="str">
        <f>IF(ISBLANK('Afrap. apr21-jun21'!C256),"",'Afrap. apr21-jun21'!C256)</f>
        <v/>
      </c>
      <c r="D254" s="21">
        <f>IF('Afrap. apr21-jun21'!J256="Funktionær",0.75,0.9)</f>
        <v>0.9</v>
      </c>
      <c r="E254" s="17"/>
      <c r="J254" s="111" t="str">
        <f t="shared" si="6"/>
        <v/>
      </c>
      <c r="K254" s="30" t="str">
        <f t="shared" si="7"/>
        <v/>
      </c>
    </row>
    <row r="255" spans="1:11" x14ac:dyDescent="0.25">
      <c r="A255" s="16" t="str">
        <f>'Afrap. apr21-jun21'!A257</f>
        <v/>
      </c>
      <c r="B255" s="81" t="str">
        <f>IF(ISBLANK('Afrap. apr21-jun21'!B257),"",'Afrap. apr21-jun21'!B257)</f>
        <v/>
      </c>
      <c r="C255" s="129" t="str">
        <f>IF(ISBLANK('Afrap. apr21-jun21'!C257),"",'Afrap. apr21-jun21'!C257)</f>
        <v/>
      </c>
      <c r="D255" s="21">
        <f>IF('Afrap. apr21-jun21'!J257="Funktionær",0.75,0.9)</f>
        <v>0.9</v>
      </c>
      <c r="E255" s="17"/>
      <c r="J255" s="111" t="str">
        <f t="shared" si="6"/>
        <v/>
      </c>
      <c r="K255" s="30" t="str">
        <f t="shared" si="7"/>
        <v/>
      </c>
    </row>
    <row r="256" spans="1:11" x14ac:dyDescent="0.25">
      <c r="A256" s="16" t="str">
        <f>'Afrap. apr21-jun21'!A258</f>
        <v/>
      </c>
      <c r="B256" s="81" t="str">
        <f>IF(ISBLANK('Afrap. apr21-jun21'!B258),"",'Afrap. apr21-jun21'!B258)</f>
        <v/>
      </c>
      <c r="C256" s="129" t="str">
        <f>IF(ISBLANK('Afrap. apr21-jun21'!C258),"",'Afrap. apr21-jun21'!C258)</f>
        <v/>
      </c>
      <c r="D256" s="21">
        <f>IF('Afrap. apr21-jun21'!J258="Funktionær",0.75,0.9)</f>
        <v>0.9</v>
      </c>
      <c r="E256" s="17"/>
      <c r="J256" s="111" t="str">
        <f t="shared" si="6"/>
        <v/>
      </c>
      <c r="K256" s="30" t="str">
        <f t="shared" si="7"/>
        <v/>
      </c>
    </row>
    <row r="257" spans="1:11" x14ac:dyDescent="0.25">
      <c r="A257" s="16" t="str">
        <f>'Afrap. apr21-jun21'!A259</f>
        <v/>
      </c>
      <c r="B257" s="81" t="str">
        <f>IF(ISBLANK('Afrap. apr21-jun21'!B259),"",'Afrap. apr21-jun21'!B259)</f>
        <v/>
      </c>
      <c r="C257" s="129" t="str">
        <f>IF(ISBLANK('Afrap. apr21-jun21'!C259),"",'Afrap. apr21-jun21'!C259)</f>
        <v/>
      </c>
      <c r="D257" s="21">
        <f>IF('Afrap. apr21-jun21'!J259="Funktionær",0.75,0.9)</f>
        <v>0.9</v>
      </c>
      <c r="E257" s="17"/>
      <c r="J257" s="111" t="str">
        <f t="shared" si="6"/>
        <v/>
      </c>
      <c r="K257" s="30" t="str">
        <f t="shared" si="7"/>
        <v/>
      </c>
    </row>
    <row r="258" spans="1:11" x14ac:dyDescent="0.25">
      <c r="A258" s="16" t="str">
        <f>'Afrap. apr21-jun21'!A260</f>
        <v/>
      </c>
      <c r="B258" s="81" t="str">
        <f>IF(ISBLANK('Afrap. apr21-jun21'!B260),"",'Afrap. apr21-jun21'!B260)</f>
        <v/>
      </c>
      <c r="C258" s="129" t="str">
        <f>IF(ISBLANK('Afrap. apr21-jun21'!C260),"",'Afrap. apr21-jun21'!C260)</f>
        <v/>
      </c>
      <c r="D258" s="21">
        <f>IF('Afrap. apr21-jun21'!J260="Funktionær",0.75,0.9)</f>
        <v>0.9</v>
      </c>
      <c r="E258" s="17"/>
      <c r="J258" s="111" t="str">
        <f t="shared" si="6"/>
        <v/>
      </c>
      <c r="K258" s="30" t="str">
        <f t="shared" si="7"/>
        <v/>
      </c>
    </row>
    <row r="259" spans="1:11" x14ac:dyDescent="0.25">
      <c r="A259" s="16" t="str">
        <f>'Afrap. apr21-jun21'!A261</f>
        <v/>
      </c>
      <c r="B259" s="81" t="str">
        <f>IF(ISBLANK('Afrap. apr21-jun21'!B261),"",'Afrap. apr21-jun21'!B261)</f>
        <v/>
      </c>
      <c r="C259" s="129" t="str">
        <f>IF(ISBLANK('Afrap. apr21-jun21'!C261),"",'Afrap. apr21-jun21'!C261)</f>
        <v/>
      </c>
      <c r="D259" s="21">
        <f>IF('Afrap. apr21-jun21'!J261="Funktionær",0.75,0.9)</f>
        <v>0.9</v>
      </c>
      <c r="E259" s="17"/>
      <c r="J259" s="111" t="str">
        <f t="shared" si="6"/>
        <v/>
      </c>
      <c r="K259" s="30" t="str">
        <f t="shared" si="7"/>
        <v/>
      </c>
    </row>
    <row r="260" spans="1:11" x14ac:dyDescent="0.25">
      <c r="A260" s="16" t="str">
        <f>'Afrap. apr21-jun21'!A262</f>
        <v/>
      </c>
      <c r="B260" s="81" t="str">
        <f>IF(ISBLANK('Afrap. apr21-jun21'!B262),"",'Afrap. apr21-jun21'!B262)</f>
        <v/>
      </c>
      <c r="C260" s="129" t="str">
        <f>IF(ISBLANK('Afrap. apr21-jun21'!C262),"",'Afrap. apr21-jun21'!C262)</f>
        <v/>
      </c>
      <c r="D260" s="21">
        <f>IF('Afrap. apr21-jun21'!J262="Funktionær",0.75,0.9)</f>
        <v>0.9</v>
      </c>
      <c r="E260" s="17"/>
      <c r="J260" s="111" t="str">
        <f t="shared" si="6"/>
        <v/>
      </c>
      <c r="K260" s="30" t="str">
        <f t="shared" si="7"/>
        <v/>
      </c>
    </row>
    <row r="261" spans="1:11" x14ac:dyDescent="0.25">
      <c r="A261" s="16" t="str">
        <f>'Afrap. apr21-jun21'!A263</f>
        <v/>
      </c>
      <c r="B261" s="81" t="str">
        <f>IF(ISBLANK('Afrap. apr21-jun21'!B263),"",'Afrap. apr21-jun21'!B263)</f>
        <v/>
      </c>
      <c r="C261" s="129" t="str">
        <f>IF(ISBLANK('Afrap. apr21-jun21'!C263),"",'Afrap. apr21-jun21'!C263)</f>
        <v/>
      </c>
      <c r="D261" s="21">
        <f>IF('Afrap. apr21-jun21'!J263="Funktionær",0.75,0.9)</f>
        <v>0.9</v>
      </c>
      <c r="E261" s="17"/>
      <c r="J261" s="111" t="str">
        <f t="shared" si="6"/>
        <v/>
      </c>
      <c r="K261" s="30" t="str">
        <f t="shared" si="7"/>
        <v/>
      </c>
    </row>
    <row r="262" spans="1:11" x14ac:dyDescent="0.25">
      <c r="A262" s="16" t="str">
        <f>'Afrap. apr21-jun21'!A264</f>
        <v/>
      </c>
      <c r="B262" s="81" t="str">
        <f>IF(ISBLANK('Afrap. apr21-jun21'!B264),"",'Afrap. apr21-jun21'!B264)</f>
        <v/>
      </c>
      <c r="C262" s="129" t="str">
        <f>IF(ISBLANK('Afrap. apr21-jun21'!C264),"",'Afrap. apr21-jun21'!C264)</f>
        <v/>
      </c>
      <c r="D262" s="21">
        <f>IF('Afrap. apr21-jun21'!J264="Funktionær",0.75,0.9)</f>
        <v>0.9</v>
      </c>
      <c r="E262" s="17"/>
      <c r="J262" s="111" t="str">
        <f t="shared" ref="J262:J325" si="8">IF(E262="Ja",((F262-G262)+(H262-I262)),"")</f>
        <v/>
      </c>
      <c r="K262" s="30" t="str">
        <f t="shared" ref="K262:K325" si="9">IF(E262="Ja",((F262-G262)+(H262-I262)),"")</f>
        <v/>
      </c>
    </row>
    <row r="263" spans="1:11" x14ac:dyDescent="0.25">
      <c r="A263" s="16" t="str">
        <f>'Afrap. apr21-jun21'!A265</f>
        <v/>
      </c>
      <c r="B263" s="81" t="str">
        <f>IF(ISBLANK('Afrap. apr21-jun21'!B265),"",'Afrap. apr21-jun21'!B265)</f>
        <v/>
      </c>
      <c r="C263" s="129" t="str">
        <f>IF(ISBLANK('Afrap. apr21-jun21'!C265),"",'Afrap. apr21-jun21'!C265)</f>
        <v/>
      </c>
      <c r="D263" s="21">
        <f>IF('Afrap. apr21-jun21'!J265="Funktionær",0.75,0.9)</f>
        <v>0.9</v>
      </c>
      <c r="E263" s="17"/>
      <c r="J263" s="111" t="str">
        <f t="shared" si="8"/>
        <v/>
      </c>
      <c r="K263" s="30" t="str">
        <f t="shared" si="9"/>
        <v/>
      </c>
    </row>
    <row r="264" spans="1:11" x14ac:dyDescent="0.25">
      <c r="A264" s="16" t="str">
        <f>'Afrap. apr21-jun21'!A266</f>
        <v/>
      </c>
      <c r="B264" s="81" t="str">
        <f>IF(ISBLANK('Afrap. apr21-jun21'!B266),"",'Afrap. apr21-jun21'!B266)</f>
        <v/>
      </c>
      <c r="C264" s="129" t="str">
        <f>IF(ISBLANK('Afrap. apr21-jun21'!C266),"",'Afrap. apr21-jun21'!C266)</f>
        <v/>
      </c>
      <c r="D264" s="21">
        <f>IF('Afrap. apr21-jun21'!J266="Funktionær",0.75,0.9)</f>
        <v>0.9</v>
      </c>
      <c r="E264" s="17"/>
      <c r="J264" s="111" t="str">
        <f t="shared" si="8"/>
        <v/>
      </c>
      <c r="K264" s="30" t="str">
        <f t="shared" si="9"/>
        <v/>
      </c>
    </row>
    <row r="265" spans="1:11" x14ac:dyDescent="0.25">
      <c r="A265" s="16" t="str">
        <f>'Afrap. apr21-jun21'!A267</f>
        <v/>
      </c>
      <c r="B265" s="81" t="str">
        <f>IF(ISBLANK('Afrap. apr21-jun21'!B267),"",'Afrap. apr21-jun21'!B267)</f>
        <v/>
      </c>
      <c r="C265" s="129" t="str">
        <f>IF(ISBLANK('Afrap. apr21-jun21'!C267),"",'Afrap. apr21-jun21'!C267)</f>
        <v/>
      </c>
      <c r="D265" s="21">
        <f>IF('Afrap. apr21-jun21'!J267="Funktionær",0.75,0.9)</f>
        <v>0.9</v>
      </c>
      <c r="E265" s="17"/>
      <c r="J265" s="111" t="str">
        <f t="shared" si="8"/>
        <v/>
      </c>
      <c r="K265" s="30" t="str">
        <f t="shared" si="9"/>
        <v/>
      </c>
    </row>
    <row r="266" spans="1:11" x14ac:dyDescent="0.25">
      <c r="A266" s="16" t="str">
        <f>'Afrap. apr21-jun21'!A268</f>
        <v/>
      </c>
      <c r="B266" s="81" t="str">
        <f>IF(ISBLANK('Afrap. apr21-jun21'!B268),"",'Afrap. apr21-jun21'!B268)</f>
        <v/>
      </c>
      <c r="C266" s="129" t="str">
        <f>IF(ISBLANK('Afrap. apr21-jun21'!C268),"",'Afrap. apr21-jun21'!C268)</f>
        <v/>
      </c>
      <c r="D266" s="21">
        <f>IF('Afrap. apr21-jun21'!J268="Funktionær",0.75,0.9)</f>
        <v>0.9</v>
      </c>
      <c r="E266" s="17"/>
      <c r="J266" s="111" t="str">
        <f t="shared" si="8"/>
        <v/>
      </c>
      <c r="K266" s="30" t="str">
        <f t="shared" si="9"/>
        <v/>
      </c>
    </row>
    <row r="267" spans="1:11" x14ac:dyDescent="0.25">
      <c r="A267" s="16" t="str">
        <f>'Afrap. apr21-jun21'!A269</f>
        <v/>
      </c>
      <c r="B267" s="81" t="str">
        <f>IF(ISBLANK('Afrap. apr21-jun21'!B269),"",'Afrap. apr21-jun21'!B269)</f>
        <v/>
      </c>
      <c r="C267" s="129" t="str">
        <f>IF(ISBLANK('Afrap. apr21-jun21'!C269),"",'Afrap. apr21-jun21'!C269)</f>
        <v/>
      </c>
      <c r="D267" s="21">
        <f>IF('Afrap. apr21-jun21'!J269="Funktionær",0.75,0.9)</f>
        <v>0.9</v>
      </c>
      <c r="E267" s="17"/>
      <c r="J267" s="111" t="str">
        <f t="shared" si="8"/>
        <v/>
      </c>
      <c r="K267" s="30" t="str">
        <f t="shared" si="9"/>
        <v/>
      </c>
    </row>
    <row r="268" spans="1:11" x14ac:dyDescent="0.25">
      <c r="A268" s="16" t="str">
        <f>'Afrap. apr21-jun21'!A270</f>
        <v/>
      </c>
      <c r="B268" s="81" t="str">
        <f>IF(ISBLANK('Afrap. apr21-jun21'!B270),"",'Afrap. apr21-jun21'!B270)</f>
        <v/>
      </c>
      <c r="C268" s="129" t="str">
        <f>IF(ISBLANK('Afrap. apr21-jun21'!C270),"",'Afrap. apr21-jun21'!C270)</f>
        <v/>
      </c>
      <c r="D268" s="21">
        <f>IF('Afrap. apr21-jun21'!J270="Funktionær",0.75,0.9)</f>
        <v>0.9</v>
      </c>
      <c r="E268" s="17"/>
      <c r="J268" s="111" t="str">
        <f t="shared" si="8"/>
        <v/>
      </c>
      <c r="K268" s="30" t="str">
        <f t="shared" si="9"/>
        <v/>
      </c>
    </row>
    <row r="269" spans="1:11" x14ac:dyDescent="0.25">
      <c r="A269" s="16" t="str">
        <f>'Afrap. apr21-jun21'!A271</f>
        <v/>
      </c>
      <c r="B269" s="81" t="str">
        <f>IF(ISBLANK('Afrap. apr21-jun21'!B271),"",'Afrap. apr21-jun21'!B271)</f>
        <v/>
      </c>
      <c r="C269" s="129" t="str">
        <f>IF(ISBLANK('Afrap. apr21-jun21'!C271),"",'Afrap. apr21-jun21'!C271)</f>
        <v/>
      </c>
      <c r="D269" s="21">
        <f>IF('Afrap. apr21-jun21'!J271="Funktionær",0.75,0.9)</f>
        <v>0.9</v>
      </c>
      <c r="E269" s="17"/>
      <c r="J269" s="111" t="str">
        <f t="shared" si="8"/>
        <v/>
      </c>
      <c r="K269" s="30" t="str">
        <f t="shared" si="9"/>
        <v/>
      </c>
    </row>
    <row r="270" spans="1:11" x14ac:dyDescent="0.25">
      <c r="A270" s="16" t="str">
        <f>'Afrap. apr21-jun21'!A272</f>
        <v/>
      </c>
      <c r="B270" s="81" t="str">
        <f>IF(ISBLANK('Afrap. apr21-jun21'!B272),"",'Afrap. apr21-jun21'!B272)</f>
        <v/>
      </c>
      <c r="C270" s="129" t="str">
        <f>IF(ISBLANK('Afrap. apr21-jun21'!C272),"",'Afrap. apr21-jun21'!C272)</f>
        <v/>
      </c>
      <c r="D270" s="21">
        <f>IF('Afrap. apr21-jun21'!J272="Funktionær",0.75,0.9)</f>
        <v>0.9</v>
      </c>
      <c r="E270" s="17"/>
      <c r="J270" s="111" t="str">
        <f t="shared" si="8"/>
        <v/>
      </c>
      <c r="K270" s="30" t="str">
        <f t="shared" si="9"/>
        <v/>
      </c>
    </row>
    <row r="271" spans="1:11" x14ac:dyDescent="0.25">
      <c r="A271" s="16" t="str">
        <f>'Afrap. apr21-jun21'!A273</f>
        <v/>
      </c>
      <c r="B271" s="81" t="str">
        <f>IF(ISBLANK('Afrap. apr21-jun21'!B273),"",'Afrap. apr21-jun21'!B273)</f>
        <v/>
      </c>
      <c r="C271" s="129" t="str">
        <f>IF(ISBLANK('Afrap. apr21-jun21'!C273),"",'Afrap. apr21-jun21'!C273)</f>
        <v/>
      </c>
      <c r="D271" s="21">
        <f>IF('Afrap. apr21-jun21'!J273="Funktionær",0.75,0.9)</f>
        <v>0.9</v>
      </c>
      <c r="E271" s="17"/>
      <c r="J271" s="111" t="str">
        <f t="shared" si="8"/>
        <v/>
      </c>
      <c r="K271" s="30" t="str">
        <f t="shared" si="9"/>
        <v/>
      </c>
    </row>
    <row r="272" spans="1:11" x14ac:dyDescent="0.25">
      <c r="A272" s="16" t="str">
        <f>'Afrap. apr21-jun21'!A274</f>
        <v/>
      </c>
      <c r="B272" s="81" t="str">
        <f>IF(ISBLANK('Afrap. apr21-jun21'!B274),"",'Afrap. apr21-jun21'!B274)</f>
        <v/>
      </c>
      <c r="C272" s="129" t="str">
        <f>IF(ISBLANK('Afrap. apr21-jun21'!C274),"",'Afrap. apr21-jun21'!C274)</f>
        <v/>
      </c>
      <c r="D272" s="21">
        <f>IF('Afrap. apr21-jun21'!J274="Funktionær",0.75,0.9)</f>
        <v>0.9</v>
      </c>
      <c r="E272" s="17"/>
      <c r="J272" s="111" t="str">
        <f t="shared" si="8"/>
        <v/>
      </c>
      <c r="K272" s="30" t="str">
        <f t="shared" si="9"/>
        <v/>
      </c>
    </row>
    <row r="273" spans="1:11" x14ac:dyDescent="0.25">
      <c r="A273" s="16" t="str">
        <f>'Afrap. apr21-jun21'!A275</f>
        <v/>
      </c>
      <c r="B273" s="81" t="str">
        <f>IF(ISBLANK('Afrap. apr21-jun21'!B275),"",'Afrap. apr21-jun21'!B275)</f>
        <v/>
      </c>
      <c r="C273" s="129" t="str">
        <f>IF(ISBLANK('Afrap. apr21-jun21'!C275),"",'Afrap. apr21-jun21'!C275)</f>
        <v/>
      </c>
      <c r="D273" s="21">
        <f>IF('Afrap. apr21-jun21'!J275="Funktionær",0.75,0.9)</f>
        <v>0.9</v>
      </c>
      <c r="E273" s="17"/>
      <c r="J273" s="111" t="str">
        <f t="shared" si="8"/>
        <v/>
      </c>
      <c r="K273" s="30" t="str">
        <f t="shared" si="9"/>
        <v/>
      </c>
    </row>
    <row r="274" spans="1:11" x14ac:dyDescent="0.25">
      <c r="A274" s="16" t="str">
        <f>'Afrap. apr21-jun21'!A276</f>
        <v/>
      </c>
      <c r="B274" s="81" t="str">
        <f>IF(ISBLANK('Afrap. apr21-jun21'!B276),"",'Afrap. apr21-jun21'!B276)</f>
        <v/>
      </c>
      <c r="C274" s="129" t="str">
        <f>IF(ISBLANK('Afrap. apr21-jun21'!C276),"",'Afrap. apr21-jun21'!C276)</f>
        <v/>
      </c>
      <c r="D274" s="21">
        <f>IF('Afrap. apr21-jun21'!J276="Funktionær",0.75,0.9)</f>
        <v>0.9</v>
      </c>
      <c r="E274" s="17"/>
      <c r="J274" s="111" t="str">
        <f t="shared" si="8"/>
        <v/>
      </c>
      <c r="K274" s="30" t="str">
        <f t="shared" si="9"/>
        <v/>
      </c>
    </row>
    <row r="275" spans="1:11" x14ac:dyDescent="0.25">
      <c r="A275" s="16" t="str">
        <f>'Afrap. apr21-jun21'!A277</f>
        <v/>
      </c>
      <c r="B275" s="81" t="str">
        <f>IF(ISBLANK('Afrap. apr21-jun21'!B277),"",'Afrap. apr21-jun21'!B277)</f>
        <v/>
      </c>
      <c r="C275" s="129" t="str">
        <f>IF(ISBLANK('Afrap. apr21-jun21'!C277),"",'Afrap. apr21-jun21'!C277)</f>
        <v/>
      </c>
      <c r="D275" s="21">
        <f>IF('Afrap. apr21-jun21'!J277="Funktionær",0.75,0.9)</f>
        <v>0.9</v>
      </c>
      <c r="E275" s="17"/>
      <c r="J275" s="111" t="str">
        <f t="shared" si="8"/>
        <v/>
      </c>
      <c r="K275" s="30" t="str">
        <f t="shared" si="9"/>
        <v/>
      </c>
    </row>
    <row r="276" spans="1:11" x14ac:dyDescent="0.25">
      <c r="A276" s="16" t="str">
        <f>'Afrap. apr21-jun21'!A278</f>
        <v/>
      </c>
      <c r="B276" s="81" t="str">
        <f>IF(ISBLANK('Afrap. apr21-jun21'!B278),"",'Afrap. apr21-jun21'!B278)</f>
        <v/>
      </c>
      <c r="C276" s="129" t="str">
        <f>IF(ISBLANK('Afrap. apr21-jun21'!C278),"",'Afrap. apr21-jun21'!C278)</f>
        <v/>
      </c>
      <c r="D276" s="21">
        <f>IF('Afrap. apr21-jun21'!J278="Funktionær",0.75,0.9)</f>
        <v>0.9</v>
      </c>
      <c r="E276" s="17"/>
      <c r="J276" s="111" t="str">
        <f t="shared" si="8"/>
        <v/>
      </c>
      <c r="K276" s="30" t="str">
        <f t="shared" si="9"/>
        <v/>
      </c>
    </row>
    <row r="277" spans="1:11" x14ac:dyDescent="0.25">
      <c r="A277" s="16" t="str">
        <f>'Afrap. apr21-jun21'!A279</f>
        <v/>
      </c>
      <c r="B277" s="81" t="str">
        <f>IF(ISBLANK('Afrap. apr21-jun21'!B279),"",'Afrap. apr21-jun21'!B279)</f>
        <v/>
      </c>
      <c r="C277" s="129" t="str">
        <f>IF(ISBLANK('Afrap. apr21-jun21'!C279),"",'Afrap. apr21-jun21'!C279)</f>
        <v/>
      </c>
      <c r="D277" s="21">
        <f>IF('Afrap. apr21-jun21'!J279="Funktionær",0.75,0.9)</f>
        <v>0.9</v>
      </c>
      <c r="E277" s="17"/>
      <c r="J277" s="111" t="str">
        <f t="shared" si="8"/>
        <v/>
      </c>
      <c r="K277" s="30" t="str">
        <f t="shared" si="9"/>
        <v/>
      </c>
    </row>
    <row r="278" spans="1:11" x14ac:dyDescent="0.25">
      <c r="A278" s="16" t="str">
        <f>'Afrap. apr21-jun21'!A280</f>
        <v/>
      </c>
      <c r="B278" s="81" t="str">
        <f>IF(ISBLANK('Afrap. apr21-jun21'!B280),"",'Afrap. apr21-jun21'!B280)</f>
        <v/>
      </c>
      <c r="C278" s="129" t="str">
        <f>IF(ISBLANK('Afrap. apr21-jun21'!C280),"",'Afrap. apr21-jun21'!C280)</f>
        <v/>
      </c>
      <c r="D278" s="21">
        <f>IF('Afrap. apr21-jun21'!J280="Funktionær",0.75,0.9)</f>
        <v>0.9</v>
      </c>
      <c r="E278" s="17"/>
      <c r="J278" s="111" t="str">
        <f t="shared" si="8"/>
        <v/>
      </c>
      <c r="K278" s="30" t="str">
        <f t="shared" si="9"/>
        <v/>
      </c>
    </row>
    <row r="279" spans="1:11" x14ac:dyDescent="0.25">
      <c r="A279" s="16" t="str">
        <f>'Afrap. apr21-jun21'!A281</f>
        <v/>
      </c>
      <c r="B279" s="81" t="str">
        <f>IF(ISBLANK('Afrap. apr21-jun21'!B281),"",'Afrap. apr21-jun21'!B281)</f>
        <v/>
      </c>
      <c r="C279" s="129" t="str">
        <f>IF(ISBLANK('Afrap. apr21-jun21'!C281),"",'Afrap. apr21-jun21'!C281)</f>
        <v/>
      </c>
      <c r="D279" s="21">
        <f>IF('Afrap. apr21-jun21'!J281="Funktionær",0.75,0.9)</f>
        <v>0.9</v>
      </c>
      <c r="E279" s="17"/>
      <c r="J279" s="111" t="str">
        <f t="shared" si="8"/>
        <v/>
      </c>
      <c r="K279" s="30" t="str">
        <f t="shared" si="9"/>
        <v/>
      </c>
    </row>
    <row r="280" spans="1:11" x14ac:dyDescent="0.25">
      <c r="A280" s="16" t="str">
        <f>'Afrap. apr21-jun21'!A282</f>
        <v/>
      </c>
      <c r="B280" s="81" t="str">
        <f>IF(ISBLANK('Afrap. apr21-jun21'!B282),"",'Afrap. apr21-jun21'!B282)</f>
        <v/>
      </c>
      <c r="C280" s="129" t="str">
        <f>IF(ISBLANK('Afrap. apr21-jun21'!C282),"",'Afrap. apr21-jun21'!C282)</f>
        <v/>
      </c>
      <c r="D280" s="21">
        <f>IF('Afrap. apr21-jun21'!J282="Funktionær",0.75,0.9)</f>
        <v>0.9</v>
      </c>
      <c r="E280" s="17"/>
      <c r="J280" s="111" t="str">
        <f t="shared" si="8"/>
        <v/>
      </c>
      <c r="K280" s="30" t="str">
        <f t="shared" si="9"/>
        <v/>
      </c>
    </row>
    <row r="281" spans="1:11" x14ac:dyDescent="0.25">
      <c r="A281" s="16" t="str">
        <f>'Afrap. apr21-jun21'!A283</f>
        <v/>
      </c>
      <c r="B281" s="81" t="str">
        <f>IF(ISBLANK('Afrap. apr21-jun21'!B283),"",'Afrap. apr21-jun21'!B283)</f>
        <v/>
      </c>
      <c r="C281" s="129" t="str">
        <f>IF(ISBLANK('Afrap. apr21-jun21'!C283),"",'Afrap. apr21-jun21'!C283)</f>
        <v/>
      </c>
      <c r="D281" s="21">
        <f>IF('Afrap. apr21-jun21'!J283="Funktionær",0.75,0.9)</f>
        <v>0.9</v>
      </c>
      <c r="E281" s="17"/>
      <c r="J281" s="111" t="str">
        <f t="shared" si="8"/>
        <v/>
      </c>
      <c r="K281" s="30" t="str">
        <f t="shared" si="9"/>
        <v/>
      </c>
    </row>
    <row r="282" spans="1:11" x14ac:dyDescent="0.25">
      <c r="A282" s="16" t="str">
        <f>'Afrap. apr21-jun21'!A284</f>
        <v/>
      </c>
      <c r="B282" s="81" t="str">
        <f>IF(ISBLANK('Afrap. apr21-jun21'!B284),"",'Afrap. apr21-jun21'!B284)</f>
        <v/>
      </c>
      <c r="C282" s="129" t="str">
        <f>IF(ISBLANK('Afrap. apr21-jun21'!C284),"",'Afrap. apr21-jun21'!C284)</f>
        <v/>
      </c>
      <c r="D282" s="21">
        <f>IF('Afrap. apr21-jun21'!J284="Funktionær",0.75,0.9)</f>
        <v>0.9</v>
      </c>
      <c r="E282" s="17"/>
      <c r="J282" s="111" t="str">
        <f t="shared" si="8"/>
        <v/>
      </c>
      <c r="K282" s="30" t="str">
        <f t="shared" si="9"/>
        <v/>
      </c>
    </row>
    <row r="283" spans="1:11" x14ac:dyDescent="0.25">
      <c r="A283" s="16" t="str">
        <f>'Afrap. apr21-jun21'!A285</f>
        <v/>
      </c>
      <c r="B283" s="81" t="str">
        <f>IF(ISBLANK('Afrap. apr21-jun21'!B285),"",'Afrap. apr21-jun21'!B285)</f>
        <v/>
      </c>
      <c r="C283" s="129" t="str">
        <f>IF(ISBLANK('Afrap. apr21-jun21'!C285),"",'Afrap. apr21-jun21'!C285)</f>
        <v/>
      </c>
      <c r="D283" s="21">
        <f>IF('Afrap. apr21-jun21'!J285="Funktionær",0.75,0.9)</f>
        <v>0.9</v>
      </c>
      <c r="E283" s="17"/>
      <c r="J283" s="111" t="str">
        <f t="shared" si="8"/>
        <v/>
      </c>
      <c r="K283" s="30" t="str">
        <f t="shared" si="9"/>
        <v/>
      </c>
    </row>
    <row r="284" spans="1:11" x14ac:dyDescent="0.25">
      <c r="A284" s="16" t="str">
        <f>'Afrap. apr21-jun21'!A286</f>
        <v/>
      </c>
      <c r="B284" s="81" t="str">
        <f>IF(ISBLANK('Afrap. apr21-jun21'!B286),"",'Afrap. apr21-jun21'!B286)</f>
        <v/>
      </c>
      <c r="C284" s="129" t="str">
        <f>IF(ISBLANK('Afrap. apr21-jun21'!C286),"",'Afrap. apr21-jun21'!C286)</f>
        <v/>
      </c>
      <c r="D284" s="21">
        <f>IF('Afrap. apr21-jun21'!J286="Funktionær",0.75,0.9)</f>
        <v>0.9</v>
      </c>
      <c r="E284" s="17"/>
      <c r="J284" s="111" t="str">
        <f t="shared" si="8"/>
        <v/>
      </c>
      <c r="K284" s="30" t="str">
        <f t="shared" si="9"/>
        <v/>
      </c>
    </row>
    <row r="285" spans="1:11" x14ac:dyDescent="0.25">
      <c r="A285" s="16" t="str">
        <f>'Afrap. apr21-jun21'!A287</f>
        <v/>
      </c>
      <c r="B285" s="81" t="str">
        <f>IF(ISBLANK('Afrap. apr21-jun21'!B287),"",'Afrap. apr21-jun21'!B287)</f>
        <v/>
      </c>
      <c r="C285" s="129" t="str">
        <f>IF(ISBLANK('Afrap. apr21-jun21'!C287),"",'Afrap. apr21-jun21'!C287)</f>
        <v/>
      </c>
      <c r="D285" s="21">
        <f>IF('Afrap. apr21-jun21'!J287="Funktionær",0.75,0.9)</f>
        <v>0.9</v>
      </c>
      <c r="E285" s="17"/>
      <c r="J285" s="111" t="str">
        <f t="shared" si="8"/>
        <v/>
      </c>
      <c r="K285" s="30" t="str">
        <f t="shared" si="9"/>
        <v/>
      </c>
    </row>
    <row r="286" spans="1:11" x14ac:dyDescent="0.25">
      <c r="A286" s="16" t="str">
        <f>'Afrap. apr21-jun21'!A288</f>
        <v/>
      </c>
      <c r="B286" s="81" t="str">
        <f>IF(ISBLANK('Afrap. apr21-jun21'!B288),"",'Afrap. apr21-jun21'!B288)</f>
        <v/>
      </c>
      <c r="C286" s="129" t="str">
        <f>IF(ISBLANK('Afrap. apr21-jun21'!C288),"",'Afrap. apr21-jun21'!C288)</f>
        <v/>
      </c>
      <c r="D286" s="21">
        <f>IF('Afrap. apr21-jun21'!J288="Funktionær",0.75,0.9)</f>
        <v>0.9</v>
      </c>
      <c r="E286" s="17"/>
      <c r="J286" s="111" t="str">
        <f t="shared" si="8"/>
        <v/>
      </c>
      <c r="K286" s="30" t="str">
        <f t="shared" si="9"/>
        <v/>
      </c>
    </row>
    <row r="287" spans="1:11" x14ac:dyDescent="0.25">
      <c r="A287" s="16" t="str">
        <f>'Afrap. apr21-jun21'!A289</f>
        <v/>
      </c>
      <c r="B287" s="81" t="str">
        <f>IF(ISBLANK('Afrap. apr21-jun21'!B289),"",'Afrap. apr21-jun21'!B289)</f>
        <v/>
      </c>
      <c r="C287" s="129" t="str">
        <f>IF(ISBLANK('Afrap. apr21-jun21'!C289),"",'Afrap. apr21-jun21'!C289)</f>
        <v/>
      </c>
      <c r="D287" s="21">
        <f>IF('Afrap. apr21-jun21'!J289="Funktionær",0.75,0.9)</f>
        <v>0.9</v>
      </c>
      <c r="E287" s="17"/>
      <c r="J287" s="111" t="str">
        <f t="shared" si="8"/>
        <v/>
      </c>
      <c r="K287" s="30" t="str">
        <f t="shared" si="9"/>
        <v/>
      </c>
    </row>
    <row r="288" spans="1:11" x14ac:dyDescent="0.25">
      <c r="A288" s="16" t="str">
        <f>'Afrap. apr21-jun21'!A290</f>
        <v/>
      </c>
      <c r="B288" s="81" t="str">
        <f>IF(ISBLANK('Afrap. apr21-jun21'!B290),"",'Afrap. apr21-jun21'!B290)</f>
        <v/>
      </c>
      <c r="C288" s="129" t="str">
        <f>IF(ISBLANK('Afrap. apr21-jun21'!C290),"",'Afrap. apr21-jun21'!C290)</f>
        <v/>
      </c>
      <c r="D288" s="21">
        <f>IF('Afrap. apr21-jun21'!J290="Funktionær",0.75,0.9)</f>
        <v>0.9</v>
      </c>
      <c r="E288" s="17"/>
      <c r="J288" s="111" t="str">
        <f t="shared" si="8"/>
        <v/>
      </c>
      <c r="K288" s="30" t="str">
        <f t="shared" si="9"/>
        <v/>
      </c>
    </row>
    <row r="289" spans="1:11" x14ac:dyDescent="0.25">
      <c r="A289" s="16" t="str">
        <f>'Afrap. apr21-jun21'!A291</f>
        <v/>
      </c>
      <c r="B289" s="81" t="str">
        <f>IF(ISBLANK('Afrap. apr21-jun21'!B291),"",'Afrap. apr21-jun21'!B291)</f>
        <v/>
      </c>
      <c r="C289" s="129" t="str">
        <f>IF(ISBLANK('Afrap. apr21-jun21'!C291),"",'Afrap. apr21-jun21'!C291)</f>
        <v/>
      </c>
      <c r="D289" s="21">
        <f>IF('Afrap. apr21-jun21'!J291="Funktionær",0.75,0.9)</f>
        <v>0.9</v>
      </c>
      <c r="E289" s="17"/>
      <c r="J289" s="111" t="str">
        <f t="shared" si="8"/>
        <v/>
      </c>
      <c r="K289" s="30" t="str">
        <f t="shared" si="9"/>
        <v/>
      </c>
    </row>
    <row r="290" spans="1:11" x14ac:dyDescent="0.25">
      <c r="A290" s="16" t="str">
        <f>'Afrap. apr21-jun21'!A292</f>
        <v/>
      </c>
      <c r="B290" s="81" t="str">
        <f>IF(ISBLANK('Afrap. apr21-jun21'!B292),"",'Afrap. apr21-jun21'!B292)</f>
        <v/>
      </c>
      <c r="C290" s="129" t="str">
        <f>IF(ISBLANK('Afrap. apr21-jun21'!C292),"",'Afrap. apr21-jun21'!C292)</f>
        <v/>
      </c>
      <c r="D290" s="21">
        <f>IF('Afrap. apr21-jun21'!J292="Funktionær",0.75,0.9)</f>
        <v>0.9</v>
      </c>
      <c r="E290" s="17"/>
      <c r="J290" s="111" t="str">
        <f t="shared" si="8"/>
        <v/>
      </c>
      <c r="K290" s="30" t="str">
        <f t="shared" si="9"/>
        <v/>
      </c>
    </row>
    <row r="291" spans="1:11" x14ac:dyDescent="0.25">
      <c r="A291" s="16" t="str">
        <f>'Afrap. apr21-jun21'!A293</f>
        <v/>
      </c>
      <c r="B291" s="81" t="str">
        <f>IF(ISBLANK('Afrap. apr21-jun21'!B293),"",'Afrap. apr21-jun21'!B293)</f>
        <v/>
      </c>
      <c r="C291" s="129" t="str">
        <f>IF(ISBLANK('Afrap. apr21-jun21'!C293),"",'Afrap. apr21-jun21'!C293)</f>
        <v/>
      </c>
      <c r="D291" s="21">
        <f>IF('Afrap. apr21-jun21'!J293="Funktionær",0.75,0.9)</f>
        <v>0.9</v>
      </c>
      <c r="E291" s="17"/>
      <c r="J291" s="111" t="str">
        <f t="shared" si="8"/>
        <v/>
      </c>
      <c r="K291" s="30" t="str">
        <f t="shared" si="9"/>
        <v/>
      </c>
    </row>
    <row r="292" spans="1:11" x14ac:dyDescent="0.25">
      <c r="A292" s="16" t="str">
        <f>'Afrap. apr21-jun21'!A294</f>
        <v/>
      </c>
      <c r="B292" s="81" t="str">
        <f>IF(ISBLANK('Afrap. apr21-jun21'!B294),"",'Afrap. apr21-jun21'!B294)</f>
        <v/>
      </c>
      <c r="C292" s="129" t="str">
        <f>IF(ISBLANK('Afrap. apr21-jun21'!C294),"",'Afrap. apr21-jun21'!C294)</f>
        <v/>
      </c>
      <c r="D292" s="21">
        <f>IF('Afrap. apr21-jun21'!J294="Funktionær",0.75,0.9)</f>
        <v>0.9</v>
      </c>
      <c r="E292" s="17"/>
      <c r="J292" s="111" t="str">
        <f t="shared" si="8"/>
        <v/>
      </c>
      <c r="K292" s="30" t="str">
        <f t="shared" si="9"/>
        <v/>
      </c>
    </row>
    <row r="293" spans="1:11" x14ac:dyDescent="0.25">
      <c r="A293" s="16" t="str">
        <f>'Afrap. apr21-jun21'!A295</f>
        <v/>
      </c>
      <c r="B293" s="81" t="str">
        <f>IF(ISBLANK('Afrap. apr21-jun21'!B295),"",'Afrap. apr21-jun21'!B295)</f>
        <v/>
      </c>
      <c r="C293" s="129" t="str">
        <f>IF(ISBLANK('Afrap. apr21-jun21'!C295),"",'Afrap. apr21-jun21'!C295)</f>
        <v/>
      </c>
      <c r="D293" s="21">
        <f>IF('Afrap. apr21-jun21'!J295="Funktionær",0.75,0.9)</f>
        <v>0.9</v>
      </c>
      <c r="E293" s="17"/>
      <c r="J293" s="111" t="str">
        <f t="shared" si="8"/>
        <v/>
      </c>
      <c r="K293" s="30" t="str">
        <f t="shared" si="9"/>
        <v/>
      </c>
    </row>
    <row r="294" spans="1:11" x14ac:dyDescent="0.25">
      <c r="A294" s="16" t="str">
        <f>'Afrap. apr21-jun21'!A296</f>
        <v/>
      </c>
      <c r="B294" s="81" t="str">
        <f>IF(ISBLANK('Afrap. apr21-jun21'!B296),"",'Afrap. apr21-jun21'!B296)</f>
        <v/>
      </c>
      <c r="C294" s="129" t="str">
        <f>IF(ISBLANK('Afrap. apr21-jun21'!C296),"",'Afrap. apr21-jun21'!C296)</f>
        <v/>
      </c>
      <c r="D294" s="21">
        <f>IF('Afrap. apr21-jun21'!J296="Funktionær",0.75,0.9)</f>
        <v>0.9</v>
      </c>
      <c r="E294" s="17"/>
      <c r="J294" s="111" t="str">
        <f t="shared" si="8"/>
        <v/>
      </c>
      <c r="K294" s="30" t="str">
        <f t="shared" si="9"/>
        <v/>
      </c>
    </row>
    <row r="295" spans="1:11" x14ac:dyDescent="0.25">
      <c r="A295" s="16" t="str">
        <f>'Afrap. apr21-jun21'!A297</f>
        <v/>
      </c>
      <c r="B295" s="81" t="str">
        <f>IF(ISBLANK('Afrap. apr21-jun21'!B297),"",'Afrap. apr21-jun21'!B297)</f>
        <v/>
      </c>
      <c r="C295" s="129" t="str">
        <f>IF(ISBLANK('Afrap. apr21-jun21'!C297),"",'Afrap. apr21-jun21'!C297)</f>
        <v/>
      </c>
      <c r="D295" s="21">
        <f>IF('Afrap. apr21-jun21'!J297="Funktionær",0.75,0.9)</f>
        <v>0.9</v>
      </c>
      <c r="E295" s="17"/>
      <c r="J295" s="111" t="str">
        <f t="shared" si="8"/>
        <v/>
      </c>
      <c r="K295" s="30" t="str">
        <f t="shared" si="9"/>
        <v/>
      </c>
    </row>
    <row r="296" spans="1:11" x14ac:dyDescent="0.25">
      <c r="A296" s="16" t="str">
        <f>'Afrap. apr21-jun21'!A298</f>
        <v/>
      </c>
      <c r="B296" s="81" t="str">
        <f>IF(ISBLANK('Afrap. apr21-jun21'!B298),"",'Afrap. apr21-jun21'!B298)</f>
        <v/>
      </c>
      <c r="C296" s="129" t="str">
        <f>IF(ISBLANK('Afrap. apr21-jun21'!C298),"",'Afrap. apr21-jun21'!C298)</f>
        <v/>
      </c>
      <c r="D296" s="21">
        <f>IF('Afrap. apr21-jun21'!J298="Funktionær",0.75,0.9)</f>
        <v>0.9</v>
      </c>
      <c r="E296" s="17"/>
      <c r="J296" s="111" t="str">
        <f t="shared" si="8"/>
        <v/>
      </c>
      <c r="K296" s="30" t="str">
        <f t="shared" si="9"/>
        <v/>
      </c>
    </row>
    <row r="297" spans="1:11" x14ac:dyDescent="0.25">
      <c r="A297" s="16" t="str">
        <f>'Afrap. apr21-jun21'!A299</f>
        <v/>
      </c>
      <c r="B297" s="81" t="str">
        <f>IF(ISBLANK('Afrap. apr21-jun21'!B299),"",'Afrap. apr21-jun21'!B299)</f>
        <v/>
      </c>
      <c r="C297" s="129" t="str">
        <f>IF(ISBLANK('Afrap. apr21-jun21'!C299),"",'Afrap. apr21-jun21'!C299)</f>
        <v/>
      </c>
      <c r="D297" s="21">
        <f>IF('Afrap. apr21-jun21'!J299="Funktionær",0.75,0.9)</f>
        <v>0.9</v>
      </c>
      <c r="E297" s="17"/>
      <c r="J297" s="111" t="str">
        <f t="shared" si="8"/>
        <v/>
      </c>
      <c r="K297" s="30" t="str">
        <f t="shared" si="9"/>
        <v/>
      </c>
    </row>
    <row r="298" spans="1:11" x14ac:dyDescent="0.25">
      <c r="A298" s="16" t="str">
        <f>'Afrap. apr21-jun21'!A300</f>
        <v/>
      </c>
      <c r="B298" s="81" t="str">
        <f>IF(ISBLANK('Afrap. apr21-jun21'!B300),"",'Afrap. apr21-jun21'!B300)</f>
        <v/>
      </c>
      <c r="C298" s="129" t="str">
        <f>IF(ISBLANK('Afrap. apr21-jun21'!C300),"",'Afrap. apr21-jun21'!C300)</f>
        <v/>
      </c>
      <c r="D298" s="21">
        <f>IF('Afrap. apr21-jun21'!J300="Funktionær",0.75,0.9)</f>
        <v>0.9</v>
      </c>
      <c r="E298" s="17"/>
      <c r="J298" s="111" t="str">
        <f t="shared" si="8"/>
        <v/>
      </c>
      <c r="K298" s="30" t="str">
        <f t="shared" si="9"/>
        <v/>
      </c>
    </row>
    <row r="299" spans="1:11" x14ac:dyDescent="0.25">
      <c r="A299" s="16" t="str">
        <f>'Afrap. apr21-jun21'!A301</f>
        <v/>
      </c>
      <c r="B299" s="81" t="str">
        <f>IF(ISBLANK('Afrap. apr21-jun21'!B301),"",'Afrap. apr21-jun21'!B301)</f>
        <v/>
      </c>
      <c r="C299" s="129" t="str">
        <f>IF(ISBLANK('Afrap. apr21-jun21'!C301),"",'Afrap. apr21-jun21'!C301)</f>
        <v/>
      </c>
      <c r="D299" s="21">
        <f>IF('Afrap. apr21-jun21'!J301="Funktionær",0.75,0.9)</f>
        <v>0.9</v>
      </c>
      <c r="E299" s="17"/>
      <c r="J299" s="111" t="str">
        <f t="shared" si="8"/>
        <v/>
      </c>
      <c r="K299" s="30" t="str">
        <f t="shared" si="9"/>
        <v/>
      </c>
    </row>
    <row r="300" spans="1:11" x14ac:dyDescent="0.25">
      <c r="A300" s="16" t="str">
        <f>'Afrap. apr21-jun21'!A302</f>
        <v/>
      </c>
      <c r="B300" s="81" t="str">
        <f>IF(ISBLANK('Afrap. apr21-jun21'!B302),"",'Afrap. apr21-jun21'!B302)</f>
        <v/>
      </c>
      <c r="C300" s="129" t="str">
        <f>IF(ISBLANK('Afrap. apr21-jun21'!C302),"",'Afrap. apr21-jun21'!C302)</f>
        <v/>
      </c>
      <c r="D300" s="21">
        <f>IF('Afrap. apr21-jun21'!J302="Funktionær",0.75,0.9)</f>
        <v>0.9</v>
      </c>
      <c r="E300" s="17"/>
      <c r="J300" s="111" t="str">
        <f t="shared" si="8"/>
        <v/>
      </c>
      <c r="K300" s="30" t="str">
        <f t="shared" si="9"/>
        <v/>
      </c>
    </row>
    <row r="301" spans="1:11" x14ac:dyDescent="0.25">
      <c r="A301" s="16" t="str">
        <f>'Afrap. apr21-jun21'!A303</f>
        <v/>
      </c>
      <c r="B301" s="81" t="str">
        <f>IF(ISBLANK('Afrap. apr21-jun21'!B303),"",'Afrap. apr21-jun21'!B303)</f>
        <v/>
      </c>
      <c r="C301" s="129" t="str">
        <f>IF(ISBLANK('Afrap. apr21-jun21'!C303),"",'Afrap. apr21-jun21'!C303)</f>
        <v/>
      </c>
      <c r="D301" s="21">
        <f>IF('Afrap. apr21-jun21'!J303="Funktionær",0.75,0.9)</f>
        <v>0.9</v>
      </c>
      <c r="E301" s="17"/>
      <c r="J301" s="111" t="str">
        <f t="shared" si="8"/>
        <v/>
      </c>
      <c r="K301" s="30" t="str">
        <f t="shared" si="9"/>
        <v/>
      </c>
    </row>
    <row r="302" spans="1:11" x14ac:dyDescent="0.25">
      <c r="A302" s="16" t="str">
        <f>'Afrap. apr21-jun21'!A304</f>
        <v/>
      </c>
      <c r="B302" s="81" t="str">
        <f>IF(ISBLANK('Afrap. apr21-jun21'!B304),"",'Afrap. apr21-jun21'!B304)</f>
        <v/>
      </c>
      <c r="C302" s="129" t="str">
        <f>IF(ISBLANK('Afrap. apr21-jun21'!C304),"",'Afrap. apr21-jun21'!C304)</f>
        <v/>
      </c>
      <c r="D302" s="21">
        <f>IF('Afrap. apr21-jun21'!J304="Funktionær",0.75,0.9)</f>
        <v>0.9</v>
      </c>
      <c r="E302" s="17"/>
      <c r="J302" s="111" t="str">
        <f t="shared" si="8"/>
        <v/>
      </c>
      <c r="K302" s="30" t="str">
        <f t="shared" si="9"/>
        <v/>
      </c>
    </row>
    <row r="303" spans="1:11" x14ac:dyDescent="0.25">
      <c r="A303" s="16" t="str">
        <f>'Afrap. apr21-jun21'!A305</f>
        <v/>
      </c>
      <c r="B303" s="81" t="str">
        <f>IF(ISBLANK('Afrap. apr21-jun21'!B305),"",'Afrap. apr21-jun21'!B305)</f>
        <v/>
      </c>
      <c r="C303" s="129" t="str">
        <f>IF(ISBLANK('Afrap. apr21-jun21'!C305),"",'Afrap. apr21-jun21'!C305)</f>
        <v/>
      </c>
      <c r="D303" s="21">
        <f>IF('Afrap. apr21-jun21'!J305="Funktionær",0.75,0.9)</f>
        <v>0.9</v>
      </c>
      <c r="E303" s="17"/>
      <c r="J303" s="111" t="str">
        <f t="shared" si="8"/>
        <v/>
      </c>
      <c r="K303" s="30" t="str">
        <f t="shared" si="9"/>
        <v/>
      </c>
    </row>
    <row r="304" spans="1:11" x14ac:dyDescent="0.25">
      <c r="A304" s="16" t="str">
        <f>'Afrap. apr21-jun21'!A306</f>
        <v/>
      </c>
      <c r="B304" s="81" t="str">
        <f>IF(ISBLANK('Afrap. apr21-jun21'!B306),"",'Afrap. apr21-jun21'!B306)</f>
        <v/>
      </c>
      <c r="C304" s="129" t="str">
        <f>IF(ISBLANK('Afrap. apr21-jun21'!C306),"",'Afrap. apr21-jun21'!C306)</f>
        <v/>
      </c>
      <c r="D304" s="21">
        <f>IF('Afrap. apr21-jun21'!J306="Funktionær",0.75,0.9)</f>
        <v>0.9</v>
      </c>
      <c r="E304" s="17"/>
      <c r="J304" s="111" t="str">
        <f t="shared" si="8"/>
        <v/>
      </c>
      <c r="K304" s="30" t="str">
        <f t="shared" si="9"/>
        <v/>
      </c>
    </row>
    <row r="305" spans="1:11" x14ac:dyDescent="0.25">
      <c r="A305" s="16" t="str">
        <f>'Afrap. apr21-jun21'!A307</f>
        <v/>
      </c>
      <c r="B305" s="81" t="str">
        <f>IF(ISBLANK('Afrap. apr21-jun21'!B307),"",'Afrap. apr21-jun21'!B307)</f>
        <v/>
      </c>
      <c r="C305" s="129" t="str">
        <f>IF(ISBLANK('Afrap. apr21-jun21'!C307),"",'Afrap. apr21-jun21'!C307)</f>
        <v/>
      </c>
      <c r="D305" s="21">
        <f>IF('Afrap. apr21-jun21'!J307="Funktionær",0.75,0.9)</f>
        <v>0.9</v>
      </c>
      <c r="E305" s="17"/>
      <c r="J305" s="111" t="str">
        <f t="shared" si="8"/>
        <v/>
      </c>
      <c r="K305" s="30" t="str">
        <f t="shared" si="9"/>
        <v/>
      </c>
    </row>
    <row r="306" spans="1:11" x14ac:dyDescent="0.25">
      <c r="A306" s="16" t="str">
        <f>'Afrap. apr21-jun21'!A308</f>
        <v/>
      </c>
      <c r="B306" s="81" t="str">
        <f>IF(ISBLANK('Afrap. apr21-jun21'!B308),"",'Afrap. apr21-jun21'!B308)</f>
        <v/>
      </c>
      <c r="C306" s="129" t="str">
        <f>IF(ISBLANK('Afrap. apr21-jun21'!C308),"",'Afrap. apr21-jun21'!C308)</f>
        <v/>
      </c>
      <c r="D306" s="21">
        <f>IF('Afrap. apr21-jun21'!J308="Funktionær",0.75,0.9)</f>
        <v>0.9</v>
      </c>
      <c r="E306" s="17"/>
      <c r="J306" s="111" t="str">
        <f t="shared" si="8"/>
        <v/>
      </c>
      <c r="K306" s="30" t="str">
        <f t="shared" si="9"/>
        <v/>
      </c>
    </row>
    <row r="307" spans="1:11" x14ac:dyDescent="0.25">
      <c r="A307" s="16" t="str">
        <f>'Afrap. apr21-jun21'!A309</f>
        <v/>
      </c>
      <c r="B307" s="81" t="str">
        <f>IF(ISBLANK('Afrap. apr21-jun21'!B309),"",'Afrap. apr21-jun21'!B309)</f>
        <v/>
      </c>
      <c r="C307" s="129" t="str">
        <f>IF(ISBLANK('Afrap. apr21-jun21'!C309),"",'Afrap. apr21-jun21'!C309)</f>
        <v/>
      </c>
      <c r="D307" s="21">
        <f>IF('Afrap. apr21-jun21'!J309="Funktionær",0.75,0.9)</f>
        <v>0.9</v>
      </c>
      <c r="E307" s="17"/>
      <c r="J307" s="111" t="str">
        <f t="shared" si="8"/>
        <v/>
      </c>
      <c r="K307" s="30" t="str">
        <f t="shared" si="9"/>
        <v/>
      </c>
    </row>
    <row r="308" spans="1:11" x14ac:dyDescent="0.25">
      <c r="A308" s="16" t="str">
        <f>'Afrap. apr21-jun21'!A310</f>
        <v/>
      </c>
      <c r="B308" s="81" t="str">
        <f>IF(ISBLANK('Afrap. apr21-jun21'!B310),"",'Afrap. apr21-jun21'!B310)</f>
        <v/>
      </c>
      <c r="C308" s="129" t="str">
        <f>IF(ISBLANK('Afrap. apr21-jun21'!C310),"",'Afrap. apr21-jun21'!C310)</f>
        <v/>
      </c>
      <c r="D308" s="21">
        <f>IF('Afrap. apr21-jun21'!J310="Funktionær",0.75,0.9)</f>
        <v>0.9</v>
      </c>
      <c r="E308" s="17"/>
      <c r="J308" s="111" t="str">
        <f t="shared" si="8"/>
        <v/>
      </c>
      <c r="K308" s="30" t="str">
        <f t="shared" si="9"/>
        <v/>
      </c>
    </row>
    <row r="309" spans="1:11" x14ac:dyDescent="0.25">
      <c r="A309" s="16" t="str">
        <f>'Afrap. apr21-jun21'!A311</f>
        <v/>
      </c>
      <c r="B309" s="81" t="str">
        <f>IF(ISBLANK('Afrap. apr21-jun21'!B311),"",'Afrap. apr21-jun21'!B311)</f>
        <v/>
      </c>
      <c r="C309" s="129" t="str">
        <f>IF(ISBLANK('Afrap. apr21-jun21'!C311),"",'Afrap. apr21-jun21'!C311)</f>
        <v/>
      </c>
      <c r="D309" s="21">
        <f>IF('Afrap. apr21-jun21'!J311="Funktionær",0.75,0.9)</f>
        <v>0.9</v>
      </c>
      <c r="E309" s="17"/>
      <c r="J309" s="111" t="str">
        <f t="shared" si="8"/>
        <v/>
      </c>
      <c r="K309" s="30" t="str">
        <f t="shared" si="9"/>
        <v/>
      </c>
    </row>
    <row r="310" spans="1:11" x14ac:dyDescent="0.25">
      <c r="A310" s="16" t="str">
        <f>'Afrap. apr21-jun21'!A312</f>
        <v/>
      </c>
      <c r="B310" s="81" t="str">
        <f>IF(ISBLANK('Afrap. apr21-jun21'!B312),"",'Afrap. apr21-jun21'!B312)</f>
        <v/>
      </c>
      <c r="C310" s="129" t="str">
        <f>IF(ISBLANK('Afrap. apr21-jun21'!C312),"",'Afrap. apr21-jun21'!C312)</f>
        <v/>
      </c>
      <c r="D310" s="21">
        <f>IF('Afrap. apr21-jun21'!J312="Funktionær",0.75,0.9)</f>
        <v>0.9</v>
      </c>
      <c r="E310" s="17"/>
      <c r="J310" s="111" t="str">
        <f t="shared" si="8"/>
        <v/>
      </c>
      <c r="K310" s="30" t="str">
        <f t="shared" si="9"/>
        <v/>
      </c>
    </row>
    <row r="311" spans="1:11" x14ac:dyDescent="0.25">
      <c r="A311" s="16" t="str">
        <f>'Afrap. apr21-jun21'!A313</f>
        <v/>
      </c>
      <c r="B311" s="81" t="str">
        <f>IF(ISBLANK('Afrap. apr21-jun21'!B313),"",'Afrap. apr21-jun21'!B313)</f>
        <v/>
      </c>
      <c r="C311" s="129" t="str">
        <f>IF(ISBLANK('Afrap. apr21-jun21'!C313),"",'Afrap. apr21-jun21'!C313)</f>
        <v/>
      </c>
      <c r="D311" s="21">
        <f>IF('Afrap. apr21-jun21'!J313="Funktionær",0.75,0.9)</f>
        <v>0.9</v>
      </c>
      <c r="E311" s="17"/>
      <c r="J311" s="111" t="str">
        <f t="shared" si="8"/>
        <v/>
      </c>
      <c r="K311" s="30" t="str">
        <f t="shared" si="9"/>
        <v/>
      </c>
    </row>
    <row r="312" spans="1:11" x14ac:dyDescent="0.25">
      <c r="A312" s="16" t="str">
        <f>'Afrap. apr21-jun21'!A314</f>
        <v/>
      </c>
      <c r="B312" s="81" t="str">
        <f>IF(ISBLANK('Afrap. apr21-jun21'!B314),"",'Afrap. apr21-jun21'!B314)</f>
        <v/>
      </c>
      <c r="C312" s="129" t="str">
        <f>IF(ISBLANK('Afrap. apr21-jun21'!C314),"",'Afrap. apr21-jun21'!C314)</f>
        <v/>
      </c>
      <c r="D312" s="21">
        <f>IF('Afrap. apr21-jun21'!J314="Funktionær",0.75,0.9)</f>
        <v>0.9</v>
      </c>
      <c r="E312" s="17"/>
      <c r="J312" s="111" t="str">
        <f t="shared" si="8"/>
        <v/>
      </c>
      <c r="K312" s="30" t="str">
        <f t="shared" si="9"/>
        <v/>
      </c>
    </row>
    <row r="313" spans="1:11" x14ac:dyDescent="0.25">
      <c r="A313" s="16" t="str">
        <f>'Afrap. apr21-jun21'!A315</f>
        <v/>
      </c>
      <c r="B313" s="81" t="str">
        <f>IF(ISBLANK('Afrap. apr21-jun21'!B315),"",'Afrap. apr21-jun21'!B315)</f>
        <v/>
      </c>
      <c r="C313" s="129" t="str">
        <f>IF(ISBLANK('Afrap. apr21-jun21'!C315),"",'Afrap. apr21-jun21'!C315)</f>
        <v/>
      </c>
      <c r="D313" s="21">
        <f>IF('Afrap. apr21-jun21'!J315="Funktionær",0.75,0.9)</f>
        <v>0.9</v>
      </c>
      <c r="E313" s="17"/>
      <c r="J313" s="111" t="str">
        <f t="shared" si="8"/>
        <v/>
      </c>
      <c r="K313" s="30" t="str">
        <f t="shared" si="9"/>
        <v/>
      </c>
    </row>
    <row r="314" spans="1:11" x14ac:dyDescent="0.25">
      <c r="A314" s="16" t="str">
        <f>'Afrap. apr21-jun21'!A316</f>
        <v/>
      </c>
      <c r="B314" s="81" t="str">
        <f>IF(ISBLANK('Afrap. apr21-jun21'!B316),"",'Afrap. apr21-jun21'!B316)</f>
        <v/>
      </c>
      <c r="C314" s="129" t="str">
        <f>IF(ISBLANK('Afrap. apr21-jun21'!C316),"",'Afrap. apr21-jun21'!C316)</f>
        <v/>
      </c>
      <c r="D314" s="21">
        <f>IF('Afrap. apr21-jun21'!J316="Funktionær",0.75,0.9)</f>
        <v>0.9</v>
      </c>
      <c r="E314" s="17"/>
      <c r="J314" s="111" t="str">
        <f t="shared" si="8"/>
        <v/>
      </c>
      <c r="K314" s="30" t="str">
        <f t="shared" si="9"/>
        <v/>
      </c>
    </row>
    <row r="315" spans="1:11" x14ac:dyDescent="0.25">
      <c r="A315" s="16" t="str">
        <f>'Afrap. apr21-jun21'!A317</f>
        <v/>
      </c>
      <c r="B315" s="81" t="str">
        <f>IF(ISBLANK('Afrap. apr21-jun21'!B317),"",'Afrap. apr21-jun21'!B317)</f>
        <v/>
      </c>
      <c r="C315" s="129" t="str">
        <f>IF(ISBLANK('Afrap. apr21-jun21'!C317),"",'Afrap. apr21-jun21'!C317)</f>
        <v/>
      </c>
      <c r="D315" s="21">
        <f>IF('Afrap. apr21-jun21'!J317="Funktionær",0.75,0.9)</f>
        <v>0.9</v>
      </c>
      <c r="E315" s="17"/>
      <c r="J315" s="111" t="str">
        <f t="shared" si="8"/>
        <v/>
      </c>
      <c r="K315" s="30" t="str">
        <f t="shared" si="9"/>
        <v/>
      </c>
    </row>
    <row r="316" spans="1:11" x14ac:dyDescent="0.25">
      <c r="A316" s="16" t="str">
        <f>'Afrap. apr21-jun21'!A318</f>
        <v/>
      </c>
      <c r="B316" s="81" t="str">
        <f>IF(ISBLANK('Afrap. apr21-jun21'!B318),"",'Afrap. apr21-jun21'!B318)</f>
        <v/>
      </c>
      <c r="C316" s="129" t="str">
        <f>IF(ISBLANK('Afrap. apr21-jun21'!C318),"",'Afrap. apr21-jun21'!C318)</f>
        <v/>
      </c>
      <c r="D316" s="21">
        <f>IF('Afrap. apr21-jun21'!J318="Funktionær",0.75,0.9)</f>
        <v>0.9</v>
      </c>
      <c r="E316" s="17"/>
      <c r="J316" s="111" t="str">
        <f t="shared" si="8"/>
        <v/>
      </c>
      <c r="K316" s="30" t="str">
        <f t="shared" si="9"/>
        <v/>
      </c>
    </row>
    <row r="317" spans="1:11" x14ac:dyDescent="0.25">
      <c r="A317" s="16" t="str">
        <f>'Afrap. apr21-jun21'!A319</f>
        <v/>
      </c>
      <c r="B317" s="81" t="str">
        <f>IF(ISBLANK('Afrap. apr21-jun21'!B319),"",'Afrap. apr21-jun21'!B319)</f>
        <v/>
      </c>
      <c r="C317" s="129" t="str">
        <f>IF(ISBLANK('Afrap. apr21-jun21'!C319),"",'Afrap. apr21-jun21'!C319)</f>
        <v/>
      </c>
      <c r="D317" s="21">
        <f>IF('Afrap. apr21-jun21'!J319="Funktionær",0.75,0.9)</f>
        <v>0.9</v>
      </c>
      <c r="E317" s="17"/>
      <c r="J317" s="111" t="str">
        <f t="shared" si="8"/>
        <v/>
      </c>
      <c r="K317" s="30" t="str">
        <f t="shared" si="9"/>
        <v/>
      </c>
    </row>
    <row r="318" spans="1:11" x14ac:dyDescent="0.25">
      <c r="A318" s="16" t="str">
        <f>'Afrap. apr21-jun21'!A320</f>
        <v/>
      </c>
      <c r="B318" s="81" t="str">
        <f>IF(ISBLANK('Afrap. apr21-jun21'!B320),"",'Afrap. apr21-jun21'!B320)</f>
        <v/>
      </c>
      <c r="C318" s="129" t="str">
        <f>IF(ISBLANK('Afrap. apr21-jun21'!C320),"",'Afrap. apr21-jun21'!C320)</f>
        <v/>
      </c>
      <c r="D318" s="21">
        <f>IF('Afrap. apr21-jun21'!J320="Funktionær",0.75,0.9)</f>
        <v>0.9</v>
      </c>
      <c r="E318" s="17"/>
      <c r="J318" s="111" t="str">
        <f t="shared" si="8"/>
        <v/>
      </c>
      <c r="K318" s="30" t="str">
        <f t="shared" si="9"/>
        <v/>
      </c>
    </row>
    <row r="319" spans="1:11" x14ac:dyDescent="0.25">
      <c r="A319" s="16" t="str">
        <f>'Afrap. apr21-jun21'!A321</f>
        <v/>
      </c>
      <c r="B319" s="81" t="str">
        <f>IF(ISBLANK('Afrap. apr21-jun21'!B321),"",'Afrap. apr21-jun21'!B321)</f>
        <v/>
      </c>
      <c r="C319" s="129" t="str">
        <f>IF(ISBLANK('Afrap. apr21-jun21'!C321),"",'Afrap. apr21-jun21'!C321)</f>
        <v/>
      </c>
      <c r="D319" s="21">
        <f>IF('Afrap. apr21-jun21'!J321="Funktionær",0.75,0.9)</f>
        <v>0.9</v>
      </c>
      <c r="E319" s="17"/>
      <c r="J319" s="111" t="str">
        <f t="shared" si="8"/>
        <v/>
      </c>
      <c r="K319" s="30" t="str">
        <f t="shared" si="9"/>
        <v/>
      </c>
    </row>
    <row r="320" spans="1:11" x14ac:dyDescent="0.25">
      <c r="A320" s="16" t="str">
        <f>'Afrap. apr21-jun21'!A322</f>
        <v/>
      </c>
      <c r="B320" s="81" t="str">
        <f>IF(ISBLANK('Afrap. apr21-jun21'!B322),"",'Afrap. apr21-jun21'!B322)</f>
        <v/>
      </c>
      <c r="C320" s="129" t="str">
        <f>IF(ISBLANK('Afrap. apr21-jun21'!C322),"",'Afrap. apr21-jun21'!C322)</f>
        <v/>
      </c>
      <c r="D320" s="21">
        <f>IF('Afrap. apr21-jun21'!J322="Funktionær",0.75,0.9)</f>
        <v>0.9</v>
      </c>
      <c r="E320" s="17"/>
      <c r="J320" s="111" t="str">
        <f t="shared" si="8"/>
        <v/>
      </c>
      <c r="K320" s="30" t="str">
        <f t="shared" si="9"/>
        <v/>
      </c>
    </row>
    <row r="321" spans="1:11" x14ac:dyDescent="0.25">
      <c r="A321" s="16" t="str">
        <f>'Afrap. apr21-jun21'!A323</f>
        <v/>
      </c>
      <c r="B321" s="81" t="str">
        <f>IF(ISBLANK('Afrap. apr21-jun21'!B323),"",'Afrap. apr21-jun21'!B323)</f>
        <v/>
      </c>
      <c r="C321" s="129" t="str">
        <f>IF(ISBLANK('Afrap. apr21-jun21'!C323),"",'Afrap. apr21-jun21'!C323)</f>
        <v/>
      </c>
      <c r="D321" s="21">
        <f>IF('Afrap. apr21-jun21'!J323="Funktionær",0.75,0.9)</f>
        <v>0.9</v>
      </c>
      <c r="E321" s="17"/>
      <c r="J321" s="111" t="str">
        <f t="shared" si="8"/>
        <v/>
      </c>
      <c r="K321" s="30" t="str">
        <f t="shared" si="9"/>
        <v/>
      </c>
    </row>
    <row r="322" spans="1:11" x14ac:dyDescent="0.25">
      <c r="A322" s="16" t="str">
        <f>'Afrap. apr21-jun21'!A324</f>
        <v/>
      </c>
      <c r="B322" s="81" t="str">
        <f>IF(ISBLANK('Afrap. apr21-jun21'!B324),"",'Afrap. apr21-jun21'!B324)</f>
        <v/>
      </c>
      <c r="C322" s="129" t="str">
        <f>IF(ISBLANK('Afrap. apr21-jun21'!C324),"",'Afrap. apr21-jun21'!C324)</f>
        <v/>
      </c>
      <c r="D322" s="21">
        <f>IF('Afrap. apr21-jun21'!J324="Funktionær",0.75,0.9)</f>
        <v>0.9</v>
      </c>
      <c r="E322" s="17"/>
      <c r="J322" s="111" t="str">
        <f t="shared" si="8"/>
        <v/>
      </c>
      <c r="K322" s="30" t="str">
        <f t="shared" si="9"/>
        <v/>
      </c>
    </row>
    <row r="323" spans="1:11" x14ac:dyDescent="0.25">
      <c r="A323" s="16" t="str">
        <f>'Afrap. apr21-jun21'!A325</f>
        <v/>
      </c>
      <c r="B323" s="81" t="str">
        <f>IF(ISBLANK('Afrap. apr21-jun21'!B325),"",'Afrap. apr21-jun21'!B325)</f>
        <v/>
      </c>
      <c r="C323" s="129" t="str">
        <f>IF(ISBLANK('Afrap. apr21-jun21'!C325),"",'Afrap. apr21-jun21'!C325)</f>
        <v/>
      </c>
      <c r="D323" s="21">
        <f>IF('Afrap. apr21-jun21'!J325="Funktionær",0.75,0.9)</f>
        <v>0.9</v>
      </c>
      <c r="E323" s="17"/>
      <c r="J323" s="111" t="str">
        <f t="shared" si="8"/>
        <v/>
      </c>
      <c r="K323" s="30" t="str">
        <f t="shared" si="9"/>
        <v/>
      </c>
    </row>
    <row r="324" spans="1:11" x14ac:dyDescent="0.25">
      <c r="A324" s="16" t="str">
        <f>'Afrap. apr21-jun21'!A326</f>
        <v/>
      </c>
      <c r="B324" s="81" t="str">
        <f>IF(ISBLANK('Afrap. apr21-jun21'!B326),"",'Afrap. apr21-jun21'!B326)</f>
        <v/>
      </c>
      <c r="C324" s="129" t="str">
        <f>IF(ISBLANK('Afrap. apr21-jun21'!C326),"",'Afrap. apr21-jun21'!C326)</f>
        <v/>
      </c>
      <c r="D324" s="21">
        <f>IF('Afrap. apr21-jun21'!J326="Funktionær",0.75,0.9)</f>
        <v>0.9</v>
      </c>
      <c r="E324" s="17"/>
      <c r="J324" s="111" t="str">
        <f t="shared" si="8"/>
        <v/>
      </c>
      <c r="K324" s="30" t="str">
        <f t="shared" si="9"/>
        <v/>
      </c>
    </row>
    <row r="325" spans="1:11" x14ac:dyDescent="0.25">
      <c r="A325" s="16" t="str">
        <f>'Afrap. apr21-jun21'!A327</f>
        <v/>
      </c>
      <c r="B325" s="81" t="str">
        <f>IF(ISBLANK('Afrap. apr21-jun21'!B327),"",'Afrap. apr21-jun21'!B327)</f>
        <v/>
      </c>
      <c r="C325" s="129" t="str">
        <f>IF(ISBLANK('Afrap. apr21-jun21'!C327),"",'Afrap. apr21-jun21'!C327)</f>
        <v/>
      </c>
      <c r="D325" s="21">
        <f>IF('Afrap. apr21-jun21'!J327="Funktionær",0.75,0.9)</f>
        <v>0.9</v>
      </c>
      <c r="E325" s="17"/>
      <c r="J325" s="111" t="str">
        <f t="shared" si="8"/>
        <v/>
      </c>
      <c r="K325" s="30" t="str">
        <f t="shared" si="9"/>
        <v/>
      </c>
    </row>
    <row r="326" spans="1:11" x14ac:dyDescent="0.25">
      <c r="A326" s="16" t="str">
        <f>'Afrap. apr21-jun21'!A328</f>
        <v/>
      </c>
      <c r="B326" s="81" t="str">
        <f>IF(ISBLANK('Afrap. apr21-jun21'!B328),"",'Afrap. apr21-jun21'!B328)</f>
        <v/>
      </c>
      <c r="C326" s="129" t="str">
        <f>IF(ISBLANK('Afrap. apr21-jun21'!C328),"",'Afrap. apr21-jun21'!C328)</f>
        <v/>
      </c>
      <c r="D326" s="21">
        <f>IF('Afrap. apr21-jun21'!J328="Funktionær",0.75,0.9)</f>
        <v>0.9</v>
      </c>
      <c r="E326" s="17"/>
      <c r="J326" s="111" t="str">
        <f t="shared" ref="J326:J389" si="10">IF(E326="Ja",((F326-G326)+(H326-I326)),"")</f>
        <v/>
      </c>
      <c r="K326" s="30" t="str">
        <f t="shared" ref="K326:K389" si="11">IF(E326="Ja",((F326-G326)+(H326-I326)),"")</f>
        <v/>
      </c>
    </row>
    <row r="327" spans="1:11" x14ac:dyDescent="0.25">
      <c r="A327" s="16" t="str">
        <f>'Afrap. apr21-jun21'!A329</f>
        <v/>
      </c>
      <c r="B327" s="81" t="str">
        <f>IF(ISBLANK('Afrap. apr21-jun21'!B329),"",'Afrap. apr21-jun21'!B329)</f>
        <v/>
      </c>
      <c r="C327" s="129" t="str">
        <f>IF(ISBLANK('Afrap. apr21-jun21'!C329),"",'Afrap. apr21-jun21'!C329)</f>
        <v/>
      </c>
      <c r="D327" s="21">
        <f>IF('Afrap. apr21-jun21'!J329="Funktionær",0.75,0.9)</f>
        <v>0.9</v>
      </c>
      <c r="E327" s="17"/>
      <c r="J327" s="111" t="str">
        <f t="shared" si="10"/>
        <v/>
      </c>
      <c r="K327" s="30" t="str">
        <f t="shared" si="11"/>
        <v/>
      </c>
    </row>
    <row r="328" spans="1:11" x14ac:dyDescent="0.25">
      <c r="A328" s="16" t="str">
        <f>'Afrap. apr21-jun21'!A330</f>
        <v/>
      </c>
      <c r="B328" s="81" t="str">
        <f>IF(ISBLANK('Afrap. apr21-jun21'!B330),"",'Afrap. apr21-jun21'!B330)</f>
        <v/>
      </c>
      <c r="C328" s="129" t="str">
        <f>IF(ISBLANK('Afrap. apr21-jun21'!C330),"",'Afrap. apr21-jun21'!C330)</f>
        <v/>
      </c>
      <c r="D328" s="21">
        <f>IF('Afrap. apr21-jun21'!J330="Funktionær",0.75,0.9)</f>
        <v>0.9</v>
      </c>
      <c r="E328" s="17"/>
      <c r="J328" s="111" t="str">
        <f t="shared" si="10"/>
        <v/>
      </c>
      <c r="K328" s="30" t="str">
        <f t="shared" si="11"/>
        <v/>
      </c>
    </row>
    <row r="329" spans="1:11" x14ac:dyDescent="0.25">
      <c r="A329" s="16" t="str">
        <f>'Afrap. apr21-jun21'!A331</f>
        <v/>
      </c>
      <c r="B329" s="81" t="str">
        <f>IF(ISBLANK('Afrap. apr21-jun21'!B331),"",'Afrap. apr21-jun21'!B331)</f>
        <v/>
      </c>
      <c r="C329" s="129" t="str">
        <f>IF(ISBLANK('Afrap. apr21-jun21'!C331),"",'Afrap. apr21-jun21'!C331)</f>
        <v/>
      </c>
      <c r="D329" s="21">
        <f>IF('Afrap. apr21-jun21'!J331="Funktionær",0.75,0.9)</f>
        <v>0.9</v>
      </c>
      <c r="E329" s="17"/>
      <c r="J329" s="111" t="str">
        <f t="shared" si="10"/>
        <v/>
      </c>
      <c r="K329" s="30" t="str">
        <f t="shared" si="11"/>
        <v/>
      </c>
    </row>
    <row r="330" spans="1:11" x14ac:dyDescent="0.25">
      <c r="A330" s="16" t="str">
        <f>'Afrap. apr21-jun21'!A332</f>
        <v/>
      </c>
      <c r="B330" s="81" t="str">
        <f>IF(ISBLANK('Afrap. apr21-jun21'!B332),"",'Afrap. apr21-jun21'!B332)</f>
        <v/>
      </c>
      <c r="C330" s="129" t="str">
        <f>IF(ISBLANK('Afrap. apr21-jun21'!C332),"",'Afrap. apr21-jun21'!C332)</f>
        <v/>
      </c>
      <c r="D330" s="21">
        <f>IF('Afrap. apr21-jun21'!J332="Funktionær",0.75,0.9)</f>
        <v>0.9</v>
      </c>
      <c r="E330" s="17"/>
      <c r="J330" s="111" t="str">
        <f t="shared" si="10"/>
        <v/>
      </c>
      <c r="K330" s="30" t="str">
        <f t="shared" si="11"/>
        <v/>
      </c>
    </row>
    <row r="331" spans="1:11" x14ac:dyDescent="0.25">
      <c r="A331" s="16" t="str">
        <f>'Afrap. apr21-jun21'!A333</f>
        <v/>
      </c>
      <c r="B331" s="81" t="str">
        <f>IF(ISBLANK('Afrap. apr21-jun21'!B333),"",'Afrap. apr21-jun21'!B333)</f>
        <v/>
      </c>
      <c r="C331" s="129" t="str">
        <f>IF(ISBLANK('Afrap. apr21-jun21'!C333),"",'Afrap. apr21-jun21'!C333)</f>
        <v/>
      </c>
      <c r="D331" s="21">
        <f>IF('Afrap. apr21-jun21'!J333="Funktionær",0.75,0.9)</f>
        <v>0.9</v>
      </c>
      <c r="E331" s="17"/>
      <c r="J331" s="111" t="str">
        <f t="shared" si="10"/>
        <v/>
      </c>
      <c r="K331" s="30" t="str">
        <f t="shared" si="11"/>
        <v/>
      </c>
    </row>
    <row r="332" spans="1:11" x14ac:dyDescent="0.25">
      <c r="A332" s="16" t="str">
        <f>'Afrap. apr21-jun21'!A334</f>
        <v/>
      </c>
      <c r="B332" s="81" t="str">
        <f>IF(ISBLANK('Afrap. apr21-jun21'!B334),"",'Afrap. apr21-jun21'!B334)</f>
        <v/>
      </c>
      <c r="C332" s="129" t="str">
        <f>IF(ISBLANK('Afrap. apr21-jun21'!C334),"",'Afrap. apr21-jun21'!C334)</f>
        <v/>
      </c>
      <c r="D332" s="21">
        <f>IF('Afrap. apr21-jun21'!J334="Funktionær",0.75,0.9)</f>
        <v>0.9</v>
      </c>
      <c r="E332" s="17"/>
      <c r="J332" s="111" t="str">
        <f t="shared" si="10"/>
        <v/>
      </c>
      <c r="K332" s="30" t="str">
        <f t="shared" si="11"/>
        <v/>
      </c>
    </row>
    <row r="333" spans="1:11" x14ac:dyDescent="0.25">
      <c r="A333" s="16" t="str">
        <f>'Afrap. apr21-jun21'!A335</f>
        <v/>
      </c>
      <c r="B333" s="81" t="str">
        <f>IF(ISBLANK('Afrap. apr21-jun21'!B335),"",'Afrap. apr21-jun21'!B335)</f>
        <v/>
      </c>
      <c r="C333" s="129" t="str">
        <f>IF(ISBLANK('Afrap. apr21-jun21'!C335),"",'Afrap. apr21-jun21'!C335)</f>
        <v/>
      </c>
      <c r="D333" s="21">
        <f>IF('Afrap. apr21-jun21'!J335="Funktionær",0.75,0.9)</f>
        <v>0.9</v>
      </c>
      <c r="E333" s="17"/>
      <c r="J333" s="111" t="str">
        <f t="shared" si="10"/>
        <v/>
      </c>
      <c r="K333" s="30" t="str">
        <f t="shared" si="11"/>
        <v/>
      </c>
    </row>
    <row r="334" spans="1:11" x14ac:dyDescent="0.25">
      <c r="A334" s="16" t="str">
        <f>'Afrap. apr21-jun21'!A336</f>
        <v/>
      </c>
      <c r="B334" s="81" t="str">
        <f>IF(ISBLANK('Afrap. apr21-jun21'!B336),"",'Afrap. apr21-jun21'!B336)</f>
        <v/>
      </c>
      <c r="C334" s="129" t="str">
        <f>IF(ISBLANK('Afrap. apr21-jun21'!C336),"",'Afrap. apr21-jun21'!C336)</f>
        <v/>
      </c>
      <c r="D334" s="21">
        <f>IF('Afrap. apr21-jun21'!J336="Funktionær",0.75,0.9)</f>
        <v>0.9</v>
      </c>
      <c r="E334" s="17"/>
      <c r="J334" s="111" t="str">
        <f t="shared" si="10"/>
        <v/>
      </c>
      <c r="K334" s="30" t="str">
        <f t="shared" si="11"/>
        <v/>
      </c>
    </row>
    <row r="335" spans="1:11" x14ac:dyDescent="0.25">
      <c r="A335" s="16" t="str">
        <f>'Afrap. apr21-jun21'!A337</f>
        <v/>
      </c>
      <c r="B335" s="81" t="str">
        <f>IF(ISBLANK('Afrap. apr21-jun21'!B337),"",'Afrap. apr21-jun21'!B337)</f>
        <v/>
      </c>
      <c r="C335" s="129" t="str">
        <f>IF(ISBLANK('Afrap. apr21-jun21'!C337),"",'Afrap. apr21-jun21'!C337)</f>
        <v/>
      </c>
      <c r="D335" s="21">
        <f>IF('Afrap. apr21-jun21'!J337="Funktionær",0.75,0.9)</f>
        <v>0.9</v>
      </c>
      <c r="E335" s="17"/>
      <c r="J335" s="111" t="str">
        <f t="shared" si="10"/>
        <v/>
      </c>
      <c r="K335" s="30" t="str">
        <f t="shared" si="11"/>
        <v/>
      </c>
    </row>
    <row r="336" spans="1:11" x14ac:dyDescent="0.25">
      <c r="A336" s="16" t="str">
        <f>'Afrap. apr21-jun21'!A338</f>
        <v/>
      </c>
      <c r="B336" s="81" t="str">
        <f>IF(ISBLANK('Afrap. apr21-jun21'!B338),"",'Afrap. apr21-jun21'!B338)</f>
        <v/>
      </c>
      <c r="C336" s="129" t="str">
        <f>IF(ISBLANK('Afrap. apr21-jun21'!C338),"",'Afrap. apr21-jun21'!C338)</f>
        <v/>
      </c>
      <c r="D336" s="21">
        <f>IF('Afrap. apr21-jun21'!J338="Funktionær",0.75,0.9)</f>
        <v>0.9</v>
      </c>
      <c r="E336" s="17"/>
      <c r="J336" s="111" t="str">
        <f t="shared" si="10"/>
        <v/>
      </c>
      <c r="K336" s="30" t="str">
        <f t="shared" si="11"/>
        <v/>
      </c>
    </row>
    <row r="337" spans="1:11" x14ac:dyDescent="0.25">
      <c r="A337" s="16" t="str">
        <f>'Afrap. apr21-jun21'!A339</f>
        <v/>
      </c>
      <c r="B337" s="81" t="str">
        <f>IF(ISBLANK('Afrap. apr21-jun21'!B339),"",'Afrap. apr21-jun21'!B339)</f>
        <v/>
      </c>
      <c r="C337" s="129" t="str">
        <f>IF(ISBLANK('Afrap. apr21-jun21'!C339),"",'Afrap. apr21-jun21'!C339)</f>
        <v/>
      </c>
      <c r="D337" s="21">
        <f>IF('Afrap. apr21-jun21'!J339="Funktionær",0.75,0.9)</f>
        <v>0.9</v>
      </c>
      <c r="E337" s="17"/>
      <c r="J337" s="111" t="str">
        <f t="shared" si="10"/>
        <v/>
      </c>
      <c r="K337" s="30" t="str">
        <f t="shared" si="11"/>
        <v/>
      </c>
    </row>
    <row r="338" spans="1:11" x14ac:dyDescent="0.25">
      <c r="A338" s="16" t="str">
        <f>'Afrap. apr21-jun21'!A340</f>
        <v/>
      </c>
      <c r="B338" s="81" t="str">
        <f>IF(ISBLANK('Afrap. apr21-jun21'!B340),"",'Afrap. apr21-jun21'!B340)</f>
        <v/>
      </c>
      <c r="C338" s="129" t="str">
        <f>IF(ISBLANK('Afrap. apr21-jun21'!C340),"",'Afrap. apr21-jun21'!C340)</f>
        <v/>
      </c>
      <c r="D338" s="21">
        <f>IF('Afrap. apr21-jun21'!J340="Funktionær",0.75,0.9)</f>
        <v>0.9</v>
      </c>
      <c r="E338" s="17"/>
      <c r="J338" s="111" t="str">
        <f t="shared" si="10"/>
        <v/>
      </c>
      <c r="K338" s="30" t="str">
        <f t="shared" si="11"/>
        <v/>
      </c>
    </row>
    <row r="339" spans="1:11" x14ac:dyDescent="0.25">
      <c r="A339" s="16" t="str">
        <f>'Afrap. apr21-jun21'!A341</f>
        <v/>
      </c>
      <c r="B339" s="81" t="str">
        <f>IF(ISBLANK('Afrap. apr21-jun21'!B341),"",'Afrap. apr21-jun21'!B341)</f>
        <v/>
      </c>
      <c r="C339" s="129" t="str">
        <f>IF(ISBLANK('Afrap. apr21-jun21'!C341),"",'Afrap. apr21-jun21'!C341)</f>
        <v/>
      </c>
      <c r="D339" s="21">
        <f>IF('Afrap. apr21-jun21'!J341="Funktionær",0.75,0.9)</f>
        <v>0.9</v>
      </c>
      <c r="E339" s="17"/>
      <c r="J339" s="111" t="str">
        <f t="shared" si="10"/>
        <v/>
      </c>
      <c r="K339" s="30" t="str">
        <f t="shared" si="11"/>
        <v/>
      </c>
    </row>
    <row r="340" spans="1:11" x14ac:dyDescent="0.25">
      <c r="A340" s="16" t="str">
        <f>'Afrap. apr21-jun21'!A342</f>
        <v/>
      </c>
      <c r="B340" s="81" t="str">
        <f>IF(ISBLANK('Afrap. apr21-jun21'!B342),"",'Afrap. apr21-jun21'!B342)</f>
        <v/>
      </c>
      <c r="C340" s="129" t="str">
        <f>IF(ISBLANK('Afrap. apr21-jun21'!C342),"",'Afrap. apr21-jun21'!C342)</f>
        <v/>
      </c>
      <c r="D340" s="21">
        <f>IF('Afrap. apr21-jun21'!J342="Funktionær",0.75,0.9)</f>
        <v>0.9</v>
      </c>
      <c r="E340" s="17"/>
      <c r="J340" s="111" t="str">
        <f t="shared" si="10"/>
        <v/>
      </c>
      <c r="K340" s="30" t="str">
        <f t="shared" si="11"/>
        <v/>
      </c>
    </row>
    <row r="341" spans="1:11" x14ac:dyDescent="0.25">
      <c r="A341" s="16" t="str">
        <f>'Afrap. apr21-jun21'!A343</f>
        <v/>
      </c>
      <c r="B341" s="81" t="str">
        <f>IF(ISBLANK('Afrap. apr21-jun21'!B343),"",'Afrap. apr21-jun21'!B343)</f>
        <v/>
      </c>
      <c r="C341" s="129" t="str">
        <f>IF(ISBLANK('Afrap. apr21-jun21'!C343),"",'Afrap. apr21-jun21'!C343)</f>
        <v/>
      </c>
      <c r="D341" s="21">
        <f>IF('Afrap. apr21-jun21'!J343="Funktionær",0.75,0.9)</f>
        <v>0.9</v>
      </c>
      <c r="E341" s="17"/>
      <c r="J341" s="111" t="str">
        <f t="shared" si="10"/>
        <v/>
      </c>
      <c r="K341" s="30" t="str">
        <f t="shared" si="11"/>
        <v/>
      </c>
    </row>
    <row r="342" spans="1:11" x14ac:dyDescent="0.25">
      <c r="A342" s="16" t="str">
        <f>'Afrap. apr21-jun21'!A344</f>
        <v/>
      </c>
      <c r="B342" s="81" t="str">
        <f>IF(ISBLANK('Afrap. apr21-jun21'!B344),"",'Afrap. apr21-jun21'!B344)</f>
        <v/>
      </c>
      <c r="C342" s="129" t="str">
        <f>IF(ISBLANK('Afrap. apr21-jun21'!C344),"",'Afrap. apr21-jun21'!C344)</f>
        <v/>
      </c>
      <c r="D342" s="21">
        <f>IF('Afrap. apr21-jun21'!J344="Funktionær",0.75,0.9)</f>
        <v>0.9</v>
      </c>
      <c r="E342" s="17"/>
      <c r="J342" s="111" t="str">
        <f t="shared" si="10"/>
        <v/>
      </c>
      <c r="K342" s="30" t="str">
        <f t="shared" si="11"/>
        <v/>
      </c>
    </row>
    <row r="343" spans="1:11" x14ac:dyDescent="0.25">
      <c r="A343" s="16" t="str">
        <f>'Afrap. apr21-jun21'!A345</f>
        <v/>
      </c>
      <c r="B343" s="81" t="str">
        <f>IF(ISBLANK('Afrap. apr21-jun21'!B345),"",'Afrap. apr21-jun21'!B345)</f>
        <v/>
      </c>
      <c r="C343" s="129" t="str">
        <f>IF(ISBLANK('Afrap. apr21-jun21'!C345),"",'Afrap. apr21-jun21'!C345)</f>
        <v/>
      </c>
      <c r="D343" s="21">
        <f>IF('Afrap. apr21-jun21'!J345="Funktionær",0.75,0.9)</f>
        <v>0.9</v>
      </c>
      <c r="E343" s="17"/>
      <c r="J343" s="111" t="str">
        <f t="shared" si="10"/>
        <v/>
      </c>
      <c r="K343" s="30" t="str">
        <f t="shared" si="11"/>
        <v/>
      </c>
    </row>
    <row r="344" spans="1:11" x14ac:dyDescent="0.25">
      <c r="A344" s="16" t="str">
        <f>'Afrap. apr21-jun21'!A346</f>
        <v/>
      </c>
      <c r="B344" s="81" t="str">
        <f>IF(ISBLANK('Afrap. apr21-jun21'!B346),"",'Afrap. apr21-jun21'!B346)</f>
        <v/>
      </c>
      <c r="C344" s="129" t="str">
        <f>IF(ISBLANK('Afrap. apr21-jun21'!C346),"",'Afrap. apr21-jun21'!C346)</f>
        <v/>
      </c>
      <c r="D344" s="21">
        <f>IF('Afrap. apr21-jun21'!J346="Funktionær",0.75,0.9)</f>
        <v>0.9</v>
      </c>
      <c r="E344" s="17"/>
      <c r="J344" s="111" t="str">
        <f t="shared" si="10"/>
        <v/>
      </c>
      <c r="K344" s="30" t="str">
        <f t="shared" si="11"/>
        <v/>
      </c>
    </row>
    <row r="345" spans="1:11" x14ac:dyDescent="0.25">
      <c r="A345" s="16" t="str">
        <f>'Afrap. apr21-jun21'!A347</f>
        <v/>
      </c>
      <c r="B345" s="81" t="str">
        <f>IF(ISBLANK('Afrap. apr21-jun21'!B347),"",'Afrap. apr21-jun21'!B347)</f>
        <v/>
      </c>
      <c r="C345" s="129" t="str">
        <f>IF(ISBLANK('Afrap. apr21-jun21'!C347),"",'Afrap. apr21-jun21'!C347)</f>
        <v/>
      </c>
      <c r="D345" s="21">
        <f>IF('Afrap. apr21-jun21'!J347="Funktionær",0.75,0.9)</f>
        <v>0.9</v>
      </c>
      <c r="E345" s="17"/>
      <c r="J345" s="111" t="str">
        <f t="shared" si="10"/>
        <v/>
      </c>
      <c r="K345" s="30" t="str">
        <f t="shared" si="11"/>
        <v/>
      </c>
    </row>
    <row r="346" spans="1:11" x14ac:dyDescent="0.25">
      <c r="A346" s="16" t="str">
        <f>'Afrap. apr21-jun21'!A348</f>
        <v/>
      </c>
      <c r="B346" s="81" t="str">
        <f>IF(ISBLANK('Afrap. apr21-jun21'!B348),"",'Afrap. apr21-jun21'!B348)</f>
        <v/>
      </c>
      <c r="C346" s="129" t="str">
        <f>IF(ISBLANK('Afrap. apr21-jun21'!C348),"",'Afrap. apr21-jun21'!C348)</f>
        <v/>
      </c>
      <c r="D346" s="21">
        <f>IF('Afrap. apr21-jun21'!J348="Funktionær",0.75,0.9)</f>
        <v>0.9</v>
      </c>
      <c r="E346" s="17"/>
      <c r="J346" s="111" t="str">
        <f t="shared" si="10"/>
        <v/>
      </c>
      <c r="K346" s="30" t="str">
        <f t="shared" si="11"/>
        <v/>
      </c>
    </row>
    <row r="347" spans="1:11" x14ac:dyDescent="0.25">
      <c r="A347" s="16" t="str">
        <f>'Afrap. apr21-jun21'!A349</f>
        <v/>
      </c>
      <c r="B347" s="81" t="str">
        <f>IF(ISBLANK('Afrap. apr21-jun21'!B349),"",'Afrap. apr21-jun21'!B349)</f>
        <v/>
      </c>
      <c r="C347" s="129" t="str">
        <f>IF(ISBLANK('Afrap. apr21-jun21'!C349),"",'Afrap. apr21-jun21'!C349)</f>
        <v/>
      </c>
      <c r="D347" s="21">
        <f>IF('Afrap. apr21-jun21'!J349="Funktionær",0.75,0.9)</f>
        <v>0.9</v>
      </c>
      <c r="E347" s="17"/>
      <c r="J347" s="111" t="str">
        <f t="shared" si="10"/>
        <v/>
      </c>
      <c r="K347" s="30" t="str">
        <f t="shared" si="11"/>
        <v/>
      </c>
    </row>
    <row r="348" spans="1:11" x14ac:dyDescent="0.25">
      <c r="A348" s="16" t="str">
        <f>'Afrap. apr21-jun21'!A350</f>
        <v/>
      </c>
      <c r="B348" s="81" t="str">
        <f>IF(ISBLANK('Afrap. apr21-jun21'!B350),"",'Afrap. apr21-jun21'!B350)</f>
        <v/>
      </c>
      <c r="C348" s="129" t="str">
        <f>IF(ISBLANK('Afrap. apr21-jun21'!C350),"",'Afrap. apr21-jun21'!C350)</f>
        <v/>
      </c>
      <c r="D348" s="21">
        <f>IF('Afrap. apr21-jun21'!J350="Funktionær",0.75,0.9)</f>
        <v>0.9</v>
      </c>
      <c r="E348" s="17"/>
      <c r="J348" s="111" t="str">
        <f t="shared" si="10"/>
        <v/>
      </c>
      <c r="K348" s="30" t="str">
        <f t="shared" si="11"/>
        <v/>
      </c>
    </row>
    <row r="349" spans="1:11" x14ac:dyDescent="0.25">
      <c r="A349" s="16" t="str">
        <f>'Afrap. apr21-jun21'!A351</f>
        <v/>
      </c>
      <c r="B349" s="81" t="str">
        <f>IF(ISBLANK('Afrap. apr21-jun21'!B351),"",'Afrap. apr21-jun21'!B351)</f>
        <v/>
      </c>
      <c r="C349" s="129" t="str">
        <f>IF(ISBLANK('Afrap. apr21-jun21'!C351),"",'Afrap. apr21-jun21'!C351)</f>
        <v/>
      </c>
      <c r="D349" s="21">
        <f>IF('Afrap. apr21-jun21'!J351="Funktionær",0.75,0.9)</f>
        <v>0.9</v>
      </c>
      <c r="E349" s="17"/>
      <c r="J349" s="111" t="str">
        <f t="shared" si="10"/>
        <v/>
      </c>
      <c r="K349" s="30" t="str">
        <f t="shared" si="11"/>
        <v/>
      </c>
    </row>
    <row r="350" spans="1:11" x14ac:dyDescent="0.25">
      <c r="A350" s="16" t="str">
        <f>'Afrap. apr21-jun21'!A352</f>
        <v/>
      </c>
      <c r="B350" s="81" t="str">
        <f>IF(ISBLANK('Afrap. apr21-jun21'!B352),"",'Afrap. apr21-jun21'!B352)</f>
        <v/>
      </c>
      <c r="C350" s="129" t="str">
        <f>IF(ISBLANK('Afrap. apr21-jun21'!C352),"",'Afrap. apr21-jun21'!C352)</f>
        <v/>
      </c>
      <c r="D350" s="21">
        <f>IF('Afrap. apr21-jun21'!J352="Funktionær",0.75,0.9)</f>
        <v>0.9</v>
      </c>
      <c r="E350" s="17"/>
      <c r="J350" s="111" t="str">
        <f t="shared" si="10"/>
        <v/>
      </c>
      <c r="K350" s="30" t="str">
        <f t="shared" si="11"/>
        <v/>
      </c>
    </row>
    <row r="351" spans="1:11" x14ac:dyDescent="0.25">
      <c r="A351" s="16" t="str">
        <f>'Afrap. apr21-jun21'!A353</f>
        <v/>
      </c>
      <c r="B351" s="81" t="str">
        <f>IF(ISBLANK('Afrap. apr21-jun21'!B353),"",'Afrap. apr21-jun21'!B353)</f>
        <v/>
      </c>
      <c r="C351" s="129" t="str">
        <f>IF(ISBLANK('Afrap. apr21-jun21'!C353),"",'Afrap. apr21-jun21'!C353)</f>
        <v/>
      </c>
      <c r="D351" s="21">
        <f>IF('Afrap. apr21-jun21'!J353="Funktionær",0.75,0.9)</f>
        <v>0.9</v>
      </c>
      <c r="E351" s="17"/>
      <c r="J351" s="111" t="str">
        <f t="shared" si="10"/>
        <v/>
      </c>
      <c r="K351" s="30" t="str">
        <f t="shared" si="11"/>
        <v/>
      </c>
    </row>
    <row r="352" spans="1:11" x14ac:dyDescent="0.25">
      <c r="A352" s="16" t="str">
        <f>'Afrap. apr21-jun21'!A354</f>
        <v/>
      </c>
      <c r="B352" s="81" t="str">
        <f>IF(ISBLANK('Afrap. apr21-jun21'!B354),"",'Afrap. apr21-jun21'!B354)</f>
        <v/>
      </c>
      <c r="C352" s="129" t="str">
        <f>IF(ISBLANK('Afrap. apr21-jun21'!C354),"",'Afrap. apr21-jun21'!C354)</f>
        <v/>
      </c>
      <c r="D352" s="21">
        <f>IF('Afrap. apr21-jun21'!J354="Funktionær",0.75,0.9)</f>
        <v>0.9</v>
      </c>
      <c r="E352" s="17"/>
      <c r="J352" s="111" t="str">
        <f t="shared" si="10"/>
        <v/>
      </c>
      <c r="K352" s="30" t="str">
        <f t="shared" si="11"/>
        <v/>
      </c>
    </row>
    <row r="353" spans="1:11" x14ac:dyDescent="0.25">
      <c r="A353" s="16" t="str">
        <f>'Afrap. apr21-jun21'!A355</f>
        <v/>
      </c>
      <c r="B353" s="81" t="str">
        <f>IF(ISBLANK('Afrap. apr21-jun21'!B355),"",'Afrap. apr21-jun21'!B355)</f>
        <v/>
      </c>
      <c r="C353" s="129" t="str">
        <f>IF(ISBLANK('Afrap. apr21-jun21'!C355),"",'Afrap. apr21-jun21'!C355)</f>
        <v/>
      </c>
      <c r="D353" s="21">
        <f>IF('Afrap. apr21-jun21'!J355="Funktionær",0.75,0.9)</f>
        <v>0.9</v>
      </c>
      <c r="E353" s="17"/>
      <c r="J353" s="111" t="str">
        <f t="shared" si="10"/>
        <v/>
      </c>
      <c r="K353" s="30" t="str">
        <f t="shared" si="11"/>
        <v/>
      </c>
    </row>
    <row r="354" spans="1:11" x14ac:dyDescent="0.25">
      <c r="A354" s="16" t="str">
        <f>'Afrap. apr21-jun21'!A356</f>
        <v/>
      </c>
      <c r="B354" s="81" t="str">
        <f>IF(ISBLANK('Afrap. apr21-jun21'!B356),"",'Afrap. apr21-jun21'!B356)</f>
        <v/>
      </c>
      <c r="C354" s="129" t="str">
        <f>IF(ISBLANK('Afrap. apr21-jun21'!C356),"",'Afrap. apr21-jun21'!C356)</f>
        <v/>
      </c>
      <c r="D354" s="21">
        <f>IF('Afrap. apr21-jun21'!J356="Funktionær",0.75,0.9)</f>
        <v>0.9</v>
      </c>
      <c r="E354" s="17"/>
      <c r="J354" s="111" t="str">
        <f t="shared" si="10"/>
        <v/>
      </c>
      <c r="K354" s="30" t="str">
        <f t="shared" si="11"/>
        <v/>
      </c>
    </row>
    <row r="355" spans="1:11" x14ac:dyDescent="0.25">
      <c r="A355" s="16" t="str">
        <f>'Afrap. apr21-jun21'!A357</f>
        <v/>
      </c>
      <c r="B355" s="81" t="str">
        <f>IF(ISBLANK('Afrap. apr21-jun21'!B357),"",'Afrap. apr21-jun21'!B357)</f>
        <v/>
      </c>
      <c r="C355" s="129" t="str">
        <f>IF(ISBLANK('Afrap. apr21-jun21'!C357),"",'Afrap. apr21-jun21'!C357)</f>
        <v/>
      </c>
      <c r="D355" s="21">
        <f>IF('Afrap. apr21-jun21'!J357="Funktionær",0.75,0.9)</f>
        <v>0.9</v>
      </c>
      <c r="E355" s="17"/>
      <c r="J355" s="111" t="str">
        <f t="shared" si="10"/>
        <v/>
      </c>
      <c r="K355" s="30" t="str">
        <f t="shared" si="11"/>
        <v/>
      </c>
    </row>
    <row r="356" spans="1:11" x14ac:dyDescent="0.25">
      <c r="A356" s="16" t="str">
        <f>'Afrap. apr21-jun21'!A358</f>
        <v/>
      </c>
      <c r="B356" s="81" t="str">
        <f>IF(ISBLANK('Afrap. apr21-jun21'!B358),"",'Afrap. apr21-jun21'!B358)</f>
        <v/>
      </c>
      <c r="C356" s="129" t="str">
        <f>IF(ISBLANK('Afrap. apr21-jun21'!C358),"",'Afrap. apr21-jun21'!C358)</f>
        <v/>
      </c>
      <c r="D356" s="21">
        <f>IF('Afrap. apr21-jun21'!J358="Funktionær",0.75,0.9)</f>
        <v>0.9</v>
      </c>
      <c r="E356" s="17"/>
      <c r="J356" s="111" t="str">
        <f t="shared" si="10"/>
        <v/>
      </c>
      <c r="K356" s="30" t="str">
        <f t="shared" si="11"/>
        <v/>
      </c>
    </row>
    <row r="357" spans="1:11" x14ac:dyDescent="0.25">
      <c r="A357" s="16" t="str">
        <f>'Afrap. apr21-jun21'!A359</f>
        <v/>
      </c>
      <c r="B357" s="81" t="str">
        <f>IF(ISBLANK('Afrap. apr21-jun21'!B359),"",'Afrap. apr21-jun21'!B359)</f>
        <v/>
      </c>
      <c r="C357" s="129" t="str">
        <f>IF(ISBLANK('Afrap. apr21-jun21'!C359),"",'Afrap. apr21-jun21'!C359)</f>
        <v/>
      </c>
      <c r="D357" s="21">
        <f>IF('Afrap. apr21-jun21'!J359="Funktionær",0.75,0.9)</f>
        <v>0.9</v>
      </c>
      <c r="E357" s="17"/>
      <c r="J357" s="111" t="str">
        <f t="shared" si="10"/>
        <v/>
      </c>
      <c r="K357" s="30" t="str">
        <f t="shared" si="11"/>
        <v/>
      </c>
    </row>
    <row r="358" spans="1:11" x14ac:dyDescent="0.25">
      <c r="A358" s="16" t="str">
        <f>'Afrap. apr21-jun21'!A360</f>
        <v/>
      </c>
      <c r="B358" s="81" t="str">
        <f>IF(ISBLANK('Afrap. apr21-jun21'!B360),"",'Afrap. apr21-jun21'!B360)</f>
        <v/>
      </c>
      <c r="C358" s="129" t="str">
        <f>IF(ISBLANK('Afrap. apr21-jun21'!C360),"",'Afrap. apr21-jun21'!C360)</f>
        <v/>
      </c>
      <c r="D358" s="21">
        <f>IF('Afrap. apr21-jun21'!J360="Funktionær",0.75,0.9)</f>
        <v>0.9</v>
      </c>
      <c r="E358" s="17"/>
      <c r="J358" s="111" t="str">
        <f t="shared" si="10"/>
        <v/>
      </c>
      <c r="K358" s="30" t="str">
        <f t="shared" si="11"/>
        <v/>
      </c>
    </row>
    <row r="359" spans="1:11" x14ac:dyDescent="0.25">
      <c r="A359" s="16" t="str">
        <f>'Afrap. apr21-jun21'!A361</f>
        <v/>
      </c>
      <c r="B359" s="81" t="str">
        <f>IF(ISBLANK('Afrap. apr21-jun21'!B361),"",'Afrap. apr21-jun21'!B361)</f>
        <v/>
      </c>
      <c r="C359" s="129" t="str">
        <f>IF(ISBLANK('Afrap. apr21-jun21'!C361),"",'Afrap. apr21-jun21'!C361)</f>
        <v/>
      </c>
      <c r="D359" s="21">
        <f>IF('Afrap. apr21-jun21'!J361="Funktionær",0.75,0.9)</f>
        <v>0.9</v>
      </c>
      <c r="E359" s="17"/>
      <c r="J359" s="111" t="str">
        <f t="shared" si="10"/>
        <v/>
      </c>
      <c r="K359" s="30" t="str">
        <f t="shared" si="11"/>
        <v/>
      </c>
    </row>
    <row r="360" spans="1:11" x14ac:dyDescent="0.25">
      <c r="A360" s="16" t="str">
        <f>'Afrap. apr21-jun21'!A362</f>
        <v/>
      </c>
      <c r="B360" s="81" t="str">
        <f>IF(ISBLANK('Afrap. apr21-jun21'!B362),"",'Afrap. apr21-jun21'!B362)</f>
        <v/>
      </c>
      <c r="C360" s="129" t="str">
        <f>IF(ISBLANK('Afrap. apr21-jun21'!C362),"",'Afrap. apr21-jun21'!C362)</f>
        <v/>
      </c>
      <c r="D360" s="21">
        <f>IF('Afrap. apr21-jun21'!J362="Funktionær",0.75,0.9)</f>
        <v>0.9</v>
      </c>
      <c r="E360" s="17"/>
      <c r="J360" s="111" t="str">
        <f t="shared" si="10"/>
        <v/>
      </c>
      <c r="K360" s="30" t="str">
        <f t="shared" si="11"/>
        <v/>
      </c>
    </row>
    <row r="361" spans="1:11" x14ac:dyDescent="0.25">
      <c r="A361" s="16" t="str">
        <f>'Afrap. apr21-jun21'!A363</f>
        <v/>
      </c>
      <c r="B361" s="81" t="str">
        <f>IF(ISBLANK('Afrap. apr21-jun21'!B363),"",'Afrap. apr21-jun21'!B363)</f>
        <v/>
      </c>
      <c r="C361" s="129" t="str">
        <f>IF(ISBLANK('Afrap. apr21-jun21'!C363),"",'Afrap. apr21-jun21'!C363)</f>
        <v/>
      </c>
      <c r="D361" s="21">
        <f>IF('Afrap. apr21-jun21'!J363="Funktionær",0.75,0.9)</f>
        <v>0.9</v>
      </c>
      <c r="E361" s="17"/>
      <c r="J361" s="111" t="str">
        <f t="shared" si="10"/>
        <v/>
      </c>
      <c r="K361" s="30" t="str">
        <f t="shared" si="11"/>
        <v/>
      </c>
    </row>
    <row r="362" spans="1:11" x14ac:dyDescent="0.25">
      <c r="A362" s="16" t="str">
        <f>'Afrap. apr21-jun21'!A364</f>
        <v/>
      </c>
      <c r="B362" s="81" t="str">
        <f>IF(ISBLANK('Afrap. apr21-jun21'!B364),"",'Afrap. apr21-jun21'!B364)</f>
        <v/>
      </c>
      <c r="C362" s="129" t="str">
        <f>IF(ISBLANK('Afrap. apr21-jun21'!C364),"",'Afrap. apr21-jun21'!C364)</f>
        <v/>
      </c>
      <c r="D362" s="21">
        <f>IF('Afrap. apr21-jun21'!J364="Funktionær",0.75,0.9)</f>
        <v>0.9</v>
      </c>
      <c r="E362" s="17"/>
      <c r="J362" s="111" t="str">
        <f t="shared" si="10"/>
        <v/>
      </c>
      <c r="K362" s="30" t="str">
        <f t="shared" si="11"/>
        <v/>
      </c>
    </row>
    <row r="363" spans="1:11" x14ac:dyDescent="0.25">
      <c r="A363" s="16" t="str">
        <f>'Afrap. apr21-jun21'!A365</f>
        <v/>
      </c>
      <c r="B363" s="81" t="str">
        <f>IF(ISBLANK('Afrap. apr21-jun21'!B365),"",'Afrap. apr21-jun21'!B365)</f>
        <v/>
      </c>
      <c r="C363" s="129" t="str">
        <f>IF(ISBLANK('Afrap. apr21-jun21'!C365),"",'Afrap. apr21-jun21'!C365)</f>
        <v/>
      </c>
      <c r="D363" s="21">
        <f>IF('Afrap. apr21-jun21'!J365="Funktionær",0.75,0.9)</f>
        <v>0.9</v>
      </c>
      <c r="E363" s="17"/>
      <c r="J363" s="111" t="str">
        <f t="shared" si="10"/>
        <v/>
      </c>
      <c r="K363" s="30" t="str">
        <f t="shared" si="11"/>
        <v/>
      </c>
    </row>
    <row r="364" spans="1:11" x14ac:dyDescent="0.25">
      <c r="A364" s="16" t="str">
        <f>'Afrap. apr21-jun21'!A366</f>
        <v/>
      </c>
      <c r="B364" s="81" t="str">
        <f>IF(ISBLANK('Afrap. apr21-jun21'!B366),"",'Afrap. apr21-jun21'!B366)</f>
        <v/>
      </c>
      <c r="C364" s="129" t="str">
        <f>IF(ISBLANK('Afrap. apr21-jun21'!C366),"",'Afrap. apr21-jun21'!C366)</f>
        <v/>
      </c>
      <c r="D364" s="21">
        <f>IF('Afrap. apr21-jun21'!J366="Funktionær",0.75,0.9)</f>
        <v>0.9</v>
      </c>
      <c r="E364" s="17"/>
      <c r="J364" s="111" t="str">
        <f t="shared" si="10"/>
        <v/>
      </c>
      <c r="K364" s="30" t="str">
        <f t="shared" si="11"/>
        <v/>
      </c>
    </row>
    <row r="365" spans="1:11" x14ac:dyDescent="0.25">
      <c r="A365" s="16" t="str">
        <f>'Afrap. apr21-jun21'!A367</f>
        <v/>
      </c>
      <c r="B365" s="81" t="str">
        <f>IF(ISBLANK('Afrap. apr21-jun21'!B367),"",'Afrap. apr21-jun21'!B367)</f>
        <v/>
      </c>
      <c r="C365" s="129" t="str">
        <f>IF(ISBLANK('Afrap. apr21-jun21'!C367),"",'Afrap. apr21-jun21'!C367)</f>
        <v/>
      </c>
      <c r="D365" s="21">
        <f>IF('Afrap. apr21-jun21'!J367="Funktionær",0.75,0.9)</f>
        <v>0.9</v>
      </c>
      <c r="E365" s="17"/>
      <c r="J365" s="111" t="str">
        <f t="shared" si="10"/>
        <v/>
      </c>
      <c r="K365" s="30" t="str">
        <f t="shared" si="11"/>
        <v/>
      </c>
    </row>
    <row r="366" spans="1:11" x14ac:dyDescent="0.25">
      <c r="A366" s="16" t="str">
        <f>'Afrap. apr21-jun21'!A368</f>
        <v/>
      </c>
      <c r="B366" s="81" t="str">
        <f>IF(ISBLANK('Afrap. apr21-jun21'!B368),"",'Afrap. apr21-jun21'!B368)</f>
        <v/>
      </c>
      <c r="C366" s="129" t="str">
        <f>IF(ISBLANK('Afrap. apr21-jun21'!C368),"",'Afrap. apr21-jun21'!C368)</f>
        <v/>
      </c>
      <c r="D366" s="21">
        <f>IF('Afrap. apr21-jun21'!J368="Funktionær",0.75,0.9)</f>
        <v>0.9</v>
      </c>
      <c r="E366" s="17"/>
      <c r="J366" s="111" t="str">
        <f t="shared" si="10"/>
        <v/>
      </c>
      <c r="K366" s="30" t="str">
        <f t="shared" si="11"/>
        <v/>
      </c>
    </row>
    <row r="367" spans="1:11" x14ac:dyDescent="0.25">
      <c r="A367" s="16" t="str">
        <f>'Afrap. apr21-jun21'!A369</f>
        <v/>
      </c>
      <c r="B367" s="81" t="str">
        <f>IF(ISBLANK('Afrap. apr21-jun21'!B369),"",'Afrap. apr21-jun21'!B369)</f>
        <v/>
      </c>
      <c r="C367" s="129" t="str">
        <f>IF(ISBLANK('Afrap. apr21-jun21'!C369),"",'Afrap. apr21-jun21'!C369)</f>
        <v/>
      </c>
      <c r="D367" s="21">
        <f>IF('Afrap. apr21-jun21'!J369="Funktionær",0.75,0.9)</f>
        <v>0.9</v>
      </c>
      <c r="E367" s="17"/>
      <c r="J367" s="111" t="str">
        <f t="shared" si="10"/>
        <v/>
      </c>
      <c r="K367" s="30" t="str">
        <f t="shared" si="11"/>
        <v/>
      </c>
    </row>
    <row r="368" spans="1:11" x14ac:dyDescent="0.25">
      <c r="A368" s="16" t="str">
        <f>'Afrap. apr21-jun21'!A370</f>
        <v/>
      </c>
      <c r="B368" s="81" t="str">
        <f>IF(ISBLANK('Afrap. apr21-jun21'!B370),"",'Afrap. apr21-jun21'!B370)</f>
        <v/>
      </c>
      <c r="C368" s="129" t="str">
        <f>IF(ISBLANK('Afrap. apr21-jun21'!C370),"",'Afrap. apr21-jun21'!C370)</f>
        <v/>
      </c>
      <c r="D368" s="21">
        <f>IF('Afrap. apr21-jun21'!J370="Funktionær",0.75,0.9)</f>
        <v>0.9</v>
      </c>
      <c r="E368" s="17"/>
      <c r="J368" s="111" t="str">
        <f t="shared" si="10"/>
        <v/>
      </c>
      <c r="K368" s="30" t="str">
        <f t="shared" si="11"/>
        <v/>
      </c>
    </row>
    <row r="369" spans="1:11" x14ac:dyDescent="0.25">
      <c r="A369" s="16" t="str">
        <f>'Afrap. apr21-jun21'!A371</f>
        <v/>
      </c>
      <c r="B369" s="81" t="str">
        <f>IF(ISBLANK('Afrap. apr21-jun21'!B371),"",'Afrap. apr21-jun21'!B371)</f>
        <v/>
      </c>
      <c r="C369" s="129" t="str">
        <f>IF(ISBLANK('Afrap. apr21-jun21'!C371),"",'Afrap. apr21-jun21'!C371)</f>
        <v/>
      </c>
      <c r="D369" s="21">
        <f>IF('Afrap. apr21-jun21'!J371="Funktionær",0.75,0.9)</f>
        <v>0.9</v>
      </c>
      <c r="E369" s="17"/>
      <c r="J369" s="111" t="str">
        <f t="shared" si="10"/>
        <v/>
      </c>
      <c r="K369" s="30" t="str">
        <f t="shared" si="11"/>
        <v/>
      </c>
    </row>
    <row r="370" spans="1:11" x14ac:dyDescent="0.25">
      <c r="A370" s="16" t="str">
        <f>'Afrap. apr21-jun21'!A372</f>
        <v/>
      </c>
      <c r="B370" s="81" t="str">
        <f>IF(ISBLANK('Afrap. apr21-jun21'!B372),"",'Afrap. apr21-jun21'!B372)</f>
        <v/>
      </c>
      <c r="C370" s="129" t="str">
        <f>IF(ISBLANK('Afrap. apr21-jun21'!C372),"",'Afrap. apr21-jun21'!C372)</f>
        <v/>
      </c>
      <c r="D370" s="21">
        <f>IF('Afrap. apr21-jun21'!J372="Funktionær",0.75,0.9)</f>
        <v>0.9</v>
      </c>
      <c r="E370" s="17"/>
      <c r="J370" s="111" t="str">
        <f t="shared" si="10"/>
        <v/>
      </c>
      <c r="K370" s="30" t="str">
        <f t="shared" si="11"/>
        <v/>
      </c>
    </row>
    <row r="371" spans="1:11" x14ac:dyDescent="0.25">
      <c r="A371" s="16" t="str">
        <f>'Afrap. apr21-jun21'!A373</f>
        <v/>
      </c>
      <c r="B371" s="81" t="str">
        <f>IF(ISBLANK('Afrap. apr21-jun21'!B373),"",'Afrap. apr21-jun21'!B373)</f>
        <v/>
      </c>
      <c r="C371" s="129" t="str">
        <f>IF(ISBLANK('Afrap. apr21-jun21'!C373),"",'Afrap. apr21-jun21'!C373)</f>
        <v/>
      </c>
      <c r="D371" s="21">
        <f>IF('Afrap. apr21-jun21'!J373="Funktionær",0.75,0.9)</f>
        <v>0.9</v>
      </c>
      <c r="E371" s="17"/>
      <c r="J371" s="111" t="str">
        <f t="shared" si="10"/>
        <v/>
      </c>
      <c r="K371" s="30" t="str">
        <f t="shared" si="11"/>
        <v/>
      </c>
    </row>
    <row r="372" spans="1:11" x14ac:dyDescent="0.25">
      <c r="A372" s="16" t="str">
        <f>'Afrap. apr21-jun21'!A374</f>
        <v/>
      </c>
      <c r="B372" s="81" t="str">
        <f>IF(ISBLANK('Afrap. apr21-jun21'!B374),"",'Afrap. apr21-jun21'!B374)</f>
        <v/>
      </c>
      <c r="C372" s="129" t="str">
        <f>IF(ISBLANK('Afrap. apr21-jun21'!C374),"",'Afrap. apr21-jun21'!C374)</f>
        <v/>
      </c>
      <c r="D372" s="21">
        <f>IF('Afrap. apr21-jun21'!J374="Funktionær",0.75,0.9)</f>
        <v>0.9</v>
      </c>
      <c r="E372" s="17"/>
      <c r="J372" s="111" t="str">
        <f t="shared" si="10"/>
        <v/>
      </c>
      <c r="K372" s="30" t="str">
        <f t="shared" si="11"/>
        <v/>
      </c>
    </row>
    <row r="373" spans="1:11" x14ac:dyDescent="0.25">
      <c r="A373" s="16" t="str">
        <f>'Afrap. apr21-jun21'!A375</f>
        <v/>
      </c>
      <c r="B373" s="81" t="str">
        <f>IF(ISBLANK('Afrap. apr21-jun21'!B375),"",'Afrap. apr21-jun21'!B375)</f>
        <v/>
      </c>
      <c r="C373" s="129" t="str">
        <f>IF(ISBLANK('Afrap. apr21-jun21'!C375),"",'Afrap. apr21-jun21'!C375)</f>
        <v/>
      </c>
      <c r="D373" s="21">
        <f>IF('Afrap. apr21-jun21'!J375="Funktionær",0.75,0.9)</f>
        <v>0.9</v>
      </c>
      <c r="E373" s="17"/>
      <c r="J373" s="111" t="str">
        <f t="shared" si="10"/>
        <v/>
      </c>
      <c r="K373" s="30" t="str">
        <f t="shared" si="11"/>
        <v/>
      </c>
    </row>
    <row r="374" spans="1:11" x14ac:dyDescent="0.25">
      <c r="A374" s="16" t="str">
        <f>'Afrap. apr21-jun21'!A376</f>
        <v/>
      </c>
      <c r="B374" s="81" t="str">
        <f>IF(ISBLANK('Afrap. apr21-jun21'!B376),"",'Afrap. apr21-jun21'!B376)</f>
        <v/>
      </c>
      <c r="C374" s="129" t="str">
        <f>IF(ISBLANK('Afrap. apr21-jun21'!C376),"",'Afrap. apr21-jun21'!C376)</f>
        <v/>
      </c>
      <c r="D374" s="21">
        <f>IF('Afrap. apr21-jun21'!J376="Funktionær",0.75,0.9)</f>
        <v>0.9</v>
      </c>
      <c r="E374" s="17"/>
      <c r="J374" s="111" t="str">
        <f t="shared" si="10"/>
        <v/>
      </c>
      <c r="K374" s="30" t="str">
        <f t="shared" si="11"/>
        <v/>
      </c>
    </row>
    <row r="375" spans="1:11" x14ac:dyDescent="0.25">
      <c r="A375" s="16" t="str">
        <f>'Afrap. apr21-jun21'!A377</f>
        <v/>
      </c>
      <c r="B375" s="81" t="str">
        <f>IF(ISBLANK('Afrap. apr21-jun21'!B377),"",'Afrap. apr21-jun21'!B377)</f>
        <v/>
      </c>
      <c r="C375" s="129" t="str">
        <f>IF(ISBLANK('Afrap. apr21-jun21'!C377),"",'Afrap. apr21-jun21'!C377)</f>
        <v/>
      </c>
      <c r="D375" s="21">
        <f>IF('Afrap. apr21-jun21'!J377="Funktionær",0.75,0.9)</f>
        <v>0.9</v>
      </c>
      <c r="E375" s="17"/>
      <c r="J375" s="111" t="str">
        <f t="shared" si="10"/>
        <v/>
      </c>
      <c r="K375" s="30" t="str">
        <f t="shared" si="11"/>
        <v/>
      </c>
    </row>
    <row r="376" spans="1:11" x14ac:dyDescent="0.25">
      <c r="A376" s="16" t="str">
        <f>'Afrap. apr21-jun21'!A378</f>
        <v/>
      </c>
      <c r="B376" s="81" t="str">
        <f>IF(ISBLANK('Afrap. apr21-jun21'!B378),"",'Afrap. apr21-jun21'!B378)</f>
        <v/>
      </c>
      <c r="C376" s="129" t="str">
        <f>IF(ISBLANK('Afrap. apr21-jun21'!C378),"",'Afrap. apr21-jun21'!C378)</f>
        <v/>
      </c>
      <c r="D376" s="21">
        <f>IF('Afrap. apr21-jun21'!J378="Funktionær",0.75,0.9)</f>
        <v>0.9</v>
      </c>
      <c r="E376" s="17"/>
      <c r="J376" s="111" t="str">
        <f t="shared" si="10"/>
        <v/>
      </c>
      <c r="K376" s="30" t="str">
        <f t="shared" si="11"/>
        <v/>
      </c>
    </row>
    <row r="377" spans="1:11" x14ac:dyDescent="0.25">
      <c r="A377" s="16" t="str">
        <f>'Afrap. apr21-jun21'!A379</f>
        <v/>
      </c>
      <c r="B377" s="81" t="str">
        <f>IF(ISBLANK('Afrap. apr21-jun21'!B379),"",'Afrap. apr21-jun21'!B379)</f>
        <v/>
      </c>
      <c r="C377" s="129" t="str">
        <f>IF(ISBLANK('Afrap. apr21-jun21'!C379),"",'Afrap. apr21-jun21'!C379)</f>
        <v/>
      </c>
      <c r="D377" s="21">
        <f>IF('Afrap. apr21-jun21'!J379="Funktionær",0.75,0.9)</f>
        <v>0.9</v>
      </c>
      <c r="E377" s="17"/>
      <c r="J377" s="111" t="str">
        <f t="shared" si="10"/>
        <v/>
      </c>
      <c r="K377" s="30" t="str">
        <f t="shared" si="11"/>
        <v/>
      </c>
    </row>
    <row r="378" spans="1:11" x14ac:dyDescent="0.25">
      <c r="A378" s="16" t="str">
        <f>'Afrap. apr21-jun21'!A380</f>
        <v/>
      </c>
      <c r="B378" s="81" t="str">
        <f>IF(ISBLANK('Afrap. apr21-jun21'!B380),"",'Afrap. apr21-jun21'!B380)</f>
        <v/>
      </c>
      <c r="C378" s="129" t="str">
        <f>IF(ISBLANK('Afrap. apr21-jun21'!C380),"",'Afrap. apr21-jun21'!C380)</f>
        <v/>
      </c>
      <c r="D378" s="21">
        <f>IF('Afrap. apr21-jun21'!J380="Funktionær",0.75,0.9)</f>
        <v>0.9</v>
      </c>
      <c r="E378" s="17"/>
      <c r="J378" s="111" t="str">
        <f t="shared" si="10"/>
        <v/>
      </c>
      <c r="K378" s="30" t="str">
        <f t="shared" si="11"/>
        <v/>
      </c>
    </row>
    <row r="379" spans="1:11" x14ac:dyDescent="0.25">
      <c r="A379" s="16" t="str">
        <f>'Afrap. apr21-jun21'!A381</f>
        <v/>
      </c>
      <c r="B379" s="81" t="str">
        <f>IF(ISBLANK('Afrap. apr21-jun21'!B381),"",'Afrap. apr21-jun21'!B381)</f>
        <v/>
      </c>
      <c r="C379" s="129" t="str">
        <f>IF(ISBLANK('Afrap. apr21-jun21'!C381),"",'Afrap. apr21-jun21'!C381)</f>
        <v/>
      </c>
      <c r="D379" s="21">
        <f>IF('Afrap. apr21-jun21'!J381="Funktionær",0.75,0.9)</f>
        <v>0.9</v>
      </c>
      <c r="E379" s="17"/>
      <c r="J379" s="111" t="str">
        <f t="shared" si="10"/>
        <v/>
      </c>
      <c r="K379" s="30" t="str">
        <f t="shared" si="11"/>
        <v/>
      </c>
    </row>
    <row r="380" spans="1:11" x14ac:dyDescent="0.25">
      <c r="A380" s="16" t="str">
        <f>'Afrap. apr21-jun21'!A382</f>
        <v/>
      </c>
      <c r="B380" s="81" t="str">
        <f>IF(ISBLANK('Afrap. apr21-jun21'!B382),"",'Afrap. apr21-jun21'!B382)</f>
        <v/>
      </c>
      <c r="C380" s="129" t="str">
        <f>IF(ISBLANK('Afrap. apr21-jun21'!C382),"",'Afrap. apr21-jun21'!C382)</f>
        <v/>
      </c>
      <c r="D380" s="21">
        <f>IF('Afrap. apr21-jun21'!J382="Funktionær",0.75,0.9)</f>
        <v>0.9</v>
      </c>
      <c r="E380" s="17"/>
      <c r="J380" s="111" t="str">
        <f t="shared" si="10"/>
        <v/>
      </c>
      <c r="K380" s="30" t="str">
        <f t="shared" si="11"/>
        <v/>
      </c>
    </row>
    <row r="381" spans="1:11" x14ac:dyDescent="0.25">
      <c r="A381" s="16" t="str">
        <f>'Afrap. apr21-jun21'!A383</f>
        <v/>
      </c>
      <c r="B381" s="81" t="str">
        <f>IF(ISBLANK('Afrap. apr21-jun21'!B383),"",'Afrap. apr21-jun21'!B383)</f>
        <v/>
      </c>
      <c r="C381" s="129" t="str">
        <f>IF(ISBLANK('Afrap. apr21-jun21'!C383),"",'Afrap. apr21-jun21'!C383)</f>
        <v/>
      </c>
      <c r="D381" s="21">
        <f>IF('Afrap. apr21-jun21'!J383="Funktionær",0.75,0.9)</f>
        <v>0.9</v>
      </c>
      <c r="E381" s="17"/>
      <c r="J381" s="111" t="str">
        <f t="shared" si="10"/>
        <v/>
      </c>
      <c r="K381" s="30" t="str">
        <f t="shared" si="11"/>
        <v/>
      </c>
    </row>
    <row r="382" spans="1:11" x14ac:dyDescent="0.25">
      <c r="A382" s="16" t="str">
        <f>'Afrap. apr21-jun21'!A384</f>
        <v/>
      </c>
      <c r="B382" s="81" t="str">
        <f>IF(ISBLANK('Afrap. apr21-jun21'!B384),"",'Afrap. apr21-jun21'!B384)</f>
        <v/>
      </c>
      <c r="C382" s="129" t="str">
        <f>IF(ISBLANK('Afrap. apr21-jun21'!C384),"",'Afrap. apr21-jun21'!C384)</f>
        <v/>
      </c>
      <c r="D382" s="21">
        <f>IF('Afrap. apr21-jun21'!J384="Funktionær",0.75,0.9)</f>
        <v>0.9</v>
      </c>
      <c r="E382" s="17"/>
      <c r="J382" s="111" t="str">
        <f t="shared" si="10"/>
        <v/>
      </c>
      <c r="K382" s="30" t="str">
        <f t="shared" si="11"/>
        <v/>
      </c>
    </row>
    <row r="383" spans="1:11" x14ac:dyDescent="0.25">
      <c r="A383" s="16" t="str">
        <f>'Afrap. apr21-jun21'!A385</f>
        <v/>
      </c>
      <c r="B383" s="81" t="str">
        <f>IF(ISBLANK('Afrap. apr21-jun21'!B385),"",'Afrap. apr21-jun21'!B385)</f>
        <v/>
      </c>
      <c r="C383" s="129" t="str">
        <f>IF(ISBLANK('Afrap. apr21-jun21'!C385),"",'Afrap. apr21-jun21'!C385)</f>
        <v/>
      </c>
      <c r="D383" s="21">
        <f>IF('Afrap. apr21-jun21'!J385="Funktionær",0.75,0.9)</f>
        <v>0.9</v>
      </c>
      <c r="E383" s="17"/>
      <c r="J383" s="111" t="str">
        <f t="shared" si="10"/>
        <v/>
      </c>
      <c r="K383" s="30" t="str">
        <f t="shared" si="11"/>
        <v/>
      </c>
    </row>
    <row r="384" spans="1:11" x14ac:dyDescent="0.25">
      <c r="A384" s="16" t="str">
        <f>'Afrap. apr21-jun21'!A386</f>
        <v/>
      </c>
      <c r="B384" s="81" t="str">
        <f>IF(ISBLANK('Afrap. apr21-jun21'!B386),"",'Afrap. apr21-jun21'!B386)</f>
        <v/>
      </c>
      <c r="C384" s="129" t="str">
        <f>IF(ISBLANK('Afrap. apr21-jun21'!C386),"",'Afrap. apr21-jun21'!C386)</f>
        <v/>
      </c>
      <c r="D384" s="21">
        <f>IF('Afrap. apr21-jun21'!J386="Funktionær",0.75,0.9)</f>
        <v>0.9</v>
      </c>
      <c r="E384" s="17"/>
      <c r="J384" s="111" t="str">
        <f t="shared" si="10"/>
        <v/>
      </c>
      <c r="K384" s="30" t="str">
        <f t="shared" si="11"/>
        <v/>
      </c>
    </row>
    <row r="385" spans="1:11" x14ac:dyDescent="0.25">
      <c r="A385" s="16" t="str">
        <f>'Afrap. apr21-jun21'!A387</f>
        <v/>
      </c>
      <c r="B385" s="81" t="str">
        <f>IF(ISBLANK('Afrap. apr21-jun21'!B387),"",'Afrap. apr21-jun21'!B387)</f>
        <v/>
      </c>
      <c r="C385" s="129" t="str">
        <f>IF(ISBLANK('Afrap. apr21-jun21'!C387),"",'Afrap. apr21-jun21'!C387)</f>
        <v/>
      </c>
      <c r="D385" s="21">
        <f>IF('Afrap. apr21-jun21'!J387="Funktionær",0.75,0.9)</f>
        <v>0.9</v>
      </c>
      <c r="E385" s="17"/>
      <c r="J385" s="111" t="str">
        <f t="shared" si="10"/>
        <v/>
      </c>
      <c r="K385" s="30" t="str">
        <f t="shared" si="11"/>
        <v/>
      </c>
    </row>
    <row r="386" spans="1:11" x14ac:dyDescent="0.25">
      <c r="A386" s="16" t="str">
        <f>'Afrap. apr21-jun21'!A388</f>
        <v/>
      </c>
      <c r="B386" s="81" t="str">
        <f>IF(ISBLANK('Afrap. apr21-jun21'!B388),"",'Afrap. apr21-jun21'!B388)</f>
        <v/>
      </c>
      <c r="C386" s="129" t="str">
        <f>IF(ISBLANK('Afrap. apr21-jun21'!C388),"",'Afrap. apr21-jun21'!C388)</f>
        <v/>
      </c>
      <c r="D386" s="21">
        <f>IF('Afrap. apr21-jun21'!J388="Funktionær",0.75,0.9)</f>
        <v>0.9</v>
      </c>
      <c r="E386" s="17"/>
      <c r="J386" s="111" t="str">
        <f t="shared" si="10"/>
        <v/>
      </c>
      <c r="K386" s="30" t="str">
        <f t="shared" si="11"/>
        <v/>
      </c>
    </row>
    <row r="387" spans="1:11" x14ac:dyDescent="0.25">
      <c r="A387" s="16" t="str">
        <f>'Afrap. apr21-jun21'!A389</f>
        <v/>
      </c>
      <c r="B387" s="81" t="str">
        <f>IF(ISBLANK('Afrap. apr21-jun21'!B389),"",'Afrap. apr21-jun21'!B389)</f>
        <v/>
      </c>
      <c r="C387" s="129" t="str">
        <f>IF(ISBLANK('Afrap. apr21-jun21'!C389),"",'Afrap. apr21-jun21'!C389)</f>
        <v/>
      </c>
      <c r="D387" s="21">
        <f>IF('Afrap. apr21-jun21'!J389="Funktionær",0.75,0.9)</f>
        <v>0.9</v>
      </c>
      <c r="E387" s="17"/>
      <c r="J387" s="111" t="str">
        <f t="shared" si="10"/>
        <v/>
      </c>
      <c r="K387" s="30" t="str">
        <f t="shared" si="11"/>
        <v/>
      </c>
    </row>
    <row r="388" spans="1:11" x14ac:dyDescent="0.25">
      <c r="A388" s="16" t="str">
        <f>'Afrap. apr21-jun21'!A390</f>
        <v/>
      </c>
      <c r="B388" s="81" t="str">
        <f>IF(ISBLANK('Afrap. apr21-jun21'!B390),"",'Afrap. apr21-jun21'!B390)</f>
        <v/>
      </c>
      <c r="C388" s="129" t="str">
        <f>IF(ISBLANK('Afrap. apr21-jun21'!C390),"",'Afrap. apr21-jun21'!C390)</f>
        <v/>
      </c>
      <c r="D388" s="21">
        <f>IF('Afrap. apr21-jun21'!J390="Funktionær",0.75,0.9)</f>
        <v>0.9</v>
      </c>
      <c r="E388" s="17"/>
      <c r="J388" s="111" t="str">
        <f t="shared" si="10"/>
        <v/>
      </c>
      <c r="K388" s="30" t="str">
        <f t="shared" si="11"/>
        <v/>
      </c>
    </row>
    <row r="389" spans="1:11" x14ac:dyDescent="0.25">
      <c r="A389" s="16" t="str">
        <f>'Afrap. apr21-jun21'!A391</f>
        <v/>
      </c>
      <c r="B389" s="81" t="str">
        <f>IF(ISBLANK('Afrap. apr21-jun21'!B391),"",'Afrap. apr21-jun21'!B391)</f>
        <v/>
      </c>
      <c r="C389" s="129" t="str">
        <f>IF(ISBLANK('Afrap. apr21-jun21'!C391),"",'Afrap. apr21-jun21'!C391)</f>
        <v/>
      </c>
      <c r="D389" s="21">
        <f>IF('Afrap. apr21-jun21'!J391="Funktionær",0.75,0.9)</f>
        <v>0.9</v>
      </c>
      <c r="E389" s="17"/>
      <c r="J389" s="111" t="str">
        <f t="shared" si="10"/>
        <v/>
      </c>
      <c r="K389" s="30" t="str">
        <f t="shared" si="11"/>
        <v/>
      </c>
    </row>
    <row r="390" spans="1:11" x14ac:dyDescent="0.25">
      <c r="A390" s="16" t="str">
        <f>'Afrap. apr21-jun21'!A392</f>
        <v/>
      </c>
      <c r="B390" s="81" t="str">
        <f>IF(ISBLANK('Afrap. apr21-jun21'!B392),"",'Afrap. apr21-jun21'!B392)</f>
        <v/>
      </c>
      <c r="C390" s="129" t="str">
        <f>IF(ISBLANK('Afrap. apr21-jun21'!C392),"",'Afrap. apr21-jun21'!C392)</f>
        <v/>
      </c>
      <c r="D390" s="21">
        <f>IF('Afrap. apr21-jun21'!J392="Funktionær",0.75,0.9)</f>
        <v>0.9</v>
      </c>
      <c r="E390" s="17"/>
      <c r="J390" s="111" t="str">
        <f t="shared" ref="J390:J453" si="12">IF(E390="Ja",((F390-G390)+(H390-I390)),"")</f>
        <v/>
      </c>
      <c r="K390" s="30" t="str">
        <f t="shared" ref="K390:K453" si="13">IF(E390="Ja",((F390-G390)+(H390-I390)),"")</f>
        <v/>
      </c>
    </row>
    <row r="391" spans="1:11" x14ac:dyDescent="0.25">
      <c r="A391" s="16" t="str">
        <f>'Afrap. apr21-jun21'!A393</f>
        <v/>
      </c>
      <c r="B391" s="81" t="str">
        <f>IF(ISBLANK('Afrap. apr21-jun21'!B393),"",'Afrap. apr21-jun21'!B393)</f>
        <v/>
      </c>
      <c r="C391" s="129" t="str">
        <f>IF(ISBLANK('Afrap. apr21-jun21'!C393),"",'Afrap. apr21-jun21'!C393)</f>
        <v/>
      </c>
      <c r="D391" s="21">
        <f>IF('Afrap. apr21-jun21'!J393="Funktionær",0.75,0.9)</f>
        <v>0.9</v>
      </c>
      <c r="E391" s="17"/>
      <c r="J391" s="111" t="str">
        <f t="shared" si="12"/>
        <v/>
      </c>
      <c r="K391" s="30" t="str">
        <f t="shared" si="13"/>
        <v/>
      </c>
    </row>
    <row r="392" spans="1:11" x14ac:dyDescent="0.25">
      <c r="A392" s="16" t="str">
        <f>'Afrap. apr21-jun21'!A394</f>
        <v/>
      </c>
      <c r="B392" s="81" t="str">
        <f>IF(ISBLANK('Afrap. apr21-jun21'!B394),"",'Afrap. apr21-jun21'!B394)</f>
        <v/>
      </c>
      <c r="C392" s="129" t="str">
        <f>IF(ISBLANK('Afrap. apr21-jun21'!C394),"",'Afrap. apr21-jun21'!C394)</f>
        <v/>
      </c>
      <c r="D392" s="21">
        <f>IF('Afrap. apr21-jun21'!J394="Funktionær",0.75,0.9)</f>
        <v>0.9</v>
      </c>
      <c r="E392" s="17"/>
      <c r="J392" s="111" t="str">
        <f t="shared" si="12"/>
        <v/>
      </c>
      <c r="K392" s="30" t="str">
        <f t="shared" si="13"/>
        <v/>
      </c>
    </row>
    <row r="393" spans="1:11" x14ac:dyDescent="0.25">
      <c r="A393" s="16" t="str">
        <f>'Afrap. apr21-jun21'!A395</f>
        <v/>
      </c>
      <c r="B393" s="81" t="str">
        <f>IF(ISBLANK('Afrap. apr21-jun21'!B395),"",'Afrap. apr21-jun21'!B395)</f>
        <v/>
      </c>
      <c r="C393" s="129" t="str">
        <f>IF(ISBLANK('Afrap. apr21-jun21'!C395),"",'Afrap. apr21-jun21'!C395)</f>
        <v/>
      </c>
      <c r="D393" s="21">
        <f>IF('Afrap. apr21-jun21'!J395="Funktionær",0.75,0.9)</f>
        <v>0.9</v>
      </c>
      <c r="E393" s="17"/>
      <c r="J393" s="111" t="str">
        <f t="shared" si="12"/>
        <v/>
      </c>
      <c r="K393" s="30" t="str">
        <f t="shared" si="13"/>
        <v/>
      </c>
    </row>
    <row r="394" spans="1:11" x14ac:dyDescent="0.25">
      <c r="A394" s="16" t="str">
        <f>'Afrap. apr21-jun21'!A396</f>
        <v/>
      </c>
      <c r="B394" s="81" t="str">
        <f>IF(ISBLANK('Afrap. apr21-jun21'!B396),"",'Afrap. apr21-jun21'!B396)</f>
        <v/>
      </c>
      <c r="C394" s="129" t="str">
        <f>IF(ISBLANK('Afrap. apr21-jun21'!C396),"",'Afrap. apr21-jun21'!C396)</f>
        <v/>
      </c>
      <c r="D394" s="21">
        <f>IF('Afrap. apr21-jun21'!J396="Funktionær",0.75,0.9)</f>
        <v>0.9</v>
      </c>
      <c r="E394" s="17"/>
      <c r="J394" s="111" t="str">
        <f t="shared" si="12"/>
        <v/>
      </c>
      <c r="K394" s="30" t="str">
        <f t="shared" si="13"/>
        <v/>
      </c>
    </row>
    <row r="395" spans="1:11" x14ac:dyDescent="0.25">
      <c r="A395" s="16" t="str">
        <f>'Afrap. apr21-jun21'!A397</f>
        <v/>
      </c>
      <c r="B395" s="81" t="str">
        <f>IF(ISBLANK('Afrap. apr21-jun21'!B397),"",'Afrap. apr21-jun21'!B397)</f>
        <v/>
      </c>
      <c r="C395" s="129" t="str">
        <f>IF(ISBLANK('Afrap. apr21-jun21'!C397),"",'Afrap. apr21-jun21'!C397)</f>
        <v/>
      </c>
      <c r="D395" s="21">
        <f>IF('Afrap. apr21-jun21'!J397="Funktionær",0.75,0.9)</f>
        <v>0.9</v>
      </c>
      <c r="E395" s="17"/>
      <c r="J395" s="111" t="str">
        <f t="shared" si="12"/>
        <v/>
      </c>
      <c r="K395" s="30" t="str">
        <f t="shared" si="13"/>
        <v/>
      </c>
    </row>
    <row r="396" spans="1:11" x14ac:dyDescent="0.25">
      <c r="A396" s="16" t="str">
        <f>'Afrap. apr21-jun21'!A398</f>
        <v/>
      </c>
      <c r="B396" s="81" t="str">
        <f>IF(ISBLANK('Afrap. apr21-jun21'!B398),"",'Afrap. apr21-jun21'!B398)</f>
        <v/>
      </c>
      <c r="C396" s="129" t="str">
        <f>IF(ISBLANK('Afrap. apr21-jun21'!C398),"",'Afrap. apr21-jun21'!C398)</f>
        <v/>
      </c>
      <c r="D396" s="21">
        <f>IF('Afrap. apr21-jun21'!J398="Funktionær",0.75,0.9)</f>
        <v>0.9</v>
      </c>
      <c r="E396" s="17"/>
      <c r="J396" s="111" t="str">
        <f t="shared" si="12"/>
        <v/>
      </c>
      <c r="K396" s="30" t="str">
        <f t="shared" si="13"/>
        <v/>
      </c>
    </row>
    <row r="397" spans="1:11" x14ac:dyDescent="0.25">
      <c r="A397" s="16" t="str">
        <f>'Afrap. apr21-jun21'!A399</f>
        <v/>
      </c>
      <c r="B397" s="81" t="str">
        <f>IF(ISBLANK('Afrap. apr21-jun21'!B399),"",'Afrap. apr21-jun21'!B399)</f>
        <v/>
      </c>
      <c r="C397" s="129" t="str">
        <f>IF(ISBLANK('Afrap. apr21-jun21'!C399),"",'Afrap. apr21-jun21'!C399)</f>
        <v/>
      </c>
      <c r="D397" s="21">
        <f>IF('Afrap. apr21-jun21'!J399="Funktionær",0.75,0.9)</f>
        <v>0.9</v>
      </c>
      <c r="E397" s="17"/>
      <c r="J397" s="111" t="str">
        <f t="shared" si="12"/>
        <v/>
      </c>
      <c r="K397" s="30" t="str">
        <f t="shared" si="13"/>
        <v/>
      </c>
    </row>
    <row r="398" spans="1:11" x14ac:dyDescent="0.25">
      <c r="A398" s="16" t="str">
        <f>'Afrap. apr21-jun21'!A400</f>
        <v/>
      </c>
      <c r="B398" s="81" t="str">
        <f>IF(ISBLANK('Afrap. apr21-jun21'!B400),"",'Afrap. apr21-jun21'!B400)</f>
        <v/>
      </c>
      <c r="C398" s="129" t="str">
        <f>IF(ISBLANK('Afrap. apr21-jun21'!C400),"",'Afrap. apr21-jun21'!C400)</f>
        <v/>
      </c>
      <c r="D398" s="21">
        <f>IF('Afrap. apr21-jun21'!J400="Funktionær",0.75,0.9)</f>
        <v>0.9</v>
      </c>
      <c r="E398" s="17"/>
      <c r="J398" s="111" t="str">
        <f t="shared" si="12"/>
        <v/>
      </c>
      <c r="K398" s="30" t="str">
        <f t="shared" si="13"/>
        <v/>
      </c>
    </row>
    <row r="399" spans="1:11" x14ac:dyDescent="0.25">
      <c r="A399" s="16" t="str">
        <f>'Afrap. apr21-jun21'!A401</f>
        <v/>
      </c>
      <c r="B399" s="81" t="str">
        <f>IF(ISBLANK('Afrap. apr21-jun21'!B401),"",'Afrap. apr21-jun21'!B401)</f>
        <v/>
      </c>
      <c r="C399" s="129" t="str">
        <f>IF(ISBLANK('Afrap. apr21-jun21'!C401),"",'Afrap. apr21-jun21'!C401)</f>
        <v/>
      </c>
      <c r="D399" s="21">
        <f>IF('Afrap. apr21-jun21'!J401="Funktionær",0.75,0.9)</f>
        <v>0.9</v>
      </c>
      <c r="E399" s="17"/>
      <c r="J399" s="111" t="str">
        <f t="shared" si="12"/>
        <v/>
      </c>
      <c r="K399" s="30" t="str">
        <f t="shared" si="13"/>
        <v/>
      </c>
    </row>
    <row r="400" spans="1:11" x14ac:dyDescent="0.25">
      <c r="A400" s="16" t="str">
        <f>'Afrap. apr21-jun21'!A402</f>
        <v/>
      </c>
      <c r="B400" s="81" t="str">
        <f>IF(ISBLANK('Afrap. apr21-jun21'!B402),"",'Afrap. apr21-jun21'!B402)</f>
        <v/>
      </c>
      <c r="C400" s="129" t="str">
        <f>IF(ISBLANK('Afrap. apr21-jun21'!C402),"",'Afrap. apr21-jun21'!C402)</f>
        <v/>
      </c>
      <c r="D400" s="21">
        <f>IF('Afrap. apr21-jun21'!J402="Funktionær",0.75,0.9)</f>
        <v>0.9</v>
      </c>
      <c r="E400" s="17"/>
      <c r="J400" s="111" t="str">
        <f t="shared" si="12"/>
        <v/>
      </c>
      <c r="K400" s="30" t="str">
        <f t="shared" si="13"/>
        <v/>
      </c>
    </row>
    <row r="401" spans="1:11" x14ac:dyDescent="0.25">
      <c r="A401" s="16" t="str">
        <f>'Afrap. apr21-jun21'!A403</f>
        <v/>
      </c>
      <c r="B401" s="81" t="str">
        <f>IF(ISBLANK('Afrap. apr21-jun21'!B403),"",'Afrap. apr21-jun21'!B403)</f>
        <v/>
      </c>
      <c r="C401" s="129" t="str">
        <f>IF(ISBLANK('Afrap. apr21-jun21'!C403),"",'Afrap. apr21-jun21'!C403)</f>
        <v/>
      </c>
      <c r="D401" s="21">
        <f>IF('Afrap. apr21-jun21'!J403="Funktionær",0.75,0.9)</f>
        <v>0.9</v>
      </c>
      <c r="E401" s="17"/>
      <c r="J401" s="111" t="str">
        <f t="shared" si="12"/>
        <v/>
      </c>
      <c r="K401" s="30" t="str">
        <f t="shared" si="13"/>
        <v/>
      </c>
    </row>
    <row r="402" spans="1:11" x14ac:dyDescent="0.25">
      <c r="A402" s="16" t="str">
        <f>'Afrap. apr21-jun21'!A404</f>
        <v/>
      </c>
      <c r="B402" s="81" t="str">
        <f>IF(ISBLANK('Afrap. apr21-jun21'!B404),"",'Afrap. apr21-jun21'!B404)</f>
        <v/>
      </c>
      <c r="C402" s="129" t="str">
        <f>IF(ISBLANK('Afrap. apr21-jun21'!C404),"",'Afrap. apr21-jun21'!C404)</f>
        <v/>
      </c>
      <c r="D402" s="21">
        <f>IF('Afrap. apr21-jun21'!J404="Funktionær",0.75,0.9)</f>
        <v>0.9</v>
      </c>
      <c r="E402" s="17"/>
      <c r="J402" s="111" t="str">
        <f t="shared" si="12"/>
        <v/>
      </c>
      <c r="K402" s="30" t="str">
        <f t="shared" si="13"/>
        <v/>
      </c>
    </row>
    <row r="403" spans="1:11" x14ac:dyDescent="0.25">
      <c r="A403" s="16" t="str">
        <f>'Afrap. apr21-jun21'!A405</f>
        <v/>
      </c>
      <c r="B403" s="81" t="str">
        <f>IF(ISBLANK('Afrap. apr21-jun21'!B405),"",'Afrap. apr21-jun21'!B405)</f>
        <v/>
      </c>
      <c r="C403" s="129" t="str">
        <f>IF(ISBLANK('Afrap. apr21-jun21'!C405),"",'Afrap. apr21-jun21'!C405)</f>
        <v/>
      </c>
      <c r="D403" s="21">
        <f>IF('Afrap. apr21-jun21'!J405="Funktionær",0.75,0.9)</f>
        <v>0.9</v>
      </c>
      <c r="E403" s="17"/>
      <c r="J403" s="111" t="str">
        <f t="shared" si="12"/>
        <v/>
      </c>
      <c r="K403" s="30" t="str">
        <f t="shared" si="13"/>
        <v/>
      </c>
    </row>
    <row r="404" spans="1:11" x14ac:dyDescent="0.25">
      <c r="A404" s="16" t="str">
        <f>'Afrap. apr21-jun21'!A406</f>
        <v/>
      </c>
      <c r="B404" s="81" t="str">
        <f>IF(ISBLANK('Afrap. apr21-jun21'!B406),"",'Afrap. apr21-jun21'!B406)</f>
        <v/>
      </c>
      <c r="C404" s="129" t="str">
        <f>IF(ISBLANK('Afrap. apr21-jun21'!C406),"",'Afrap. apr21-jun21'!C406)</f>
        <v/>
      </c>
      <c r="D404" s="21">
        <f>IF('Afrap. apr21-jun21'!J406="Funktionær",0.75,0.9)</f>
        <v>0.9</v>
      </c>
      <c r="E404" s="17"/>
      <c r="J404" s="111" t="str">
        <f t="shared" si="12"/>
        <v/>
      </c>
      <c r="K404" s="30" t="str">
        <f t="shared" si="13"/>
        <v/>
      </c>
    </row>
    <row r="405" spans="1:11" x14ac:dyDescent="0.25">
      <c r="A405" s="16" t="str">
        <f>'Afrap. apr21-jun21'!A407</f>
        <v/>
      </c>
      <c r="B405" s="81" t="str">
        <f>IF(ISBLANK('Afrap. apr21-jun21'!B407),"",'Afrap. apr21-jun21'!B407)</f>
        <v/>
      </c>
      <c r="C405" s="129" t="str">
        <f>IF(ISBLANK('Afrap. apr21-jun21'!C407),"",'Afrap. apr21-jun21'!C407)</f>
        <v/>
      </c>
      <c r="D405" s="21">
        <f>IF('Afrap. apr21-jun21'!J407="Funktionær",0.75,0.9)</f>
        <v>0.9</v>
      </c>
      <c r="E405" s="17"/>
      <c r="J405" s="111" t="str">
        <f t="shared" si="12"/>
        <v/>
      </c>
      <c r="K405" s="30" t="str">
        <f t="shared" si="13"/>
        <v/>
      </c>
    </row>
    <row r="406" spans="1:11" x14ac:dyDescent="0.25">
      <c r="A406" s="16" t="str">
        <f>'Afrap. apr21-jun21'!A408</f>
        <v/>
      </c>
      <c r="B406" s="81" t="str">
        <f>IF(ISBLANK('Afrap. apr21-jun21'!B408),"",'Afrap. apr21-jun21'!B408)</f>
        <v/>
      </c>
      <c r="C406" s="129" t="str">
        <f>IF(ISBLANK('Afrap. apr21-jun21'!C408),"",'Afrap. apr21-jun21'!C408)</f>
        <v/>
      </c>
      <c r="D406" s="21">
        <f>IF('Afrap. apr21-jun21'!J408="Funktionær",0.75,0.9)</f>
        <v>0.9</v>
      </c>
      <c r="E406" s="17"/>
      <c r="J406" s="111" t="str">
        <f t="shared" si="12"/>
        <v/>
      </c>
      <c r="K406" s="30" t="str">
        <f t="shared" si="13"/>
        <v/>
      </c>
    </row>
    <row r="407" spans="1:11" x14ac:dyDescent="0.25">
      <c r="A407" s="16" t="str">
        <f>'Afrap. apr21-jun21'!A409</f>
        <v/>
      </c>
      <c r="B407" s="81" t="str">
        <f>IF(ISBLANK('Afrap. apr21-jun21'!B409),"",'Afrap. apr21-jun21'!B409)</f>
        <v/>
      </c>
      <c r="C407" s="129" t="str">
        <f>IF(ISBLANK('Afrap. apr21-jun21'!C409),"",'Afrap. apr21-jun21'!C409)</f>
        <v/>
      </c>
      <c r="D407" s="21">
        <f>IF('Afrap. apr21-jun21'!J409="Funktionær",0.75,0.9)</f>
        <v>0.9</v>
      </c>
      <c r="E407" s="17"/>
      <c r="J407" s="111" t="str">
        <f t="shared" si="12"/>
        <v/>
      </c>
      <c r="K407" s="30" t="str">
        <f t="shared" si="13"/>
        <v/>
      </c>
    </row>
    <row r="408" spans="1:11" x14ac:dyDescent="0.25">
      <c r="A408" s="16" t="str">
        <f>'Afrap. apr21-jun21'!A410</f>
        <v/>
      </c>
      <c r="B408" s="81" t="str">
        <f>IF(ISBLANK('Afrap. apr21-jun21'!B410),"",'Afrap. apr21-jun21'!B410)</f>
        <v/>
      </c>
      <c r="C408" s="129" t="str">
        <f>IF(ISBLANK('Afrap. apr21-jun21'!C410),"",'Afrap. apr21-jun21'!C410)</f>
        <v/>
      </c>
      <c r="D408" s="21">
        <f>IF('Afrap. apr21-jun21'!J410="Funktionær",0.75,0.9)</f>
        <v>0.9</v>
      </c>
      <c r="E408" s="17"/>
      <c r="J408" s="111" t="str">
        <f t="shared" si="12"/>
        <v/>
      </c>
      <c r="K408" s="30" t="str">
        <f t="shared" si="13"/>
        <v/>
      </c>
    </row>
    <row r="409" spans="1:11" x14ac:dyDescent="0.25">
      <c r="A409" s="16" t="str">
        <f>'Afrap. apr21-jun21'!A411</f>
        <v/>
      </c>
      <c r="B409" s="81" t="str">
        <f>IF(ISBLANK('Afrap. apr21-jun21'!B411),"",'Afrap. apr21-jun21'!B411)</f>
        <v/>
      </c>
      <c r="C409" s="129" t="str">
        <f>IF(ISBLANK('Afrap. apr21-jun21'!C411),"",'Afrap. apr21-jun21'!C411)</f>
        <v/>
      </c>
      <c r="D409" s="21">
        <f>IF('Afrap. apr21-jun21'!J411="Funktionær",0.75,0.9)</f>
        <v>0.9</v>
      </c>
      <c r="E409" s="17"/>
      <c r="J409" s="111" t="str">
        <f t="shared" si="12"/>
        <v/>
      </c>
      <c r="K409" s="30" t="str">
        <f t="shared" si="13"/>
        <v/>
      </c>
    </row>
    <row r="410" spans="1:11" x14ac:dyDescent="0.25">
      <c r="A410" s="16" t="str">
        <f>'Afrap. apr21-jun21'!A412</f>
        <v/>
      </c>
      <c r="B410" s="81" t="str">
        <f>IF(ISBLANK('Afrap. apr21-jun21'!B412),"",'Afrap. apr21-jun21'!B412)</f>
        <v/>
      </c>
      <c r="C410" s="129" t="str">
        <f>IF(ISBLANK('Afrap. apr21-jun21'!C412),"",'Afrap. apr21-jun21'!C412)</f>
        <v/>
      </c>
      <c r="D410" s="21">
        <f>IF('Afrap. apr21-jun21'!J412="Funktionær",0.75,0.9)</f>
        <v>0.9</v>
      </c>
      <c r="E410" s="17"/>
      <c r="J410" s="111" t="str">
        <f t="shared" si="12"/>
        <v/>
      </c>
      <c r="K410" s="30" t="str">
        <f t="shared" si="13"/>
        <v/>
      </c>
    </row>
    <row r="411" spans="1:11" x14ac:dyDescent="0.25">
      <c r="A411" s="16" t="str">
        <f>'Afrap. apr21-jun21'!A413</f>
        <v/>
      </c>
      <c r="B411" s="81" t="str">
        <f>IF(ISBLANK('Afrap. apr21-jun21'!B413),"",'Afrap. apr21-jun21'!B413)</f>
        <v/>
      </c>
      <c r="C411" s="129" t="str">
        <f>IF(ISBLANK('Afrap. apr21-jun21'!C413),"",'Afrap. apr21-jun21'!C413)</f>
        <v/>
      </c>
      <c r="D411" s="21">
        <f>IF('Afrap. apr21-jun21'!J413="Funktionær",0.75,0.9)</f>
        <v>0.9</v>
      </c>
      <c r="E411" s="17"/>
      <c r="J411" s="111" t="str">
        <f t="shared" si="12"/>
        <v/>
      </c>
      <c r="K411" s="30" t="str">
        <f t="shared" si="13"/>
        <v/>
      </c>
    </row>
    <row r="412" spans="1:11" x14ac:dyDescent="0.25">
      <c r="A412" s="16" t="str">
        <f>'Afrap. apr21-jun21'!A414</f>
        <v/>
      </c>
      <c r="B412" s="81" t="str">
        <f>IF(ISBLANK('Afrap. apr21-jun21'!B414),"",'Afrap. apr21-jun21'!B414)</f>
        <v/>
      </c>
      <c r="C412" s="129" t="str">
        <f>IF(ISBLANK('Afrap. apr21-jun21'!C414),"",'Afrap. apr21-jun21'!C414)</f>
        <v/>
      </c>
      <c r="D412" s="21">
        <f>IF('Afrap. apr21-jun21'!J414="Funktionær",0.75,0.9)</f>
        <v>0.9</v>
      </c>
      <c r="E412" s="17"/>
      <c r="J412" s="111" t="str">
        <f t="shared" si="12"/>
        <v/>
      </c>
      <c r="K412" s="30" t="str">
        <f t="shared" si="13"/>
        <v/>
      </c>
    </row>
    <row r="413" spans="1:11" x14ac:dyDescent="0.25">
      <c r="A413" s="16" t="str">
        <f>'Afrap. apr21-jun21'!A415</f>
        <v/>
      </c>
      <c r="B413" s="81" t="str">
        <f>IF(ISBLANK('Afrap. apr21-jun21'!B415),"",'Afrap. apr21-jun21'!B415)</f>
        <v/>
      </c>
      <c r="C413" s="129" t="str">
        <f>IF(ISBLANK('Afrap. apr21-jun21'!C415),"",'Afrap. apr21-jun21'!C415)</f>
        <v/>
      </c>
      <c r="D413" s="21">
        <f>IF('Afrap. apr21-jun21'!J415="Funktionær",0.75,0.9)</f>
        <v>0.9</v>
      </c>
      <c r="E413" s="17"/>
      <c r="J413" s="111" t="str">
        <f t="shared" si="12"/>
        <v/>
      </c>
      <c r="K413" s="30" t="str">
        <f t="shared" si="13"/>
        <v/>
      </c>
    </row>
    <row r="414" spans="1:11" x14ac:dyDescent="0.25">
      <c r="A414" s="16" t="str">
        <f>'Afrap. apr21-jun21'!A416</f>
        <v/>
      </c>
      <c r="B414" s="81" t="str">
        <f>IF(ISBLANK('Afrap. apr21-jun21'!B416),"",'Afrap. apr21-jun21'!B416)</f>
        <v/>
      </c>
      <c r="C414" s="129" t="str">
        <f>IF(ISBLANK('Afrap. apr21-jun21'!C416),"",'Afrap. apr21-jun21'!C416)</f>
        <v/>
      </c>
      <c r="D414" s="21">
        <f>IF('Afrap. apr21-jun21'!J416="Funktionær",0.75,0.9)</f>
        <v>0.9</v>
      </c>
      <c r="E414" s="17"/>
      <c r="J414" s="111" t="str">
        <f t="shared" si="12"/>
        <v/>
      </c>
      <c r="K414" s="30" t="str">
        <f t="shared" si="13"/>
        <v/>
      </c>
    </row>
    <row r="415" spans="1:11" x14ac:dyDescent="0.25">
      <c r="A415" s="16" t="str">
        <f>'Afrap. apr21-jun21'!A417</f>
        <v/>
      </c>
      <c r="B415" s="81" t="str">
        <f>IF(ISBLANK('Afrap. apr21-jun21'!B417),"",'Afrap. apr21-jun21'!B417)</f>
        <v/>
      </c>
      <c r="C415" s="129" t="str">
        <f>IF(ISBLANK('Afrap. apr21-jun21'!C417),"",'Afrap. apr21-jun21'!C417)</f>
        <v/>
      </c>
      <c r="D415" s="21">
        <f>IF('Afrap. apr21-jun21'!J417="Funktionær",0.75,0.9)</f>
        <v>0.9</v>
      </c>
      <c r="E415" s="17"/>
      <c r="J415" s="111" t="str">
        <f t="shared" si="12"/>
        <v/>
      </c>
      <c r="K415" s="30" t="str">
        <f t="shared" si="13"/>
        <v/>
      </c>
    </row>
    <row r="416" spans="1:11" x14ac:dyDescent="0.25">
      <c r="A416" s="16" t="str">
        <f>'Afrap. apr21-jun21'!A418</f>
        <v/>
      </c>
      <c r="B416" s="81" t="str">
        <f>IF(ISBLANK('Afrap. apr21-jun21'!B418),"",'Afrap. apr21-jun21'!B418)</f>
        <v/>
      </c>
      <c r="C416" s="129" t="str">
        <f>IF(ISBLANK('Afrap. apr21-jun21'!C418),"",'Afrap. apr21-jun21'!C418)</f>
        <v/>
      </c>
      <c r="D416" s="21">
        <f>IF('Afrap. apr21-jun21'!J418="Funktionær",0.75,0.9)</f>
        <v>0.9</v>
      </c>
      <c r="E416" s="17"/>
      <c r="J416" s="111" t="str">
        <f t="shared" si="12"/>
        <v/>
      </c>
      <c r="K416" s="30" t="str">
        <f t="shared" si="13"/>
        <v/>
      </c>
    </row>
    <row r="417" spans="1:11" x14ac:dyDescent="0.25">
      <c r="A417" s="16" t="str">
        <f>'Afrap. apr21-jun21'!A419</f>
        <v/>
      </c>
      <c r="B417" s="81" t="str">
        <f>IF(ISBLANK('Afrap. apr21-jun21'!B419),"",'Afrap. apr21-jun21'!B419)</f>
        <v/>
      </c>
      <c r="C417" s="129" t="str">
        <f>IF(ISBLANK('Afrap. apr21-jun21'!C419),"",'Afrap. apr21-jun21'!C419)</f>
        <v/>
      </c>
      <c r="D417" s="21">
        <f>IF('Afrap. apr21-jun21'!J419="Funktionær",0.75,0.9)</f>
        <v>0.9</v>
      </c>
      <c r="E417" s="17"/>
      <c r="J417" s="111" t="str">
        <f t="shared" si="12"/>
        <v/>
      </c>
      <c r="K417" s="30" t="str">
        <f t="shared" si="13"/>
        <v/>
      </c>
    </row>
    <row r="418" spans="1:11" x14ac:dyDescent="0.25">
      <c r="A418" s="16" t="str">
        <f>'Afrap. apr21-jun21'!A420</f>
        <v/>
      </c>
      <c r="B418" s="81" t="str">
        <f>IF(ISBLANK('Afrap. apr21-jun21'!B420),"",'Afrap. apr21-jun21'!B420)</f>
        <v/>
      </c>
      <c r="C418" s="129" t="str">
        <f>IF(ISBLANK('Afrap. apr21-jun21'!C420),"",'Afrap. apr21-jun21'!C420)</f>
        <v/>
      </c>
      <c r="D418" s="21">
        <f>IF('Afrap. apr21-jun21'!J420="Funktionær",0.75,0.9)</f>
        <v>0.9</v>
      </c>
      <c r="E418" s="17"/>
      <c r="J418" s="111" t="str">
        <f t="shared" si="12"/>
        <v/>
      </c>
      <c r="K418" s="30" t="str">
        <f t="shared" si="13"/>
        <v/>
      </c>
    </row>
    <row r="419" spans="1:11" x14ac:dyDescent="0.25">
      <c r="A419" s="16" t="str">
        <f>'Afrap. apr21-jun21'!A421</f>
        <v/>
      </c>
      <c r="B419" s="81" t="str">
        <f>IF(ISBLANK('Afrap. apr21-jun21'!B421),"",'Afrap. apr21-jun21'!B421)</f>
        <v/>
      </c>
      <c r="C419" s="129" t="str">
        <f>IF(ISBLANK('Afrap. apr21-jun21'!C421),"",'Afrap. apr21-jun21'!C421)</f>
        <v/>
      </c>
      <c r="D419" s="21">
        <f>IF('Afrap. apr21-jun21'!J421="Funktionær",0.75,0.9)</f>
        <v>0.9</v>
      </c>
      <c r="E419" s="17"/>
      <c r="J419" s="111" t="str">
        <f t="shared" si="12"/>
        <v/>
      </c>
      <c r="K419" s="30" t="str">
        <f t="shared" si="13"/>
        <v/>
      </c>
    </row>
    <row r="420" spans="1:11" x14ac:dyDescent="0.25">
      <c r="A420" s="16" t="str">
        <f>'Afrap. apr21-jun21'!A422</f>
        <v/>
      </c>
      <c r="B420" s="81" t="str">
        <f>IF(ISBLANK('Afrap. apr21-jun21'!B422),"",'Afrap. apr21-jun21'!B422)</f>
        <v/>
      </c>
      <c r="C420" s="129" t="str">
        <f>IF(ISBLANK('Afrap. apr21-jun21'!C422),"",'Afrap. apr21-jun21'!C422)</f>
        <v/>
      </c>
      <c r="D420" s="21">
        <f>IF('Afrap. apr21-jun21'!J422="Funktionær",0.75,0.9)</f>
        <v>0.9</v>
      </c>
      <c r="E420" s="17"/>
      <c r="J420" s="111" t="str">
        <f t="shared" si="12"/>
        <v/>
      </c>
      <c r="K420" s="30" t="str">
        <f t="shared" si="13"/>
        <v/>
      </c>
    </row>
    <row r="421" spans="1:11" x14ac:dyDescent="0.25">
      <c r="A421" s="16" t="str">
        <f>'Afrap. apr21-jun21'!A423</f>
        <v/>
      </c>
      <c r="B421" s="81" t="str">
        <f>IF(ISBLANK('Afrap. apr21-jun21'!B423),"",'Afrap. apr21-jun21'!B423)</f>
        <v/>
      </c>
      <c r="C421" s="129" t="str">
        <f>IF(ISBLANK('Afrap. apr21-jun21'!C423),"",'Afrap. apr21-jun21'!C423)</f>
        <v/>
      </c>
      <c r="D421" s="21">
        <f>IF('Afrap. apr21-jun21'!J423="Funktionær",0.75,0.9)</f>
        <v>0.9</v>
      </c>
      <c r="E421" s="17"/>
      <c r="J421" s="111" t="str">
        <f t="shared" si="12"/>
        <v/>
      </c>
      <c r="K421" s="30" t="str">
        <f t="shared" si="13"/>
        <v/>
      </c>
    </row>
    <row r="422" spans="1:11" x14ac:dyDescent="0.25">
      <c r="A422" s="16" t="str">
        <f>'Afrap. apr21-jun21'!A424</f>
        <v/>
      </c>
      <c r="B422" s="81" t="str">
        <f>IF(ISBLANK('Afrap. apr21-jun21'!B424),"",'Afrap. apr21-jun21'!B424)</f>
        <v/>
      </c>
      <c r="C422" s="129" t="str">
        <f>IF(ISBLANK('Afrap. apr21-jun21'!C424),"",'Afrap. apr21-jun21'!C424)</f>
        <v/>
      </c>
      <c r="D422" s="21">
        <f>IF('Afrap. apr21-jun21'!J424="Funktionær",0.75,0.9)</f>
        <v>0.9</v>
      </c>
      <c r="E422" s="17"/>
      <c r="J422" s="111" t="str">
        <f t="shared" si="12"/>
        <v/>
      </c>
      <c r="K422" s="30" t="str">
        <f t="shared" si="13"/>
        <v/>
      </c>
    </row>
    <row r="423" spans="1:11" x14ac:dyDescent="0.25">
      <c r="A423" s="16" t="str">
        <f>'Afrap. apr21-jun21'!A425</f>
        <v/>
      </c>
      <c r="B423" s="81" t="str">
        <f>IF(ISBLANK('Afrap. apr21-jun21'!B425),"",'Afrap. apr21-jun21'!B425)</f>
        <v/>
      </c>
      <c r="C423" s="129" t="str">
        <f>IF(ISBLANK('Afrap. apr21-jun21'!C425),"",'Afrap. apr21-jun21'!C425)</f>
        <v/>
      </c>
      <c r="D423" s="21">
        <f>IF('Afrap. apr21-jun21'!J425="Funktionær",0.75,0.9)</f>
        <v>0.9</v>
      </c>
      <c r="E423" s="17"/>
      <c r="J423" s="111" t="str">
        <f t="shared" si="12"/>
        <v/>
      </c>
      <c r="K423" s="30" t="str">
        <f t="shared" si="13"/>
        <v/>
      </c>
    </row>
    <row r="424" spans="1:11" x14ac:dyDescent="0.25">
      <c r="A424" s="16" t="str">
        <f>'Afrap. apr21-jun21'!A426</f>
        <v/>
      </c>
      <c r="B424" s="81" t="str">
        <f>IF(ISBLANK('Afrap. apr21-jun21'!B426),"",'Afrap. apr21-jun21'!B426)</f>
        <v/>
      </c>
      <c r="C424" s="129" t="str">
        <f>IF(ISBLANK('Afrap. apr21-jun21'!C426),"",'Afrap. apr21-jun21'!C426)</f>
        <v/>
      </c>
      <c r="D424" s="21">
        <f>IF('Afrap. apr21-jun21'!J426="Funktionær",0.75,0.9)</f>
        <v>0.9</v>
      </c>
      <c r="E424" s="17"/>
      <c r="J424" s="111" t="str">
        <f t="shared" si="12"/>
        <v/>
      </c>
      <c r="K424" s="30" t="str">
        <f t="shared" si="13"/>
        <v/>
      </c>
    </row>
    <row r="425" spans="1:11" x14ac:dyDescent="0.25">
      <c r="A425" s="16" t="str">
        <f>'Afrap. apr21-jun21'!A427</f>
        <v/>
      </c>
      <c r="B425" s="81" t="str">
        <f>IF(ISBLANK('Afrap. apr21-jun21'!B427),"",'Afrap. apr21-jun21'!B427)</f>
        <v/>
      </c>
      <c r="C425" s="129" t="str">
        <f>IF(ISBLANK('Afrap. apr21-jun21'!C427),"",'Afrap. apr21-jun21'!C427)</f>
        <v/>
      </c>
      <c r="D425" s="21">
        <f>IF('Afrap. apr21-jun21'!J427="Funktionær",0.75,0.9)</f>
        <v>0.9</v>
      </c>
      <c r="E425" s="17"/>
      <c r="J425" s="111" t="str">
        <f t="shared" si="12"/>
        <v/>
      </c>
      <c r="K425" s="30" t="str">
        <f t="shared" si="13"/>
        <v/>
      </c>
    </row>
    <row r="426" spans="1:11" x14ac:dyDescent="0.25">
      <c r="A426" s="16" t="str">
        <f>'Afrap. apr21-jun21'!A428</f>
        <v/>
      </c>
      <c r="B426" s="81" t="str">
        <f>IF(ISBLANK('Afrap. apr21-jun21'!B428),"",'Afrap. apr21-jun21'!B428)</f>
        <v/>
      </c>
      <c r="C426" s="129" t="str">
        <f>IF(ISBLANK('Afrap. apr21-jun21'!C428),"",'Afrap. apr21-jun21'!C428)</f>
        <v/>
      </c>
      <c r="D426" s="21">
        <f>IF('Afrap. apr21-jun21'!J428="Funktionær",0.75,0.9)</f>
        <v>0.9</v>
      </c>
      <c r="E426" s="17"/>
      <c r="J426" s="111" t="str">
        <f t="shared" si="12"/>
        <v/>
      </c>
      <c r="K426" s="30" t="str">
        <f t="shared" si="13"/>
        <v/>
      </c>
    </row>
    <row r="427" spans="1:11" x14ac:dyDescent="0.25">
      <c r="A427" s="16" t="str">
        <f>'Afrap. apr21-jun21'!A429</f>
        <v/>
      </c>
      <c r="B427" s="81" t="str">
        <f>IF(ISBLANK('Afrap. apr21-jun21'!B429),"",'Afrap. apr21-jun21'!B429)</f>
        <v/>
      </c>
      <c r="C427" s="129" t="str">
        <f>IF(ISBLANK('Afrap. apr21-jun21'!C429),"",'Afrap. apr21-jun21'!C429)</f>
        <v/>
      </c>
      <c r="D427" s="21">
        <f>IF('Afrap. apr21-jun21'!J429="Funktionær",0.75,0.9)</f>
        <v>0.9</v>
      </c>
      <c r="E427" s="17"/>
      <c r="J427" s="111" t="str">
        <f t="shared" si="12"/>
        <v/>
      </c>
      <c r="K427" s="30" t="str">
        <f t="shared" si="13"/>
        <v/>
      </c>
    </row>
    <row r="428" spans="1:11" x14ac:dyDescent="0.25">
      <c r="A428" s="16" t="str">
        <f>'Afrap. apr21-jun21'!A430</f>
        <v/>
      </c>
      <c r="B428" s="81" t="str">
        <f>IF(ISBLANK('Afrap. apr21-jun21'!B430),"",'Afrap. apr21-jun21'!B430)</f>
        <v/>
      </c>
      <c r="C428" s="129" t="str">
        <f>IF(ISBLANK('Afrap. apr21-jun21'!C430),"",'Afrap. apr21-jun21'!C430)</f>
        <v/>
      </c>
      <c r="D428" s="21">
        <f>IF('Afrap. apr21-jun21'!J430="Funktionær",0.75,0.9)</f>
        <v>0.9</v>
      </c>
      <c r="E428" s="17"/>
      <c r="J428" s="111" t="str">
        <f t="shared" si="12"/>
        <v/>
      </c>
      <c r="K428" s="30" t="str">
        <f t="shared" si="13"/>
        <v/>
      </c>
    </row>
    <row r="429" spans="1:11" x14ac:dyDescent="0.25">
      <c r="A429" s="16" t="str">
        <f>'Afrap. apr21-jun21'!A431</f>
        <v/>
      </c>
      <c r="B429" s="81" t="str">
        <f>IF(ISBLANK('Afrap. apr21-jun21'!B431),"",'Afrap. apr21-jun21'!B431)</f>
        <v/>
      </c>
      <c r="C429" s="129" t="str">
        <f>IF(ISBLANK('Afrap. apr21-jun21'!C431),"",'Afrap. apr21-jun21'!C431)</f>
        <v/>
      </c>
      <c r="D429" s="21">
        <f>IF('Afrap. apr21-jun21'!J431="Funktionær",0.75,0.9)</f>
        <v>0.9</v>
      </c>
      <c r="E429" s="17"/>
      <c r="J429" s="111" t="str">
        <f t="shared" si="12"/>
        <v/>
      </c>
      <c r="K429" s="30" t="str">
        <f t="shared" si="13"/>
        <v/>
      </c>
    </row>
    <row r="430" spans="1:11" x14ac:dyDescent="0.25">
      <c r="A430" s="16" t="str">
        <f>'Afrap. apr21-jun21'!A432</f>
        <v/>
      </c>
      <c r="B430" s="81" t="str">
        <f>IF(ISBLANK('Afrap. apr21-jun21'!B432),"",'Afrap. apr21-jun21'!B432)</f>
        <v/>
      </c>
      <c r="C430" s="129" t="str">
        <f>IF(ISBLANK('Afrap. apr21-jun21'!C432),"",'Afrap. apr21-jun21'!C432)</f>
        <v/>
      </c>
      <c r="D430" s="21">
        <f>IF('Afrap. apr21-jun21'!J432="Funktionær",0.75,0.9)</f>
        <v>0.9</v>
      </c>
      <c r="E430" s="17"/>
      <c r="J430" s="111" t="str">
        <f t="shared" si="12"/>
        <v/>
      </c>
      <c r="K430" s="30" t="str">
        <f t="shared" si="13"/>
        <v/>
      </c>
    </row>
    <row r="431" spans="1:11" x14ac:dyDescent="0.25">
      <c r="A431" s="16" t="str">
        <f>'Afrap. apr21-jun21'!A433</f>
        <v/>
      </c>
      <c r="B431" s="81" t="str">
        <f>IF(ISBLANK('Afrap. apr21-jun21'!B433),"",'Afrap. apr21-jun21'!B433)</f>
        <v/>
      </c>
      <c r="C431" s="129" t="str">
        <f>IF(ISBLANK('Afrap. apr21-jun21'!C433),"",'Afrap. apr21-jun21'!C433)</f>
        <v/>
      </c>
      <c r="D431" s="21">
        <f>IF('Afrap. apr21-jun21'!J433="Funktionær",0.75,0.9)</f>
        <v>0.9</v>
      </c>
      <c r="E431" s="17"/>
      <c r="J431" s="111" t="str">
        <f t="shared" si="12"/>
        <v/>
      </c>
      <c r="K431" s="30" t="str">
        <f t="shared" si="13"/>
        <v/>
      </c>
    </row>
    <row r="432" spans="1:11" x14ac:dyDescent="0.25">
      <c r="A432" s="16" t="str">
        <f>'Afrap. apr21-jun21'!A434</f>
        <v/>
      </c>
      <c r="B432" s="81" t="str">
        <f>IF(ISBLANK('Afrap. apr21-jun21'!B434),"",'Afrap. apr21-jun21'!B434)</f>
        <v/>
      </c>
      <c r="C432" s="129" t="str">
        <f>IF(ISBLANK('Afrap. apr21-jun21'!C434),"",'Afrap. apr21-jun21'!C434)</f>
        <v/>
      </c>
      <c r="D432" s="21">
        <f>IF('Afrap. apr21-jun21'!J434="Funktionær",0.75,0.9)</f>
        <v>0.9</v>
      </c>
      <c r="E432" s="17"/>
      <c r="J432" s="111" t="str">
        <f t="shared" si="12"/>
        <v/>
      </c>
      <c r="K432" s="30" t="str">
        <f t="shared" si="13"/>
        <v/>
      </c>
    </row>
    <row r="433" spans="1:11" x14ac:dyDescent="0.25">
      <c r="A433" s="16" t="str">
        <f>'Afrap. apr21-jun21'!A435</f>
        <v/>
      </c>
      <c r="B433" s="81" t="str">
        <f>IF(ISBLANK('Afrap. apr21-jun21'!B435),"",'Afrap. apr21-jun21'!B435)</f>
        <v/>
      </c>
      <c r="C433" s="129" t="str">
        <f>IF(ISBLANK('Afrap. apr21-jun21'!C435),"",'Afrap. apr21-jun21'!C435)</f>
        <v/>
      </c>
      <c r="D433" s="21">
        <f>IF('Afrap. apr21-jun21'!J435="Funktionær",0.75,0.9)</f>
        <v>0.9</v>
      </c>
      <c r="E433" s="17"/>
      <c r="J433" s="111" t="str">
        <f t="shared" si="12"/>
        <v/>
      </c>
      <c r="K433" s="30" t="str">
        <f t="shared" si="13"/>
        <v/>
      </c>
    </row>
    <row r="434" spans="1:11" x14ac:dyDescent="0.25">
      <c r="A434" s="16" t="str">
        <f>'Afrap. apr21-jun21'!A436</f>
        <v/>
      </c>
      <c r="B434" s="81" t="str">
        <f>IF(ISBLANK('Afrap. apr21-jun21'!B436),"",'Afrap. apr21-jun21'!B436)</f>
        <v/>
      </c>
      <c r="C434" s="129" t="str">
        <f>IF(ISBLANK('Afrap. apr21-jun21'!C436),"",'Afrap. apr21-jun21'!C436)</f>
        <v/>
      </c>
      <c r="D434" s="21">
        <f>IF('Afrap. apr21-jun21'!J436="Funktionær",0.75,0.9)</f>
        <v>0.9</v>
      </c>
      <c r="E434" s="17"/>
      <c r="J434" s="111" t="str">
        <f t="shared" si="12"/>
        <v/>
      </c>
      <c r="K434" s="30" t="str">
        <f t="shared" si="13"/>
        <v/>
      </c>
    </row>
    <row r="435" spans="1:11" x14ac:dyDescent="0.25">
      <c r="A435" s="16" t="str">
        <f>'Afrap. apr21-jun21'!A437</f>
        <v/>
      </c>
      <c r="B435" s="81" t="str">
        <f>IF(ISBLANK('Afrap. apr21-jun21'!B437),"",'Afrap. apr21-jun21'!B437)</f>
        <v/>
      </c>
      <c r="C435" s="129" t="str">
        <f>IF(ISBLANK('Afrap. apr21-jun21'!C437),"",'Afrap. apr21-jun21'!C437)</f>
        <v/>
      </c>
      <c r="D435" s="21">
        <f>IF('Afrap. apr21-jun21'!J437="Funktionær",0.75,0.9)</f>
        <v>0.9</v>
      </c>
      <c r="E435" s="17"/>
      <c r="J435" s="111" t="str">
        <f t="shared" si="12"/>
        <v/>
      </c>
      <c r="K435" s="30" t="str">
        <f t="shared" si="13"/>
        <v/>
      </c>
    </row>
    <row r="436" spans="1:11" x14ac:dyDescent="0.25">
      <c r="A436" s="16" t="str">
        <f>'Afrap. apr21-jun21'!A438</f>
        <v/>
      </c>
      <c r="B436" s="81" t="str">
        <f>IF(ISBLANK('Afrap. apr21-jun21'!B438),"",'Afrap. apr21-jun21'!B438)</f>
        <v/>
      </c>
      <c r="C436" s="129" t="str">
        <f>IF(ISBLANK('Afrap. apr21-jun21'!C438),"",'Afrap. apr21-jun21'!C438)</f>
        <v/>
      </c>
      <c r="D436" s="21">
        <f>IF('Afrap. apr21-jun21'!J438="Funktionær",0.75,0.9)</f>
        <v>0.9</v>
      </c>
      <c r="E436" s="17"/>
      <c r="J436" s="111" t="str">
        <f t="shared" si="12"/>
        <v/>
      </c>
      <c r="K436" s="30" t="str">
        <f t="shared" si="13"/>
        <v/>
      </c>
    </row>
    <row r="437" spans="1:11" x14ac:dyDescent="0.25">
      <c r="A437" s="16" t="str">
        <f>'Afrap. apr21-jun21'!A439</f>
        <v/>
      </c>
      <c r="B437" s="81" t="str">
        <f>IF(ISBLANK('Afrap. apr21-jun21'!B439),"",'Afrap. apr21-jun21'!B439)</f>
        <v/>
      </c>
      <c r="C437" s="129" t="str">
        <f>IF(ISBLANK('Afrap. apr21-jun21'!C439),"",'Afrap. apr21-jun21'!C439)</f>
        <v/>
      </c>
      <c r="D437" s="21">
        <f>IF('Afrap. apr21-jun21'!J439="Funktionær",0.75,0.9)</f>
        <v>0.9</v>
      </c>
      <c r="E437" s="17"/>
      <c r="J437" s="111" t="str">
        <f t="shared" si="12"/>
        <v/>
      </c>
      <c r="K437" s="30" t="str">
        <f t="shared" si="13"/>
        <v/>
      </c>
    </row>
    <row r="438" spans="1:11" x14ac:dyDescent="0.25">
      <c r="A438" s="16" t="str">
        <f>'Afrap. apr21-jun21'!A440</f>
        <v/>
      </c>
      <c r="B438" s="81" t="str">
        <f>IF(ISBLANK('Afrap. apr21-jun21'!B440),"",'Afrap. apr21-jun21'!B440)</f>
        <v/>
      </c>
      <c r="C438" s="129" t="str">
        <f>IF(ISBLANK('Afrap. apr21-jun21'!C440),"",'Afrap. apr21-jun21'!C440)</f>
        <v/>
      </c>
      <c r="D438" s="21">
        <f>IF('Afrap. apr21-jun21'!J440="Funktionær",0.75,0.9)</f>
        <v>0.9</v>
      </c>
      <c r="E438" s="17"/>
      <c r="J438" s="111" t="str">
        <f t="shared" si="12"/>
        <v/>
      </c>
      <c r="K438" s="30" t="str">
        <f t="shared" si="13"/>
        <v/>
      </c>
    </row>
    <row r="439" spans="1:11" x14ac:dyDescent="0.25">
      <c r="A439" s="16" t="str">
        <f>'Afrap. apr21-jun21'!A441</f>
        <v/>
      </c>
      <c r="B439" s="81" t="str">
        <f>IF(ISBLANK('Afrap. apr21-jun21'!B441),"",'Afrap. apr21-jun21'!B441)</f>
        <v/>
      </c>
      <c r="C439" s="129" t="str">
        <f>IF(ISBLANK('Afrap. apr21-jun21'!C441),"",'Afrap. apr21-jun21'!C441)</f>
        <v/>
      </c>
      <c r="D439" s="21">
        <f>IF('Afrap. apr21-jun21'!J441="Funktionær",0.75,0.9)</f>
        <v>0.9</v>
      </c>
      <c r="E439" s="17"/>
      <c r="J439" s="111" t="str">
        <f t="shared" si="12"/>
        <v/>
      </c>
      <c r="K439" s="30" t="str">
        <f t="shared" si="13"/>
        <v/>
      </c>
    </row>
    <row r="440" spans="1:11" x14ac:dyDescent="0.25">
      <c r="A440" s="16" t="str">
        <f>'Afrap. apr21-jun21'!A442</f>
        <v/>
      </c>
      <c r="B440" s="81" t="str">
        <f>IF(ISBLANK('Afrap. apr21-jun21'!B442),"",'Afrap. apr21-jun21'!B442)</f>
        <v/>
      </c>
      <c r="C440" s="129" t="str">
        <f>IF(ISBLANK('Afrap. apr21-jun21'!C442),"",'Afrap. apr21-jun21'!C442)</f>
        <v/>
      </c>
      <c r="D440" s="21">
        <f>IF('Afrap. apr21-jun21'!J442="Funktionær",0.75,0.9)</f>
        <v>0.9</v>
      </c>
      <c r="E440" s="17"/>
      <c r="J440" s="111" t="str">
        <f t="shared" si="12"/>
        <v/>
      </c>
      <c r="K440" s="30" t="str">
        <f t="shared" si="13"/>
        <v/>
      </c>
    </row>
    <row r="441" spans="1:11" x14ac:dyDescent="0.25">
      <c r="A441" s="16" t="str">
        <f>'Afrap. apr21-jun21'!A443</f>
        <v/>
      </c>
      <c r="B441" s="81" t="str">
        <f>IF(ISBLANK('Afrap. apr21-jun21'!B443),"",'Afrap. apr21-jun21'!B443)</f>
        <v/>
      </c>
      <c r="C441" s="129" t="str">
        <f>IF(ISBLANK('Afrap. apr21-jun21'!C443),"",'Afrap. apr21-jun21'!C443)</f>
        <v/>
      </c>
      <c r="D441" s="21">
        <f>IF('Afrap. apr21-jun21'!J443="Funktionær",0.75,0.9)</f>
        <v>0.9</v>
      </c>
      <c r="E441" s="17"/>
      <c r="J441" s="111" t="str">
        <f t="shared" si="12"/>
        <v/>
      </c>
      <c r="K441" s="30" t="str">
        <f t="shared" si="13"/>
        <v/>
      </c>
    </row>
    <row r="442" spans="1:11" x14ac:dyDescent="0.25">
      <c r="A442" s="16" t="str">
        <f>'Afrap. apr21-jun21'!A444</f>
        <v/>
      </c>
      <c r="B442" s="81" t="str">
        <f>IF(ISBLANK('Afrap. apr21-jun21'!B444),"",'Afrap. apr21-jun21'!B444)</f>
        <v/>
      </c>
      <c r="C442" s="129" t="str">
        <f>IF(ISBLANK('Afrap. apr21-jun21'!C444),"",'Afrap. apr21-jun21'!C444)</f>
        <v/>
      </c>
      <c r="D442" s="21">
        <f>IF('Afrap. apr21-jun21'!J444="Funktionær",0.75,0.9)</f>
        <v>0.9</v>
      </c>
      <c r="E442" s="17"/>
      <c r="J442" s="111" t="str">
        <f t="shared" si="12"/>
        <v/>
      </c>
      <c r="K442" s="30" t="str">
        <f t="shared" si="13"/>
        <v/>
      </c>
    </row>
    <row r="443" spans="1:11" x14ac:dyDescent="0.25">
      <c r="A443" s="16" t="str">
        <f>'Afrap. apr21-jun21'!A445</f>
        <v/>
      </c>
      <c r="B443" s="81" t="str">
        <f>IF(ISBLANK('Afrap. apr21-jun21'!B445),"",'Afrap. apr21-jun21'!B445)</f>
        <v/>
      </c>
      <c r="C443" s="129" t="str">
        <f>IF(ISBLANK('Afrap. apr21-jun21'!C445),"",'Afrap. apr21-jun21'!C445)</f>
        <v/>
      </c>
      <c r="D443" s="21">
        <f>IF('Afrap. apr21-jun21'!J445="Funktionær",0.75,0.9)</f>
        <v>0.9</v>
      </c>
      <c r="E443" s="17"/>
      <c r="J443" s="111" t="str">
        <f t="shared" si="12"/>
        <v/>
      </c>
      <c r="K443" s="30" t="str">
        <f t="shared" si="13"/>
        <v/>
      </c>
    </row>
    <row r="444" spans="1:11" x14ac:dyDescent="0.25">
      <c r="A444" s="16" t="str">
        <f>'Afrap. apr21-jun21'!A446</f>
        <v/>
      </c>
      <c r="B444" s="81" t="str">
        <f>IF(ISBLANK('Afrap. apr21-jun21'!B446),"",'Afrap. apr21-jun21'!B446)</f>
        <v/>
      </c>
      <c r="C444" s="129" t="str">
        <f>IF(ISBLANK('Afrap. apr21-jun21'!C446),"",'Afrap. apr21-jun21'!C446)</f>
        <v/>
      </c>
      <c r="D444" s="21">
        <f>IF('Afrap. apr21-jun21'!J446="Funktionær",0.75,0.9)</f>
        <v>0.9</v>
      </c>
      <c r="E444" s="17"/>
      <c r="J444" s="111" t="str">
        <f t="shared" si="12"/>
        <v/>
      </c>
      <c r="K444" s="30" t="str">
        <f t="shared" si="13"/>
        <v/>
      </c>
    </row>
    <row r="445" spans="1:11" x14ac:dyDescent="0.25">
      <c r="A445" s="16" t="str">
        <f>'Afrap. apr21-jun21'!A447</f>
        <v/>
      </c>
      <c r="B445" s="81" t="str">
        <f>IF(ISBLANK('Afrap. apr21-jun21'!B447),"",'Afrap. apr21-jun21'!B447)</f>
        <v/>
      </c>
      <c r="C445" s="129" t="str">
        <f>IF(ISBLANK('Afrap. apr21-jun21'!C447),"",'Afrap. apr21-jun21'!C447)</f>
        <v/>
      </c>
      <c r="D445" s="21">
        <f>IF('Afrap. apr21-jun21'!J447="Funktionær",0.75,0.9)</f>
        <v>0.9</v>
      </c>
      <c r="E445" s="17"/>
      <c r="J445" s="111" t="str">
        <f t="shared" si="12"/>
        <v/>
      </c>
      <c r="K445" s="30" t="str">
        <f t="shared" si="13"/>
        <v/>
      </c>
    </row>
    <row r="446" spans="1:11" x14ac:dyDescent="0.25">
      <c r="A446" s="16" t="str">
        <f>'Afrap. apr21-jun21'!A448</f>
        <v/>
      </c>
      <c r="B446" s="81" t="str">
        <f>IF(ISBLANK('Afrap. apr21-jun21'!B448),"",'Afrap. apr21-jun21'!B448)</f>
        <v/>
      </c>
      <c r="C446" s="129" t="str">
        <f>IF(ISBLANK('Afrap. apr21-jun21'!C448),"",'Afrap. apr21-jun21'!C448)</f>
        <v/>
      </c>
      <c r="D446" s="21">
        <f>IF('Afrap. apr21-jun21'!J448="Funktionær",0.75,0.9)</f>
        <v>0.9</v>
      </c>
      <c r="E446" s="17"/>
      <c r="J446" s="111" t="str">
        <f t="shared" si="12"/>
        <v/>
      </c>
      <c r="K446" s="30" t="str">
        <f t="shared" si="13"/>
        <v/>
      </c>
    </row>
    <row r="447" spans="1:11" x14ac:dyDescent="0.25">
      <c r="A447" s="16" t="str">
        <f>'Afrap. apr21-jun21'!A449</f>
        <v/>
      </c>
      <c r="B447" s="81" t="str">
        <f>IF(ISBLANK('Afrap. apr21-jun21'!B449),"",'Afrap. apr21-jun21'!B449)</f>
        <v/>
      </c>
      <c r="C447" s="129" t="str">
        <f>IF(ISBLANK('Afrap. apr21-jun21'!C449),"",'Afrap. apr21-jun21'!C449)</f>
        <v/>
      </c>
      <c r="D447" s="21">
        <f>IF('Afrap. apr21-jun21'!J449="Funktionær",0.75,0.9)</f>
        <v>0.9</v>
      </c>
      <c r="E447" s="17"/>
      <c r="J447" s="111" t="str">
        <f t="shared" si="12"/>
        <v/>
      </c>
      <c r="K447" s="30" t="str">
        <f t="shared" si="13"/>
        <v/>
      </c>
    </row>
    <row r="448" spans="1:11" x14ac:dyDescent="0.25">
      <c r="A448" s="16" t="str">
        <f>'Afrap. apr21-jun21'!A450</f>
        <v/>
      </c>
      <c r="B448" s="81" t="str">
        <f>IF(ISBLANK('Afrap. apr21-jun21'!B450),"",'Afrap. apr21-jun21'!B450)</f>
        <v/>
      </c>
      <c r="C448" s="129" t="str">
        <f>IF(ISBLANK('Afrap. apr21-jun21'!C450),"",'Afrap. apr21-jun21'!C450)</f>
        <v/>
      </c>
      <c r="D448" s="21">
        <f>IF('Afrap. apr21-jun21'!J450="Funktionær",0.75,0.9)</f>
        <v>0.9</v>
      </c>
      <c r="E448" s="17"/>
      <c r="J448" s="111" t="str">
        <f t="shared" si="12"/>
        <v/>
      </c>
      <c r="K448" s="30" t="str">
        <f t="shared" si="13"/>
        <v/>
      </c>
    </row>
    <row r="449" spans="1:11" x14ac:dyDescent="0.25">
      <c r="A449" s="16" t="str">
        <f>'Afrap. apr21-jun21'!A451</f>
        <v/>
      </c>
      <c r="B449" s="81" t="str">
        <f>IF(ISBLANK('Afrap. apr21-jun21'!B451),"",'Afrap. apr21-jun21'!B451)</f>
        <v/>
      </c>
      <c r="C449" s="129" t="str">
        <f>IF(ISBLANK('Afrap. apr21-jun21'!C451),"",'Afrap. apr21-jun21'!C451)</f>
        <v/>
      </c>
      <c r="D449" s="21">
        <f>IF('Afrap. apr21-jun21'!J451="Funktionær",0.75,0.9)</f>
        <v>0.9</v>
      </c>
      <c r="E449" s="17"/>
      <c r="J449" s="111" t="str">
        <f t="shared" si="12"/>
        <v/>
      </c>
      <c r="K449" s="30" t="str">
        <f t="shared" si="13"/>
        <v/>
      </c>
    </row>
    <row r="450" spans="1:11" x14ac:dyDescent="0.25">
      <c r="A450" s="16" t="str">
        <f>'Afrap. apr21-jun21'!A452</f>
        <v/>
      </c>
      <c r="B450" s="81" t="str">
        <f>IF(ISBLANK('Afrap. apr21-jun21'!B452),"",'Afrap. apr21-jun21'!B452)</f>
        <v/>
      </c>
      <c r="C450" s="129" t="str">
        <f>IF(ISBLANK('Afrap. apr21-jun21'!C452),"",'Afrap. apr21-jun21'!C452)</f>
        <v/>
      </c>
      <c r="D450" s="21">
        <f>IF('Afrap. apr21-jun21'!J452="Funktionær",0.75,0.9)</f>
        <v>0.9</v>
      </c>
      <c r="E450" s="17"/>
      <c r="J450" s="111" t="str">
        <f t="shared" si="12"/>
        <v/>
      </c>
      <c r="K450" s="30" t="str">
        <f t="shared" si="13"/>
        <v/>
      </c>
    </row>
    <row r="451" spans="1:11" x14ac:dyDescent="0.25">
      <c r="A451" s="16" t="str">
        <f>'Afrap. apr21-jun21'!A453</f>
        <v/>
      </c>
      <c r="B451" s="81" t="str">
        <f>IF(ISBLANK('Afrap. apr21-jun21'!B453),"",'Afrap. apr21-jun21'!B453)</f>
        <v/>
      </c>
      <c r="C451" s="129" t="str">
        <f>IF(ISBLANK('Afrap. apr21-jun21'!C453),"",'Afrap. apr21-jun21'!C453)</f>
        <v/>
      </c>
      <c r="D451" s="21">
        <f>IF('Afrap. apr21-jun21'!J453="Funktionær",0.75,0.9)</f>
        <v>0.9</v>
      </c>
      <c r="E451" s="17"/>
      <c r="J451" s="111" t="str">
        <f t="shared" si="12"/>
        <v/>
      </c>
      <c r="K451" s="30" t="str">
        <f t="shared" si="13"/>
        <v/>
      </c>
    </row>
    <row r="452" spans="1:11" x14ac:dyDescent="0.25">
      <c r="A452" s="16" t="str">
        <f>'Afrap. apr21-jun21'!A454</f>
        <v/>
      </c>
      <c r="B452" s="81" t="str">
        <f>IF(ISBLANK('Afrap. apr21-jun21'!B454),"",'Afrap. apr21-jun21'!B454)</f>
        <v/>
      </c>
      <c r="C452" s="129" t="str">
        <f>IF(ISBLANK('Afrap. apr21-jun21'!C454),"",'Afrap. apr21-jun21'!C454)</f>
        <v/>
      </c>
      <c r="D452" s="21">
        <f>IF('Afrap. apr21-jun21'!J454="Funktionær",0.75,0.9)</f>
        <v>0.9</v>
      </c>
      <c r="E452" s="17"/>
      <c r="J452" s="111" t="str">
        <f t="shared" si="12"/>
        <v/>
      </c>
      <c r="K452" s="30" t="str">
        <f t="shared" si="13"/>
        <v/>
      </c>
    </row>
    <row r="453" spans="1:11" x14ac:dyDescent="0.25">
      <c r="A453" s="16" t="str">
        <f>'Afrap. apr21-jun21'!A455</f>
        <v/>
      </c>
      <c r="B453" s="81" t="str">
        <f>IF(ISBLANK('Afrap. apr21-jun21'!B455),"",'Afrap. apr21-jun21'!B455)</f>
        <v/>
      </c>
      <c r="C453" s="129" t="str">
        <f>IF(ISBLANK('Afrap. apr21-jun21'!C455),"",'Afrap. apr21-jun21'!C455)</f>
        <v/>
      </c>
      <c r="D453" s="21">
        <f>IF('Afrap. apr21-jun21'!J455="Funktionær",0.75,0.9)</f>
        <v>0.9</v>
      </c>
      <c r="E453" s="17"/>
      <c r="J453" s="111" t="str">
        <f t="shared" si="12"/>
        <v/>
      </c>
      <c r="K453" s="30" t="str">
        <f t="shared" si="13"/>
        <v/>
      </c>
    </row>
    <row r="454" spans="1:11" x14ac:dyDescent="0.25">
      <c r="A454" s="16" t="str">
        <f>'Afrap. apr21-jun21'!A456</f>
        <v/>
      </c>
      <c r="B454" s="81" t="str">
        <f>IF(ISBLANK('Afrap. apr21-jun21'!B456),"",'Afrap. apr21-jun21'!B456)</f>
        <v/>
      </c>
      <c r="C454" s="129" t="str">
        <f>IF(ISBLANK('Afrap. apr21-jun21'!C456),"",'Afrap. apr21-jun21'!C456)</f>
        <v/>
      </c>
      <c r="D454" s="21">
        <f>IF('Afrap. apr21-jun21'!J456="Funktionær",0.75,0.9)</f>
        <v>0.9</v>
      </c>
      <c r="E454" s="17"/>
      <c r="J454" s="111" t="str">
        <f t="shared" ref="J454:J517" si="14">IF(E454="Ja",((F454-G454)+(H454-I454)),"")</f>
        <v/>
      </c>
      <c r="K454" s="30" t="str">
        <f t="shared" ref="K454:K517" si="15">IF(E454="Ja",((F454-G454)+(H454-I454)),"")</f>
        <v/>
      </c>
    </row>
    <row r="455" spans="1:11" x14ac:dyDescent="0.25">
      <c r="A455" s="16" t="str">
        <f>'Afrap. apr21-jun21'!A457</f>
        <v/>
      </c>
      <c r="B455" s="81" t="str">
        <f>IF(ISBLANK('Afrap. apr21-jun21'!B457),"",'Afrap. apr21-jun21'!B457)</f>
        <v/>
      </c>
      <c r="C455" s="129" t="str">
        <f>IF(ISBLANK('Afrap. apr21-jun21'!C457),"",'Afrap. apr21-jun21'!C457)</f>
        <v/>
      </c>
      <c r="D455" s="21">
        <f>IF('Afrap. apr21-jun21'!J457="Funktionær",0.75,0.9)</f>
        <v>0.9</v>
      </c>
      <c r="E455" s="17"/>
      <c r="J455" s="111" t="str">
        <f t="shared" si="14"/>
        <v/>
      </c>
      <c r="K455" s="30" t="str">
        <f t="shared" si="15"/>
        <v/>
      </c>
    </row>
    <row r="456" spans="1:11" x14ac:dyDescent="0.25">
      <c r="A456" s="16" t="str">
        <f>'Afrap. apr21-jun21'!A458</f>
        <v/>
      </c>
      <c r="B456" s="81" t="str">
        <f>IF(ISBLANK('Afrap. apr21-jun21'!B458),"",'Afrap. apr21-jun21'!B458)</f>
        <v/>
      </c>
      <c r="C456" s="129" t="str">
        <f>IF(ISBLANK('Afrap. apr21-jun21'!C458),"",'Afrap. apr21-jun21'!C458)</f>
        <v/>
      </c>
      <c r="D456" s="21">
        <f>IF('Afrap. apr21-jun21'!J458="Funktionær",0.75,0.9)</f>
        <v>0.9</v>
      </c>
      <c r="E456" s="17"/>
      <c r="J456" s="111" t="str">
        <f t="shared" si="14"/>
        <v/>
      </c>
      <c r="K456" s="30" t="str">
        <f t="shared" si="15"/>
        <v/>
      </c>
    </row>
    <row r="457" spans="1:11" x14ac:dyDescent="0.25">
      <c r="A457" s="16" t="str">
        <f>'Afrap. apr21-jun21'!A459</f>
        <v/>
      </c>
      <c r="B457" s="81" t="str">
        <f>IF(ISBLANK('Afrap. apr21-jun21'!B459),"",'Afrap. apr21-jun21'!B459)</f>
        <v/>
      </c>
      <c r="C457" s="129" t="str">
        <f>IF(ISBLANK('Afrap. apr21-jun21'!C459),"",'Afrap. apr21-jun21'!C459)</f>
        <v/>
      </c>
      <c r="D457" s="21">
        <f>IF('Afrap. apr21-jun21'!J459="Funktionær",0.75,0.9)</f>
        <v>0.9</v>
      </c>
      <c r="E457" s="17"/>
      <c r="J457" s="111" t="str">
        <f t="shared" si="14"/>
        <v/>
      </c>
      <c r="K457" s="30" t="str">
        <f t="shared" si="15"/>
        <v/>
      </c>
    </row>
    <row r="458" spans="1:11" x14ac:dyDescent="0.25">
      <c r="A458" s="16" t="str">
        <f>'Afrap. apr21-jun21'!A460</f>
        <v/>
      </c>
      <c r="B458" s="81" t="str">
        <f>IF(ISBLANK('Afrap. apr21-jun21'!B460),"",'Afrap. apr21-jun21'!B460)</f>
        <v/>
      </c>
      <c r="C458" s="129" t="str">
        <f>IF(ISBLANK('Afrap. apr21-jun21'!C460),"",'Afrap. apr21-jun21'!C460)</f>
        <v/>
      </c>
      <c r="D458" s="21">
        <f>IF('Afrap. apr21-jun21'!J460="Funktionær",0.75,0.9)</f>
        <v>0.9</v>
      </c>
      <c r="E458" s="17"/>
      <c r="J458" s="111" t="str">
        <f t="shared" si="14"/>
        <v/>
      </c>
      <c r="K458" s="30" t="str">
        <f t="shared" si="15"/>
        <v/>
      </c>
    </row>
    <row r="459" spans="1:11" x14ac:dyDescent="0.25">
      <c r="A459" s="16" t="str">
        <f>'Afrap. apr21-jun21'!A461</f>
        <v/>
      </c>
      <c r="B459" s="81" t="str">
        <f>IF(ISBLANK('Afrap. apr21-jun21'!B461),"",'Afrap. apr21-jun21'!B461)</f>
        <v/>
      </c>
      <c r="C459" s="129" t="str">
        <f>IF(ISBLANK('Afrap. apr21-jun21'!C461),"",'Afrap. apr21-jun21'!C461)</f>
        <v/>
      </c>
      <c r="D459" s="21">
        <f>IF('Afrap. apr21-jun21'!J461="Funktionær",0.75,0.9)</f>
        <v>0.9</v>
      </c>
      <c r="E459" s="17"/>
      <c r="J459" s="111" t="str">
        <f t="shared" si="14"/>
        <v/>
      </c>
      <c r="K459" s="30" t="str">
        <f t="shared" si="15"/>
        <v/>
      </c>
    </row>
    <row r="460" spans="1:11" x14ac:dyDescent="0.25">
      <c r="A460" s="16" t="str">
        <f>'Afrap. apr21-jun21'!A462</f>
        <v/>
      </c>
      <c r="B460" s="81" t="str">
        <f>IF(ISBLANK('Afrap. apr21-jun21'!B462),"",'Afrap. apr21-jun21'!B462)</f>
        <v/>
      </c>
      <c r="C460" s="129" t="str">
        <f>IF(ISBLANK('Afrap. apr21-jun21'!C462),"",'Afrap. apr21-jun21'!C462)</f>
        <v/>
      </c>
      <c r="D460" s="21">
        <f>IF('Afrap. apr21-jun21'!J462="Funktionær",0.75,0.9)</f>
        <v>0.9</v>
      </c>
      <c r="E460" s="17"/>
      <c r="J460" s="111" t="str">
        <f t="shared" si="14"/>
        <v/>
      </c>
      <c r="K460" s="30" t="str">
        <f t="shared" si="15"/>
        <v/>
      </c>
    </row>
    <row r="461" spans="1:11" x14ac:dyDescent="0.25">
      <c r="A461" s="16" t="str">
        <f>'Afrap. apr21-jun21'!A463</f>
        <v/>
      </c>
      <c r="B461" s="81" t="str">
        <f>IF(ISBLANK('Afrap. apr21-jun21'!B463),"",'Afrap. apr21-jun21'!B463)</f>
        <v/>
      </c>
      <c r="C461" s="129" t="str">
        <f>IF(ISBLANK('Afrap. apr21-jun21'!C463),"",'Afrap. apr21-jun21'!C463)</f>
        <v/>
      </c>
      <c r="D461" s="21">
        <f>IF('Afrap. apr21-jun21'!J463="Funktionær",0.75,0.9)</f>
        <v>0.9</v>
      </c>
      <c r="E461" s="17"/>
      <c r="J461" s="111" t="str">
        <f t="shared" si="14"/>
        <v/>
      </c>
      <c r="K461" s="30" t="str">
        <f t="shared" si="15"/>
        <v/>
      </c>
    </row>
    <row r="462" spans="1:11" x14ac:dyDescent="0.25">
      <c r="A462" s="16" t="str">
        <f>'Afrap. apr21-jun21'!A464</f>
        <v/>
      </c>
      <c r="B462" s="81" t="str">
        <f>IF(ISBLANK('Afrap. apr21-jun21'!B464),"",'Afrap. apr21-jun21'!B464)</f>
        <v/>
      </c>
      <c r="C462" s="129" t="str">
        <f>IF(ISBLANK('Afrap. apr21-jun21'!C464),"",'Afrap. apr21-jun21'!C464)</f>
        <v/>
      </c>
      <c r="D462" s="21">
        <f>IF('Afrap. apr21-jun21'!J464="Funktionær",0.75,0.9)</f>
        <v>0.9</v>
      </c>
      <c r="E462" s="17"/>
      <c r="J462" s="111" t="str">
        <f t="shared" si="14"/>
        <v/>
      </c>
      <c r="K462" s="30" t="str">
        <f t="shared" si="15"/>
        <v/>
      </c>
    </row>
    <row r="463" spans="1:11" x14ac:dyDescent="0.25">
      <c r="A463" s="16" t="str">
        <f>'Afrap. apr21-jun21'!A465</f>
        <v/>
      </c>
      <c r="B463" s="81" t="str">
        <f>IF(ISBLANK('Afrap. apr21-jun21'!B465),"",'Afrap. apr21-jun21'!B465)</f>
        <v/>
      </c>
      <c r="C463" s="129" t="str">
        <f>IF(ISBLANK('Afrap. apr21-jun21'!C465),"",'Afrap. apr21-jun21'!C465)</f>
        <v/>
      </c>
      <c r="D463" s="21">
        <f>IF('Afrap. apr21-jun21'!J465="Funktionær",0.75,0.9)</f>
        <v>0.9</v>
      </c>
      <c r="E463" s="17"/>
      <c r="J463" s="111" t="str">
        <f t="shared" si="14"/>
        <v/>
      </c>
      <c r="K463" s="30" t="str">
        <f t="shared" si="15"/>
        <v/>
      </c>
    </row>
    <row r="464" spans="1:11" x14ac:dyDescent="0.25">
      <c r="A464" s="16" t="str">
        <f>'Afrap. apr21-jun21'!A466</f>
        <v/>
      </c>
      <c r="B464" s="81" t="str">
        <f>IF(ISBLANK('Afrap. apr21-jun21'!B466),"",'Afrap. apr21-jun21'!B466)</f>
        <v/>
      </c>
      <c r="C464" s="129" t="str">
        <f>IF(ISBLANK('Afrap. apr21-jun21'!C466),"",'Afrap. apr21-jun21'!C466)</f>
        <v/>
      </c>
      <c r="D464" s="21">
        <f>IF('Afrap. apr21-jun21'!J466="Funktionær",0.75,0.9)</f>
        <v>0.9</v>
      </c>
      <c r="E464" s="17"/>
      <c r="J464" s="111" t="str">
        <f t="shared" si="14"/>
        <v/>
      </c>
      <c r="K464" s="30" t="str">
        <f t="shared" si="15"/>
        <v/>
      </c>
    </row>
    <row r="465" spans="1:11" x14ac:dyDescent="0.25">
      <c r="A465" s="16" t="str">
        <f>'Afrap. apr21-jun21'!A467</f>
        <v/>
      </c>
      <c r="B465" s="81" t="str">
        <f>IF(ISBLANK('Afrap. apr21-jun21'!B467),"",'Afrap. apr21-jun21'!B467)</f>
        <v/>
      </c>
      <c r="C465" s="129" t="str">
        <f>IF(ISBLANK('Afrap. apr21-jun21'!C467),"",'Afrap. apr21-jun21'!C467)</f>
        <v/>
      </c>
      <c r="D465" s="21">
        <f>IF('Afrap. apr21-jun21'!J467="Funktionær",0.75,0.9)</f>
        <v>0.9</v>
      </c>
      <c r="E465" s="17"/>
      <c r="J465" s="111" t="str">
        <f t="shared" si="14"/>
        <v/>
      </c>
      <c r="K465" s="30" t="str">
        <f t="shared" si="15"/>
        <v/>
      </c>
    </row>
    <row r="466" spans="1:11" x14ac:dyDescent="0.25">
      <c r="A466" s="16" t="str">
        <f>'Afrap. apr21-jun21'!A468</f>
        <v/>
      </c>
      <c r="B466" s="81" t="str">
        <f>IF(ISBLANK('Afrap. apr21-jun21'!B468),"",'Afrap. apr21-jun21'!B468)</f>
        <v/>
      </c>
      <c r="C466" s="129" t="str">
        <f>IF(ISBLANK('Afrap. apr21-jun21'!C468),"",'Afrap. apr21-jun21'!C468)</f>
        <v/>
      </c>
      <c r="D466" s="21">
        <f>IF('Afrap. apr21-jun21'!J468="Funktionær",0.75,0.9)</f>
        <v>0.9</v>
      </c>
      <c r="E466" s="17"/>
      <c r="J466" s="111" t="str">
        <f t="shared" si="14"/>
        <v/>
      </c>
      <c r="K466" s="30" t="str">
        <f t="shared" si="15"/>
        <v/>
      </c>
    </row>
    <row r="467" spans="1:11" x14ac:dyDescent="0.25">
      <c r="A467" s="16" t="str">
        <f>'Afrap. apr21-jun21'!A469</f>
        <v/>
      </c>
      <c r="B467" s="81" t="str">
        <f>IF(ISBLANK('Afrap. apr21-jun21'!B469),"",'Afrap. apr21-jun21'!B469)</f>
        <v/>
      </c>
      <c r="C467" s="129" t="str">
        <f>IF(ISBLANK('Afrap. apr21-jun21'!C469),"",'Afrap. apr21-jun21'!C469)</f>
        <v/>
      </c>
      <c r="D467" s="21">
        <f>IF('Afrap. apr21-jun21'!J469="Funktionær",0.75,0.9)</f>
        <v>0.9</v>
      </c>
      <c r="E467" s="17"/>
      <c r="J467" s="111" t="str">
        <f t="shared" si="14"/>
        <v/>
      </c>
      <c r="K467" s="30" t="str">
        <f t="shared" si="15"/>
        <v/>
      </c>
    </row>
    <row r="468" spans="1:11" x14ac:dyDescent="0.25">
      <c r="A468" s="16" t="str">
        <f>'Afrap. apr21-jun21'!A470</f>
        <v/>
      </c>
      <c r="B468" s="81" t="str">
        <f>IF(ISBLANK('Afrap. apr21-jun21'!B470),"",'Afrap. apr21-jun21'!B470)</f>
        <v/>
      </c>
      <c r="C468" s="129" t="str">
        <f>IF(ISBLANK('Afrap. apr21-jun21'!C470),"",'Afrap. apr21-jun21'!C470)</f>
        <v/>
      </c>
      <c r="D468" s="21">
        <f>IF('Afrap. apr21-jun21'!J470="Funktionær",0.75,0.9)</f>
        <v>0.9</v>
      </c>
      <c r="E468" s="17"/>
      <c r="J468" s="111" t="str">
        <f t="shared" si="14"/>
        <v/>
      </c>
      <c r="K468" s="30" t="str">
        <f t="shared" si="15"/>
        <v/>
      </c>
    </row>
    <row r="469" spans="1:11" x14ac:dyDescent="0.25">
      <c r="A469" s="16" t="str">
        <f>'Afrap. apr21-jun21'!A471</f>
        <v/>
      </c>
      <c r="B469" s="81" t="str">
        <f>IF(ISBLANK('Afrap. apr21-jun21'!B471),"",'Afrap. apr21-jun21'!B471)</f>
        <v/>
      </c>
      <c r="C469" s="129" t="str">
        <f>IF(ISBLANK('Afrap. apr21-jun21'!C471),"",'Afrap. apr21-jun21'!C471)</f>
        <v/>
      </c>
      <c r="D469" s="21">
        <f>IF('Afrap. apr21-jun21'!J471="Funktionær",0.75,0.9)</f>
        <v>0.9</v>
      </c>
      <c r="E469" s="17"/>
      <c r="J469" s="111" t="str">
        <f t="shared" si="14"/>
        <v/>
      </c>
      <c r="K469" s="30" t="str">
        <f t="shared" si="15"/>
        <v/>
      </c>
    </row>
    <row r="470" spans="1:11" x14ac:dyDescent="0.25">
      <c r="A470" s="16" t="str">
        <f>'Afrap. apr21-jun21'!A472</f>
        <v/>
      </c>
      <c r="B470" s="81" t="str">
        <f>IF(ISBLANK('Afrap. apr21-jun21'!B472),"",'Afrap. apr21-jun21'!B472)</f>
        <v/>
      </c>
      <c r="C470" s="129" t="str">
        <f>IF(ISBLANK('Afrap. apr21-jun21'!C472),"",'Afrap. apr21-jun21'!C472)</f>
        <v/>
      </c>
      <c r="D470" s="21">
        <f>IF('Afrap. apr21-jun21'!J472="Funktionær",0.75,0.9)</f>
        <v>0.9</v>
      </c>
      <c r="E470" s="17"/>
      <c r="J470" s="111" t="str">
        <f t="shared" si="14"/>
        <v/>
      </c>
      <c r="K470" s="30" t="str">
        <f t="shared" si="15"/>
        <v/>
      </c>
    </row>
    <row r="471" spans="1:11" x14ac:dyDescent="0.25">
      <c r="A471" s="16" t="str">
        <f>'Afrap. apr21-jun21'!A473</f>
        <v/>
      </c>
      <c r="B471" s="81" t="str">
        <f>IF(ISBLANK('Afrap. apr21-jun21'!B473),"",'Afrap. apr21-jun21'!B473)</f>
        <v/>
      </c>
      <c r="C471" s="129" t="str">
        <f>IF(ISBLANK('Afrap. apr21-jun21'!C473),"",'Afrap. apr21-jun21'!C473)</f>
        <v/>
      </c>
      <c r="D471" s="21">
        <f>IF('Afrap. apr21-jun21'!J473="Funktionær",0.75,0.9)</f>
        <v>0.9</v>
      </c>
      <c r="E471" s="17"/>
      <c r="J471" s="111" t="str">
        <f t="shared" si="14"/>
        <v/>
      </c>
      <c r="K471" s="30" t="str">
        <f t="shared" si="15"/>
        <v/>
      </c>
    </row>
    <row r="472" spans="1:11" x14ac:dyDescent="0.25">
      <c r="A472" s="16" t="str">
        <f>'Afrap. apr21-jun21'!A474</f>
        <v/>
      </c>
      <c r="B472" s="81" t="str">
        <f>IF(ISBLANK('Afrap. apr21-jun21'!B474),"",'Afrap. apr21-jun21'!B474)</f>
        <v/>
      </c>
      <c r="C472" s="129" t="str">
        <f>IF(ISBLANK('Afrap. apr21-jun21'!C474),"",'Afrap. apr21-jun21'!C474)</f>
        <v/>
      </c>
      <c r="D472" s="21">
        <f>IF('Afrap. apr21-jun21'!J474="Funktionær",0.75,0.9)</f>
        <v>0.9</v>
      </c>
      <c r="E472" s="17"/>
      <c r="J472" s="111" t="str">
        <f t="shared" si="14"/>
        <v/>
      </c>
      <c r="K472" s="30" t="str">
        <f t="shared" si="15"/>
        <v/>
      </c>
    </row>
    <row r="473" spans="1:11" x14ac:dyDescent="0.25">
      <c r="A473" s="16" t="str">
        <f>'Afrap. apr21-jun21'!A475</f>
        <v/>
      </c>
      <c r="B473" s="81" t="str">
        <f>IF(ISBLANK('Afrap. apr21-jun21'!B475),"",'Afrap. apr21-jun21'!B475)</f>
        <v/>
      </c>
      <c r="C473" s="129" t="str">
        <f>IF(ISBLANK('Afrap. apr21-jun21'!C475),"",'Afrap. apr21-jun21'!C475)</f>
        <v/>
      </c>
      <c r="D473" s="21">
        <f>IF('Afrap. apr21-jun21'!J475="Funktionær",0.75,0.9)</f>
        <v>0.9</v>
      </c>
      <c r="E473" s="17"/>
      <c r="J473" s="111" t="str">
        <f t="shared" si="14"/>
        <v/>
      </c>
      <c r="K473" s="30" t="str">
        <f t="shared" si="15"/>
        <v/>
      </c>
    </row>
    <row r="474" spans="1:11" x14ac:dyDescent="0.25">
      <c r="A474" s="16" t="str">
        <f>'Afrap. apr21-jun21'!A476</f>
        <v/>
      </c>
      <c r="B474" s="81" t="str">
        <f>IF(ISBLANK('Afrap. apr21-jun21'!B476),"",'Afrap. apr21-jun21'!B476)</f>
        <v/>
      </c>
      <c r="C474" s="129" t="str">
        <f>IF(ISBLANK('Afrap. apr21-jun21'!C476),"",'Afrap. apr21-jun21'!C476)</f>
        <v/>
      </c>
      <c r="D474" s="21">
        <f>IF('Afrap. apr21-jun21'!J476="Funktionær",0.75,0.9)</f>
        <v>0.9</v>
      </c>
      <c r="E474" s="17"/>
      <c r="J474" s="111" t="str">
        <f t="shared" si="14"/>
        <v/>
      </c>
      <c r="K474" s="30" t="str">
        <f t="shared" si="15"/>
        <v/>
      </c>
    </row>
    <row r="475" spans="1:11" x14ac:dyDescent="0.25">
      <c r="A475" s="16" t="str">
        <f>'Afrap. apr21-jun21'!A477</f>
        <v/>
      </c>
      <c r="B475" s="81" t="str">
        <f>IF(ISBLANK('Afrap. apr21-jun21'!B477),"",'Afrap. apr21-jun21'!B477)</f>
        <v/>
      </c>
      <c r="C475" s="129" t="str">
        <f>IF(ISBLANK('Afrap. apr21-jun21'!C477),"",'Afrap. apr21-jun21'!C477)</f>
        <v/>
      </c>
      <c r="D475" s="21">
        <f>IF('Afrap. apr21-jun21'!J477="Funktionær",0.75,0.9)</f>
        <v>0.9</v>
      </c>
      <c r="E475" s="17"/>
      <c r="J475" s="111" t="str">
        <f t="shared" si="14"/>
        <v/>
      </c>
      <c r="K475" s="30" t="str">
        <f t="shared" si="15"/>
        <v/>
      </c>
    </row>
    <row r="476" spans="1:11" x14ac:dyDescent="0.25">
      <c r="A476" s="16" t="str">
        <f>'Afrap. apr21-jun21'!A478</f>
        <v/>
      </c>
      <c r="B476" s="81" t="str">
        <f>IF(ISBLANK('Afrap. apr21-jun21'!B478),"",'Afrap. apr21-jun21'!B478)</f>
        <v/>
      </c>
      <c r="C476" s="129" t="str">
        <f>IF(ISBLANK('Afrap. apr21-jun21'!C478),"",'Afrap. apr21-jun21'!C478)</f>
        <v/>
      </c>
      <c r="D476" s="21">
        <f>IF('Afrap. apr21-jun21'!J478="Funktionær",0.75,0.9)</f>
        <v>0.9</v>
      </c>
      <c r="E476" s="17"/>
      <c r="J476" s="111" t="str">
        <f t="shared" si="14"/>
        <v/>
      </c>
      <c r="K476" s="30" t="str">
        <f t="shared" si="15"/>
        <v/>
      </c>
    </row>
    <row r="477" spans="1:11" x14ac:dyDescent="0.25">
      <c r="A477" s="16" t="str">
        <f>'Afrap. apr21-jun21'!A479</f>
        <v/>
      </c>
      <c r="B477" s="81" t="str">
        <f>IF(ISBLANK('Afrap. apr21-jun21'!B479),"",'Afrap. apr21-jun21'!B479)</f>
        <v/>
      </c>
      <c r="C477" s="129" t="str">
        <f>IF(ISBLANK('Afrap. apr21-jun21'!C479),"",'Afrap. apr21-jun21'!C479)</f>
        <v/>
      </c>
      <c r="D477" s="21">
        <f>IF('Afrap. apr21-jun21'!J479="Funktionær",0.75,0.9)</f>
        <v>0.9</v>
      </c>
      <c r="E477" s="17"/>
      <c r="J477" s="111" t="str">
        <f t="shared" si="14"/>
        <v/>
      </c>
      <c r="K477" s="30" t="str">
        <f t="shared" si="15"/>
        <v/>
      </c>
    </row>
    <row r="478" spans="1:11" x14ac:dyDescent="0.25">
      <c r="A478" s="16" t="str">
        <f>'Afrap. apr21-jun21'!A480</f>
        <v/>
      </c>
      <c r="B478" s="81" t="str">
        <f>IF(ISBLANK('Afrap. apr21-jun21'!B480),"",'Afrap. apr21-jun21'!B480)</f>
        <v/>
      </c>
      <c r="C478" s="129" t="str">
        <f>IF(ISBLANK('Afrap. apr21-jun21'!C480),"",'Afrap. apr21-jun21'!C480)</f>
        <v/>
      </c>
      <c r="D478" s="21">
        <f>IF('Afrap. apr21-jun21'!J480="Funktionær",0.75,0.9)</f>
        <v>0.9</v>
      </c>
      <c r="E478" s="17"/>
      <c r="J478" s="111" t="str">
        <f t="shared" si="14"/>
        <v/>
      </c>
      <c r="K478" s="30" t="str">
        <f t="shared" si="15"/>
        <v/>
      </c>
    </row>
    <row r="479" spans="1:11" x14ac:dyDescent="0.25">
      <c r="A479" s="16" t="str">
        <f>'Afrap. apr21-jun21'!A481</f>
        <v/>
      </c>
      <c r="B479" s="81" t="str">
        <f>IF(ISBLANK('Afrap. apr21-jun21'!B481),"",'Afrap. apr21-jun21'!B481)</f>
        <v/>
      </c>
      <c r="C479" s="129" t="str">
        <f>IF(ISBLANK('Afrap. apr21-jun21'!C481),"",'Afrap. apr21-jun21'!C481)</f>
        <v/>
      </c>
      <c r="D479" s="21">
        <f>IF('Afrap. apr21-jun21'!J481="Funktionær",0.75,0.9)</f>
        <v>0.9</v>
      </c>
      <c r="E479" s="17"/>
      <c r="J479" s="111" t="str">
        <f t="shared" si="14"/>
        <v/>
      </c>
      <c r="K479" s="30" t="str">
        <f t="shared" si="15"/>
        <v/>
      </c>
    </row>
    <row r="480" spans="1:11" x14ac:dyDescent="0.25">
      <c r="A480" s="16" t="str">
        <f>'Afrap. apr21-jun21'!A482</f>
        <v/>
      </c>
      <c r="B480" s="81" t="str">
        <f>IF(ISBLANK('Afrap. apr21-jun21'!B482),"",'Afrap. apr21-jun21'!B482)</f>
        <v/>
      </c>
      <c r="C480" s="129" t="str">
        <f>IF(ISBLANK('Afrap. apr21-jun21'!C482),"",'Afrap. apr21-jun21'!C482)</f>
        <v/>
      </c>
      <c r="D480" s="21">
        <f>IF('Afrap. apr21-jun21'!J482="Funktionær",0.75,0.9)</f>
        <v>0.9</v>
      </c>
      <c r="E480" s="17"/>
      <c r="J480" s="111" t="str">
        <f t="shared" si="14"/>
        <v/>
      </c>
      <c r="K480" s="30" t="str">
        <f t="shared" si="15"/>
        <v/>
      </c>
    </row>
    <row r="481" spans="1:11" x14ac:dyDescent="0.25">
      <c r="A481" s="16" t="str">
        <f>'Afrap. apr21-jun21'!A483</f>
        <v/>
      </c>
      <c r="B481" s="81" t="str">
        <f>IF(ISBLANK('Afrap. apr21-jun21'!B483),"",'Afrap. apr21-jun21'!B483)</f>
        <v/>
      </c>
      <c r="C481" s="129" t="str">
        <f>IF(ISBLANK('Afrap. apr21-jun21'!C483),"",'Afrap. apr21-jun21'!C483)</f>
        <v/>
      </c>
      <c r="D481" s="21">
        <f>IF('Afrap. apr21-jun21'!J483="Funktionær",0.75,0.9)</f>
        <v>0.9</v>
      </c>
      <c r="E481" s="17"/>
      <c r="J481" s="111" t="str">
        <f t="shared" si="14"/>
        <v/>
      </c>
      <c r="K481" s="30" t="str">
        <f t="shared" si="15"/>
        <v/>
      </c>
    </row>
    <row r="482" spans="1:11" x14ac:dyDescent="0.25">
      <c r="A482" s="16" t="str">
        <f>'Afrap. apr21-jun21'!A484</f>
        <v/>
      </c>
      <c r="B482" s="81" t="str">
        <f>IF(ISBLANK('Afrap. apr21-jun21'!B484),"",'Afrap. apr21-jun21'!B484)</f>
        <v/>
      </c>
      <c r="C482" s="129" t="str">
        <f>IF(ISBLANK('Afrap. apr21-jun21'!C484),"",'Afrap. apr21-jun21'!C484)</f>
        <v/>
      </c>
      <c r="D482" s="21">
        <f>IF('Afrap. apr21-jun21'!J484="Funktionær",0.75,0.9)</f>
        <v>0.9</v>
      </c>
      <c r="E482" s="17"/>
      <c r="J482" s="111" t="str">
        <f t="shared" si="14"/>
        <v/>
      </c>
      <c r="K482" s="30" t="str">
        <f t="shared" si="15"/>
        <v/>
      </c>
    </row>
    <row r="483" spans="1:11" x14ac:dyDescent="0.25">
      <c r="A483" s="16" t="str">
        <f>'Afrap. apr21-jun21'!A485</f>
        <v/>
      </c>
      <c r="B483" s="81" t="str">
        <f>IF(ISBLANK('Afrap. apr21-jun21'!B485),"",'Afrap. apr21-jun21'!B485)</f>
        <v/>
      </c>
      <c r="C483" s="129" t="str">
        <f>IF(ISBLANK('Afrap. apr21-jun21'!C485),"",'Afrap. apr21-jun21'!C485)</f>
        <v/>
      </c>
      <c r="D483" s="21">
        <f>IF('Afrap. apr21-jun21'!J485="Funktionær",0.75,0.9)</f>
        <v>0.9</v>
      </c>
      <c r="E483" s="17"/>
      <c r="J483" s="111" t="str">
        <f t="shared" si="14"/>
        <v/>
      </c>
      <c r="K483" s="30" t="str">
        <f t="shared" si="15"/>
        <v/>
      </c>
    </row>
    <row r="484" spans="1:11" x14ac:dyDescent="0.25">
      <c r="A484" s="16" t="str">
        <f>'Afrap. apr21-jun21'!A486</f>
        <v/>
      </c>
      <c r="B484" s="81" t="str">
        <f>IF(ISBLANK('Afrap. apr21-jun21'!B486),"",'Afrap. apr21-jun21'!B486)</f>
        <v/>
      </c>
      <c r="C484" s="129" t="str">
        <f>IF(ISBLANK('Afrap. apr21-jun21'!C486),"",'Afrap. apr21-jun21'!C486)</f>
        <v/>
      </c>
      <c r="D484" s="21">
        <f>IF('Afrap. apr21-jun21'!J486="Funktionær",0.75,0.9)</f>
        <v>0.9</v>
      </c>
      <c r="E484" s="17"/>
      <c r="J484" s="111" t="str">
        <f t="shared" si="14"/>
        <v/>
      </c>
      <c r="K484" s="30" t="str">
        <f t="shared" si="15"/>
        <v/>
      </c>
    </row>
    <row r="485" spans="1:11" x14ac:dyDescent="0.25">
      <c r="A485" s="16" t="str">
        <f>'Afrap. apr21-jun21'!A487</f>
        <v/>
      </c>
      <c r="B485" s="81" t="str">
        <f>IF(ISBLANK('Afrap. apr21-jun21'!B487),"",'Afrap. apr21-jun21'!B487)</f>
        <v/>
      </c>
      <c r="C485" s="129" t="str">
        <f>IF(ISBLANK('Afrap. apr21-jun21'!C487),"",'Afrap. apr21-jun21'!C487)</f>
        <v/>
      </c>
      <c r="D485" s="21">
        <f>IF('Afrap. apr21-jun21'!J487="Funktionær",0.75,0.9)</f>
        <v>0.9</v>
      </c>
      <c r="E485" s="17"/>
      <c r="J485" s="111" t="str">
        <f t="shared" si="14"/>
        <v/>
      </c>
      <c r="K485" s="30" t="str">
        <f t="shared" si="15"/>
        <v/>
      </c>
    </row>
    <row r="486" spans="1:11" x14ac:dyDescent="0.25">
      <c r="A486" s="16" t="str">
        <f>'Afrap. apr21-jun21'!A488</f>
        <v/>
      </c>
      <c r="B486" s="81" t="str">
        <f>IF(ISBLANK('Afrap. apr21-jun21'!B488),"",'Afrap. apr21-jun21'!B488)</f>
        <v/>
      </c>
      <c r="C486" s="129" t="str">
        <f>IF(ISBLANK('Afrap. apr21-jun21'!C488),"",'Afrap. apr21-jun21'!C488)</f>
        <v/>
      </c>
      <c r="D486" s="21">
        <f>IF('Afrap. apr21-jun21'!J488="Funktionær",0.75,0.9)</f>
        <v>0.9</v>
      </c>
      <c r="E486" s="17"/>
      <c r="J486" s="111" t="str">
        <f t="shared" si="14"/>
        <v/>
      </c>
      <c r="K486" s="30" t="str">
        <f t="shared" si="15"/>
        <v/>
      </c>
    </row>
    <row r="487" spans="1:11" x14ac:dyDescent="0.25">
      <c r="A487" s="16" t="str">
        <f>'Afrap. apr21-jun21'!A489</f>
        <v/>
      </c>
      <c r="B487" s="81" t="str">
        <f>IF(ISBLANK('Afrap. apr21-jun21'!B489),"",'Afrap. apr21-jun21'!B489)</f>
        <v/>
      </c>
      <c r="C487" s="129" t="str">
        <f>IF(ISBLANK('Afrap. apr21-jun21'!C489),"",'Afrap. apr21-jun21'!C489)</f>
        <v/>
      </c>
      <c r="D487" s="21">
        <f>IF('Afrap. apr21-jun21'!J489="Funktionær",0.75,0.9)</f>
        <v>0.9</v>
      </c>
      <c r="E487" s="17"/>
      <c r="J487" s="111" t="str">
        <f t="shared" si="14"/>
        <v/>
      </c>
      <c r="K487" s="30" t="str">
        <f t="shared" si="15"/>
        <v/>
      </c>
    </row>
    <row r="488" spans="1:11" x14ac:dyDescent="0.25">
      <c r="A488" s="16" t="str">
        <f>'Afrap. apr21-jun21'!A490</f>
        <v/>
      </c>
      <c r="B488" s="81" t="str">
        <f>IF(ISBLANK('Afrap. apr21-jun21'!B490),"",'Afrap. apr21-jun21'!B490)</f>
        <v/>
      </c>
      <c r="C488" s="129" t="str">
        <f>IF(ISBLANK('Afrap. apr21-jun21'!C490),"",'Afrap. apr21-jun21'!C490)</f>
        <v/>
      </c>
      <c r="D488" s="21">
        <f>IF('Afrap. apr21-jun21'!J490="Funktionær",0.75,0.9)</f>
        <v>0.9</v>
      </c>
      <c r="E488" s="17"/>
      <c r="J488" s="111" t="str">
        <f t="shared" si="14"/>
        <v/>
      </c>
      <c r="K488" s="30" t="str">
        <f t="shared" si="15"/>
        <v/>
      </c>
    </row>
    <row r="489" spans="1:11" x14ac:dyDescent="0.25">
      <c r="A489" s="16" t="str">
        <f>'Afrap. apr21-jun21'!A491</f>
        <v/>
      </c>
      <c r="B489" s="81" t="str">
        <f>IF(ISBLANK('Afrap. apr21-jun21'!B491),"",'Afrap. apr21-jun21'!B491)</f>
        <v/>
      </c>
      <c r="C489" s="129" t="str">
        <f>IF(ISBLANK('Afrap. apr21-jun21'!C491),"",'Afrap. apr21-jun21'!C491)</f>
        <v/>
      </c>
      <c r="D489" s="21">
        <f>IF('Afrap. apr21-jun21'!J491="Funktionær",0.75,0.9)</f>
        <v>0.9</v>
      </c>
      <c r="E489" s="17"/>
      <c r="J489" s="111" t="str">
        <f t="shared" si="14"/>
        <v/>
      </c>
      <c r="K489" s="30" t="str">
        <f t="shared" si="15"/>
        <v/>
      </c>
    </row>
    <row r="490" spans="1:11" x14ac:dyDescent="0.25">
      <c r="A490" s="16" t="str">
        <f>'Afrap. apr21-jun21'!A492</f>
        <v/>
      </c>
      <c r="B490" s="81" t="str">
        <f>IF(ISBLANK('Afrap. apr21-jun21'!B492),"",'Afrap. apr21-jun21'!B492)</f>
        <v/>
      </c>
      <c r="C490" s="129" t="str">
        <f>IF(ISBLANK('Afrap. apr21-jun21'!C492),"",'Afrap. apr21-jun21'!C492)</f>
        <v/>
      </c>
      <c r="D490" s="21">
        <f>IF('Afrap. apr21-jun21'!J492="Funktionær",0.75,0.9)</f>
        <v>0.9</v>
      </c>
      <c r="E490" s="17"/>
      <c r="J490" s="111" t="str">
        <f t="shared" si="14"/>
        <v/>
      </c>
      <c r="K490" s="30" t="str">
        <f t="shared" si="15"/>
        <v/>
      </c>
    </row>
    <row r="491" spans="1:11" x14ac:dyDescent="0.25">
      <c r="A491" s="16" t="str">
        <f>'Afrap. apr21-jun21'!A493</f>
        <v/>
      </c>
      <c r="B491" s="81" t="str">
        <f>IF(ISBLANK('Afrap. apr21-jun21'!B493),"",'Afrap. apr21-jun21'!B493)</f>
        <v/>
      </c>
      <c r="C491" s="129" t="str">
        <f>IF(ISBLANK('Afrap. apr21-jun21'!C493),"",'Afrap. apr21-jun21'!C493)</f>
        <v/>
      </c>
      <c r="D491" s="21">
        <f>IF('Afrap. apr21-jun21'!J493="Funktionær",0.75,0.9)</f>
        <v>0.9</v>
      </c>
      <c r="E491" s="17"/>
      <c r="J491" s="111" t="str">
        <f t="shared" si="14"/>
        <v/>
      </c>
      <c r="K491" s="30" t="str">
        <f t="shared" si="15"/>
        <v/>
      </c>
    </row>
    <row r="492" spans="1:11" x14ac:dyDescent="0.25">
      <c r="A492" s="16" t="str">
        <f>'Afrap. apr21-jun21'!A494</f>
        <v/>
      </c>
      <c r="B492" s="81" t="str">
        <f>IF(ISBLANK('Afrap. apr21-jun21'!B494),"",'Afrap. apr21-jun21'!B494)</f>
        <v/>
      </c>
      <c r="C492" s="129" t="str">
        <f>IF(ISBLANK('Afrap. apr21-jun21'!C494),"",'Afrap. apr21-jun21'!C494)</f>
        <v/>
      </c>
      <c r="D492" s="21">
        <f>IF('Afrap. apr21-jun21'!J494="Funktionær",0.75,0.9)</f>
        <v>0.9</v>
      </c>
      <c r="E492" s="17"/>
      <c r="J492" s="111" t="str">
        <f t="shared" si="14"/>
        <v/>
      </c>
      <c r="K492" s="30" t="str">
        <f t="shared" si="15"/>
        <v/>
      </c>
    </row>
    <row r="493" spans="1:11" x14ac:dyDescent="0.25">
      <c r="A493" s="16" t="str">
        <f>'Afrap. apr21-jun21'!A495</f>
        <v/>
      </c>
      <c r="B493" s="81" t="str">
        <f>IF(ISBLANK('Afrap. apr21-jun21'!B495),"",'Afrap. apr21-jun21'!B495)</f>
        <v/>
      </c>
      <c r="C493" s="129" t="str">
        <f>IF(ISBLANK('Afrap. apr21-jun21'!C495),"",'Afrap. apr21-jun21'!C495)</f>
        <v/>
      </c>
      <c r="D493" s="21">
        <f>IF('Afrap. apr21-jun21'!J495="Funktionær",0.75,0.9)</f>
        <v>0.9</v>
      </c>
      <c r="E493" s="17"/>
      <c r="J493" s="111" t="str">
        <f t="shared" si="14"/>
        <v/>
      </c>
      <c r="K493" s="30" t="str">
        <f t="shared" si="15"/>
        <v/>
      </c>
    </row>
    <row r="494" spans="1:11" x14ac:dyDescent="0.25">
      <c r="A494" s="16" t="str">
        <f>'Afrap. apr21-jun21'!A496</f>
        <v/>
      </c>
      <c r="B494" s="81" t="str">
        <f>IF(ISBLANK('Afrap. apr21-jun21'!B496),"",'Afrap. apr21-jun21'!B496)</f>
        <v/>
      </c>
      <c r="C494" s="129" t="str">
        <f>IF(ISBLANK('Afrap. apr21-jun21'!C496),"",'Afrap. apr21-jun21'!C496)</f>
        <v/>
      </c>
      <c r="D494" s="21">
        <f>IF('Afrap. apr21-jun21'!J496="Funktionær",0.75,0.9)</f>
        <v>0.9</v>
      </c>
      <c r="E494" s="17"/>
      <c r="J494" s="111" t="str">
        <f t="shared" si="14"/>
        <v/>
      </c>
      <c r="K494" s="30" t="str">
        <f t="shared" si="15"/>
        <v/>
      </c>
    </row>
    <row r="495" spans="1:11" x14ac:dyDescent="0.25">
      <c r="A495" s="16" t="str">
        <f>'Afrap. apr21-jun21'!A497</f>
        <v/>
      </c>
      <c r="B495" s="81" t="str">
        <f>IF(ISBLANK('Afrap. apr21-jun21'!B497),"",'Afrap. apr21-jun21'!B497)</f>
        <v/>
      </c>
      <c r="C495" s="129" t="str">
        <f>IF(ISBLANK('Afrap. apr21-jun21'!C497),"",'Afrap. apr21-jun21'!C497)</f>
        <v/>
      </c>
      <c r="D495" s="21">
        <f>IF('Afrap. apr21-jun21'!J497="Funktionær",0.75,0.9)</f>
        <v>0.9</v>
      </c>
      <c r="E495" s="17"/>
      <c r="J495" s="111" t="str">
        <f t="shared" si="14"/>
        <v/>
      </c>
      <c r="K495" s="30" t="str">
        <f t="shared" si="15"/>
        <v/>
      </c>
    </row>
    <row r="496" spans="1:11" x14ac:dyDescent="0.25">
      <c r="A496" s="16" t="str">
        <f>'Afrap. apr21-jun21'!A498</f>
        <v/>
      </c>
      <c r="B496" s="81" t="str">
        <f>IF(ISBLANK('Afrap. apr21-jun21'!B498),"",'Afrap. apr21-jun21'!B498)</f>
        <v/>
      </c>
      <c r="C496" s="129" t="str">
        <f>IF(ISBLANK('Afrap. apr21-jun21'!C498),"",'Afrap. apr21-jun21'!C498)</f>
        <v/>
      </c>
      <c r="D496" s="21">
        <f>IF('Afrap. apr21-jun21'!J498="Funktionær",0.75,0.9)</f>
        <v>0.9</v>
      </c>
      <c r="E496" s="17"/>
      <c r="J496" s="111" t="str">
        <f t="shared" si="14"/>
        <v/>
      </c>
      <c r="K496" s="30" t="str">
        <f t="shared" si="15"/>
        <v/>
      </c>
    </row>
    <row r="497" spans="1:11" x14ac:dyDescent="0.25">
      <c r="A497" s="16" t="str">
        <f>'Afrap. apr21-jun21'!A499</f>
        <v/>
      </c>
      <c r="B497" s="81" t="str">
        <f>IF(ISBLANK('Afrap. apr21-jun21'!B499),"",'Afrap. apr21-jun21'!B499)</f>
        <v/>
      </c>
      <c r="C497" s="129" t="str">
        <f>IF(ISBLANK('Afrap. apr21-jun21'!C499),"",'Afrap. apr21-jun21'!C499)</f>
        <v/>
      </c>
      <c r="D497" s="21">
        <f>IF('Afrap. apr21-jun21'!J499="Funktionær",0.75,0.9)</f>
        <v>0.9</v>
      </c>
      <c r="E497" s="17"/>
      <c r="J497" s="111" t="str">
        <f t="shared" si="14"/>
        <v/>
      </c>
      <c r="K497" s="30" t="str">
        <f t="shared" si="15"/>
        <v/>
      </c>
    </row>
    <row r="498" spans="1:11" x14ac:dyDescent="0.25">
      <c r="A498" s="16" t="str">
        <f>'Afrap. apr21-jun21'!A500</f>
        <v/>
      </c>
      <c r="B498" s="81" t="str">
        <f>IF(ISBLANK('Afrap. apr21-jun21'!B500),"",'Afrap. apr21-jun21'!B500)</f>
        <v/>
      </c>
      <c r="C498" s="129" t="str">
        <f>IF(ISBLANK('Afrap. apr21-jun21'!C500),"",'Afrap. apr21-jun21'!C500)</f>
        <v/>
      </c>
      <c r="D498" s="21">
        <f>IF('Afrap. apr21-jun21'!J500="Funktionær",0.75,0.9)</f>
        <v>0.9</v>
      </c>
      <c r="E498" s="17"/>
      <c r="J498" s="111" t="str">
        <f t="shared" si="14"/>
        <v/>
      </c>
      <c r="K498" s="30" t="str">
        <f t="shared" si="15"/>
        <v/>
      </c>
    </row>
    <row r="499" spans="1:11" x14ac:dyDescent="0.25">
      <c r="A499" s="16" t="str">
        <f>'Afrap. apr21-jun21'!A501</f>
        <v/>
      </c>
      <c r="B499" s="81" t="str">
        <f>IF(ISBLANK('Afrap. apr21-jun21'!B501),"",'Afrap. apr21-jun21'!B501)</f>
        <v/>
      </c>
      <c r="C499" s="129" t="str">
        <f>IF(ISBLANK('Afrap. apr21-jun21'!C501),"",'Afrap. apr21-jun21'!C501)</f>
        <v/>
      </c>
      <c r="D499" s="21">
        <f>IF('Afrap. apr21-jun21'!J501="Funktionær",0.75,0.9)</f>
        <v>0.9</v>
      </c>
      <c r="E499" s="17"/>
      <c r="J499" s="111" t="str">
        <f t="shared" si="14"/>
        <v/>
      </c>
      <c r="K499" s="30" t="str">
        <f t="shared" si="15"/>
        <v/>
      </c>
    </row>
    <row r="500" spans="1:11" x14ac:dyDescent="0.25">
      <c r="A500" s="16" t="str">
        <f>'Afrap. apr21-jun21'!A502</f>
        <v/>
      </c>
      <c r="B500" s="81" t="str">
        <f>IF(ISBLANK('Afrap. apr21-jun21'!B502),"",'Afrap. apr21-jun21'!B502)</f>
        <v/>
      </c>
      <c r="C500" s="129" t="str">
        <f>IF(ISBLANK('Afrap. apr21-jun21'!C502),"",'Afrap. apr21-jun21'!C502)</f>
        <v/>
      </c>
      <c r="D500" s="21">
        <f>IF('Afrap. apr21-jun21'!J502="Funktionær",0.75,0.9)</f>
        <v>0.9</v>
      </c>
      <c r="E500" s="17"/>
      <c r="J500" s="111" t="str">
        <f t="shared" si="14"/>
        <v/>
      </c>
      <c r="K500" s="30" t="str">
        <f t="shared" si="15"/>
        <v/>
      </c>
    </row>
    <row r="501" spans="1:11" x14ac:dyDescent="0.25">
      <c r="A501" s="16" t="str">
        <f>'Afrap. apr21-jun21'!A503</f>
        <v/>
      </c>
      <c r="B501" s="81" t="str">
        <f>IF(ISBLANK('Afrap. apr21-jun21'!B503),"",'Afrap. apr21-jun21'!B503)</f>
        <v/>
      </c>
      <c r="C501" s="129" t="str">
        <f>IF(ISBLANK('Afrap. apr21-jun21'!C503),"",'Afrap. apr21-jun21'!C503)</f>
        <v/>
      </c>
      <c r="D501" s="21">
        <f>IF('Afrap. apr21-jun21'!J503="Funktionær",0.75,0.9)</f>
        <v>0.9</v>
      </c>
      <c r="E501" s="17"/>
      <c r="J501" s="111" t="str">
        <f t="shared" si="14"/>
        <v/>
      </c>
      <c r="K501" s="30" t="str">
        <f t="shared" si="15"/>
        <v/>
      </c>
    </row>
    <row r="502" spans="1:11" x14ac:dyDescent="0.25">
      <c r="A502" s="16" t="str">
        <f>'Afrap. apr21-jun21'!A504</f>
        <v/>
      </c>
      <c r="B502" s="81" t="str">
        <f>IF(ISBLANK('Afrap. apr21-jun21'!B504),"",'Afrap. apr21-jun21'!B504)</f>
        <v/>
      </c>
      <c r="C502" s="129" t="str">
        <f>IF(ISBLANK('Afrap. apr21-jun21'!C504),"",'Afrap. apr21-jun21'!C504)</f>
        <v/>
      </c>
      <c r="D502" s="21">
        <f>IF('Afrap. apr21-jun21'!J504="Funktionær",0.75,0.9)</f>
        <v>0.9</v>
      </c>
      <c r="E502" s="17"/>
      <c r="J502" s="111" t="str">
        <f t="shared" si="14"/>
        <v/>
      </c>
      <c r="K502" s="30" t="str">
        <f t="shared" si="15"/>
        <v/>
      </c>
    </row>
    <row r="503" spans="1:11" x14ac:dyDescent="0.25">
      <c r="A503" s="16" t="str">
        <f>'Afrap. apr21-jun21'!A505</f>
        <v/>
      </c>
      <c r="B503" s="81" t="str">
        <f>IF(ISBLANK('Afrap. apr21-jun21'!B505),"",'Afrap. apr21-jun21'!B505)</f>
        <v/>
      </c>
      <c r="C503" s="129" t="str">
        <f>IF(ISBLANK('Afrap. apr21-jun21'!C505),"",'Afrap. apr21-jun21'!C505)</f>
        <v/>
      </c>
      <c r="D503" s="21">
        <f>IF('Afrap. apr21-jun21'!J505="Funktionær",0.75,0.9)</f>
        <v>0.9</v>
      </c>
      <c r="E503" s="17"/>
      <c r="J503" s="111" t="str">
        <f t="shared" si="14"/>
        <v/>
      </c>
      <c r="K503" s="30" t="str">
        <f t="shared" si="15"/>
        <v/>
      </c>
    </row>
    <row r="504" spans="1:11" x14ac:dyDescent="0.25">
      <c r="A504" s="16" t="str">
        <f>'Afrap. apr21-jun21'!A506</f>
        <v/>
      </c>
      <c r="B504" s="81" t="str">
        <f>IF(ISBLANK('Afrap. apr21-jun21'!B506),"",'Afrap. apr21-jun21'!B506)</f>
        <v/>
      </c>
      <c r="C504" s="129" t="str">
        <f>IF(ISBLANK('Afrap. apr21-jun21'!C506),"",'Afrap. apr21-jun21'!C506)</f>
        <v/>
      </c>
      <c r="D504" s="21">
        <f>IF('Afrap. apr21-jun21'!J506="Funktionær",0.75,0.9)</f>
        <v>0.9</v>
      </c>
      <c r="E504" s="17"/>
      <c r="J504" s="111" t="str">
        <f t="shared" si="14"/>
        <v/>
      </c>
      <c r="K504" s="30" t="str">
        <f t="shared" si="15"/>
        <v/>
      </c>
    </row>
    <row r="505" spans="1:11" x14ac:dyDescent="0.25">
      <c r="A505" s="16" t="str">
        <f>'Afrap. apr21-jun21'!A507</f>
        <v/>
      </c>
      <c r="B505" s="81" t="str">
        <f>IF(ISBLANK('Afrap. apr21-jun21'!B507),"",'Afrap. apr21-jun21'!B507)</f>
        <v/>
      </c>
      <c r="C505" s="129" t="str">
        <f>IF(ISBLANK('Afrap. apr21-jun21'!C507),"",'Afrap. apr21-jun21'!C507)</f>
        <v/>
      </c>
      <c r="D505" s="21">
        <f>IF('Afrap. apr21-jun21'!J507="Funktionær",0.75,0.9)</f>
        <v>0.9</v>
      </c>
      <c r="E505" s="17"/>
      <c r="J505" s="111" t="str">
        <f t="shared" si="14"/>
        <v/>
      </c>
      <c r="K505" s="30" t="str">
        <f t="shared" si="15"/>
        <v/>
      </c>
    </row>
    <row r="506" spans="1:11" x14ac:dyDescent="0.25">
      <c r="A506" s="16" t="str">
        <f>'Afrap. apr21-jun21'!A508</f>
        <v/>
      </c>
      <c r="B506" s="81" t="str">
        <f>IF(ISBLANK('Afrap. apr21-jun21'!B508),"",'Afrap. apr21-jun21'!B508)</f>
        <v/>
      </c>
      <c r="C506" s="129" t="str">
        <f>IF(ISBLANK('Afrap. apr21-jun21'!C508),"",'Afrap. apr21-jun21'!C508)</f>
        <v/>
      </c>
      <c r="D506" s="21">
        <f>IF('Afrap. apr21-jun21'!J508="Funktionær",0.75,0.9)</f>
        <v>0.9</v>
      </c>
      <c r="E506" s="17"/>
      <c r="J506" s="111" t="str">
        <f t="shared" si="14"/>
        <v/>
      </c>
      <c r="K506" s="30" t="str">
        <f t="shared" si="15"/>
        <v/>
      </c>
    </row>
    <row r="507" spans="1:11" x14ac:dyDescent="0.25">
      <c r="A507" s="16" t="str">
        <f>'Afrap. apr21-jun21'!A509</f>
        <v/>
      </c>
      <c r="B507" s="81" t="str">
        <f>IF(ISBLANK('Afrap. apr21-jun21'!B509),"",'Afrap. apr21-jun21'!B509)</f>
        <v/>
      </c>
      <c r="C507" s="129" t="str">
        <f>IF(ISBLANK('Afrap. apr21-jun21'!C509),"",'Afrap. apr21-jun21'!C509)</f>
        <v/>
      </c>
      <c r="D507" s="21">
        <f>IF('Afrap. apr21-jun21'!J509="Funktionær",0.75,0.9)</f>
        <v>0.9</v>
      </c>
      <c r="E507" s="17"/>
      <c r="J507" s="111" t="str">
        <f t="shared" si="14"/>
        <v/>
      </c>
      <c r="K507" s="30" t="str">
        <f t="shared" si="15"/>
        <v/>
      </c>
    </row>
    <row r="508" spans="1:11" x14ac:dyDescent="0.25">
      <c r="A508" s="16" t="str">
        <f>'Afrap. apr21-jun21'!A510</f>
        <v/>
      </c>
      <c r="B508" s="81" t="str">
        <f>IF(ISBLANK('Afrap. apr21-jun21'!B510),"",'Afrap. apr21-jun21'!B510)</f>
        <v/>
      </c>
      <c r="C508" s="129" t="str">
        <f>IF(ISBLANK('Afrap. apr21-jun21'!C510),"",'Afrap. apr21-jun21'!C510)</f>
        <v/>
      </c>
      <c r="D508" s="21">
        <f>IF('Afrap. apr21-jun21'!J510="Funktionær",0.75,0.9)</f>
        <v>0.9</v>
      </c>
      <c r="E508" s="17"/>
      <c r="J508" s="111" t="str">
        <f t="shared" si="14"/>
        <v/>
      </c>
      <c r="K508" s="30" t="str">
        <f t="shared" si="15"/>
        <v/>
      </c>
    </row>
    <row r="509" spans="1:11" x14ac:dyDescent="0.25">
      <c r="A509" s="16" t="str">
        <f>'Afrap. apr21-jun21'!A511</f>
        <v/>
      </c>
      <c r="B509" s="81" t="str">
        <f>IF(ISBLANK('Afrap. apr21-jun21'!B511),"",'Afrap. apr21-jun21'!B511)</f>
        <v/>
      </c>
      <c r="C509" s="129" t="str">
        <f>IF(ISBLANK('Afrap. apr21-jun21'!C511),"",'Afrap. apr21-jun21'!C511)</f>
        <v/>
      </c>
      <c r="D509" s="21">
        <f>IF('Afrap. apr21-jun21'!J511="Funktionær",0.75,0.9)</f>
        <v>0.9</v>
      </c>
      <c r="E509" s="17"/>
      <c r="J509" s="111" t="str">
        <f t="shared" si="14"/>
        <v/>
      </c>
      <c r="K509" s="30" t="str">
        <f t="shared" si="15"/>
        <v/>
      </c>
    </row>
    <row r="510" spans="1:11" x14ac:dyDescent="0.25">
      <c r="A510" s="16" t="str">
        <f>'Afrap. apr21-jun21'!A512</f>
        <v/>
      </c>
      <c r="B510" s="81" t="str">
        <f>IF(ISBLANK('Afrap. apr21-jun21'!B512),"",'Afrap. apr21-jun21'!B512)</f>
        <v/>
      </c>
      <c r="C510" s="129" t="str">
        <f>IF(ISBLANK('Afrap. apr21-jun21'!C512),"",'Afrap. apr21-jun21'!C512)</f>
        <v/>
      </c>
      <c r="D510" s="21">
        <f>IF('Afrap. apr21-jun21'!J512="Funktionær",0.75,0.9)</f>
        <v>0.9</v>
      </c>
      <c r="E510" s="17"/>
      <c r="J510" s="111" t="str">
        <f t="shared" si="14"/>
        <v/>
      </c>
      <c r="K510" s="30" t="str">
        <f t="shared" si="15"/>
        <v/>
      </c>
    </row>
    <row r="511" spans="1:11" x14ac:dyDescent="0.25">
      <c r="A511" s="16" t="str">
        <f>'Afrap. apr21-jun21'!A513</f>
        <v/>
      </c>
      <c r="B511" s="81" t="str">
        <f>IF(ISBLANK('Afrap. apr21-jun21'!B513),"",'Afrap. apr21-jun21'!B513)</f>
        <v/>
      </c>
      <c r="C511" s="129" t="str">
        <f>IF(ISBLANK('Afrap. apr21-jun21'!C513),"",'Afrap. apr21-jun21'!C513)</f>
        <v/>
      </c>
      <c r="D511" s="21">
        <f>IF('Afrap. apr21-jun21'!J513="Funktionær",0.75,0.9)</f>
        <v>0.9</v>
      </c>
      <c r="E511" s="17"/>
      <c r="J511" s="111" t="str">
        <f t="shared" si="14"/>
        <v/>
      </c>
      <c r="K511" s="30" t="str">
        <f t="shared" si="15"/>
        <v/>
      </c>
    </row>
    <row r="512" spans="1:11" x14ac:dyDescent="0.25">
      <c r="A512" s="16" t="str">
        <f>'Afrap. apr21-jun21'!A514</f>
        <v/>
      </c>
      <c r="B512" s="81" t="str">
        <f>IF(ISBLANK('Afrap. apr21-jun21'!B514),"",'Afrap. apr21-jun21'!B514)</f>
        <v/>
      </c>
      <c r="C512" s="129" t="str">
        <f>IF(ISBLANK('Afrap. apr21-jun21'!C514),"",'Afrap. apr21-jun21'!C514)</f>
        <v/>
      </c>
      <c r="D512" s="21">
        <f>IF('Afrap. apr21-jun21'!J514="Funktionær",0.75,0.9)</f>
        <v>0.9</v>
      </c>
      <c r="E512" s="17"/>
      <c r="J512" s="111" t="str">
        <f t="shared" si="14"/>
        <v/>
      </c>
      <c r="K512" s="30" t="str">
        <f t="shared" si="15"/>
        <v/>
      </c>
    </row>
    <row r="513" spans="1:11" x14ac:dyDescent="0.25">
      <c r="A513" s="16" t="str">
        <f>'Afrap. apr21-jun21'!A515</f>
        <v/>
      </c>
      <c r="B513" s="81" t="str">
        <f>IF(ISBLANK('Afrap. apr21-jun21'!B515),"",'Afrap. apr21-jun21'!B515)</f>
        <v/>
      </c>
      <c r="C513" s="129" t="str">
        <f>IF(ISBLANK('Afrap. apr21-jun21'!C515),"",'Afrap. apr21-jun21'!C515)</f>
        <v/>
      </c>
      <c r="D513" s="21">
        <f>IF('Afrap. apr21-jun21'!J515="Funktionær",0.75,0.9)</f>
        <v>0.9</v>
      </c>
      <c r="E513" s="17"/>
      <c r="J513" s="111" t="str">
        <f t="shared" si="14"/>
        <v/>
      </c>
      <c r="K513" s="30" t="str">
        <f t="shared" si="15"/>
        <v/>
      </c>
    </row>
    <row r="514" spans="1:11" x14ac:dyDescent="0.25">
      <c r="A514" s="16" t="str">
        <f>'Afrap. apr21-jun21'!A516</f>
        <v/>
      </c>
      <c r="B514" s="81" t="str">
        <f>IF(ISBLANK('Afrap. apr21-jun21'!B516),"",'Afrap. apr21-jun21'!B516)</f>
        <v/>
      </c>
      <c r="C514" s="129" t="str">
        <f>IF(ISBLANK('Afrap. apr21-jun21'!C516),"",'Afrap. apr21-jun21'!C516)</f>
        <v/>
      </c>
      <c r="D514" s="21">
        <f>IF('Afrap. apr21-jun21'!J516="Funktionær",0.75,0.9)</f>
        <v>0.9</v>
      </c>
      <c r="E514" s="17"/>
      <c r="J514" s="111" t="str">
        <f t="shared" si="14"/>
        <v/>
      </c>
      <c r="K514" s="30" t="str">
        <f t="shared" si="15"/>
        <v/>
      </c>
    </row>
    <row r="515" spans="1:11" x14ac:dyDescent="0.25">
      <c r="A515" s="16" t="str">
        <f>'Afrap. apr21-jun21'!A517</f>
        <v/>
      </c>
      <c r="B515" s="81" t="str">
        <f>IF(ISBLANK('Afrap. apr21-jun21'!B517),"",'Afrap. apr21-jun21'!B517)</f>
        <v/>
      </c>
      <c r="C515" s="129" t="str">
        <f>IF(ISBLANK('Afrap. apr21-jun21'!C517),"",'Afrap. apr21-jun21'!C517)</f>
        <v/>
      </c>
      <c r="D515" s="21">
        <f>IF('Afrap. apr21-jun21'!J517="Funktionær",0.75,0.9)</f>
        <v>0.9</v>
      </c>
      <c r="E515" s="17"/>
      <c r="J515" s="111" t="str">
        <f t="shared" si="14"/>
        <v/>
      </c>
      <c r="K515" s="30" t="str">
        <f t="shared" si="15"/>
        <v/>
      </c>
    </row>
    <row r="516" spans="1:11" x14ac:dyDescent="0.25">
      <c r="A516" s="16" t="str">
        <f>'Afrap. apr21-jun21'!A518</f>
        <v/>
      </c>
      <c r="B516" s="81" t="str">
        <f>IF(ISBLANK('Afrap. apr21-jun21'!B518),"",'Afrap. apr21-jun21'!B518)</f>
        <v/>
      </c>
      <c r="C516" s="129" t="str">
        <f>IF(ISBLANK('Afrap. apr21-jun21'!C518),"",'Afrap. apr21-jun21'!C518)</f>
        <v/>
      </c>
      <c r="D516" s="21">
        <f>IF('Afrap. apr21-jun21'!J518="Funktionær",0.75,0.9)</f>
        <v>0.9</v>
      </c>
      <c r="E516" s="17"/>
      <c r="J516" s="111" t="str">
        <f t="shared" si="14"/>
        <v/>
      </c>
      <c r="K516" s="30" t="str">
        <f t="shared" si="15"/>
        <v/>
      </c>
    </row>
    <row r="517" spans="1:11" x14ac:dyDescent="0.25">
      <c r="A517" s="16" t="str">
        <f>'Afrap. apr21-jun21'!A519</f>
        <v/>
      </c>
      <c r="B517" s="81" t="str">
        <f>IF(ISBLANK('Afrap. apr21-jun21'!B519),"",'Afrap. apr21-jun21'!B519)</f>
        <v/>
      </c>
      <c r="C517" s="129" t="str">
        <f>IF(ISBLANK('Afrap. apr21-jun21'!C519),"",'Afrap. apr21-jun21'!C519)</f>
        <v/>
      </c>
      <c r="D517" s="21">
        <f>IF('Afrap. apr21-jun21'!J519="Funktionær",0.75,0.9)</f>
        <v>0.9</v>
      </c>
      <c r="E517" s="17"/>
      <c r="J517" s="111" t="str">
        <f t="shared" si="14"/>
        <v/>
      </c>
      <c r="K517" s="30" t="str">
        <f t="shared" si="15"/>
        <v/>
      </c>
    </row>
    <row r="518" spans="1:11" x14ac:dyDescent="0.25">
      <c r="A518" s="16" t="str">
        <f>'Afrap. apr21-jun21'!A520</f>
        <v/>
      </c>
      <c r="B518" s="81" t="str">
        <f>IF(ISBLANK('Afrap. apr21-jun21'!B520),"",'Afrap. apr21-jun21'!B520)</f>
        <v/>
      </c>
      <c r="C518" s="129" t="str">
        <f>IF(ISBLANK('Afrap. apr21-jun21'!C520),"",'Afrap. apr21-jun21'!C520)</f>
        <v/>
      </c>
      <c r="D518" s="21">
        <f>IF('Afrap. apr21-jun21'!J520="Funktionær",0.75,0.9)</f>
        <v>0.9</v>
      </c>
      <c r="E518" s="17"/>
      <c r="J518" s="111" t="str">
        <f t="shared" ref="J518:J581" si="16">IF(E518="Ja",((F518-G518)+(H518-I518)),"")</f>
        <v/>
      </c>
      <c r="K518" s="30" t="str">
        <f t="shared" ref="K518:K581" si="17">IF(E518="Ja",((F518-G518)+(H518-I518)),"")</f>
        <v/>
      </c>
    </row>
    <row r="519" spans="1:11" x14ac:dyDescent="0.25">
      <c r="A519" s="16" t="str">
        <f>'Afrap. apr21-jun21'!A521</f>
        <v/>
      </c>
      <c r="B519" s="81" t="str">
        <f>IF(ISBLANK('Afrap. apr21-jun21'!B521),"",'Afrap. apr21-jun21'!B521)</f>
        <v/>
      </c>
      <c r="C519" s="129" t="str">
        <f>IF(ISBLANK('Afrap. apr21-jun21'!C521),"",'Afrap. apr21-jun21'!C521)</f>
        <v/>
      </c>
      <c r="D519" s="21">
        <f>IF('Afrap. apr21-jun21'!J521="Funktionær",0.75,0.9)</f>
        <v>0.9</v>
      </c>
      <c r="E519" s="17"/>
      <c r="J519" s="111" t="str">
        <f t="shared" si="16"/>
        <v/>
      </c>
      <c r="K519" s="30" t="str">
        <f t="shared" si="17"/>
        <v/>
      </c>
    </row>
    <row r="520" spans="1:11" x14ac:dyDescent="0.25">
      <c r="A520" s="16" t="str">
        <f>'Afrap. apr21-jun21'!A522</f>
        <v/>
      </c>
      <c r="B520" s="81" t="str">
        <f>IF(ISBLANK('Afrap. apr21-jun21'!B522),"",'Afrap. apr21-jun21'!B522)</f>
        <v/>
      </c>
      <c r="C520" s="129" t="str">
        <f>IF(ISBLANK('Afrap. apr21-jun21'!C522),"",'Afrap. apr21-jun21'!C522)</f>
        <v/>
      </c>
      <c r="D520" s="21">
        <f>IF('Afrap. apr21-jun21'!J522="Funktionær",0.75,0.9)</f>
        <v>0.9</v>
      </c>
      <c r="E520" s="17"/>
      <c r="J520" s="111" t="str">
        <f t="shared" si="16"/>
        <v/>
      </c>
      <c r="K520" s="30" t="str">
        <f t="shared" si="17"/>
        <v/>
      </c>
    </row>
    <row r="521" spans="1:11" x14ac:dyDescent="0.25">
      <c r="A521" s="16" t="str">
        <f>'Afrap. apr21-jun21'!A523</f>
        <v/>
      </c>
      <c r="B521" s="81" t="str">
        <f>IF(ISBLANK('Afrap. apr21-jun21'!B523),"",'Afrap. apr21-jun21'!B523)</f>
        <v/>
      </c>
      <c r="C521" s="129" t="str">
        <f>IF(ISBLANK('Afrap. apr21-jun21'!C523),"",'Afrap. apr21-jun21'!C523)</f>
        <v/>
      </c>
      <c r="D521" s="21">
        <f>IF('Afrap. apr21-jun21'!J523="Funktionær",0.75,0.9)</f>
        <v>0.9</v>
      </c>
      <c r="E521" s="17"/>
      <c r="J521" s="111" t="str">
        <f t="shared" si="16"/>
        <v/>
      </c>
      <c r="K521" s="30" t="str">
        <f t="shared" si="17"/>
        <v/>
      </c>
    </row>
    <row r="522" spans="1:11" x14ac:dyDescent="0.25">
      <c r="A522" s="16" t="str">
        <f>'Afrap. apr21-jun21'!A524</f>
        <v/>
      </c>
      <c r="B522" s="81" t="str">
        <f>IF(ISBLANK('Afrap. apr21-jun21'!B524),"",'Afrap. apr21-jun21'!B524)</f>
        <v/>
      </c>
      <c r="C522" s="129" t="str">
        <f>IF(ISBLANK('Afrap. apr21-jun21'!C524),"",'Afrap. apr21-jun21'!C524)</f>
        <v/>
      </c>
      <c r="D522" s="21">
        <f>IF('Afrap. apr21-jun21'!J524="Funktionær",0.75,0.9)</f>
        <v>0.9</v>
      </c>
      <c r="E522" s="17"/>
      <c r="J522" s="111" t="str">
        <f t="shared" si="16"/>
        <v/>
      </c>
      <c r="K522" s="30" t="str">
        <f t="shared" si="17"/>
        <v/>
      </c>
    </row>
    <row r="523" spans="1:11" x14ac:dyDescent="0.25">
      <c r="A523" s="16" t="str">
        <f>'Afrap. apr21-jun21'!A525</f>
        <v/>
      </c>
      <c r="B523" s="81" t="str">
        <f>IF(ISBLANK('Afrap. apr21-jun21'!B525),"",'Afrap. apr21-jun21'!B525)</f>
        <v/>
      </c>
      <c r="C523" s="129" t="str">
        <f>IF(ISBLANK('Afrap. apr21-jun21'!C525),"",'Afrap. apr21-jun21'!C525)</f>
        <v/>
      </c>
      <c r="D523" s="21">
        <f>IF('Afrap. apr21-jun21'!J525="Funktionær",0.75,0.9)</f>
        <v>0.9</v>
      </c>
      <c r="E523" s="17"/>
      <c r="J523" s="111" t="str">
        <f t="shared" si="16"/>
        <v/>
      </c>
      <c r="K523" s="30" t="str">
        <f t="shared" si="17"/>
        <v/>
      </c>
    </row>
    <row r="524" spans="1:11" x14ac:dyDescent="0.25">
      <c r="A524" s="16" t="str">
        <f>'Afrap. apr21-jun21'!A526</f>
        <v/>
      </c>
      <c r="B524" s="81" t="str">
        <f>IF(ISBLANK('Afrap. apr21-jun21'!B526),"",'Afrap. apr21-jun21'!B526)</f>
        <v/>
      </c>
      <c r="C524" s="129" t="str">
        <f>IF(ISBLANK('Afrap. apr21-jun21'!C526),"",'Afrap. apr21-jun21'!C526)</f>
        <v/>
      </c>
      <c r="D524" s="21">
        <f>IF('Afrap. apr21-jun21'!J526="Funktionær",0.75,0.9)</f>
        <v>0.9</v>
      </c>
      <c r="E524" s="17"/>
      <c r="J524" s="111" t="str">
        <f t="shared" si="16"/>
        <v/>
      </c>
      <c r="K524" s="30" t="str">
        <f t="shared" si="17"/>
        <v/>
      </c>
    </row>
    <row r="525" spans="1:11" x14ac:dyDescent="0.25">
      <c r="A525" s="16" t="str">
        <f>'Afrap. apr21-jun21'!A527</f>
        <v/>
      </c>
      <c r="B525" s="81" t="str">
        <f>IF(ISBLANK('Afrap. apr21-jun21'!B527),"",'Afrap. apr21-jun21'!B527)</f>
        <v/>
      </c>
      <c r="C525" s="129" t="str">
        <f>IF(ISBLANK('Afrap. apr21-jun21'!C527),"",'Afrap. apr21-jun21'!C527)</f>
        <v/>
      </c>
      <c r="D525" s="21">
        <f>IF('Afrap. apr21-jun21'!J527="Funktionær",0.75,0.9)</f>
        <v>0.9</v>
      </c>
      <c r="E525" s="17"/>
      <c r="J525" s="111" t="str">
        <f t="shared" si="16"/>
        <v/>
      </c>
      <c r="K525" s="30" t="str">
        <f t="shared" si="17"/>
        <v/>
      </c>
    </row>
    <row r="526" spans="1:11" x14ac:dyDescent="0.25">
      <c r="A526" s="16" t="str">
        <f>'Afrap. apr21-jun21'!A528</f>
        <v/>
      </c>
      <c r="B526" s="81" t="str">
        <f>IF(ISBLANK('Afrap. apr21-jun21'!B528),"",'Afrap. apr21-jun21'!B528)</f>
        <v/>
      </c>
      <c r="C526" s="129" t="str">
        <f>IF(ISBLANK('Afrap. apr21-jun21'!C528),"",'Afrap. apr21-jun21'!C528)</f>
        <v/>
      </c>
      <c r="D526" s="21">
        <f>IF('Afrap. apr21-jun21'!J528="Funktionær",0.75,0.9)</f>
        <v>0.9</v>
      </c>
      <c r="E526" s="17"/>
      <c r="J526" s="111" t="str">
        <f t="shared" si="16"/>
        <v/>
      </c>
      <c r="K526" s="30" t="str">
        <f t="shared" si="17"/>
        <v/>
      </c>
    </row>
    <row r="527" spans="1:11" x14ac:dyDescent="0.25">
      <c r="A527" s="16" t="str">
        <f>'Afrap. apr21-jun21'!A529</f>
        <v/>
      </c>
      <c r="B527" s="81" t="str">
        <f>IF(ISBLANK('Afrap. apr21-jun21'!B529),"",'Afrap. apr21-jun21'!B529)</f>
        <v/>
      </c>
      <c r="C527" s="129" t="str">
        <f>IF(ISBLANK('Afrap. apr21-jun21'!C529),"",'Afrap. apr21-jun21'!C529)</f>
        <v/>
      </c>
      <c r="D527" s="21">
        <f>IF('Afrap. apr21-jun21'!J529="Funktionær",0.75,0.9)</f>
        <v>0.9</v>
      </c>
      <c r="E527" s="17"/>
      <c r="J527" s="111" t="str">
        <f t="shared" si="16"/>
        <v/>
      </c>
      <c r="K527" s="30" t="str">
        <f t="shared" si="17"/>
        <v/>
      </c>
    </row>
    <row r="528" spans="1:11" x14ac:dyDescent="0.25">
      <c r="A528" s="16" t="str">
        <f>'Afrap. apr21-jun21'!A530</f>
        <v/>
      </c>
      <c r="B528" s="81" t="str">
        <f>IF(ISBLANK('Afrap. apr21-jun21'!B530),"",'Afrap. apr21-jun21'!B530)</f>
        <v/>
      </c>
      <c r="C528" s="129" t="str">
        <f>IF(ISBLANK('Afrap. apr21-jun21'!C530),"",'Afrap. apr21-jun21'!C530)</f>
        <v/>
      </c>
      <c r="D528" s="21">
        <f>IF('Afrap. apr21-jun21'!J530="Funktionær",0.75,0.9)</f>
        <v>0.9</v>
      </c>
      <c r="E528" s="17"/>
      <c r="J528" s="111" t="str">
        <f t="shared" si="16"/>
        <v/>
      </c>
      <c r="K528" s="30" t="str">
        <f t="shared" si="17"/>
        <v/>
      </c>
    </row>
    <row r="529" spans="1:11" x14ac:dyDescent="0.25">
      <c r="A529" s="16" t="str">
        <f>'Afrap. apr21-jun21'!A531</f>
        <v/>
      </c>
      <c r="B529" s="81" t="str">
        <f>IF(ISBLANK('Afrap. apr21-jun21'!B531),"",'Afrap. apr21-jun21'!B531)</f>
        <v/>
      </c>
      <c r="C529" s="129" t="str">
        <f>IF(ISBLANK('Afrap. apr21-jun21'!C531),"",'Afrap. apr21-jun21'!C531)</f>
        <v/>
      </c>
      <c r="D529" s="21">
        <f>IF('Afrap. apr21-jun21'!J531="Funktionær",0.75,0.9)</f>
        <v>0.9</v>
      </c>
      <c r="E529" s="17"/>
      <c r="J529" s="111" t="str">
        <f t="shared" si="16"/>
        <v/>
      </c>
      <c r="K529" s="30" t="str">
        <f t="shared" si="17"/>
        <v/>
      </c>
    </row>
    <row r="530" spans="1:11" x14ac:dyDescent="0.25">
      <c r="A530" s="16" t="str">
        <f>'Afrap. apr21-jun21'!A532</f>
        <v/>
      </c>
      <c r="B530" s="81" t="str">
        <f>IF(ISBLANK('Afrap. apr21-jun21'!B532),"",'Afrap. apr21-jun21'!B532)</f>
        <v/>
      </c>
      <c r="C530" s="129" t="str">
        <f>IF(ISBLANK('Afrap. apr21-jun21'!C532),"",'Afrap. apr21-jun21'!C532)</f>
        <v/>
      </c>
      <c r="D530" s="21">
        <f>IF('Afrap. apr21-jun21'!J532="Funktionær",0.75,0.9)</f>
        <v>0.9</v>
      </c>
      <c r="E530" s="17"/>
      <c r="J530" s="111" t="str">
        <f t="shared" si="16"/>
        <v/>
      </c>
      <c r="K530" s="30" t="str">
        <f t="shared" si="17"/>
        <v/>
      </c>
    </row>
    <row r="531" spans="1:11" x14ac:dyDescent="0.25">
      <c r="A531" s="16" t="str">
        <f>'Afrap. apr21-jun21'!A533</f>
        <v/>
      </c>
      <c r="B531" s="81" t="str">
        <f>IF(ISBLANK('Afrap. apr21-jun21'!B533),"",'Afrap. apr21-jun21'!B533)</f>
        <v/>
      </c>
      <c r="C531" s="129" t="str">
        <f>IF(ISBLANK('Afrap. apr21-jun21'!C533),"",'Afrap. apr21-jun21'!C533)</f>
        <v/>
      </c>
      <c r="D531" s="21">
        <f>IF('Afrap. apr21-jun21'!J533="Funktionær",0.75,0.9)</f>
        <v>0.9</v>
      </c>
      <c r="E531" s="17"/>
      <c r="J531" s="111" t="str">
        <f t="shared" si="16"/>
        <v/>
      </c>
      <c r="K531" s="30" t="str">
        <f t="shared" si="17"/>
        <v/>
      </c>
    </row>
    <row r="532" spans="1:11" x14ac:dyDescent="0.25">
      <c r="A532" s="16" t="str">
        <f>'Afrap. apr21-jun21'!A534</f>
        <v/>
      </c>
      <c r="B532" s="81" t="str">
        <f>IF(ISBLANK('Afrap. apr21-jun21'!B534),"",'Afrap. apr21-jun21'!B534)</f>
        <v/>
      </c>
      <c r="C532" s="129" t="str">
        <f>IF(ISBLANK('Afrap. apr21-jun21'!C534),"",'Afrap. apr21-jun21'!C534)</f>
        <v/>
      </c>
      <c r="D532" s="21">
        <f>IF('Afrap. apr21-jun21'!J534="Funktionær",0.75,0.9)</f>
        <v>0.9</v>
      </c>
      <c r="E532" s="17"/>
      <c r="J532" s="111" t="str">
        <f t="shared" si="16"/>
        <v/>
      </c>
      <c r="K532" s="30" t="str">
        <f t="shared" si="17"/>
        <v/>
      </c>
    </row>
    <row r="533" spans="1:11" x14ac:dyDescent="0.25">
      <c r="A533" s="16" t="str">
        <f>'Afrap. apr21-jun21'!A535</f>
        <v/>
      </c>
      <c r="B533" s="81" t="str">
        <f>IF(ISBLANK('Afrap. apr21-jun21'!B535),"",'Afrap. apr21-jun21'!B535)</f>
        <v/>
      </c>
      <c r="C533" s="129" t="str">
        <f>IF(ISBLANK('Afrap. apr21-jun21'!C535),"",'Afrap. apr21-jun21'!C535)</f>
        <v/>
      </c>
      <c r="D533" s="21">
        <f>IF('Afrap. apr21-jun21'!J535="Funktionær",0.75,0.9)</f>
        <v>0.9</v>
      </c>
      <c r="E533" s="17"/>
      <c r="J533" s="111" t="str">
        <f t="shared" si="16"/>
        <v/>
      </c>
      <c r="K533" s="30" t="str">
        <f t="shared" si="17"/>
        <v/>
      </c>
    </row>
    <row r="534" spans="1:11" x14ac:dyDescent="0.25">
      <c r="A534" s="16" t="str">
        <f>'Afrap. apr21-jun21'!A536</f>
        <v/>
      </c>
      <c r="B534" s="81" t="str">
        <f>IF(ISBLANK('Afrap. apr21-jun21'!B536),"",'Afrap. apr21-jun21'!B536)</f>
        <v/>
      </c>
      <c r="C534" s="129" t="str">
        <f>IF(ISBLANK('Afrap. apr21-jun21'!C536),"",'Afrap. apr21-jun21'!C536)</f>
        <v/>
      </c>
      <c r="D534" s="21">
        <f>IF('Afrap. apr21-jun21'!J536="Funktionær",0.75,0.9)</f>
        <v>0.9</v>
      </c>
      <c r="E534" s="17"/>
      <c r="J534" s="111" t="str">
        <f t="shared" si="16"/>
        <v/>
      </c>
      <c r="K534" s="30" t="str">
        <f t="shared" si="17"/>
        <v/>
      </c>
    </row>
    <row r="535" spans="1:11" x14ac:dyDescent="0.25">
      <c r="A535" s="16" t="str">
        <f>'Afrap. apr21-jun21'!A537</f>
        <v/>
      </c>
      <c r="B535" s="81" t="str">
        <f>IF(ISBLANK('Afrap. apr21-jun21'!B537),"",'Afrap. apr21-jun21'!B537)</f>
        <v/>
      </c>
      <c r="C535" s="129" t="str">
        <f>IF(ISBLANK('Afrap. apr21-jun21'!C537),"",'Afrap. apr21-jun21'!C537)</f>
        <v/>
      </c>
      <c r="D535" s="21">
        <f>IF('Afrap. apr21-jun21'!J537="Funktionær",0.75,0.9)</f>
        <v>0.9</v>
      </c>
      <c r="E535" s="17"/>
      <c r="J535" s="111" t="str">
        <f t="shared" si="16"/>
        <v/>
      </c>
      <c r="K535" s="30" t="str">
        <f t="shared" si="17"/>
        <v/>
      </c>
    </row>
    <row r="536" spans="1:11" x14ac:dyDescent="0.25">
      <c r="A536" s="16" t="str">
        <f>'Afrap. apr21-jun21'!A538</f>
        <v/>
      </c>
      <c r="B536" s="81" t="str">
        <f>IF(ISBLANK('Afrap. apr21-jun21'!B538),"",'Afrap. apr21-jun21'!B538)</f>
        <v/>
      </c>
      <c r="C536" s="129" t="str">
        <f>IF(ISBLANK('Afrap. apr21-jun21'!C538),"",'Afrap. apr21-jun21'!C538)</f>
        <v/>
      </c>
      <c r="D536" s="21">
        <f>IF('Afrap. apr21-jun21'!J538="Funktionær",0.75,0.9)</f>
        <v>0.9</v>
      </c>
      <c r="E536" s="17"/>
      <c r="J536" s="111" t="str">
        <f t="shared" si="16"/>
        <v/>
      </c>
      <c r="K536" s="30" t="str">
        <f t="shared" si="17"/>
        <v/>
      </c>
    </row>
    <row r="537" spans="1:11" x14ac:dyDescent="0.25">
      <c r="A537" s="16" t="str">
        <f>'Afrap. apr21-jun21'!A539</f>
        <v/>
      </c>
      <c r="B537" s="81" t="str">
        <f>IF(ISBLANK('Afrap. apr21-jun21'!B539),"",'Afrap. apr21-jun21'!B539)</f>
        <v/>
      </c>
      <c r="C537" s="129" t="str">
        <f>IF(ISBLANK('Afrap. apr21-jun21'!C539),"",'Afrap. apr21-jun21'!C539)</f>
        <v/>
      </c>
      <c r="D537" s="21">
        <f>IF('Afrap. apr21-jun21'!J539="Funktionær",0.75,0.9)</f>
        <v>0.9</v>
      </c>
      <c r="E537" s="17"/>
      <c r="J537" s="111" t="str">
        <f t="shared" si="16"/>
        <v/>
      </c>
      <c r="K537" s="30" t="str">
        <f t="shared" si="17"/>
        <v/>
      </c>
    </row>
    <row r="538" spans="1:11" x14ac:dyDescent="0.25">
      <c r="A538" s="16" t="str">
        <f>'Afrap. apr21-jun21'!A540</f>
        <v/>
      </c>
      <c r="B538" s="81" t="str">
        <f>IF(ISBLANK('Afrap. apr21-jun21'!B540),"",'Afrap. apr21-jun21'!B540)</f>
        <v/>
      </c>
      <c r="C538" s="129" t="str">
        <f>IF(ISBLANK('Afrap. apr21-jun21'!C540),"",'Afrap. apr21-jun21'!C540)</f>
        <v/>
      </c>
      <c r="D538" s="21">
        <f>IF('Afrap. apr21-jun21'!J540="Funktionær",0.75,0.9)</f>
        <v>0.9</v>
      </c>
      <c r="E538" s="17"/>
      <c r="J538" s="111" t="str">
        <f t="shared" si="16"/>
        <v/>
      </c>
      <c r="K538" s="30" t="str">
        <f t="shared" si="17"/>
        <v/>
      </c>
    </row>
    <row r="539" spans="1:11" x14ac:dyDescent="0.25">
      <c r="A539" s="16" t="str">
        <f>'Afrap. apr21-jun21'!A541</f>
        <v/>
      </c>
      <c r="B539" s="81" t="str">
        <f>IF(ISBLANK('Afrap. apr21-jun21'!B541),"",'Afrap. apr21-jun21'!B541)</f>
        <v/>
      </c>
      <c r="C539" s="129" t="str">
        <f>IF(ISBLANK('Afrap. apr21-jun21'!C541),"",'Afrap. apr21-jun21'!C541)</f>
        <v/>
      </c>
      <c r="D539" s="21">
        <f>IF('Afrap. apr21-jun21'!J541="Funktionær",0.75,0.9)</f>
        <v>0.9</v>
      </c>
      <c r="E539" s="17"/>
      <c r="J539" s="111" t="str">
        <f t="shared" si="16"/>
        <v/>
      </c>
      <c r="K539" s="30" t="str">
        <f t="shared" si="17"/>
        <v/>
      </c>
    </row>
    <row r="540" spans="1:11" x14ac:dyDescent="0.25">
      <c r="A540" s="16" t="str">
        <f>'Afrap. apr21-jun21'!A542</f>
        <v/>
      </c>
      <c r="B540" s="81" t="str">
        <f>IF(ISBLANK('Afrap. apr21-jun21'!B542),"",'Afrap. apr21-jun21'!B542)</f>
        <v/>
      </c>
      <c r="C540" s="129" t="str">
        <f>IF(ISBLANK('Afrap. apr21-jun21'!C542),"",'Afrap. apr21-jun21'!C542)</f>
        <v/>
      </c>
      <c r="D540" s="21">
        <f>IF('Afrap. apr21-jun21'!J542="Funktionær",0.75,0.9)</f>
        <v>0.9</v>
      </c>
      <c r="E540" s="17"/>
      <c r="J540" s="111" t="str">
        <f t="shared" si="16"/>
        <v/>
      </c>
      <c r="K540" s="30" t="str">
        <f t="shared" si="17"/>
        <v/>
      </c>
    </row>
    <row r="541" spans="1:11" x14ac:dyDescent="0.25">
      <c r="A541" s="16" t="str">
        <f>'Afrap. apr21-jun21'!A543</f>
        <v/>
      </c>
      <c r="B541" s="81" t="str">
        <f>IF(ISBLANK('Afrap. apr21-jun21'!B543),"",'Afrap. apr21-jun21'!B543)</f>
        <v/>
      </c>
      <c r="C541" s="129" t="str">
        <f>IF(ISBLANK('Afrap. apr21-jun21'!C543),"",'Afrap. apr21-jun21'!C543)</f>
        <v/>
      </c>
      <c r="D541" s="21">
        <f>IF('Afrap. apr21-jun21'!J543="Funktionær",0.75,0.9)</f>
        <v>0.9</v>
      </c>
      <c r="E541" s="17"/>
      <c r="J541" s="111" t="str">
        <f t="shared" si="16"/>
        <v/>
      </c>
      <c r="K541" s="30" t="str">
        <f t="shared" si="17"/>
        <v/>
      </c>
    </row>
    <row r="542" spans="1:11" x14ac:dyDescent="0.25">
      <c r="A542" s="16" t="str">
        <f>'Afrap. apr21-jun21'!A544</f>
        <v/>
      </c>
      <c r="B542" s="81" t="str">
        <f>IF(ISBLANK('Afrap. apr21-jun21'!B544),"",'Afrap. apr21-jun21'!B544)</f>
        <v/>
      </c>
      <c r="C542" s="129" t="str">
        <f>IF(ISBLANK('Afrap. apr21-jun21'!C544),"",'Afrap. apr21-jun21'!C544)</f>
        <v/>
      </c>
      <c r="D542" s="21">
        <f>IF('Afrap. apr21-jun21'!J544="Funktionær",0.75,0.9)</f>
        <v>0.9</v>
      </c>
      <c r="E542" s="17"/>
      <c r="J542" s="111" t="str">
        <f t="shared" si="16"/>
        <v/>
      </c>
      <c r="K542" s="30" t="str">
        <f t="shared" si="17"/>
        <v/>
      </c>
    </row>
    <row r="543" spans="1:11" x14ac:dyDescent="0.25">
      <c r="A543" s="16" t="str">
        <f>'Afrap. apr21-jun21'!A545</f>
        <v/>
      </c>
      <c r="B543" s="81" t="str">
        <f>IF(ISBLANK('Afrap. apr21-jun21'!B545),"",'Afrap. apr21-jun21'!B545)</f>
        <v/>
      </c>
      <c r="C543" s="129" t="str">
        <f>IF(ISBLANK('Afrap. apr21-jun21'!C545),"",'Afrap. apr21-jun21'!C545)</f>
        <v/>
      </c>
      <c r="D543" s="21">
        <f>IF('Afrap. apr21-jun21'!J545="Funktionær",0.75,0.9)</f>
        <v>0.9</v>
      </c>
      <c r="E543" s="17"/>
      <c r="J543" s="111" t="str">
        <f t="shared" si="16"/>
        <v/>
      </c>
      <c r="K543" s="30" t="str">
        <f t="shared" si="17"/>
        <v/>
      </c>
    </row>
    <row r="544" spans="1:11" x14ac:dyDescent="0.25">
      <c r="A544" s="16" t="str">
        <f>'Afrap. apr21-jun21'!A546</f>
        <v/>
      </c>
      <c r="B544" s="81" t="str">
        <f>IF(ISBLANK('Afrap. apr21-jun21'!B546),"",'Afrap. apr21-jun21'!B546)</f>
        <v/>
      </c>
      <c r="C544" s="129" t="str">
        <f>IF(ISBLANK('Afrap. apr21-jun21'!C546),"",'Afrap. apr21-jun21'!C546)</f>
        <v/>
      </c>
      <c r="D544" s="21">
        <f>IF('Afrap. apr21-jun21'!J546="Funktionær",0.75,0.9)</f>
        <v>0.9</v>
      </c>
      <c r="E544" s="17"/>
      <c r="J544" s="111" t="str">
        <f t="shared" si="16"/>
        <v/>
      </c>
      <c r="K544" s="30" t="str">
        <f t="shared" si="17"/>
        <v/>
      </c>
    </row>
    <row r="545" spans="1:11" x14ac:dyDescent="0.25">
      <c r="A545" s="16" t="str">
        <f>'Afrap. apr21-jun21'!A547</f>
        <v/>
      </c>
      <c r="B545" s="81" t="str">
        <f>IF(ISBLANK('Afrap. apr21-jun21'!B547),"",'Afrap. apr21-jun21'!B547)</f>
        <v/>
      </c>
      <c r="C545" s="129" t="str">
        <f>IF(ISBLANK('Afrap. apr21-jun21'!C547),"",'Afrap. apr21-jun21'!C547)</f>
        <v/>
      </c>
      <c r="D545" s="21">
        <f>IF('Afrap. apr21-jun21'!J547="Funktionær",0.75,0.9)</f>
        <v>0.9</v>
      </c>
      <c r="E545" s="17"/>
      <c r="J545" s="111" t="str">
        <f t="shared" si="16"/>
        <v/>
      </c>
      <c r="K545" s="30" t="str">
        <f t="shared" si="17"/>
        <v/>
      </c>
    </row>
    <row r="546" spans="1:11" x14ac:dyDescent="0.25">
      <c r="A546" s="16" t="str">
        <f>'Afrap. apr21-jun21'!A548</f>
        <v/>
      </c>
      <c r="B546" s="81" t="str">
        <f>IF(ISBLANK('Afrap. apr21-jun21'!B548),"",'Afrap. apr21-jun21'!B548)</f>
        <v/>
      </c>
      <c r="C546" s="129" t="str">
        <f>IF(ISBLANK('Afrap. apr21-jun21'!C548),"",'Afrap. apr21-jun21'!C548)</f>
        <v/>
      </c>
      <c r="D546" s="21">
        <f>IF('Afrap. apr21-jun21'!J548="Funktionær",0.75,0.9)</f>
        <v>0.9</v>
      </c>
      <c r="E546" s="17"/>
      <c r="J546" s="111" t="str">
        <f t="shared" si="16"/>
        <v/>
      </c>
      <c r="K546" s="30" t="str">
        <f t="shared" si="17"/>
        <v/>
      </c>
    </row>
    <row r="547" spans="1:11" x14ac:dyDescent="0.25">
      <c r="A547" s="16" t="str">
        <f>'Afrap. apr21-jun21'!A549</f>
        <v/>
      </c>
      <c r="B547" s="81" t="str">
        <f>IF(ISBLANK('Afrap. apr21-jun21'!B549),"",'Afrap. apr21-jun21'!B549)</f>
        <v/>
      </c>
      <c r="C547" s="129" t="str">
        <f>IF(ISBLANK('Afrap. apr21-jun21'!C549),"",'Afrap. apr21-jun21'!C549)</f>
        <v/>
      </c>
      <c r="D547" s="21">
        <f>IF('Afrap. apr21-jun21'!J549="Funktionær",0.75,0.9)</f>
        <v>0.9</v>
      </c>
      <c r="E547" s="17"/>
      <c r="J547" s="111" t="str">
        <f t="shared" si="16"/>
        <v/>
      </c>
      <c r="K547" s="30" t="str">
        <f t="shared" si="17"/>
        <v/>
      </c>
    </row>
    <row r="548" spans="1:11" x14ac:dyDescent="0.25">
      <c r="A548" s="16" t="str">
        <f>'Afrap. apr21-jun21'!A550</f>
        <v/>
      </c>
      <c r="B548" s="81" t="str">
        <f>IF(ISBLANK('Afrap. apr21-jun21'!B550),"",'Afrap. apr21-jun21'!B550)</f>
        <v/>
      </c>
      <c r="C548" s="129" t="str">
        <f>IF(ISBLANK('Afrap. apr21-jun21'!C550),"",'Afrap. apr21-jun21'!C550)</f>
        <v/>
      </c>
      <c r="D548" s="21">
        <f>IF('Afrap. apr21-jun21'!J550="Funktionær",0.75,0.9)</f>
        <v>0.9</v>
      </c>
      <c r="E548" s="17"/>
      <c r="J548" s="111" t="str">
        <f t="shared" si="16"/>
        <v/>
      </c>
      <c r="K548" s="30" t="str">
        <f t="shared" si="17"/>
        <v/>
      </c>
    </row>
    <row r="549" spans="1:11" x14ac:dyDescent="0.25">
      <c r="A549" s="16" t="str">
        <f>'Afrap. apr21-jun21'!A551</f>
        <v/>
      </c>
      <c r="B549" s="81" t="str">
        <f>IF(ISBLANK('Afrap. apr21-jun21'!B551),"",'Afrap. apr21-jun21'!B551)</f>
        <v/>
      </c>
      <c r="C549" s="129" t="str">
        <f>IF(ISBLANK('Afrap. apr21-jun21'!C551),"",'Afrap. apr21-jun21'!C551)</f>
        <v/>
      </c>
      <c r="D549" s="21">
        <f>IF('Afrap. apr21-jun21'!J551="Funktionær",0.75,0.9)</f>
        <v>0.9</v>
      </c>
      <c r="E549" s="17"/>
      <c r="J549" s="111" t="str">
        <f t="shared" si="16"/>
        <v/>
      </c>
      <c r="K549" s="30" t="str">
        <f t="shared" si="17"/>
        <v/>
      </c>
    </row>
    <row r="550" spans="1:11" x14ac:dyDescent="0.25">
      <c r="A550" s="16" t="str">
        <f>'Afrap. apr21-jun21'!A552</f>
        <v/>
      </c>
      <c r="B550" s="81" t="str">
        <f>IF(ISBLANK('Afrap. apr21-jun21'!B552),"",'Afrap. apr21-jun21'!B552)</f>
        <v/>
      </c>
      <c r="C550" s="129" t="str">
        <f>IF(ISBLANK('Afrap. apr21-jun21'!C552),"",'Afrap. apr21-jun21'!C552)</f>
        <v/>
      </c>
      <c r="D550" s="21">
        <f>IF('Afrap. apr21-jun21'!J552="Funktionær",0.75,0.9)</f>
        <v>0.9</v>
      </c>
      <c r="E550" s="17"/>
      <c r="J550" s="111" t="str">
        <f t="shared" si="16"/>
        <v/>
      </c>
      <c r="K550" s="30" t="str">
        <f t="shared" si="17"/>
        <v/>
      </c>
    </row>
    <row r="551" spans="1:11" x14ac:dyDescent="0.25">
      <c r="A551" s="16" t="str">
        <f>'Afrap. apr21-jun21'!A553</f>
        <v/>
      </c>
      <c r="B551" s="81" t="str">
        <f>IF(ISBLANK('Afrap. apr21-jun21'!B553),"",'Afrap. apr21-jun21'!B553)</f>
        <v/>
      </c>
      <c r="C551" s="129" t="str">
        <f>IF(ISBLANK('Afrap. apr21-jun21'!C553),"",'Afrap. apr21-jun21'!C553)</f>
        <v/>
      </c>
      <c r="D551" s="21">
        <f>IF('Afrap. apr21-jun21'!J553="Funktionær",0.75,0.9)</f>
        <v>0.9</v>
      </c>
      <c r="E551" s="17"/>
      <c r="J551" s="111" t="str">
        <f t="shared" si="16"/>
        <v/>
      </c>
      <c r="K551" s="30" t="str">
        <f t="shared" si="17"/>
        <v/>
      </c>
    </row>
    <row r="552" spans="1:11" x14ac:dyDescent="0.25">
      <c r="A552" s="16" t="str">
        <f>'Afrap. apr21-jun21'!A554</f>
        <v/>
      </c>
      <c r="B552" s="81" t="str">
        <f>IF(ISBLANK('Afrap. apr21-jun21'!B554),"",'Afrap. apr21-jun21'!B554)</f>
        <v/>
      </c>
      <c r="C552" s="129" t="str">
        <f>IF(ISBLANK('Afrap. apr21-jun21'!C554),"",'Afrap. apr21-jun21'!C554)</f>
        <v/>
      </c>
      <c r="D552" s="21">
        <f>IF('Afrap. apr21-jun21'!J554="Funktionær",0.75,0.9)</f>
        <v>0.9</v>
      </c>
      <c r="E552" s="17"/>
      <c r="J552" s="111" t="str">
        <f t="shared" si="16"/>
        <v/>
      </c>
      <c r="K552" s="30" t="str">
        <f t="shared" si="17"/>
        <v/>
      </c>
    </row>
    <row r="553" spans="1:11" x14ac:dyDescent="0.25">
      <c r="A553" s="16" t="str">
        <f>'Afrap. apr21-jun21'!A555</f>
        <v/>
      </c>
      <c r="B553" s="81" t="str">
        <f>IF(ISBLANK('Afrap. apr21-jun21'!B555),"",'Afrap. apr21-jun21'!B555)</f>
        <v/>
      </c>
      <c r="C553" s="129" t="str">
        <f>IF(ISBLANK('Afrap. apr21-jun21'!C555),"",'Afrap. apr21-jun21'!C555)</f>
        <v/>
      </c>
      <c r="D553" s="21">
        <f>IF('Afrap. apr21-jun21'!J555="Funktionær",0.75,0.9)</f>
        <v>0.9</v>
      </c>
      <c r="E553" s="17"/>
      <c r="J553" s="111" t="str">
        <f t="shared" si="16"/>
        <v/>
      </c>
      <c r="K553" s="30" t="str">
        <f t="shared" si="17"/>
        <v/>
      </c>
    </row>
    <row r="554" spans="1:11" x14ac:dyDescent="0.25">
      <c r="A554" s="16" t="str">
        <f>'Afrap. apr21-jun21'!A556</f>
        <v/>
      </c>
      <c r="B554" s="81" t="str">
        <f>IF(ISBLANK('Afrap. apr21-jun21'!B556),"",'Afrap. apr21-jun21'!B556)</f>
        <v/>
      </c>
      <c r="C554" s="129" t="str">
        <f>IF(ISBLANK('Afrap. apr21-jun21'!C556),"",'Afrap. apr21-jun21'!C556)</f>
        <v/>
      </c>
      <c r="D554" s="21">
        <f>IF('Afrap. apr21-jun21'!J556="Funktionær",0.75,0.9)</f>
        <v>0.9</v>
      </c>
      <c r="E554" s="17"/>
      <c r="J554" s="111" t="str">
        <f t="shared" si="16"/>
        <v/>
      </c>
      <c r="K554" s="30" t="str">
        <f t="shared" si="17"/>
        <v/>
      </c>
    </row>
    <row r="555" spans="1:11" x14ac:dyDescent="0.25">
      <c r="A555" s="16" t="str">
        <f>'Afrap. apr21-jun21'!A557</f>
        <v/>
      </c>
      <c r="B555" s="81" t="str">
        <f>IF(ISBLANK('Afrap. apr21-jun21'!B557),"",'Afrap. apr21-jun21'!B557)</f>
        <v/>
      </c>
      <c r="C555" s="129" t="str">
        <f>IF(ISBLANK('Afrap. apr21-jun21'!C557),"",'Afrap. apr21-jun21'!C557)</f>
        <v/>
      </c>
      <c r="D555" s="21">
        <f>IF('Afrap. apr21-jun21'!J557="Funktionær",0.75,0.9)</f>
        <v>0.9</v>
      </c>
      <c r="E555" s="17"/>
      <c r="J555" s="111" t="str">
        <f t="shared" si="16"/>
        <v/>
      </c>
      <c r="K555" s="30" t="str">
        <f t="shared" si="17"/>
        <v/>
      </c>
    </row>
    <row r="556" spans="1:11" x14ac:dyDescent="0.25">
      <c r="A556" s="16" t="str">
        <f>'Afrap. apr21-jun21'!A558</f>
        <v/>
      </c>
      <c r="B556" s="81" t="str">
        <f>IF(ISBLANK('Afrap. apr21-jun21'!B558),"",'Afrap. apr21-jun21'!B558)</f>
        <v/>
      </c>
      <c r="C556" s="129" t="str">
        <f>IF(ISBLANK('Afrap. apr21-jun21'!C558),"",'Afrap. apr21-jun21'!C558)</f>
        <v/>
      </c>
      <c r="D556" s="21">
        <f>IF('Afrap. apr21-jun21'!J558="Funktionær",0.75,0.9)</f>
        <v>0.9</v>
      </c>
      <c r="E556" s="17"/>
      <c r="J556" s="111" t="str">
        <f t="shared" si="16"/>
        <v/>
      </c>
      <c r="K556" s="30" t="str">
        <f t="shared" si="17"/>
        <v/>
      </c>
    </row>
    <row r="557" spans="1:11" x14ac:dyDescent="0.25">
      <c r="A557" s="16" t="str">
        <f>'Afrap. apr21-jun21'!A559</f>
        <v/>
      </c>
      <c r="B557" s="81" t="str">
        <f>IF(ISBLANK('Afrap. apr21-jun21'!B559),"",'Afrap. apr21-jun21'!B559)</f>
        <v/>
      </c>
      <c r="C557" s="129" t="str">
        <f>IF(ISBLANK('Afrap. apr21-jun21'!C559),"",'Afrap. apr21-jun21'!C559)</f>
        <v/>
      </c>
      <c r="D557" s="21">
        <f>IF('Afrap. apr21-jun21'!J559="Funktionær",0.75,0.9)</f>
        <v>0.9</v>
      </c>
      <c r="E557" s="17"/>
      <c r="J557" s="111" t="str">
        <f t="shared" si="16"/>
        <v/>
      </c>
      <c r="K557" s="30" t="str">
        <f t="shared" si="17"/>
        <v/>
      </c>
    </row>
    <row r="558" spans="1:11" x14ac:dyDescent="0.25">
      <c r="A558" s="16" t="str">
        <f>'Afrap. apr21-jun21'!A560</f>
        <v/>
      </c>
      <c r="B558" s="81" t="str">
        <f>IF(ISBLANK('Afrap. apr21-jun21'!B560),"",'Afrap. apr21-jun21'!B560)</f>
        <v/>
      </c>
      <c r="C558" s="129" t="str">
        <f>IF(ISBLANK('Afrap. apr21-jun21'!C560),"",'Afrap. apr21-jun21'!C560)</f>
        <v/>
      </c>
      <c r="D558" s="21">
        <f>IF('Afrap. apr21-jun21'!J560="Funktionær",0.75,0.9)</f>
        <v>0.9</v>
      </c>
      <c r="E558" s="17"/>
      <c r="J558" s="111" t="str">
        <f t="shared" si="16"/>
        <v/>
      </c>
      <c r="K558" s="30" t="str">
        <f t="shared" si="17"/>
        <v/>
      </c>
    </row>
    <row r="559" spans="1:11" x14ac:dyDescent="0.25">
      <c r="A559" s="16" t="str">
        <f>'Afrap. apr21-jun21'!A561</f>
        <v/>
      </c>
      <c r="B559" s="81" t="str">
        <f>IF(ISBLANK('Afrap. apr21-jun21'!B561),"",'Afrap. apr21-jun21'!B561)</f>
        <v/>
      </c>
      <c r="C559" s="129" t="str">
        <f>IF(ISBLANK('Afrap. apr21-jun21'!C561),"",'Afrap. apr21-jun21'!C561)</f>
        <v/>
      </c>
      <c r="D559" s="21">
        <f>IF('Afrap. apr21-jun21'!J561="Funktionær",0.75,0.9)</f>
        <v>0.9</v>
      </c>
      <c r="E559" s="17"/>
      <c r="J559" s="111" t="str">
        <f t="shared" si="16"/>
        <v/>
      </c>
      <c r="K559" s="30" t="str">
        <f t="shared" si="17"/>
        <v/>
      </c>
    </row>
    <row r="560" spans="1:11" x14ac:dyDescent="0.25">
      <c r="A560" s="16" t="str">
        <f>'Afrap. apr21-jun21'!A562</f>
        <v/>
      </c>
      <c r="B560" s="81" t="str">
        <f>IF(ISBLANK('Afrap. apr21-jun21'!B562),"",'Afrap. apr21-jun21'!B562)</f>
        <v/>
      </c>
      <c r="C560" s="129" t="str">
        <f>IF(ISBLANK('Afrap. apr21-jun21'!C562),"",'Afrap. apr21-jun21'!C562)</f>
        <v/>
      </c>
      <c r="D560" s="21">
        <f>IF('Afrap. apr21-jun21'!J562="Funktionær",0.75,0.9)</f>
        <v>0.9</v>
      </c>
      <c r="E560" s="17"/>
      <c r="J560" s="111" t="str">
        <f t="shared" si="16"/>
        <v/>
      </c>
      <c r="K560" s="30" t="str">
        <f t="shared" si="17"/>
        <v/>
      </c>
    </row>
    <row r="561" spans="1:11" x14ac:dyDescent="0.25">
      <c r="A561" s="16" t="str">
        <f>'Afrap. apr21-jun21'!A563</f>
        <v/>
      </c>
      <c r="B561" s="81" t="str">
        <f>IF(ISBLANK('Afrap. apr21-jun21'!B563),"",'Afrap. apr21-jun21'!B563)</f>
        <v/>
      </c>
      <c r="C561" s="129" t="str">
        <f>IF(ISBLANK('Afrap. apr21-jun21'!C563),"",'Afrap. apr21-jun21'!C563)</f>
        <v/>
      </c>
      <c r="D561" s="21">
        <f>IF('Afrap. apr21-jun21'!J563="Funktionær",0.75,0.9)</f>
        <v>0.9</v>
      </c>
      <c r="E561" s="17"/>
      <c r="J561" s="111" t="str">
        <f t="shared" si="16"/>
        <v/>
      </c>
      <c r="K561" s="30" t="str">
        <f t="shared" si="17"/>
        <v/>
      </c>
    </row>
    <row r="562" spans="1:11" x14ac:dyDescent="0.25">
      <c r="A562" s="16" t="str">
        <f>'Afrap. apr21-jun21'!A564</f>
        <v/>
      </c>
      <c r="B562" s="81" t="str">
        <f>IF(ISBLANK('Afrap. apr21-jun21'!B564),"",'Afrap. apr21-jun21'!B564)</f>
        <v/>
      </c>
      <c r="C562" s="129" t="str">
        <f>IF(ISBLANK('Afrap. apr21-jun21'!C564),"",'Afrap. apr21-jun21'!C564)</f>
        <v/>
      </c>
      <c r="D562" s="21">
        <f>IF('Afrap. apr21-jun21'!J564="Funktionær",0.75,0.9)</f>
        <v>0.9</v>
      </c>
      <c r="E562" s="17"/>
      <c r="J562" s="111" t="str">
        <f t="shared" si="16"/>
        <v/>
      </c>
      <c r="K562" s="30" t="str">
        <f t="shared" si="17"/>
        <v/>
      </c>
    </row>
    <row r="563" spans="1:11" x14ac:dyDescent="0.25">
      <c r="A563" s="16" t="str">
        <f>'Afrap. apr21-jun21'!A565</f>
        <v/>
      </c>
      <c r="B563" s="81" t="str">
        <f>IF(ISBLANK('Afrap. apr21-jun21'!B565),"",'Afrap. apr21-jun21'!B565)</f>
        <v/>
      </c>
      <c r="C563" s="129" t="str">
        <f>IF(ISBLANK('Afrap. apr21-jun21'!C565),"",'Afrap. apr21-jun21'!C565)</f>
        <v/>
      </c>
      <c r="D563" s="21">
        <f>IF('Afrap. apr21-jun21'!J565="Funktionær",0.75,0.9)</f>
        <v>0.9</v>
      </c>
      <c r="E563" s="17"/>
      <c r="J563" s="111" t="str">
        <f t="shared" si="16"/>
        <v/>
      </c>
      <c r="K563" s="30" t="str">
        <f t="shared" si="17"/>
        <v/>
      </c>
    </row>
    <row r="564" spans="1:11" x14ac:dyDescent="0.25">
      <c r="A564" s="16" t="str">
        <f>'Afrap. apr21-jun21'!A566</f>
        <v/>
      </c>
      <c r="B564" s="81" t="str">
        <f>IF(ISBLANK('Afrap. apr21-jun21'!B566),"",'Afrap. apr21-jun21'!B566)</f>
        <v/>
      </c>
      <c r="C564" s="129" t="str">
        <f>IF(ISBLANK('Afrap. apr21-jun21'!C566),"",'Afrap. apr21-jun21'!C566)</f>
        <v/>
      </c>
      <c r="D564" s="21">
        <f>IF('Afrap. apr21-jun21'!J566="Funktionær",0.75,0.9)</f>
        <v>0.9</v>
      </c>
      <c r="E564" s="17"/>
      <c r="J564" s="111" t="str">
        <f t="shared" si="16"/>
        <v/>
      </c>
      <c r="K564" s="30" t="str">
        <f t="shared" si="17"/>
        <v/>
      </c>
    </row>
    <row r="565" spans="1:11" x14ac:dyDescent="0.25">
      <c r="A565" s="16" t="str">
        <f>'Afrap. apr21-jun21'!A567</f>
        <v/>
      </c>
      <c r="B565" s="81" t="str">
        <f>IF(ISBLANK('Afrap. apr21-jun21'!B567),"",'Afrap. apr21-jun21'!B567)</f>
        <v/>
      </c>
      <c r="C565" s="129" t="str">
        <f>IF(ISBLANK('Afrap. apr21-jun21'!C567),"",'Afrap. apr21-jun21'!C567)</f>
        <v/>
      </c>
      <c r="D565" s="21">
        <f>IF('Afrap. apr21-jun21'!J567="Funktionær",0.75,0.9)</f>
        <v>0.9</v>
      </c>
      <c r="E565" s="17"/>
      <c r="J565" s="111" t="str">
        <f t="shared" si="16"/>
        <v/>
      </c>
      <c r="K565" s="30" t="str">
        <f t="shared" si="17"/>
        <v/>
      </c>
    </row>
    <row r="566" spans="1:11" x14ac:dyDescent="0.25">
      <c r="A566" s="16" t="str">
        <f>'Afrap. apr21-jun21'!A568</f>
        <v/>
      </c>
      <c r="B566" s="81" t="str">
        <f>IF(ISBLANK('Afrap. apr21-jun21'!B568),"",'Afrap. apr21-jun21'!B568)</f>
        <v/>
      </c>
      <c r="C566" s="129" t="str">
        <f>IF(ISBLANK('Afrap. apr21-jun21'!C568),"",'Afrap. apr21-jun21'!C568)</f>
        <v/>
      </c>
      <c r="D566" s="21">
        <f>IF('Afrap. apr21-jun21'!J568="Funktionær",0.75,0.9)</f>
        <v>0.9</v>
      </c>
      <c r="E566" s="17"/>
      <c r="J566" s="111" t="str">
        <f t="shared" si="16"/>
        <v/>
      </c>
      <c r="K566" s="30" t="str">
        <f t="shared" si="17"/>
        <v/>
      </c>
    </row>
    <row r="567" spans="1:11" x14ac:dyDescent="0.25">
      <c r="A567" s="16" t="str">
        <f>'Afrap. apr21-jun21'!A569</f>
        <v/>
      </c>
      <c r="B567" s="81" t="str">
        <f>IF(ISBLANK('Afrap. apr21-jun21'!B569),"",'Afrap. apr21-jun21'!B569)</f>
        <v/>
      </c>
      <c r="C567" s="129" t="str">
        <f>IF(ISBLANK('Afrap. apr21-jun21'!C569),"",'Afrap. apr21-jun21'!C569)</f>
        <v/>
      </c>
      <c r="D567" s="21">
        <f>IF('Afrap. apr21-jun21'!J569="Funktionær",0.75,0.9)</f>
        <v>0.9</v>
      </c>
      <c r="E567" s="17"/>
      <c r="J567" s="111" t="str">
        <f t="shared" si="16"/>
        <v/>
      </c>
      <c r="K567" s="30" t="str">
        <f t="shared" si="17"/>
        <v/>
      </c>
    </row>
    <row r="568" spans="1:11" x14ac:dyDescent="0.25">
      <c r="A568" s="16" t="str">
        <f>'Afrap. apr21-jun21'!A570</f>
        <v/>
      </c>
      <c r="B568" s="81" t="str">
        <f>IF(ISBLANK('Afrap. apr21-jun21'!B570),"",'Afrap. apr21-jun21'!B570)</f>
        <v/>
      </c>
      <c r="C568" s="129" t="str">
        <f>IF(ISBLANK('Afrap. apr21-jun21'!C570),"",'Afrap. apr21-jun21'!C570)</f>
        <v/>
      </c>
      <c r="D568" s="21">
        <f>IF('Afrap. apr21-jun21'!J570="Funktionær",0.75,0.9)</f>
        <v>0.9</v>
      </c>
      <c r="E568" s="17"/>
      <c r="J568" s="111" t="str">
        <f t="shared" si="16"/>
        <v/>
      </c>
      <c r="K568" s="30" t="str">
        <f t="shared" si="17"/>
        <v/>
      </c>
    </row>
    <row r="569" spans="1:11" x14ac:dyDescent="0.25">
      <c r="A569" s="16" t="str">
        <f>'Afrap. apr21-jun21'!A571</f>
        <v/>
      </c>
      <c r="B569" s="81" t="str">
        <f>IF(ISBLANK('Afrap. apr21-jun21'!B571),"",'Afrap. apr21-jun21'!B571)</f>
        <v/>
      </c>
      <c r="C569" s="129" t="str">
        <f>IF(ISBLANK('Afrap. apr21-jun21'!C571),"",'Afrap. apr21-jun21'!C571)</f>
        <v/>
      </c>
      <c r="D569" s="21">
        <f>IF('Afrap. apr21-jun21'!J571="Funktionær",0.75,0.9)</f>
        <v>0.9</v>
      </c>
      <c r="E569" s="17"/>
      <c r="J569" s="111" t="str">
        <f t="shared" si="16"/>
        <v/>
      </c>
      <c r="K569" s="30" t="str">
        <f t="shared" si="17"/>
        <v/>
      </c>
    </row>
    <row r="570" spans="1:11" x14ac:dyDescent="0.25">
      <c r="A570" s="16" t="str">
        <f>'Afrap. apr21-jun21'!A572</f>
        <v/>
      </c>
      <c r="B570" s="81" t="str">
        <f>IF(ISBLANK('Afrap. apr21-jun21'!B572),"",'Afrap. apr21-jun21'!B572)</f>
        <v/>
      </c>
      <c r="C570" s="129" t="str">
        <f>IF(ISBLANK('Afrap. apr21-jun21'!C572),"",'Afrap. apr21-jun21'!C572)</f>
        <v/>
      </c>
      <c r="D570" s="21">
        <f>IF('Afrap. apr21-jun21'!J572="Funktionær",0.75,0.9)</f>
        <v>0.9</v>
      </c>
      <c r="E570" s="17"/>
      <c r="J570" s="111" t="str">
        <f t="shared" si="16"/>
        <v/>
      </c>
      <c r="K570" s="30" t="str">
        <f t="shared" si="17"/>
        <v/>
      </c>
    </row>
    <row r="571" spans="1:11" x14ac:dyDescent="0.25">
      <c r="A571" s="16" t="str">
        <f>'Afrap. apr21-jun21'!A573</f>
        <v/>
      </c>
      <c r="B571" s="81" t="str">
        <f>IF(ISBLANK('Afrap. apr21-jun21'!B573),"",'Afrap. apr21-jun21'!B573)</f>
        <v/>
      </c>
      <c r="C571" s="129" t="str">
        <f>IF(ISBLANK('Afrap. apr21-jun21'!C573),"",'Afrap. apr21-jun21'!C573)</f>
        <v/>
      </c>
      <c r="D571" s="21">
        <f>IF('Afrap. apr21-jun21'!J573="Funktionær",0.75,0.9)</f>
        <v>0.9</v>
      </c>
      <c r="E571" s="17"/>
      <c r="J571" s="111" t="str">
        <f t="shared" si="16"/>
        <v/>
      </c>
      <c r="K571" s="30" t="str">
        <f t="shared" si="17"/>
        <v/>
      </c>
    </row>
    <row r="572" spans="1:11" x14ac:dyDescent="0.25">
      <c r="A572" s="16" t="str">
        <f>'Afrap. apr21-jun21'!A574</f>
        <v/>
      </c>
      <c r="B572" s="81" t="str">
        <f>IF(ISBLANK('Afrap. apr21-jun21'!B574),"",'Afrap. apr21-jun21'!B574)</f>
        <v/>
      </c>
      <c r="C572" s="129" t="str">
        <f>IF(ISBLANK('Afrap. apr21-jun21'!C574),"",'Afrap. apr21-jun21'!C574)</f>
        <v/>
      </c>
      <c r="D572" s="21">
        <f>IF('Afrap. apr21-jun21'!J574="Funktionær",0.75,0.9)</f>
        <v>0.9</v>
      </c>
      <c r="E572" s="17"/>
      <c r="J572" s="111" t="str">
        <f t="shared" si="16"/>
        <v/>
      </c>
      <c r="K572" s="30" t="str">
        <f t="shared" si="17"/>
        <v/>
      </c>
    </row>
    <row r="573" spans="1:11" x14ac:dyDescent="0.25">
      <c r="A573" s="16" t="str">
        <f>'Afrap. apr21-jun21'!A575</f>
        <v/>
      </c>
      <c r="B573" s="81" t="str">
        <f>IF(ISBLANK('Afrap. apr21-jun21'!B575),"",'Afrap. apr21-jun21'!B575)</f>
        <v/>
      </c>
      <c r="C573" s="129" t="str">
        <f>IF(ISBLANK('Afrap. apr21-jun21'!C575),"",'Afrap. apr21-jun21'!C575)</f>
        <v/>
      </c>
      <c r="D573" s="21">
        <f>IF('Afrap. apr21-jun21'!J575="Funktionær",0.75,0.9)</f>
        <v>0.9</v>
      </c>
      <c r="E573" s="17"/>
      <c r="J573" s="111" t="str">
        <f t="shared" si="16"/>
        <v/>
      </c>
      <c r="K573" s="30" t="str">
        <f t="shared" si="17"/>
        <v/>
      </c>
    </row>
    <row r="574" spans="1:11" x14ac:dyDescent="0.25">
      <c r="A574" s="16" t="str">
        <f>'Afrap. apr21-jun21'!A576</f>
        <v/>
      </c>
      <c r="B574" s="81" t="str">
        <f>IF(ISBLANK('Afrap. apr21-jun21'!B576),"",'Afrap. apr21-jun21'!B576)</f>
        <v/>
      </c>
      <c r="C574" s="129" t="str">
        <f>IF(ISBLANK('Afrap. apr21-jun21'!C576),"",'Afrap. apr21-jun21'!C576)</f>
        <v/>
      </c>
      <c r="D574" s="21">
        <f>IF('Afrap. apr21-jun21'!J576="Funktionær",0.75,0.9)</f>
        <v>0.9</v>
      </c>
      <c r="E574" s="17"/>
      <c r="J574" s="111" t="str">
        <f t="shared" si="16"/>
        <v/>
      </c>
      <c r="K574" s="30" t="str">
        <f t="shared" si="17"/>
        <v/>
      </c>
    </row>
    <row r="575" spans="1:11" x14ac:dyDescent="0.25">
      <c r="A575" s="16" t="str">
        <f>'Afrap. apr21-jun21'!A577</f>
        <v/>
      </c>
      <c r="B575" s="81" t="str">
        <f>IF(ISBLANK('Afrap. apr21-jun21'!B577),"",'Afrap. apr21-jun21'!B577)</f>
        <v/>
      </c>
      <c r="C575" s="129" t="str">
        <f>IF(ISBLANK('Afrap. apr21-jun21'!C577),"",'Afrap. apr21-jun21'!C577)</f>
        <v/>
      </c>
      <c r="D575" s="21">
        <f>IF('Afrap. apr21-jun21'!J577="Funktionær",0.75,0.9)</f>
        <v>0.9</v>
      </c>
      <c r="E575" s="17"/>
      <c r="J575" s="111" t="str">
        <f t="shared" si="16"/>
        <v/>
      </c>
      <c r="K575" s="30" t="str">
        <f t="shared" si="17"/>
        <v/>
      </c>
    </row>
    <row r="576" spans="1:11" x14ac:dyDescent="0.25">
      <c r="A576" s="16" t="str">
        <f>'Afrap. apr21-jun21'!A578</f>
        <v/>
      </c>
      <c r="B576" s="81" t="str">
        <f>IF(ISBLANK('Afrap. apr21-jun21'!B578),"",'Afrap. apr21-jun21'!B578)</f>
        <v/>
      </c>
      <c r="C576" s="129" t="str">
        <f>IF(ISBLANK('Afrap. apr21-jun21'!C578),"",'Afrap. apr21-jun21'!C578)</f>
        <v/>
      </c>
      <c r="D576" s="21">
        <f>IF('Afrap. apr21-jun21'!J578="Funktionær",0.75,0.9)</f>
        <v>0.9</v>
      </c>
      <c r="E576" s="17"/>
      <c r="J576" s="111" t="str">
        <f t="shared" si="16"/>
        <v/>
      </c>
      <c r="K576" s="30" t="str">
        <f t="shared" si="17"/>
        <v/>
      </c>
    </row>
    <row r="577" spans="1:11" x14ac:dyDescent="0.25">
      <c r="A577" s="16" t="str">
        <f>'Afrap. apr21-jun21'!A579</f>
        <v/>
      </c>
      <c r="B577" s="81" t="str">
        <f>IF(ISBLANK('Afrap. apr21-jun21'!B579),"",'Afrap. apr21-jun21'!B579)</f>
        <v/>
      </c>
      <c r="C577" s="129" t="str">
        <f>IF(ISBLANK('Afrap. apr21-jun21'!C579),"",'Afrap. apr21-jun21'!C579)</f>
        <v/>
      </c>
      <c r="D577" s="21">
        <f>IF('Afrap. apr21-jun21'!J579="Funktionær",0.75,0.9)</f>
        <v>0.9</v>
      </c>
      <c r="E577" s="17"/>
      <c r="J577" s="111" t="str">
        <f t="shared" si="16"/>
        <v/>
      </c>
      <c r="K577" s="30" t="str">
        <f t="shared" si="17"/>
        <v/>
      </c>
    </row>
    <row r="578" spans="1:11" x14ac:dyDescent="0.25">
      <c r="A578" s="16" t="str">
        <f>'Afrap. apr21-jun21'!A580</f>
        <v/>
      </c>
      <c r="B578" s="81" t="str">
        <f>IF(ISBLANK('Afrap. apr21-jun21'!B580),"",'Afrap. apr21-jun21'!B580)</f>
        <v/>
      </c>
      <c r="C578" s="129" t="str">
        <f>IF(ISBLANK('Afrap. apr21-jun21'!C580),"",'Afrap. apr21-jun21'!C580)</f>
        <v/>
      </c>
      <c r="D578" s="21">
        <f>IF('Afrap. apr21-jun21'!J580="Funktionær",0.75,0.9)</f>
        <v>0.9</v>
      </c>
      <c r="E578" s="17"/>
      <c r="J578" s="111" t="str">
        <f t="shared" si="16"/>
        <v/>
      </c>
      <c r="K578" s="30" t="str">
        <f t="shared" si="17"/>
        <v/>
      </c>
    </row>
    <row r="579" spans="1:11" x14ac:dyDescent="0.25">
      <c r="A579" s="16" t="str">
        <f>'Afrap. apr21-jun21'!A581</f>
        <v/>
      </c>
      <c r="B579" s="81" t="str">
        <f>IF(ISBLANK('Afrap. apr21-jun21'!B581),"",'Afrap. apr21-jun21'!B581)</f>
        <v/>
      </c>
      <c r="C579" s="129" t="str">
        <f>IF(ISBLANK('Afrap. apr21-jun21'!C581),"",'Afrap. apr21-jun21'!C581)</f>
        <v/>
      </c>
      <c r="D579" s="21">
        <f>IF('Afrap. apr21-jun21'!J581="Funktionær",0.75,0.9)</f>
        <v>0.9</v>
      </c>
      <c r="E579" s="17"/>
      <c r="J579" s="111" t="str">
        <f t="shared" si="16"/>
        <v/>
      </c>
      <c r="K579" s="30" t="str">
        <f t="shared" si="17"/>
        <v/>
      </c>
    </row>
    <row r="580" spans="1:11" x14ac:dyDescent="0.25">
      <c r="A580" s="16" t="str">
        <f>'Afrap. apr21-jun21'!A582</f>
        <v/>
      </c>
      <c r="B580" s="81" t="str">
        <f>IF(ISBLANK('Afrap. apr21-jun21'!B582),"",'Afrap. apr21-jun21'!B582)</f>
        <v/>
      </c>
      <c r="C580" s="129" t="str">
        <f>IF(ISBLANK('Afrap. apr21-jun21'!C582),"",'Afrap. apr21-jun21'!C582)</f>
        <v/>
      </c>
      <c r="D580" s="21">
        <f>IF('Afrap. apr21-jun21'!J582="Funktionær",0.75,0.9)</f>
        <v>0.9</v>
      </c>
      <c r="E580" s="17"/>
      <c r="J580" s="111" t="str">
        <f t="shared" si="16"/>
        <v/>
      </c>
      <c r="K580" s="30" t="str">
        <f t="shared" si="17"/>
        <v/>
      </c>
    </row>
    <row r="581" spans="1:11" x14ac:dyDescent="0.25">
      <c r="A581" s="16" t="str">
        <f>'Afrap. apr21-jun21'!A583</f>
        <v/>
      </c>
      <c r="B581" s="81" t="str">
        <f>IF(ISBLANK('Afrap. apr21-jun21'!B583),"",'Afrap. apr21-jun21'!B583)</f>
        <v/>
      </c>
      <c r="C581" s="129" t="str">
        <f>IF(ISBLANK('Afrap. apr21-jun21'!C583),"",'Afrap. apr21-jun21'!C583)</f>
        <v/>
      </c>
      <c r="D581" s="21">
        <f>IF('Afrap. apr21-jun21'!J583="Funktionær",0.75,0.9)</f>
        <v>0.9</v>
      </c>
      <c r="E581" s="17"/>
      <c r="J581" s="111" t="str">
        <f t="shared" si="16"/>
        <v/>
      </c>
      <c r="K581" s="30" t="str">
        <f t="shared" si="17"/>
        <v/>
      </c>
    </row>
    <row r="582" spans="1:11" x14ac:dyDescent="0.25">
      <c r="A582" s="16" t="str">
        <f>'Afrap. apr21-jun21'!A584</f>
        <v/>
      </c>
      <c r="B582" s="81" t="str">
        <f>IF(ISBLANK('Afrap. apr21-jun21'!B584),"",'Afrap. apr21-jun21'!B584)</f>
        <v/>
      </c>
      <c r="C582" s="129" t="str">
        <f>IF(ISBLANK('Afrap. apr21-jun21'!C584),"",'Afrap. apr21-jun21'!C584)</f>
        <v/>
      </c>
      <c r="D582" s="21">
        <f>IF('Afrap. apr21-jun21'!J584="Funktionær",0.75,0.9)</f>
        <v>0.9</v>
      </c>
      <c r="E582" s="17"/>
      <c r="J582" s="111" t="str">
        <f t="shared" ref="J582:J645" si="18">IF(E582="Ja",((F582-G582)+(H582-I582)),"")</f>
        <v/>
      </c>
      <c r="K582" s="30" t="str">
        <f t="shared" ref="K582:K645" si="19">IF(E582="Ja",((F582-G582)+(H582-I582)),"")</f>
        <v/>
      </c>
    </row>
    <row r="583" spans="1:11" x14ac:dyDescent="0.25">
      <c r="A583" s="16" t="str">
        <f>'Afrap. apr21-jun21'!A585</f>
        <v/>
      </c>
      <c r="B583" s="81" t="str">
        <f>IF(ISBLANK('Afrap. apr21-jun21'!B585),"",'Afrap. apr21-jun21'!B585)</f>
        <v/>
      </c>
      <c r="C583" s="129" t="str">
        <f>IF(ISBLANK('Afrap. apr21-jun21'!C585),"",'Afrap. apr21-jun21'!C585)</f>
        <v/>
      </c>
      <c r="D583" s="21">
        <f>IF('Afrap. apr21-jun21'!J585="Funktionær",0.75,0.9)</f>
        <v>0.9</v>
      </c>
      <c r="E583" s="17"/>
      <c r="J583" s="111" t="str">
        <f t="shared" si="18"/>
        <v/>
      </c>
      <c r="K583" s="30" t="str">
        <f t="shared" si="19"/>
        <v/>
      </c>
    </row>
    <row r="584" spans="1:11" x14ac:dyDescent="0.25">
      <c r="A584" s="16" t="str">
        <f>'Afrap. apr21-jun21'!A586</f>
        <v/>
      </c>
      <c r="B584" s="81" t="str">
        <f>IF(ISBLANK('Afrap. apr21-jun21'!B586),"",'Afrap. apr21-jun21'!B586)</f>
        <v/>
      </c>
      <c r="C584" s="129" t="str">
        <f>IF(ISBLANK('Afrap. apr21-jun21'!C586),"",'Afrap. apr21-jun21'!C586)</f>
        <v/>
      </c>
      <c r="D584" s="21">
        <f>IF('Afrap. apr21-jun21'!J586="Funktionær",0.75,0.9)</f>
        <v>0.9</v>
      </c>
      <c r="E584" s="17"/>
      <c r="J584" s="111" t="str">
        <f t="shared" si="18"/>
        <v/>
      </c>
      <c r="K584" s="30" t="str">
        <f t="shared" si="19"/>
        <v/>
      </c>
    </row>
    <row r="585" spans="1:11" x14ac:dyDescent="0.25">
      <c r="A585" s="16" t="str">
        <f>'Afrap. apr21-jun21'!A587</f>
        <v/>
      </c>
      <c r="B585" s="81" t="str">
        <f>IF(ISBLANK('Afrap. apr21-jun21'!B587),"",'Afrap. apr21-jun21'!B587)</f>
        <v/>
      </c>
      <c r="C585" s="129" t="str">
        <f>IF(ISBLANK('Afrap. apr21-jun21'!C587),"",'Afrap. apr21-jun21'!C587)</f>
        <v/>
      </c>
      <c r="D585" s="21">
        <f>IF('Afrap. apr21-jun21'!J587="Funktionær",0.75,0.9)</f>
        <v>0.9</v>
      </c>
      <c r="E585" s="17"/>
      <c r="J585" s="111" t="str">
        <f t="shared" si="18"/>
        <v/>
      </c>
      <c r="K585" s="30" t="str">
        <f t="shared" si="19"/>
        <v/>
      </c>
    </row>
    <row r="586" spans="1:11" x14ac:dyDescent="0.25">
      <c r="A586" s="16" t="str">
        <f>'Afrap. apr21-jun21'!A588</f>
        <v/>
      </c>
      <c r="B586" s="81" t="str">
        <f>IF(ISBLANK('Afrap. apr21-jun21'!B588),"",'Afrap. apr21-jun21'!B588)</f>
        <v/>
      </c>
      <c r="C586" s="129" t="str">
        <f>IF(ISBLANK('Afrap. apr21-jun21'!C588),"",'Afrap. apr21-jun21'!C588)</f>
        <v/>
      </c>
      <c r="D586" s="21">
        <f>IF('Afrap. apr21-jun21'!J588="Funktionær",0.75,0.9)</f>
        <v>0.9</v>
      </c>
      <c r="E586" s="17"/>
      <c r="J586" s="111" t="str">
        <f t="shared" si="18"/>
        <v/>
      </c>
      <c r="K586" s="30" t="str">
        <f t="shared" si="19"/>
        <v/>
      </c>
    </row>
    <row r="587" spans="1:11" x14ac:dyDescent="0.25">
      <c r="A587" s="16" t="str">
        <f>'Afrap. apr21-jun21'!A589</f>
        <v/>
      </c>
      <c r="B587" s="81" t="str">
        <f>IF(ISBLANK('Afrap. apr21-jun21'!B589),"",'Afrap. apr21-jun21'!B589)</f>
        <v/>
      </c>
      <c r="C587" s="129" t="str">
        <f>IF(ISBLANK('Afrap. apr21-jun21'!C589),"",'Afrap. apr21-jun21'!C589)</f>
        <v/>
      </c>
      <c r="D587" s="21">
        <f>IF('Afrap. apr21-jun21'!J589="Funktionær",0.75,0.9)</f>
        <v>0.9</v>
      </c>
      <c r="E587" s="17"/>
      <c r="J587" s="111" t="str">
        <f t="shared" si="18"/>
        <v/>
      </c>
      <c r="K587" s="30" t="str">
        <f t="shared" si="19"/>
        <v/>
      </c>
    </row>
    <row r="588" spans="1:11" x14ac:dyDescent="0.25">
      <c r="A588" s="16" t="str">
        <f>'Afrap. apr21-jun21'!A590</f>
        <v/>
      </c>
      <c r="B588" s="81" t="str">
        <f>IF(ISBLANK('Afrap. apr21-jun21'!B590),"",'Afrap. apr21-jun21'!B590)</f>
        <v/>
      </c>
      <c r="C588" s="129" t="str">
        <f>IF(ISBLANK('Afrap. apr21-jun21'!C590),"",'Afrap. apr21-jun21'!C590)</f>
        <v/>
      </c>
      <c r="D588" s="21">
        <f>IF('Afrap. apr21-jun21'!J590="Funktionær",0.75,0.9)</f>
        <v>0.9</v>
      </c>
      <c r="E588" s="17"/>
      <c r="J588" s="111" t="str">
        <f t="shared" si="18"/>
        <v/>
      </c>
      <c r="K588" s="30" t="str">
        <f t="shared" si="19"/>
        <v/>
      </c>
    </row>
    <row r="589" spans="1:11" x14ac:dyDescent="0.25">
      <c r="A589" s="16" t="str">
        <f>'Afrap. apr21-jun21'!A591</f>
        <v/>
      </c>
      <c r="B589" s="81" t="str">
        <f>IF(ISBLANK('Afrap. apr21-jun21'!B591),"",'Afrap. apr21-jun21'!B591)</f>
        <v/>
      </c>
      <c r="C589" s="129" t="str">
        <f>IF(ISBLANK('Afrap. apr21-jun21'!C591),"",'Afrap. apr21-jun21'!C591)</f>
        <v/>
      </c>
      <c r="D589" s="21">
        <f>IF('Afrap. apr21-jun21'!J591="Funktionær",0.75,0.9)</f>
        <v>0.9</v>
      </c>
      <c r="E589" s="17"/>
      <c r="J589" s="111" t="str">
        <f t="shared" si="18"/>
        <v/>
      </c>
      <c r="K589" s="30" t="str">
        <f t="shared" si="19"/>
        <v/>
      </c>
    </row>
    <row r="590" spans="1:11" x14ac:dyDescent="0.25">
      <c r="A590" s="16" t="str">
        <f>'Afrap. apr21-jun21'!A592</f>
        <v/>
      </c>
      <c r="B590" s="81" t="str">
        <f>IF(ISBLANK('Afrap. apr21-jun21'!B592),"",'Afrap. apr21-jun21'!B592)</f>
        <v/>
      </c>
      <c r="C590" s="129" t="str">
        <f>IF(ISBLANK('Afrap. apr21-jun21'!C592),"",'Afrap. apr21-jun21'!C592)</f>
        <v/>
      </c>
      <c r="D590" s="21">
        <f>IF('Afrap. apr21-jun21'!J592="Funktionær",0.75,0.9)</f>
        <v>0.9</v>
      </c>
      <c r="E590" s="17"/>
      <c r="J590" s="111" t="str">
        <f t="shared" si="18"/>
        <v/>
      </c>
      <c r="K590" s="30" t="str">
        <f t="shared" si="19"/>
        <v/>
      </c>
    </row>
    <row r="591" spans="1:11" x14ac:dyDescent="0.25">
      <c r="A591" s="16" t="str">
        <f>'Afrap. apr21-jun21'!A593</f>
        <v/>
      </c>
      <c r="B591" s="81" t="str">
        <f>IF(ISBLANK('Afrap. apr21-jun21'!B593),"",'Afrap. apr21-jun21'!B593)</f>
        <v/>
      </c>
      <c r="C591" s="129" t="str">
        <f>IF(ISBLANK('Afrap. apr21-jun21'!C593),"",'Afrap. apr21-jun21'!C593)</f>
        <v/>
      </c>
      <c r="D591" s="21">
        <f>IF('Afrap. apr21-jun21'!J593="Funktionær",0.75,0.9)</f>
        <v>0.9</v>
      </c>
      <c r="E591" s="17"/>
      <c r="J591" s="111" t="str">
        <f t="shared" si="18"/>
        <v/>
      </c>
      <c r="K591" s="30" t="str">
        <f t="shared" si="19"/>
        <v/>
      </c>
    </row>
    <row r="592" spans="1:11" x14ac:dyDescent="0.25">
      <c r="A592" s="16" t="str">
        <f>'Afrap. apr21-jun21'!A594</f>
        <v/>
      </c>
      <c r="B592" s="81" t="str">
        <f>IF(ISBLANK('Afrap. apr21-jun21'!B594),"",'Afrap. apr21-jun21'!B594)</f>
        <v/>
      </c>
      <c r="C592" s="129" t="str">
        <f>IF(ISBLANK('Afrap. apr21-jun21'!C594),"",'Afrap. apr21-jun21'!C594)</f>
        <v/>
      </c>
      <c r="D592" s="21">
        <f>IF('Afrap. apr21-jun21'!J594="Funktionær",0.75,0.9)</f>
        <v>0.9</v>
      </c>
      <c r="E592" s="17"/>
      <c r="J592" s="111" t="str">
        <f t="shared" si="18"/>
        <v/>
      </c>
      <c r="K592" s="30" t="str">
        <f t="shared" si="19"/>
        <v/>
      </c>
    </row>
    <row r="593" spans="1:11" x14ac:dyDescent="0.25">
      <c r="A593" s="16" t="str">
        <f>'Afrap. apr21-jun21'!A595</f>
        <v/>
      </c>
      <c r="B593" s="81" t="str">
        <f>IF(ISBLANK('Afrap. apr21-jun21'!B595),"",'Afrap. apr21-jun21'!B595)</f>
        <v/>
      </c>
      <c r="C593" s="129" t="str">
        <f>IF(ISBLANK('Afrap. apr21-jun21'!C595),"",'Afrap. apr21-jun21'!C595)</f>
        <v/>
      </c>
      <c r="D593" s="21">
        <f>IF('Afrap. apr21-jun21'!J595="Funktionær",0.75,0.9)</f>
        <v>0.9</v>
      </c>
      <c r="E593" s="17"/>
      <c r="J593" s="111" t="str">
        <f t="shared" si="18"/>
        <v/>
      </c>
      <c r="K593" s="30" t="str">
        <f t="shared" si="19"/>
        <v/>
      </c>
    </row>
    <row r="594" spans="1:11" x14ac:dyDescent="0.25">
      <c r="A594" s="16" t="str">
        <f>'Afrap. apr21-jun21'!A596</f>
        <v/>
      </c>
      <c r="B594" s="81" t="str">
        <f>IF(ISBLANK('Afrap. apr21-jun21'!B596),"",'Afrap. apr21-jun21'!B596)</f>
        <v/>
      </c>
      <c r="C594" s="129" t="str">
        <f>IF(ISBLANK('Afrap. apr21-jun21'!C596),"",'Afrap. apr21-jun21'!C596)</f>
        <v/>
      </c>
      <c r="D594" s="21">
        <f>IF('Afrap. apr21-jun21'!J596="Funktionær",0.75,0.9)</f>
        <v>0.9</v>
      </c>
      <c r="E594" s="17"/>
      <c r="J594" s="111" t="str">
        <f t="shared" si="18"/>
        <v/>
      </c>
      <c r="K594" s="30" t="str">
        <f t="shared" si="19"/>
        <v/>
      </c>
    </row>
    <row r="595" spans="1:11" x14ac:dyDescent="0.25">
      <c r="A595" s="16" t="str">
        <f>'Afrap. apr21-jun21'!A597</f>
        <v/>
      </c>
      <c r="B595" s="81" t="str">
        <f>IF(ISBLANK('Afrap. apr21-jun21'!B597),"",'Afrap. apr21-jun21'!B597)</f>
        <v/>
      </c>
      <c r="C595" s="129" t="str">
        <f>IF(ISBLANK('Afrap. apr21-jun21'!C597),"",'Afrap. apr21-jun21'!C597)</f>
        <v/>
      </c>
      <c r="D595" s="21">
        <f>IF('Afrap. apr21-jun21'!J597="Funktionær",0.75,0.9)</f>
        <v>0.9</v>
      </c>
      <c r="E595" s="17"/>
      <c r="J595" s="111" t="str">
        <f t="shared" si="18"/>
        <v/>
      </c>
      <c r="K595" s="30" t="str">
        <f t="shared" si="19"/>
        <v/>
      </c>
    </row>
    <row r="596" spans="1:11" x14ac:dyDescent="0.25">
      <c r="A596" s="16" t="str">
        <f>'Afrap. apr21-jun21'!A598</f>
        <v/>
      </c>
      <c r="B596" s="81" t="str">
        <f>IF(ISBLANK('Afrap. apr21-jun21'!B598),"",'Afrap. apr21-jun21'!B598)</f>
        <v/>
      </c>
      <c r="C596" s="129" t="str">
        <f>IF(ISBLANK('Afrap. apr21-jun21'!C598),"",'Afrap. apr21-jun21'!C598)</f>
        <v/>
      </c>
      <c r="D596" s="21">
        <f>IF('Afrap. apr21-jun21'!J598="Funktionær",0.75,0.9)</f>
        <v>0.9</v>
      </c>
      <c r="E596" s="17"/>
      <c r="J596" s="111" t="str">
        <f t="shared" si="18"/>
        <v/>
      </c>
      <c r="K596" s="30" t="str">
        <f t="shared" si="19"/>
        <v/>
      </c>
    </row>
    <row r="597" spans="1:11" x14ac:dyDescent="0.25">
      <c r="A597" s="16" t="str">
        <f>'Afrap. apr21-jun21'!A599</f>
        <v/>
      </c>
      <c r="B597" s="81" t="str">
        <f>IF(ISBLANK('Afrap. apr21-jun21'!B599),"",'Afrap. apr21-jun21'!B599)</f>
        <v/>
      </c>
      <c r="C597" s="129" t="str">
        <f>IF(ISBLANK('Afrap. apr21-jun21'!C599),"",'Afrap. apr21-jun21'!C599)</f>
        <v/>
      </c>
      <c r="D597" s="21">
        <f>IF('Afrap. apr21-jun21'!J599="Funktionær",0.75,0.9)</f>
        <v>0.9</v>
      </c>
      <c r="E597" s="17"/>
      <c r="J597" s="111" t="str">
        <f t="shared" si="18"/>
        <v/>
      </c>
      <c r="K597" s="30" t="str">
        <f t="shared" si="19"/>
        <v/>
      </c>
    </row>
    <row r="598" spans="1:11" x14ac:dyDescent="0.25">
      <c r="A598" s="16" t="str">
        <f>'Afrap. apr21-jun21'!A600</f>
        <v/>
      </c>
      <c r="B598" s="81" t="str">
        <f>IF(ISBLANK('Afrap. apr21-jun21'!B600),"",'Afrap. apr21-jun21'!B600)</f>
        <v/>
      </c>
      <c r="C598" s="129" t="str">
        <f>IF(ISBLANK('Afrap. apr21-jun21'!C600),"",'Afrap. apr21-jun21'!C600)</f>
        <v/>
      </c>
      <c r="D598" s="21">
        <f>IF('Afrap. apr21-jun21'!J600="Funktionær",0.75,0.9)</f>
        <v>0.9</v>
      </c>
      <c r="E598" s="17"/>
      <c r="J598" s="111" t="str">
        <f t="shared" si="18"/>
        <v/>
      </c>
      <c r="K598" s="30" t="str">
        <f t="shared" si="19"/>
        <v/>
      </c>
    </row>
    <row r="599" spans="1:11" x14ac:dyDescent="0.25">
      <c r="A599" s="16" t="str">
        <f>'Afrap. apr21-jun21'!A601</f>
        <v/>
      </c>
      <c r="B599" s="81" t="str">
        <f>IF(ISBLANK('Afrap. apr21-jun21'!B601),"",'Afrap. apr21-jun21'!B601)</f>
        <v/>
      </c>
      <c r="C599" s="129" t="str">
        <f>IF(ISBLANK('Afrap. apr21-jun21'!C601),"",'Afrap. apr21-jun21'!C601)</f>
        <v/>
      </c>
      <c r="D599" s="21">
        <f>IF('Afrap. apr21-jun21'!J601="Funktionær",0.75,0.9)</f>
        <v>0.9</v>
      </c>
      <c r="E599" s="17"/>
      <c r="J599" s="111" t="str">
        <f t="shared" si="18"/>
        <v/>
      </c>
      <c r="K599" s="30" t="str">
        <f t="shared" si="19"/>
        <v/>
      </c>
    </row>
    <row r="600" spans="1:11" x14ac:dyDescent="0.25">
      <c r="A600" s="16" t="str">
        <f>'Afrap. apr21-jun21'!A602</f>
        <v/>
      </c>
      <c r="B600" s="81" t="str">
        <f>IF(ISBLANK('Afrap. apr21-jun21'!B602),"",'Afrap. apr21-jun21'!B602)</f>
        <v/>
      </c>
      <c r="C600" s="129" t="str">
        <f>IF(ISBLANK('Afrap. apr21-jun21'!C602),"",'Afrap. apr21-jun21'!C602)</f>
        <v/>
      </c>
      <c r="D600" s="21">
        <f>IF('Afrap. apr21-jun21'!J602="Funktionær",0.75,0.9)</f>
        <v>0.9</v>
      </c>
      <c r="E600" s="17"/>
      <c r="J600" s="111" t="str">
        <f t="shared" si="18"/>
        <v/>
      </c>
      <c r="K600" s="30" t="str">
        <f t="shared" si="19"/>
        <v/>
      </c>
    </row>
    <row r="601" spans="1:11" x14ac:dyDescent="0.25">
      <c r="A601" s="16" t="str">
        <f>'Afrap. apr21-jun21'!A603</f>
        <v/>
      </c>
      <c r="B601" s="81" t="str">
        <f>IF(ISBLANK('Afrap. apr21-jun21'!B603),"",'Afrap. apr21-jun21'!B603)</f>
        <v/>
      </c>
      <c r="C601" s="129" t="str">
        <f>IF(ISBLANK('Afrap. apr21-jun21'!C603),"",'Afrap. apr21-jun21'!C603)</f>
        <v/>
      </c>
      <c r="D601" s="21">
        <f>IF('Afrap. apr21-jun21'!J603="Funktionær",0.75,0.9)</f>
        <v>0.9</v>
      </c>
      <c r="E601" s="17"/>
      <c r="J601" s="111" t="str">
        <f t="shared" si="18"/>
        <v/>
      </c>
      <c r="K601" s="30" t="str">
        <f t="shared" si="19"/>
        <v/>
      </c>
    </row>
    <row r="602" spans="1:11" x14ac:dyDescent="0.25">
      <c r="A602" s="16" t="str">
        <f>'Afrap. apr21-jun21'!A604</f>
        <v/>
      </c>
      <c r="B602" s="81" t="str">
        <f>IF(ISBLANK('Afrap. apr21-jun21'!B604),"",'Afrap. apr21-jun21'!B604)</f>
        <v/>
      </c>
      <c r="C602" s="129" t="str">
        <f>IF(ISBLANK('Afrap. apr21-jun21'!C604),"",'Afrap. apr21-jun21'!C604)</f>
        <v/>
      </c>
      <c r="D602" s="21">
        <f>IF('Afrap. apr21-jun21'!J604="Funktionær",0.75,0.9)</f>
        <v>0.9</v>
      </c>
      <c r="E602" s="17"/>
      <c r="J602" s="111" t="str">
        <f t="shared" si="18"/>
        <v/>
      </c>
      <c r="K602" s="30" t="str">
        <f t="shared" si="19"/>
        <v/>
      </c>
    </row>
    <row r="603" spans="1:11" x14ac:dyDescent="0.25">
      <c r="A603" s="16" t="str">
        <f>'Afrap. apr21-jun21'!A605</f>
        <v/>
      </c>
      <c r="B603" s="81" t="str">
        <f>IF(ISBLANK('Afrap. apr21-jun21'!B605),"",'Afrap. apr21-jun21'!B605)</f>
        <v/>
      </c>
      <c r="C603" s="129" t="str">
        <f>IF(ISBLANK('Afrap. apr21-jun21'!C605),"",'Afrap. apr21-jun21'!C605)</f>
        <v/>
      </c>
      <c r="D603" s="21">
        <f>IF('Afrap. apr21-jun21'!J605="Funktionær",0.75,0.9)</f>
        <v>0.9</v>
      </c>
      <c r="E603" s="17"/>
      <c r="J603" s="111" t="str">
        <f t="shared" si="18"/>
        <v/>
      </c>
      <c r="K603" s="30" t="str">
        <f t="shared" si="19"/>
        <v/>
      </c>
    </row>
    <row r="604" spans="1:11" x14ac:dyDescent="0.25">
      <c r="A604" s="16" t="str">
        <f>'Afrap. apr21-jun21'!A606</f>
        <v/>
      </c>
      <c r="B604" s="81" t="str">
        <f>IF(ISBLANK('Afrap. apr21-jun21'!B606),"",'Afrap. apr21-jun21'!B606)</f>
        <v/>
      </c>
      <c r="C604" s="129" t="str">
        <f>IF(ISBLANK('Afrap. apr21-jun21'!C606),"",'Afrap. apr21-jun21'!C606)</f>
        <v/>
      </c>
      <c r="D604" s="21">
        <f>IF('Afrap. apr21-jun21'!J606="Funktionær",0.75,0.9)</f>
        <v>0.9</v>
      </c>
      <c r="E604" s="17"/>
      <c r="J604" s="111" t="str">
        <f t="shared" si="18"/>
        <v/>
      </c>
      <c r="K604" s="30" t="str">
        <f t="shared" si="19"/>
        <v/>
      </c>
    </row>
    <row r="605" spans="1:11" x14ac:dyDescent="0.25">
      <c r="A605" s="16" t="str">
        <f>'Afrap. apr21-jun21'!A607</f>
        <v/>
      </c>
      <c r="B605" s="81" t="str">
        <f>IF(ISBLANK('Afrap. apr21-jun21'!B607),"",'Afrap. apr21-jun21'!B607)</f>
        <v/>
      </c>
      <c r="C605" s="129" t="str">
        <f>IF(ISBLANK('Afrap. apr21-jun21'!C607),"",'Afrap. apr21-jun21'!C607)</f>
        <v/>
      </c>
      <c r="D605" s="21">
        <f>IF('Afrap. apr21-jun21'!J607="Funktionær",0.75,0.9)</f>
        <v>0.9</v>
      </c>
      <c r="E605" s="17"/>
      <c r="J605" s="111" t="str">
        <f t="shared" si="18"/>
        <v/>
      </c>
      <c r="K605" s="30" t="str">
        <f t="shared" si="19"/>
        <v/>
      </c>
    </row>
    <row r="606" spans="1:11" x14ac:dyDescent="0.25">
      <c r="A606" s="16" t="str">
        <f>'Afrap. apr21-jun21'!A608</f>
        <v/>
      </c>
      <c r="B606" s="81" t="str">
        <f>IF(ISBLANK('Afrap. apr21-jun21'!B608),"",'Afrap. apr21-jun21'!B608)</f>
        <v/>
      </c>
      <c r="C606" s="129" t="str">
        <f>IF(ISBLANK('Afrap. apr21-jun21'!C608),"",'Afrap. apr21-jun21'!C608)</f>
        <v/>
      </c>
      <c r="D606" s="21">
        <f>IF('Afrap. apr21-jun21'!J608="Funktionær",0.75,0.9)</f>
        <v>0.9</v>
      </c>
      <c r="E606" s="17"/>
      <c r="J606" s="111" t="str">
        <f t="shared" si="18"/>
        <v/>
      </c>
      <c r="K606" s="30" t="str">
        <f t="shared" si="19"/>
        <v/>
      </c>
    </row>
    <row r="607" spans="1:11" x14ac:dyDescent="0.25">
      <c r="A607" s="16" t="str">
        <f>'Afrap. apr21-jun21'!A609</f>
        <v/>
      </c>
      <c r="B607" s="81" t="str">
        <f>IF(ISBLANK('Afrap. apr21-jun21'!B609),"",'Afrap. apr21-jun21'!B609)</f>
        <v/>
      </c>
      <c r="C607" s="129" t="str">
        <f>IF(ISBLANK('Afrap. apr21-jun21'!C609),"",'Afrap. apr21-jun21'!C609)</f>
        <v/>
      </c>
      <c r="D607" s="21">
        <f>IF('Afrap. apr21-jun21'!J609="Funktionær",0.75,0.9)</f>
        <v>0.9</v>
      </c>
      <c r="E607" s="17"/>
      <c r="J607" s="111" t="str">
        <f t="shared" si="18"/>
        <v/>
      </c>
      <c r="K607" s="30" t="str">
        <f t="shared" si="19"/>
        <v/>
      </c>
    </row>
    <row r="608" spans="1:11" x14ac:dyDescent="0.25">
      <c r="A608" s="16" t="str">
        <f>'Afrap. apr21-jun21'!A610</f>
        <v/>
      </c>
      <c r="B608" s="81" t="str">
        <f>IF(ISBLANK('Afrap. apr21-jun21'!B610),"",'Afrap. apr21-jun21'!B610)</f>
        <v/>
      </c>
      <c r="C608" s="129" t="str">
        <f>IF(ISBLANK('Afrap. apr21-jun21'!C610),"",'Afrap. apr21-jun21'!C610)</f>
        <v/>
      </c>
      <c r="D608" s="21">
        <f>IF('Afrap. apr21-jun21'!J610="Funktionær",0.75,0.9)</f>
        <v>0.9</v>
      </c>
      <c r="E608" s="17"/>
      <c r="J608" s="111" t="str">
        <f t="shared" si="18"/>
        <v/>
      </c>
      <c r="K608" s="30" t="str">
        <f t="shared" si="19"/>
        <v/>
      </c>
    </row>
    <row r="609" spans="1:11" x14ac:dyDescent="0.25">
      <c r="A609" s="16" t="str">
        <f>'Afrap. apr21-jun21'!A611</f>
        <v/>
      </c>
      <c r="B609" s="81" t="str">
        <f>IF(ISBLANK('Afrap. apr21-jun21'!B611),"",'Afrap. apr21-jun21'!B611)</f>
        <v/>
      </c>
      <c r="C609" s="129" t="str">
        <f>IF(ISBLANK('Afrap. apr21-jun21'!C611),"",'Afrap. apr21-jun21'!C611)</f>
        <v/>
      </c>
      <c r="D609" s="21">
        <f>IF('Afrap. apr21-jun21'!J611="Funktionær",0.75,0.9)</f>
        <v>0.9</v>
      </c>
      <c r="E609" s="17"/>
      <c r="J609" s="111" t="str">
        <f t="shared" si="18"/>
        <v/>
      </c>
      <c r="K609" s="30" t="str">
        <f t="shared" si="19"/>
        <v/>
      </c>
    </row>
    <row r="610" spans="1:11" x14ac:dyDescent="0.25">
      <c r="A610" s="16" t="str">
        <f>'Afrap. apr21-jun21'!A612</f>
        <v/>
      </c>
      <c r="B610" s="81" t="str">
        <f>IF(ISBLANK('Afrap. apr21-jun21'!B612),"",'Afrap. apr21-jun21'!B612)</f>
        <v/>
      </c>
      <c r="C610" s="129" t="str">
        <f>IF(ISBLANK('Afrap. apr21-jun21'!C612),"",'Afrap. apr21-jun21'!C612)</f>
        <v/>
      </c>
      <c r="D610" s="21">
        <f>IF('Afrap. apr21-jun21'!J612="Funktionær",0.75,0.9)</f>
        <v>0.9</v>
      </c>
      <c r="E610" s="17"/>
      <c r="J610" s="111" t="str">
        <f t="shared" si="18"/>
        <v/>
      </c>
      <c r="K610" s="30" t="str">
        <f t="shared" si="19"/>
        <v/>
      </c>
    </row>
    <row r="611" spans="1:11" x14ac:dyDescent="0.25">
      <c r="A611" s="16" t="str">
        <f>'Afrap. apr21-jun21'!A613</f>
        <v/>
      </c>
      <c r="B611" s="81" t="str">
        <f>IF(ISBLANK('Afrap. apr21-jun21'!B613),"",'Afrap. apr21-jun21'!B613)</f>
        <v/>
      </c>
      <c r="C611" s="129" t="str">
        <f>IF(ISBLANK('Afrap. apr21-jun21'!C613),"",'Afrap. apr21-jun21'!C613)</f>
        <v/>
      </c>
      <c r="D611" s="21">
        <f>IF('Afrap. apr21-jun21'!J613="Funktionær",0.75,0.9)</f>
        <v>0.9</v>
      </c>
      <c r="E611" s="17"/>
      <c r="J611" s="111" t="str">
        <f t="shared" si="18"/>
        <v/>
      </c>
      <c r="K611" s="30" t="str">
        <f t="shared" si="19"/>
        <v/>
      </c>
    </row>
    <row r="612" spans="1:11" x14ac:dyDescent="0.25">
      <c r="A612" s="16" t="str">
        <f>'Afrap. apr21-jun21'!A614</f>
        <v/>
      </c>
      <c r="B612" s="81" t="str">
        <f>IF(ISBLANK('Afrap. apr21-jun21'!B614),"",'Afrap. apr21-jun21'!B614)</f>
        <v/>
      </c>
      <c r="C612" s="129" t="str">
        <f>IF(ISBLANK('Afrap. apr21-jun21'!C614),"",'Afrap. apr21-jun21'!C614)</f>
        <v/>
      </c>
      <c r="D612" s="21">
        <f>IF('Afrap. apr21-jun21'!J614="Funktionær",0.75,0.9)</f>
        <v>0.9</v>
      </c>
      <c r="E612" s="17"/>
      <c r="J612" s="111" t="str">
        <f t="shared" si="18"/>
        <v/>
      </c>
      <c r="K612" s="30" t="str">
        <f t="shared" si="19"/>
        <v/>
      </c>
    </row>
    <row r="613" spans="1:11" x14ac:dyDescent="0.25">
      <c r="A613" s="16" t="str">
        <f>'Afrap. apr21-jun21'!A615</f>
        <v/>
      </c>
      <c r="B613" s="81" t="str">
        <f>IF(ISBLANK('Afrap. apr21-jun21'!B615),"",'Afrap. apr21-jun21'!B615)</f>
        <v/>
      </c>
      <c r="C613" s="129" t="str">
        <f>IF(ISBLANK('Afrap. apr21-jun21'!C615),"",'Afrap. apr21-jun21'!C615)</f>
        <v/>
      </c>
      <c r="D613" s="21">
        <f>IF('Afrap. apr21-jun21'!J615="Funktionær",0.75,0.9)</f>
        <v>0.9</v>
      </c>
      <c r="E613" s="17"/>
      <c r="J613" s="111" t="str">
        <f t="shared" si="18"/>
        <v/>
      </c>
      <c r="K613" s="30" t="str">
        <f t="shared" si="19"/>
        <v/>
      </c>
    </row>
    <row r="614" spans="1:11" x14ac:dyDescent="0.25">
      <c r="A614" s="16" t="str">
        <f>'Afrap. apr21-jun21'!A616</f>
        <v/>
      </c>
      <c r="B614" s="81" t="str">
        <f>IF(ISBLANK('Afrap. apr21-jun21'!B616),"",'Afrap. apr21-jun21'!B616)</f>
        <v/>
      </c>
      <c r="C614" s="129" t="str">
        <f>IF(ISBLANK('Afrap. apr21-jun21'!C616),"",'Afrap. apr21-jun21'!C616)</f>
        <v/>
      </c>
      <c r="D614" s="21">
        <f>IF('Afrap. apr21-jun21'!J616="Funktionær",0.75,0.9)</f>
        <v>0.9</v>
      </c>
      <c r="E614" s="17"/>
      <c r="J614" s="111" t="str">
        <f t="shared" si="18"/>
        <v/>
      </c>
      <c r="K614" s="30" t="str">
        <f t="shared" si="19"/>
        <v/>
      </c>
    </row>
    <row r="615" spans="1:11" x14ac:dyDescent="0.25">
      <c r="A615" s="16" t="str">
        <f>'Afrap. apr21-jun21'!A617</f>
        <v/>
      </c>
      <c r="B615" s="81" t="str">
        <f>IF(ISBLANK('Afrap. apr21-jun21'!B617),"",'Afrap. apr21-jun21'!B617)</f>
        <v/>
      </c>
      <c r="C615" s="129" t="str">
        <f>IF(ISBLANK('Afrap. apr21-jun21'!C617),"",'Afrap. apr21-jun21'!C617)</f>
        <v/>
      </c>
      <c r="D615" s="21">
        <f>IF('Afrap. apr21-jun21'!J617="Funktionær",0.75,0.9)</f>
        <v>0.9</v>
      </c>
      <c r="E615" s="17"/>
      <c r="J615" s="111" t="str">
        <f t="shared" si="18"/>
        <v/>
      </c>
      <c r="K615" s="30" t="str">
        <f t="shared" si="19"/>
        <v/>
      </c>
    </row>
    <row r="616" spans="1:11" x14ac:dyDescent="0.25">
      <c r="A616" s="16" t="str">
        <f>'Afrap. apr21-jun21'!A618</f>
        <v/>
      </c>
      <c r="B616" s="81" t="str">
        <f>IF(ISBLANK('Afrap. apr21-jun21'!B618),"",'Afrap. apr21-jun21'!B618)</f>
        <v/>
      </c>
      <c r="C616" s="129" t="str">
        <f>IF(ISBLANK('Afrap. apr21-jun21'!C618),"",'Afrap. apr21-jun21'!C618)</f>
        <v/>
      </c>
      <c r="D616" s="21">
        <f>IF('Afrap. apr21-jun21'!J618="Funktionær",0.75,0.9)</f>
        <v>0.9</v>
      </c>
      <c r="E616" s="17"/>
      <c r="J616" s="111" t="str">
        <f t="shared" si="18"/>
        <v/>
      </c>
      <c r="K616" s="30" t="str">
        <f t="shared" si="19"/>
        <v/>
      </c>
    </row>
    <row r="617" spans="1:11" x14ac:dyDescent="0.25">
      <c r="A617" s="16" t="str">
        <f>'Afrap. apr21-jun21'!A619</f>
        <v/>
      </c>
      <c r="B617" s="81" t="str">
        <f>IF(ISBLANK('Afrap. apr21-jun21'!B619),"",'Afrap. apr21-jun21'!B619)</f>
        <v/>
      </c>
      <c r="C617" s="129" t="str">
        <f>IF(ISBLANK('Afrap. apr21-jun21'!C619),"",'Afrap. apr21-jun21'!C619)</f>
        <v/>
      </c>
      <c r="D617" s="21">
        <f>IF('Afrap. apr21-jun21'!J619="Funktionær",0.75,0.9)</f>
        <v>0.9</v>
      </c>
      <c r="E617" s="17"/>
      <c r="J617" s="111" t="str">
        <f t="shared" si="18"/>
        <v/>
      </c>
      <c r="K617" s="30" t="str">
        <f t="shared" si="19"/>
        <v/>
      </c>
    </row>
    <row r="618" spans="1:11" x14ac:dyDescent="0.25">
      <c r="A618" s="16" t="str">
        <f>'Afrap. apr21-jun21'!A620</f>
        <v/>
      </c>
      <c r="B618" s="81" t="str">
        <f>IF(ISBLANK('Afrap. apr21-jun21'!B620),"",'Afrap. apr21-jun21'!B620)</f>
        <v/>
      </c>
      <c r="C618" s="129" t="str">
        <f>IF(ISBLANK('Afrap. apr21-jun21'!C620),"",'Afrap. apr21-jun21'!C620)</f>
        <v/>
      </c>
      <c r="D618" s="21">
        <f>IF('Afrap. apr21-jun21'!J620="Funktionær",0.75,0.9)</f>
        <v>0.9</v>
      </c>
      <c r="E618" s="17"/>
      <c r="J618" s="111" t="str">
        <f t="shared" si="18"/>
        <v/>
      </c>
      <c r="K618" s="30" t="str">
        <f t="shared" si="19"/>
        <v/>
      </c>
    </row>
    <row r="619" spans="1:11" x14ac:dyDescent="0.25">
      <c r="A619" s="16" t="str">
        <f>'Afrap. apr21-jun21'!A621</f>
        <v/>
      </c>
      <c r="B619" s="81" t="str">
        <f>IF(ISBLANK('Afrap. apr21-jun21'!B621),"",'Afrap. apr21-jun21'!B621)</f>
        <v/>
      </c>
      <c r="C619" s="129" t="str">
        <f>IF(ISBLANK('Afrap. apr21-jun21'!C621),"",'Afrap. apr21-jun21'!C621)</f>
        <v/>
      </c>
      <c r="D619" s="21">
        <f>IF('Afrap. apr21-jun21'!J621="Funktionær",0.75,0.9)</f>
        <v>0.9</v>
      </c>
      <c r="E619" s="17"/>
      <c r="J619" s="111" t="str">
        <f t="shared" si="18"/>
        <v/>
      </c>
      <c r="K619" s="30" t="str">
        <f t="shared" si="19"/>
        <v/>
      </c>
    </row>
    <row r="620" spans="1:11" x14ac:dyDescent="0.25">
      <c r="A620" s="16" t="str">
        <f>'Afrap. apr21-jun21'!A622</f>
        <v/>
      </c>
      <c r="B620" s="81" t="str">
        <f>IF(ISBLANK('Afrap. apr21-jun21'!B622),"",'Afrap. apr21-jun21'!B622)</f>
        <v/>
      </c>
      <c r="C620" s="129" t="str">
        <f>IF(ISBLANK('Afrap. apr21-jun21'!C622),"",'Afrap. apr21-jun21'!C622)</f>
        <v/>
      </c>
      <c r="D620" s="21">
        <f>IF('Afrap. apr21-jun21'!J622="Funktionær",0.75,0.9)</f>
        <v>0.9</v>
      </c>
      <c r="E620" s="17"/>
      <c r="J620" s="111" t="str">
        <f t="shared" si="18"/>
        <v/>
      </c>
      <c r="K620" s="30" t="str">
        <f t="shared" si="19"/>
        <v/>
      </c>
    </row>
    <row r="621" spans="1:11" x14ac:dyDescent="0.25">
      <c r="A621" s="16" t="str">
        <f>'Afrap. apr21-jun21'!A623</f>
        <v/>
      </c>
      <c r="B621" s="81" t="str">
        <f>IF(ISBLANK('Afrap. apr21-jun21'!B623),"",'Afrap. apr21-jun21'!B623)</f>
        <v/>
      </c>
      <c r="C621" s="129" t="str">
        <f>IF(ISBLANK('Afrap. apr21-jun21'!C623),"",'Afrap. apr21-jun21'!C623)</f>
        <v/>
      </c>
      <c r="D621" s="21">
        <f>IF('Afrap. apr21-jun21'!J623="Funktionær",0.75,0.9)</f>
        <v>0.9</v>
      </c>
      <c r="E621" s="17"/>
      <c r="J621" s="111" t="str">
        <f t="shared" si="18"/>
        <v/>
      </c>
      <c r="K621" s="30" t="str">
        <f t="shared" si="19"/>
        <v/>
      </c>
    </row>
    <row r="622" spans="1:11" x14ac:dyDescent="0.25">
      <c r="A622" s="16" t="str">
        <f>'Afrap. apr21-jun21'!A624</f>
        <v/>
      </c>
      <c r="B622" s="81" t="str">
        <f>IF(ISBLANK('Afrap. apr21-jun21'!B624),"",'Afrap. apr21-jun21'!B624)</f>
        <v/>
      </c>
      <c r="C622" s="129" t="str">
        <f>IF(ISBLANK('Afrap. apr21-jun21'!C624),"",'Afrap. apr21-jun21'!C624)</f>
        <v/>
      </c>
      <c r="D622" s="21">
        <f>IF('Afrap. apr21-jun21'!J624="Funktionær",0.75,0.9)</f>
        <v>0.9</v>
      </c>
      <c r="E622" s="17"/>
      <c r="J622" s="111" t="str">
        <f t="shared" si="18"/>
        <v/>
      </c>
      <c r="K622" s="30" t="str">
        <f t="shared" si="19"/>
        <v/>
      </c>
    </row>
    <row r="623" spans="1:11" x14ac:dyDescent="0.25">
      <c r="A623" s="16" t="str">
        <f>'Afrap. apr21-jun21'!A625</f>
        <v/>
      </c>
      <c r="B623" s="81" t="str">
        <f>IF(ISBLANK('Afrap. apr21-jun21'!B625),"",'Afrap. apr21-jun21'!B625)</f>
        <v/>
      </c>
      <c r="C623" s="129" t="str">
        <f>IF(ISBLANK('Afrap. apr21-jun21'!C625),"",'Afrap. apr21-jun21'!C625)</f>
        <v/>
      </c>
      <c r="D623" s="21">
        <f>IF('Afrap. apr21-jun21'!J625="Funktionær",0.75,0.9)</f>
        <v>0.9</v>
      </c>
      <c r="E623" s="17"/>
      <c r="J623" s="111" t="str">
        <f t="shared" si="18"/>
        <v/>
      </c>
      <c r="K623" s="30" t="str">
        <f t="shared" si="19"/>
        <v/>
      </c>
    </row>
    <row r="624" spans="1:11" x14ac:dyDescent="0.25">
      <c r="A624" s="16" t="str">
        <f>'Afrap. apr21-jun21'!A626</f>
        <v/>
      </c>
      <c r="B624" s="81" t="str">
        <f>IF(ISBLANK('Afrap. apr21-jun21'!B626),"",'Afrap. apr21-jun21'!B626)</f>
        <v/>
      </c>
      <c r="C624" s="129" t="str">
        <f>IF(ISBLANK('Afrap. apr21-jun21'!C626),"",'Afrap. apr21-jun21'!C626)</f>
        <v/>
      </c>
      <c r="D624" s="21">
        <f>IF('Afrap. apr21-jun21'!J626="Funktionær",0.75,0.9)</f>
        <v>0.9</v>
      </c>
      <c r="E624" s="17"/>
      <c r="J624" s="111" t="str">
        <f t="shared" si="18"/>
        <v/>
      </c>
      <c r="K624" s="30" t="str">
        <f t="shared" si="19"/>
        <v/>
      </c>
    </row>
    <row r="625" spans="1:11" x14ac:dyDescent="0.25">
      <c r="A625" s="16" t="str">
        <f>'Afrap. apr21-jun21'!A627</f>
        <v/>
      </c>
      <c r="B625" s="81" t="str">
        <f>IF(ISBLANK('Afrap. apr21-jun21'!B627),"",'Afrap. apr21-jun21'!B627)</f>
        <v/>
      </c>
      <c r="C625" s="129" t="str">
        <f>IF(ISBLANK('Afrap. apr21-jun21'!C627),"",'Afrap. apr21-jun21'!C627)</f>
        <v/>
      </c>
      <c r="D625" s="21">
        <f>IF('Afrap. apr21-jun21'!J627="Funktionær",0.75,0.9)</f>
        <v>0.9</v>
      </c>
      <c r="E625" s="17"/>
      <c r="J625" s="111" t="str">
        <f t="shared" si="18"/>
        <v/>
      </c>
      <c r="K625" s="30" t="str">
        <f t="shared" si="19"/>
        <v/>
      </c>
    </row>
    <row r="626" spans="1:11" x14ac:dyDescent="0.25">
      <c r="A626" s="16" t="str">
        <f>'Afrap. apr21-jun21'!A628</f>
        <v/>
      </c>
      <c r="B626" s="81" t="str">
        <f>IF(ISBLANK('Afrap. apr21-jun21'!B628),"",'Afrap. apr21-jun21'!B628)</f>
        <v/>
      </c>
      <c r="C626" s="129" t="str">
        <f>IF(ISBLANK('Afrap. apr21-jun21'!C628),"",'Afrap. apr21-jun21'!C628)</f>
        <v/>
      </c>
      <c r="D626" s="21">
        <f>IF('Afrap. apr21-jun21'!J628="Funktionær",0.75,0.9)</f>
        <v>0.9</v>
      </c>
      <c r="E626" s="17"/>
      <c r="J626" s="111" t="str">
        <f t="shared" si="18"/>
        <v/>
      </c>
      <c r="K626" s="30" t="str">
        <f t="shared" si="19"/>
        <v/>
      </c>
    </row>
    <row r="627" spans="1:11" x14ac:dyDescent="0.25">
      <c r="A627" s="16" t="str">
        <f>'Afrap. apr21-jun21'!A629</f>
        <v/>
      </c>
      <c r="B627" s="81" t="str">
        <f>IF(ISBLANK('Afrap. apr21-jun21'!B629),"",'Afrap. apr21-jun21'!B629)</f>
        <v/>
      </c>
      <c r="C627" s="129" t="str">
        <f>IF(ISBLANK('Afrap. apr21-jun21'!C629),"",'Afrap. apr21-jun21'!C629)</f>
        <v/>
      </c>
      <c r="D627" s="21">
        <f>IF('Afrap. apr21-jun21'!J629="Funktionær",0.75,0.9)</f>
        <v>0.9</v>
      </c>
      <c r="E627" s="17"/>
      <c r="J627" s="111" t="str">
        <f t="shared" si="18"/>
        <v/>
      </c>
      <c r="K627" s="30" t="str">
        <f t="shared" si="19"/>
        <v/>
      </c>
    </row>
    <row r="628" spans="1:11" x14ac:dyDescent="0.25">
      <c r="A628" s="16" t="str">
        <f>'Afrap. apr21-jun21'!A630</f>
        <v/>
      </c>
      <c r="B628" s="81" t="str">
        <f>IF(ISBLANK('Afrap. apr21-jun21'!B630),"",'Afrap. apr21-jun21'!B630)</f>
        <v/>
      </c>
      <c r="C628" s="129" t="str">
        <f>IF(ISBLANK('Afrap. apr21-jun21'!C630),"",'Afrap. apr21-jun21'!C630)</f>
        <v/>
      </c>
      <c r="D628" s="21">
        <f>IF('Afrap. apr21-jun21'!J630="Funktionær",0.75,0.9)</f>
        <v>0.9</v>
      </c>
      <c r="E628" s="17"/>
      <c r="J628" s="111" t="str">
        <f t="shared" si="18"/>
        <v/>
      </c>
      <c r="K628" s="30" t="str">
        <f t="shared" si="19"/>
        <v/>
      </c>
    </row>
    <row r="629" spans="1:11" x14ac:dyDescent="0.25">
      <c r="A629" s="16" t="str">
        <f>'Afrap. apr21-jun21'!A631</f>
        <v/>
      </c>
      <c r="B629" s="81" t="str">
        <f>IF(ISBLANK('Afrap. apr21-jun21'!B631),"",'Afrap. apr21-jun21'!B631)</f>
        <v/>
      </c>
      <c r="C629" s="129" t="str">
        <f>IF(ISBLANK('Afrap. apr21-jun21'!C631),"",'Afrap. apr21-jun21'!C631)</f>
        <v/>
      </c>
      <c r="D629" s="21">
        <f>IF('Afrap. apr21-jun21'!J631="Funktionær",0.75,0.9)</f>
        <v>0.9</v>
      </c>
      <c r="E629" s="17"/>
      <c r="J629" s="111" t="str">
        <f t="shared" si="18"/>
        <v/>
      </c>
      <c r="K629" s="30" t="str">
        <f t="shared" si="19"/>
        <v/>
      </c>
    </row>
    <row r="630" spans="1:11" x14ac:dyDescent="0.25">
      <c r="A630" s="16" t="str">
        <f>'Afrap. apr21-jun21'!A632</f>
        <v/>
      </c>
      <c r="B630" s="81" t="str">
        <f>IF(ISBLANK('Afrap. apr21-jun21'!B632),"",'Afrap. apr21-jun21'!B632)</f>
        <v/>
      </c>
      <c r="C630" s="129" t="str">
        <f>IF(ISBLANK('Afrap. apr21-jun21'!C632),"",'Afrap. apr21-jun21'!C632)</f>
        <v/>
      </c>
      <c r="D630" s="21">
        <f>IF('Afrap. apr21-jun21'!J632="Funktionær",0.75,0.9)</f>
        <v>0.9</v>
      </c>
      <c r="E630" s="17"/>
      <c r="J630" s="111" t="str">
        <f t="shared" si="18"/>
        <v/>
      </c>
      <c r="K630" s="30" t="str">
        <f t="shared" si="19"/>
        <v/>
      </c>
    </row>
    <row r="631" spans="1:11" x14ac:dyDescent="0.25">
      <c r="A631" s="16" t="str">
        <f>'Afrap. apr21-jun21'!A633</f>
        <v/>
      </c>
      <c r="B631" s="81" t="str">
        <f>IF(ISBLANK('Afrap. apr21-jun21'!B633),"",'Afrap. apr21-jun21'!B633)</f>
        <v/>
      </c>
      <c r="C631" s="129" t="str">
        <f>IF(ISBLANK('Afrap. apr21-jun21'!C633),"",'Afrap. apr21-jun21'!C633)</f>
        <v/>
      </c>
      <c r="D631" s="21">
        <f>IF('Afrap. apr21-jun21'!J633="Funktionær",0.75,0.9)</f>
        <v>0.9</v>
      </c>
      <c r="E631" s="17"/>
      <c r="J631" s="111" t="str">
        <f t="shared" si="18"/>
        <v/>
      </c>
      <c r="K631" s="30" t="str">
        <f t="shared" si="19"/>
        <v/>
      </c>
    </row>
    <row r="632" spans="1:11" x14ac:dyDescent="0.25">
      <c r="A632" s="16" t="str">
        <f>'Afrap. apr21-jun21'!A634</f>
        <v/>
      </c>
      <c r="B632" s="81" t="str">
        <f>IF(ISBLANK('Afrap. apr21-jun21'!B634),"",'Afrap. apr21-jun21'!B634)</f>
        <v/>
      </c>
      <c r="C632" s="129" t="str">
        <f>IF(ISBLANK('Afrap. apr21-jun21'!C634),"",'Afrap. apr21-jun21'!C634)</f>
        <v/>
      </c>
      <c r="D632" s="21">
        <f>IF('Afrap. apr21-jun21'!J634="Funktionær",0.75,0.9)</f>
        <v>0.9</v>
      </c>
      <c r="E632" s="17"/>
      <c r="J632" s="111" t="str">
        <f t="shared" si="18"/>
        <v/>
      </c>
      <c r="K632" s="30" t="str">
        <f t="shared" si="19"/>
        <v/>
      </c>
    </row>
    <row r="633" spans="1:11" x14ac:dyDescent="0.25">
      <c r="A633" s="16" t="str">
        <f>'Afrap. apr21-jun21'!A635</f>
        <v/>
      </c>
      <c r="B633" s="81" t="str">
        <f>IF(ISBLANK('Afrap. apr21-jun21'!B635),"",'Afrap. apr21-jun21'!B635)</f>
        <v/>
      </c>
      <c r="C633" s="129" t="str">
        <f>IF(ISBLANK('Afrap. apr21-jun21'!C635),"",'Afrap. apr21-jun21'!C635)</f>
        <v/>
      </c>
      <c r="D633" s="21">
        <f>IF('Afrap. apr21-jun21'!J635="Funktionær",0.75,0.9)</f>
        <v>0.9</v>
      </c>
      <c r="E633" s="17"/>
      <c r="J633" s="111" t="str">
        <f t="shared" si="18"/>
        <v/>
      </c>
      <c r="K633" s="30" t="str">
        <f t="shared" si="19"/>
        <v/>
      </c>
    </row>
    <row r="634" spans="1:11" x14ac:dyDescent="0.25">
      <c r="A634" s="16" t="str">
        <f>'Afrap. apr21-jun21'!A636</f>
        <v/>
      </c>
      <c r="B634" s="81" t="str">
        <f>IF(ISBLANK('Afrap. apr21-jun21'!B636),"",'Afrap. apr21-jun21'!B636)</f>
        <v/>
      </c>
      <c r="C634" s="129" t="str">
        <f>IF(ISBLANK('Afrap. apr21-jun21'!C636),"",'Afrap. apr21-jun21'!C636)</f>
        <v/>
      </c>
      <c r="D634" s="21">
        <f>IF('Afrap. apr21-jun21'!J636="Funktionær",0.75,0.9)</f>
        <v>0.9</v>
      </c>
      <c r="E634" s="17"/>
      <c r="J634" s="111" t="str">
        <f t="shared" si="18"/>
        <v/>
      </c>
      <c r="K634" s="30" t="str">
        <f t="shared" si="19"/>
        <v/>
      </c>
    </row>
    <row r="635" spans="1:11" x14ac:dyDescent="0.25">
      <c r="A635" s="16" t="str">
        <f>'Afrap. apr21-jun21'!A637</f>
        <v/>
      </c>
      <c r="B635" s="81" t="str">
        <f>IF(ISBLANK('Afrap. apr21-jun21'!B637),"",'Afrap. apr21-jun21'!B637)</f>
        <v/>
      </c>
      <c r="C635" s="129" t="str">
        <f>IF(ISBLANK('Afrap. apr21-jun21'!C637),"",'Afrap. apr21-jun21'!C637)</f>
        <v/>
      </c>
      <c r="D635" s="21">
        <f>IF('Afrap. apr21-jun21'!J637="Funktionær",0.75,0.9)</f>
        <v>0.9</v>
      </c>
      <c r="E635" s="17"/>
      <c r="J635" s="111" t="str">
        <f t="shared" si="18"/>
        <v/>
      </c>
      <c r="K635" s="30" t="str">
        <f t="shared" si="19"/>
        <v/>
      </c>
    </row>
    <row r="636" spans="1:11" x14ac:dyDescent="0.25">
      <c r="A636" s="16" t="str">
        <f>'Afrap. apr21-jun21'!A638</f>
        <v/>
      </c>
      <c r="B636" s="81" t="str">
        <f>IF(ISBLANK('Afrap. apr21-jun21'!B638),"",'Afrap. apr21-jun21'!B638)</f>
        <v/>
      </c>
      <c r="C636" s="129" t="str">
        <f>IF(ISBLANK('Afrap. apr21-jun21'!C638),"",'Afrap. apr21-jun21'!C638)</f>
        <v/>
      </c>
      <c r="D636" s="21">
        <f>IF('Afrap. apr21-jun21'!J638="Funktionær",0.75,0.9)</f>
        <v>0.9</v>
      </c>
      <c r="E636" s="17"/>
      <c r="J636" s="111" t="str">
        <f t="shared" si="18"/>
        <v/>
      </c>
      <c r="K636" s="30" t="str">
        <f t="shared" si="19"/>
        <v/>
      </c>
    </row>
    <row r="637" spans="1:11" x14ac:dyDescent="0.25">
      <c r="A637" s="16" t="str">
        <f>'Afrap. apr21-jun21'!A639</f>
        <v/>
      </c>
      <c r="B637" s="81" t="str">
        <f>IF(ISBLANK('Afrap. apr21-jun21'!B639),"",'Afrap. apr21-jun21'!B639)</f>
        <v/>
      </c>
      <c r="C637" s="129" t="str">
        <f>IF(ISBLANK('Afrap. apr21-jun21'!C639),"",'Afrap. apr21-jun21'!C639)</f>
        <v/>
      </c>
      <c r="D637" s="21">
        <f>IF('Afrap. apr21-jun21'!J639="Funktionær",0.75,0.9)</f>
        <v>0.9</v>
      </c>
      <c r="E637" s="17"/>
      <c r="J637" s="111" t="str">
        <f t="shared" si="18"/>
        <v/>
      </c>
      <c r="K637" s="30" t="str">
        <f t="shared" si="19"/>
        <v/>
      </c>
    </row>
    <row r="638" spans="1:11" x14ac:dyDescent="0.25">
      <c r="A638" s="16" t="str">
        <f>'Afrap. apr21-jun21'!A640</f>
        <v/>
      </c>
      <c r="B638" s="81" t="str">
        <f>IF(ISBLANK('Afrap. apr21-jun21'!B640),"",'Afrap. apr21-jun21'!B640)</f>
        <v/>
      </c>
      <c r="C638" s="129" t="str">
        <f>IF(ISBLANK('Afrap. apr21-jun21'!C640),"",'Afrap. apr21-jun21'!C640)</f>
        <v/>
      </c>
      <c r="D638" s="21">
        <f>IF('Afrap. apr21-jun21'!J640="Funktionær",0.75,0.9)</f>
        <v>0.9</v>
      </c>
      <c r="E638" s="17"/>
      <c r="J638" s="111" t="str">
        <f t="shared" si="18"/>
        <v/>
      </c>
      <c r="K638" s="30" t="str">
        <f t="shared" si="19"/>
        <v/>
      </c>
    </row>
    <row r="639" spans="1:11" x14ac:dyDescent="0.25">
      <c r="A639" s="16" t="str">
        <f>'Afrap. apr21-jun21'!A641</f>
        <v/>
      </c>
      <c r="B639" s="81" t="str">
        <f>IF(ISBLANK('Afrap. apr21-jun21'!B641),"",'Afrap. apr21-jun21'!B641)</f>
        <v/>
      </c>
      <c r="C639" s="129" t="str">
        <f>IF(ISBLANK('Afrap. apr21-jun21'!C641),"",'Afrap. apr21-jun21'!C641)</f>
        <v/>
      </c>
      <c r="D639" s="21">
        <f>IF('Afrap. apr21-jun21'!J641="Funktionær",0.75,0.9)</f>
        <v>0.9</v>
      </c>
      <c r="E639" s="17"/>
      <c r="J639" s="111" t="str">
        <f t="shared" si="18"/>
        <v/>
      </c>
      <c r="K639" s="30" t="str">
        <f t="shared" si="19"/>
        <v/>
      </c>
    </row>
    <row r="640" spans="1:11" x14ac:dyDescent="0.25">
      <c r="A640" s="16" t="str">
        <f>'Afrap. apr21-jun21'!A642</f>
        <v/>
      </c>
      <c r="B640" s="81" t="str">
        <f>IF(ISBLANK('Afrap. apr21-jun21'!B642),"",'Afrap. apr21-jun21'!B642)</f>
        <v/>
      </c>
      <c r="C640" s="129" t="str">
        <f>IF(ISBLANK('Afrap. apr21-jun21'!C642),"",'Afrap. apr21-jun21'!C642)</f>
        <v/>
      </c>
      <c r="D640" s="21">
        <f>IF('Afrap. apr21-jun21'!J642="Funktionær",0.75,0.9)</f>
        <v>0.9</v>
      </c>
      <c r="E640" s="17"/>
      <c r="J640" s="111" t="str">
        <f t="shared" si="18"/>
        <v/>
      </c>
      <c r="K640" s="30" t="str">
        <f t="shared" si="19"/>
        <v/>
      </c>
    </row>
    <row r="641" spans="1:11" x14ac:dyDescent="0.25">
      <c r="A641" s="16" t="str">
        <f>'Afrap. apr21-jun21'!A643</f>
        <v/>
      </c>
      <c r="B641" s="81" t="str">
        <f>IF(ISBLANK('Afrap. apr21-jun21'!B643),"",'Afrap. apr21-jun21'!B643)</f>
        <v/>
      </c>
      <c r="C641" s="129" t="str">
        <f>IF(ISBLANK('Afrap. apr21-jun21'!C643),"",'Afrap. apr21-jun21'!C643)</f>
        <v/>
      </c>
      <c r="D641" s="21">
        <f>IF('Afrap. apr21-jun21'!J643="Funktionær",0.75,0.9)</f>
        <v>0.9</v>
      </c>
      <c r="E641" s="17"/>
      <c r="J641" s="111" t="str">
        <f t="shared" si="18"/>
        <v/>
      </c>
      <c r="K641" s="30" t="str">
        <f t="shared" si="19"/>
        <v/>
      </c>
    </row>
    <row r="642" spans="1:11" x14ac:dyDescent="0.25">
      <c r="A642" s="16" t="str">
        <f>'Afrap. apr21-jun21'!A644</f>
        <v/>
      </c>
      <c r="B642" s="81" t="str">
        <f>IF(ISBLANK('Afrap. apr21-jun21'!B644),"",'Afrap. apr21-jun21'!B644)</f>
        <v/>
      </c>
      <c r="C642" s="129" t="str">
        <f>IF(ISBLANK('Afrap. apr21-jun21'!C644),"",'Afrap. apr21-jun21'!C644)</f>
        <v/>
      </c>
      <c r="D642" s="21">
        <f>IF('Afrap. apr21-jun21'!J644="Funktionær",0.75,0.9)</f>
        <v>0.9</v>
      </c>
      <c r="E642" s="17"/>
      <c r="J642" s="111" t="str">
        <f t="shared" si="18"/>
        <v/>
      </c>
      <c r="K642" s="30" t="str">
        <f t="shared" si="19"/>
        <v/>
      </c>
    </row>
    <row r="643" spans="1:11" x14ac:dyDescent="0.25">
      <c r="A643" s="16" t="str">
        <f>'Afrap. apr21-jun21'!A645</f>
        <v/>
      </c>
      <c r="B643" s="81" t="str">
        <f>IF(ISBLANK('Afrap. apr21-jun21'!B645),"",'Afrap. apr21-jun21'!B645)</f>
        <v/>
      </c>
      <c r="C643" s="129" t="str">
        <f>IF(ISBLANK('Afrap. apr21-jun21'!C645),"",'Afrap. apr21-jun21'!C645)</f>
        <v/>
      </c>
      <c r="D643" s="21">
        <f>IF('Afrap. apr21-jun21'!J645="Funktionær",0.75,0.9)</f>
        <v>0.9</v>
      </c>
      <c r="E643" s="17"/>
      <c r="J643" s="111" t="str">
        <f t="shared" si="18"/>
        <v/>
      </c>
      <c r="K643" s="30" t="str">
        <f t="shared" si="19"/>
        <v/>
      </c>
    </row>
    <row r="644" spans="1:11" x14ac:dyDescent="0.25">
      <c r="A644" s="16" t="str">
        <f>'Afrap. apr21-jun21'!A646</f>
        <v/>
      </c>
      <c r="B644" s="81" t="str">
        <f>IF(ISBLANK('Afrap. apr21-jun21'!B646),"",'Afrap. apr21-jun21'!B646)</f>
        <v/>
      </c>
      <c r="C644" s="129" t="str">
        <f>IF(ISBLANK('Afrap. apr21-jun21'!C646),"",'Afrap. apr21-jun21'!C646)</f>
        <v/>
      </c>
      <c r="D644" s="21">
        <f>IF('Afrap. apr21-jun21'!J646="Funktionær",0.75,0.9)</f>
        <v>0.9</v>
      </c>
      <c r="E644" s="17"/>
      <c r="J644" s="111" t="str">
        <f t="shared" si="18"/>
        <v/>
      </c>
      <c r="K644" s="30" t="str">
        <f t="shared" si="19"/>
        <v/>
      </c>
    </row>
    <row r="645" spans="1:11" x14ac:dyDescent="0.25">
      <c r="A645" s="16" t="str">
        <f>'Afrap. apr21-jun21'!A647</f>
        <v/>
      </c>
      <c r="B645" s="81" t="str">
        <f>IF(ISBLANK('Afrap. apr21-jun21'!B647),"",'Afrap. apr21-jun21'!B647)</f>
        <v/>
      </c>
      <c r="C645" s="129" t="str">
        <f>IF(ISBLANK('Afrap. apr21-jun21'!C647),"",'Afrap. apr21-jun21'!C647)</f>
        <v/>
      </c>
      <c r="D645" s="21">
        <f>IF('Afrap. apr21-jun21'!J647="Funktionær",0.75,0.9)</f>
        <v>0.9</v>
      </c>
      <c r="E645" s="17"/>
      <c r="J645" s="111" t="str">
        <f t="shared" si="18"/>
        <v/>
      </c>
      <c r="K645" s="30" t="str">
        <f t="shared" si="19"/>
        <v/>
      </c>
    </row>
    <row r="646" spans="1:11" x14ac:dyDescent="0.25">
      <c r="A646" s="16" t="str">
        <f>'Afrap. apr21-jun21'!A648</f>
        <v/>
      </c>
      <c r="B646" s="81" t="str">
        <f>IF(ISBLANK('Afrap. apr21-jun21'!B648),"",'Afrap. apr21-jun21'!B648)</f>
        <v/>
      </c>
      <c r="C646" s="129" t="str">
        <f>IF(ISBLANK('Afrap. apr21-jun21'!C648),"",'Afrap. apr21-jun21'!C648)</f>
        <v/>
      </c>
      <c r="D646" s="21">
        <f>IF('Afrap. apr21-jun21'!J648="Funktionær",0.75,0.9)</f>
        <v>0.9</v>
      </c>
      <c r="E646" s="17"/>
      <c r="J646" s="111" t="str">
        <f t="shared" ref="J646:J709" si="20">IF(E646="Ja",((F646-G646)+(H646-I646)),"")</f>
        <v/>
      </c>
      <c r="K646" s="30" t="str">
        <f t="shared" ref="K646:K709" si="21">IF(E646="Ja",((F646-G646)+(H646-I646)),"")</f>
        <v/>
      </c>
    </row>
    <row r="647" spans="1:11" x14ac:dyDescent="0.25">
      <c r="A647" s="16" t="str">
        <f>'Afrap. apr21-jun21'!A649</f>
        <v/>
      </c>
      <c r="B647" s="81" t="str">
        <f>IF(ISBLANK('Afrap. apr21-jun21'!B649),"",'Afrap. apr21-jun21'!B649)</f>
        <v/>
      </c>
      <c r="C647" s="129" t="str">
        <f>IF(ISBLANK('Afrap. apr21-jun21'!C649),"",'Afrap. apr21-jun21'!C649)</f>
        <v/>
      </c>
      <c r="D647" s="21">
        <f>IF('Afrap. apr21-jun21'!J649="Funktionær",0.75,0.9)</f>
        <v>0.9</v>
      </c>
      <c r="E647" s="17"/>
      <c r="J647" s="111" t="str">
        <f t="shared" si="20"/>
        <v/>
      </c>
      <c r="K647" s="30" t="str">
        <f t="shared" si="21"/>
        <v/>
      </c>
    </row>
    <row r="648" spans="1:11" x14ac:dyDescent="0.25">
      <c r="A648" s="16" t="str">
        <f>'Afrap. apr21-jun21'!A650</f>
        <v/>
      </c>
      <c r="B648" s="81" t="str">
        <f>IF(ISBLANK('Afrap. apr21-jun21'!B650),"",'Afrap. apr21-jun21'!B650)</f>
        <v/>
      </c>
      <c r="C648" s="129" t="str">
        <f>IF(ISBLANK('Afrap. apr21-jun21'!C650),"",'Afrap. apr21-jun21'!C650)</f>
        <v/>
      </c>
      <c r="D648" s="21">
        <f>IF('Afrap. apr21-jun21'!J650="Funktionær",0.75,0.9)</f>
        <v>0.9</v>
      </c>
      <c r="E648" s="17"/>
      <c r="J648" s="111" t="str">
        <f t="shared" si="20"/>
        <v/>
      </c>
      <c r="K648" s="30" t="str">
        <f t="shared" si="21"/>
        <v/>
      </c>
    </row>
    <row r="649" spans="1:11" x14ac:dyDescent="0.25">
      <c r="A649" s="16" t="str">
        <f>'Afrap. apr21-jun21'!A651</f>
        <v/>
      </c>
      <c r="B649" s="81" t="str">
        <f>IF(ISBLANK('Afrap. apr21-jun21'!B651),"",'Afrap. apr21-jun21'!B651)</f>
        <v/>
      </c>
      <c r="C649" s="129" t="str">
        <f>IF(ISBLANK('Afrap. apr21-jun21'!C651),"",'Afrap. apr21-jun21'!C651)</f>
        <v/>
      </c>
      <c r="D649" s="21">
        <f>IF('Afrap. apr21-jun21'!J651="Funktionær",0.75,0.9)</f>
        <v>0.9</v>
      </c>
      <c r="E649" s="17"/>
      <c r="J649" s="111" t="str">
        <f t="shared" si="20"/>
        <v/>
      </c>
      <c r="K649" s="30" t="str">
        <f t="shared" si="21"/>
        <v/>
      </c>
    </row>
    <row r="650" spans="1:11" x14ac:dyDescent="0.25">
      <c r="A650" s="16" t="str">
        <f>'Afrap. apr21-jun21'!A652</f>
        <v/>
      </c>
      <c r="B650" s="81" t="str">
        <f>IF(ISBLANK('Afrap. apr21-jun21'!B652),"",'Afrap. apr21-jun21'!B652)</f>
        <v/>
      </c>
      <c r="C650" s="129" t="str">
        <f>IF(ISBLANK('Afrap. apr21-jun21'!C652),"",'Afrap. apr21-jun21'!C652)</f>
        <v/>
      </c>
      <c r="D650" s="21">
        <f>IF('Afrap. apr21-jun21'!J652="Funktionær",0.75,0.9)</f>
        <v>0.9</v>
      </c>
      <c r="E650" s="17"/>
      <c r="J650" s="111" t="str">
        <f t="shared" si="20"/>
        <v/>
      </c>
      <c r="K650" s="30" t="str">
        <f t="shared" si="21"/>
        <v/>
      </c>
    </row>
    <row r="651" spans="1:11" x14ac:dyDescent="0.25">
      <c r="A651" s="16" t="str">
        <f>'Afrap. apr21-jun21'!A653</f>
        <v/>
      </c>
      <c r="B651" s="81" t="str">
        <f>IF(ISBLANK('Afrap. apr21-jun21'!B653),"",'Afrap. apr21-jun21'!B653)</f>
        <v/>
      </c>
      <c r="C651" s="129" t="str">
        <f>IF(ISBLANK('Afrap. apr21-jun21'!C653),"",'Afrap. apr21-jun21'!C653)</f>
        <v/>
      </c>
      <c r="D651" s="21">
        <f>IF('Afrap. apr21-jun21'!J653="Funktionær",0.75,0.9)</f>
        <v>0.9</v>
      </c>
      <c r="E651" s="17"/>
      <c r="J651" s="111" t="str">
        <f t="shared" si="20"/>
        <v/>
      </c>
      <c r="K651" s="30" t="str">
        <f t="shared" si="21"/>
        <v/>
      </c>
    </row>
    <row r="652" spans="1:11" x14ac:dyDescent="0.25">
      <c r="A652" s="16" t="str">
        <f>'Afrap. apr21-jun21'!A654</f>
        <v/>
      </c>
      <c r="B652" s="81" t="str">
        <f>IF(ISBLANK('Afrap. apr21-jun21'!B654),"",'Afrap. apr21-jun21'!B654)</f>
        <v/>
      </c>
      <c r="C652" s="129" t="str">
        <f>IF(ISBLANK('Afrap. apr21-jun21'!C654),"",'Afrap. apr21-jun21'!C654)</f>
        <v/>
      </c>
      <c r="D652" s="21">
        <f>IF('Afrap. apr21-jun21'!J654="Funktionær",0.75,0.9)</f>
        <v>0.9</v>
      </c>
      <c r="E652" s="17"/>
      <c r="J652" s="111" t="str">
        <f t="shared" si="20"/>
        <v/>
      </c>
      <c r="K652" s="30" t="str">
        <f t="shared" si="21"/>
        <v/>
      </c>
    </row>
    <row r="653" spans="1:11" x14ac:dyDescent="0.25">
      <c r="A653" s="16" t="str">
        <f>'Afrap. apr21-jun21'!A655</f>
        <v/>
      </c>
      <c r="B653" s="81" t="str">
        <f>IF(ISBLANK('Afrap. apr21-jun21'!B655),"",'Afrap. apr21-jun21'!B655)</f>
        <v/>
      </c>
      <c r="C653" s="129" t="str">
        <f>IF(ISBLANK('Afrap. apr21-jun21'!C655),"",'Afrap. apr21-jun21'!C655)</f>
        <v/>
      </c>
      <c r="D653" s="21">
        <f>IF('Afrap. apr21-jun21'!J655="Funktionær",0.75,0.9)</f>
        <v>0.9</v>
      </c>
      <c r="E653" s="17"/>
      <c r="J653" s="111" t="str">
        <f t="shared" si="20"/>
        <v/>
      </c>
      <c r="K653" s="30" t="str">
        <f t="shared" si="21"/>
        <v/>
      </c>
    </row>
    <row r="654" spans="1:11" x14ac:dyDescent="0.25">
      <c r="A654" s="16" t="str">
        <f>'Afrap. apr21-jun21'!A656</f>
        <v/>
      </c>
      <c r="B654" s="81" t="str">
        <f>IF(ISBLANK('Afrap. apr21-jun21'!B656),"",'Afrap. apr21-jun21'!B656)</f>
        <v/>
      </c>
      <c r="C654" s="129" t="str">
        <f>IF(ISBLANK('Afrap. apr21-jun21'!C656),"",'Afrap. apr21-jun21'!C656)</f>
        <v/>
      </c>
      <c r="D654" s="21">
        <f>IF('Afrap. apr21-jun21'!J656="Funktionær",0.75,0.9)</f>
        <v>0.9</v>
      </c>
      <c r="E654" s="17"/>
      <c r="J654" s="111" t="str">
        <f t="shared" si="20"/>
        <v/>
      </c>
      <c r="K654" s="30" t="str">
        <f t="shared" si="21"/>
        <v/>
      </c>
    </row>
    <row r="655" spans="1:11" x14ac:dyDescent="0.25">
      <c r="A655" s="16" t="str">
        <f>'Afrap. apr21-jun21'!A657</f>
        <v/>
      </c>
      <c r="B655" s="81" t="str">
        <f>IF(ISBLANK('Afrap. apr21-jun21'!B657),"",'Afrap. apr21-jun21'!B657)</f>
        <v/>
      </c>
      <c r="C655" s="129" t="str">
        <f>IF(ISBLANK('Afrap. apr21-jun21'!C657),"",'Afrap. apr21-jun21'!C657)</f>
        <v/>
      </c>
      <c r="D655" s="21">
        <f>IF('Afrap. apr21-jun21'!J657="Funktionær",0.75,0.9)</f>
        <v>0.9</v>
      </c>
      <c r="E655" s="17"/>
      <c r="J655" s="111" t="str">
        <f t="shared" si="20"/>
        <v/>
      </c>
      <c r="K655" s="30" t="str">
        <f t="shared" si="21"/>
        <v/>
      </c>
    </row>
    <row r="656" spans="1:11" x14ac:dyDescent="0.25">
      <c r="A656" s="16" t="str">
        <f>'Afrap. apr21-jun21'!A658</f>
        <v/>
      </c>
      <c r="B656" s="81" t="str">
        <f>IF(ISBLANK('Afrap. apr21-jun21'!B658),"",'Afrap. apr21-jun21'!B658)</f>
        <v/>
      </c>
      <c r="C656" s="129" t="str">
        <f>IF(ISBLANK('Afrap. apr21-jun21'!C658),"",'Afrap. apr21-jun21'!C658)</f>
        <v/>
      </c>
      <c r="D656" s="21">
        <f>IF('Afrap. apr21-jun21'!J658="Funktionær",0.75,0.9)</f>
        <v>0.9</v>
      </c>
      <c r="E656" s="17"/>
      <c r="J656" s="111" t="str">
        <f t="shared" si="20"/>
        <v/>
      </c>
      <c r="K656" s="30" t="str">
        <f t="shared" si="21"/>
        <v/>
      </c>
    </row>
    <row r="657" spans="1:11" x14ac:dyDescent="0.25">
      <c r="A657" s="16" t="str">
        <f>'Afrap. apr21-jun21'!A659</f>
        <v/>
      </c>
      <c r="B657" s="81" t="str">
        <f>IF(ISBLANK('Afrap. apr21-jun21'!B659),"",'Afrap. apr21-jun21'!B659)</f>
        <v/>
      </c>
      <c r="C657" s="129" t="str">
        <f>IF(ISBLANK('Afrap. apr21-jun21'!C659),"",'Afrap. apr21-jun21'!C659)</f>
        <v/>
      </c>
      <c r="D657" s="21">
        <f>IF('Afrap. apr21-jun21'!J659="Funktionær",0.75,0.9)</f>
        <v>0.9</v>
      </c>
      <c r="E657" s="17"/>
      <c r="J657" s="111" t="str">
        <f t="shared" si="20"/>
        <v/>
      </c>
      <c r="K657" s="30" t="str">
        <f t="shared" si="21"/>
        <v/>
      </c>
    </row>
    <row r="658" spans="1:11" x14ac:dyDescent="0.25">
      <c r="A658" s="16" t="str">
        <f>'Afrap. apr21-jun21'!A660</f>
        <v/>
      </c>
      <c r="B658" s="81" t="str">
        <f>IF(ISBLANK('Afrap. apr21-jun21'!B660),"",'Afrap. apr21-jun21'!B660)</f>
        <v/>
      </c>
      <c r="C658" s="129" t="str">
        <f>IF(ISBLANK('Afrap. apr21-jun21'!C660),"",'Afrap. apr21-jun21'!C660)</f>
        <v/>
      </c>
      <c r="D658" s="21">
        <f>IF('Afrap. apr21-jun21'!J660="Funktionær",0.75,0.9)</f>
        <v>0.9</v>
      </c>
      <c r="E658" s="17"/>
      <c r="J658" s="111" t="str">
        <f t="shared" si="20"/>
        <v/>
      </c>
      <c r="K658" s="30" t="str">
        <f t="shared" si="21"/>
        <v/>
      </c>
    </row>
    <row r="659" spans="1:11" x14ac:dyDescent="0.25">
      <c r="A659" s="16" t="str">
        <f>'Afrap. apr21-jun21'!A661</f>
        <v/>
      </c>
      <c r="B659" s="81" t="str">
        <f>IF(ISBLANK('Afrap. apr21-jun21'!B661),"",'Afrap. apr21-jun21'!B661)</f>
        <v/>
      </c>
      <c r="C659" s="129" t="str">
        <f>IF(ISBLANK('Afrap. apr21-jun21'!C661),"",'Afrap. apr21-jun21'!C661)</f>
        <v/>
      </c>
      <c r="D659" s="21">
        <f>IF('Afrap. apr21-jun21'!J661="Funktionær",0.75,0.9)</f>
        <v>0.9</v>
      </c>
      <c r="E659" s="17"/>
      <c r="J659" s="111" t="str">
        <f t="shared" si="20"/>
        <v/>
      </c>
      <c r="K659" s="30" t="str">
        <f t="shared" si="21"/>
        <v/>
      </c>
    </row>
    <row r="660" spans="1:11" x14ac:dyDescent="0.25">
      <c r="A660" s="16" t="str">
        <f>'Afrap. apr21-jun21'!A662</f>
        <v/>
      </c>
      <c r="B660" s="81" t="str">
        <f>IF(ISBLANK('Afrap. apr21-jun21'!B662),"",'Afrap. apr21-jun21'!B662)</f>
        <v/>
      </c>
      <c r="C660" s="129" t="str">
        <f>IF(ISBLANK('Afrap. apr21-jun21'!C662),"",'Afrap. apr21-jun21'!C662)</f>
        <v/>
      </c>
      <c r="D660" s="21">
        <f>IF('Afrap. apr21-jun21'!J662="Funktionær",0.75,0.9)</f>
        <v>0.9</v>
      </c>
      <c r="E660" s="17"/>
      <c r="J660" s="111" t="str">
        <f t="shared" si="20"/>
        <v/>
      </c>
      <c r="K660" s="30" t="str">
        <f t="shared" si="21"/>
        <v/>
      </c>
    </row>
    <row r="661" spans="1:11" x14ac:dyDescent="0.25">
      <c r="A661" s="16" t="str">
        <f>'Afrap. apr21-jun21'!A663</f>
        <v/>
      </c>
      <c r="B661" s="81" t="str">
        <f>IF(ISBLANK('Afrap. apr21-jun21'!B663),"",'Afrap. apr21-jun21'!B663)</f>
        <v/>
      </c>
      <c r="C661" s="129" t="str">
        <f>IF(ISBLANK('Afrap. apr21-jun21'!C663),"",'Afrap. apr21-jun21'!C663)</f>
        <v/>
      </c>
      <c r="D661" s="21">
        <f>IF('Afrap. apr21-jun21'!J663="Funktionær",0.75,0.9)</f>
        <v>0.9</v>
      </c>
      <c r="E661" s="17"/>
      <c r="J661" s="111" t="str">
        <f t="shared" si="20"/>
        <v/>
      </c>
      <c r="K661" s="30" t="str">
        <f t="shared" si="21"/>
        <v/>
      </c>
    </row>
    <row r="662" spans="1:11" x14ac:dyDescent="0.25">
      <c r="A662" s="16" t="str">
        <f>'Afrap. apr21-jun21'!A664</f>
        <v/>
      </c>
      <c r="B662" s="81" t="str">
        <f>IF(ISBLANK('Afrap. apr21-jun21'!B664),"",'Afrap. apr21-jun21'!B664)</f>
        <v/>
      </c>
      <c r="C662" s="129" t="str">
        <f>IF(ISBLANK('Afrap. apr21-jun21'!C664),"",'Afrap. apr21-jun21'!C664)</f>
        <v/>
      </c>
      <c r="D662" s="21">
        <f>IF('Afrap. apr21-jun21'!J664="Funktionær",0.75,0.9)</f>
        <v>0.9</v>
      </c>
      <c r="E662" s="17"/>
      <c r="J662" s="111" t="str">
        <f t="shared" si="20"/>
        <v/>
      </c>
      <c r="K662" s="30" t="str">
        <f t="shared" si="21"/>
        <v/>
      </c>
    </row>
    <row r="663" spans="1:11" x14ac:dyDescent="0.25">
      <c r="A663" s="16" t="str">
        <f>'Afrap. apr21-jun21'!A665</f>
        <v/>
      </c>
      <c r="B663" s="81" t="str">
        <f>IF(ISBLANK('Afrap. apr21-jun21'!B665),"",'Afrap. apr21-jun21'!B665)</f>
        <v/>
      </c>
      <c r="C663" s="129" t="str">
        <f>IF(ISBLANK('Afrap. apr21-jun21'!C665),"",'Afrap. apr21-jun21'!C665)</f>
        <v/>
      </c>
      <c r="D663" s="21">
        <f>IF('Afrap. apr21-jun21'!J665="Funktionær",0.75,0.9)</f>
        <v>0.9</v>
      </c>
      <c r="E663" s="17"/>
      <c r="J663" s="111" t="str">
        <f t="shared" si="20"/>
        <v/>
      </c>
      <c r="K663" s="30" t="str">
        <f t="shared" si="21"/>
        <v/>
      </c>
    </row>
    <row r="664" spans="1:11" x14ac:dyDescent="0.25">
      <c r="A664" s="16" t="str">
        <f>'Afrap. apr21-jun21'!A666</f>
        <v/>
      </c>
      <c r="B664" s="81" t="str">
        <f>IF(ISBLANK('Afrap. apr21-jun21'!B666),"",'Afrap. apr21-jun21'!B666)</f>
        <v/>
      </c>
      <c r="C664" s="129" t="str">
        <f>IF(ISBLANK('Afrap. apr21-jun21'!C666),"",'Afrap. apr21-jun21'!C666)</f>
        <v/>
      </c>
      <c r="D664" s="21">
        <f>IF('Afrap. apr21-jun21'!J666="Funktionær",0.75,0.9)</f>
        <v>0.9</v>
      </c>
      <c r="E664" s="17"/>
      <c r="J664" s="111" t="str">
        <f t="shared" si="20"/>
        <v/>
      </c>
      <c r="K664" s="30" t="str">
        <f t="shared" si="21"/>
        <v/>
      </c>
    </row>
    <row r="665" spans="1:11" x14ac:dyDescent="0.25">
      <c r="A665" s="16" t="str">
        <f>'Afrap. apr21-jun21'!A667</f>
        <v/>
      </c>
      <c r="B665" s="81" t="str">
        <f>IF(ISBLANK('Afrap. apr21-jun21'!B667),"",'Afrap. apr21-jun21'!B667)</f>
        <v/>
      </c>
      <c r="C665" s="129" t="str">
        <f>IF(ISBLANK('Afrap. apr21-jun21'!C667),"",'Afrap. apr21-jun21'!C667)</f>
        <v/>
      </c>
      <c r="D665" s="21">
        <f>IF('Afrap. apr21-jun21'!J667="Funktionær",0.75,0.9)</f>
        <v>0.9</v>
      </c>
      <c r="E665" s="17"/>
      <c r="J665" s="111" t="str">
        <f t="shared" si="20"/>
        <v/>
      </c>
      <c r="K665" s="30" t="str">
        <f t="shared" si="21"/>
        <v/>
      </c>
    </row>
    <row r="666" spans="1:11" x14ac:dyDescent="0.25">
      <c r="A666" s="16" t="str">
        <f>'Afrap. apr21-jun21'!A668</f>
        <v/>
      </c>
      <c r="B666" s="81" t="str">
        <f>IF(ISBLANK('Afrap. apr21-jun21'!B668),"",'Afrap. apr21-jun21'!B668)</f>
        <v/>
      </c>
      <c r="C666" s="129" t="str">
        <f>IF(ISBLANK('Afrap. apr21-jun21'!C668),"",'Afrap. apr21-jun21'!C668)</f>
        <v/>
      </c>
      <c r="D666" s="21">
        <f>IF('Afrap. apr21-jun21'!J668="Funktionær",0.75,0.9)</f>
        <v>0.9</v>
      </c>
      <c r="E666" s="17"/>
      <c r="J666" s="111" t="str">
        <f t="shared" si="20"/>
        <v/>
      </c>
      <c r="K666" s="30" t="str">
        <f t="shared" si="21"/>
        <v/>
      </c>
    </row>
    <row r="667" spans="1:11" x14ac:dyDescent="0.25">
      <c r="A667" s="16" t="str">
        <f>'Afrap. apr21-jun21'!A669</f>
        <v/>
      </c>
      <c r="B667" s="81" t="str">
        <f>IF(ISBLANK('Afrap. apr21-jun21'!B669),"",'Afrap. apr21-jun21'!B669)</f>
        <v/>
      </c>
      <c r="C667" s="129" t="str">
        <f>IF(ISBLANK('Afrap. apr21-jun21'!C669),"",'Afrap. apr21-jun21'!C669)</f>
        <v/>
      </c>
      <c r="D667" s="21">
        <f>IF('Afrap. apr21-jun21'!J669="Funktionær",0.75,0.9)</f>
        <v>0.9</v>
      </c>
      <c r="E667" s="17"/>
      <c r="J667" s="111" t="str">
        <f t="shared" si="20"/>
        <v/>
      </c>
      <c r="K667" s="30" t="str">
        <f t="shared" si="21"/>
        <v/>
      </c>
    </row>
    <row r="668" spans="1:11" x14ac:dyDescent="0.25">
      <c r="A668" s="16" t="str">
        <f>'Afrap. apr21-jun21'!A670</f>
        <v/>
      </c>
      <c r="B668" s="81" t="str">
        <f>IF(ISBLANK('Afrap. apr21-jun21'!B670),"",'Afrap. apr21-jun21'!B670)</f>
        <v/>
      </c>
      <c r="C668" s="129" t="str">
        <f>IF(ISBLANK('Afrap. apr21-jun21'!C670),"",'Afrap. apr21-jun21'!C670)</f>
        <v/>
      </c>
      <c r="D668" s="21">
        <f>IF('Afrap. apr21-jun21'!J670="Funktionær",0.75,0.9)</f>
        <v>0.9</v>
      </c>
      <c r="E668" s="17"/>
      <c r="J668" s="111" t="str">
        <f t="shared" si="20"/>
        <v/>
      </c>
      <c r="K668" s="30" t="str">
        <f t="shared" si="21"/>
        <v/>
      </c>
    </row>
    <row r="669" spans="1:11" x14ac:dyDescent="0.25">
      <c r="A669" s="16" t="str">
        <f>'Afrap. apr21-jun21'!A671</f>
        <v/>
      </c>
      <c r="B669" s="81" t="str">
        <f>IF(ISBLANK('Afrap. apr21-jun21'!B671),"",'Afrap. apr21-jun21'!B671)</f>
        <v/>
      </c>
      <c r="C669" s="129" t="str">
        <f>IF(ISBLANK('Afrap. apr21-jun21'!C671),"",'Afrap. apr21-jun21'!C671)</f>
        <v/>
      </c>
      <c r="D669" s="21">
        <f>IF('Afrap. apr21-jun21'!J671="Funktionær",0.75,0.9)</f>
        <v>0.9</v>
      </c>
      <c r="E669" s="17"/>
      <c r="J669" s="111" t="str">
        <f t="shared" si="20"/>
        <v/>
      </c>
      <c r="K669" s="30" t="str">
        <f t="shared" si="21"/>
        <v/>
      </c>
    </row>
    <row r="670" spans="1:11" x14ac:dyDescent="0.25">
      <c r="A670" s="16" t="str">
        <f>'Afrap. apr21-jun21'!A672</f>
        <v/>
      </c>
      <c r="B670" s="81" t="str">
        <f>IF(ISBLANK('Afrap. apr21-jun21'!B672),"",'Afrap. apr21-jun21'!B672)</f>
        <v/>
      </c>
      <c r="C670" s="129" t="str">
        <f>IF(ISBLANK('Afrap. apr21-jun21'!C672),"",'Afrap. apr21-jun21'!C672)</f>
        <v/>
      </c>
      <c r="D670" s="21">
        <f>IF('Afrap. apr21-jun21'!J672="Funktionær",0.75,0.9)</f>
        <v>0.9</v>
      </c>
      <c r="E670" s="17"/>
      <c r="J670" s="111" t="str">
        <f t="shared" si="20"/>
        <v/>
      </c>
      <c r="K670" s="30" t="str">
        <f t="shared" si="21"/>
        <v/>
      </c>
    </row>
    <row r="671" spans="1:11" x14ac:dyDescent="0.25">
      <c r="A671" s="16" t="str">
        <f>'Afrap. apr21-jun21'!A673</f>
        <v/>
      </c>
      <c r="B671" s="81" t="str">
        <f>IF(ISBLANK('Afrap. apr21-jun21'!B673),"",'Afrap. apr21-jun21'!B673)</f>
        <v/>
      </c>
      <c r="C671" s="129" t="str">
        <f>IF(ISBLANK('Afrap. apr21-jun21'!C673),"",'Afrap. apr21-jun21'!C673)</f>
        <v/>
      </c>
      <c r="D671" s="21">
        <f>IF('Afrap. apr21-jun21'!J673="Funktionær",0.75,0.9)</f>
        <v>0.9</v>
      </c>
      <c r="E671" s="17"/>
      <c r="J671" s="111" t="str">
        <f t="shared" si="20"/>
        <v/>
      </c>
      <c r="K671" s="30" t="str">
        <f t="shared" si="21"/>
        <v/>
      </c>
    </row>
    <row r="672" spans="1:11" x14ac:dyDescent="0.25">
      <c r="A672" s="16" t="str">
        <f>'Afrap. apr21-jun21'!A674</f>
        <v/>
      </c>
      <c r="B672" s="81" t="str">
        <f>IF(ISBLANK('Afrap. apr21-jun21'!B674),"",'Afrap. apr21-jun21'!B674)</f>
        <v/>
      </c>
      <c r="C672" s="129" t="str">
        <f>IF(ISBLANK('Afrap. apr21-jun21'!C674),"",'Afrap. apr21-jun21'!C674)</f>
        <v/>
      </c>
      <c r="D672" s="21">
        <f>IF('Afrap. apr21-jun21'!J674="Funktionær",0.75,0.9)</f>
        <v>0.9</v>
      </c>
      <c r="E672" s="17"/>
      <c r="J672" s="111" t="str">
        <f t="shared" si="20"/>
        <v/>
      </c>
      <c r="K672" s="30" t="str">
        <f t="shared" si="21"/>
        <v/>
      </c>
    </row>
    <row r="673" spans="1:11" x14ac:dyDescent="0.25">
      <c r="A673" s="16" t="str">
        <f>'Afrap. apr21-jun21'!A675</f>
        <v/>
      </c>
      <c r="B673" s="81" t="str">
        <f>IF(ISBLANK('Afrap. apr21-jun21'!B675),"",'Afrap. apr21-jun21'!B675)</f>
        <v/>
      </c>
      <c r="C673" s="129" t="str">
        <f>IF(ISBLANK('Afrap. apr21-jun21'!C675),"",'Afrap. apr21-jun21'!C675)</f>
        <v/>
      </c>
      <c r="D673" s="21">
        <f>IF('Afrap. apr21-jun21'!J675="Funktionær",0.75,0.9)</f>
        <v>0.9</v>
      </c>
      <c r="E673" s="17"/>
      <c r="J673" s="111" t="str">
        <f t="shared" si="20"/>
        <v/>
      </c>
      <c r="K673" s="30" t="str">
        <f t="shared" si="21"/>
        <v/>
      </c>
    </row>
    <row r="674" spans="1:11" x14ac:dyDescent="0.25">
      <c r="A674" s="16" t="str">
        <f>'Afrap. apr21-jun21'!A676</f>
        <v/>
      </c>
      <c r="B674" s="81" t="str">
        <f>IF(ISBLANK('Afrap. apr21-jun21'!B676),"",'Afrap. apr21-jun21'!B676)</f>
        <v/>
      </c>
      <c r="C674" s="129" t="str">
        <f>IF(ISBLANK('Afrap. apr21-jun21'!C676),"",'Afrap. apr21-jun21'!C676)</f>
        <v/>
      </c>
      <c r="D674" s="21">
        <f>IF('Afrap. apr21-jun21'!J676="Funktionær",0.75,0.9)</f>
        <v>0.9</v>
      </c>
      <c r="E674" s="17"/>
      <c r="J674" s="111" t="str">
        <f t="shared" si="20"/>
        <v/>
      </c>
      <c r="K674" s="30" t="str">
        <f t="shared" si="21"/>
        <v/>
      </c>
    </row>
    <row r="675" spans="1:11" x14ac:dyDescent="0.25">
      <c r="A675" s="16" t="str">
        <f>'Afrap. apr21-jun21'!A677</f>
        <v/>
      </c>
      <c r="B675" s="81" t="str">
        <f>IF(ISBLANK('Afrap. apr21-jun21'!B677),"",'Afrap. apr21-jun21'!B677)</f>
        <v/>
      </c>
      <c r="C675" s="129" t="str">
        <f>IF(ISBLANK('Afrap. apr21-jun21'!C677),"",'Afrap. apr21-jun21'!C677)</f>
        <v/>
      </c>
      <c r="D675" s="21">
        <f>IF('Afrap. apr21-jun21'!J677="Funktionær",0.75,0.9)</f>
        <v>0.9</v>
      </c>
      <c r="E675" s="17"/>
      <c r="J675" s="111" t="str">
        <f t="shared" si="20"/>
        <v/>
      </c>
      <c r="K675" s="30" t="str">
        <f t="shared" si="21"/>
        <v/>
      </c>
    </row>
    <row r="676" spans="1:11" x14ac:dyDescent="0.25">
      <c r="A676" s="16" t="str">
        <f>'Afrap. apr21-jun21'!A678</f>
        <v/>
      </c>
      <c r="B676" s="81" t="str">
        <f>IF(ISBLANK('Afrap. apr21-jun21'!B678),"",'Afrap. apr21-jun21'!B678)</f>
        <v/>
      </c>
      <c r="C676" s="129" t="str">
        <f>IF(ISBLANK('Afrap. apr21-jun21'!C678),"",'Afrap. apr21-jun21'!C678)</f>
        <v/>
      </c>
      <c r="D676" s="21">
        <f>IF('Afrap. apr21-jun21'!J678="Funktionær",0.75,0.9)</f>
        <v>0.9</v>
      </c>
      <c r="E676" s="17"/>
      <c r="J676" s="111" t="str">
        <f t="shared" si="20"/>
        <v/>
      </c>
      <c r="K676" s="30" t="str">
        <f t="shared" si="21"/>
        <v/>
      </c>
    </row>
    <row r="677" spans="1:11" x14ac:dyDescent="0.25">
      <c r="A677" s="16" t="str">
        <f>'Afrap. apr21-jun21'!A679</f>
        <v/>
      </c>
      <c r="B677" s="81" t="str">
        <f>IF(ISBLANK('Afrap. apr21-jun21'!B679),"",'Afrap. apr21-jun21'!B679)</f>
        <v/>
      </c>
      <c r="C677" s="129" t="str">
        <f>IF(ISBLANK('Afrap. apr21-jun21'!C679),"",'Afrap. apr21-jun21'!C679)</f>
        <v/>
      </c>
      <c r="D677" s="21">
        <f>IF('Afrap. apr21-jun21'!J679="Funktionær",0.75,0.9)</f>
        <v>0.9</v>
      </c>
      <c r="E677" s="17"/>
      <c r="J677" s="111" t="str">
        <f t="shared" si="20"/>
        <v/>
      </c>
      <c r="K677" s="30" t="str">
        <f t="shared" si="21"/>
        <v/>
      </c>
    </row>
    <row r="678" spans="1:11" x14ac:dyDescent="0.25">
      <c r="A678" s="16" t="str">
        <f>'Afrap. apr21-jun21'!A680</f>
        <v/>
      </c>
      <c r="B678" s="81" t="str">
        <f>IF(ISBLANK('Afrap. apr21-jun21'!B680),"",'Afrap. apr21-jun21'!B680)</f>
        <v/>
      </c>
      <c r="C678" s="129" t="str">
        <f>IF(ISBLANK('Afrap. apr21-jun21'!C680),"",'Afrap. apr21-jun21'!C680)</f>
        <v/>
      </c>
      <c r="D678" s="21">
        <f>IF('Afrap. apr21-jun21'!J680="Funktionær",0.75,0.9)</f>
        <v>0.9</v>
      </c>
      <c r="E678" s="17"/>
      <c r="J678" s="111" t="str">
        <f t="shared" si="20"/>
        <v/>
      </c>
      <c r="K678" s="30" t="str">
        <f t="shared" si="21"/>
        <v/>
      </c>
    </row>
    <row r="679" spans="1:11" x14ac:dyDescent="0.25">
      <c r="A679" s="16" t="str">
        <f>'Afrap. apr21-jun21'!A681</f>
        <v/>
      </c>
      <c r="B679" s="81" t="str">
        <f>IF(ISBLANK('Afrap. apr21-jun21'!B681),"",'Afrap. apr21-jun21'!B681)</f>
        <v/>
      </c>
      <c r="C679" s="129" t="str">
        <f>IF(ISBLANK('Afrap. apr21-jun21'!C681),"",'Afrap. apr21-jun21'!C681)</f>
        <v/>
      </c>
      <c r="D679" s="21">
        <f>IF('Afrap. apr21-jun21'!J681="Funktionær",0.75,0.9)</f>
        <v>0.9</v>
      </c>
      <c r="E679" s="17"/>
      <c r="J679" s="111" t="str">
        <f t="shared" si="20"/>
        <v/>
      </c>
      <c r="K679" s="30" t="str">
        <f t="shared" si="21"/>
        <v/>
      </c>
    </row>
    <row r="680" spans="1:11" x14ac:dyDescent="0.25">
      <c r="A680" s="16" t="str">
        <f>'Afrap. apr21-jun21'!A682</f>
        <v/>
      </c>
      <c r="B680" s="81" t="str">
        <f>IF(ISBLANK('Afrap. apr21-jun21'!B682),"",'Afrap. apr21-jun21'!B682)</f>
        <v/>
      </c>
      <c r="C680" s="129" t="str">
        <f>IF(ISBLANK('Afrap. apr21-jun21'!C682),"",'Afrap. apr21-jun21'!C682)</f>
        <v/>
      </c>
      <c r="D680" s="21">
        <f>IF('Afrap. apr21-jun21'!J682="Funktionær",0.75,0.9)</f>
        <v>0.9</v>
      </c>
      <c r="E680" s="17"/>
      <c r="J680" s="111" t="str">
        <f t="shared" si="20"/>
        <v/>
      </c>
      <c r="K680" s="30" t="str">
        <f t="shared" si="21"/>
        <v/>
      </c>
    </row>
    <row r="681" spans="1:11" x14ac:dyDescent="0.25">
      <c r="A681" s="16" t="str">
        <f>'Afrap. apr21-jun21'!A683</f>
        <v/>
      </c>
      <c r="B681" s="81" t="str">
        <f>IF(ISBLANK('Afrap. apr21-jun21'!B683),"",'Afrap. apr21-jun21'!B683)</f>
        <v/>
      </c>
      <c r="C681" s="129" t="str">
        <f>IF(ISBLANK('Afrap. apr21-jun21'!C683),"",'Afrap. apr21-jun21'!C683)</f>
        <v/>
      </c>
      <c r="D681" s="21">
        <f>IF('Afrap. apr21-jun21'!J683="Funktionær",0.75,0.9)</f>
        <v>0.9</v>
      </c>
      <c r="E681" s="17"/>
      <c r="J681" s="111" t="str">
        <f t="shared" si="20"/>
        <v/>
      </c>
      <c r="K681" s="30" t="str">
        <f t="shared" si="21"/>
        <v/>
      </c>
    </row>
    <row r="682" spans="1:11" x14ac:dyDescent="0.25">
      <c r="A682" s="16" t="str">
        <f>'Afrap. apr21-jun21'!A684</f>
        <v/>
      </c>
      <c r="B682" s="81" t="str">
        <f>IF(ISBLANK('Afrap. apr21-jun21'!B684),"",'Afrap. apr21-jun21'!B684)</f>
        <v/>
      </c>
      <c r="C682" s="129" t="str">
        <f>IF(ISBLANK('Afrap. apr21-jun21'!C684),"",'Afrap. apr21-jun21'!C684)</f>
        <v/>
      </c>
      <c r="D682" s="21">
        <f>IF('Afrap. apr21-jun21'!J684="Funktionær",0.75,0.9)</f>
        <v>0.9</v>
      </c>
      <c r="E682" s="17"/>
      <c r="J682" s="111" t="str">
        <f t="shared" si="20"/>
        <v/>
      </c>
      <c r="K682" s="30" t="str">
        <f t="shared" si="21"/>
        <v/>
      </c>
    </row>
    <row r="683" spans="1:11" x14ac:dyDescent="0.25">
      <c r="A683" s="16" t="str">
        <f>'Afrap. apr21-jun21'!A685</f>
        <v/>
      </c>
      <c r="B683" s="81" t="str">
        <f>IF(ISBLANK('Afrap. apr21-jun21'!B685),"",'Afrap. apr21-jun21'!B685)</f>
        <v/>
      </c>
      <c r="C683" s="129" t="str">
        <f>IF(ISBLANK('Afrap. apr21-jun21'!C685),"",'Afrap. apr21-jun21'!C685)</f>
        <v/>
      </c>
      <c r="D683" s="21">
        <f>IF('Afrap. apr21-jun21'!J685="Funktionær",0.75,0.9)</f>
        <v>0.9</v>
      </c>
      <c r="E683" s="17"/>
      <c r="J683" s="111" t="str">
        <f t="shared" si="20"/>
        <v/>
      </c>
      <c r="K683" s="30" t="str">
        <f t="shared" si="21"/>
        <v/>
      </c>
    </row>
    <row r="684" spans="1:11" x14ac:dyDescent="0.25">
      <c r="A684" s="16" t="str">
        <f>'Afrap. apr21-jun21'!A686</f>
        <v/>
      </c>
      <c r="B684" s="81" t="str">
        <f>IF(ISBLANK('Afrap. apr21-jun21'!B686),"",'Afrap. apr21-jun21'!B686)</f>
        <v/>
      </c>
      <c r="C684" s="129" t="str">
        <f>IF(ISBLANK('Afrap. apr21-jun21'!C686),"",'Afrap. apr21-jun21'!C686)</f>
        <v/>
      </c>
      <c r="D684" s="21">
        <f>IF('Afrap. apr21-jun21'!J686="Funktionær",0.75,0.9)</f>
        <v>0.9</v>
      </c>
      <c r="E684" s="17"/>
      <c r="J684" s="111" t="str">
        <f t="shared" si="20"/>
        <v/>
      </c>
      <c r="K684" s="30" t="str">
        <f t="shared" si="21"/>
        <v/>
      </c>
    </row>
    <row r="685" spans="1:11" x14ac:dyDescent="0.25">
      <c r="A685" s="16" t="str">
        <f>'Afrap. apr21-jun21'!A687</f>
        <v/>
      </c>
      <c r="B685" s="81" t="str">
        <f>IF(ISBLANK('Afrap. apr21-jun21'!B687),"",'Afrap. apr21-jun21'!B687)</f>
        <v/>
      </c>
      <c r="C685" s="129" t="str">
        <f>IF(ISBLANK('Afrap. apr21-jun21'!C687),"",'Afrap. apr21-jun21'!C687)</f>
        <v/>
      </c>
      <c r="D685" s="21">
        <f>IF('Afrap. apr21-jun21'!J687="Funktionær",0.75,0.9)</f>
        <v>0.9</v>
      </c>
      <c r="E685" s="17"/>
      <c r="J685" s="111" t="str">
        <f t="shared" si="20"/>
        <v/>
      </c>
      <c r="K685" s="30" t="str">
        <f t="shared" si="21"/>
        <v/>
      </c>
    </row>
    <row r="686" spans="1:11" x14ac:dyDescent="0.25">
      <c r="A686" s="16" t="str">
        <f>'Afrap. apr21-jun21'!A688</f>
        <v/>
      </c>
      <c r="B686" s="81" t="str">
        <f>IF(ISBLANK('Afrap. apr21-jun21'!B688),"",'Afrap. apr21-jun21'!B688)</f>
        <v/>
      </c>
      <c r="C686" s="129" t="str">
        <f>IF(ISBLANK('Afrap. apr21-jun21'!C688),"",'Afrap. apr21-jun21'!C688)</f>
        <v/>
      </c>
      <c r="D686" s="21">
        <f>IF('Afrap. apr21-jun21'!J688="Funktionær",0.75,0.9)</f>
        <v>0.9</v>
      </c>
      <c r="E686" s="17"/>
      <c r="J686" s="111" t="str">
        <f t="shared" si="20"/>
        <v/>
      </c>
      <c r="K686" s="30" t="str">
        <f t="shared" si="21"/>
        <v/>
      </c>
    </row>
    <row r="687" spans="1:11" x14ac:dyDescent="0.25">
      <c r="A687" s="16" t="str">
        <f>'Afrap. apr21-jun21'!A689</f>
        <v/>
      </c>
      <c r="B687" s="81" t="str">
        <f>IF(ISBLANK('Afrap. apr21-jun21'!B689),"",'Afrap. apr21-jun21'!B689)</f>
        <v/>
      </c>
      <c r="C687" s="129" t="str">
        <f>IF(ISBLANK('Afrap. apr21-jun21'!C689),"",'Afrap. apr21-jun21'!C689)</f>
        <v/>
      </c>
      <c r="D687" s="21">
        <f>IF('Afrap. apr21-jun21'!J689="Funktionær",0.75,0.9)</f>
        <v>0.9</v>
      </c>
      <c r="E687" s="17"/>
      <c r="J687" s="111" t="str">
        <f t="shared" si="20"/>
        <v/>
      </c>
      <c r="K687" s="30" t="str">
        <f t="shared" si="21"/>
        <v/>
      </c>
    </row>
    <row r="688" spans="1:11" x14ac:dyDescent="0.25">
      <c r="A688" s="16" t="str">
        <f>'Afrap. apr21-jun21'!A690</f>
        <v/>
      </c>
      <c r="B688" s="81" t="str">
        <f>IF(ISBLANK('Afrap. apr21-jun21'!B690),"",'Afrap. apr21-jun21'!B690)</f>
        <v/>
      </c>
      <c r="C688" s="129" t="str">
        <f>IF(ISBLANK('Afrap. apr21-jun21'!C690),"",'Afrap. apr21-jun21'!C690)</f>
        <v/>
      </c>
      <c r="D688" s="21">
        <f>IF('Afrap. apr21-jun21'!J690="Funktionær",0.75,0.9)</f>
        <v>0.9</v>
      </c>
      <c r="E688" s="17"/>
      <c r="J688" s="111" t="str">
        <f t="shared" si="20"/>
        <v/>
      </c>
      <c r="K688" s="30" t="str">
        <f t="shared" si="21"/>
        <v/>
      </c>
    </row>
    <row r="689" spans="1:11" x14ac:dyDescent="0.25">
      <c r="A689" s="16" t="str">
        <f>'Afrap. apr21-jun21'!A691</f>
        <v/>
      </c>
      <c r="B689" s="81" t="str">
        <f>IF(ISBLANK('Afrap. apr21-jun21'!B691),"",'Afrap. apr21-jun21'!B691)</f>
        <v/>
      </c>
      <c r="C689" s="129" t="str">
        <f>IF(ISBLANK('Afrap. apr21-jun21'!C691),"",'Afrap. apr21-jun21'!C691)</f>
        <v/>
      </c>
      <c r="D689" s="21">
        <f>IF('Afrap. apr21-jun21'!J691="Funktionær",0.75,0.9)</f>
        <v>0.9</v>
      </c>
      <c r="E689" s="17"/>
      <c r="J689" s="111" t="str">
        <f t="shared" si="20"/>
        <v/>
      </c>
      <c r="K689" s="30" t="str">
        <f t="shared" si="21"/>
        <v/>
      </c>
    </row>
    <row r="690" spans="1:11" x14ac:dyDescent="0.25">
      <c r="A690" s="16" t="str">
        <f>'Afrap. apr21-jun21'!A692</f>
        <v/>
      </c>
      <c r="B690" s="81" t="str">
        <f>IF(ISBLANK('Afrap. apr21-jun21'!B692),"",'Afrap. apr21-jun21'!B692)</f>
        <v/>
      </c>
      <c r="C690" s="129" t="str">
        <f>IF(ISBLANK('Afrap. apr21-jun21'!C692),"",'Afrap. apr21-jun21'!C692)</f>
        <v/>
      </c>
      <c r="D690" s="21">
        <f>IF('Afrap. apr21-jun21'!J692="Funktionær",0.75,0.9)</f>
        <v>0.9</v>
      </c>
      <c r="E690" s="17"/>
      <c r="J690" s="111" t="str">
        <f t="shared" si="20"/>
        <v/>
      </c>
      <c r="K690" s="30" t="str">
        <f t="shared" si="21"/>
        <v/>
      </c>
    </row>
    <row r="691" spans="1:11" x14ac:dyDescent="0.25">
      <c r="A691" s="16" t="str">
        <f>'Afrap. apr21-jun21'!A693</f>
        <v/>
      </c>
      <c r="B691" s="81" t="str">
        <f>IF(ISBLANK('Afrap. apr21-jun21'!B693),"",'Afrap. apr21-jun21'!B693)</f>
        <v/>
      </c>
      <c r="C691" s="129" t="str">
        <f>IF(ISBLANK('Afrap. apr21-jun21'!C693),"",'Afrap. apr21-jun21'!C693)</f>
        <v/>
      </c>
      <c r="D691" s="21">
        <f>IF('Afrap. apr21-jun21'!J693="Funktionær",0.75,0.9)</f>
        <v>0.9</v>
      </c>
      <c r="E691" s="17"/>
      <c r="J691" s="111" t="str">
        <f t="shared" si="20"/>
        <v/>
      </c>
      <c r="K691" s="30" t="str">
        <f t="shared" si="21"/>
        <v/>
      </c>
    </row>
    <row r="692" spans="1:11" x14ac:dyDescent="0.25">
      <c r="A692" s="16" t="str">
        <f>'Afrap. apr21-jun21'!A694</f>
        <v/>
      </c>
      <c r="B692" s="81" t="str">
        <f>IF(ISBLANK('Afrap. apr21-jun21'!B694),"",'Afrap. apr21-jun21'!B694)</f>
        <v/>
      </c>
      <c r="C692" s="129" t="str">
        <f>IF(ISBLANK('Afrap. apr21-jun21'!C694),"",'Afrap. apr21-jun21'!C694)</f>
        <v/>
      </c>
      <c r="D692" s="21">
        <f>IF('Afrap. apr21-jun21'!J694="Funktionær",0.75,0.9)</f>
        <v>0.9</v>
      </c>
      <c r="E692" s="17"/>
      <c r="J692" s="111" t="str">
        <f t="shared" si="20"/>
        <v/>
      </c>
      <c r="K692" s="30" t="str">
        <f t="shared" si="21"/>
        <v/>
      </c>
    </row>
    <row r="693" spans="1:11" x14ac:dyDescent="0.25">
      <c r="A693" s="16" t="str">
        <f>'Afrap. apr21-jun21'!A695</f>
        <v/>
      </c>
      <c r="B693" s="81" t="str">
        <f>IF(ISBLANK('Afrap. apr21-jun21'!B695),"",'Afrap. apr21-jun21'!B695)</f>
        <v/>
      </c>
      <c r="C693" s="129" t="str">
        <f>IF(ISBLANK('Afrap. apr21-jun21'!C695),"",'Afrap. apr21-jun21'!C695)</f>
        <v/>
      </c>
      <c r="D693" s="21">
        <f>IF('Afrap. apr21-jun21'!J695="Funktionær",0.75,0.9)</f>
        <v>0.9</v>
      </c>
      <c r="E693" s="17"/>
      <c r="J693" s="111" t="str">
        <f t="shared" si="20"/>
        <v/>
      </c>
      <c r="K693" s="30" t="str">
        <f t="shared" si="21"/>
        <v/>
      </c>
    </row>
    <row r="694" spans="1:11" x14ac:dyDescent="0.25">
      <c r="A694" s="16" t="str">
        <f>'Afrap. apr21-jun21'!A696</f>
        <v/>
      </c>
      <c r="B694" s="81" t="str">
        <f>IF(ISBLANK('Afrap. apr21-jun21'!B696),"",'Afrap. apr21-jun21'!B696)</f>
        <v/>
      </c>
      <c r="C694" s="129" t="str">
        <f>IF(ISBLANK('Afrap. apr21-jun21'!C696),"",'Afrap. apr21-jun21'!C696)</f>
        <v/>
      </c>
      <c r="D694" s="21">
        <f>IF('Afrap. apr21-jun21'!J696="Funktionær",0.75,0.9)</f>
        <v>0.9</v>
      </c>
      <c r="E694" s="17"/>
      <c r="J694" s="111" t="str">
        <f t="shared" si="20"/>
        <v/>
      </c>
      <c r="K694" s="30" t="str">
        <f t="shared" si="21"/>
        <v/>
      </c>
    </row>
    <row r="695" spans="1:11" x14ac:dyDescent="0.25">
      <c r="A695" s="16" t="str">
        <f>'Afrap. apr21-jun21'!A697</f>
        <v/>
      </c>
      <c r="B695" s="81" t="str">
        <f>IF(ISBLANK('Afrap. apr21-jun21'!B697),"",'Afrap. apr21-jun21'!B697)</f>
        <v/>
      </c>
      <c r="C695" s="129" t="str">
        <f>IF(ISBLANK('Afrap. apr21-jun21'!C697),"",'Afrap. apr21-jun21'!C697)</f>
        <v/>
      </c>
      <c r="D695" s="21">
        <f>IF('Afrap. apr21-jun21'!J697="Funktionær",0.75,0.9)</f>
        <v>0.9</v>
      </c>
      <c r="E695" s="17"/>
      <c r="J695" s="111" t="str">
        <f t="shared" si="20"/>
        <v/>
      </c>
      <c r="K695" s="30" t="str">
        <f t="shared" si="21"/>
        <v/>
      </c>
    </row>
    <row r="696" spans="1:11" x14ac:dyDescent="0.25">
      <c r="A696" s="16" t="str">
        <f>'Afrap. apr21-jun21'!A698</f>
        <v/>
      </c>
      <c r="B696" s="81" t="str">
        <f>IF(ISBLANK('Afrap. apr21-jun21'!B698),"",'Afrap. apr21-jun21'!B698)</f>
        <v/>
      </c>
      <c r="C696" s="129" t="str">
        <f>IF(ISBLANK('Afrap. apr21-jun21'!C698),"",'Afrap. apr21-jun21'!C698)</f>
        <v/>
      </c>
      <c r="D696" s="21">
        <f>IF('Afrap. apr21-jun21'!J698="Funktionær",0.75,0.9)</f>
        <v>0.9</v>
      </c>
      <c r="E696" s="17"/>
      <c r="J696" s="111" t="str">
        <f t="shared" si="20"/>
        <v/>
      </c>
      <c r="K696" s="30" t="str">
        <f t="shared" si="21"/>
        <v/>
      </c>
    </row>
    <row r="697" spans="1:11" x14ac:dyDescent="0.25">
      <c r="A697" s="16" t="str">
        <f>'Afrap. apr21-jun21'!A699</f>
        <v/>
      </c>
      <c r="B697" s="81" t="str">
        <f>IF(ISBLANK('Afrap. apr21-jun21'!B699),"",'Afrap. apr21-jun21'!B699)</f>
        <v/>
      </c>
      <c r="C697" s="129" t="str">
        <f>IF(ISBLANK('Afrap. apr21-jun21'!C699),"",'Afrap. apr21-jun21'!C699)</f>
        <v/>
      </c>
      <c r="D697" s="21">
        <f>IF('Afrap. apr21-jun21'!J699="Funktionær",0.75,0.9)</f>
        <v>0.9</v>
      </c>
      <c r="E697" s="17"/>
      <c r="J697" s="111" t="str">
        <f t="shared" si="20"/>
        <v/>
      </c>
      <c r="K697" s="30" t="str">
        <f t="shared" si="21"/>
        <v/>
      </c>
    </row>
    <row r="698" spans="1:11" x14ac:dyDescent="0.25">
      <c r="A698" s="16" t="str">
        <f>'Afrap. apr21-jun21'!A700</f>
        <v/>
      </c>
      <c r="B698" s="81" t="str">
        <f>IF(ISBLANK('Afrap. apr21-jun21'!B700),"",'Afrap. apr21-jun21'!B700)</f>
        <v/>
      </c>
      <c r="C698" s="129" t="str">
        <f>IF(ISBLANK('Afrap. apr21-jun21'!C700),"",'Afrap. apr21-jun21'!C700)</f>
        <v/>
      </c>
      <c r="D698" s="21">
        <f>IF('Afrap. apr21-jun21'!J700="Funktionær",0.75,0.9)</f>
        <v>0.9</v>
      </c>
      <c r="E698" s="17"/>
      <c r="J698" s="111" t="str">
        <f t="shared" si="20"/>
        <v/>
      </c>
      <c r="K698" s="30" t="str">
        <f t="shared" si="21"/>
        <v/>
      </c>
    </row>
    <row r="699" spans="1:11" x14ac:dyDescent="0.25">
      <c r="A699" s="16" t="str">
        <f>'Afrap. apr21-jun21'!A701</f>
        <v/>
      </c>
      <c r="B699" s="81" t="str">
        <f>IF(ISBLANK('Afrap. apr21-jun21'!B701),"",'Afrap. apr21-jun21'!B701)</f>
        <v/>
      </c>
      <c r="C699" s="129" t="str">
        <f>IF(ISBLANK('Afrap. apr21-jun21'!C701),"",'Afrap. apr21-jun21'!C701)</f>
        <v/>
      </c>
      <c r="D699" s="21">
        <f>IF('Afrap. apr21-jun21'!J701="Funktionær",0.75,0.9)</f>
        <v>0.9</v>
      </c>
      <c r="E699" s="17"/>
      <c r="J699" s="111" t="str">
        <f t="shared" si="20"/>
        <v/>
      </c>
      <c r="K699" s="30" t="str">
        <f t="shared" si="21"/>
        <v/>
      </c>
    </row>
    <row r="700" spans="1:11" x14ac:dyDescent="0.25">
      <c r="A700" s="16" t="str">
        <f>'Afrap. apr21-jun21'!A702</f>
        <v/>
      </c>
      <c r="B700" s="81" t="str">
        <f>IF(ISBLANK('Afrap. apr21-jun21'!B702),"",'Afrap. apr21-jun21'!B702)</f>
        <v/>
      </c>
      <c r="C700" s="129" t="str">
        <f>IF(ISBLANK('Afrap. apr21-jun21'!C702),"",'Afrap. apr21-jun21'!C702)</f>
        <v/>
      </c>
      <c r="D700" s="21">
        <f>IF('Afrap. apr21-jun21'!J702="Funktionær",0.75,0.9)</f>
        <v>0.9</v>
      </c>
      <c r="E700" s="17"/>
      <c r="J700" s="111" t="str">
        <f t="shared" si="20"/>
        <v/>
      </c>
      <c r="K700" s="30" t="str">
        <f t="shared" si="21"/>
        <v/>
      </c>
    </row>
    <row r="701" spans="1:11" x14ac:dyDescent="0.25">
      <c r="A701" s="16" t="str">
        <f>'Afrap. apr21-jun21'!A703</f>
        <v/>
      </c>
      <c r="B701" s="81" t="str">
        <f>IF(ISBLANK('Afrap. apr21-jun21'!B703),"",'Afrap. apr21-jun21'!B703)</f>
        <v/>
      </c>
      <c r="C701" s="129" t="str">
        <f>IF(ISBLANK('Afrap. apr21-jun21'!C703),"",'Afrap. apr21-jun21'!C703)</f>
        <v/>
      </c>
      <c r="D701" s="21">
        <f>IF('Afrap. apr21-jun21'!J703="Funktionær",0.75,0.9)</f>
        <v>0.9</v>
      </c>
      <c r="E701" s="17"/>
      <c r="J701" s="111" t="str">
        <f t="shared" si="20"/>
        <v/>
      </c>
      <c r="K701" s="30" t="str">
        <f t="shared" si="21"/>
        <v/>
      </c>
    </row>
    <row r="702" spans="1:11" x14ac:dyDescent="0.25">
      <c r="A702" s="16" t="str">
        <f>'Afrap. apr21-jun21'!A704</f>
        <v/>
      </c>
      <c r="B702" s="81" t="str">
        <f>IF(ISBLANK('Afrap. apr21-jun21'!B704),"",'Afrap. apr21-jun21'!B704)</f>
        <v/>
      </c>
      <c r="C702" s="129" t="str">
        <f>IF(ISBLANK('Afrap. apr21-jun21'!C704),"",'Afrap. apr21-jun21'!C704)</f>
        <v/>
      </c>
      <c r="D702" s="21">
        <f>IF('Afrap. apr21-jun21'!J704="Funktionær",0.75,0.9)</f>
        <v>0.9</v>
      </c>
      <c r="E702" s="17"/>
      <c r="J702" s="111" t="str">
        <f t="shared" si="20"/>
        <v/>
      </c>
      <c r="K702" s="30" t="str">
        <f t="shared" si="21"/>
        <v/>
      </c>
    </row>
    <row r="703" spans="1:11" x14ac:dyDescent="0.25">
      <c r="A703" s="16" t="str">
        <f>'Afrap. apr21-jun21'!A705</f>
        <v/>
      </c>
      <c r="B703" s="81" t="str">
        <f>IF(ISBLANK('Afrap. apr21-jun21'!B705),"",'Afrap. apr21-jun21'!B705)</f>
        <v/>
      </c>
      <c r="C703" s="129" t="str">
        <f>IF(ISBLANK('Afrap. apr21-jun21'!C705),"",'Afrap. apr21-jun21'!C705)</f>
        <v/>
      </c>
      <c r="D703" s="21">
        <f>IF('Afrap. apr21-jun21'!J705="Funktionær",0.75,0.9)</f>
        <v>0.9</v>
      </c>
      <c r="E703" s="17"/>
      <c r="J703" s="111" t="str">
        <f t="shared" si="20"/>
        <v/>
      </c>
      <c r="K703" s="30" t="str">
        <f t="shared" si="21"/>
        <v/>
      </c>
    </row>
    <row r="704" spans="1:11" x14ac:dyDescent="0.25">
      <c r="A704" s="16" t="str">
        <f>'Afrap. apr21-jun21'!A706</f>
        <v/>
      </c>
      <c r="B704" s="81" t="str">
        <f>IF(ISBLANK('Afrap. apr21-jun21'!B706),"",'Afrap. apr21-jun21'!B706)</f>
        <v/>
      </c>
      <c r="C704" s="129" t="str">
        <f>IF(ISBLANK('Afrap. apr21-jun21'!C706),"",'Afrap. apr21-jun21'!C706)</f>
        <v/>
      </c>
      <c r="D704" s="21">
        <f>IF('Afrap. apr21-jun21'!J706="Funktionær",0.75,0.9)</f>
        <v>0.9</v>
      </c>
      <c r="E704" s="17"/>
      <c r="J704" s="111" t="str">
        <f t="shared" si="20"/>
        <v/>
      </c>
      <c r="K704" s="30" t="str">
        <f t="shared" si="21"/>
        <v/>
      </c>
    </row>
    <row r="705" spans="1:11" x14ac:dyDescent="0.25">
      <c r="A705" s="16" t="str">
        <f>'Afrap. apr21-jun21'!A707</f>
        <v/>
      </c>
      <c r="B705" s="81" t="str">
        <f>IF(ISBLANK('Afrap. apr21-jun21'!B707),"",'Afrap. apr21-jun21'!B707)</f>
        <v/>
      </c>
      <c r="C705" s="129" t="str">
        <f>IF(ISBLANK('Afrap. apr21-jun21'!C707),"",'Afrap. apr21-jun21'!C707)</f>
        <v/>
      </c>
      <c r="D705" s="21">
        <f>IF('Afrap. apr21-jun21'!J707="Funktionær",0.75,0.9)</f>
        <v>0.9</v>
      </c>
      <c r="E705" s="17"/>
      <c r="J705" s="111" t="str">
        <f t="shared" si="20"/>
        <v/>
      </c>
      <c r="K705" s="30" t="str">
        <f t="shared" si="21"/>
        <v/>
      </c>
    </row>
    <row r="706" spans="1:11" x14ac:dyDescent="0.25">
      <c r="A706" s="16" t="str">
        <f>'Afrap. apr21-jun21'!A708</f>
        <v/>
      </c>
      <c r="B706" s="81" t="str">
        <f>IF(ISBLANK('Afrap. apr21-jun21'!B708),"",'Afrap. apr21-jun21'!B708)</f>
        <v/>
      </c>
      <c r="C706" s="129" t="str">
        <f>IF(ISBLANK('Afrap. apr21-jun21'!C708),"",'Afrap. apr21-jun21'!C708)</f>
        <v/>
      </c>
      <c r="D706" s="21">
        <f>IF('Afrap. apr21-jun21'!J708="Funktionær",0.75,0.9)</f>
        <v>0.9</v>
      </c>
      <c r="E706" s="17"/>
      <c r="J706" s="111" t="str">
        <f t="shared" si="20"/>
        <v/>
      </c>
      <c r="K706" s="30" t="str">
        <f t="shared" si="21"/>
        <v/>
      </c>
    </row>
    <row r="707" spans="1:11" x14ac:dyDescent="0.25">
      <c r="A707" s="16" t="str">
        <f>'Afrap. apr21-jun21'!A709</f>
        <v/>
      </c>
      <c r="B707" s="81" t="str">
        <f>IF(ISBLANK('Afrap. apr21-jun21'!B709),"",'Afrap. apr21-jun21'!B709)</f>
        <v/>
      </c>
      <c r="C707" s="129" t="str">
        <f>IF(ISBLANK('Afrap. apr21-jun21'!C709),"",'Afrap. apr21-jun21'!C709)</f>
        <v/>
      </c>
      <c r="D707" s="21">
        <f>IF('Afrap. apr21-jun21'!J709="Funktionær",0.75,0.9)</f>
        <v>0.9</v>
      </c>
      <c r="E707" s="17"/>
      <c r="J707" s="111" t="str">
        <f t="shared" si="20"/>
        <v/>
      </c>
      <c r="K707" s="30" t="str">
        <f t="shared" si="21"/>
        <v/>
      </c>
    </row>
    <row r="708" spans="1:11" x14ac:dyDescent="0.25">
      <c r="A708" s="16" t="str">
        <f>'Afrap. apr21-jun21'!A710</f>
        <v/>
      </c>
      <c r="B708" s="81" t="str">
        <f>IF(ISBLANK('Afrap. apr21-jun21'!B710),"",'Afrap. apr21-jun21'!B710)</f>
        <v/>
      </c>
      <c r="C708" s="129" t="str">
        <f>IF(ISBLANK('Afrap. apr21-jun21'!C710),"",'Afrap. apr21-jun21'!C710)</f>
        <v/>
      </c>
      <c r="D708" s="21">
        <f>IF('Afrap. apr21-jun21'!J710="Funktionær",0.75,0.9)</f>
        <v>0.9</v>
      </c>
      <c r="E708" s="17"/>
      <c r="J708" s="111" t="str">
        <f t="shared" si="20"/>
        <v/>
      </c>
      <c r="K708" s="30" t="str">
        <f t="shared" si="21"/>
        <v/>
      </c>
    </row>
    <row r="709" spans="1:11" x14ac:dyDescent="0.25">
      <c r="A709" s="16" t="str">
        <f>'Afrap. apr21-jun21'!A711</f>
        <v/>
      </c>
      <c r="B709" s="81" t="str">
        <f>IF(ISBLANK('Afrap. apr21-jun21'!B711),"",'Afrap. apr21-jun21'!B711)</f>
        <v/>
      </c>
      <c r="C709" s="129" t="str">
        <f>IF(ISBLANK('Afrap. apr21-jun21'!C711),"",'Afrap. apr21-jun21'!C711)</f>
        <v/>
      </c>
      <c r="D709" s="21">
        <f>IF('Afrap. apr21-jun21'!J711="Funktionær",0.75,0.9)</f>
        <v>0.9</v>
      </c>
      <c r="E709" s="17"/>
      <c r="J709" s="111" t="str">
        <f t="shared" si="20"/>
        <v/>
      </c>
      <c r="K709" s="30" t="str">
        <f t="shared" si="21"/>
        <v/>
      </c>
    </row>
    <row r="710" spans="1:11" x14ac:dyDescent="0.25">
      <c r="A710" s="16" t="str">
        <f>'Afrap. apr21-jun21'!A712</f>
        <v/>
      </c>
      <c r="B710" s="81" t="str">
        <f>IF(ISBLANK('Afrap. apr21-jun21'!B712),"",'Afrap. apr21-jun21'!B712)</f>
        <v/>
      </c>
      <c r="C710" s="129" t="str">
        <f>IF(ISBLANK('Afrap. apr21-jun21'!C712),"",'Afrap. apr21-jun21'!C712)</f>
        <v/>
      </c>
      <c r="D710" s="21">
        <f>IF('Afrap. apr21-jun21'!J712="Funktionær",0.75,0.9)</f>
        <v>0.9</v>
      </c>
      <c r="E710" s="17"/>
      <c r="J710" s="111" t="str">
        <f t="shared" ref="J710:J773" si="22">IF(E710="Ja",((F710-G710)+(H710-I710)),"")</f>
        <v/>
      </c>
      <c r="K710" s="30" t="str">
        <f t="shared" ref="K710:K773" si="23">IF(E710="Ja",((F710-G710)+(H710-I710)),"")</f>
        <v/>
      </c>
    </row>
    <row r="711" spans="1:11" x14ac:dyDescent="0.25">
      <c r="A711" s="16" t="str">
        <f>'Afrap. apr21-jun21'!A713</f>
        <v/>
      </c>
      <c r="B711" s="81" t="str">
        <f>IF(ISBLANK('Afrap. apr21-jun21'!B713),"",'Afrap. apr21-jun21'!B713)</f>
        <v/>
      </c>
      <c r="C711" s="129" t="str">
        <f>IF(ISBLANK('Afrap. apr21-jun21'!C713),"",'Afrap. apr21-jun21'!C713)</f>
        <v/>
      </c>
      <c r="D711" s="21">
        <f>IF('Afrap. apr21-jun21'!J713="Funktionær",0.75,0.9)</f>
        <v>0.9</v>
      </c>
      <c r="E711" s="17"/>
      <c r="J711" s="111" t="str">
        <f t="shared" si="22"/>
        <v/>
      </c>
      <c r="K711" s="30" t="str">
        <f t="shared" si="23"/>
        <v/>
      </c>
    </row>
    <row r="712" spans="1:11" x14ac:dyDescent="0.25">
      <c r="A712" s="16" t="str">
        <f>'Afrap. apr21-jun21'!A714</f>
        <v/>
      </c>
      <c r="B712" s="81" t="str">
        <f>IF(ISBLANK('Afrap. apr21-jun21'!B714),"",'Afrap. apr21-jun21'!B714)</f>
        <v/>
      </c>
      <c r="C712" s="129" t="str">
        <f>IF(ISBLANK('Afrap. apr21-jun21'!C714),"",'Afrap. apr21-jun21'!C714)</f>
        <v/>
      </c>
      <c r="D712" s="21">
        <f>IF('Afrap. apr21-jun21'!J714="Funktionær",0.75,0.9)</f>
        <v>0.9</v>
      </c>
      <c r="E712" s="17"/>
      <c r="J712" s="111" t="str">
        <f t="shared" si="22"/>
        <v/>
      </c>
      <c r="K712" s="30" t="str">
        <f t="shared" si="23"/>
        <v/>
      </c>
    </row>
    <row r="713" spans="1:11" x14ac:dyDescent="0.25">
      <c r="A713" s="16" t="str">
        <f>'Afrap. apr21-jun21'!A715</f>
        <v/>
      </c>
      <c r="B713" s="81" t="str">
        <f>IF(ISBLANK('Afrap. apr21-jun21'!B715),"",'Afrap. apr21-jun21'!B715)</f>
        <v/>
      </c>
      <c r="C713" s="129" t="str">
        <f>IF(ISBLANK('Afrap. apr21-jun21'!C715),"",'Afrap. apr21-jun21'!C715)</f>
        <v/>
      </c>
      <c r="D713" s="21">
        <f>IF('Afrap. apr21-jun21'!J715="Funktionær",0.75,0.9)</f>
        <v>0.9</v>
      </c>
      <c r="E713" s="17"/>
      <c r="J713" s="111" t="str">
        <f t="shared" si="22"/>
        <v/>
      </c>
      <c r="K713" s="30" t="str">
        <f t="shared" si="23"/>
        <v/>
      </c>
    </row>
    <row r="714" spans="1:11" x14ac:dyDescent="0.25">
      <c r="A714" s="16" t="str">
        <f>'Afrap. apr21-jun21'!A716</f>
        <v/>
      </c>
      <c r="B714" s="81" t="str">
        <f>IF(ISBLANK('Afrap. apr21-jun21'!B716),"",'Afrap. apr21-jun21'!B716)</f>
        <v/>
      </c>
      <c r="C714" s="129" t="str">
        <f>IF(ISBLANK('Afrap. apr21-jun21'!C716),"",'Afrap. apr21-jun21'!C716)</f>
        <v/>
      </c>
      <c r="D714" s="21">
        <f>IF('Afrap. apr21-jun21'!J716="Funktionær",0.75,0.9)</f>
        <v>0.9</v>
      </c>
      <c r="E714" s="17"/>
      <c r="J714" s="111" t="str">
        <f t="shared" si="22"/>
        <v/>
      </c>
      <c r="K714" s="30" t="str">
        <f t="shared" si="23"/>
        <v/>
      </c>
    </row>
    <row r="715" spans="1:11" x14ac:dyDescent="0.25">
      <c r="A715" s="16" t="str">
        <f>'Afrap. apr21-jun21'!A717</f>
        <v/>
      </c>
      <c r="B715" s="81" t="str">
        <f>IF(ISBLANK('Afrap. apr21-jun21'!B717),"",'Afrap. apr21-jun21'!B717)</f>
        <v/>
      </c>
      <c r="C715" s="129" t="str">
        <f>IF(ISBLANK('Afrap. apr21-jun21'!C717),"",'Afrap. apr21-jun21'!C717)</f>
        <v/>
      </c>
      <c r="D715" s="21">
        <f>IF('Afrap. apr21-jun21'!J717="Funktionær",0.75,0.9)</f>
        <v>0.9</v>
      </c>
      <c r="E715" s="17"/>
      <c r="J715" s="111" t="str">
        <f t="shared" si="22"/>
        <v/>
      </c>
      <c r="K715" s="30" t="str">
        <f t="shared" si="23"/>
        <v/>
      </c>
    </row>
    <row r="716" spans="1:11" x14ac:dyDescent="0.25">
      <c r="A716" s="16" t="str">
        <f>'Afrap. apr21-jun21'!A718</f>
        <v/>
      </c>
      <c r="B716" s="81" t="str">
        <f>IF(ISBLANK('Afrap. apr21-jun21'!B718),"",'Afrap. apr21-jun21'!B718)</f>
        <v/>
      </c>
      <c r="C716" s="129" t="str">
        <f>IF(ISBLANK('Afrap. apr21-jun21'!C718),"",'Afrap. apr21-jun21'!C718)</f>
        <v/>
      </c>
      <c r="D716" s="21">
        <f>IF('Afrap. apr21-jun21'!J718="Funktionær",0.75,0.9)</f>
        <v>0.9</v>
      </c>
      <c r="E716" s="17"/>
      <c r="J716" s="111" t="str">
        <f t="shared" si="22"/>
        <v/>
      </c>
      <c r="K716" s="30" t="str">
        <f t="shared" si="23"/>
        <v/>
      </c>
    </row>
    <row r="717" spans="1:11" x14ac:dyDescent="0.25">
      <c r="A717" s="16" t="str">
        <f>'Afrap. apr21-jun21'!A719</f>
        <v/>
      </c>
      <c r="B717" s="81" t="str">
        <f>IF(ISBLANK('Afrap. apr21-jun21'!B719),"",'Afrap. apr21-jun21'!B719)</f>
        <v/>
      </c>
      <c r="C717" s="129" t="str">
        <f>IF(ISBLANK('Afrap. apr21-jun21'!C719),"",'Afrap. apr21-jun21'!C719)</f>
        <v/>
      </c>
      <c r="D717" s="21">
        <f>IF('Afrap. apr21-jun21'!J719="Funktionær",0.75,0.9)</f>
        <v>0.9</v>
      </c>
      <c r="E717" s="17"/>
      <c r="J717" s="111" t="str">
        <f t="shared" si="22"/>
        <v/>
      </c>
      <c r="K717" s="30" t="str">
        <f t="shared" si="23"/>
        <v/>
      </c>
    </row>
    <row r="718" spans="1:11" x14ac:dyDescent="0.25">
      <c r="A718" s="16" t="str">
        <f>'Afrap. apr21-jun21'!A720</f>
        <v/>
      </c>
      <c r="B718" s="81" t="str">
        <f>IF(ISBLANK('Afrap. apr21-jun21'!B720),"",'Afrap. apr21-jun21'!B720)</f>
        <v/>
      </c>
      <c r="C718" s="129" t="str">
        <f>IF(ISBLANK('Afrap. apr21-jun21'!C720),"",'Afrap. apr21-jun21'!C720)</f>
        <v/>
      </c>
      <c r="D718" s="21">
        <f>IF('Afrap. apr21-jun21'!J720="Funktionær",0.75,0.9)</f>
        <v>0.9</v>
      </c>
      <c r="E718" s="17"/>
      <c r="J718" s="111" t="str">
        <f t="shared" si="22"/>
        <v/>
      </c>
      <c r="K718" s="30" t="str">
        <f t="shared" si="23"/>
        <v/>
      </c>
    </row>
    <row r="719" spans="1:11" x14ac:dyDescent="0.25">
      <c r="A719" s="16" t="str">
        <f>'Afrap. apr21-jun21'!A721</f>
        <v/>
      </c>
      <c r="B719" s="81" t="str">
        <f>IF(ISBLANK('Afrap. apr21-jun21'!B721),"",'Afrap. apr21-jun21'!B721)</f>
        <v/>
      </c>
      <c r="C719" s="129" t="str">
        <f>IF(ISBLANK('Afrap. apr21-jun21'!C721),"",'Afrap. apr21-jun21'!C721)</f>
        <v/>
      </c>
      <c r="D719" s="21">
        <f>IF('Afrap. apr21-jun21'!J721="Funktionær",0.75,0.9)</f>
        <v>0.9</v>
      </c>
      <c r="E719" s="17"/>
      <c r="J719" s="111" t="str">
        <f t="shared" si="22"/>
        <v/>
      </c>
      <c r="K719" s="30" t="str">
        <f t="shared" si="23"/>
        <v/>
      </c>
    </row>
    <row r="720" spans="1:11" x14ac:dyDescent="0.25">
      <c r="A720" s="16" t="str">
        <f>'Afrap. apr21-jun21'!A722</f>
        <v/>
      </c>
      <c r="B720" s="81" t="str">
        <f>IF(ISBLANK('Afrap. apr21-jun21'!B722),"",'Afrap. apr21-jun21'!B722)</f>
        <v/>
      </c>
      <c r="C720" s="129" t="str">
        <f>IF(ISBLANK('Afrap. apr21-jun21'!C722),"",'Afrap. apr21-jun21'!C722)</f>
        <v/>
      </c>
      <c r="D720" s="21">
        <f>IF('Afrap. apr21-jun21'!J722="Funktionær",0.75,0.9)</f>
        <v>0.9</v>
      </c>
      <c r="E720" s="17"/>
      <c r="J720" s="111" t="str">
        <f t="shared" si="22"/>
        <v/>
      </c>
      <c r="K720" s="30" t="str">
        <f t="shared" si="23"/>
        <v/>
      </c>
    </row>
    <row r="721" spans="1:11" x14ac:dyDescent="0.25">
      <c r="A721" s="16" t="str">
        <f>'Afrap. apr21-jun21'!A723</f>
        <v/>
      </c>
      <c r="B721" s="81" t="str">
        <f>IF(ISBLANK('Afrap. apr21-jun21'!B723),"",'Afrap. apr21-jun21'!B723)</f>
        <v/>
      </c>
      <c r="C721" s="129" t="str">
        <f>IF(ISBLANK('Afrap. apr21-jun21'!C723),"",'Afrap. apr21-jun21'!C723)</f>
        <v/>
      </c>
      <c r="D721" s="21">
        <f>IF('Afrap. apr21-jun21'!J723="Funktionær",0.75,0.9)</f>
        <v>0.9</v>
      </c>
      <c r="E721" s="17"/>
      <c r="J721" s="111" t="str">
        <f t="shared" si="22"/>
        <v/>
      </c>
      <c r="K721" s="30" t="str">
        <f t="shared" si="23"/>
        <v/>
      </c>
    </row>
    <row r="722" spans="1:11" x14ac:dyDescent="0.25">
      <c r="A722" s="16" t="str">
        <f>'Afrap. apr21-jun21'!A724</f>
        <v/>
      </c>
      <c r="B722" s="81" t="str">
        <f>IF(ISBLANK('Afrap. apr21-jun21'!B724),"",'Afrap. apr21-jun21'!B724)</f>
        <v/>
      </c>
      <c r="C722" s="129" t="str">
        <f>IF(ISBLANK('Afrap. apr21-jun21'!C724),"",'Afrap. apr21-jun21'!C724)</f>
        <v/>
      </c>
      <c r="D722" s="21">
        <f>IF('Afrap. apr21-jun21'!J724="Funktionær",0.75,0.9)</f>
        <v>0.9</v>
      </c>
      <c r="E722" s="17"/>
      <c r="J722" s="111" t="str">
        <f t="shared" si="22"/>
        <v/>
      </c>
      <c r="K722" s="30" t="str">
        <f t="shared" si="23"/>
        <v/>
      </c>
    </row>
    <row r="723" spans="1:11" x14ac:dyDescent="0.25">
      <c r="A723" s="16" t="str">
        <f>'Afrap. apr21-jun21'!A725</f>
        <v/>
      </c>
      <c r="B723" s="81" t="str">
        <f>IF(ISBLANK('Afrap. apr21-jun21'!B725),"",'Afrap. apr21-jun21'!B725)</f>
        <v/>
      </c>
      <c r="C723" s="129" t="str">
        <f>IF(ISBLANK('Afrap. apr21-jun21'!C725),"",'Afrap. apr21-jun21'!C725)</f>
        <v/>
      </c>
      <c r="D723" s="21">
        <f>IF('Afrap. apr21-jun21'!J725="Funktionær",0.75,0.9)</f>
        <v>0.9</v>
      </c>
      <c r="E723" s="17"/>
      <c r="J723" s="111" t="str">
        <f t="shared" si="22"/>
        <v/>
      </c>
      <c r="K723" s="30" t="str">
        <f t="shared" si="23"/>
        <v/>
      </c>
    </row>
    <row r="724" spans="1:11" x14ac:dyDescent="0.25">
      <c r="A724" s="16" t="str">
        <f>'Afrap. apr21-jun21'!A726</f>
        <v/>
      </c>
      <c r="B724" s="81" t="str">
        <f>IF(ISBLANK('Afrap. apr21-jun21'!B726),"",'Afrap. apr21-jun21'!B726)</f>
        <v/>
      </c>
      <c r="C724" s="129" t="str">
        <f>IF(ISBLANK('Afrap. apr21-jun21'!C726),"",'Afrap. apr21-jun21'!C726)</f>
        <v/>
      </c>
      <c r="D724" s="21">
        <f>IF('Afrap. apr21-jun21'!J726="Funktionær",0.75,0.9)</f>
        <v>0.9</v>
      </c>
      <c r="E724" s="17"/>
      <c r="J724" s="111" t="str">
        <f t="shared" si="22"/>
        <v/>
      </c>
      <c r="K724" s="30" t="str">
        <f t="shared" si="23"/>
        <v/>
      </c>
    </row>
    <row r="725" spans="1:11" x14ac:dyDescent="0.25">
      <c r="A725" s="16" t="str">
        <f>'Afrap. apr21-jun21'!A727</f>
        <v/>
      </c>
      <c r="B725" s="81" t="str">
        <f>IF(ISBLANK('Afrap. apr21-jun21'!B727),"",'Afrap. apr21-jun21'!B727)</f>
        <v/>
      </c>
      <c r="C725" s="129" t="str">
        <f>IF(ISBLANK('Afrap. apr21-jun21'!C727),"",'Afrap. apr21-jun21'!C727)</f>
        <v/>
      </c>
      <c r="D725" s="21">
        <f>IF('Afrap. apr21-jun21'!J727="Funktionær",0.75,0.9)</f>
        <v>0.9</v>
      </c>
      <c r="E725" s="17"/>
      <c r="J725" s="111" t="str">
        <f t="shared" si="22"/>
        <v/>
      </c>
      <c r="K725" s="30" t="str">
        <f t="shared" si="23"/>
        <v/>
      </c>
    </row>
    <row r="726" spans="1:11" x14ac:dyDescent="0.25">
      <c r="A726" s="16" t="str">
        <f>'Afrap. apr21-jun21'!A728</f>
        <v/>
      </c>
      <c r="B726" s="81" t="str">
        <f>IF(ISBLANK('Afrap. apr21-jun21'!B728),"",'Afrap. apr21-jun21'!B728)</f>
        <v/>
      </c>
      <c r="C726" s="129" t="str">
        <f>IF(ISBLANK('Afrap. apr21-jun21'!C728),"",'Afrap. apr21-jun21'!C728)</f>
        <v/>
      </c>
      <c r="D726" s="21">
        <f>IF('Afrap. apr21-jun21'!J728="Funktionær",0.75,0.9)</f>
        <v>0.9</v>
      </c>
      <c r="E726" s="17"/>
      <c r="J726" s="111" t="str">
        <f t="shared" si="22"/>
        <v/>
      </c>
      <c r="K726" s="30" t="str">
        <f t="shared" si="23"/>
        <v/>
      </c>
    </row>
    <row r="727" spans="1:11" x14ac:dyDescent="0.25">
      <c r="A727" s="16" t="str">
        <f>'Afrap. apr21-jun21'!A729</f>
        <v/>
      </c>
      <c r="B727" s="81" t="str">
        <f>IF(ISBLANK('Afrap. apr21-jun21'!B729),"",'Afrap. apr21-jun21'!B729)</f>
        <v/>
      </c>
      <c r="C727" s="129" t="str">
        <f>IF(ISBLANK('Afrap. apr21-jun21'!C729),"",'Afrap. apr21-jun21'!C729)</f>
        <v/>
      </c>
      <c r="D727" s="21">
        <f>IF('Afrap. apr21-jun21'!J729="Funktionær",0.75,0.9)</f>
        <v>0.9</v>
      </c>
      <c r="E727" s="17"/>
      <c r="J727" s="111" t="str">
        <f t="shared" si="22"/>
        <v/>
      </c>
      <c r="K727" s="30" t="str">
        <f t="shared" si="23"/>
        <v/>
      </c>
    </row>
    <row r="728" spans="1:11" x14ac:dyDescent="0.25">
      <c r="A728" s="16" t="str">
        <f>'Afrap. apr21-jun21'!A730</f>
        <v/>
      </c>
      <c r="B728" s="81" t="str">
        <f>IF(ISBLANK('Afrap. apr21-jun21'!B730),"",'Afrap. apr21-jun21'!B730)</f>
        <v/>
      </c>
      <c r="C728" s="129" t="str">
        <f>IF(ISBLANK('Afrap. apr21-jun21'!C730),"",'Afrap. apr21-jun21'!C730)</f>
        <v/>
      </c>
      <c r="D728" s="21">
        <f>IF('Afrap. apr21-jun21'!J730="Funktionær",0.75,0.9)</f>
        <v>0.9</v>
      </c>
      <c r="E728" s="17"/>
      <c r="J728" s="111" t="str">
        <f t="shared" si="22"/>
        <v/>
      </c>
      <c r="K728" s="30" t="str">
        <f t="shared" si="23"/>
        <v/>
      </c>
    </row>
    <row r="729" spans="1:11" x14ac:dyDescent="0.25">
      <c r="A729" s="16" t="str">
        <f>'Afrap. apr21-jun21'!A731</f>
        <v/>
      </c>
      <c r="B729" s="81" t="str">
        <f>IF(ISBLANK('Afrap. apr21-jun21'!B731),"",'Afrap. apr21-jun21'!B731)</f>
        <v/>
      </c>
      <c r="C729" s="129" t="str">
        <f>IF(ISBLANK('Afrap. apr21-jun21'!C731),"",'Afrap. apr21-jun21'!C731)</f>
        <v/>
      </c>
      <c r="D729" s="21">
        <f>IF('Afrap. apr21-jun21'!J731="Funktionær",0.75,0.9)</f>
        <v>0.9</v>
      </c>
      <c r="E729" s="17"/>
      <c r="J729" s="111" t="str">
        <f t="shared" si="22"/>
        <v/>
      </c>
      <c r="K729" s="30" t="str">
        <f t="shared" si="23"/>
        <v/>
      </c>
    </row>
    <row r="730" spans="1:11" x14ac:dyDescent="0.25">
      <c r="A730" s="16" t="str">
        <f>'Afrap. apr21-jun21'!A732</f>
        <v/>
      </c>
      <c r="B730" s="81" t="str">
        <f>IF(ISBLANK('Afrap. apr21-jun21'!B732),"",'Afrap. apr21-jun21'!B732)</f>
        <v/>
      </c>
      <c r="C730" s="129" t="str">
        <f>IF(ISBLANK('Afrap. apr21-jun21'!C732),"",'Afrap. apr21-jun21'!C732)</f>
        <v/>
      </c>
      <c r="D730" s="21">
        <f>IF('Afrap. apr21-jun21'!J732="Funktionær",0.75,0.9)</f>
        <v>0.9</v>
      </c>
      <c r="E730" s="17"/>
      <c r="J730" s="111" t="str">
        <f t="shared" si="22"/>
        <v/>
      </c>
      <c r="K730" s="30" t="str">
        <f t="shared" si="23"/>
        <v/>
      </c>
    </row>
    <row r="731" spans="1:11" x14ac:dyDescent="0.25">
      <c r="A731" s="16" t="str">
        <f>'Afrap. apr21-jun21'!A733</f>
        <v/>
      </c>
      <c r="B731" s="81" t="str">
        <f>IF(ISBLANK('Afrap. apr21-jun21'!B733),"",'Afrap. apr21-jun21'!B733)</f>
        <v/>
      </c>
      <c r="C731" s="129" t="str">
        <f>IF(ISBLANK('Afrap. apr21-jun21'!C733),"",'Afrap. apr21-jun21'!C733)</f>
        <v/>
      </c>
      <c r="D731" s="21">
        <f>IF('Afrap. apr21-jun21'!J733="Funktionær",0.75,0.9)</f>
        <v>0.9</v>
      </c>
      <c r="E731" s="17"/>
      <c r="J731" s="111" t="str">
        <f t="shared" si="22"/>
        <v/>
      </c>
      <c r="K731" s="30" t="str">
        <f t="shared" si="23"/>
        <v/>
      </c>
    </row>
    <row r="732" spans="1:11" x14ac:dyDescent="0.25">
      <c r="A732" s="16" t="str">
        <f>'Afrap. apr21-jun21'!A734</f>
        <v/>
      </c>
      <c r="B732" s="81" t="str">
        <f>IF(ISBLANK('Afrap. apr21-jun21'!B734),"",'Afrap. apr21-jun21'!B734)</f>
        <v/>
      </c>
      <c r="C732" s="129" t="str">
        <f>IF(ISBLANK('Afrap. apr21-jun21'!C734),"",'Afrap. apr21-jun21'!C734)</f>
        <v/>
      </c>
      <c r="D732" s="21">
        <f>IF('Afrap. apr21-jun21'!J734="Funktionær",0.75,0.9)</f>
        <v>0.9</v>
      </c>
      <c r="E732" s="17"/>
      <c r="J732" s="111" t="str">
        <f t="shared" si="22"/>
        <v/>
      </c>
      <c r="K732" s="30" t="str">
        <f t="shared" si="23"/>
        <v/>
      </c>
    </row>
    <row r="733" spans="1:11" x14ac:dyDescent="0.25">
      <c r="A733" s="16" t="str">
        <f>'Afrap. apr21-jun21'!A735</f>
        <v/>
      </c>
      <c r="B733" s="81" t="str">
        <f>IF(ISBLANK('Afrap. apr21-jun21'!B735),"",'Afrap. apr21-jun21'!B735)</f>
        <v/>
      </c>
      <c r="C733" s="129" t="str">
        <f>IF(ISBLANK('Afrap. apr21-jun21'!C735),"",'Afrap. apr21-jun21'!C735)</f>
        <v/>
      </c>
      <c r="D733" s="21">
        <f>IF('Afrap. apr21-jun21'!J735="Funktionær",0.75,0.9)</f>
        <v>0.9</v>
      </c>
      <c r="E733" s="17"/>
      <c r="J733" s="111" t="str">
        <f t="shared" si="22"/>
        <v/>
      </c>
      <c r="K733" s="30" t="str">
        <f t="shared" si="23"/>
        <v/>
      </c>
    </row>
    <row r="734" spans="1:11" x14ac:dyDescent="0.25">
      <c r="A734" s="16" t="str">
        <f>'Afrap. apr21-jun21'!A736</f>
        <v/>
      </c>
      <c r="B734" s="81" t="str">
        <f>IF(ISBLANK('Afrap. apr21-jun21'!B736),"",'Afrap. apr21-jun21'!B736)</f>
        <v/>
      </c>
      <c r="C734" s="129" t="str">
        <f>IF(ISBLANK('Afrap. apr21-jun21'!C736),"",'Afrap. apr21-jun21'!C736)</f>
        <v/>
      </c>
      <c r="D734" s="21">
        <f>IF('Afrap. apr21-jun21'!J736="Funktionær",0.75,0.9)</f>
        <v>0.9</v>
      </c>
      <c r="E734" s="17"/>
      <c r="J734" s="111" t="str">
        <f t="shared" si="22"/>
        <v/>
      </c>
      <c r="K734" s="30" t="str">
        <f t="shared" si="23"/>
        <v/>
      </c>
    </row>
    <row r="735" spans="1:11" x14ac:dyDescent="0.25">
      <c r="A735" s="16" t="str">
        <f>'Afrap. apr21-jun21'!A737</f>
        <v/>
      </c>
      <c r="B735" s="81" t="str">
        <f>IF(ISBLANK('Afrap. apr21-jun21'!B737),"",'Afrap. apr21-jun21'!B737)</f>
        <v/>
      </c>
      <c r="C735" s="129" t="str">
        <f>IF(ISBLANK('Afrap. apr21-jun21'!C737),"",'Afrap. apr21-jun21'!C737)</f>
        <v/>
      </c>
      <c r="D735" s="21">
        <f>IF('Afrap. apr21-jun21'!J737="Funktionær",0.75,0.9)</f>
        <v>0.9</v>
      </c>
      <c r="E735" s="17"/>
      <c r="J735" s="111" t="str">
        <f t="shared" si="22"/>
        <v/>
      </c>
      <c r="K735" s="30" t="str">
        <f t="shared" si="23"/>
        <v/>
      </c>
    </row>
    <row r="736" spans="1:11" x14ac:dyDescent="0.25">
      <c r="A736" s="16" t="str">
        <f>'Afrap. apr21-jun21'!A738</f>
        <v/>
      </c>
      <c r="B736" s="81" t="str">
        <f>IF(ISBLANK('Afrap. apr21-jun21'!B738),"",'Afrap. apr21-jun21'!B738)</f>
        <v/>
      </c>
      <c r="C736" s="129" t="str">
        <f>IF(ISBLANK('Afrap. apr21-jun21'!C738),"",'Afrap. apr21-jun21'!C738)</f>
        <v/>
      </c>
      <c r="D736" s="21">
        <f>IF('Afrap. apr21-jun21'!J738="Funktionær",0.75,0.9)</f>
        <v>0.9</v>
      </c>
      <c r="E736" s="17"/>
      <c r="J736" s="111" t="str">
        <f t="shared" si="22"/>
        <v/>
      </c>
      <c r="K736" s="30" t="str">
        <f t="shared" si="23"/>
        <v/>
      </c>
    </row>
    <row r="737" spans="1:11" x14ac:dyDescent="0.25">
      <c r="A737" s="16" t="str">
        <f>'Afrap. apr21-jun21'!A739</f>
        <v/>
      </c>
      <c r="B737" s="81" t="str">
        <f>IF(ISBLANK('Afrap. apr21-jun21'!B739),"",'Afrap. apr21-jun21'!B739)</f>
        <v/>
      </c>
      <c r="C737" s="129" t="str">
        <f>IF(ISBLANK('Afrap. apr21-jun21'!C739),"",'Afrap. apr21-jun21'!C739)</f>
        <v/>
      </c>
      <c r="D737" s="21">
        <f>IF('Afrap. apr21-jun21'!J739="Funktionær",0.75,0.9)</f>
        <v>0.9</v>
      </c>
      <c r="E737" s="17"/>
      <c r="J737" s="111" t="str">
        <f t="shared" si="22"/>
        <v/>
      </c>
      <c r="K737" s="30" t="str">
        <f t="shared" si="23"/>
        <v/>
      </c>
    </row>
    <row r="738" spans="1:11" x14ac:dyDescent="0.25">
      <c r="A738" s="16" t="str">
        <f>'Afrap. apr21-jun21'!A740</f>
        <v/>
      </c>
      <c r="B738" s="81" t="str">
        <f>IF(ISBLANK('Afrap. apr21-jun21'!B740),"",'Afrap. apr21-jun21'!B740)</f>
        <v/>
      </c>
      <c r="C738" s="129" t="str">
        <f>IF(ISBLANK('Afrap. apr21-jun21'!C740),"",'Afrap. apr21-jun21'!C740)</f>
        <v/>
      </c>
      <c r="D738" s="21">
        <f>IF('Afrap. apr21-jun21'!J740="Funktionær",0.75,0.9)</f>
        <v>0.9</v>
      </c>
      <c r="E738" s="17"/>
      <c r="J738" s="111" t="str">
        <f t="shared" si="22"/>
        <v/>
      </c>
      <c r="K738" s="30" t="str">
        <f t="shared" si="23"/>
        <v/>
      </c>
    </row>
    <row r="739" spans="1:11" x14ac:dyDescent="0.25">
      <c r="A739" s="16" t="str">
        <f>'Afrap. apr21-jun21'!A741</f>
        <v/>
      </c>
      <c r="B739" s="81" t="str">
        <f>IF(ISBLANK('Afrap. apr21-jun21'!B741),"",'Afrap. apr21-jun21'!B741)</f>
        <v/>
      </c>
      <c r="C739" s="129" t="str">
        <f>IF(ISBLANK('Afrap. apr21-jun21'!C741),"",'Afrap. apr21-jun21'!C741)</f>
        <v/>
      </c>
      <c r="D739" s="21">
        <f>IF('Afrap. apr21-jun21'!J741="Funktionær",0.75,0.9)</f>
        <v>0.9</v>
      </c>
      <c r="E739" s="17"/>
      <c r="J739" s="111" t="str">
        <f t="shared" si="22"/>
        <v/>
      </c>
      <c r="K739" s="30" t="str">
        <f t="shared" si="23"/>
        <v/>
      </c>
    </row>
    <row r="740" spans="1:11" x14ac:dyDescent="0.25">
      <c r="A740" s="16" t="str">
        <f>'Afrap. apr21-jun21'!A742</f>
        <v/>
      </c>
      <c r="B740" s="81" t="str">
        <f>IF(ISBLANK('Afrap. apr21-jun21'!B742),"",'Afrap. apr21-jun21'!B742)</f>
        <v/>
      </c>
      <c r="C740" s="129" t="str">
        <f>IF(ISBLANK('Afrap. apr21-jun21'!C742),"",'Afrap. apr21-jun21'!C742)</f>
        <v/>
      </c>
      <c r="D740" s="21">
        <f>IF('Afrap. apr21-jun21'!J742="Funktionær",0.75,0.9)</f>
        <v>0.9</v>
      </c>
      <c r="E740" s="17"/>
      <c r="J740" s="111" t="str">
        <f t="shared" si="22"/>
        <v/>
      </c>
      <c r="K740" s="30" t="str">
        <f t="shared" si="23"/>
        <v/>
      </c>
    </row>
    <row r="741" spans="1:11" x14ac:dyDescent="0.25">
      <c r="A741" s="16" t="str">
        <f>'Afrap. apr21-jun21'!A743</f>
        <v/>
      </c>
      <c r="B741" s="81" t="str">
        <f>IF(ISBLANK('Afrap. apr21-jun21'!B743),"",'Afrap. apr21-jun21'!B743)</f>
        <v/>
      </c>
      <c r="C741" s="129" t="str">
        <f>IF(ISBLANK('Afrap. apr21-jun21'!C743),"",'Afrap. apr21-jun21'!C743)</f>
        <v/>
      </c>
      <c r="D741" s="21">
        <f>IF('Afrap. apr21-jun21'!J743="Funktionær",0.75,0.9)</f>
        <v>0.9</v>
      </c>
      <c r="E741" s="17"/>
      <c r="J741" s="111" t="str">
        <f t="shared" si="22"/>
        <v/>
      </c>
      <c r="K741" s="30" t="str">
        <f t="shared" si="23"/>
        <v/>
      </c>
    </row>
    <row r="742" spans="1:11" x14ac:dyDescent="0.25">
      <c r="A742" s="16" t="str">
        <f>'Afrap. apr21-jun21'!A744</f>
        <v/>
      </c>
      <c r="B742" s="81" t="str">
        <f>IF(ISBLANK('Afrap. apr21-jun21'!B744),"",'Afrap. apr21-jun21'!B744)</f>
        <v/>
      </c>
      <c r="C742" s="129" t="str">
        <f>IF(ISBLANK('Afrap. apr21-jun21'!C744),"",'Afrap. apr21-jun21'!C744)</f>
        <v/>
      </c>
      <c r="D742" s="21">
        <f>IF('Afrap. apr21-jun21'!J744="Funktionær",0.75,0.9)</f>
        <v>0.9</v>
      </c>
      <c r="E742" s="17"/>
      <c r="J742" s="111" t="str">
        <f t="shared" si="22"/>
        <v/>
      </c>
      <c r="K742" s="30" t="str">
        <f t="shared" si="23"/>
        <v/>
      </c>
    </row>
    <row r="743" spans="1:11" x14ac:dyDescent="0.25">
      <c r="A743" s="16" t="str">
        <f>'Afrap. apr21-jun21'!A745</f>
        <v/>
      </c>
      <c r="B743" s="81" t="str">
        <f>IF(ISBLANK('Afrap. apr21-jun21'!B745),"",'Afrap. apr21-jun21'!B745)</f>
        <v/>
      </c>
      <c r="C743" s="129" t="str">
        <f>IF(ISBLANK('Afrap. apr21-jun21'!C745),"",'Afrap. apr21-jun21'!C745)</f>
        <v/>
      </c>
      <c r="D743" s="21">
        <f>IF('Afrap. apr21-jun21'!J745="Funktionær",0.75,0.9)</f>
        <v>0.9</v>
      </c>
      <c r="E743" s="17"/>
      <c r="J743" s="111" t="str">
        <f t="shared" si="22"/>
        <v/>
      </c>
      <c r="K743" s="30" t="str">
        <f t="shared" si="23"/>
        <v/>
      </c>
    </row>
    <row r="744" spans="1:11" x14ac:dyDescent="0.25">
      <c r="A744" s="16" t="str">
        <f>'Afrap. apr21-jun21'!A746</f>
        <v/>
      </c>
      <c r="B744" s="81" t="str">
        <f>IF(ISBLANK('Afrap. apr21-jun21'!B746),"",'Afrap. apr21-jun21'!B746)</f>
        <v/>
      </c>
      <c r="C744" s="129" t="str">
        <f>IF(ISBLANK('Afrap. apr21-jun21'!C746),"",'Afrap. apr21-jun21'!C746)</f>
        <v/>
      </c>
      <c r="D744" s="21">
        <f>IF('Afrap. apr21-jun21'!J746="Funktionær",0.75,0.9)</f>
        <v>0.9</v>
      </c>
      <c r="E744" s="17"/>
      <c r="J744" s="111" t="str">
        <f t="shared" si="22"/>
        <v/>
      </c>
      <c r="K744" s="30" t="str">
        <f t="shared" si="23"/>
        <v/>
      </c>
    </row>
    <row r="745" spans="1:11" x14ac:dyDescent="0.25">
      <c r="A745" s="16" t="str">
        <f>'Afrap. apr21-jun21'!A747</f>
        <v/>
      </c>
      <c r="B745" s="81" t="str">
        <f>IF(ISBLANK('Afrap. apr21-jun21'!B747),"",'Afrap. apr21-jun21'!B747)</f>
        <v/>
      </c>
      <c r="C745" s="129" t="str">
        <f>IF(ISBLANK('Afrap. apr21-jun21'!C747),"",'Afrap. apr21-jun21'!C747)</f>
        <v/>
      </c>
      <c r="D745" s="21">
        <f>IF('Afrap. apr21-jun21'!J747="Funktionær",0.75,0.9)</f>
        <v>0.9</v>
      </c>
      <c r="E745" s="17"/>
      <c r="J745" s="111" t="str">
        <f t="shared" si="22"/>
        <v/>
      </c>
      <c r="K745" s="30" t="str">
        <f t="shared" si="23"/>
        <v/>
      </c>
    </row>
    <row r="746" spans="1:11" x14ac:dyDescent="0.25">
      <c r="A746" s="16" t="str">
        <f>'Afrap. apr21-jun21'!A748</f>
        <v/>
      </c>
      <c r="B746" s="81" t="str">
        <f>IF(ISBLANK('Afrap. apr21-jun21'!B748),"",'Afrap. apr21-jun21'!B748)</f>
        <v/>
      </c>
      <c r="C746" s="129" t="str">
        <f>IF(ISBLANK('Afrap. apr21-jun21'!C748),"",'Afrap. apr21-jun21'!C748)</f>
        <v/>
      </c>
      <c r="D746" s="21">
        <f>IF('Afrap. apr21-jun21'!J748="Funktionær",0.75,0.9)</f>
        <v>0.9</v>
      </c>
      <c r="E746" s="17"/>
      <c r="J746" s="111" t="str">
        <f t="shared" si="22"/>
        <v/>
      </c>
      <c r="K746" s="30" t="str">
        <f t="shared" si="23"/>
        <v/>
      </c>
    </row>
    <row r="747" spans="1:11" x14ac:dyDescent="0.25">
      <c r="A747" s="16" t="str">
        <f>'Afrap. apr21-jun21'!A749</f>
        <v/>
      </c>
      <c r="B747" s="81" t="str">
        <f>IF(ISBLANK('Afrap. apr21-jun21'!B749),"",'Afrap. apr21-jun21'!B749)</f>
        <v/>
      </c>
      <c r="C747" s="129" t="str">
        <f>IF(ISBLANK('Afrap. apr21-jun21'!C749),"",'Afrap. apr21-jun21'!C749)</f>
        <v/>
      </c>
      <c r="D747" s="21">
        <f>IF('Afrap. apr21-jun21'!J749="Funktionær",0.75,0.9)</f>
        <v>0.9</v>
      </c>
      <c r="E747" s="17"/>
      <c r="J747" s="111" t="str">
        <f t="shared" si="22"/>
        <v/>
      </c>
      <c r="K747" s="30" t="str">
        <f t="shared" si="23"/>
        <v/>
      </c>
    </row>
    <row r="748" spans="1:11" x14ac:dyDescent="0.25">
      <c r="A748" s="16" t="str">
        <f>'Afrap. apr21-jun21'!A750</f>
        <v/>
      </c>
      <c r="B748" s="81" t="str">
        <f>IF(ISBLANK('Afrap. apr21-jun21'!B750),"",'Afrap. apr21-jun21'!B750)</f>
        <v/>
      </c>
      <c r="C748" s="129" t="str">
        <f>IF(ISBLANK('Afrap. apr21-jun21'!C750),"",'Afrap. apr21-jun21'!C750)</f>
        <v/>
      </c>
      <c r="D748" s="21">
        <f>IF('Afrap. apr21-jun21'!J750="Funktionær",0.75,0.9)</f>
        <v>0.9</v>
      </c>
      <c r="E748" s="17"/>
      <c r="J748" s="111" t="str">
        <f t="shared" si="22"/>
        <v/>
      </c>
      <c r="K748" s="30" t="str">
        <f t="shared" si="23"/>
        <v/>
      </c>
    </row>
    <row r="749" spans="1:11" x14ac:dyDescent="0.25">
      <c r="A749" s="16" t="str">
        <f>'Afrap. apr21-jun21'!A751</f>
        <v/>
      </c>
      <c r="B749" s="81" t="str">
        <f>IF(ISBLANK('Afrap. apr21-jun21'!B751),"",'Afrap. apr21-jun21'!B751)</f>
        <v/>
      </c>
      <c r="C749" s="129" t="str">
        <f>IF(ISBLANK('Afrap. apr21-jun21'!C751),"",'Afrap. apr21-jun21'!C751)</f>
        <v/>
      </c>
      <c r="D749" s="21">
        <f>IF('Afrap. apr21-jun21'!J751="Funktionær",0.75,0.9)</f>
        <v>0.9</v>
      </c>
      <c r="E749" s="17"/>
      <c r="J749" s="111" t="str">
        <f t="shared" si="22"/>
        <v/>
      </c>
      <c r="K749" s="30" t="str">
        <f t="shared" si="23"/>
        <v/>
      </c>
    </row>
    <row r="750" spans="1:11" x14ac:dyDescent="0.25">
      <c r="A750" s="16" t="str">
        <f>'Afrap. apr21-jun21'!A752</f>
        <v/>
      </c>
      <c r="B750" s="81" t="str">
        <f>IF(ISBLANK('Afrap. apr21-jun21'!B752),"",'Afrap. apr21-jun21'!B752)</f>
        <v/>
      </c>
      <c r="C750" s="129" t="str">
        <f>IF(ISBLANK('Afrap. apr21-jun21'!C752),"",'Afrap. apr21-jun21'!C752)</f>
        <v/>
      </c>
      <c r="D750" s="21">
        <f>IF('Afrap. apr21-jun21'!J752="Funktionær",0.75,0.9)</f>
        <v>0.9</v>
      </c>
      <c r="E750" s="17"/>
      <c r="J750" s="111" t="str">
        <f t="shared" si="22"/>
        <v/>
      </c>
      <c r="K750" s="30" t="str">
        <f t="shared" si="23"/>
        <v/>
      </c>
    </row>
    <row r="751" spans="1:11" x14ac:dyDescent="0.25">
      <c r="A751" s="16" t="str">
        <f>'Afrap. apr21-jun21'!A753</f>
        <v/>
      </c>
      <c r="B751" s="81" t="str">
        <f>IF(ISBLANK('Afrap. apr21-jun21'!B753),"",'Afrap. apr21-jun21'!B753)</f>
        <v/>
      </c>
      <c r="C751" s="129" t="str">
        <f>IF(ISBLANK('Afrap. apr21-jun21'!C753),"",'Afrap. apr21-jun21'!C753)</f>
        <v/>
      </c>
      <c r="D751" s="21">
        <f>IF('Afrap. apr21-jun21'!J753="Funktionær",0.75,0.9)</f>
        <v>0.9</v>
      </c>
      <c r="E751" s="17"/>
      <c r="J751" s="111" t="str">
        <f t="shared" si="22"/>
        <v/>
      </c>
      <c r="K751" s="30" t="str">
        <f t="shared" si="23"/>
        <v/>
      </c>
    </row>
    <row r="752" spans="1:11" x14ac:dyDescent="0.25">
      <c r="A752" s="16" t="str">
        <f>'Afrap. apr21-jun21'!A754</f>
        <v/>
      </c>
      <c r="B752" s="81" t="str">
        <f>IF(ISBLANK('Afrap. apr21-jun21'!B754),"",'Afrap. apr21-jun21'!B754)</f>
        <v/>
      </c>
      <c r="C752" s="129" t="str">
        <f>IF(ISBLANK('Afrap. apr21-jun21'!C754),"",'Afrap. apr21-jun21'!C754)</f>
        <v/>
      </c>
      <c r="D752" s="21">
        <f>IF('Afrap. apr21-jun21'!J754="Funktionær",0.75,0.9)</f>
        <v>0.9</v>
      </c>
      <c r="E752" s="17"/>
      <c r="J752" s="111" t="str">
        <f t="shared" si="22"/>
        <v/>
      </c>
      <c r="K752" s="30" t="str">
        <f t="shared" si="23"/>
        <v/>
      </c>
    </row>
    <row r="753" spans="1:11" x14ac:dyDescent="0.25">
      <c r="A753" s="16" t="str">
        <f>'Afrap. apr21-jun21'!A755</f>
        <v/>
      </c>
      <c r="B753" s="81" t="str">
        <f>IF(ISBLANK('Afrap. apr21-jun21'!B755),"",'Afrap. apr21-jun21'!B755)</f>
        <v/>
      </c>
      <c r="C753" s="129" t="str">
        <f>IF(ISBLANK('Afrap. apr21-jun21'!C755),"",'Afrap. apr21-jun21'!C755)</f>
        <v/>
      </c>
      <c r="D753" s="21">
        <f>IF('Afrap. apr21-jun21'!J755="Funktionær",0.75,0.9)</f>
        <v>0.9</v>
      </c>
      <c r="E753" s="17"/>
      <c r="J753" s="111" t="str">
        <f t="shared" si="22"/>
        <v/>
      </c>
      <c r="K753" s="30" t="str">
        <f t="shared" si="23"/>
        <v/>
      </c>
    </row>
    <row r="754" spans="1:11" x14ac:dyDescent="0.25">
      <c r="A754" s="16" t="str">
        <f>'Afrap. apr21-jun21'!A756</f>
        <v/>
      </c>
      <c r="B754" s="81" t="str">
        <f>IF(ISBLANK('Afrap. apr21-jun21'!B756),"",'Afrap. apr21-jun21'!B756)</f>
        <v/>
      </c>
      <c r="C754" s="129" t="str">
        <f>IF(ISBLANK('Afrap. apr21-jun21'!C756),"",'Afrap. apr21-jun21'!C756)</f>
        <v/>
      </c>
      <c r="D754" s="21">
        <f>IF('Afrap. apr21-jun21'!J756="Funktionær",0.75,0.9)</f>
        <v>0.9</v>
      </c>
      <c r="E754" s="17"/>
      <c r="J754" s="111" t="str">
        <f t="shared" si="22"/>
        <v/>
      </c>
      <c r="K754" s="30" t="str">
        <f t="shared" si="23"/>
        <v/>
      </c>
    </row>
    <row r="755" spans="1:11" x14ac:dyDescent="0.25">
      <c r="A755" s="16" t="str">
        <f>'Afrap. apr21-jun21'!A757</f>
        <v/>
      </c>
      <c r="B755" s="81" t="str">
        <f>IF(ISBLANK('Afrap. apr21-jun21'!B757),"",'Afrap. apr21-jun21'!B757)</f>
        <v/>
      </c>
      <c r="C755" s="129" t="str">
        <f>IF(ISBLANK('Afrap. apr21-jun21'!C757),"",'Afrap. apr21-jun21'!C757)</f>
        <v/>
      </c>
      <c r="D755" s="21">
        <f>IF('Afrap. apr21-jun21'!J757="Funktionær",0.75,0.9)</f>
        <v>0.9</v>
      </c>
      <c r="E755" s="17"/>
      <c r="J755" s="111" t="str">
        <f t="shared" si="22"/>
        <v/>
      </c>
      <c r="K755" s="30" t="str">
        <f t="shared" si="23"/>
        <v/>
      </c>
    </row>
    <row r="756" spans="1:11" x14ac:dyDescent="0.25">
      <c r="A756" s="16" t="str">
        <f>'Afrap. apr21-jun21'!A758</f>
        <v/>
      </c>
      <c r="B756" s="81" t="str">
        <f>IF(ISBLANK('Afrap. apr21-jun21'!B758),"",'Afrap. apr21-jun21'!B758)</f>
        <v/>
      </c>
      <c r="C756" s="129" t="str">
        <f>IF(ISBLANK('Afrap. apr21-jun21'!C758),"",'Afrap. apr21-jun21'!C758)</f>
        <v/>
      </c>
      <c r="D756" s="21">
        <f>IF('Afrap. apr21-jun21'!J758="Funktionær",0.75,0.9)</f>
        <v>0.9</v>
      </c>
      <c r="E756" s="17"/>
      <c r="J756" s="111" t="str">
        <f t="shared" si="22"/>
        <v/>
      </c>
      <c r="K756" s="30" t="str">
        <f t="shared" si="23"/>
        <v/>
      </c>
    </row>
    <row r="757" spans="1:11" x14ac:dyDescent="0.25">
      <c r="A757" s="16" t="str">
        <f>'Afrap. apr21-jun21'!A759</f>
        <v/>
      </c>
      <c r="B757" s="81" t="str">
        <f>IF(ISBLANK('Afrap. apr21-jun21'!B759),"",'Afrap. apr21-jun21'!B759)</f>
        <v/>
      </c>
      <c r="C757" s="129" t="str">
        <f>IF(ISBLANK('Afrap. apr21-jun21'!C759),"",'Afrap. apr21-jun21'!C759)</f>
        <v/>
      </c>
      <c r="D757" s="21">
        <f>IF('Afrap. apr21-jun21'!J759="Funktionær",0.75,0.9)</f>
        <v>0.9</v>
      </c>
      <c r="E757" s="17"/>
      <c r="J757" s="111" t="str">
        <f t="shared" si="22"/>
        <v/>
      </c>
      <c r="K757" s="30" t="str">
        <f t="shared" si="23"/>
        <v/>
      </c>
    </row>
    <row r="758" spans="1:11" x14ac:dyDescent="0.25">
      <c r="A758" s="16" t="str">
        <f>'Afrap. apr21-jun21'!A760</f>
        <v/>
      </c>
      <c r="B758" s="81" t="str">
        <f>IF(ISBLANK('Afrap. apr21-jun21'!B760),"",'Afrap. apr21-jun21'!B760)</f>
        <v/>
      </c>
      <c r="C758" s="129" t="str">
        <f>IF(ISBLANK('Afrap. apr21-jun21'!C760),"",'Afrap. apr21-jun21'!C760)</f>
        <v/>
      </c>
      <c r="D758" s="21">
        <f>IF('Afrap. apr21-jun21'!J760="Funktionær",0.75,0.9)</f>
        <v>0.9</v>
      </c>
      <c r="E758" s="17"/>
      <c r="J758" s="111" t="str">
        <f t="shared" si="22"/>
        <v/>
      </c>
      <c r="K758" s="30" t="str">
        <f t="shared" si="23"/>
        <v/>
      </c>
    </row>
    <row r="759" spans="1:11" x14ac:dyDescent="0.25">
      <c r="A759" s="16" t="str">
        <f>'Afrap. apr21-jun21'!A761</f>
        <v/>
      </c>
      <c r="B759" s="81" t="str">
        <f>IF(ISBLANK('Afrap. apr21-jun21'!B761),"",'Afrap. apr21-jun21'!B761)</f>
        <v/>
      </c>
      <c r="C759" s="129" t="str">
        <f>IF(ISBLANK('Afrap. apr21-jun21'!C761),"",'Afrap. apr21-jun21'!C761)</f>
        <v/>
      </c>
      <c r="D759" s="21">
        <f>IF('Afrap. apr21-jun21'!J761="Funktionær",0.75,0.9)</f>
        <v>0.9</v>
      </c>
      <c r="E759" s="17"/>
      <c r="J759" s="111" t="str">
        <f t="shared" si="22"/>
        <v/>
      </c>
      <c r="K759" s="30" t="str">
        <f t="shared" si="23"/>
        <v/>
      </c>
    </row>
    <row r="760" spans="1:11" x14ac:dyDescent="0.25">
      <c r="A760" s="16" t="str">
        <f>'Afrap. apr21-jun21'!A762</f>
        <v/>
      </c>
      <c r="B760" s="81" t="str">
        <f>IF(ISBLANK('Afrap. apr21-jun21'!B762),"",'Afrap. apr21-jun21'!B762)</f>
        <v/>
      </c>
      <c r="C760" s="129" t="str">
        <f>IF(ISBLANK('Afrap. apr21-jun21'!C762),"",'Afrap. apr21-jun21'!C762)</f>
        <v/>
      </c>
      <c r="D760" s="21">
        <f>IF('Afrap. apr21-jun21'!J762="Funktionær",0.75,0.9)</f>
        <v>0.9</v>
      </c>
      <c r="E760" s="17"/>
      <c r="J760" s="111" t="str">
        <f t="shared" si="22"/>
        <v/>
      </c>
      <c r="K760" s="30" t="str">
        <f t="shared" si="23"/>
        <v/>
      </c>
    </row>
    <row r="761" spans="1:11" x14ac:dyDescent="0.25">
      <c r="A761" s="16" t="str">
        <f>'Afrap. apr21-jun21'!A763</f>
        <v/>
      </c>
      <c r="B761" s="81" t="str">
        <f>IF(ISBLANK('Afrap. apr21-jun21'!B763),"",'Afrap. apr21-jun21'!B763)</f>
        <v/>
      </c>
      <c r="C761" s="129" t="str">
        <f>IF(ISBLANK('Afrap. apr21-jun21'!C763),"",'Afrap. apr21-jun21'!C763)</f>
        <v/>
      </c>
      <c r="D761" s="21">
        <f>IF('Afrap. apr21-jun21'!J763="Funktionær",0.75,0.9)</f>
        <v>0.9</v>
      </c>
      <c r="E761" s="17"/>
      <c r="J761" s="111" t="str">
        <f t="shared" si="22"/>
        <v/>
      </c>
      <c r="K761" s="30" t="str">
        <f t="shared" si="23"/>
        <v/>
      </c>
    </row>
    <row r="762" spans="1:11" x14ac:dyDescent="0.25">
      <c r="A762" s="16" t="str">
        <f>'Afrap. apr21-jun21'!A764</f>
        <v/>
      </c>
      <c r="B762" s="81" t="str">
        <f>IF(ISBLANK('Afrap. apr21-jun21'!B764),"",'Afrap. apr21-jun21'!B764)</f>
        <v/>
      </c>
      <c r="C762" s="129" t="str">
        <f>IF(ISBLANK('Afrap. apr21-jun21'!C764),"",'Afrap. apr21-jun21'!C764)</f>
        <v/>
      </c>
      <c r="D762" s="21">
        <f>IF('Afrap. apr21-jun21'!J764="Funktionær",0.75,0.9)</f>
        <v>0.9</v>
      </c>
      <c r="E762" s="17"/>
      <c r="J762" s="111" t="str">
        <f t="shared" si="22"/>
        <v/>
      </c>
      <c r="K762" s="30" t="str">
        <f t="shared" si="23"/>
        <v/>
      </c>
    </row>
    <row r="763" spans="1:11" x14ac:dyDescent="0.25">
      <c r="A763" s="16" t="str">
        <f>'Afrap. apr21-jun21'!A765</f>
        <v/>
      </c>
      <c r="B763" s="81" t="str">
        <f>IF(ISBLANK('Afrap. apr21-jun21'!B765),"",'Afrap. apr21-jun21'!B765)</f>
        <v/>
      </c>
      <c r="C763" s="129" t="str">
        <f>IF(ISBLANK('Afrap. apr21-jun21'!C765),"",'Afrap. apr21-jun21'!C765)</f>
        <v/>
      </c>
      <c r="D763" s="21">
        <f>IF('Afrap. apr21-jun21'!J765="Funktionær",0.75,0.9)</f>
        <v>0.9</v>
      </c>
      <c r="E763" s="17"/>
      <c r="J763" s="111" t="str">
        <f t="shared" si="22"/>
        <v/>
      </c>
      <c r="K763" s="30" t="str">
        <f t="shared" si="23"/>
        <v/>
      </c>
    </row>
    <row r="764" spans="1:11" x14ac:dyDescent="0.25">
      <c r="A764" s="16" t="str">
        <f>'Afrap. apr21-jun21'!A766</f>
        <v/>
      </c>
      <c r="B764" s="81" t="str">
        <f>IF(ISBLANK('Afrap. apr21-jun21'!B766),"",'Afrap. apr21-jun21'!B766)</f>
        <v/>
      </c>
      <c r="C764" s="129" t="str">
        <f>IF(ISBLANK('Afrap. apr21-jun21'!C766),"",'Afrap. apr21-jun21'!C766)</f>
        <v/>
      </c>
      <c r="D764" s="21">
        <f>IF('Afrap. apr21-jun21'!J766="Funktionær",0.75,0.9)</f>
        <v>0.9</v>
      </c>
      <c r="E764" s="17"/>
      <c r="J764" s="111" t="str">
        <f t="shared" si="22"/>
        <v/>
      </c>
      <c r="K764" s="30" t="str">
        <f t="shared" si="23"/>
        <v/>
      </c>
    </row>
    <row r="765" spans="1:11" x14ac:dyDescent="0.25">
      <c r="A765" s="16" t="str">
        <f>'Afrap. apr21-jun21'!A767</f>
        <v/>
      </c>
      <c r="B765" s="81" t="str">
        <f>IF(ISBLANK('Afrap. apr21-jun21'!B767),"",'Afrap. apr21-jun21'!B767)</f>
        <v/>
      </c>
      <c r="C765" s="129" t="str">
        <f>IF(ISBLANK('Afrap. apr21-jun21'!C767),"",'Afrap. apr21-jun21'!C767)</f>
        <v/>
      </c>
      <c r="D765" s="21">
        <f>IF('Afrap. apr21-jun21'!J767="Funktionær",0.75,0.9)</f>
        <v>0.9</v>
      </c>
      <c r="E765" s="17"/>
      <c r="J765" s="111" t="str">
        <f t="shared" si="22"/>
        <v/>
      </c>
      <c r="K765" s="30" t="str">
        <f t="shared" si="23"/>
        <v/>
      </c>
    </row>
    <row r="766" spans="1:11" x14ac:dyDescent="0.25">
      <c r="A766" s="16" t="str">
        <f>'Afrap. apr21-jun21'!A768</f>
        <v/>
      </c>
      <c r="B766" s="81" t="str">
        <f>IF(ISBLANK('Afrap. apr21-jun21'!B768),"",'Afrap. apr21-jun21'!B768)</f>
        <v/>
      </c>
      <c r="C766" s="129" t="str">
        <f>IF(ISBLANK('Afrap. apr21-jun21'!C768),"",'Afrap. apr21-jun21'!C768)</f>
        <v/>
      </c>
      <c r="D766" s="21">
        <f>IF('Afrap. apr21-jun21'!J768="Funktionær",0.75,0.9)</f>
        <v>0.9</v>
      </c>
      <c r="E766" s="17"/>
      <c r="J766" s="111" t="str">
        <f t="shared" si="22"/>
        <v/>
      </c>
      <c r="K766" s="30" t="str">
        <f t="shared" si="23"/>
        <v/>
      </c>
    </row>
    <row r="767" spans="1:11" x14ac:dyDescent="0.25">
      <c r="A767" s="16" t="str">
        <f>'Afrap. apr21-jun21'!A769</f>
        <v/>
      </c>
      <c r="B767" s="81" t="str">
        <f>IF(ISBLANK('Afrap. apr21-jun21'!B769),"",'Afrap. apr21-jun21'!B769)</f>
        <v/>
      </c>
      <c r="C767" s="129" t="str">
        <f>IF(ISBLANK('Afrap. apr21-jun21'!C769),"",'Afrap. apr21-jun21'!C769)</f>
        <v/>
      </c>
      <c r="D767" s="21">
        <f>IF('Afrap. apr21-jun21'!J769="Funktionær",0.75,0.9)</f>
        <v>0.9</v>
      </c>
      <c r="E767" s="17"/>
      <c r="J767" s="111" t="str">
        <f t="shared" si="22"/>
        <v/>
      </c>
      <c r="K767" s="30" t="str">
        <f t="shared" si="23"/>
        <v/>
      </c>
    </row>
    <row r="768" spans="1:11" x14ac:dyDescent="0.25">
      <c r="A768" s="16" t="str">
        <f>'Afrap. apr21-jun21'!A770</f>
        <v/>
      </c>
      <c r="B768" s="81" t="str">
        <f>IF(ISBLANK('Afrap. apr21-jun21'!B770),"",'Afrap. apr21-jun21'!B770)</f>
        <v/>
      </c>
      <c r="C768" s="129" t="str">
        <f>IF(ISBLANK('Afrap. apr21-jun21'!C770),"",'Afrap. apr21-jun21'!C770)</f>
        <v/>
      </c>
      <c r="D768" s="21">
        <f>IF('Afrap. apr21-jun21'!J770="Funktionær",0.75,0.9)</f>
        <v>0.9</v>
      </c>
      <c r="E768" s="17"/>
      <c r="J768" s="111" t="str">
        <f t="shared" si="22"/>
        <v/>
      </c>
      <c r="K768" s="30" t="str">
        <f t="shared" si="23"/>
        <v/>
      </c>
    </row>
    <row r="769" spans="1:11" x14ac:dyDescent="0.25">
      <c r="A769" s="16" t="str">
        <f>'Afrap. apr21-jun21'!A771</f>
        <v/>
      </c>
      <c r="B769" s="81" t="str">
        <f>IF(ISBLANK('Afrap. apr21-jun21'!B771),"",'Afrap. apr21-jun21'!B771)</f>
        <v/>
      </c>
      <c r="C769" s="129" t="str">
        <f>IF(ISBLANK('Afrap. apr21-jun21'!C771),"",'Afrap. apr21-jun21'!C771)</f>
        <v/>
      </c>
      <c r="D769" s="21">
        <f>IF('Afrap. apr21-jun21'!J771="Funktionær",0.75,0.9)</f>
        <v>0.9</v>
      </c>
      <c r="E769" s="17"/>
      <c r="J769" s="111" t="str">
        <f t="shared" si="22"/>
        <v/>
      </c>
      <c r="K769" s="30" t="str">
        <f t="shared" si="23"/>
        <v/>
      </c>
    </row>
    <row r="770" spans="1:11" x14ac:dyDescent="0.25">
      <c r="A770" s="16" t="str">
        <f>'Afrap. apr21-jun21'!A772</f>
        <v/>
      </c>
      <c r="B770" s="81" t="str">
        <f>IF(ISBLANK('Afrap. apr21-jun21'!B772),"",'Afrap. apr21-jun21'!B772)</f>
        <v/>
      </c>
      <c r="C770" s="129" t="str">
        <f>IF(ISBLANK('Afrap. apr21-jun21'!C772),"",'Afrap. apr21-jun21'!C772)</f>
        <v/>
      </c>
      <c r="D770" s="21">
        <f>IF('Afrap. apr21-jun21'!J772="Funktionær",0.75,0.9)</f>
        <v>0.9</v>
      </c>
      <c r="E770" s="17"/>
      <c r="J770" s="111" t="str">
        <f t="shared" si="22"/>
        <v/>
      </c>
      <c r="K770" s="30" t="str">
        <f t="shared" si="23"/>
        <v/>
      </c>
    </row>
    <row r="771" spans="1:11" x14ac:dyDescent="0.25">
      <c r="A771" s="16" t="str">
        <f>'Afrap. apr21-jun21'!A773</f>
        <v/>
      </c>
      <c r="B771" s="81" t="str">
        <f>IF(ISBLANK('Afrap. apr21-jun21'!B773),"",'Afrap. apr21-jun21'!B773)</f>
        <v/>
      </c>
      <c r="C771" s="129" t="str">
        <f>IF(ISBLANK('Afrap. apr21-jun21'!C773),"",'Afrap. apr21-jun21'!C773)</f>
        <v/>
      </c>
      <c r="D771" s="21">
        <f>IF('Afrap. apr21-jun21'!J773="Funktionær",0.75,0.9)</f>
        <v>0.9</v>
      </c>
      <c r="E771" s="17"/>
      <c r="J771" s="111" t="str">
        <f t="shared" si="22"/>
        <v/>
      </c>
      <c r="K771" s="30" t="str">
        <f t="shared" si="23"/>
        <v/>
      </c>
    </row>
    <row r="772" spans="1:11" x14ac:dyDescent="0.25">
      <c r="A772" s="16" t="str">
        <f>'Afrap. apr21-jun21'!A774</f>
        <v/>
      </c>
      <c r="B772" s="81" t="str">
        <f>IF(ISBLANK('Afrap. apr21-jun21'!B774),"",'Afrap. apr21-jun21'!B774)</f>
        <v/>
      </c>
      <c r="C772" s="129" t="str">
        <f>IF(ISBLANK('Afrap. apr21-jun21'!C774),"",'Afrap. apr21-jun21'!C774)</f>
        <v/>
      </c>
      <c r="D772" s="21">
        <f>IF('Afrap. apr21-jun21'!J774="Funktionær",0.75,0.9)</f>
        <v>0.9</v>
      </c>
      <c r="E772" s="17"/>
      <c r="J772" s="111" t="str">
        <f t="shared" si="22"/>
        <v/>
      </c>
      <c r="K772" s="30" t="str">
        <f t="shared" si="23"/>
        <v/>
      </c>
    </row>
    <row r="773" spans="1:11" x14ac:dyDescent="0.25">
      <c r="A773" s="16" t="str">
        <f>'Afrap. apr21-jun21'!A775</f>
        <v/>
      </c>
      <c r="B773" s="81" t="str">
        <f>IF(ISBLANK('Afrap. apr21-jun21'!B775),"",'Afrap. apr21-jun21'!B775)</f>
        <v/>
      </c>
      <c r="C773" s="129" t="str">
        <f>IF(ISBLANK('Afrap. apr21-jun21'!C775),"",'Afrap. apr21-jun21'!C775)</f>
        <v/>
      </c>
      <c r="D773" s="21">
        <f>IF('Afrap. apr21-jun21'!J775="Funktionær",0.75,0.9)</f>
        <v>0.9</v>
      </c>
      <c r="E773" s="17"/>
      <c r="J773" s="111" t="str">
        <f t="shared" si="22"/>
        <v/>
      </c>
      <c r="K773" s="30" t="str">
        <f t="shared" si="23"/>
        <v/>
      </c>
    </row>
    <row r="774" spans="1:11" x14ac:dyDescent="0.25">
      <c r="A774" s="16" t="str">
        <f>'Afrap. apr21-jun21'!A776</f>
        <v/>
      </c>
      <c r="B774" s="81" t="str">
        <f>IF(ISBLANK('Afrap. apr21-jun21'!B776),"",'Afrap. apr21-jun21'!B776)</f>
        <v/>
      </c>
      <c r="C774" s="129" t="str">
        <f>IF(ISBLANK('Afrap. apr21-jun21'!C776),"",'Afrap. apr21-jun21'!C776)</f>
        <v/>
      </c>
      <c r="D774" s="21">
        <f>IF('Afrap. apr21-jun21'!J776="Funktionær",0.75,0.9)</f>
        <v>0.9</v>
      </c>
      <c r="E774" s="17"/>
      <c r="J774" s="111" t="str">
        <f t="shared" ref="J774:J837" si="24">IF(E774="Ja",((F774-G774)+(H774-I774)),"")</f>
        <v/>
      </c>
      <c r="K774" s="30" t="str">
        <f t="shared" ref="K774:K837" si="25">IF(E774="Ja",((F774-G774)+(H774-I774)),"")</f>
        <v/>
      </c>
    </row>
    <row r="775" spans="1:11" x14ac:dyDescent="0.25">
      <c r="A775" s="16" t="str">
        <f>'Afrap. apr21-jun21'!A777</f>
        <v/>
      </c>
      <c r="B775" s="81" t="str">
        <f>IF(ISBLANK('Afrap. apr21-jun21'!B777),"",'Afrap. apr21-jun21'!B777)</f>
        <v/>
      </c>
      <c r="C775" s="129" t="str">
        <f>IF(ISBLANK('Afrap. apr21-jun21'!C777),"",'Afrap. apr21-jun21'!C777)</f>
        <v/>
      </c>
      <c r="D775" s="21">
        <f>IF('Afrap. apr21-jun21'!J777="Funktionær",0.75,0.9)</f>
        <v>0.9</v>
      </c>
      <c r="E775" s="17"/>
      <c r="J775" s="111" t="str">
        <f t="shared" si="24"/>
        <v/>
      </c>
      <c r="K775" s="30" t="str">
        <f t="shared" si="25"/>
        <v/>
      </c>
    </row>
    <row r="776" spans="1:11" x14ac:dyDescent="0.25">
      <c r="A776" s="16" t="str">
        <f>'Afrap. apr21-jun21'!A778</f>
        <v/>
      </c>
      <c r="B776" s="81" t="str">
        <f>IF(ISBLANK('Afrap. apr21-jun21'!B778),"",'Afrap. apr21-jun21'!B778)</f>
        <v/>
      </c>
      <c r="C776" s="129" t="str">
        <f>IF(ISBLANK('Afrap. apr21-jun21'!C778),"",'Afrap. apr21-jun21'!C778)</f>
        <v/>
      </c>
      <c r="D776" s="21">
        <f>IF('Afrap. apr21-jun21'!J778="Funktionær",0.75,0.9)</f>
        <v>0.9</v>
      </c>
      <c r="E776" s="17"/>
      <c r="J776" s="111" t="str">
        <f t="shared" si="24"/>
        <v/>
      </c>
      <c r="K776" s="30" t="str">
        <f t="shared" si="25"/>
        <v/>
      </c>
    </row>
    <row r="777" spans="1:11" x14ac:dyDescent="0.25">
      <c r="A777" s="16" t="str">
        <f>'Afrap. apr21-jun21'!A779</f>
        <v/>
      </c>
      <c r="B777" s="81" t="str">
        <f>IF(ISBLANK('Afrap. apr21-jun21'!B779),"",'Afrap. apr21-jun21'!B779)</f>
        <v/>
      </c>
      <c r="C777" s="129" t="str">
        <f>IF(ISBLANK('Afrap. apr21-jun21'!C779),"",'Afrap. apr21-jun21'!C779)</f>
        <v/>
      </c>
      <c r="D777" s="21">
        <f>IF('Afrap. apr21-jun21'!J779="Funktionær",0.75,0.9)</f>
        <v>0.9</v>
      </c>
      <c r="E777" s="17"/>
      <c r="J777" s="111" t="str">
        <f t="shared" si="24"/>
        <v/>
      </c>
      <c r="K777" s="30" t="str">
        <f t="shared" si="25"/>
        <v/>
      </c>
    </row>
    <row r="778" spans="1:11" x14ac:dyDescent="0.25">
      <c r="A778" s="16" t="str">
        <f>'Afrap. apr21-jun21'!A780</f>
        <v/>
      </c>
      <c r="B778" s="81" t="str">
        <f>IF(ISBLANK('Afrap. apr21-jun21'!B780),"",'Afrap. apr21-jun21'!B780)</f>
        <v/>
      </c>
      <c r="C778" s="129" t="str">
        <f>IF(ISBLANK('Afrap. apr21-jun21'!C780),"",'Afrap. apr21-jun21'!C780)</f>
        <v/>
      </c>
      <c r="D778" s="21">
        <f>IF('Afrap. apr21-jun21'!J780="Funktionær",0.75,0.9)</f>
        <v>0.9</v>
      </c>
      <c r="E778" s="17"/>
      <c r="J778" s="111" t="str">
        <f t="shared" si="24"/>
        <v/>
      </c>
      <c r="K778" s="30" t="str">
        <f t="shared" si="25"/>
        <v/>
      </c>
    </row>
    <row r="779" spans="1:11" x14ac:dyDescent="0.25">
      <c r="A779" s="16" t="str">
        <f>'Afrap. apr21-jun21'!A781</f>
        <v/>
      </c>
      <c r="B779" s="81" t="str">
        <f>IF(ISBLANK('Afrap. apr21-jun21'!B781),"",'Afrap. apr21-jun21'!B781)</f>
        <v/>
      </c>
      <c r="C779" s="129" t="str">
        <f>IF(ISBLANK('Afrap. apr21-jun21'!C781),"",'Afrap. apr21-jun21'!C781)</f>
        <v/>
      </c>
      <c r="D779" s="21">
        <f>IF('Afrap. apr21-jun21'!J781="Funktionær",0.75,0.9)</f>
        <v>0.9</v>
      </c>
      <c r="E779" s="17"/>
      <c r="J779" s="111" t="str">
        <f t="shared" si="24"/>
        <v/>
      </c>
      <c r="K779" s="30" t="str">
        <f t="shared" si="25"/>
        <v/>
      </c>
    </row>
    <row r="780" spans="1:11" x14ac:dyDescent="0.25">
      <c r="A780" s="16" t="str">
        <f>'Afrap. apr21-jun21'!A782</f>
        <v/>
      </c>
      <c r="B780" s="81" t="str">
        <f>IF(ISBLANK('Afrap. apr21-jun21'!B782),"",'Afrap. apr21-jun21'!B782)</f>
        <v/>
      </c>
      <c r="C780" s="129" t="str">
        <f>IF(ISBLANK('Afrap. apr21-jun21'!C782),"",'Afrap. apr21-jun21'!C782)</f>
        <v/>
      </c>
      <c r="D780" s="21">
        <f>IF('Afrap. apr21-jun21'!J782="Funktionær",0.75,0.9)</f>
        <v>0.9</v>
      </c>
      <c r="E780" s="17"/>
      <c r="J780" s="111" t="str">
        <f t="shared" si="24"/>
        <v/>
      </c>
      <c r="K780" s="30" t="str">
        <f t="shared" si="25"/>
        <v/>
      </c>
    </row>
    <row r="781" spans="1:11" x14ac:dyDescent="0.25">
      <c r="A781" s="16" t="str">
        <f>'Afrap. apr21-jun21'!A783</f>
        <v/>
      </c>
      <c r="B781" s="81" t="str">
        <f>IF(ISBLANK('Afrap. apr21-jun21'!B783),"",'Afrap. apr21-jun21'!B783)</f>
        <v/>
      </c>
      <c r="C781" s="129" t="str">
        <f>IF(ISBLANK('Afrap. apr21-jun21'!C783),"",'Afrap. apr21-jun21'!C783)</f>
        <v/>
      </c>
      <c r="D781" s="21">
        <f>IF('Afrap. apr21-jun21'!J783="Funktionær",0.75,0.9)</f>
        <v>0.9</v>
      </c>
      <c r="E781" s="17"/>
      <c r="J781" s="111" t="str">
        <f t="shared" si="24"/>
        <v/>
      </c>
      <c r="K781" s="30" t="str">
        <f t="shared" si="25"/>
        <v/>
      </c>
    </row>
    <row r="782" spans="1:11" x14ac:dyDescent="0.25">
      <c r="A782" s="16" t="str">
        <f>'Afrap. apr21-jun21'!A784</f>
        <v/>
      </c>
      <c r="B782" s="81" t="str">
        <f>IF(ISBLANK('Afrap. apr21-jun21'!B784),"",'Afrap. apr21-jun21'!B784)</f>
        <v/>
      </c>
      <c r="C782" s="129" t="str">
        <f>IF(ISBLANK('Afrap. apr21-jun21'!C784),"",'Afrap. apr21-jun21'!C784)</f>
        <v/>
      </c>
      <c r="D782" s="21">
        <f>IF('Afrap. apr21-jun21'!J784="Funktionær",0.75,0.9)</f>
        <v>0.9</v>
      </c>
      <c r="E782" s="17"/>
      <c r="J782" s="111" t="str">
        <f t="shared" si="24"/>
        <v/>
      </c>
      <c r="K782" s="30" t="str">
        <f t="shared" si="25"/>
        <v/>
      </c>
    </row>
    <row r="783" spans="1:11" x14ac:dyDescent="0.25">
      <c r="A783" s="16" t="str">
        <f>'Afrap. apr21-jun21'!A785</f>
        <v/>
      </c>
      <c r="B783" s="81" t="str">
        <f>IF(ISBLANK('Afrap. apr21-jun21'!B785),"",'Afrap. apr21-jun21'!B785)</f>
        <v/>
      </c>
      <c r="C783" s="129" t="str">
        <f>IF(ISBLANK('Afrap. apr21-jun21'!C785),"",'Afrap. apr21-jun21'!C785)</f>
        <v/>
      </c>
      <c r="D783" s="21">
        <f>IF('Afrap. apr21-jun21'!J785="Funktionær",0.75,0.9)</f>
        <v>0.9</v>
      </c>
      <c r="E783" s="17"/>
      <c r="J783" s="111" t="str">
        <f t="shared" si="24"/>
        <v/>
      </c>
      <c r="K783" s="30" t="str">
        <f t="shared" si="25"/>
        <v/>
      </c>
    </row>
    <row r="784" spans="1:11" x14ac:dyDescent="0.25">
      <c r="A784" s="16" t="str">
        <f>'Afrap. apr21-jun21'!A786</f>
        <v/>
      </c>
      <c r="B784" s="81" t="str">
        <f>IF(ISBLANK('Afrap. apr21-jun21'!B786),"",'Afrap. apr21-jun21'!B786)</f>
        <v/>
      </c>
      <c r="C784" s="129" t="str">
        <f>IF(ISBLANK('Afrap. apr21-jun21'!C786),"",'Afrap. apr21-jun21'!C786)</f>
        <v/>
      </c>
      <c r="D784" s="21">
        <f>IF('Afrap. apr21-jun21'!J786="Funktionær",0.75,0.9)</f>
        <v>0.9</v>
      </c>
      <c r="E784" s="17"/>
      <c r="J784" s="111" t="str">
        <f t="shared" si="24"/>
        <v/>
      </c>
      <c r="K784" s="30" t="str">
        <f t="shared" si="25"/>
        <v/>
      </c>
    </row>
    <row r="785" spans="1:11" x14ac:dyDescent="0.25">
      <c r="A785" s="16" t="str">
        <f>'Afrap. apr21-jun21'!A787</f>
        <v/>
      </c>
      <c r="B785" s="81" t="str">
        <f>IF(ISBLANK('Afrap. apr21-jun21'!B787),"",'Afrap. apr21-jun21'!B787)</f>
        <v/>
      </c>
      <c r="C785" s="129" t="str">
        <f>IF(ISBLANK('Afrap. apr21-jun21'!C787),"",'Afrap. apr21-jun21'!C787)</f>
        <v/>
      </c>
      <c r="D785" s="21">
        <f>IF('Afrap. apr21-jun21'!J787="Funktionær",0.75,0.9)</f>
        <v>0.9</v>
      </c>
      <c r="E785" s="17"/>
      <c r="J785" s="111" t="str">
        <f t="shared" si="24"/>
        <v/>
      </c>
      <c r="K785" s="30" t="str">
        <f t="shared" si="25"/>
        <v/>
      </c>
    </row>
    <row r="786" spans="1:11" x14ac:dyDescent="0.25">
      <c r="A786" s="16" t="str">
        <f>'Afrap. apr21-jun21'!A788</f>
        <v/>
      </c>
      <c r="B786" s="81" t="str">
        <f>IF(ISBLANK('Afrap. apr21-jun21'!B788),"",'Afrap. apr21-jun21'!B788)</f>
        <v/>
      </c>
      <c r="C786" s="129" t="str">
        <f>IF(ISBLANK('Afrap. apr21-jun21'!C788),"",'Afrap. apr21-jun21'!C788)</f>
        <v/>
      </c>
      <c r="D786" s="21">
        <f>IF('Afrap. apr21-jun21'!J788="Funktionær",0.75,0.9)</f>
        <v>0.9</v>
      </c>
      <c r="E786" s="17"/>
      <c r="J786" s="111" t="str">
        <f t="shared" si="24"/>
        <v/>
      </c>
      <c r="K786" s="30" t="str">
        <f t="shared" si="25"/>
        <v/>
      </c>
    </row>
    <row r="787" spans="1:11" x14ac:dyDescent="0.25">
      <c r="A787" s="16" t="str">
        <f>'Afrap. apr21-jun21'!A789</f>
        <v/>
      </c>
      <c r="B787" s="81" t="str">
        <f>IF(ISBLANK('Afrap. apr21-jun21'!B789),"",'Afrap. apr21-jun21'!B789)</f>
        <v/>
      </c>
      <c r="C787" s="129" t="str">
        <f>IF(ISBLANK('Afrap. apr21-jun21'!C789),"",'Afrap. apr21-jun21'!C789)</f>
        <v/>
      </c>
      <c r="D787" s="21">
        <f>IF('Afrap. apr21-jun21'!J789="Funktionær",0.75,0.9)</f>
        <v>0.9</v>
      </c>
      <c r="E787" s="17"/>
      <c r="J787" s="111" t="str">
        <f t="shared" si="24"/>
        <v/>
      </c>
      <c r="K787" s="30" t="str">
        <f t="shared" si="25"/>
        <v/>
      </c>
    </row>
    <row r="788" spans="1:11" x14ac:dyDescent="0.25">
      <c r="A788" s="16" t="str">
        <f>'Afrap. apr21-jun21'!A790</f>
        <v/>
      </c>
      <c r="B788" s="81" t="str">
        <f>IF(ISBLANK('Afrap. apr21-jun21'!B790),"",'Afrap. apr21-jun21'!B790)</f>
        <v/>
      </c>
      <c r="C788" s="129" t="str">
        <f>IF(ISBLANK('Afrap. apr21-jun21'!C790),"",'Afrap. apr21-jun21'!C790)</f>
        <v/>
      </c>
      <c r="D788" s="21">
        <f>IF('Afrap. apr21-jun21'!J790="Funktionær",0.75,0.9)</f>
        <v>0.9</v>
      </c>
      <c r="E788" s="17"/>
      <c r="J788" s="111" t="str">
        <f t="shared" si="24"/>
        <v/>
      </c>
      <c r="K788" s="30" t="str">
        <f t="shared" si="25"/>
        <v/>
      </c>
    </row>
    <row r="789" spans="1:11" x14ac:dyDescent="0.25">
      <c r="A789" s="16" t="str">
        <f>'Afrap. apr21-jun21'!A791</f>
        <v/>
      </c>
      <c r="B789" s="81" t="str">
        <f>IF(ISBLANK('Afrap. apr21-jun21'!B791),"",'Afrap. apr21-jun21'!B791)</f>
        <v/>
      </c>
      <c r="C789" s="129" t="str">
        <f>IF(ISBLANK('Afrap. apr21-jun21'!C791),"",'Afrap. apr21-jun21'!C791)</f>
        <v/>
      </c>
      <c r="D789" s="21">
        <f>IF('Afrap. apr21-jun21'!J791="Funktionær",0.75,0.9)</f>
        <v>0.9</v>
      </c>
      <c r="E789" s="17"/>
      <c r="J789" s="111" t="str">
        <f t="shared" si="24"/>
        <v/>
      </c>
      <c r="K789" s="30" t="str">
        <f t="shared" si="25"/>
        <v/>
      </c>
    </row>
    <row r="790" spans="1:11" x14ac:dyDescent="0.25">
      <c r="A790" s="16" t="str">
        <f>'Afrap. apr21-jun21'!A792</f>
        <v/>
      </c>
      <c r="B790" s="81" t="str">
        <f>IF(ISBLANK('Afrap. apr21-jun21'!B792),"",'Afrap. apr21-jun21'!B792)</f>
        <v/>
      </c>
      <c r="C790" s="129" t="str">
        <f>IF(ISBLANK('Afrap. apr21-jun21'!C792),"",'Afrap. apr21-jun21'!C792)</f>
        <v/>
      </c>
      <c r="D790" s="21">
        <f>IF('Afrap. apr21-jun21'!J792="Funktionær",0.75,0.9)</f>
        <v>0.9</v>
      </c>
      <c r="E790" s="17"/>
      <c r="J790" s="111" t="str">
        <f t="shared" si="24"/>
        <v/>
      </c>
      <c r="K790" s="30" t="str">
        <f t="shared" si="25"/>
        <v/>
      </c>
    </row>
    <row r="791" spans="1:11" x14ac:dyDescent="0.25">
      <c r="A791" s="16" t="str">
        <f>'Afrap. apr21-jun21'!A793</f>
        <v/>
      </c>
      <c r="B791" s="81" t="str">
        <f>IF(ISBLANK('Afrap. apr21-jun21'!B793),"",'Afrap. apr21-jun21'!B793)</f>
        <v/>
      </c>
      <c r="C791" s="129" t="str">
        <f>IF(ISBLANK('Afrap. apr21-jun21'!C793),"",'Afrap. apr21-jun21'!C793)</f>
        <v/>
      </c>
      <c r="D791" s="21">
        <f>IF('Afrap. apr21-jun21'!J793="Funktionær",0.75,0.9)</f>
        <v>0.9</v>
      </c>
      <c r="E791" s="17"/>
      <c r="J791" s="111" t="str">
        <f t="shared" si="24"/>
        <v/>
      </c>
      <c r="K791" s="30" t="str">
        <f t="shared" si="25"/>
        <v/>
      </c>
    </row>
    <row r="792" spans="1:11" x14ac:dyDescent="0.25">
      <c r="A792" s="16" t="str">
        <f>'Afrap. apr21-jun21'!A794</f>
        <v/>
      </c>
      <c r="B792" s="81" t="str">
        <f>IF(ISBLANK('Afrap. apr21-jun21'!B794),"",'Afrap. apr21-jun21'!B794)</f>
        <v/>
      </c>
      <c r="C792" s="129" t="str">
        <f>IF(ISBLANK('Afrap. apr21-jun21'!C794),"",'Afrap. apr21-jun21'!C794)</f>
        <v/>
      </c>
      <c r="D792" s="21">
        <f>IF('Afrap. apr21-jun21'!J794="Funktionær",0.75,0.9)</f>
        <v>0.9</v>
      </c>
      <c r="E792" s="17"/>
      <c r="J792" s="111" t="str">
        <f t="shared" si="24"/>
        <v/>
      </c>
      <c r="K792" s="30" t="str">
        <f t="shared" si="25"/>
        <v/>
      </c>
    </row>
    <row r="793" spans="1:11" x14ac:dyDescent="0.25">
      <c r="A793" s="16" t="str">
        <f>'Afrap. apr21-jun21'!A795</f>
        <v/>
      </c>
      <c r="B793" s="81" t="str">
        <f>IF(ISBLANK('Afrap. apr21-jun21'!B795),"",'Afrap. apr21-jun21'!B795)</f>
        <v/>
      </c>
      <c r="C793" s="129" t="str">
        <f>IF(ISBLANK('Afrap. apr21-jun21'!C795),"",'Afrap. apr21-jun21'!C795)</f>
        <v/>
      </c>
      <c r="D793" s="21">
        <f>IF('Afrap. apr21-jun21'!J795="Funktionær",0.75,0.9)</f>
        <v>0.9</v>
      </c>
      <c r="E793" s="17"/>
      <c r="J793" s="111" t="str">
        <f t="shared" si="24"/>
        <v/>
      </c>
      <c r="K793" s="30" t="str">
        <f t="shared" si="25"/>
        <v/>
      </c>
    </row>
    <row r="794" spans="1:11" x14ac:dyDescent="0.25">
      <c r="A794" s="16" t="str">
        <f>'Afrap. apr21-jun21'!A796</f>
        <v/>
      </c>
      <c r="B794" s="81" t="str">
        <f>IF(ISBLANK('Afrap. apr21-jun21'!B796),"",'Afrap. apr21-jun21'!B796)</f>
        <v/>
      </c>
      <c r="C794" s="129" t="str">
        <f>IF(ISBLANK('Afrap. apr21-jun21'!C796),"",'Afrap. apr21-jun21'!C796)</f>
        <v/>
      </c>
      <c r="D794" s="21">
        <f>IF('Afrap. apr21-jun21'!J796="Funktionær",0.75,0.9)</f>
        <v>0.9</v>
      </c>
      <c r="E794" s="17"/>
      <c r="J794" s="111" t="str">
        <f t="shared" si="24"/>
        <v/>
      </c>
      <c r="K794" s="30" t="str">
        <f t="shared" si="25"/>
        <v/>
      </c>
    </row>
    <row r="795" spans="1:11" x14ac:dyDescent="0.25">
      <c r="A795" s="16" t="str">
        <f>'Afrap. apr21-jun21'!A797</f>
        <v/>
      </c>
      <c r="B795" s="81" t="str">
        <f>IF(ISBLANK('Afrap. apr21-jun21'!B797),"",'Afrap. apr21-jun21'!B797)</f>
        <v/>
      </c>
      <c r="C795" s="129" t="str">
        <f>IF(ISBLANK('Afrap. apr21-jun21'!C797),"",'Afrap. apr21-jun21'!C797)</f>
        <v/>
      </c>
      <c r="D795" s="21">
        <f>IF('Afrap. apr21-jun21'!J797="Funktionær",0.75,0.9)</f>
        <v>0.9</v>
      </c>
      <c r="E795" s="17"/>
      <c r="J795" s="111" t="str">
        <f t="shared" si="24"/>
        <v/>
      </c>
      <c r="K795" s="30" t="str">
        <f t="shared" si="25"/>
        <v/>
      </c>
    </row>
    <row r="796" spans="1:11" x14ac:dyDescent="0.25">
      <c r="A796" s="16" t="str">
        <f>'Afrap. apr21-jun21'!A798</f>
        <v/>
      </c>
      <c r="B796" s="81" t="str">
        <f>IF(ISBLANK('Afrap. apr21-jun21'!B798),"",'Afrap. apr21-jun21'!B798)</f>
        <v/>
      </c>
      <c r="C796" s="129" t="str">
        <f>IF(ISBLANK('Afrap. apr21-jun21'!C798),"",'Afrap. apr21-jun21'!C798)</f>
        <v/>
      </c>
      <c r="D796" s="21">
        <f>IF('Afrap. apr21-jun21'!J798="Funktionær",0.75,0.9)</f>
        <v>0.9</v>
      </c>
      <c r="E796" s="17"/>
      <c r="J796" s="111" t="str">
        <f t="shared" si="24"/>
        <v/>
      </c>
      <c r="K796" s="30" t="str">
        <f t="shared" si="25"/>
        <v/>
      </c>
    </row>
    <row r="797" spans="1:11" x14ac:dyDescent="0.25">
      <c r="A797" s="16" t="str">
        <f>'Afrap. apr21-jun21'!A799</f>
        <v/>
      </c>
      <c r="B797" s="81" t="str">
        <f>IF(ISBLANK('Afrap. apr21-jun21'!B799),"",'Afrap. apr21-jun21'!B799)</f>
        <v/>
      </c>
      <c r="C797" s="129" t="str">
        <f>IF(ISBLANK('Afrap. apr21-jun21'!C799),"",'Afrap. apr21-jun21'!C799)</f>
        <v/>
      </c>
      <c r="D797" s="21">
        <f>IF('Afrap. apr21-jun21'!J799="Funktionær",0.75,0.9)</f>
        <v>0.9</v>
      </c>
      <c r="E797" s="17"/>
      <c r="J797" s="111" t="str">
        <f t="shared" si="24"/>
        <v/>
      </c>
      <c r="K797" s="30" t="str">
        <f t="shared" si="25"/>
        <v/>
      </c>
    </row>
    <row r="798" spans="1:11" x14ac:dyDescent="0.25">
      <c r="A798" s="16" t="str">
        <f>'Afrap. apr21-jun21'!A800</f>
        <v/>
      </c>
      <c r="B798" s="81" t="str">
        <f>IF(ISBLANK('Afrap. apr21-jun21'!B800),"",'Afrap. apr21-jun21'!B800)</f>
        <v/>
      </c>
      <c r="C798" s="129" t="str">
        <f>IF(ISBLANK('Afrap. apr21-jun21'!C800),"",'Afrap. apr21-jun21'!C800)</f>
        <v/>
      </c>
      <c r="D798" s="21">
        <f>IF('Afrap. apr21-jun21'!J800="Funktionær",0.75,0.9)</f>
        <v>0.9</v>
      </c>
      <c r="E798" s="17"/>
      <c r="J798" s="111" t="str">
        <f t="shared" si="24"/>
        <v/>
      </c>
      <c r="K798" s="30" t="str">
        <f t="shared" si="25"/>
        <v/>
      </c>
    </row>
    <row r="799" spans="1:11" x14ac:dyDescent="0.25">
      <c r="A799" s="16" t="str">
        <f>'Afrap. apr21-jun21'!A801</f>
        <v/>
      </c>
      <c r="B799" s="81" t="str">
        <f>IF(ISBLANK('Afrap. apr21-jun21'!B801),"",'Afrap. apr21-jun21'!B801)</f>
        <v/>
      </c>
      <c r="C799" s="129" t="str">
        <f>IF(ISBLANK('Afrap. apr21-jun21'!C801),"",'Afrap. apr21-jun21'!C801)</f>
        <v/>
      </c>
      <c r="D799" s="21">
        <f>IF('Afrap. apr21-jun21'!J801="Funktionær",0.75,0.9)</f>
        <v>0.9</v>
      </c>
      <c r="E799" s="17"/>
      <c r="J799" s="111" t="str">
        <f t="shared" si="24"/>
        <v/>
      </c>
      <c r="K799" s="30" t="str">
        <f t="shared" si="25"/>
        <v/>
      </c>
    </row>
    <row r="800" spans="1:11" x14ac:dyDescent="0.25">
      <c r="A800" s="16" t="str">
        <f>'Afrap. apr21-jun21'!A802</f>
        <v/>
      </c>
      <c r="B800" s="81" t="str">
        <f>IF(ISBLANK('Afrap. apr21-jun21'!B802),"",'Afrap. apr21-jun21'!B802)</f>
        <v/>
      </c>
      <c r="C800" s="129" t="str">
        <f>IF(ISBLANK('Afrap. apr21-jun21'!C802),"",'Afrap. apr21-jun21'!C802)</f>
        <v/>
      </c>
      <c r="D800" s="21">
        <f>IF('Afrap. apr21-jun21'!J802="Funktionær",0.75,0.9)</f>
        <v>0.9</v>
      </c>
      <c r="E800" s="17"/>
      <c r="J800" s="111" t="str">
        <f t="shared" si="24"/>
        <v/>
      </c>
      <c r="K800" s="30" t="str">
        <f t="shared" si="25"/>
        <v/>
      </c>
    </row>
    <row r="801" spans="1:11" x14ac:dyDescent="0.25">
      <c r="A801" s="16" t="str">
        <f>'Afrap. apr21-jun21'!A803</f>
        <v/>
      </c>
      <c r="B801" s="81" t="str">
        <f>IF(ISBLANK('Afrap. apr21-jun21'!B803),"",'Afrap. apr21-jun21'!B803)</f>
        <v/>
      </c>
      <c r="C801" s="129" t="str">
        <f>IF(ISBLANK('Afrap. apr21-jun21'!C803),"",'Afrap. apr21-jun21'!C803)</f>
        <v/>
      </c>
      <c r="D801" s="21">
        <f>IF('Afrap. apr21-jun21'!J803="Funktionær",0.75,0.9)</f>
        <v>0.9</v>
      </c>
      <c r="E801" s="17"/>
      <c r="J801" s="111" t="str">
        <f t="shared" si="24"/>
        <v/>
      </c>
      <c r="K801" s="30" t="str">
        <f t="shared" si="25"/>
        <v/>
      </c>
    </row>
    <row r="802" spans="1:11" x14ac:dyDescent="0.25">
      <c r="A802" s="16" t="str">
        <f>'Afrap. apr21-jun21'!A804</f>
        <v/>
      </c>
      <c r="B802" s="81" t="str">
        <f>IF(ISBLANK('Afrap. apr21-jun21'!B804),"",'Afrap. apr21-jun21'!B804)</f>
        <v/>
      </c>
      <c r="C802" s="129" t="str">
        <f>IF(ISBLANK('Afrap. apr21-jun21'!C804),"",'Afrap. apr21-jun21'!C804)</f>
        <v/>
      </c>
      <c r="D802" s="21">
        <f>IF('Afrap. apr21-jun21'!J804="Funktionær",0.75,0.9)</f>
        <v>0.9</v>
      </c>
      <c r="E802" s="17"/>
      <c r="J802" s="111" t="str">
        <f t="shared" si="24"/>
        <v/>
      </c>
      <c r="K802" s="30" t="str">
        <f t="shared" si="25"/>
        <v/>
      </c>
    </row>
    <row r="803" spans="1:11" x14ac:dyDescent="0.25">
      <c r="A803" s="16" t="str">
        <f>'Afrap. apr21-jun21'!A805</f>
        <v/>
      </c>
      <c r="B803" s="81" t="str">
        <f>IF(ISBLANK('Afrap. apr21-jun21'!B805),"",'Afrap. apr21-jun21'!B805)</f>
        <v/>
      </c>
      <c r="C803" s="129" t="str">
        <f>IF(ISBLANK('Afrap. apr21-jun21'!C805),"",'Afrap. apr21-jun21'!C805)</f>
        <v/>
      </c>
      <c r="D803" s="21">
        <f>IF('Afrap. apr21-jun21'!J805="Funktionær",0.75,0.9)</f>
        <v>0.9</v>
      </c>
      <c r="E803" s="17"/>
      <c r="J803" s="111" t="str">
        <f t="shared" si="24"/>
        <v/>
      </c>
      <c r="K803" s="30" t="str">
        <f t="shared" si="25"/>
        <v/>
      </c>
    </row>
    <row r="804" spans="1:11" x14ac:dyDescent="0.25">
      <c r="A804" s="16" t="str">
        <f>'Afrap. apr21-jun21'!A806</f>
        <v/>
      </c>
      <c r="B804" s="81" t="str">
        <f>IF(ISBLANK('Afrap. apr21-jun21'!B806),"",'Afrap. apr21-jun21'!B806)</f>
        <v/>
      </c>
      <c r="C804" s="129" t="str">
        <f>IF(ISBLANK('Afrap. apr21-jun21'!C806),"",'Afrap. apr21-jun21'!C806)</f>
        <v/>
      </c>
      <c r="D804" s="21">
        <f>IF('Afrap. apr21-jun21'!J806="Funktionær",0.75,0.9)</f>
        <v>0.9</v>
      </c>
      <c r="E804" s="17"/>
      <c r="J804" s="111" t="str">
        <f t="shared" si="24"/>
        <v/>
      </c>
      <c r="K804" s="30" t="str">
        <f t="shared" si="25"/>
        <v/>
      </c>
    </row>
    <row r="805" spans="1:11" x14ac:dyDescent="0.25">
      <c r="A805" s="16" t="str">
        <f>'Afrap. apr21-jun21'!A807</f>
        <v/>
      </c>
      <c r="B805" s="81" t="str">
        <f>IF(ISBLANK('Afrap. apr21-jun21'!B807),"",'Afrap. apr21-jun21'!B807)</f>
        <v/>
      </c>
      <c r="C805" s="129" t="str">
        <f>IF(ISBLANK('Afrap. apr21-jun21'!C807),"",'Afrap. apr21-jun21'!C807)</f>
        <v/>
      </c>
      <c r="D805" s="21">
        <f>IF('Afrap. apr21-jun21'!J807="Funktionær",0.75,0.9)</f>
        <v>0.9</v>
      </c>
      <c r="E805" s="17"/>
      <c r="J805" s="111" t="str">
        <f t="shared" si="24"/>
        <v/>
      </c>
      <c r="K805" s="30" t="str">
        <f t="shared" si="25"/>
        <v/>
      </c>
    </row>
    <row r="806" spans="1:11" x14ac:dyDescent="0.25">
      <c r="A806" s="16" t="str">
        <f>'Afrap. apr21-jun21'!A808</f>
        <v/>
      </c>
      <c r="B806" s="81" t="str">
        <f>IF(ISBLANK('Afrap. apr21-jun21'!B808),"",'Afrap. apr21-jun21'!B808)</f>
        <v/>
      </c>
      <c r="C806" s="129" t="str">
        <f>IF(ISBLANK('Afrap. apr21-jun21'!C808),"",'Afrap. apr21-jun21'!C808)</f>
        <v/>
      </c>
      <c r="D806" s="21">
        <f>IF('Afrap. apr21-jun21'!J808="Funktionær",0.75,0.9)</f>
        <v>0.9</v>
      </c>
      <c r="E806" s="17"/>
      <c r="J806" s="111" t="str">
        <f t="shared" si="24"/>
        <v/>
      </c>
      <c r="K806" s="30" t="str">
        <f t="shared" si="25"/>
        <v/>
      </c>
    </row>
    <row r="807" spans="1:11" x14ac:dyDescent="0.25">
      <c r="A807" s="16" t="str">
        <f>'Afrap. apr21-jun21'!A809</f>
        <v/>
      </c>
      <c r="B807" s="81" t="str">
        <f>IF(ISBLANK('Afrap. apr21-jun21'!B809),"",'Afrap. apr21-jun21'!B809)</f>
        <v/>
      </c>
      <c r="C807" s="129" t="str">
        <f>IF(ISBLANK('Afrap. apr21-jun21'!C809),"",'Afrap. apr21-jun21'!C809)</f>
        <v/>
      </c>
      <c r="D807" s="21">
        <f>IF('Afrap. apr21-jun21'!J809="Funktionær",0.75,0.9)</f>
        <v>0.9</v>
      </c>
      <c r="E807" s="17"/>
      <c r="J807" s="111" t="str">
        <f t="shared" si="24"/>
        <v/>
      </c>
      <c r="K807" s="30" t="str">
        <f t="shared" si="25"/>
        <v/>
      </c>
    </row>
    <row r="808" spans="1:11" x14ac:dyDescent="0.25">
      <c r="A808" s="16" t="str">
        <f>'Afrap. apr21-jun21'!A810</f>
        <v/>
      </c>
      <c r="B808" s="81" t="str">
        <f>IF(ISBLANK('Afrap. apr21-jun21'!B810),"",'Afrap. apr21-jun21'!B810)</f>
        <v/>
      </c>
      <c r="C808" s="129" t="str">
        <f>IF(ISBLANK('Afrap. apr21-jun21'!C810),"",'Afrap. apr21-jun21'!C810)</f>
        <v/>
      </c>
      <c r="D808" s="21">
        <f>IF('Afrap. apr21-jun21'!J810="Funktionær",0.75,0.9)</f>
        <v>0.9</v>
      </c>
      <c r="E808" s="17"/>
      <c r="J808" s="111" t="str">
        <f t="shared" si="24"/>
        <v/>
      </c>
      <c r="K808" s="30" t="str">
        <f t="shared" si="25"/>
        <v/>
      </c>
    </row>
    <row r="809" spans="1:11" x14ac:dyDescent="0.25">
      <c r="A809" s="16" t="str">
        <f>'Afrap. apr21-jun21'!A811</f>
        <v/>
      </c>
      <c r="B809" s="81" t="str">
        <f>IF(ISBLANK('Afrap. apr21-jun21'!B811),"",'Afrap. apr21-jun21'!B811)</f>
        <v/>
      </c>
      <c r="C809" s="129" t="str">
        <f>IF(ISBLANK('Afrap. apr21-jun21'!C811),"",'Afrap. apr21-jun21'!C811)</f>
        <v/>
      </c>
      <c r="D809" s="21">
        <f>IF('Afrap. apr21-jun21'!J811="Funktionær",0.75,0.9)</f>
        <v>0.9</v>
      </c>
      <c r="E809" s="17"/>
      <c r="J809" s="111" t="str">
        <f t="shared" si="24"/>
        <v/>
      </c>
      <c r="K809" s="30" t="str">
        <f t="shared" si="25"/>
        <v/>
      </c>
    </row>
    <row r="810" spans="1:11" x14ac:dyDescent="0.25">
      <c r="A810" s="16" t="str">
        <f>'Afrap. apr21-jun21'!A812</f>
        <v/>
      </c>
      <c r="B810" s="81" t="str">
        <f>IF(ISBLANK('Afrap. apr21-jun21'!B812),"",'Afrap. apr21-jun21'!B812)</f>
        <v/>
      </c>
      <c r="C810" s="129" t="str">
        <f>IF(ISBLANK('Afrap. apr21-jun21'!C812),"",'Afrap. apr21-jun21'!C812)</f>
        <v/>
      </c>
      <c r="D810" s="21">
        <f>IF('Afrap. apr21-jun21'!J812="Funktionær",0.75,0.9)</f>
        <v>0.9</v>
      </c>
      <c r="E810" s="17"/>
      <c r="J810" s="111" t="str">
        <f t="shared" si="24"/>
        <v/>
      </c>
      <c r="K810" s="30" t="str">
        <f t="shared" si="25"/>
        <v/>
      </c>
    </row>
    <row r="811" spans="1:11" x14ac:dyDescent="0.25">
      <c r="A811" s="16" t="str">
        <f>'Afrap. apr21-jun21'!A813</f>
        <v/>
      </c>
      <c r="B811" s="81" t="str">
        <f>IF(ISBLANK('Afrap. apr21-jun21'!B813),"",'Afrap. apr21-jun21'!B813)</f>
        <v/>
      </c>
      <c r="C811" s="129" t="str">
        <f>IF(ISBLANK('Afrap. apr21-jun21'!C813),"",'Afrap. apr21-jun21'!C813)</f>
        <v/>
      </c>
      <c r="D811" s="21">
        <f>IF('Afrap. apr21-jun21'!J813="Funktionær",0.75,0.9)</f>
        <v>0.9</v>
      </c>
      <c r="E811" s="17"/>
      <c r="J811" s="111" t="str">
        <f t="shared" si="24"/>
        <v/>
      </c>
      <c r="K811" s="30" t="str">
        <f t="shared" si="25"/>
        <v/>
      </c>
    </row>
    <row r="812" spans="1:11" x14ac:dyDescent="0.25">
      <c r="A812" s="16" t="str">
        <f>'Afrap. apr21-jun21'!A814</f>
        <v/>
      </c>
      <c r="B812" s="81" t="str">
        <f>IF(ISBLANK('Afrap. apr21-jun21'!B814),"",'Afrap. apr21-jun21'!B814)</f>
        <v/>
      </c>
      <c r="C812" s="129" t="str">
        <f>IF(ISBLANK('Afrap. apr21-jun21'!C814),"",'Afrap. apr21-jun21'!C814)</f>
        <v/>
      </c>
      <c r="D812" s="21">
        <f>IF('Afrap. apr21-jun21'!J814="Funktionær",0.75,0.9)</f>
        <v>0.9</v>
      </c>
      <c r="E812" s="17"/>
      <c r="J812" s="111" t="str">
        <f t="shared" si="24"/>
        <v/>
      </c>
      <c r="K812" s="30" t="str">
        <f t="shared" si="25"/>
        <v/>
      </c>
    </row>
    <row r="813" spans="1:11" x14ac:dyDescent="0.25">
      <c r="A813" s="16" t="str">
        <f>'Afrap. apr21-jun21'!A815</f>
        <v/>
      </c>
      <c r="B813" s="81" t="str">
        <f>IF(ISBLANK('Afrap. apr21-jun21'!B815),"",'Afrap. apr21-jun21'!B815)</f>
        <v/>
      </c>
      <c r="C813" s="129" t="str">
        <f>IF(ISBLANK('Afrap. apr21-jun21'!C815),"",'Afrap. apr21-jun21'!C815)</f>
        <v/>
      </c>
      <c r="D813" s="21">
        <f>IF('Afrap. apr21-jun21'!J815="Funktionær",0.75,0.9)</f>
        <v>0.9</v>
      </c>
      <c r="E813" s="17"/>
      <c r="J813" s="111" t="str">
        <f t="shared" si="24"/>
        <v/>
      </c>
      <c r="K813" s="30" t="str">
        <f t="shared" si="25"/>
        <v/>
      </c>
    </row>
    <row r="814" spans="1:11" x14ac:dyDescent="0.25">
      <c r="A814" s="16" t="str">
        <f>'Afrap. apr21-jun21'!A816</f>
        <v/>
      </c>
      <c r="B814" s="81" t="str">
        <f>IF(ISBLANK('Afrap. apr21-jun21'!B816),"",'Afrap. apr21-jun21'!B816)</f>
        <v/>
      </c>
      <c r="C814" s="129" t="str">
        <f>IF(ISBLANK('Afrap. apr21-jun21'!C816),"",'Afrap. apr21-jun21'!C816)</f>
        <v/>
      </c>
      <c r="D814" s="21">
        <f>IF('Afrap. apr21-jun21'!J816="Funktionær",0.75,0.9)</f>
        <v>0.9</v>
      </c>
      <c r="E814" s="17"/>
      <c r="J814" s="111" t="str">
        <f t="shared" si="24"/>
        <v/>
      </c>
      <c r="K814" s="30" t="str">
        <f t="shared" si="25"/>
        <v/>
      </c>
    </row>
    <row r="815" spans="1:11" x14ac:dyDescent="0.25">
      <c r="A815" s="16" t="str">
        <f>'Afrap. apr21-jun21'!A817</f>
        <v/>
      </c>
      <c r="B815" s="81" t="str">
        <f>IF(ISBLANK('Afrap. apr21-jun21'!B817),"",'Afrap. apr21-jun21'!B817)</f>
        <v/>
      </c>
      <c r="C815" s="129" t="str">
        <f>IF(ISBLANK('Afrap. apr21-jun21'!C817),"",'Afrap. apr21-jun21'!C817)</f>
        <v/>
      </c>
      <c r="D815" s="21">
        <f>IF('Afrap. apr21-jun21'!J817="Funktionær",0.75,0.9)</f>
        <v>0.9</v>
      </c>
      <c r="E815" s="17"/>
      <c r="J815" s="111" t="str">
        <f t="shared" si="24"/>
        <v/>
      </c>
      <c r="K815" s="30" t="str">
        <f t="shared" si="25"/>
        <v/>
      </c>
    </row>
    <row r="816" spans="1:11" x14ac:dyDescent="0.25">
      <c r="A816" s="16" t="str">
        <f>'Afrap. apr21-jun21'!A818</f>
        <v/>
      </c>
      <c r="B816" s="81" t="str">
        <f>IF(ISBLANK('Afrap. apr21-jun21'!B818),"",'Afrap. apr21-jun21'!B818)</f>
        <v/>
      </c>
      <c r="C816" s="129" t="str">
        <f>IF(ISBLANK('Afrap. apr21-jun21'!C818),"",'Afrap. apr21-jun21'!C818)</f>
        <v/>
      </c>
      <c r="D816" s="21">
        <f>IF('Afrap. apr21-jun21'!J818="Funktionær",0.75,0.9)</f>
        <v>0.9</v>
      </c>
      <c r="E816" s="17"/>
      <c r="J816" s="111" t="str">
        <f t="shared" si="24"/>
        <v/>
      </c>
      <c r="K816" s="30" t="str">
        <f t="shared" si="25"/>
        <v/>
      </c>
    </row>
    <row r="817" spans="1:11" x14ac:dyDescent="0.25">
      <c r="A817" s="16" t="str">
        <f>'Afrap. apr21-jun21'!A819</f>
        <v/>
      </c>
      <c r="B817" s="81" t="str">
        <f>IF(ISBLANK('Afrap. apr21-jun21'!B819),"",'Afrap. apr21-jun21'!B819)</f>
        <v/>
      </c>
      <c r="C817" s="129" t="str">
        <f>IF(ISBLANK('Afrap. apr21-jun21'!C819),"",'Afrap. apr21-jun21'!C819)</f>
        <v/>
      </c>
      <c r="D817" s="21">
        <f>IF('Afrap. apr21-jun21'!J819="Funktionær",0.75,0.9)</f>
        <v>0.9</v>
      </c>
      <c r="E817" s="17"/>
      <c r="J817" s="111" t="str">
        <f t="shared" si="24"/>
        <v/>
      </c>
      <c r="K817" s="30" t="str">
        <f t="shared" si="25"/>
        <v/>
      </c>
    </row>
    <row r="818" spans="1:11" x14ac:dyDescent="0.25">
      <c r="A818" s="16" t="str">
        <f>'Afrap. apr21-jun21'!A820</f>
        <v/>
      </c>
      <c r="B818" s="81" t="str">
        <f>IF(ISBLANK('Afrap. apr21-jun21'!B820),"",'Afrap. apr21-jun21'!B820)</f>
        <v/>
      </c>
      <c r="C818" s="129" t="str">
        <f>IF(ISBLANK('Afrap. apr21-jun21'!C820),"",'Afrap. apr21-jun21'!C820)</f>
        <v/>
      </c>
      <c r="D818" s="21">
        <f>IF('Afrap. apr21-jun21'!J820="Funktionær",0.75,0.9)</f>
        <v>0.9</v>
      </c>
      <c r="E818" s="17"/>
      <c r="J818" s="111" t="str">
        <f t="shared" si="24"/>
        <v/>
      </c>
      <c r="K818" s="30" t="str">
        <f t="shared" si="25"/>
        <v/>
      </c>
    </row>
    <row r="819" spans="1:11" x14ac:dyDescent="0.25">
      <c r="A819" s="16" t="str">
        <f>'Afrap. apr21-jun21'!A821</f>
        <v/>
      </c>
      <c r="B819" s="81" t="str">
        <f>IF(ISBLANK('Afrap. apr21-jun21'!B821),"",'Afrap. apr21-jun21'!B821)</f>
        <v/>
      </c>
      <c r="C819" s="129" t="str">
        <f>IF(ISBLANK('Afrap. apr21-jun21'!C821),"",'Afrap. apr21-jun21'!C821)</f>
        <v/>
      </c>
      <c r="D819" s="21">
        <f>IF('Afrap. apr21-jun21'!J821="Funktionær",0.75,0.9)</f>
        <v>0.9</v>
      </c>
      <c r="E819" s="17"/>
      <c r="J819" s="111" t="str">
        <f t="shared" si="24"/>
        <v/>
      </c>
      <c r="K819" s="30" t="str">
        <f t="shared" si="25"/>
        <v/>
      </c>
    </row>
    <row r="820" spans="1:11" x14ac:dyDescent="0.25">
      <c r="A820" s="16" t="str">
        <f>'Afrap. apr21-jun21'!A822</f>
        <v/>
      </c>
      <c r="B820" s="81" t="str">
        <f>IF(ISBLANK('Afrap. apr21-jun21'!B822),"",'Afrap. apr21-jun21'!B822)</f>
        <v/>
      </c>
      <c r="C820" s="129" t="str">
        <f>IF(ISBLANK('Afrap. apr21-jun21'!C822),"",'Afrap. apr21-jun21'!C822)</f>
        <v/>
      </c>
      <c r="D820" s="21">
        <f>IF('Afrap. apr21-jun21'!J822="Funktionær",0.75,0.9)</f>
        <v>0.9</v>
      </c>
      <c r="E820" s="17"/>
      <c r="J820" s="111" t="str">
        <f t="shared" si="24"/>
        <v/>
      </c>
      <c r="K820" s="30" t="str">
        <f t="shared" si="25"/>
        <v/>
      </c>
    </row>
    <row r="821" spans="1:11" x14ac:dyDescent="0.25">
      <c r="A821" s="16" t="str">
        <f>'Afrap. apr21-jun21'!A823</f>
        <v/>
      </c>
      <c r="B821" s="81" t="str">
        <f>IF(ISBLANK('Afrap. apr21-jun21'!B823),"",'Afrap. apr21-jun21'!B823)</f>
        <v/>
      </c>
      <c r="C821" s="129" t="str">
        <f>IF(ISBLANK('Afrap. apr21-jun21'!C823),"",'Afrap. apr21-jun21'!C823)</f>
        <v/>
      </c>
      <c r="D821" s="21">
        <f>IF('Afrap. apr21-jun21'!J823="Funktionær",0.75,0.9)</f>
        <v>0.9</v>
      </c>
      <c r="E821" s="17"/>
      <c r="J821" s="111" t="str">
        <f t="shared" si="24"/>
        <v/>
      </c>
      <c r="K821" s="30" t="str">
        <f t="shared" si="25"/>
        <v/>
      </c>
    </row>
    <row r="822" spans="1:11" x14ac:dyDescent="0.25">
      <c r="A822" s="16" t="str">
        <f>'Afrap. apr21-jun21'!A824</f>
        <v/>
      </c>
      <c r="B822" s="81" t="str">
        <f>IF(ISBLANK('Afrap. apr21-jun21'!B824),"",'Afrap. apr21-jun21'!B824)</f>
        <v/>
      </c>
      <c r="C822" s="129" t="str">
        <f>IF(ISBLANK('Afrap. apr21-jun21'!C824),"",'Afrap. apr21-jun21'!C824)</f>
        <v/>
      </c>
      <c r="D822" s="21">
        <f>IF('Afrap. apr21-jun21'!J824="Funktionær",0.75,0.9)</f>
        <v>0.9</v>
      </c>
      <c r="E822" s="17"/>
      <c r="J822" s="111" t="str">
        <f t="shared" si="24"/>
        <v/>
      </c>
      <c r="K822" s="30" t="str">
        <f t="shared" si="25"/>
        <v/>
      </c>
    </row>
    <row r="823" spans="1:11" x14ac:dyDescent="0.25">
      <c r="A823" s="16" t="str">
        <f>'Afrap. apr21-jun21'!A825</f>
        <v/>
      </c>
      <c r="B823" s="81" t="str">
        <f>IF(ISBLANK('Afrap. apr21-jun21'!B825),"",'Afrap. apr21-jun21'!B825)</f>
        <v/>
      </c>
      <c r="C823" s="129" t="str">
        <f>IF(ISBLANK('Afrap. apr21-jun21'!C825),"",'Afrap. apr21-jun21'!C825)</f>
        <v/>
      </c>
      <c r="D823" s="21">
        <f>IF('Afrap. apr21-jun21'!J825="Funktionær",0.75,0.9)</f>
        <v>0.9</v>
      </c>
      <c r="E823" s="17"/>
      <c r="J823" s="111" t="str">
        <f t="shared" si="24"/>
        <v/>
      </c>
      <c r="K823" s="30" t="str">
        <f t="shared" si="25"/>
        <v/>
      </c>
    </row>
    <row r="824" spans="1:11" x14ac:dyDescent="0.25">
      <c r="A824" s="16" t="str">
        <f>'Afrap. apr21-jun21'!A826</f>
        <v/>
      </c>
      <c r="B824" s="81" t="str">
        <f>IF(ISBLANK('Afrap. apr21-jun21'!B826),"",'Afrap. apr21-jun21'!B826)</f>
        <v/>
      </c>
      <c r="C824" s="129" t="str">
        <f>IF(ISBLANK('Afrap. apr21-jun21'!C826),"",'Afrap. apr21-jun21'!C826)</f>
        <v/>
      </c>
      <c r="D824" s="21">
        <f>IF('Afrap. apr21-jun21'!J826="Funktionær",0.75,0.9)</f>
        <v>0.9</v>
      </c>
      <c r="E824" s="17"/>
      <c r="J824" s="111" t="str">
        <f t="shared" si="24"/>
        <v/>
      </c>
      <c r="K824" s="30" t="str">
        <f t="shared" si="25"/>
        <v/>
      </c>
    </row>
    <row r="825" spans="1:11" x14ac:dyDescent="0.25">
      <c r="A825" s="16" t="str">
        <f>'Afrap. apr21-jun21'!A827</f>
        <v/>
      </c>
      <c r="B825" s="81" t="str">
        <f>IF(ISBLANK('Afrap. apr21-jun21'!B827),"",'Afrap. apr21-jun21'!B827)</f>
        <v/>
      </c>
      <c r="C825" s="129" t="str">
        <f>IF(ISBLANK('Afrap. apr21-jun21'!C827),"",'Afrap. apr21-jun21'!C827)</f>
        <v/>
      </c>
      <c r="D825" s="21">
        <f>IF('Afrap. apr21-jun21'!J827="Funktionær",0.75,0.9)</f>
        <v>0.9</v>
      </c>
      <c r="E825" s="17"/>
      <c r="J825" s="111" t="str">
        <f t="shared" si="24"/>
        <v/>
      </c>
      <c r="K825" s="30" t="str">
        <f t="shared" si="25"/>
        <v/>
      </c>
    </row>
    <row r="826" spans="1:11" x14ac:dyDescent="0.25">
      <c r="A826" s="16" t="str">
        <f>'Afrap. apr21-jun21'!A828</f>
        <v/>
      </c>
      <c r="B826" s="81" t="str">
        <f>IF(ISBLANK('Afrap. apr21-jun21'!B828),"",'Afrap. apr21-jun21'!B828)</f>
        <v/>
      </c>
      <c r="C826" s="129" t="str">
        <f>IF(ISBLANK('Afrap. apr21-jun21'!C828),"",'Afrap. apr21-jun21'!C828)</f>
        <v/>
      </c>
      <c r="D826" s="21">
        <f>IF('Afrap. apr21-jun21'!J828="Funktionær",0.75,0.9)</f>
        <v>0.9</v>
      </c>
      <c r="E826" s="17"/>
      <c r="J826" s="111" t="str">
        <f t="shared" si="24"/>
        <v/>
      </c>
      <c r="K826" s="30" t="str">
        <f t="shared" si="25"/>
        <v/>
      </c>
    </row>
    <row r="827" spans="1:11" x14ac:dyDescent="0.25">
      <c r="A827" s="16" t="str">
        <f>'Afrap. apr21-jun21'!A829</f>
        <v/>
      </c>
      <c r="B827" s="81" t="str">
        <f>IF(ISBLANK('Afrap. apr21-jun21'!B829),"",'Afrap. apr21-jun21'!B829)</f>
        <v/>
      </c>
      <c r="C827" s="129" t="str">
        <f>IF(ISBLANK('Afrap. apr21-jun21'!C829),"",'Afrap. apr21-jun21'!C829)</f>
        <v/>
      </c>
      <c r="D827" s="21">
        <f>IF('Afrap. apr21-jun21'!J829="Funktionær",0.75,0.9)</f>
        <v>0.9</v>
      </c>
      <c r="E827" s="17"/>
      <c r="J827" s="111" t="str">
        <f t="shared" si="24"/>
        <v/>
      </c>
      <c r="K827" s="30" t="str">
        <f t="shared" si="25"/>
        <v/>
      </c>
    </row>
    <row r="828" spans="1:11" x14ac:dyDescent="0.25">
      <c r="A828" s="16" t="str">
        <f>'Afrap. apr21-jun21'!A830</f>
        <v/>
      </c>
      <c r="B828" s="81" t="str">
        <f>IF(ISBLANK('Afrap. apr21-jun21'!B830),"",'Afrap. apr21-jun21'!B830)</f>
        <v/>
      </c>
      <c r="C828" s="129" t="str">
        <f>IF(ISBLANK('Afrap. apr21-jun21'!C830),"",'Afrap. apr21-jun21'!C830)</f>
        <v/>
      </c>
      <c r="D828" s="21">
        <f>IF('Afrap. apr21-jun21'!J830="Funktionær",0.75,0.9)</f>
        <v>0.9</v>
      </c>
      <c r="E828" s="17"/>
      <c r="J828" s="111" t="str">
        <f t="shared" si="24"/>
        <v/>
      </c>
      <c r="K828" s="30" t="str">
        <f t="shared" si="25"/>
        <v/>
      </c>
    </row>
    <row r="829" spans="1:11" x14ac:dyDescent="0.25">
      <c r="A829" s="16" t="str">
        <f>'Afrap. apr21-jun21'!A831</f>
        <v/>
      </c>
      <c r="B829" s="81" t="str">
        <f>IF(ISBLANK('Afrap. apr21-jun21'!B831),"",'Afrap. apr21-jun21'!B831)</f>
        <v/>
      </c>
      <c r="C829" s="129" t="str">
        <f>IF(ISBLANK('Afrap. apr21-jun21'!C831),"",'Afrap. apr21-jun21'!C831)</f>
        <v/>
      </c>
      <c r="D829" s="21">
        <f>IF('Afrap. apr21-jun21'!J831="Funktionær",0.75,0.9)</f>
        <v>0.9</v>
      </c>
      <c r="E829" s="17"/>
      <c r="J829" s="111" t="str">
        <f t="shared" si="24"/>
        <v/>
      </c>
      <c r="K829" s="30" t="str">
        <f t="shared" si="25"/>
        <v/>
      </c>
    </row>
    <row r="830" spans="1:11" x14ac:dyDescent="0.25">
      <c r="A830" s="16" t="str">
        <f>'Afrap. apr21-jun21'!A832</f>
        <v/>
      </c>
      <c r="B830" s="81" t="str">
        <f>IF(ISBLANK('Afrap. apr21-jun21'!B832),"",'Afrap. apr21-jun21'!B832)</f>
        <v/>
      </c>
      <c r="C830" s="129" t="str">
        <f>IF(ISBLANK('Afrap. apr21-jun21'!C832),"",'Afrap. apr21-jun21'!C832)</f>
        <v/>
      </c>
      <c r="D830" s="21">
        <f>IF('Afrap. apr21-jun21'!J832="Funktionær",0.75,0.9)</f>
        <v>0.9</v>
      </c>
      <c r="E830" s="17"/>
      <c r="J830" s="111" t="str">
        <f t="shared" si="24"/>
        <v/>
      </c>
      <c r="K830" s="30" t="str">
        <f t="shared" si="25"/>
        <v/>
      </c>
    </row>
    <row r="831" spans="1:11" x14ac:dyDescent="0.25">
      <c r="A831" s="16" t="str">
        <f>'Afrap. apr21-jun21'!A833</f>
        <v/>
      </c>
      <c r="B831" s="81" t="str">
        <f>IF(ISBLANK('Afrap. apr21-jun21'!B833),"",'Afrap. apr21-jun21'!B833)</f>
        <v/>
      </c>
      <c r="C831" s="129" t="str">
        <f>IF(ISBLANK('Afrap. apr21-jun21'!C833),"",'Afrap. apr21-jun21'!C833)</f>
        <v/>
      </c>
      <c r="D831" s="21">
        <f>IF('Afrap. apr21-jun21'!J833="Funktionær",0.75,0.9)</f>
        <v>0.9</v>
      </c>
      <c r="E831" s="17"/>
      <c r="J831" s="111" t="str">
        <f t="shared" si="24"/>
        <v/>
      </c>
      <c r="K831" s="30" t="str">
        <f t="shared" si="25"/>
        <v/>
      </c>
    </row>
    <row r="832" spans="1:11" x14ac:dyDescent="0.25">
      <c r="A832" s="16" t="str">
        <f>'Afrap. apr21-jun21'!A834</f>
        <v/>
      </c>
      <c r="B832" s="81" t="str">
        <f>IF(ISBLANK('Afrap. apr21-jun21'!B834),"",'Afrap. apr21-jun21'!B834)</f>
        <v/>
      </c>
      <c r="C832" s="129" t="str">
        <f>IF(ISBLANK('Afrap. apr21-jun21'!C834),"",'Afrap. apr21-jun21'!C834)</f>
        <v/>
      </c>
      <c r="D832" s="21">
        <f>IF('Afrap. apr21-jun21'!J834="Funktionær",0.75,0.9)</f>
        <v>0.9</v>
      </c>
      <c r="E832" s="17"/>
      <c r="J832" s="111" t="str">
        <f t="shared" si="24"/>
        <v/>
      </c>
      <c r="K832" s="30" t="str">
        <f t="shared" si="25"/>
        <v/>
      </c>
    </row>
    <row r="833" spans="1:11" x14ac:dyDescent="0.25">
      <c r="A833" s="16" t="str">
        <f>'Afrap. apr21-jun21'!A835</f>
        <v/>
      </c>
      <c r="B833" s="81" t="str">
        <f>IF(ISBLANK('Afrap. apr21-jun21'!B835),"",'Afrap. apr21-jun21'!B835)</f>
        <v/>
      </c>
      <c r="C833" s="129" t="str">
        <f>IF(ISBLANK('Afrap. apr21-jun21'!C835),"",'Afrap. apr21-jun21'!C835)</f>
        <v/>
      </c>
      <c r="D833" s="21">
        <f>IF('Afrap. apr21-jun21'!J835="Funktionær",0.75,0.9)</f>
        <v>0.9</v>
      </c>
      <c r="E833" s="17"/>
      <c r="J833" s="111" t="str">
        <f t="shared" si="24"/>
        <v/>
      </c>
      <c r="K833" s="30" t="str">
        <f t="shared" si="25"/>
        <v/>
      </c>
    </row>
    <row r="834" spans="1:11" x14ac:dyDescent="0.25">
      <c r="A834" s="16" t="str">
        <f>'Afrap. apr21-jun21'!A836</f>
        <v/>
      </c>
      <c r="B834" s="81" t="str">
        <f>IF(ISBLANK('Afrap. apr21-jun21'!B836),"",'Afrap. apr21-jun21'!B836)</f>
        <v/>
      </c>
      <c r="C834" s="129" t="str">
        <f>IF(ISBLANK('Afrap. apr21-jun21'!C836),"",'Afrap. apr21-jun21'!C836)</f>
        <v/>
      </c>
      <c r="D834" s="21">
        <f>IF('Afrap. apr21-jun21'!J836="Funktionær",0.75,0.9)</f>
        <v>0.9</v>
      </c>
      <c r="E834" s="17"/>
      <c r="J834" s="111" t="str">
        <f t="shared" si="24"/>
        <v/>
      </c>
      <c r="K834" s="30" t="str">
        <f t="shared" si="25"/>
        <v/>
      </c>
    </row>
    <row r="835" spans="1:11" x14ac:dyDescent="0.25">
      <c r="A835" s="16" t="str">
        <f>'Afrap. apr21-jun21'!A837</f>
        <v/>
      </c>
      <c r="B835" s="81" t="str">
        <f>IF(ISBLANK('Afrap. apr21-jun21'!B837),"",'Afrap. apr21-jun21'!B837)</f>
        <v/>
      </c>
      <c r="C835" s="129" t="str">
        <f>IF(ISBLANK('Afrap. apr21-jun21'!C837),"",'Afrap. apr21-jun21'!C837)</f>
        <v/>
      </c>
      <c r="D835" s="21">
        <f>IF('Afrap. apr21-jun21'!J837="Funktionær",0.75,0.9)</f>
        <v>0.9</v>
      </c>
      <c r="E835" s="17"/>
      <c r="J835" s="111" t="str">
        <f t="shared" si="24"/>
        <v/>
      </c>
      <c r="K835" s="30" t="str">
        <f t="shared" si="25"/>
        <v/>
      </c>
    </row>
    <row r="836" spans="1:11" x14ac:dyDescent="0.25">
      <c r="A836" s="16" t="str">
        <f>'Afrap. apr21-jun21'!A838</f>
        <v/>
      </c>
      <c r="B836" s="81" t="str">
        <f>IF(ISBLANK('Afrap. apr21-jun21'!B838),"",'Afrap. apr21-jun21'!B838)</f>
        <v/>
      </c>
      <c r="C836" s="129" t="str">
        <f>IF(ISBLANK('Afrap. apr21-jun21'!C838),"",'Afrap. apr21-jun21'!C838)</f>
        <v/>
      </c>
      <c r="D836" s="21">
        <f>IF('Afrap. apr21-jun21'!J838="Funktionær",0.75,0.9)</f>
        <v>0.9</v>
      </c>
      <c r="E836" s="17"/>
      <c r="J836" s="111" t="str">
        <f t="shared" si="24"/>
        <v/>
      </c>
      <c r="K836" s="30" t="str">
        <f t="shared" si="25"/>
        <v/>
      </c>
    </row>
    <row r="837" spans="1:11" x14ac:dyDescent="0.25">
      <c r="A837" s="16" t="str">
        <f>'Afrap. apr21-jun21'!A839</f>
        <v/>
      </c>
      <c r="B837" s="81" t="str">
        <f>IF(ISBLANK('Afrap. apr21-jun21'!B839),"",'Afrap. apr21-jun21'!B839)</f>
        <v/>
      </c>
      <c r="C837" s="129" t="str">
        <f>IF(ISBLANK('Afrap. apr21-jun21'!C839),"",'Afrap. apr21-jun21'!C839)</f>
        <v/>
      </c>
      <c r="D837" s="21">
        <f>IF('Afrap. apr21-jun21'!J839="Funktionær",0.75,0.9)</f>
        <v>0.9</v>
      </c>
      <c r="E837" s="17"/>
      <c r="J837" s="111" t="str">
        <f t="shared" si="24"/>
        <v/>
      </c>
      <c r="K837" s="30" t="str">
        <f t="shared" si="25"/>
        <v/>
      </c>
    </row>
    <row r="838" spans="1:11" x14ac:dyDescent="0.25">
      <c r="A838" s="16" t="str">
        <f>'Afrap. apr21-jun21'!A840</f>
        <v/>
      </c>
      <c r="B838" s="81" t="str">
        <f>IF(ISBLANK('Afrap. apr21-jun21'!B840),"",'Afrap. apr21-jun21'!B840)</f>
        <v/>
      </c>
      <c r="C838" s="129" t="str">
        <f>IF(ISBLANK('Afrap. apr21-jun21'!C840),"",'Afrap. apr21-jun21'!C840)</f>
        <v/>
      </c>
      <c r="D838" s="21">
        <f>IF('Afrap. apr21-jun21'!J840="Funktionær",0.75,0.9)</f>
        <v>0.9</v>
      </c>
      <c r="E838" s="17"/>
      <c r="J838" s="111" t="str">
        <f t="shared" ref="J838:J901" si="26">IF(E838="Ja",((F838-G838)+(H838-I838)),"")</f>
        <v/>
      </c>
      <c r="K838" s="30" t="str">
        <f t="shared" ref="K838:K901" si="27">IF(E838="Ja",((F838-G838)+(H838-I838)),"")</f>
        <v/>
      </c>
    </row>
    <row r="839" spans="1:11" x14ac:dyDescent="0.25">
      <c r="A839" s="16" t="str">
        <f>'Afrap. apr21-jun21'!A841</f>
        <v/>
      </c>
      <c r="B839" s="81" t="str">
        <f>IF(ISBLANK('Afrap. apr21-jun21'!B841),"",'Afrap. apr21-jun21'!B841)</f>
        <v/>
      </c>
      <c r="C839" s="129" t="str">
        <f>IF(ISBLANK('Afrap. apr21-jun21'!C841),"",'Afrap. apr21-jun21'!C841)</f>
        <v/>
      </c>
      <c r="D839" s="21">
        <f>IF('Afrap. apr21-jun21'!J841="Funktionær",0.75,0.9)</f>
        <v>0.9</v>
      </c>
      <c r="E839" s="17"/>
      <c r="J839" s="111" t="str">
        <f t="shared" si="26"/>
        <v/>
      </c>
      <c r="K839" s="30" t="str">
        <f t="shared" si="27"/>
        <v/>
      </c>
    </row>
    <row r="840" spans="1:11" x14ac:dyDescent="0.25">
      <c r="A840" s="16" t="str">
        <f>'Afrap. apr21-jun21'!A842</f>
        <v/>
      </c>
      <c r="B840" s="81" t="str">
        <f>IF(ISBLANK('Afrap. apr21-jun21'!B842),"",'Afrap. apr21-jun21'!B842)</f>
        <v/>
      </c>
      <c r="C840" s="129" t="str">
        <f>IF(ISBLANK('Afrap. apr21-jun21'!C842),"",'Afrap. apr21-jun21'!C842)</f>
        <v/>
      </c>
      <c r="D840" s="21">
        <f>IF('Afrap. apr21-jun21'!J842="Funktionær",0.75,0.9)</f>
        <v>0.9</v>
      </c>
      <c r="E840" s="17"/>
      <c r="J840" s="111" t="str">
        <f t="shared" si="26"/>
        <v/>
      </c>
      <c r="K840" s="30" t="str">
        <f t="shared" si="27"/>
        <v/>
      </c>
    </row>
    <row r="841" spans="1:11" x14ac:dyDescent="0.25">
      <c r="A841" s="16" t="str">
        <f>'Afrap. apr21-jun21'!A843</f>
        <v/>
      </c>
      <c r="B841" s="81" t="str">
        <f>IF(ISBLANK('Afrap. apr21-jun21'!B843),"",'Afrap. apr21-jun21'!B843)</f>
        <v/>
      </c>
      <c r="C841" s="129" t="str">
        <f>IF(ISBLANK('Afrap. apr21-jun21'!C843),"",'Afrap. apr21-jun21'!C843)</f>
        <v/>
      </c>
      <c r="D841" s="21">
        <f>IF('Afrap. apr21-jun21'!J843="Funktionær",0.75,0.9)</f>
        <v>0.9</v>
      </c>
      <c r="E841" s="17"/>
      <c r="J841" s="111" t="str">
        <f t="shared" si="26"/>
        <v/>
      </c>
      <c r="K841" s="30" t="str">
        <f t="shared" si="27"/>
        <v/>
      </c>
    </row>
    <row r="842" spans="1:11" x14ac:dyDescent="0.25">
      <c r="A842" s="16" t="str">
        <f>'Afrap. apr21-jun21'!A844</f>
        <v/>
      </c>
      <c r="B842" s="81" t="str">
        <f>IF(ISBLANK('Afrap. apr21-jun21'!B844),"",'Afrap. apr21-jun21'!B844)</f>
        <v/>
      </c>
      <c r="C842" s="129" t="str">
        <f>IF(ISBLANK('Afrap. apr21-jun21'!C844),"",'Afrap. apr21-jun21'!C844)</f>
        <v/>
      </c>
      <c r="D842" s="21">
        <f>IF('Afrap. apr21-jun21'!J844="Funktionær",0.75,0.9)</f>
        <v>0.9</v>
      </c>
      <c r="E842" s="17"/>
      <c r="J842" s="111" t="str">
        <f t="shared" si="26"/>
        <v/>
      </c>
      <c r="K842" s="30" t="str">
        <f t="shared" si="27"/>
        <v/>
      </c>
    </row>
    <row r="843" spans="1:11" x14ac:dyDescent="0.25">
      <c r="A843" s="16" t="str">
        <f>'Afrap. apr21-jun21'!A845</f>
        <v/>
      </c>
      <c r="B843" s="81" t="str">
        <f>IF(ISBLANK('Afrap. apr21-jun21'!B845),"",'Afrap. apr21-jun21'!B845)</f>
        <v/>
      </c>
      <c r="C843" s="129" t="str">
        <f>IF(ISBLANK('Afrap. apr21-jun21'!C845),"",'Afrap. apr21-jun21'!C845)</f>
        <v/>
      </c>
      <c r="D843" s="21">
        <f>IF('Afrap. apr21-jun21'!J845="Funktionær",0.75,0.9)</f>
        <v>0.9</v>
      </c>
      <c r="E843" s="17"/>
      <c r="J843" s="111" t="str">
        <f t="shared" si="26"/>
        <v/>
      </c>
      <c r="K843" s="30" t="str">
        <f t="shared" si="27"/>
        <v/>
      </c>
    </row>
    <row r="844" spans="1:11" x14ac:dyDescent="0.25">
      <c r="A844" s="16" t="str">
        <f>'Afrap. apr21-jun21'!A846</f>
        <v/>
      </c>
      <c r="B844" s="81" t="str">
        <f>IF(ISBLANK('Afrap. apr21-jun21'!B846),"",'Afrap. apr21-jun21'!B846)</f>
        <v/>
      </c>
      <c r="C844" s="129" t="str">
        <f>IF(ISBLANK('Afrap. apr21-jun21'!C846),"",'Afrap. apr21-jun21'!C846)</f>
        <v/>
      </c>
      <c r="D844" s="21">
        <f>IF('Afrap. apr21-jun21'!J846="Funktionær",0.75,0.9)</f>
        <v>0.9</v>
      </c>
      <c r="E844" s="17"/>
      <c r="J844" s="111" t="str">
        <f t="shared" si="26"/>
        <v/>
      </c>
      <c r="K844" s="30" t="str">
        <f t="shared" si="27"/>
        <v/>
      </c>
    </row>
    <row r="845" spans="1:11" x14ac:dyDescent="0.25">
      <c r="A845" s="16" t="str">
        <f>'Afrap. apr21-jun21'!A847</f>
        <v/>
      </c>
      <c r="B845" s="81" t="str">
        <f>IF(ISBLANK('Afrap. apr21-jun21'!B847),"",'Afrap. apr21-jun21'!B847)</f>
        <v/>
      </c>
      <c r="C845" s="129" t="str">
        <f>IF(ISBLANK('Afrap. apr21-jun21'!C847),"",'Afrap. apr21-jun21'!C847)</f>
        <v/>
      </c>
      <c r="D845" s="21">
        <f>IF('Afrap. apr21-jun21'!J847="Funktionær",0.75,0.9)</f>
        <v>0.9</v>
      </c>
      <c r="E845" s="17"/>
      <c r="J845" s="111" t="str">
        <f t="shared" si="26"/>
        <v/>
      </c>
      <c r="K845" s="30" t="str">
        <f t="shared" si="27"/>
        <v/>
      </c>
    </row>
    <row r="846" spans="1:11" x14ac:dyDescent="0.25">
      <c r="A846" s="16" t="str">
        <f>'Afrap. apr21-jun21'!A848</f>
        <v/>
      </c>
      <c r="B846" s="81" t="str">
        <f>IF(ISBLANK('Afrap. apr21-jun21'!B848),"",'Afrap. apr21-jun21'!B848)</f>
        <v/>
      </c>
      <c r="C846" s="129" t="str">
        <f>IF(ISBLANK('Afrap. apr21-jun21'!C848),"",'Afrap. apr21-jun21'!C848)</f>
        <v/>
      </c>
      <c r="D846" s="21">
        <f>IF('Afrap. apr21-jun21'!J848="Funktionær",0.75,0.9)</f>
        <v>0.9</v>
      </c>
      <c r="E846" s="17"/>
      <c r="J846" s="111" t="str">
        <f t="shared" si="26"/>
        <v/>
      </c>
      <c r="K846" s="30" t="str">
        <f t="shared" si="27"/>
        <v/>
      </c>
    </row>
    <row r="847" spans="1:11" x14ac:dyDescent="0.25">
      <c r="A847" s="16" t="str">
        <f>'Afrap. apr21-jun21'!A849</f>
        <v/>
      </c>
      <c r="B847" s="81" t="str">
        <f>IF(ISBLANK('Afrap. apr21-jun21'!B849),"",'Afrap. apr21-jun21'!B849)</f>
        <v/>
      </c>
      <c r="C847" s="129" t="str">
        <f>IF(ISBLANK('Afrap. apr21-jun21'!C849),"",'Afrap. apr21-jun21'!C849)</f>
        <v/>
      </c>
      <c r="D847" s="21">
        <f>IF('Afrap. apr21-jun21'!J849="Funktionær",0.75,0.9)</f>
        <v>0.9</v>
      </c>
      <c r="E847" s="17"/>
      <c r="J847" s="111" t="str">
        <f t="shared" si="26"/>
        <v/>
      </c>
      <c r="K847" s="30" t="str">
        <f t="shared" si="27"/>
        <v/>
      </c>
    </row>
    <row r="848" spans="1:11" x14ac:dyDescent="0.25">
      <c r="A848" s="16" t="str">
        <f>'Afrap. apr21-jun21'!A850</f>
        <v/>
      </c>
      <c r="B848" s="81" t="str">
        <f>IF(ISBLANK('Afrap. apr21-jun21'!B850),"",'Afrap. apr21-jun21'!B850)</f>
        <v/>
      </c>
      <c r="C848" s="129" t="str">
        <f>IF(ISBLANK('Afrap. apr21-jun21'!C850),"",'Afrap. apr21-jun21'!C850)</f>
        <v/>
      </c>
      <c r="D848" s="21">
        <f>IF('Afrap. apr21-jun21'!J850="Funktionær",0.75,0.9)</f>
        <v>0.9</v>
      </c>
      <c r="E848" s="17"/>
      <c r="J848" s="111" t="str">
        <f t="shared" si="26"/>
        <v/>
      </c>
      <c r="K848" s="30" t="str">
        <f t="shared" si="27"/>
        <v/>
      </c>
    </row>
    <row r="849" spans="1:11" x14ac:dyDescent="0.25">
      <c r="A849" s="16" t="str">
        <f>'Afrap. apr21-jun21'!A851</f>
        <v/>
      </c>
      <c r="B849" s="81" t="str">
        <f>IF(ISBLANK('Afrap. apr21-jun21'!B851),"",'Afrap. apr21-jun21'!B851)</f>
        <v/>
      </c>
      <c r="C849" s="129" t="str">
        <f>IF(ISBLANK('Afrap. apr21-jun21'!C851),"",'Afrap. apr21-jun21'!C851)</f>
        <v/>
      </c>
      <c r="D849" s="21">
        <f>IF('Afrap. apr21-jun21'!J851="Funktionær",0.75,0.9)</f>
        <v>0.9</v>
      </c>
      <c r="E849" s="17"/>
      <c r="J849" s="111" t="str">
        <f t="shared" si="26"/>
        <v/>
      </c>
      <c r="K849" s="30" t="str">
        <f t="shared" si="27"/>
        <v/>
      </c>
    </row>
    <row r="850" spans="1:11" x14ac:dyDescent="0.25">
      <c r="A850" s="16" t="str">
        <f>'Afrap. apr21-jun21'!A852</f>
        <v/>
      </c>
      <c r="B850" s="81" t="str">
        <f>IF(ISBLANK('Afrap. apr21-jun21'!B852),"",'Afrap. apr21-jun21'!B852)</f>
        <v/>
      </c>
      <c r="C850" s="129" t="str">
        <f>IF(ISBLANK('Afrap. apr21-jun21'!C852),"",'Afrap. apr21-jun21'!C852)</f>
        <v/>
      </c>
      <c r="D850" s="21">
        <f>IF('Afrap. apr21-jun21'!J852="Funktionær",0.75,0.9)</f>
        <v>0.9</v>
      </c>
      <c r="E850" s="17"/>
      <c r="J850" s="111" t="str">
        <f t="shared" si="26"/>
        <v/>
      </c>
      <c r="K850" s="30" t="str">
        <f t="shared" si="27"/>
        <v/>
      </c>
    </row>
    <row r="851" spans="1:11" x14ac:dyDescent="0.25">
      <c r="A851" s="16" t="str">
        <f>'Afrap. apr21-jun21'!A853</f>
        <v/>
      </c>
      <c r="B851" s="81" t="str">
        <f>IF(ISBLANK('Afrap. apr21-jun21'!B853),"",'Afrap. apr21-jun21'!B853)</f>
        <v/>
      </c>
      <c r="C851" s="129" t="str">
        <f>IF(ISBLANK('Afrap. apr21-jun21'!C853),"",'Afrap. apr21-jun21'!C853)</f>
        <v/>
      </c>
      <c r="D851" s="21">
        <f>IF('Afrap. apr21-jun21'!J853="Funktionær",0.75,0.9)</f>
        <v>0.9</v>
      </c>
      <c r="E851" s="17"/>
      <c r="J851" s="111" t="str">
        <f t="shared" si="26"/>
        <v/>
      </c>
      <c r="K851" s="30" t="str">
        <f t="shared" si="27"/>
        <v/>
      </c>
    </row>
    <row r="852" spans="1:11" x14ac:dyDescent="0.25">
      <c r="A852" s="16" t="str">
        <f>'Afrap. apr21-jun21'!A854</f>
        <v/>
      </c>
      <c r="B852" s="81" t="str">
        <f>IF(ISBLANK('Afrap. apr21-jun21'!B854),"",'Afrap. apr21-jun21'!B854)</f>
        <v/>
      </c>
      <c r="C852" s="129" t="str">
        <f>IF(ISBLANK('Afrap. apr21-jun21'!C854),"",'Afrap. apr21-jun21'!C854)</f>
        <v/>
      </c>
      <c r="D852" s="21">
        <f>IF('Afrap. apr21-jun21'!J854="Funktionær",0.75,0.9)</f>
        <v>0.9</v>
      </c>
      <c r="E852" s="17"/>
      <c r="J852" s="111" t="str">
        <f t="shared" si="26"/>
        <v/>
      </c>
      <c r="K852" s="30" t="str">
        <f t="shared" si="27"/>
        <v/>
      </c>
    </row>
    <row r="853" spans="1:11" x14ac:dyDescent="0.25">
      <c r="A853" s="16" t="str">
        <f>'Afrap. apr21-jun21'!A855</f>
        <v/>
      </c>
      <c r="B853" s="81" t="str">
        <f>IF(ISBLANK('Afrap. apr21-jun21'!B855),"",'Afrap. apr21-jun21'!B855)</f>
        <v/>
      </c>
      <c r="C853" s="129" t="str">
        <f>IF(ISBLANK('Afrap. apr21-jun21'!C855),"",'Afrap. apr21-jun21'!C855)</f>
        <v/>
      </c>
      <c r="D853" s="21">
        <f>IF('Afrap. apr21-jun21'!J855="Funktionær",0.75,0.9)</f>
        <v>0.9</v>
      </c>
      <c r="E853" s="17"/>
      <c r="J853" s="111" t="str">
        <f t="shared" si="26"/>
        <v/>
      </c>
      <c r="K853" s="30" t="str">
        <f t="shared" si="27"/>
        <v/>
      </c>
    </row>
    <row r="854" spans="1:11" x14ac:dyDescent="0.25">
      <c r="A854" s="16" t="str">
        <f>'Afrap. apr21-jun21'!A856</f>
        <v/>
      </c>
      <c r="B854" s="81" t="str">
        <f>IF(ISBLANK('Afrap. apr21-jun21'!B856),"",'Afrap. apr21-jun21'!B856)</f>
        <v/>
      </c>
      <c r="C854" s="129" t="str">
        <f>IF(ISBLANK('Afrap. apr21-jun21'!C856),"",'Afrap. apr21-jun21'!C856)</f>
        <v/>
      </c>
      <c r="D854" s="21">
        <f>IF('Afrap. apr21-jun21'!J856="Funktionær",0.75,0.9)</f>
        <v>0.9</v>
      </c>
      <c r="E854" s="17"/>
      <c r="J854" s="111" t="str">
        <f t="shared" si="26"/>
        <v/>
      </c>
      <c r="K854" s="30" t="str">
        <f t="shared" si="27"/>
        <v/>
      </c>
    </row>
    <row r="855" spans="1:11" x14ac:dyDescent="0.25">
      <c r="A855" s="16" t="str">
        <f>'Afrap. apr21-jun21'!A857</f>
        <v/>
      </c>
      <c r="B855" s="81" t="str">
        <f>IF(ISBLANK('Afrap. apr21-jun21'!B857),"",'Afrap. apr21-jun21'!B857)</f>
        <v/>
      </c>
      <c r="C855" s="129" t="str">
        <f>IF(ISBLANK('Afrap. apr21-jun21'!C857),"",'Afrap. apr21-jun21'!C857)</f>
        <v/>
      </c>
      <c r="D855" s="21">
        <f>IF('Afrap. apr21-jun21'!J857="Funktionær",0.75,0.9)</f>
        <v>0.9</v>
      </c>
      <c r="E855" s="17"/>
      <c r="J855" s="111" t="str">
        <f t="shared" si="26"/>
        <v/>
      </c>
      <c r="K855" s="30" t="str">
        <f t="shared" si="27"/>
        <v/>
      </c>
    </row>
    <row r="856" spans="1:11" x14ac:dyDescent="0.25">
      <c r="A856" s="16" t="str">
        <f>'Afrap. apr21-jun21'!A858</f>
        <v/>
      </c>
      <c r="B856" s="81" t="str">
        <f>IF(ISBLANK('Afrap. apr21-jun21'!B858),"",'Afrap. apr21-jun21'!B858)</f>
        <v/>
      </c>
      <c r="C856" s="129" t="str">
        <f>IF(ISBLANK('Afrap. apr21-jun21'!C858),"",'Afrap. apr21-jun21'!C858)</f>
        <v/>
      </c>
      <c r="D856" s="21">
        <f>IF('Afrap. apr21-jun21'!J858="Funktionær",0.75,0.9)</f>
        <v>0.9</v>
      </c>
      <c r="E856" s="17"/>
      <c r="J856" s="111" t="str">
        <f t="shared" si="26"/>
        <v/>
      </c>
      <c r="K856" s="30" t="str">
        <f t="shared" si="27"/>
        <v/>
      </c>
    </row>
    <row r="857" spans="1:11" x14ac:dyDescent="0.25">
      <c r="A857" s="16" t="str">
        <f>'Afrap. apr21-jun21'!A859</f>
        <v/>
      </c>
      <c r="B857" s="81" t="str">
        <f>IF(ISBLANK('Afrap. apr21-jun21'!B859),"",'Afrap. apr21-jun21'!B859)</f>
        <v/>
      </c>
      <c r="C857" s="129" t="str">
        <f>IF(ISBLANK('Afrap. apr21-jun21'!C859),"",'Afrap. apr21-jun21'!C859)</f>
        <v/>
      </c>
      <c r="D857" s="21">
        <f>IF('Afrap. apr21-jun21'!J859="Funktionær",0.75,0.9)</f>
        <v>0.9</v>
      </c>
      <c r="E857" s="17"/>
      <c r="J857" s="111" t="str">
        <f t="shared" si="26"/>
        <v/>
      </c>
      <c r="K857" s="30" t="str">
        <f t="shared" si="27"/>
        <v/>
      </c>
    </row>
    <row r="858" spans="1:11" x14ac:dyDescent="0.25">
      <c r="A858" s="16" t="str">
        <f>'Afrap. apr21-jun21'!A860</f>
        <v/>
      </c>
      <c r="B858" s="81" t="str">
        <f>IF(ISBLANK('Afrap. apr21-jun21'!B860),"",'Afrap. apr21-jun21'!B860)</f>
        <v/>
      </c>
      <c r="C858" s="129" t="str">
        <f>IF(ISBLANK('Afrap. apr21-jun21'!C860),"",'Afrap. apr21-jun21'!C860)</f>
        <v/>
      </c>
      <c r="D858" s="21">
        <f>IF('Afrap. apr21-jun21'!J860="Funktionær",0.75,0.9)</f>
        <v>0.9</v>
      </c>
      <c r="E858" s="17"/>
      <c r="J858" s="111" t="str">
        <f t="shared" si="26"/>
        <v/>
      </c>
      <c r="K858" s="30" t="str">
        <f t="shared" si="27"/>
        <v/>
      </c>
    </row>
    <row r="859" spans="1:11" x14ac:dyDescent="0.25">
      <c r="A859" s="16" t="str">
        <f>'Afrap. apr21-jun21'!A861</f>
        <v/>
      </c>
      <c r="B859" s="81" t="str">
        <f>IF(ISBLANK('Afrap. apr21-jun21'!B861),"",'Afrap. apr21-jun21'!B861)</f>
        <v/>
      </c>
      <c r="C859" s="129" t="str">
        <f>IF(ISBLANK('Afrap. apr21-jun21'!C861),"",'Afrap. apr21-jun21'!C861)</f>
        <v/>
      </c>
      <c r="D859" s="21">
        <f>IF('Afrap. apr21-jun21'!J861="Funktionær",0.75,0.9)</f>
        <v>0.9</v>
      </c>
      <c r="E859" s="17"/>
      <c r="J859" s="111" t="str">
        <f t="shared" si="26"/>
        <v/>
      </c>
      <c r="K859" s="30" t="str">
        <f t="shared" si="27"/>
        <v/>
      </c>
    </row>
    <row r="860" spans="1:11" x14ac:dyDescent="0.25">
      <c r="A860" s="16" t="str">
        <f>'Afrap. apr21-jun21'!A862</f>
        <v/>
      </c>
      <c r="B860" s="81" t="str">
        <f>IF(ISBLANK('Afrap. apr21-jun21'!B862),"",'Afrap. apr21-jun21'!B862)</f>
        <v/>
      </c>
      <c r="C860" s="129" t="str">
        <f>IF(ISBLANK('Afrap. apr21-jun21'!C862),"",'Afrap. apr21-jun21'!C862)</f>
        <v/>
      </c>
      <c r="D860" s="21">
        <f>IF('Afrap. apr21-jun21'!J862="Funktionær",0.75,0.9)</f>
        <v>0.9</v>
      </c>
      <c r="E860" s="17"/>
      <c r="J860" s="111" t="str">
        <f t="shared" si="26"/>
        <v/>
      </c>
      <c r="K860" s="30" t="str">
        <f t="shared" si="27"/>
        <v/>
      </c>
    </row>
    <row r="861" spans="1:11" x14ac:dyDescent="0.25">
      <c r="A861" s="16" t="str">
        <f>'Afrap. apr21-jun21'!A863</f>
        <v/>
      </c>
      <c r="B861" s="81" t="str">
        <f>IF(ISBLANK('Afrap. apr21-jun21'!B863),"",'Afrap. apr21-jun21'!B863)</f>
        <v/>
      </c>
      <c r="C861" s="129" t="str">
        <f>IF(ISBLANK('Afrap. apr21-jun21'!C863),"",'Afrap. apr21-jun21'!C863)</f>
        <v/>
      </c>
      <c r="D861" s="21">
        <f>IF('Afrap. apr21-jun21'!J863="Funktionær",0.75,0.9)</f>
        <v>0.9</v>
      </c>
      <c r="E861" s="17"/>
      <c r="J861" s="111" t="str">
        <f t="shared" si="26"/>
        <v/>
      </c>
      <c r="K861" s="30" t="str">
        <f t="shared" si="27"/>
        <v/>
      </c>
    </row>
    <row r="862" spans="1:11" x14ac:dyDescent="0.25">
      <c r="A862" s="16" t="str">
        <f>'Afrap. apr21-jun21'!A864</f>
        <v/>
      </c>
      <c r="B862" s="81" t="str">
        <f>IF(ISBLANK('Afrap. apr21-jun21'!B864),"",'Afrap. apr21-jun21'!B864)</f>
        <v/>
      </c>
      <c r="C862" s="129" t="str">
        <f>IF(ISBLANK('Afrap. apr21-jun21'!C864),"",'Afrap. apr21-jun21'!C864)</f>
        <v/>
      </c>
      <c r="D862" s="21">
        <f>IF('Afrap. apr21-jun21'!J864="Funktionær",0.75,0.9)</f>
        <v>0.9</v>
      </c>
      <c r="E862" s="17"/>
      <c r="J862" s="111" t="str">
        <f t="shared" si="26"/>
        <v/>
      </c>
      <c r="K862" s="30" t="str">
        <f t="shared" si="27"/>
        <v/>
      </c>
    </row>
    <row r="863" spans="1:11" x14ac:dyDescent="0.25">
      <c r="A863" s="16" t="str">
        <f>'Afrap. apr21-jun21'!A865</f>
        <v/>
      </c>
      <c r="B863" s="81" t="str">
        <f>IF(ISBLANK('Afrap. apr21-jun21'!B865),"",'Afrap. apr21-jun21'!B865)</f>
        <v/>
      </c>
      <c r="C863" s="129" t="str">
        <f>IF(ISBLANK('Afrap. apr21-jun21'!C865),"",'Afrap. apr21-jun21'!C865)</f>
        <v/>
      </c>
      <c r="D863" s="21">
        <f>IF('Afrap. apr21-jun21'!J865="Funktionær",0.75,0.9)</f>
        <v>0.9</v>
      </c>
      <c r="E863" s="17"/>
      <c r="J863" s="111" t="str">
        <f t="shared" si="26"/>
        <v/>
      </c>
      <c r="K863" s="30" t="str">
        <f t="shared" si="27"/>
        <v/>
      </c>
    </row>
    <row r="864" spans="1:11" x14ac:dyDescent="0.25">
      <c r="A864" s="16" t="str">
        <f>'Afrap. apr21-jun21'!A866</f>
        <v/>
      </c>
      <c r="B864" s="81" t="str">
        <f>IF(ISBLANK('Afrap. apr21-jun21'!B866),"",'Afrap. apr21-jun21'!B866)</f>
        <v/>
      </c>
      <c r="C864" s="129" t="str">
        <f>IF(ISBLANK('Afrap. apr21-jun21'!C866),"",'Afrap. apr21-jun21'!C866)</f>
        <v/>
      </c>
      <c r="D864" s="21">
        <f>IF('Afrap. apr21-jun21'!J866="Funktionær",0.75,0.9)</f>
        <v>0.9</v>
      </c>
      <c r="E864" s="17"/>
      <c r="J864" s="111" t="str">
        <f t="shared" si="26"/>
        <v/>
      </c>
      <c r="K864" s="30" t="str">
        <f t="shared" si="27"/>
        <v/>
      </c>
    </row>
    <row r="865" spans="1:11" x14ac:dyDescent="0.25">
      <c r="A865" s="16" t="str">
        <f>'Afrap. apr21-jun21'!A867</f>
        <v/>
      </c>
      <c r="B865" s="81" t="str">
        <f>IF(ISBLANK('Afrap. apr21-jun21'!B867),"",'Afrap. apr21-jun21'!B867)</f>
        <v/>
      </c>
      <c r="C865" s="129" t="str">
        <f>IF(ISBLANK('Afrap. apr21-jun21'!C867),"",'Afrap. apr21-jun21'!C867)</f>
        <v/>
      </c>
      <c r="D865" s="21">
        <f>IF('Afrap. apr21-jun21'!J867="Funktionær",0.75,0.9)</f>
        <v>0.9</v>
      </c>
      <c r="E865" s="17"/>
      <c r="J865" s="111" t="str">
        <f t="shared" si="26"/>
        <v/>
      </c>
      <c r="K865" s="30" t="str">
        <f t="shared" si="27"/>
        <v/>
      </c>
    </row>
    <row r="866" spans="1:11" x14ac:dyDescent="0.25">
      <c r="A866" s="16" t="str">
        <f>'Afrap. apr21-jun21'!A868</f>
        <v/>
      </c>
      <c r="B866" s="81" t="str">
        <f>IF(ISBLANK('Afrap. apr21-jun21'!B868),"",'Afrap. apr21-jun21'!B868)</f>
        <v/>
      </c>
      <c r="C866" s="129" t="str">
        <f>IF(ISBLANK('Afrap. apr21-jun21'!C868),"",'Afrap. apr21-jun21'!C868)</f>
        <v/>
      </c>
      <c r="D866" s="21">
        <f>IF('Afrap. apr21-jun21'!J868="Funktionær",0.75,0.9)</f>
        <v>0.9</v>
      </c>
      <c r="E866" s="17"/>
      <c r="J866" s="111" t="str">
        <f t="shared" si="26"/>
        <v/>
      </c>
      <c r="K866" s="30" t="str">
        <f t="shared" si="27"/>
        <v/>
      </c>
    </row>
    <row r="867" spans="1:11" x14ac:dyDescent="0.25">
      <c r="A867" s="16" t="str">
        <f>'Afrap. apr21-jun21'!A869</f>
        <v/>
      </c>
      <c r="B867" s="81" t="str">
        <f>IF(ISBLANK('Afrap. apr21-jun21'!B869),"",'Afrap. apr21-jun21'!B869)</f>
        <v/>
      </c>
      <c r="C867" s="129" t="str">
        <f>IF(ISBLANK('Afrap. apr21-jun21'!C869),"",'Afrap. apr21-jun21'!C869)</f>
        <v/>
      </c>
      <c r="D867" s="21">
        <f>IF('Afrap. apr21-jun21'!J869="Funktionær",0.75,0.9)</f>
        <v>0.9</v>
      </c>
      <c r="E867" s="17"/>
      <c r="J867" s="111" t="str">
        <f t="shared" si="26"/>
        <v/>
      </c>
      <c r="K867" s="30" t="str">
        <f t="shared" si="27"/>
        <v/>
      </c>
    </row>
    <row r="868" spans="1:11" x14ac:dyDescent="0.25">
      <c r="A868" s="16" t="str">
        <f>'Afrap. apr21-jun21'!A870</f>
        <v/>
      </c>
      <c r="B868" s="81" t="str">
        <f>IF(ISBLANK('Afrap. apr21-jun21'!B870),"",'Afrap. apr21-jun21'!B870)</f>
        <v/>
      </c>
      <c r="C868" s="129" t="str">
        <f>IF(ISBLANK('Afrap. apr21-jun21'!C870),"",'Afrap. apr21-jun21'!C870)</f>
        <v/>
      </c>
      <c r="D868" s="21">
        <f>IF('Afrap. apr21-jun21'!J870="Funktionær",0.75,0.9)</f>
        <v>0.9</v>
      </c>
      <c r="E868" s="17"/>
      <c r="J868" s="111" t="str">
        <f t="shared" si="26"/>
        <v/>
      </c>
      <c r="K868" s="30" t="str">
        <f t="shared" si="27"/>
        <v/>
      </c>
    </row>
    <row r="869" spans="1:11" x14ac:dyDescent="0.25">
      <c r="A869" s="16" t="str">
        <f>'Afrap. apr21-jun21'!A871</f>
        <v/>
      </c>
      <c r="B869" s="81" t="str">
        <f>IF(ISBLANK('Afrap. apr21-jun21'!B871),"",'Afrap. apr21-jun21'!B871)</f>
        <v/>
      </c>
      <c r="C869" s="129" t="str">
        <f>IF(ISBLANK('Afrap. apr21-jun21'!C871),"",'Afrap. apr21-jun21'!C871)</f>
        <v/>
      </c>
      <c r="D869" s="21">
        <f>IF('Afrap. apr21-jun21'!J871="Funktionær",0.75,0.9)</f>
        <v>0.9</v>
      </c>
      <c r="E869" s="17"/>
      <c r="J869" s="111" t="str">
        <f t="shared" si="26"/>
        <v/>
      </c>
      <c r="K869" s="30" t="str">
        <f t="shared" si="27"/>
        <v/>
      </c>
    </row>
    <row r="870" spans="1:11" x14ac:dyDescent="0.25">
      <c r="A870" s="16" t="str">
        <f>'Afrap. apr21-jun21'!A872</f>
        <v/>
      </c>
      <c r="B870" s="81" t="str">
        <f>IF(ISBLANK('Afrap. apr21-jun21'!B872),"",'Afrap. apr21-jun21'!B872)</f>
        <v/>
      </c>
      <c r="C870" s="129" t="str">
        <f>IF(ISBLANK('Afrap. apr21-jun21'!C872),"",'Afrap. apr21-jun21'!C872)</f>
        <v/>
      </c>
      <c r="D870" s="21">
        <f>IF('Afrap. apr21-jun21'!J872="Funktionær",0.75,0.9)</f>
        <v>0.9</v>
      </c>
      <c r="E870" s="17"/>
      <c r="J870" s="111" t="str">
        <f t="shared" si="26"/>
        <v/>
      </c>
      <c r="K870" s="30" t="str">
        <f t="shared" si="27"/>
        <v/>
      </c>
    </row>
    <row r="871" spans="1:11" x14ac:dyDescent="0.25">
      <c r="A871" s="16" t="str">
        <f>'Afrap. apr21-jun21'!A873</f>
        <v/>
      </c>
      <c r="B871" s="81" t="str">
        <f>IF(ISBLANK('Afrap. apr21-jun21'!B873),"",'Afrap. apr21-jun21'!B873)</f>
        <v/>
      </c>
      <c r="C871" s="129" t="str">
        <f>IF(ISBLANK('Afrap. apr21-jun21'!C873),"",'Afrap. apr21-jun21'!C873)</f>
        <v/>
      </c>
      <c r="D871" s="21">
        <f>IF('Afrap. apr21-jun21'!J873="Funktionær",0.75,0.9)</f>
        <v>0.9</v>
      </c>
      <c r="E871" s="17"/>
      <c r="J871" s="111" t="str">
        <f t="shared" si="26"/>
        <v/>
      </c>
      <c r="K871" s="30" t="str">
        <f t="shared" si="27"/>
        <v/>
      </c>
    </row>
    <row r="872" spans="1:11" x14ac:dyDescent="0.25">
      <c r="A872" s="16" t="str">
        <f>'Afrap. apr21-jun21'!A874</f>
        <v/>
      </c>
      <c r="B872" s="81" t="str">
        <f>IF(ISBLANK('Afrap. apr21-jun21'!B874),"",'Afrap. apr21-jun21'!B874)</f>
        <v/>
      </c>
      <c r="C872" s="129" t="str">
        <f>IF(ISBLANK('Afrap. apr21-jun21'!C874),"",'Afrap. apr21-jun21'!C874)</f>
        <v/>
      </c>
      <c r="D872" s="21">
        <f>IF('Afrap. apr21-jun21'!J874="Funktionær",0.75,0.9)</f>
        <v>0.9</v>
      </c>
      <c r="E872" s="17"/>
      <c r="J872" s="111" t="str">
        <f t="shared" si="26"/>
        <v/>
      </c>
      <c r="K872" s="30" t="str">
        <f t="shared" si="27"/>
        <v/>
      </c>
    </row>
    <row r="873" spans="1:11" x14ac:dyDescent="0.25">
      <c r="A873" s="16" t="str">
        <f>'Afrap. apr21-jun21'!A875</f>
        <v/>
      </c>
      <c r="B873" s="81" t="str">
        <f>IF(ISBLANK('Afrap. apr21-jun21'!B875),"",'Afrap. apr21-jun21'!B875)</f>
        <v/>
      </c>
      <c r="C873" s="129" t="str">
        <f>IF(ISBLANK('Afrap. apr21-jun21'!C875),"",'Afrap. apr21-jun21'!C875)</f>
        <v/>
      </c>
      <c r="D873" s="21">
        <f>IF('Afrap. apr21-jun21'!J875="Funktionær",0.75,0.9)</f>
        <v>0.9</v>
      </c>
      <c r="E873" s="17"/>
      <c r="J873" s="111" t="str">
        <f t="shared" si="26"/>
        <v/>
      </c>
      <c r="K873" s="30" t="str">
        <f t="shared" si="27"/>
        <v/>
      </c>
    </row>
    <row r="874" spans="1:11" x14ac:dyDescent="0.25">
      <c r="A874" s="16" t="str">
        <f>'Afrap. apr21-jun21'!A876</f>
        <v/>
      </c>
      <c r="B874" s="81" t="str">
        <f>IF(ISBLANK('Afrap. apr21-jun21'!B876),"",'Afrap. apr21-jun21'!B876)</f>
        <v/>
      </c>
      <c r="C874" s="129" t="str">
        <f>IF(ISBLANK('Afrap. apr21-jun21'!C876),"",'Afrap. apr21-jun21'!C876)</f>
        <v/>
      </c>
      <c r="D874" s="21">
        <f>IF('Afrap. apr21-jun21'!J876="Funktionær",0.75,0.9)</f>
        <v>0.9</v>
      </c>
      <c r="E874" s="17"/>
      <c r="J874" s="111" t="str">
        <f t="shared" si="26"/>
        <v/>
      </c>
      <c r="K874" s="30" t="str">
        <f t="shared" si="27"/>
        <v/>
      </c>
    </row>
    <row r="875" spans="1:11" x14ac:dyDescent="0.25">
      <c r="A875" s="16" t="str">
        <f>'Afrap. apr21-jun21'!A877</f>
        <v/>
      </c>
      <c r="B875" s="81" t="str">
        <f>IF(ISBLANK('Afrap. apr21-jun21'!B877),"",'Afrap. apr21-jun21'!B877)</f>
        <v/>
      </c>
      <c r="C875" s="129" t="str">
        <f>IF(ISBLANK('Afrap. apr21-jun21'!C877),"",'Afrap. apr21-jun21'!C877)</f>
        <v/>
      </c>
      <c r="D875" s="21">
        <f>IF('Afrap. apr21-jun21'!J877="Funktionær",0.75,0.9)</f>
        <v>0.9</v>
      </c>
      <c r="E875" s="17"/>
      <c r="J875" s="111" t="str">
        <f t="shared" si="26"/>
        <v/>
      </c>
      <c r="K875" s="30" t="str">
        <f t="shared" si="27"/>
        <v/>
      </c>
    </row>
    <row r="876" spans="1:11" x14ac:dyDescent="0.25">
      <c r="A876" s="16" t="str">
        <f>'Afrap. apr21-jun21'!A878</f>
        <v/>
      </c>
      <c r="B876" s="81" t="str">
        <f>IF(ISBLANK('Afrap. apr21-jun21'!B878),"",'Afrap. apr21-jun21'!B878)</f>
        <v/>
      </c>
      <c r="C876" s="129" t="str">
        <f>IF(ISBLANK('Afrap. apr21-jun21'!C878),"",'Afrap. apr21-jun21'!C878)</f>
        <v/>
      </c>
      <c r="D876" s="21">
        <f>IF('Afrap. apr21-jun21'!J878="Funktionær",0.75,0.9)</f>
        <v>0.9</v>
      </c>
      <c r="E876" s="17"/>
      <c r="J876" s="111" t="str">
        <f t="shared" si="26"/>
        <v/>
      </c>
      <c r="K876" s="30" t="str">
        <f t="shared" si="27"/>
        <v/>
      </c>
    </row>
    <row r="877" spans="1:11" x14ac:dyDescent="0.25">
      <c r="A877" s="16" t="str">
        <f>'Afrap. apr21-jun21'!A879</f>
        <v/>
      </c>
      <c r="B877" s="81" t="str">
        <f>IF(ISBLANK('Afrap. apr21-jun21'!B879),"",'Afrap. apr21-jun21'!B879)</f>
        <v/>
      </c>
      <c r="C877" s="129" t="str">
        <f>IF(ISBLANK('Afrap. apr21-jun21'!C879),"",'Afrap. apr21-jun21'!C879)</f>
        <v/>
      </c>
      <c r="D877" s="21">
        <f>IF('Afrap. apr21-jun21'!J879="Funktionær",0.75,0.9)</f>
        <v>0.9</v>
      </c>
      <c r="E877" s="17"/>
      <c r="J877" s="111" t="str">
        <f t="shared" si="26"/>
        <v/>
      </c>
      <c r="K877" s="30" t="str">
        <f t="shared" si="27"/>
        <v/>
      </c>
    </row>
    <row r="878" spans="1:11" x14ac:dyDescent="0.25">
      <c r="A878" s="16" t="str">
        <f>'Afrap. apr21-jun21'!A880</f>
        <v/>
      </c>
      <c r="B878" s="81" t="str">
        <f>IF(ISBLANK('Afrap. apr21-jun21'!B880),"",'Afrap. apr21-jun21'!B880)</f>
        <v/>
      </c>
      <c r="C878" s="129" t="str">
        <f>IF(ISBLANK('Afrap. apr21-jun21'!C880),"",'Afrap. apr21-jun21'!C880)</f>
        <v/>
      </c>
      <c r="D878" s="21">
        <f>IF('Afrap. apr21-jun21'!J880="Funktionær",0.75,0.9)</f>
        <v>0.9</v>
      </c>
      <c r="E878" s="17"/>
      <c r="J878" s="111" t="str">
        <f t="shared" si="26"/>
        <v/>
      </c>
      <c r="K878" s="30" t="str">
        <f t="shared" si="27"/>
        <v/>
      </c>
    </row>
    <row r="879" spans="1:11" x14ac:dyDescent="0.25">
      <c r="A879" s="16" t="str">
        <f>'Afrap. apr21-jun21'!A881</f>
        <v/>
      </c>
      <c r="B879" s="81" t="str">
        <f>IF(ISBLANK('Afrap. apr21-jun21'!B881),"",'Afrap. apr21-jun21'!B881)</f>
        <v/>
      </c>
      <c r="C879" s="129" t="str">
        <f>IF(ISBLANK('Afrap. apr21-jun21'!C881),"",'Afrap. apr21-jun21'!C881)</f>
        <v/>
      </c>
      <c r="D879" s="21">
        <f>IF('Afrap. apr21-jun21'!J881="Funktionær",0.75,0.9)</f>
        <v>0.9</v>
      </c>
      <c r="E879" s="17"/>
      <c r="J879" s="111" t="str">
        <f t="shared" si="26"/>
        <v/>
      </c>
      <c r="K879" s="30" t="str">
        <f t="shared" si="27"/>
        <v/>
      </c>
    </row>
    <row r="880" spans="1:11" x14ac:dyDescent="0.25">
      <c r="A880" s="16" t="str">
        <f>'Afrap. apr21-jun21'!A882</f>
        <v/>
      </c>
      <c r="B880" s="81" t="str">
        <f>IF(ISBLANK('Afrap. apr21-jun21'!B882),"",'Afrap. apr21-jun21'!B882)</f>
        <v/>
      </c>
      <c r="C880" s="129" t="str">
        <f>IF(ISBLANK('Afrap. apr21-jun21'!C882),"",'Afrap. apr21-jun21'!C882)</f>
        <v/>
      </c>
      <c r="D880" s="21">
        <f>IF('Afrap. apr21-jun21'!J882="Funktionær",0.75,0.9)</f>
        <v>0.9</v>
      </c>
      <c r="E880" s="17"/>
      <c r="J880" s="111" t="str">
        <f t="shared" si="26"/>
        <v/>
      </c>
      <c r="K880" s="30" t="str">
        <f t="shared" si="27"/>
        <v/>
      </c>
    </row>
    <row r="881" spans="1:11" x14ac:dyDescent="0.25">
      <c r="A881" s="16" t="str">
        <f>'Afrap. apr21-jun21'!A883</f>
        <v/>
      </c>
      <c r="B881" s="81" t="str">
        <f>IF(ISBLANK('Afrap. apr21-jun21'!B883),"",'Afrap. apr21-jun21'!B883)</f>
        <v/>
      </c>
      <c r="C881" s="129" t="str">
        <f>IF(ISBLANK('Afrap. apr21-jun21'!C883),"",'Afrap. apr21-jun21'!C883)</f>
        <v/>
      </c>
      <c r="D881" s="21">
        <f>IF('Afrap. apr21-jun21'!J883="Funktionær",0.75,0.9)</f>
        <v>0.9</v>
      </c>
      <c r="E881" s="17"/>
      <c r="J881" s="111" t="str">
        <f t="shared" si="26"/>
        <v/>
      </c>
      <c r="K881" s="30" t="str">
        <f t="shared" si="27"/>
        <v/>
      </c>
    </row>
    <row r="882" spans="1:11" x14ac:dyDescent="0.25">
      <c r="A882" s="16" t="str">
        <f>'Afrap. apr21-jun21'!A884</f>
        <v/>
      </c>
      <c r="B882" s="81" t="str">
        <f>IF(ISBLANK('Afrap. apr21-jun21'!B884),"",'Afrap. apr21-jun21'!B884)</f>
        <v/>
      </c>
      <c r="C882" s="129" t="str">
        <f>IF(ISBLANK('Afrap. apr21-jun21'!C884),"",'Afrap. apr21-jun21'!C884)</f>
        <v/>
      </c>
      <c r="D882" s="21">
        <f>IF('Afrap. apr21-jun21'!J884="Funktionær",0.75,0.9)</f>
        <v>0.9</v>
      </c>
      <c r="E882" s="17"/>
      <c r="J882" s="111" t="str">
        <f t="shared" si="26"/>
        <v/>
      </c>
      <c r="K882" s="30" t="str">
        <f t="shared" si="27"/>
        <v/>
      </c>
    </row>
    <row r="883" spans="1:11" x14ac:dyDescent="0.25">
      <c r="A883" s="16" t="str">
        <f>'Afrap. apr21-jun21'!A885</f>
        <v/>
      </c>
      <c r="B883" s="81" t="str">
        <f>IF(ISBLANK('Afrap. apr21-jun21'!B885),"",'Afrap. apr21-jun21'!B885)</f>
        <v/>
      </c>
      <c r="C883" s="129" t="str">
        <f>IF(ISBLANK('Afrap. apr21-jun21'!C885),"",'Afrap. apr21-jun21'!C885)</f>
        <v/>
      </c>
      <c r="D883" s="21">
        <f>IF('Afrap. apr21-jun21'!J885="Funktionær",0.75,0.9)</f>
        <v>0.9</v>
      </c>
      <c r="E883" s="17"/>
      <c r="J883" s="111" t="str">
        <f t="shared" si="26"/>
        <v/>
      </c>
      <c r="K883" s="30" t="str">
        <f t="shared" si="27"/>
        <v/>
      </c>
    </row>
    <row r="884" spans="1:11" x14ac:dyDescent="0.25">
      <c r="A884" s="16" t="str">
        <f>'Afrap. apr21-jun21'!A886</f>
        <v/>
      </c>
      <c r="B884" s="81" t="str">
        <f>IF(ISBLANK('Afrap. apr21-jun21'!B886),"",'Afrap. apr21-jun21'!B886)</f>
        <v/>
      </c>
      <c r="C884" s="129" t="str">
        <f>IF(ISBLANK('Afrap. apr21-jun21'!C886),"",'Afrap. apr21-jun21'!C886)</f>
        <v/>
      </c>
      <c r="D884" s="21">
        <f>IF('Afrap. apr21-jun21'!J886="Funktionær",0.75,0.9)</f>
        <v>0.9</v>
      </c>
      <c r="E884" s="17"/>
      <c r="J884" s="111" t="str">
        <f t="shared" si="26"/>
        <v/>
      </c>
      <c r="K884" s="30" t="str">
        <f t="shared" si="27"/>
        <v/>
      </c>
    </row>
    <row r="885" spans="1:11" x14ac:dyDescent="0.25">
      <c r="A885" s="16" t="str">
        <f>'Afrap. apr21-jun21'!A887</f>
        <v/>
      </c>
      <c r="B885" s="81" t="str">
        <f>IF(ISBLANK('Afrap. apr21-jun21'!B887),"",'Afrap. apr21-jun21'!B887)</f>
        <v/>
      </c>
      <c r="C885" s="129" t="str">
        <f>IF(ISBLANK('Afrap. apr21-jun21'!C887),"",'Afrap. apr21-jun21'!C887)</f>
        <v/>
      </c>
      <c r="D885" s="21">
        <f>IF('Afrap. apr21-jun21'!J887="Funktionær",0.75,0.9)</f>
        <v>0.9</v>
      </c>
      <c r="E885" s="17"/>
      <c r="J885" s="111" t="str">
        <f t="shared" si="26"/>
        <v/>
      </c>
      <c r="K885" s="30" t="str">
        <f t="shared" si="27"/>
        <v/>
      </c>
    </row>
    <row r="886" spans="1:11" x14ac:dyDescent="0.25">
      <c r="A886" s="16" t="str">
        <f>'Afrap. apr21-jun21'!A888</f>
        <v/>
      </c>
      <c r="B886" s="81" t="str">
        <f>IF(ISBLANK('Afrap. apr21-jun21'!B888),"",'Afrap. apr21-jun21'!B888)</f>
        <v/>
      </c>
      <c r="C886" s="129" t="str">
        <f>IF(ISBLANK('Afrap. apr21-jun21'!C888),"",'Afrap. apr21-jun21'!C888)</f>
        <v/>
      </c>
      <c r="D886" s="21">
        <f>IF('Afrap. apr21-jun21'!J888="Funktionær",0.75,0.9)</f>
        <v>0.9</v>
      </c>
      <c r="E886" s="17"/>
      <c r="J886" s="111" t="str">
        <f t="shared" si="26"/>
        <v/>
      </c>
      <c r="K886" s="30" t="str">
        <f t="shared" si="27"/>
        <v/>
      </c>
    </row>
    <row r="887" spans="1:11" x14ac:dyDescent="0.25">
      <c r="A887" s="16" t="str">
        <f>'Afrap. apr21-jun21'!A889</f>
        <v/>
      </c>
      <c r="B887" s="81" t="str">
        <f>IF(ISBLANK('Afrap. apr21-jun21'!B889),"",'Afrap. apr21-jun21'!B889)</f>
        <v/>
      </c>
      <c r="C887" s="129" t="str">
        <f>IF(ISBLANK('Afrap. apr21-jun21'!C889),"",'Afrap. apr21-jun21'!C889)</f>
        <v/>
      </c>
      <c r="D887" s="21">
        <f>IF('Afrap. apr21-jun21'!J889="Funktionær",0.75,0.9)</f>
        <v>0.9</v>
      </c>
      <c r="E887" s="17"/>
      <c r="J887" s="111" t="str">
        <f t="shared" si="26"/>
        <v/>
      </c>
      <c r="K887" s="30" t="str">
        <f t="shared" si="27"/>
        <v/>
      </c>
    </row>
    <row r="888" spans="1:11" x14ac:dyDescent="0.25">
      <c r="A888" s="16" t="str">
        <f>'Afrap. apr21-jun21'!A890</f>
        <v/>
      </c>
      <c r="B888" s="81" t="str">
        <f>IF(ISBLANK('Afrap. apr21-jun21'!B890),"",'Afrap. apr21-jun21'!B890)</f>
        <v/>
      </c>
      <c r="C888" s="129" t="str">
        <f>IF(ISBLANK('Afrap. apr21-jun21'!C890),"",'Afrap. apr21-jun21'!C890)</f>
        <v/>
      </c>
      <c r="D888" s="21">
        <f>IF('Afrap. apr21-jun21'!J890="Funktionær",0.75,0.9)</f>
        <v>0.9</v>
      </c>
      <c r="E888" s="17"/>
      <c r="J888" s="111" t="str">
        <f t="shared" si="26"/>
        <v/>
      </c>
      <c r="K888" s="30" t="str">
        <f t="shared" si="27"/>
        <v/>
      </c>
    </row>
    <row r="889" spans="1:11" x14ac:dyDescent="0.25">
      <c r="A889" s="16" t="str">
        <f>'Afrap. apr21-jun21'!A891</f>
        <v/>
      </c>
      <c r="B889" s="81" t="str">
        <f>IF(ISBLANK('Afrap. apr21-jun21'!B891),"",'Afrap. apr21-jun21'!B891)</f>
        <v/>
      </c>
      <c r="C889" s="129" t="str">
        <f>IF(ISBLANK('Afrap. apr21-jun21'!C891),"",'Afrap. apr21-jun21'!C891)</f>
        <v/>
      </c>
      <c r="D889" s="21">
        <f>IF('Afrap. apr21-jun21'!J891="Funktionær",0.75,0.9)</f>
        <v>0.9</v>
      </c>
      <c r="E889" s="17"/>
      <c r="J889" s="111" t="str">
        <f t="shared" si="26"/>
        <v/>
      </c>
      <c r="K889" s="30" t="str">
        <f t="shared" si="27"/>
        <v/>
      </c>
    </row>
    <row r="890" spans="1:11" x14ac:dyDescent="0.25">
      <c r="A890" s="16" t="str">
        <f>'Afrap. apr21-jun21'!A892</f>
        <v/>
      </c>
      <c r="B890" s="81" t="str">
        <f>IF(ISBLANK('Afrap. apr21-jun21'!B892),"",'Afrap. apr21-jun21'!B892)</f>
        <v/>
      </c>
      <c r="C890" s="129" t="str">
        <f>IF(ISBLANK('Afrap. apr21-jun21'!C892),"",'Afrap. apr21-jun21'!C892)</f>
        <v/>
      </c>
      <c r="D890" s="21">
        <f>IF('Afrap. apr21-jun21'!J892="Funktionær",0.75,0.9)</f>
        <v>0.9</v>
      </c>
      <c r="E890" s="17"/>
      <c r="J890" s="111" t="str">
        <f t="shared" si="26"/>
        <v/>
      </c>
      <c r="K890" s="30" t="str">
        <f t="shared" si="27"/>
        <v/>
      </c>
    </row>
    <row r="891" spans="1:11" x14ac:dyDescent="0.25">
      <c r="A891" s="16" t="str">
        <f>'Afrap. apr21-jun21'!A893</f>
        <v/>
      </c>
      <c r="B891" s="81" t="str">
        <f>IF(ISBLANK('Afrap. apr21-jun21'!B893),"",'Afrap. apr21-jun21'!B893)</f>
        <v/>
      </c>
      <c r="C891" s="129" t="str">
        <f>IF(ISBLANK('Afrap. apr21-jun21'!C893),"",'Afrap. apr21-jun21'!C893)</f>
        <v/>
      </c>
      <c r="D891" s="21">
        <f>IF('Afrap. apr21-jun21'!J893="Funktionær",0.75,0.9)</f>
        <v>0.9</v>
      </c>
      <c r="E891" s="17"/>
      <c r="J891" s="111" t="str">
        <f t="shared" si="26"/>
        <v/>
      </c>
      <c r="K891" s="30" t="str">
        <f t="shared" si="27"/>
        <v/>
      </c>
    </row>
    <row r="892" spans="1:11" x14ac:dyDescent="0.25">
      <c r="A892" s="16" t="str">
        <f>'Afrap. apr21-jun21'!A894</f>
        <v/>
      </c>
      <c r="B892" s="81" t="str">
        <f>IF(ISBLANK('Afrap. apr21-jun21'!B894),"",'Afrap. apr21-jun21'!B894)</f>
        <v/>
      </c>
      <c r="C892" s="129" t="str">
        <f>IF(ISBLANK('Afrap. apr21-jun21'!C894),"",'Afrap. apr21-jun21'!C894)</f>
        <v/>
      </c>
      <c r="D892" s="21">
        <f>IF('Afrap. apr21-jun21'!J894="Funktionær",0.75,0.9)</f>
        <v>0.9</v>
      </c>
      <c r="E892" s="17"/>
      <c r="J892" s="111" t="str">
        <f t="shared" si="26"/>
        <v/>
      </c>
      <c r="K892" s="30" t="str">
        <f t="shared" si="27"/>
        <v/>
      </c>
    </row>
    <row r="893" spans="1:11" x14ac:dyDescent="0.25">
      <c r="A893" s="16" t="str">
        <f>'Afrap. apr21-jun21'!A895</f>
        <v/>
      </c>
      <c r="B893" s="81" t="str">
        <f>IF(ISBLANK('Afrap. apr21-jun21'!B895),"",'Afrap. apr21-jun21'!B895)</f>
        <v/>
      </c>
      <c r="C893" s="129" t="str">
        <f>IF(ISBLANK('Afrap. apr21-jun21'!C895),"",'Afrap. apr21-jun21'!C895)</f>
        <v/>
      </c>
      <c r="D893" s="21">
        <f>IF('Afrap. apr21-jun21'!J895="Funktionær",0.75,0.9)</f>
        <v>0.9</v>
      </c>
      <c r="E893" s="17"/>
      <c r="J893" s="111" t="str">
        <f t="shared" si="26"/>
        <v/>
      </c>
      <c r="K893" s="30" t="str">
        <f t="shared" si="27"/>
        <v/>
      </c>
    </row>
    <row r="894" spans="1:11" x14ac:dyDescent="0.25">
      <c r="A894" s="16" t="str">
        <f>'Afrap. apr21-jun21'!A896</f>
        <v/>
      </c>
      <c r="B894" s="81" t="str">
        <f>IF(ISBLANK('Afrap. apr21-jun21'!B896),"",'Afrap. apr21-jun21'!B896)</f>
        <v/>
      </c>
      <c r="C894" s="129" t="str">
        <f>IF(ISBLANK('Afrap. apr21-jun21'!C896),"",'Afrap. apr21-jun21'!C896)</f>
        <v/>
      </c>
      <c r="D894" s="21">
        <f>IF('Afrap. apr21-jun21'!J896="Funktionær",0.75,0.9)</f>
        <v>0.9</v>
      </c>
      <c r="E894" s="17"/>
      <c r="J894" s="111" t="str">
        <f t="shared" si="26"/>
        <v/>
      </c>
      <c r="K894" s="30" t="str">
        <f t="shared" si="27"/>
        <v/>
      </c>
    </row>
    <row r="895" spans="1:11" x14ac:dyDescent="0.25">
      <c r="A895" s="16" t="str">
        <f>'Afrap. apr21-jun21'!A897</f>
        <v/>
      </c>
      <c r="B895" s="81" t="str">
        <f>IF(ISBLANK('Afrap. apr21-jun21'!B897),"",'Afrap. apr21-jun21'!B897)</f>
        <v/>
      </c>
      <c r="C895" s="129" t="str">
        <f>IF(ISBLANK('Afrap. apr21-jun21'!C897),"",'Afrap. apr21-jun21'!C897)</f>
        <v/>
      </c>
      <c r="D895" s="21">
        <f>IF('Afrap. apr21-jun21'!J897="Funktionær",0.75,0.9)</f>
        <v>0.9</v>
      </c>
      <c r="E895" s="17"/>
      <c r="J895" s="111" t="str">
        <f t="shared" si="26"/>
        <v/>
      </c>
      <c r="K895" s="30" t="str">
        <f t="shared" si="27"/>
        <v/>
      </c>
    </row>
    <row r="896" spans="1:11" x14ac:dyDescent="0.25">
      <c r="A896" s="16" t="str">
        <f>'Afrap. apr21-jun21'!A898</f>
        <v/>
      </c>
      <c r="B896" s="81" t="str">
        <f>IF(ISBLANK('Afrap. apr21-jun21'!B898),"",'Afrap. apr21-jun21'!B898)</f>
        <v/>
      </c>
      <c r="C896" s="129" t="str">
        <f>IF(ISBLANK('Afrap. apr21-jun21'!C898),"",'Afrap. apr21-jun21'!C898)</f>
        <v/>
      </c>
      <c r="D896" s="21">
        <f>IF('Afrap. apr21-jun21'!J898="Funktionær",0.75,0.9)</f>
        <v>0.9</v>
      </c>
      <c r="E896" s="17"/>
      <c r="J896" s="111" t="str">
        <f t="shared" si="26"/>
        <v/>
      </c>
      <c r="K896" s="30" t="str">
        <f t="shared" si="27"/>
        <v/>
      </c>
    </row>
    <row r="897" spans="1:11" x14ac:dyDescent="0.25">
      <c r="A897" s="16" t="str">
        <f>'Afrap. apr21-jun21'!A899</f>
        <v/>
      </c>
      <c r="B897" s="81" t="str">
        <f>IF(ISBLANK('Afrap. apr21-jun21'!B899),"",'Afrap. apr21-jun21'!B899)</f>
        <v/>
      </c>
      <c r="C897" s="129" t="str">
        <f>IF(ISBLANK('Afrap. apr21-jun21'!C899),"",'Afrap. apr21-jun21'!C899)</f>
        <v/>
      </c>
      <c r="D897" s="21">
        <f>IF('Afrap. apr21-jun21'!J899="Funktionær",0.75,0.9)</f>
        <v>0.9</v>
      </c>
      <c r="E897" s="17"/>
      <c r="J897" s="111" t="str">
        <f t="shared" si="26"/>
        <v/>
      </c>
      <c r="K897" s="30" t="str">
        <f t="shared" si="27"/>
        <v/>
      </c>
    </row>
    <row r="898" spans="1:11" x14ac:dyDescent="0.25">
      <c r="A898" s="16" t="str">
        <f>'Afrap. apr21-jun21'!A900</f>
        <v/>
      </c>
      <c r="B898" s="81" t="str">
        <f>IF(ISBLANK('Afrap. apr21-jun21'!B900),"",'Afrap. apr21-jun21'!B900)</f>
        <v/>
      </c>
      <c r="C898" s="129" t="str">
        <f>IF(ISBLANK('Afrap. apr21-jun21'!C900),"",'Afrap. apr21-jun21'!C900)</f>
        <v/>
      </c>
      <c r="D898" s="21">
        <f>IF('Afrap. apr21-jun21'!J900="Funktionær",0.75,0.9)</f>
        <v>0.9</v>
      </c>
      <c r="E898" s="17"/>
      <c r="J898" s="111" t="str">
        <f t="shared" si="26"/>
        <v/>
      </c>
      <c r="K898" s="30" t="str">
        <f t="shared" si="27"/>
        <v/>
      </c>
    </row>
    <row r="899" spans="1:11" x14ac:dyDescent="0.25">
      <c r="A899" s="16" t="str">
        <f>'Afrap. apr21-jun21'!A901</f>
        <v/>
      </c>
      <c r="B899" s="81" t="str">
        <f>IF(ISBLANK('Afrap. apr21-jun21'!B901),"",'Afrap. apr21-jun21'!B901)</f>
        <v/>
      </c>
      <c r="C899" s="129" t="str">
        <f>IF(ISBLANK('Afrap. apr21-jun21'!C901),"",'Afrap. apr21-jun21'!C901)</f>
        <v/>
      </c>
      <c r="D899" s="21">
        <f>IF('Afrap. apr21-jun21'!J901="Funktionær",0.75,0.9)</f>
        <v>0.9</v>
      </c>
      <c r="E899" s="17"/>
      <c r="J899" s="111" t="str">
        <f t="shared" si="26"/>
        <v/>
      </c>
      <c r="K899" s="30" t="str">
        <f t="shared" si="27"/>
        <v/>
      </c>
    </row>
    <row r="900" spans="1:11" x14ac:dyDescent="0.25">
      <c r="A900" s="16" t="str">
        <f>'Afrap. apr21-jun21'!A902</f>
        <v/>
      </c>
      <c r="B900" s="81" t="str">
        <f>IF(ISBLANK('Afrap. apr21-jun21'!B902),"",'Afrap. apr21-jun21'!B902)</f>
        <v/>
      </c>
      <c r="C900" s="129" t="str">
        <f>IF(ISBLANK('Afrap. apr21-jun21'!C902),"",'Afrap. apr21-jun21'!C902)</f>
        <v/>
      </c>
      <c r="D900" s="21">
        <f>IF('Afrap. apr21-jun21'!J902="Funktionær",0.75,0.9)</f>
        <v>0.9</v>
      </c>
      <c r="E900" s="17"/>
      <c r="J900" s="111" t="str">
        <f t="shared" si="26"/>
        <v/>
      </c>
      <c r="K900" s="30" t="str">
        <f t="shared" si="27"/>
        <v/>
      </c>
    </row>
    <row r="901" spans="1:11" x14ac:dyDescent="0.25">
      <c r="A901" s="16" t="str">
        <f>'Afrap. apr21-jun21'!A903</f>
        <v/>
      </c>
      <c r="B901" s="81" t="str">
        <f>IF(ISBLANK('Afrap. apr21-jun21'!B903),"",'Afrap. apr21-jun21'!B903)</f>
        <v/>
      </c>
      <c r="C901" s="129" t="str">
        <f>IF(ISBLANK('Afrap. apr21-jun21'!C903),"",'Afrap. apr21-jun21'!C903)</f>
        <v/>
      </c>
      <c r="D901" s="21">
        <f>IF('Afrap. apr21-jun21'!J903="Funktionær",0.75,0.9)</f>
        <v>0.9</v>
      </c>
      <c r="E901" s="17"/>
      <c r="J901" s="111" t="str">
        <f t="shared" si="26"/>
        <v/>
      </c>
      <c r="K901" s="30" t="str">
        <f t="shared" si="27"/>
        <v/>
      </c>
    </row>
    <row r="902" spans="1:11" x14ac:dyDescent="0.25">
      <c r="A902" s="16" t="str">
        <f>'Afrap. apr21-jun21'!A904</f>
        <v/>
      </c>
      <c r="B902" s="81" t="str">
        <f>IF(ISBLANK('Afrap. apr21-jun21'!B904),"",'Afrap. apr21-jun21'!B904)</f>
        <v/>
      </c>
      <c r="C902" s="129" t="str">
        <f>IF(ISBLANK('Afrap. apr21-jun21'!C904),"",'Afrap. apr21-jun21'!C904)</f>
        <v/>
      </c>
      <c r="D902" s="21">
        <f>IF('Afrap. apr21-jun21'!J904="Funktionær",0.75,0.9)</f>
        <v>0.9</v>
      </c>
      <c r="E902" s="17"/>
      <c r="J902" s="111" t="str">
        <f t="shared" ref="J902:J965" si="28">IF(E902="Ja",((F902-G902)+(H902-I902)),"")</f>
        <v/>
      </c>
      <c r="K902" s="30" t="str">
        <f t="shared" ref="K902:K965" si="29">IF(E902="Ja",((F902-G902)+(H902-I902)),"")</f>
        <v/>
      </c>
    </row>
    <row r="903" spans="1:11" x14ac:dyDescent="0.25">
      <c r="A903" s="16" t="str">
        <f>'Afrap. apr21-jun21'!A905</f>
        <v/>
      </c>
      <c r="B903" s="81" t="str">
        <f>IF(ISBLANK('Afrap. apr21-jun21'!B905),"",'Afrap. apr21-jun21'!B905)</f>
        <v/>
      </c>
      <c r="C903" s="129" t="str">
        <f>IF(ISBLANK('Afrap. apr21-jun21'!C905),"",'Afrap. apr21-jun21'!C905)</f>
        <v/>
      </c>
      <c r="D903" s="21">
        <f>IF('Afrap. apr21-jun21'!J905="Funktionær",0.75,0.9)</f>
        <v>0.9</v>
      </c>
      <c r="E903" s="17"/>
      <c r="J903" s="111" t="str">
        <f t="shared" si="28"/>
        <v/>
      </c>
      <c r="K903" s="30" t="str">
        <f t="shared" si="29"/>
        <v/>
      </c>
    </row>
    <row r="904" spans="1:11" x14ac:dyDescent="0.25">
      <c r="A904" s="16" t="str">
        <f>'Afrap. apr21-jun21'!A906</f>
        <v/>
      </c>
      <c r="B904" s="81" t="str">
        <f>IF(ISBLANK('Afrap. apr21-jun21'!B906),"",'Afrap. apr21-jun21'!B906)</f>
        <v/>
      </c>
      <c r="C904" s="129" t="str">
        <f>IF(ISBLANK('Afrap. apr21-jun21'!C906),"",'Afrap. apr21-jun21'!C906)</f>
        <v/>
      </c>
      <c r="D904" s="21">
        <f>IF('Afrap. apr21-jun21'!J906="Funktionær",0.75,0.9)</f>
        <v>0.9</v>
      </c>
      <c r="E904" s="17"/>
      <c r="J904" s="111" t="str">
        <f t="shared" si="28"/>
        <v/>
      </c>
      <c r="K904" s="30" t="str">
        <f t="shared" si="29"/>
        <v/>
      </c>
    </row>
    <row r="905" spans="1:11" x14ac:dyDescent="0.25">
      <c r="A905" s="16" t="str">
        <f>'Afrap. apr21-jun21'!A907</f>
        <v/>
      </c>
      <c r="B905" s="81" t="str">
        <f>IF(ISBLANK('Afrap. apr21-jun21'!B907),"",'Afrap. apr21-jun21'!B907)</f>
        <v/>
      </c>
      <c r="C905" s="129" t="str">
        <f>IF(ISBLANK('Afrap. apr21-jun21'!C907),"",'Afrap. apr21-jun21'!C907)</f>
        <v/>
      </c>
      <c r="D905" s="21">
        <f>IF('Afrap. apr21-jun21'!J907="Funktionær",0.75,0.9)</f>
        <v>0.9</v>
      </c>
      <c r="E905" s="17"/>
      <c r="J905" s="111" t="str">
        <f t="shared" si="28"/>
        <v/>
      </c>
      <c r="K905" s="30" t="str">
        <f t="shared" si="29"/>
        <v/>
      </c>
    </row>
    <row r="906" spans="1:11" x14ac:dyDescent="0.25">
      <c r="A906" s="16" t="str">
        <f>'Afrap. apr21-jun21'!A908</f>
        <v/>
      </c>
      <c r="B906" s="81" t="str">
        <f>IF(ISBLANK('Afrap. apr21-jun21'!B908),"",'Afrap. apr21-jun21'!B908)</f>
        <v/>
      </c>
      <c r="C906" s="129" t="str">
        <f>IF(ISBLANK('Afrap. apr21-jun21'!C908),"",'Afrap. apr21-jun21'!C908)</f>
        <v/>
      </c>
      <c r="D906" s="21">
        <f>IF('Afrap. apr21-jun21'!J908="Funktionær",0.75,0.9)</f>
        <v>0.9</v>
      </c>
      <c r="E906" s="17"/>
      <c r="J906" s="111" t="str">
        <f t="shared" si="28"/>
        <v/>
      </c>
      <c r="K906" s="30" t="str">
        <f t="shared" si="29"/>
        <v/>
      </c>
    </row>
    <row r="907" spans="1:11" x14ac:dyDescent="0.25">
      <c r="A907" s="16" t="str">
        <f>'Afrap. apr21-jun21'!A909</f>
        <v/>
      </c>
      <c r="B907" s="81" t="str">
        <f>IF(ISBLANK('Afrap. apr21-jun21'!B909),"",'Afrap. apr21-jun21'!B909)</f>
        <v/>
      </c>
      <c r="C907" s="129" t="str">
        <f>IF(ISBLANK('Afrap. apr21-jun21'!C909),"",'Afrap. apr21-jun21'!C909)</f>
        <v/>
      </c>
      <c r="D907" s="21">
        <f>IF('Afrap. apr21-jun21'!J909="Funktionær",0.75,0.9)</f>
        <v>0.9</v>
      </c>
      <c r="E907" s="17"/>
      <c r="J907" s="111" t="str">
        <f t="shared" si="28"/>
        <v/>
      </c>
      <c r="K907" s="30" t="str">
        <f t="shared" si="29"/>
        <v/>
      </c>
    </row>
    <row r="908" spans="1:11" x14ac:dyDescent="0.25">
      <c r="A908" s="16" t="str">
        <f>'Afrap. apr21-jun21'!A910</f>
        <v/>
      </c>
      <c r="B908" s="81" t="str">
        <f>IF(ISBLANK('Afrap. apr21-jun21'!B910),"",'Afrap. apr21-jun21'!B910)</f>
        <v/>
      </c>
      <c r="C908" s="129" t="str">
        <f>IF(ISBLANK('Afrap. apr21-jun21'!C910),"",'Afrap. apr21-jun21'!C910)</f>
        <v/>
      </c>
      <c r="D908" s="21">
        <f>IF('Afrap. apr21-jun21'!J910="Funktionær",0.75,0.9)</f>
        <v>0.9</v>
      </c>
      <c r="E908" s="17"/>
      <c r="J908" s="111" t="str">
        <f t="shared" si="28"/>
        <v/>
      </c>
      <c r="K908" s="30" t="str">
        <f t="shared" si="29"/>
        <v/>
      </c>
    </row>
    <row r="909" spans="1:11" x14ac:dyDescent="0.25">
      <c r="A909" s="16" t="str">
        <f>'Afrap. apr21-jun21'!A911</f>
        <v/>
      </c>
      <c r="B909" s="81" t="str">
        <f>IF(ISBLANK('Afrap. apr21-jun21'!B911),"",'Afrap. apr21-jun21'!B911)</f>
        <v/>
      </c>
      <c r="C909" s="129" t="str">
        <f>IF(ISBLANK('Afrap. apr21-jun21'!C911),"",'Afrap. apr21-jun21'!C911)</f>
        <v/>
      </c>
      <c r="D909" s="21">
        <f>IF('Afrap. apr21-jun21'!J911="Funktionær",0.75,0.9)</f>
        <v>0.9</v>
      </c>
      <c r="E909" s="17"/>
      <c r="J909" s="111" t="str">
        <f t="shared" si="28"/>
        <v/>
      </c>
      <c r="K909" s="30" t="str">
        <f t="shared" si="29"/>
        <v/>
      </c>
    </row>
    <row r="910" spans="1:11" x14ac:dyDescent="0.25">
      <c r="A910" s="16" t="str">
        <f>'Afrap. apr21-jun21'!A912</f>
        <v/>
      </c>
      <c r="B910" s="81" t="str">
        <f>IF(ISBLANK('Afrap. apr21-jun21'!B912),"",'Afrap. apr21-jun21'!B912)</f>
        <v/>
      </c>
      <c r="C910" s="129" t="str">
        <f>IF(ISBLANK('Afrap. apr21-jun21'!C912),"",'Afrap. apr21-jun21'!C912)</f>
        <v/>
      </c>
      <c r="D910" s="21">
        <f>IF('Afrap. apr21-jun21'!J912="Funktionær",0.75,0.9)</f>
        <v>0.9</v>
      </c>
      <c r="E910" s="17"/>
      <c r="J910" s="111" t="str">
        <f t="shared" si="28"/>
        <v/>
      </c>
      <c r="K910" s="30" t="str">
        <f t="shared" si="29"/>
        <v/>
      </c>
    </row>
    <row r="911" spans="1:11" x14ac:dyDescent="0.25">
      <c r="A911" s="16" t="str">
        <f>'Afrap. apr21-jun21'!A913</f>
        <v/>
      </c>
      <c r="B911" s="81" t="str">
        <f>IF(ISBLANK('Afrap. apr21-jun21'!B913),"",'Afrap. apr21-jun21'!B913)</f>
        <v/>
      </c>
      <c r="C911" s="129" t="str">
        <f>IF(ISBLANK('Afrap. apr21-jun21'!C913),"",'Afrap. apr21-jun21'!C913)</f>
        <v/>
      </c>
      <c r="D911" s="21">
        <f>IF('Afrap. apr21-jun21'!J913="Funktionær",0.75,0.9)</f>
        <v>0.9</v>
      </c>
      <c r="E911" s="17"/>
      <c r="J911" s="111" t="str">
        <f t="shared" si="28"/>
        <v/>
      </c>
      <c r="K911" s="30" t="str">
        <f t="shared" si="29"/>
        <v/>
      </c>
    </row>
    <row r="912" spans="1:11" x14ac:dyDescent="0.25">
      <c r="A912" s="16" t="str">
        <f>'Afrap. apr21-jun21'!A914</f>
        <v/>
      </c>
      <c r="B912" s="81" t="str">
        <f>IF(ISBLANK('Afrap. apr21-jun21'!B914),"",'Afrap. apr21-jun21'!B914)</f>
        <v/>
      </c>
      <c r="C912" s="129" t="str">
        <f>IF(ISBLANK('Afrap. apr21-jun21'!C914),"",'Afrap. apr21-jun21'!C914)</f>
        <v/>
      </c>
      <c r="D912" s="21">
        <f>IF('Afrap. apr21-jun21'!J914="Funktionær",0.75,0.9)</f>
        <v>0.9</v>
      </c>
      <c r="E912" s="17"/>
      <c r="J912" s="111" t="str">
        <f t="shared" si="28"/>
        <v/>
      </c>
      <c r="K912" s="30" t="str">
        <f t="shared" si="29"/>
        <v/>
      </c>
    </row>
    <row r="913" spans="1:11" x14ac:dyDescent="0.25">
      <c r="A913" s="16" t="str">
        <f>'Afrap. apr21-jun21'!A915</f>
        <v/>
      </c>
      <c r="B913" s="81" t="str">
        <f>IF(ISBLANK('Afrap. apr21-jun21'!B915),"",'Afrap. apr21-jun21'!B915)</f>
        <v/>
      </c>
      <c r="C913" s="129" t="str">
        <f>IF(ISBLANK('Afrap. apr21-jun21'!C915),"",'Afrap. apr21-jun21'!C915)</f>
        <v/>
      </c>
      <c r="D913" s="21">
        <f>IF('Afrap. apr21-jun21'!J915="Funktionær",0.75,0.9)</f>
        <v>0.9</v>
      </c>
      <c r="E913" s="17"/>
      <c r="J913" s="111" t="str">
        <f t="shared" si="28"/>
        <v/>
      </c>
      <c r="K913" s="30" t="str">
        <f t="shared" si="29"/>
        <v/>
      </c>
    </row>
    <row r="914" spans="1:11" x14ac:dyDescent="0.25">
      <c r="A914" s="16" t="str">
        <f>'Afrap. apr21-jun21'!A916</f>
        <v/>
      </c>
      <c r="B914" s="81" t="str">
        <f>IF(ISBLANK('Afrap. apr21-jun21'!B916),"",'Afrap. apr21-jun21'!B916)</f>
        <v/>
      </c>
      <c r="C914" s="129" t="str">
        <f>IF(ISBLANK('Afrap. apr21-jun21'!C916),"",'Afrap. apr21-jun21'!C916)</f>
        <v/>
      </c>
      <c r="D914" s="21">
        <f>IF('Afrap. apr21-jun21'!J916="Funktionær",0.75,0.9)</f>
        <v>0.9</v>
      </c>
      <c r="E914" s="17"/>
      <c r="J914" s="111" t="str">
        <f t="shared" si="28"/>
        <v/>
      </c>
      <c r="K914" s="30" t="str">
        <f t="shared" si="29"/>
        <v/>
      </c>
    </row>
    <row r="915" spans="1:11" x14ac:dyDescent="0.25">
      <c r="A915" s="16" t="str">
        <f>'Afrap. apr21-jun21'!A917</f>
        <v/>
      </c>
      <c r="B915" s="81" t="str">
        <f>IF(ISBLANK('Afrap. apr21-jun21'!B917),"",'Afrap. apr21-jun21'!B917)</f>
        <v/>
      </c>
      <c r="C915" s="129" t="str">
        <f>IF(ISBLANK('Afrap. apr21-jun21'!C917),"",'Afrap. apr21-jun21'!C917)</f>
        <v/>
      </c>
      <c r="D915" s="21">
        <f>IF('Afrap. apr21-jun21'!J917="Funktionær",0.75,0.9)</f>
        <v>0.9</v>
      </c>
      <c r="E915" s="17"/>
      <c r="J915" s="111" t="str">
        <f t="shared" si="28"/>
        <v/>
      </c>
      <c r="K915" s="30" t="str">
        <f t="shared" si="29"/>
        <v/>
      </c>
    </row>
    <row r="916" spans="1:11" x14ac:dyDescent="0.25">
      <c r="A916" s="16" t="str">
        <f>'Afrap. apr21-jun21'!A918</f>
        <v/>
      </c>
      <c r="B916" s="81" t="str">
        <f>IF(ISBLANK('Afrap. apr21-jun21'!B918),"",'Afrap. apr21-jun21'!B918)</f>
        <v/>
      </c>
      <c r="C916" s="129" t="str">
        <f>IF(ISBLANK('Afrap. apr21-jun21'!C918),"",'Afrap. apr21-jun21'!C918)</f>
        <v/>
      </c>
      <c r="D916" s="21">
        <f>IF('Afrap. apr21-jun21'!J918="Funktionær",0.75,0.9)</f>
        <v>0.9</v>
      </c>
      <c r="E916" s="17"/>
      <c r="J916" s="111" t="str">
        <f t="shared" si="28"/>
        <v/>
      </c>
      <c r="K916" s="30" t="str">
        <f t="shared" si="29"/>
        <v/>
      </c>
    </row>
    <row r="917" spans="1:11" x14ac:dyDescent="0.25">
      <c r="A917" s="16" t="str">
        <f>'Afrap. apr21-jun21'!A919</f>
        <v/>
      </c>
      <c r="B917" s="81" t="str">
        <f>IF(ISBLANK('Afrap. apr21-jun21'!B919),"",'Afrap. apr21-jun21'!B919)</f>
        <v/>
      </c>
      <c r="C917" s="129" t="str">
        <f>IF(ISBLANK('Afrap. apr21-jun21'!C919),"",'Afrap. apr21-jun21'!C919)</f>
        <v/>
      </c>
      <c r="D917" s="21">
        <f>IF('Afrap. apr21-jun21'!J919="Funktionær",0.75,0.9)</f>
        <v>0.9</v>
      </c>
      <c r="E917" s="17"/>
      <c r="J917" s="111" t="str">
        <f t="shared" si="28"/>
        <v/>
      </c>
      <c r="K917" s="30" t="str">
        <f t="shared" si="29"/>
        <v/>
      </c>
    </row>
    <row r="918" spans="1:11" x14ac:dyDescent="0.25">
      <c r="A918" s="16" t="str">
        <f>'Afrap. apr21-jun21'!A920</f>
        <v/>
      </c>
      <c r="B918" s="81" t="str">
        <f>IF(ISBLANK('Afrap. apr21-jun21'!B920),"",'Afrap. apr21-jun21'!B920)</f>
        <v/>
      </c>
      <c r="C918" s="129" t="str">
        <f>IF(ISBLANK('Afrap. apr21-jun21'!C920),"",'Afrap. apr21-jun21'!C920)</f>
        <v/>
      </c>
      <c r="D918" s="21">
        <f>IF('Afrap. apr21-jun21'!J920="Funktionær",0.75,0.9)</f>
        <v>0.9</v>
      </c>
      <c r="E918" s="17"/>
      <c r="J918" s="111" t="str">
        <f t="shared" si="28"/>
        <v/>
      </c>
      <c r="K918" s="30" t="str">
        <f t="shared" si="29"/>
        <v/>
      </c>
    </row>
    <row r="919" spans="1:11" x14ac:dyDescent="0.25">
      <c r="A919" s="16" t="str">
        <f>'Afrap. apr21-jun21'!A921</f>
        <v/>
      </c>
      <c r="B919" s="81" t="str">
        <f>IF(ISBLANK('Afrap. apr21-jun21'!B921),"",'Afrap. apr21-jun21'!B921)</f>
        <v/>
      </c>
      <c r="C919" s="129" t="str">
        <f>IF(ISBLANK('Afrap. apr21-jun21'!C921),"",'Afrap. apr21-jun21'!C921)</f>
        <v/>
      </c>
      <c r="D919" s="21">
        <f>IF('Afrap. apr21-jun21'!J921="Funktionær",0.75,0.9)</f>
        <v>0.9</v>
      </c>
      <c r="E919" s="17"/>
      <c r="J919" s="111" t="str">
        <f t="shared" si="28"/>
        <v/>
      </c>
      <c r="K919" s="30" t="str">
        <f t="shared" si="29"/>
        <v/>
      </c>
    </row>
    <row r="920" spans="1:11" x14ac:dyDescent="0.25">
      <c r="A920" s="16" t="str">
        <f>'Afrap. apr21-jun21'!A922</f>
        <v/>
      </c>
      <c r="B920" s="81" t="str">
        <f>IF(ISBLANK('Afrap. apr21-jun21'!B922),"",'Afrap. apr21-jun21'!B922)</f>
        <v/>
      </c>
      <c r="C920" s="129" t="str">
        <f>IF(ISBLANK('Afrap. apr21-jun21'!C922),"",'Afrap. apr21-jun21'!C922)</f>
        <v/>
      </c>
      <c r="D920" s="21">
        <f>IF('Afrap. apr21-jun21'!J922="Funktionær",0.75,0.9)</f>
        <v>0.9</v>
      </c>
      <c r="E920" s="17"/>
      <c r="J920" s="111" t="str">
        <f t="shared" si="28"/>
        <v/>
      </c>
      <c r="K920" s="30" t="str">
        <f t="shared" si="29"/>
        <v/>
      </c>
    </row>
    <row r="921" spans="1:11" x14ac:dyDescent="0.25">
      <c r="A921" s="16" t="str">
        <f>'Afrap. apr21-jun21'!A923</f>
        <v/>
      </c>
      <c r="B921" s="81" t="str">
        <f>IF(ISBLANK('Afrap. apr21-jun21'!B923),"",'Afrap. apr21-jun21'!B923)</f>
        <v/>
      </c>
      <c r="C921" s="129" t="str">
        <f>IF(ISBLANK('Afrap. apr21-jun21'!C923),"",'Afrap. apr21-jun21'!C923)</f>
        <v/>
      </c>
      <c r="D921" s="21">
        <f>IF('Afrap. apr21-jun21'!J923="Funktionær",0.75,0.9)</f>
        <v>0.9</v>
      </c>
      <c r="E921" s="17"/>
      <c r="J921" s="111" t="str">
        <f t="shared" si="28"/>
        <v/>
      </c>
      <c r="K921" s="30" t="str">
        <f t="shared" si="29"/>
        <v/>
      </c>
    </row>
    <row r="922" spans="1:11" x14ac:dyDescent="0.25">
      <c r="A922" s="16" t="str">
        <f>'Afrap. apr21-jun21'!A924</f>
        <v/>
      </c>
      <c r="B922" s="81" t="str">
        <f>IF(ISBLANK('Afrap. apr21-jun21'!B924),"",'Afrap. apr21-jun21'!B924)</f>
        <v/>
      </c>
      <c r="C922" s="129" t="str">
        <f>IF(ISBLANK('Afrap. apr21-jun21'!C924),"",'Afrap. apr21-jun21'!C924)</f>
        <v/>
      </c>
      <c r="D922" s="21">
        <f>IF('Afrap. apr21-jun21'!J924="Funktionær",0.75,0.9)</f>
        <v>0.9</v>
      </c>
      <c r="E922" s="17"/>
      <c r="J922" s="111" t="str">
        <f t="shared" si="28"/>
        <v/>
      </c>
      <c r="K922" s="30" t="str">
        <f t="shared" si="29"/>
        <v/>
      </c>
    </row>
    <row r="923" spans="1:11" x14ac:dyDescent="0.25">
      <c r="A923" s="16" t="str">
        <f>'Afrap. apr21-jun21'!A925</f>
        <v/>
      </c>
      <c r="B923" s="81" t="str">
        <f>IF(ISBLANK('Afrap. apr21-jun21'!B925),"",'Afrap. apr21-jun21'!B925)</f>
        <v/>
      </c>
      <c r="C923" s="129" t="str">
        <f>IF(ISBLANK('Afrap. apr21-jun21'!C925),"",'Afrap. apr21-jun21'!C925)</f>
        <v/>
      </c>
      <c r="D923" s="21">
        <f>IF('Afrap. apr21-jun21'!J925="Funktionær",0.75,0.9)</f>
        <v>0.9</v>
      </c>
      <c r="E923" s="17"/>
      <c r="J923" s="111" t="str">
        <f t="shared" si="28"/>
        <v/>
      </c>
      <c r="K923" s="30" t="str">
        <f t="shared" si="29"/>
        <v/>
      </c>
    </row>
    <row r="924" spans="1:11" x14ac:dyDescent="0.25">
      <c r="A924" s="16" t="str">
        <f>'Afrap. apr21-jun21'!A926</f>
        <v/>
      </c>
      <c r="B924" s="81" t="str">
        <f>IF(ISBLANK('Afrap. apr21-jun21'!B926),"",'Afrap. apr21-jun21'!B926)</f>
        <v/>
      </c>
      <c r="C924" s="129" t="str">
        <f>IF(ISBLANK('Afrap. apr21-jun21'!C926),"",'Afrap. apr21-jun21'!C926)</f>
        <v/>
      </c>
      <c r="D924" s="21">
        <f>IF('Afrap. apr21-jun21'!J926="Funktionær",0.75,0.9)</f>
        <v>0.9</v>
      </c>
      <c r="E924" s="17"/>
      <c r="J924" s="111" t="str">
        <f t="shared" si="28"/>
        <v/>
      </c>
      <c r="K924" s="30" t="str">
        <f t="shared" si="29"/>
        <v/>
      </c>
    </row>
    <row r="925" spans="1:11" x14ac:dyDescent="0.25">
      <c r="A925" s="16" t="str">
        <f>'Afrap. apr21-jun21'!A927</f>
        <v/>
      </c>
      <c r="B925" s="81" t="str">
        <f>IF(ISBLANK('Afrap. apr21-jun21'!B927),"",'Afrap. apr21-jun21'!B927)</f>
        <v/>
      </c>
      <c r="C925" s="129" t="str">
        <f>IF(ISBLANK('Afrap. apr21-jun21'!C927),"",'Afrap. apr21-jun21'!C927)</f>
        <v/>
      </c>
      <c r="D925" s="21">
        <f>IF('Afrap. apr21-jun21'!J927="Funktionær",0.75,0.9)</f>
        <v>0.9</v>
      </c>
      <c r="E925" s="17"/>
      <c r="J925" s="111" t="str">
        <f t="shared" si="28"/>
        <v/>
      </c>
      <c r="K925" s="30" t="str">
        <f t="shared" si="29"/>
        <v/>
      </c>
    </row>
    <row r="926" spans="1:11" x14ac:dyDescent="0.25">
      <c r="A926" s="16" t="str">
        <f>'Afrap. apr21-jun21'!A928</f>
        <v/>
      </c>
      <c r="B926" s="81" t="str">
        <f>IF(ISBLANK('Afrap. apr21-jun21'!B928),"",'Afrap. apr21-jun21'!B928)</f>
        <v/>
      </c>
      <c r="C926" s="129" t="str">
        <f>IF(ISBLANK('Afrap. apr21-jun21'!C928),"",'Afrap. apr21-jun21'!C928)</f>
        <v/>
      </c>
      <c r="D926" s="21">
        <f>IF('Afrap. apr21-jun21'!J928="Funktionær",0.75,0.9)</f>
        <v>0.9</v>
      </c>
      <c r="E926" s="17"/>
      <c r="J926" s="111" t="str">
        <f t="shared" si="28"/>
        <v/>
      </c>
      <c r="K926" s="30" t="str">
        <f t="shared" si="29"/>
        <v/>
      </c>
    </row>
    <row r="927" spans="1:11" x14ac:dyDescent="0.25">
      <c r="A927" s="16" t="str">
        <f>'Afrap. apr21-jun21'!A929</f>
        <v/>
      </c>
      <c r="B927" s="81" t="str">
        <f>IF(ISBLANK('Afrap. apr21-jun21'!B929),"",'Afrap. apr21-jun21'!B929)</f>
        <v/>
      </c>
      <c r="C927" s="129" t="str">
        <f>IF(ISBLANK('Afrap. apr21-jun21'!C929),"",'Afrap. apr21-jun21'!C929)</f>
        <v/>
      </c>
      <c r="D927" s="21">
        <f>IF('Afrap. apr21-jun21'!J929="Funktionær",0.75,0.9)</f>
        <v>0.9</v>
      </c>
      <c r="E927" s="17"/>
      <c r="J927" s="111" t="str">
        <f t="shared" si="28"/>
        <v/>
      </c>
      <c r="K927" s="30" t="str">
        <f t="shared" si="29"/>
        <v/>
      </c>
    </row>
    <row r="928" spans="1:11" x14ac:dyDescent="0.25">
      <c r="A928" s="16" t="str">
        <f>'Afrap. apr21-jun21'!A930</f>
        <v/>
      </c>
      <c r="B928" s="81" t="str">
        <f>IF(ISBLANK('Afrap. apr21-jun21'!B930),"",'Afrap. apr21-jun21'!B930)</f>
        <v/>
      </c>
      <c r="C928" s="129" t="str">
        <f>IF(ISBLANK('Afrap. apr21-jun21'!C930),"",'Afrap. apr21-jun21'!C930)</f>
        <v/>
      </c>
      <c r="D928" s="21">
        <f>IF('Afrap. apr21-jun21'!J930="Funktionær",0.75,0.9)</f>
        <v>0.9</v>
      </c>
      <c r="E928" s="17"/>
      <c r="J928" s="111" t="str">
        <f t="shared" si="28"/>
        <v/>
      </c>
      <c r="K928" s="30" t="str">
        <f t="shared" si="29"/>
        <v/>
      </c>
    </row>
    <row r="929" spans="1:11" x14ac:dyDescent="0.25">
      <c r="A929" s="16" t="str">
        <f>'Afrap. apr21-jun21'!A931</f>
        <v/>
      </c>
      <c r="B929" s="81" t="str">
        <f>IF(ISBLANK('Afrap. apr21-jun21'!B931),"",'Afrap. apr21-jun21'!B931)</f>
        <v/>
      </c>
      <c r="C929" s="129" t="str">
        <f>IF(ISBLANK('Afrap. apr21-jun21'!C931),"",'Afrap. apr21-jun21'!C931)</f>
        <v/>
      </c>
      <c r="D929" s="21">
        <f>IF('Afrap. apr21-jun21'!J931="Funktionær",0.75,0.9)</f>
        <v>0.9</v>
      </c>
      <c r="E929" s="17"/>
      <c r="J929" s="111" t="str">
        <f t="shared" si="28"/>
        <v/>
      </c>
      <c r="K929" s="30" t="str">
        <f t="shared" si="29"/>
        <v/>
      </c>
    </row>
    <row r="930" spans="1:11" x14ac:dyDescent="0.25">
      <c r="A930" s="16" t="str">
        <f>'Afrap. apr21-jun21'!A932</f>
        <v/>
      </c>
      <c r="B930" s="81" t="str">
        <f>IF(ISBLANK('Afrap. apr21-jun21'!B932),"",'Afrap. apr21-jun21'!B932)</f>
        <v/>
      </c>
      <c r="C930" s="129" t="str">
        <f>IF(ISBLANK('Afrap. apr21-jun21'!C932),"",'Afrap. apr21-jun21'!C932)</f>
        <v/>
      </c>
      <c r="D930" s="21">
        <f>IF('Afrap. apr21-jun21'!J932="Funktionær",0.75,0.9)</f>
        <v>0.9</v>
      </c>
      <c r="E930" s="17"/>
      <c r="J930" s="111" t="str">
        <f t="shared" si="28"/>
        <v/>
      </c>
      <c r="K930" s="30" t="str">
        <f t="shared" si="29"/>
        <v/>
      </c>
    </row>
    <row r="931" spans="1:11" x14ac:dyDescent="0.25">
      <c r="A931" s="16" t="str">
        <f>'Afrap. apr21-jun21'!A933</f>
        <v/>
      </c>
      <c r="B931" s="81" t="str">
        <f>IF(ISBLANK('Afrap. apr21-jun21'!B933),"",'Afrap. apr21-jun21'!B933)</f>
        <v/>
      </c>
      <c r="C931" s="129" t="str">
        <f>IF(ISBLANK('Afrap. apr21-jun21'!C933),"",'Afrap. apr21-jun21'!C933)</f>
        <v/>
      </c>
      <c r="D931" s="21">
        <f>IF('Afrap. apr21-jun21'!J933="Funktionær",0.75,0.9)</f>
        <v>0.9</v>
      </c>
      <c r="E931" s="17"/>
      <c r="J931" s="111" t="str">
        <f t="shared" si="28"/>
        <v/>
      </c>
      <c r="K931" s="30" t="str">
        <f t="shared" si="29"/>
        <v/>
      </c>
    </row>
    <row r="932" spans="1:11" x14ac:dyDescent="0.25">
      <c r="A932" s="16" t="str">
        <f>'Afrap. apr21-jun21'!A934</f>
        <v/>
      </c>
      <c r="B932" s="81" t="str">
        <f>IF(ISBLANK('Afrap. apr21-jun21'!B934),"",'Afrap. apr21-jun21'!B934)</f>
        <v/>
      </c>
      <c r="C932" s="129" t="str">
        <f>IF(ISBLANK('Afrap. apr21-jun21'!C934),"",'Afrap. apr21-jun21'!C934)</f>
        <v/>
      </c>
      <c r="D932" s="21">
        <f>IF('Afrap. apr21-jun21'!J934="Funktionær",0.75,0.9)</f>
        <v>0.9</v>
      </c>
      <c r="E932" s="17"/>
      <c r="J932" s="111" t="str">
        <f t="shared" si="28"/>
        <v/>
      </c>
      <c r="K932" s="30" t="str">
        <f t="shared" si="29"/>
        <v/>
      </c>
    </row>
    <row r="933" spans="1:11" x14ac:dyDescent="0.25">
      <c r="A933" s="16" t="str">
        <f>'Afrap. apr21-jun21'!A935</f>
        <v/>
      </c>
      <c r="B933" s="81" t="str">
        <f>IF(ISBLANK('Afrap. apr21-jun21'!B935),"",'Afrap. apr21-jun21'!B935)</f>
        <v/>
      </c>
      <c r="C933" s="129" t="str">
        <f>IF(ISBLANK('Afrap. apr21-jun21'!C935),"",'Afrap. apr21-jun21'!C935)</f>
        <v/>
      </c>
      <c r="D933" s="21">
        <f>IF('Afrap. apr21-jun21'!J935="Funktionær",0.75,0.9)</f>
        <v>0.9</v>
      </c>
      <c r="E933" s="17"/>
      <c r="J933" s="111" t="str">
        <f t="shared" si="28"/>
        <v/>
      </c>
      <c r="K933" s="30" t="str">
        <f t="shared" si="29"/>
        <v/>
      </c>
    </row>
    <row r="934" spans="1:11" x14ac:dyDescent="0.25">
      <c r="A934" s="16" t="str">
        <f>'Afrap. apr21-jun21'!A936</f>
        <v/>
      </c>
      <c r="B934" s="81" t="str">
        <f>IF(ISBLANK('Afrap. apr21-jun21'!B936),"",'Afrap. apr21-jun21'!B936)</f>
        <v/>
      </c>
      <c r="C934" s="129" t="str">
        <f>IF(ISBLANK('Afrap. apr21-jun21'!C936),"",'Afrap. apr21-jun21'!C936)</f>
        <v/>
      </c>
      <c r="D934" s="21">
        <f>IF('Afrap. apr21-jun21'!J936="Funktionær",0.75,0.9)</f>
        <v>0.9</v>
      </c>
      <c r="E934" s="17"/>
      <c r="J934" s="111" t="str">
        <f t="shared" si="28"/>
        <v/>
      </c>
      <c r="K934" s="30" t="str">
        <f t="shared" si="29"/>
        <v/>
      </c>
    </row>
    <row r="935" spans="1:11" x14ac:dyDescent="0.25">
      <c r="A935" s="16" t="str">
        <f>'Afrap. apr21-jun21'!A937</f>
        <v/>
      </c>
      <c r="B935" s="81" t="str">
        <f>IF(ISBLANK('Afrap. apr21-jun21'!B937),"",'Afrap. apr21-jun21'!B937)</f>
        <v/>
      </c>
      <c r="C935" s="129" t="str">
        <f>IF(ISBLANK('Afrap. apr21-jun21'!C937),"",'Afrap. apr21-jun21'!C937)</f>
        <v/>
      </c>
      <c r="D935" s="21">
        <f>IF('Afrap. apr21-jun21'!J937="Funktionær",0.75,0.9)</f>
        <v>0.9</v>
      </c>
      <c r="E935" s="17"/>
      <c r="J935" s="111" t="str">
        <f t="shared" si="28"/>
        <v/>
      </c>
      <c r="K935" s="30" t="str">
        <f t="shared" si="29"/>
        <v/>
      </c>
    </row>
    <row r="936" spans="1:11" x14ac:dyDescent="0.25">
      <c r="A936" s="16" t="str">
        <f>'Afrap. apr21-jun21'!A938</f>
        <v/>
      </c>
      <c r="B936" s="81" t="str">
        <f>IF(ISBLANK('Afrap. apr21-jun21'!B938),"",'Afrap. apr21-jun21'!B938)</f>
        <v/>
      </c>
      <c r="C936" s="129" t="str">
        <f>IF(ISBLANK('Afrap. apr21-jun21'!C938),"",'Afrap. apr21-jun21'!C938)</f>
        <v/>
      </c>
      <c r="D936" s="21">
        <f>IF('Afrap. apr21-jun21'!J938="Funktionær",0.75,0.9)</f>
        <v>0.9</v>
      </c>
      <c r="E936" s="17"/>
      <c r="J936" s="111" t="str">
        <f t="shared" si="28"/>
        <v/>
      </c>
      <c r="K936" s="30" t="str">
        <f t="shared" si="29"/>
        <v/>
      </c>
    </row>
    <row r="937" spans="1:11" x14ac:dyDescent="0.25">
      <c r="A937" s="16" t="str">
        <f>'Afrap. apr21-jun21'!A939</f>
        <v/>
      </c>
      <c r="B937" s="81" t="str">
        <f>IF(ISBLANK('Afrap. apr21-jun21'!B939),"",'Afrap. apr21-jun21'!B939)</f>
        <v/>
      </c>
      <c r="C937" s="129" t="str">
        <f>IF(ISBLANK('Afrap. apr21-jun21'!C939),"",'Afrap. apr21-jun21'!C939)</f>
        <v/>
      </c>
      <c r="D937" s="21">
        <f>IF('Afrap. apr21-jun21'!J939="Funktionær",0.75,0.9)</f>
        <v>0.9</v>
      </c>
      <c r="E937" s="17"/>
      <c r="J937" s="111" t="str">
        <f t="shared" si="28"/>
        <v/>
      </c>
      <c r="K937" s="30" t="str">
        <f t="shared" si="29"/>
        <v/>
      </c>
    </row>
    <row r="938" spans="1:11" x14ac:dyDescent="0.25">
      <c r="A938" s="16" t="str">
        <f>'Afrap. apr21-jun21'!A940</f>
        <v/>
      </c>
      <c r="B938" s="81" t="str">
        <f>IF(ISBLANK('Afrap. apr21-jun21'!B940),"",'Afrap. apr21-jun21'!B940)</f>
        <v/>
      </c>
      <c r="C938" s="129" t="str">
        <f>IF(ISBLANK('Afrap. apr21-jun21'!C940),"",'Afrap. apr21-jun21'!C940)</f>
        <v/>
      </c>
      <c r="D938" s="21">
        <f>IF('Afrap. apr21-jun21'!J940="Funktionær",0.75,0.9)</f>
        <v>0.9</v>
      </c>
      <c r="E938" s="17"/>
      <c r="J938" s="111" t="str">
        <f t="shared" si="28"/>
        <v/>
      </c>
      <c r="K938" s="30" t="str">
        <f t="shared" si="29"/>
        <v/>
      </c>
    </row>
    <row r="939" spans="1:11" x14ac:dyDescent="0.25">
      <c r="A939" s="16" t="str">
        <f>'Afrap. apr21-jun21'!A941</f>
        <v/>
      </c>
      <c r="B939" s="81" t="str">
        <f>IF(ISBLANK('Afrap. apr21-jun21'!B941),"",'Afrap. apr21-jun21'!B941)</f>
        <v/>
      </c>
      <c r="C939" s="129" t="str">
        <f>IF(ISBLANK('Afrap. apr21-jun21'!C941),"",'Afrap. apr21-jun21'!C941)</f>
        <v/>
      </c>
      <c r="D939" s="21">
        <f>IF('Afrap. apr21-jun21'!J941="Funktionær",0.75,0.9)</f>
        <v>0.9</v>
      </c>
      <c r="E939" s="17"/>
      <c r="J939" s="111" t="str">
        <f t="shared" si="28"/>
        <v/>
      </c>
      <c r="K939" s="30" t="str">
        <f t="shared" si="29"/>
        <v/>
      </c>
    </row>
    <row r="940" spans="1:11" x14ac:dyDescent="0.25">
      <c r="A940" s="16" t="str">
        <f>'Afrap. apr21-jun21'!A942</f>
        <v/>
      </c>
      <c r="B940" s="81" t="str">
        <f>IF(ISBLANK('Afrap. apr21-jun21'!B942),"",'Afrap. apr21-jun21'!B942)</f>
        <v/>
      </c>
      <c r="C940" s="129" t="str">
        <f>IF(ISBLANK('Afrap. apr21-jun21'!C942),"",'Afrap. apr21-jun21'!C942)</f>
        <v/>
      </c>
      <c r="D940" s="21">
        <f>IF('Afrap. apr21-jun21'!J942="Funktionær",0.75,0.9)</f>
        <v>0.9</v>
      </c>
      <c r="E940" s="17"/>
      <c r="J940" s="111" t="str">
        <f t="shared" si="28"/>
        <v/>
      </c>
      <c r="K940" s="30" t="str">
        <f t="shared" si="29"/>
        <v/>
      </c>
    </row>
    <row r="941" spans="1:11" x14ac:dyDescent="0.25">
      <c r="A941" s="16" t="str">
        <f>'Afrap. apr21-jun21'!A943</f>
        <v/>
      </c>
      <c r="B941" s="81" t="str">
        <f>IF(ISBLANK('Afrap. apr21-jun21'!B943),"",'Afrap. apr21-jun21'!B943)</f>
        <v/>
      </c>
      <c r="C941" s="129" t="str">
        <f>IF(ISBLANK('Afrap. apr21-jun21'!C943),"",'Afrap. apr21-jun21'!C943)</f>
        <v/>
      </c>
      <c r="D941" s="21">
        <f>IF('Afrap. apr21-jun21'!J943="Funktionær",0.75,0.9)</f>
        <v>0.9</v>
      </c>
      <c r="E941" s="17"/>
      <c r="J941" s="111" t="str">
        <f t="shared" si="28"/>
        <v/>
      </c>
      <c r="K941" s="30" t="str">
        <f t="shared" si="29"/>
        <v/>
      </c>
    </row>
    <row r="942" spans="1:11" x14ac:dyDescent="0.25">
      <c r="A942" s="16" t="str">
        <f>'Afrap. apr21-jun21'!A944</f>
        <v/>
      </c>
      <c r="B942" s="81" t="str">
        <f>IF(ISBLANK('Afrap. apr21-jun21'!B944),"",'Afrap. apr21-jun21'!B944)</f>
        <v/>
      </c>
      <c r="C942" s="129" t="str">
        <f>IF(ISBLANK('Afrap. apr21-jun21'!C944),"",'Afrap. apr21-jun21'!C944)</f>
        <v/>
      </c>
      <c r="D942" s="21">
        <f>IF('Afrap. apr21-jun21'!J944="Funktionær",0.75,0.9)</f>
        <v>0.9</v>
      </c>
      <c r="E942" s="17"/>
      <c r="J942" s="111" t="str">
        <f t="shared" si="28"/>
        <v/>
      </c>
      <c r="K942" s="30" t="str">
        <f t="shared" si="29"/>
        <v/>
      </c>
    </row>
    <row r="943" spans="1:11" x14ac:dyDescent="0.25">
      <c r="A943" s="16" t="str">
        <f>'Afrap. apr21-jun21'!A945</f>
        <v/>
      </c>
      <c r="B943" s="81" t="str">
        <f>IF(ISBLANK('Afrap. apr21-jun21'!B945),"",'Afrap. apr21-jun21'!B945)</f>
        <v/>
      </c>
      <c r="C943" s="129" t="str">
        <f>IF(ISBLANK('Afrap. apr21-jun21'!C945),"",'Afrap. apr21-jun21'!C945)</f>
        <v/>
      </c>
      <c r="D943" s="21">
        <f>IF('Afrap. apr21-jun21'!J945="Funktionær",0.75,0.9)</f>
        <v>0.9</v>
      </c>
      <c r="E943" s="17"/>
      <c r="J943" s="111" t="str">
        <f t="shared" si="28"/>
        <v/>
      </c>
      <c r="K943" s="30" t="str">
        <f t="shared" si="29"/>
        <v/>
      </c>
    </row>
    <row r="944" spans="1:11" x14ac:dyDescent="0.25">
      <c r="A944" s="16" t="str">
        <f>'Afrap. apr21-jun21'!A946</f>
        <v/>
      </c>
      <c r="B944" s="81" t="str">
        <f>IF(ISBLANK('Afrap. apr21-jun21'!B946),"",'Afrap. apr21-jun21'!B946)</f>
        <v/>
      </c>
      <c r="C944" s="129" t="str">
        <f>IF(ISBLANK('Afrap. apr21-jun21'!C946),"",'Afrap. apr21-jun21'!C946)</f>
        <v/>
      </c>
      <c r="D944" s="21">
        <f>IF('Afrap. apr21-jun21'!J946="Funktionær",0.75,0.9)</f>
        <v>0.9</v>
      </c>
      <c r="E944" s="17"/>
      <c r="J944" s="111" t="str">
        <f t="shared" si="28"/>
        <v/>
      </c>
      <c r="K944" s="30" t="str">
        <f t="shared" si="29"/>
        <v/>
      </c>
    </row>
    <row r="945" spans="1:11" x14ac:dyDescent="0.25">
      <c r="A945" s="16" t="str">
        <f>'Afrap. apr21-jun21'!A947</f>
        <v/>
      </c>
      <c r="B945" s="81" t="str">
        <f>IF(ISBLANK('Afrap. apr21-jun21'!B947),"",'Afrap. apr21-jun21'!B947)</f>
        <v/>
      </c>
      <c r="C945" s="129" t="str">
        <f>IF(ISBLANK('Afrap. apr21-jun21'!C947),"",'Afrap. apr21-jun21'!C947)</f>
        <v/>
      </c>
      <c r="D945" s="21">
        <f>IF('Afrap. apr21-jun21'!J947="Funktionær",0.75,0.9)</f>
        <v>0.9</v>
      </c>
      <c r="E945" s="17"/>
      <c r="J945" s="111" t="str">
        <f t="shared" si="28"/>
        <v/>
      </c>
      <c r="K945" s="30" t="str">
        <f t="shared" si="29"/>
        <v/>
      </c>
    </row>
    <row r="946" spans="1:11" x14ac:dyDescent="0.25">
      <c r="A946" s="16" t="str">
        <f>'Afrap. apr21-jun21'!A948</f>
        <v/>
      </c>
      <c r="B946" s="81" t="str">
        <f>IF(ISBLANK('Afrap. apr21-jun21'!B948),"",'Afrap. apr21-jun21'!B948)</f>
        <v/>
      </c>
      <c r="C946" s="129" t="str">
        <f>IF(ISBLANK('Afrap. apr21-jun21'!C948),"",'Afrap. apr21-jun21'!C948)</f>
        <v/>
      </c>
      <c r="D946" s="21">
        <f>IF('Afrap. apr21-jun21'!J948="Funktionær",0.75,0.9)</f>
        <v>0.9</v>
      </c>
      <c r="E946" s="17"/>
      <c r="J946" s="111" t="str">
        <f t="shared" si="28"/>
        <v/>
      </c>
      <c r="K946" s="30" t="str">
        <f t="shared" si="29"/>
        <v/>
      </c>
    </row>
    <row r="947" spans="1:11" x14ac:dyDescent="0.25">
      <c r="A947" s="16" t="str">
        <f>'Afrap. apr21-jun21'!A949</f>
        <v/>
      </c>
      <c r="B947" s="81" t="str">
        <f>IF(ISBLANK('Afrap. apr21-jun21'!B949),"",'Afrap. apr21-jun21'!B949)</f>
        <v/>
      </c>
      <c r="C947" s="129" t="str">
        <f>IF(ISBLANK('Afrap. apr21-jun21'!C949),"",'Afrap. apr21-jun21'!C949)</f>
        <v/>
      </c>
      <c r="D947" s="21">
        <f>IF('Afrap. apr21-jun21'!J949="Funktionær",0.75,0.9)</f>
        <v>0.9</v>
      </c>
      <c r="E947" s="17"/>
      <c r="J947" s="111" t="str">
        <f t="shared" si="28"/>
        <v/>
      </c>
      <c r="K947" s="30" t="str">
        <f t="shared" si="29"/>
        <v/>
      </c>
    </row>
    <row r="948" spans="1:11" x14ac:dyDescent="0.25">
      <c r="A948" s="16" t="str">
        <f>'Afrap. apr21-jun21'!A950</f>
        <v/>
      </c>
      <c r="B948" s="81" t="str">
        <f>IF(ISBLANK('Afrap. apr21-jun21'!B950),"",'Afrap. apr21-jun21'!B950)</f>
        <v/>
      </c>
      <c r="C948" s="129" t="str">
        <f>IF(ISBLANK('Afrap. apr21-jun21'!C950),"",'Afrap. apr21-jun21'!C950)</f>
        <v/>
      </c>
      <c r="D948" s="21">
        <f>IF('Afrap. apr21-jun21'!J950="Funktionær",0.75,0.9)</f>
        <v>0.9</v>
      </c>
      <c r="E948" s="17"/>
      <c r="J948" s="111" t="str">
        <f t="shared" si="28"/>
        <v/>
      </c>
      <c r="K948" s="30" t="str">
        <f t="shared" si="29"/>
        <v/>
      </c>
    </row>
    <row r="949" spans="1:11" x14ac:dyDescent="0.25">
      <c r="A949" s="16" t="str">
        <f>'Afrap. apr21-jun21'!A951</f>
        <v/>
      </c>
      <c r="B949" s="81" t="str">
        <f>IF(ISBLANK('Afrap. apr21-jun21'!B951),"",'Afrap. apr21-jun21'!B951)</f>
        <v/>
      </c>
      <c r="C949" s="129" t="str">
        <f>IF(ISBLANK('Afrap. apr21-jun21'!C951),"",'Afrap. apr21-jun21'!C951)</f>
        <v/>
      </c>
      <c r="D949" s="21">
        <f>IF('Afrap. apr21-jun21'!J951="Funktionær",0.75,0.9)</f>
        <v>0.9</v>
      </c>
      <c r="E949" s="17"/>
      <c r="J949" s="111" t="str">
        <f t="shared" si="28"/>
        <v/>
      </c>
      <c r="K949" s="30" t="str">
        <f t="shared" si="29"/>
        <v/>
      </c>
    </row>
    <row r="950" spans="1:11" x14ac:dyDescent="0.25">
      <c r="A950" s="16" t="str">
        <f>'Afrap. apr21-jun21'!A952</f>
        <v/>
      </c>
      <c r="B950" s="81" t="str">
        <f>IF(ISBLANK('Afrap. apr21-jun21'!B952),"",'Afrap. apr21-jun21'!B952)</f>
        <v/>
      </c>
      <c r="C950" s="129" t="str">
        <f>IF(ISBLANK('Afrap. apr21-jun21'!C952),"",'Afrap. apr21-jun21'!C952)</f>
        <v/>
      </c>
      <c r="D950" s="21">
        <f>IF('Afrap. apr21-jun21'!J952="Funktionær",0.75,0.9)</f>
        <v>0.9</v>
      </c>
      <c r="E950" s="17"/>
      <c r="J950" s="111" t="str">
        <f t="shared" si="28"/>
        <v/>
      </c>
      <c r="K950" s="30" t="str">
        <f t="shared" si="29"/>
        <v/>
      </c>
    </row>
    <row r="951" spans="1:11" x14ac:dyDescent="0.25">
      <c r="A951" s="16" t="str">
        <f>'Afrap. apr21-jun21'!A953</f>
        <v/>
      </c>
      <c r="B951" s="81" t="str">
        <f>IF(ISBLANK('Afrap. apr21-jun21'!B953),"",'Afrap. apr21-jun21'!B953)</f>
        <v/>
      </c>
      <c r="C951" s="129" t="str">
        <f>IF(ISBLANK('Afrap. apr21-jun21'!C953),"",'Afrap. apr21-jun21'!C953)</f>
        <v/>
      </c>
      <c r="D951" s="21">
        <f>IF('Afrap. apr21-jun21'!J953="Funktionær",0.75,0.9)</f>
        <v>0.9</v>
      </c>
      <c r="E951" s="17"/>
      <c r="J951" s="111" t="str">
        <f t="shared" si="28"/>
        <v/>
      </c>
      <c r="K951" s="30" t="str">
        <f t="shared" si="29"/>
        <v/>
      </c>
    </row>
    <row r="952" spans="1:11" x14ac:dyDescent="0.25">
      <c r="A952" s="16" t="str">
        <f>'Afrap. apr21-jun21'!A954</f>
        <v/>
      </c>
      <c r="B952" s="81" t="str">
        <f>IF(ISBLANK('Afrap. apr21-jun21'!B954),"",'Afrap. apr21-jun21'!B954)</f>
        <v/>
      </c>
      <c r="C952" s="129" t="str">
        <f>IF(ISBLANK('Afrap. apr21-jun21'!C954),"",'Afrap. apr21-jun21'!C954)</f>
        <v/>
      </c>
      <c r="D952" s="21">
        <f>IF('Afrap. apr21-jun21'!J954="Funktionær",0.75,0.9)</f>
        <v>0.9</v>
      </c>
      <c r="E952" s="17"/>
      <c r="J952" s="111" t="str">
        <f t="shared" si="28"/>
        <v/>
      </c>
      <c r="K952" s="30" t="str">
        <f t="shared" si="29"/>
        <v/>
      </c>
    </row>
    <row r="953" spans="1:11" x14ac:dyDescent="0.25">
      <c r="A953" s="16" t="str">
        <f>'Afrap. apr21-jun21'!A955</f>
        <v/>
      </c>
      <c r="B953" s="81" t="str">
        <f>IF(ISBLANK('Afrap. apr21-jun21'!B955),"",'Afrap. apr21-jun21'!B955)</f>
        <v/>
      </c>
      <c r="C953" s="129" t="str">
        <f>IF(ISBLANK('Afrap. apr21-jun21'!C955),"",'Afrap. apr21-jun21'!C955)</f>
        <v/>
      </c>
      <c r="D953" s="21">
        <f>IF('Afrap. apr21-jun21'!J955="Funktionær",0.75,0.9)</f>
        <v>0.9</v>
      </c>
      <c r="E953" s="17"/>
      <c r="J953" s="111" t="str">
        <f t="shared" si="28"/>
        <v/>
      </c>
      <c r="K953" s="30" t="str">
        <f t="shared" si="29"/>
        <v/>
      </c>
    </row>
    <row r="954" spans="1:11" x14ac:dyDescent="0.25">
      <c r="A954" s="16" t="str">
        <f>'Afrap. apr21-jun21'!A956</f>
        <v/>
      </c>
      <c r="B954" s="81" t="str">
        <f>IF(ISBLANK('Afrap. apr21-jun21'!B956),"",'Afrap. apr21-jun21'!B956)</f>
        <v/>
      </c>
      <c r="C954" s="129" t="str">
        <f>IF(ISBLANK('Afrap. apr21-jun21'!C956),"",'Afrap. apr21-jun21'!C956)</f>
        <v/>
      </c>
      <c r="D954" s="21">
        <f>IF('Afrap. apr21-jun21'!J956="Funktionær",0.75,0.9)</f>
        <v>0.9</v>
      </c>
      <c r="E954" s="17"/>
      <c r="J954" s="111" t="str">
        <f t="shared" si="28"/>
        <v/>
      </c>
      <c r="K954" s="30" t="str">
        <f t="shared" si="29"/>
        <v/>
      </c>
    </row>
    <row r="955" spans="1:11" x14ac:dyDescent="0.25">
      <c r="A955" s="16" t="str">
        <f>'Afrap. apr21-jun21'!A957</f>
        <v/>
      </c>
      <c r="B955" s="81" t="str">
        <f>IF(ISBLANK('Afrap. apr21-jun21'!B957),"",'Afrap. apr21-jun21'!B957)</f>
        <v/>
      </c>
      <c r="C955" s="129" t="str">
        <f>IF(ISBLANK('Afrap. apr21-jun21'!C957),"",'Afrap. apr21-jun21'!C957)</f>
        <v/>
      </c>
      <c r="D955" s="21">
        <f>IF('Afrap. apr21-jun21'!J957="Funktionær",0.75,0.9)</f>
        <v>0.9</v>
      </c>
      <c r="E955" s="17"/>
      <c r="J955" s="111" t="str">
        <f t="shared" si="28"/>
        <v/>
      </c>
      <c r="K955" s="30" t="str">
        <f t="shared" si="29"/>
        <v/>
      </c>
    </row>
    <row r="956" spans="1:11" x14ac:dyDescent="0.25">
      <c r="A956" s="16" t="str">
        <f>'Afrap. apr21-jun21'!A958</f>
        <v/>
      </c>
      <c r="B956" s="81" t="str">
        <f>IF(ISBLANK('Afrap. apr21-jun21'!B958),"",'Afrap. apr21-jun21'!B958)</f>
        <v/>
      </c>
      <c r="C956" s="129" t="str">
        <f>IF(ISBLANK('Afrap. apr21-jun21'!C958),"",'Afrap. apr21-jun21'!C958)</f>
        <v/>
      </c>
      <c r="D956" s="21">
        <f>IF('Afrap. apr21-jun21'!J958="Funktionær",0.75,0.9)</f>
        <v>0.9</v>
      </c>
      <c r="E956" s="17"/>
      <c r="J956" s="111" t="str">
        <f t="shared" si="28"/>
        <v/>
      </c>
      <c r="K956" s="30" t="str">
        <f t="shared" si="29"/>
        <v/>
      </c>
    </row>
    <row r="957" spans="1:11" x14ac:dyDescent="0.25">
      <c r="A957" s="16" t="str">
        <f>'Afrap. apr21-jun21'!A959</f>
        <v/>
      </c>
      <c r="B957" s="81" t="str">
        <f>IF(ISBLANK('Afrap. apr21-jun21'!B959),"",'Afrap. apr21-jun21'!B959)</f>
        <v/>
      </c>
      <c r="C957" s="129" t="str">
        <f>IF(ISBLANK('Afrap. apr21-jun21'!C959),"",'Afrap. apr21-jun21'!C959)</f>
        <v/>
      </c>
      <c r="D957" s="21">
        <f>IF('Afrap. apr21-jun21'!J959="Funktionær",0.75,0.9)</f>
        <v>0.9</v>
      </c>
      <c r="E957" s="17"/>
      <c r="J957" s="111" t="str">
        <f t="shared" si="28"/>
        <v/>
      </c>
      <c r="K957" s="30" t="str">
        <f t="shared" si="29"/>
        <v/>
      </c>
    </row>
    <row r="958" spans="1:11" x14ac:dyDescent="0.25">
      <c r="A958" s="16" t="str">
        <f>'Afrap. apr21-jun21'!A960</f>
        <v/>
      </c>
      <c r="B958" s="81" t="str">
        <f>IF(ISBLANK('Afrap. apr21-jun21'!B960),"",'Afrap. apr21-jun21'!B960)</f>
        <v/>
      </c>
      <c r="C958" s="129" t="str">
        <f>IF(ISBLANK('Afrap. apr21-jun21'!C960),"",'Afrap. apr21-jun21'!C960)</f>
        <v/>
      </c>
      <c r="D958" s="21">
        <f>IF('Afrap. apr21-jun21'!J960="Funktionær",0.75,0.9)</f>
        <v>0.9</v>
      </c>
      <c r="E958" s="17"/>
      <c r="J958" s="111" t="str">
        <f t="shared" si="28"/>
        <v/>
      </c>
      <c r="K958" s="30" t="str">
        <f t="shared" si="29"/>
        <v/>
      </c>
    </row>
    <row r="959" spans="1:11" x14ac:dyDescent="0.25">
      <c r="A959" s="16" t="str">
        <f>'Afrap. apr21-jun21'!A961</f>
        <v/>
      </c>
      <c r="B959" s="81" t="str">
        <f>IF(ISBLANK('Afrap. apr21-jun21'!B961),"",'Afrap. apr21-jun21'!B961)</f>
        <v/>
      </c>
      <c r="C959" s="129" t="str">
        <f>IF(ISBLANK('Afrap. apr21-jun21'!C961),"",'Afrap. apr21-jun21'!C961)</f>
        <v/>
      </c>
      <c r="D959" s="21">
        <f>IF('Afrap. apr21-jun21'!J961="Funktionær",0.75,0.9)</f>
        <v>0.9</v>
      </c>
      <c r="E959" s="17"/>
      <c r="J959" s="111" t="str">
        <f t="shared" si="28"/>
        <v/>
      </c>
      <c r="K959" s="30" t="str">
        <f t="shared" si="29"/>
        <v/>
      </c>
    </row>
    <row r="960" spans="1:11" x14ac:dyDescent="0.25">
      <c r="A960" s="16" t="str">
        <f>'Afrap. apr21-jun21'!A962</f>
        <v/>
      </c>
      <c r="B960" s="81" t="str">
        <f>IF(ISBLANK('Afrap. apr21-jun21'!B962),"",'Afrap. apr21-jun21'!B962)</f>
        <v/>
      </c>
      <c r="C960" s="129" t="str">
        <f>IF(ISBLANK('Afrap. apr21-jun21'!C962),"",'Afrap. apr21-jun21'!C962)</f>
        <v/>
      </c>
      <c r="D960" s="21">
        <f>IF('Afrap. apr21-jun21'!J962="Funktionær",0.75,0.9)</f>
        <v>0.9</v>
      </c>
      <c r="E960" s="17"/>
      <c r="J960" s="111" t="str">
        <f t="shared" si="28"/>
        <v/>
      </c>
      <c r="K960" s="30" t="str">
        <f t="shared" si="29"/>
        <v/>
      </c>
    </row>
    <row r="961" spans="1:11" x14ac:dyDescent="0.25">
      <c r="A961" s="16" t="str">
        <f>'Afrap. apr21-jun21'!A963</f>
        <v/>
      </c>
      <c r="B961" s="81" t="str">
        <f>IF(ISBLANK('Afrap. apr21-jun21'!B963),"",'Afrap. apr21-jun21'!B963)</f>
        <v/>
      </c>
      <c r="C961" s="129" t="str">
        <f>IF(ISBLANK('Afrap. apr21-jun21'!C963),"",'Afrap. apr21-jun21'!C963)</f>
        <v/>
      </c>
      <c r="D961" s="21">
        <f>IF('Afrap. apr21-jun21'!J963="Funktionær",0.75,0.9)</f>
        <v>0.9</v>
      </c>
      <c r="E961" s="17"/>
      <c r="J961" s="111" t="str">
        <f t="shared" si="28"/>
        <v/>
      </c>
      <c r="K961" s="30" t="str">
        <f t="shared" si="29"/>
        <v/>
      </c>
    </row>
    <row r="962" spans="1:11" x14ac:dyDescent="0.25">
      <c r="A962" s="16" t="str">
        <f>'Afrap. apr21-jun21'!A964</f>
        <v/>
      </c>
      <c r="B962" s="81" t="str">
        <f>IF(ISBLANK('Afrap. apr21-jun21'!B964),"",'Afrap. apr21-jun21'!B964)</f>
        <v/>
      </c>
      <c r="C962" s="129" t="str">
        <f>IF(ISBLANK('Afrap. apr21-jun21'!C964),"",'Afrap. apr21-jun21'!C964)</f>
        <v/>
      </c>
      <c r="D962" s="21">
        <f>IF('Afrap. apr21-jun21'!J964="Funktionær",0.75,0.9)</f>
        <v>0.9</v>
      </c>
      <c r="E962" s="17"/>
      <c r="J962" s="111" t="str">
        <f t="shared" si="28"/>
        <v/>
      </c>
      <c r="K962" s="30" t="str">
        <f t="shared" si="29"/>
        <v/>
      </c>
    </row>
    <row r="963" spans="1:11" x14ac:dyDescent="0.25">
      <c r="A963" s="16" t="str">
        <f>'Afrap. apr21-jun21'!A965</f>
        <v/>
      </c>
      <c r="B963" s="81" t="str">
        <f>IF(ISBLANK('Afrap. apr21-jun21'!B965),"",'Afrap. apr21-jun21'!B965)</f>
        <v/>
      </c>
      <c r="C963" s="129" t="str">
        <f>IF(ISBLANK('Afrap. apr21-jun21'!C965),"",'Afrap. apr21-jun21'!C965)</f>
        <v/>
      </c>
      <c r="D963" s="21">
        <f>IF('Afrap. apr21-jun21'!J965="Funktionær",0.75,0.9)</f>
        <v>0.9</v>
      </c>
      <c r="E963" s="17"/>
      <c r="J963" s="111" t="str">
        <f t="shared" si="28"/>
        <v/>
      </c>
      <c r="K963" s="30" t="str">
        <f t="shared" si="29"/>
        <v/>
      </c>
    </row>
    <row r="964" spans="1:11" x14ac:dyDescent="0.25">
      <c r="A964" s="16" t="str">
        <f>'Afrap. apr21-jun21'!A966</f>
        <v/>
      </c>
      <c r="B964" s="81" t="str">
        <f>IF(ISBLANK('Afrap. apr21-jun21'!B966),"",'Afrap. apr21-jun21'!B966)</f>
        <v/>
      </c>
      <c r="C964" s="129" t="str">
        <f>IF(ISBLANK('Afrap. apr21-jun21'!C966),"",'Afrap. apr21-jun21'!C966)</f>
        <v/>
      </c>
      <c r="D964" s="21">
        <f>IF('Afrap. apr21-jun21'!J966="Funktionær",0.75,0.9)</f>
        <v>0.9</v>
      </c>
      <c r="E964" s="17"/>
      <c r="J964" s="111" t="str">
        <f t="shared" si="28"/>
        <v/>
      </c>
      <c r="K964" s="30" t="str">
        <f t="shared" si="29"/>
        <v/>
      </c>
    </row>
    <row r="965" spans="1:11" x14ac:dyDescent="0.25">
      <c r="A965" s="16" t="str">
        <f>'Afrap. apr21-jun21'!A967</f>
        <v/>
      </c>
      <c r="B965" s="81" t="str">
        <f>IF(ISBLANK('Afrap. apr21-jun21'!B967),"",'Afrap. apr21-jun21'!B967)</f>
        <v/>
      </c>
      <c r="C965" s="129" t="str">
        <f>IF(ISBLANK('Afrap. apr21-jun21'!C967),"",'Afrap. apr21-jun21'!C967)</f>
        <v/>
      </c>
      <c r="D965" s="21">
        <f>IF('Afrap. apr21-jun21'!J967="Funktionær",0.75,0.9)</f>
        <v>0.9</v>
      </c>
      <c r="E965" s="17"/>
      <c r="J965" s="111" t="str">
        <f t="shared" si="28"/>
        <v/>
      </c>
      <c r="K965" s="30" t="str">
        <f t="shared" si="29"/>
        <v/>
      </c>
    </row>
    <row r="966" spans="1:11" x14ac:dyDescent="0.25">
      <c r="A966" s="16" t="str">
        <f>'Afrap. apr21-jun21'!A968</f>
        <v/>
      </c>
      <c r="B966" s="81" t="str">
        <f>IF(ISBLANK('Afrap. apr21-jun21'!B968),"",'Afrap. apr21-jun21'!B968)</f>
        <v/>
      </c>
      <c r="C966" s="129" t="str">
        <f>IF(ISBLANK('Afrap. apr21-jun21'!C968),"",'Afrap. apr21-jun21'!C968)</f>
        <v/>
      </c>
      <c r="D966" s="21">
        <f>IF('Afrap. apr21-jun21'!J968="Funktionær",0.75,0.9)</f>
        <v>0.9</v>
      </c>
      <c r="E966" s="17"/>
      <c r="J966" s="111" t="str">
        <f t="shared" ref="J966:J1029" si="30">IF(E966="Ja",((F966-G966)+(H966-I966)),"")</f>
        <v/>
      </c>
      <c r="K966" s="30" t="str">
        <f t="shared" ref="K966:K1029" si="31">IF(E966="Ja",((F966-G966)+(H966-I966)),"")</f>
        <v/>
      </c>
    </row>
    <row r="967" spans="1:11" x14ac:dyDescent="0.25">
      <c r="A967" s="16" t="str">
        <f>'Afrap. apr21-jun21'!A969</f>
        <v/>
      </c>
      <c r="B967" s="81" t="str">
        <f>IF(ISBLANK('Afrap. apr21-jun21'!B969),"",'Afrap. apr21-jun21'!B969)</f>
        <v/>
      </c>
      <c r="C967" s="129" t="str">
        <f>IF(ISBLANK('Afrap. apr21-jun21'!C969),"",'Afrap. apr21-jun21'!C969)</f>
        <v/>
      </c>
      <c r="D967" s="21">
        <f>IF('Afrap. apr21-jun21'!J969="Funktionær",0.75,0.9)</f>
        <v>0.9</v>
      </c>
      <c r="E967" s="17"/>
      <c r="J967" s="111" t="str">
        <f t="shared" si="30"/>
        <v/>
      </c>
      <c r="K967" s="30" t="str">
        <f t="shared" si="31"/>
        <v/>
      </c>
    </row>
    <row r="968" spans="1:11" x14ac:dyDescent="0.25">
      <c r="A968" s="16" t="str">
        <f>'Afrap. apr21-jun21'!A970</f>
        <v/>
      </c>
      <c r="B968" s="81" t="str">
        <f>IF(ISBLANK('Afrap. apr21-jun21'!B970),"",'Afrap. apr21-jun21'!B970)</f>
        <v/>
      </c>
      <c r="C968" s="129" t="str">
        <f>IF(ISBLANK('Afrap. apr21-jun21'!C970),"",'Afrap. apr21-jun21'!C970)</f>
        <v/>
      </c>
      <c r="D968" s="21">
        <f>IF('Afrap. apr21-jun21'!J970="Funktionær",0.75,0.9)</f>
        <v>0.9</v>
      </c>
      <c r="E968" s="17"/>
      <c r="J968" s="111" t="str">
        <f t="shared" si="30"/>
        <v/>
      </c>
      <c r="K968" s="30" t="str">
        <f t="shared" si="31"/>
        <v/>
      </c>
    </row>
    <row r="969" spans="1:11" x14ac:dyDescent="0.25">
      <c r="A969" s="16" t="str">
        <f>'Afrap. apr21-jun21'!A971</f>
        <v/>
      </c>
      <c r="B969" s="81" t="str">
        <f>IF(ISBLANK('Afrap. apr21-jun21'!B971),"",'Afrap. apr21-jun21'!B971)</f>
        <v/>
      </c>
      <c r="C969" s="129" t="str">
        <f>IF(ISBLANK('Afrap. apr21-jun21'!C971),"",'Afrap. apr21-jun21'!C971)</f>
        <v/>
      </c>
      <c r="D969" s="21">
        <f>IF('Afrap. apr21-jun21'!J971="Funktionær",0.75,0.9)</f>
        <v>0.9</v>
      </c>
      <c r="E969" s="17"/>
      <c r="J969" s="111" t="str">
        <f t="shared" si="30"/>
        <v/>
      </c>
      <c r="K969" s="30" t="str">
        <f t="shared" si="31"/>
        <v/>
      </c>
    </row>
    <row r="970" spans="1:11" x14ac:dyDescent="0.25">
      <c r="A970" s="16" t="str">
        <f>'Afrap. apr21-jun21'!A972</f>
        <v/>
      </c>
      <c r="B970" s="81" t="str">
        <f>IF(ISBLANK('Afrap. apr21-jun21'!B972),"",'Afrap. apr21-jun21'!B972)</f>
        <v/>
      </c>
      <c r="C970" s="129" t="str">
        <f>IF(ISBLANK('Afrap. apr21-jun21'!C972),"",'Afrap. apr21-jun21'!C972)</f>
        <v/>
      </c>
      <c r="D970" s="21">
        <f>IF('Afrap. apr21-jun21'!J972="Funktionær",0.75,0.9)</f>
        <v>0.9</v>
      </c>
      <c r="E970" s="17"/>
      <c r="J970" s="111" t="str">
        <f t="shared" si="30"/>
        <v/>
      </c>
      <c r="K970" s="30" t="str">
        <f t="shared" si="31"/>
        <v/>
      </c>
    </row>
    <row r="971" spans="1:11" x14ac:dyDescent="0.25">
      <c r="A971" s="16" t="str">
        <f>'Afrap. apr21-jun21'!A973</f>
        <v/>
      </c>
      <c r="B971" s="81" t="str">
        <f>IF(ISBLANK('Afrap. apr21-jun21'!B973),"",'Afrap. apr21-jun21'!B973)</f>
        <v/>
      </c>
      <c r="C971" s="129" t="str">
        <f>IF(ISBLANK('Afrap. apr21-jun21'!C973),"",'Afrap. apr21-jun21'!C973)</f>
        <v/>
      </c>
      <c r="D971" s="21">
        <f>IF('Afrap. apr21-jun21'!J973="Funktionær",0.75,0.9)</f>
        <v>0.9</v>
      </c>
      <c r="E971" s="17"/>
      <c r="J971" s="111" t="str">
        <f t="shared" si="30"/>
        <v/>
      </c>
      <c r="K971" s="30" t="str">
        <f t="shared" si="31"/>
        <v/>
      </c>
    </row>
    <row r="972" spans="1:11" x14ac:dyDescent="0.25">
      <c r="A972" s="16" t="str">
        <f>'Afrap. apr21-jun21'!A974</f>
        <v/>
      </c>
      <c r="B972" s="81" t="str">
        <f>IF(ISBLANK('Afrap. apr21-jun21'!B974),"",'Afrap. apr21-jun21'!B974)</f>
        <v/>
      </c>
      <c r="C972" s="129" t="str">
        <f>IF(ISBLANK('Afrap. apr21-jun21'!C974),"",'Afrap. apr21-jun21'!C974)</f>
        <v/>
      </c>
      <c r="D972" s="21">
        <f>IF('Afrap. apr21-jun21'!J974="Funktionær",0.75,0.9)</f>
        <v>0.9</v>
      </c>
      <c r="E972" s="17"/>
      <c r="J972" s="111" t="str">
        <f t="shared" si="30"/>
        <v/>
      </c>
      <c r="K972" s="30" t="str">
        <f t="shared" si="31"/>
        <v/>
      </c>
    </row>
    <row r="973" spans="1:11" x14ac:dyDescent="0.25">
      <c r="A973" s="16" t="str">
        <f>'Afrap. apr21-jun21'!A975</f>
        <v/>
      </c>
      <c r="B973" s="81" t="str">
        <f>IF(ISBLANK('Afrap. apr21-jun21'!B975),"",'Afrap. apr21-jun21'!B975)</f>
        <v/>
      </c>
      <c r="C973" s="129" t="str">
        <f>IF(ISBLANK('Afrap. apr21-jun21'!C975),"",'Afrap. apr21-jun21'!C975)</f>
        <v/>
      </c>
      <c r="D973" s="21">
        <f>IF('Afrap. apr21-jun21'!J975="Funktionær",0.75,0.9)</f>
        <v>0.9</v>
      </c>
      <c r="E973" s="17"/>
      <c r="J973" s="111" t="str">
        <f t="shared" si="30"/>
        <v/>
      </c>
      <c r="K973" s="30" t="str">
        <f t="shared" si="31"/>
        <v/>
      </c>
    </row>
    <row r="974" spans="1:11" x14ac:dyDescent="0.25">
      <c r="A974" s="16" t="str">
        <f>'Afrap. apr21-jun21'!A976</f>
        <v/>
      </c>
      <c r="B974" s="81" t="str">
        <f>IF(ISBLANK('Afrap. apr21-jun21'!B976),"",'Afrap. apr21-jun21'!B976)</f>
        <v/>
      </c>
      <c r="C974" s="129" t="str">
        <f>IF(ISBLANK('Afrap. apr21-jun21'!C976),"",'Afrap. apr21-jun21'!C976)</f>
        <v/>
      </c>
      <c r="D974" s="21">
        <f>IF('Afrap. apr21-jun21'!J976="Funktionær",0.75,0.9)</f>
        <v>0.9</v>
      </c>
      <c r="E974" s="17"/>
      <c r="J974" s="111" t="str">
        <f t="shared" si="30"/>
        <v/>
      </c>
      <c r="K974" s="30" t="str">
        <f t="shared" si="31"/>
        <v/>
      </c>
    </row>
    <row r="975" spans="1:11" x14ac:dyDescent="0.25">
      <c r="A975" s="16" t="str">
        <f>'Afrap. apr21-jun21'!A977</f>
        <v/>
      </c>
      <c r="B975" s="81" t="str">
        <f>IF(ISBLANK('Afrap. apr21-jun21'!B977),"",'Afrap. apr21-jun21'!B977)</f>
        <v/>
      </c>
      <c r="C975" s="129" t="str">
        <f>IF(ISBLANK('Afrap. apr21-jun21'!C977),"",'Afrap. apr21-jun21'!C977)</f>
        <v/>
      </c>
      <c r="D975" s="21">
        <f>IF('Afrap. apr21-jun21'!J977="Funktionær",0.75,0.9)</f>
        <v>0.9</v>
      </c>
      <c r="E975" s="17"/>
      <c r="J975" s="111" t="str">
        <f t="shared" si="30"/>
        <v/>
      </c>
      <c r="K975" s="30" t="str">
        <f t="shared" si="31"/>
        <v/>
      </c>
    </row>
    <row r="976" spans="1:11" x14ac:dyDescent="0.25">
      <c r="A976" s="16" t="str">
        <f>'Afrap. apr21-jun21'!A978</f>
        <v/>
      </c>
      <c r="B976" s="81" t="str">
        <f>IF(ISBLANK('Afrap. apr21-jun21'!B978),"",'Afrap. apr21-jun21'!B978)</f>
        <v/>
      </c>
      <c r="C976" s="129" t="str">
        <f>IF(ISBLANK('Afrap. apr21-jun21'!C978),"",'Afrap. apr21-jun21'!C978)</f>
        <v/>
      </c>
      <c r="D976" s="21">
        <f>IF('Afrap. apr21-jun21'!J978="Funktionær",0.75,0.9)</f>
        <v>0.9</v>
      </c>
      <c r="E976" s="17"/>
      <c r="J976" s="111" t="str">
        <f t="shared" si="30"/>
        <v/>
      </c>
      <c r="K976" s="30" t="str">
        <f t="shared" si="31"/>
        <v/>
      </c>
    </row>
    <row r="977" spans="1:11" x14ac:dyDescent="0.25">
      <c r="A977" s="16" t="str">
        <f>'Afrap. apr21-jun21'!A979</f>
        <v/>
      </c>
      <c r="B977" s="81" t="str">
        <f>IF(ISBLANK('Afrap. apr21-jun21'!B979),"",'Afrap. apr21-jun21'!B979)</f>
        <v/>
      </c>
      <c r="C977" s="129" t="str">
        <f>IF(ISBLANK('Afrap. apr21-jun21'!C979),"",'Afrap. apr21-jun21'!C979)</f>
        <v/>
      </c>
      <c r="D977" s="21">
        <f>IF('Afrap. apr21-jun21'!J979="Funktionær",0.75,0.9)</f>
        <v>0.9</v>
      </c>
      <c r="E977" s="17"/>
      <c r="J977" s="111" t="str">
        <f t="shared" si="30"/>
        <v/>
      </c>
      <c r="K977" s="30" t="str">
        <f t="shared" si="31"/>
        <v/>
      </c>
    </row>
    <row r="978" spans="1:11" x14ac:dyDescent="0.25">
      <c r="A978" s="16" t="str">
        <f>'Afrap. apr21-jun21'!A980</f>
        <v/>
      </c>
      <c r="B978" s="81" t="str">
        <f>IF(ISBLANK('Afrap. apr21-jun21'!B980),"",'Afrap. apr21-jun21'!B980)</f>
        <v/>
      </c>
      <c r="C978" s="129" t="str">
        <f>IF(ISBLANK('Afrap. apr21-jun21'!C980),"",'Afrap. apr21-jun21'!C980)</f>
        <v/>
      </c>
      <c r="D978" s="21">
        <f>IF('Afrap. apr21-jun21'!J980="Funktionær",0.75,0.9)</f>
        <v>0.9</v>
      </c>
      <c r="E978" s="17"/>
      <c r="J978" s="111" t="str">
        <f t="shared" si="30"/>
        <v/>
      </c>
      <c r="K978" s="30" t="str">
        <f t="shared" si="31"/>
        <v/>
      </c>
    </row>
    <row r="979" spans="1:11" x14ac:dyDescent="0.25">
      <c r="A979" s="16" t="str">
        <f>'Afrap. apr21-jun21'!A981</f>
        <v/>
      </c>
      <c r="B979" s="81" t="str">
        <f>IF(ISBLANK('Afrap. apr21-jun21'!B981),"",'Afrap. apr21-jun21'!B981)</f>
        <v/>
      </c>
      <c r="C979" s="129" t="str">
        <f>IF(ISBLANK('Afrap. apr21-jun21'!C981),"",'Afrap. apr21-jun21'!C981)</f>
        <v/>
      </c>
      <c r="D979" s="21">
        <f>IF('Afrap. apr21-jun21'!J981="Funktionær",0.75,0.9)</f>
        <v>0.9</v>
      </c>
      <c r="E979" s="17"/>
      <c r="J979" s="111" t="str">
        <f t="shared" si="30"/>
        <v/>
      </c>
      <c r="K979" s="30" t="str">
        <f t="shared" si="31"/>
        <v/>
      </c>
    </row>
    <row r="980" spans="1:11" x14ac:dyDescent="0.25">
      <c r="A980" s="16" t="str">
        <f>'Afrap. apr21-jun21'!A982</f>
        <v/>
      </c>
      <c r="B980" s="81" t="str">
        <f>IF(ISBLANK('Afrap. apr21-jun21'!B982),"",'Afrap. apr21-jun21'!B982)</f>
        <v/>
      </c>
      <c r="C980" s="129" t="str">
        <f>IF(ISBLANK('Afrap. apr21-jun21'!C982),"",'Afrap. apr21-jun21'!C982)</f>
        <v/>
      </c>
      <c r="D980" s="21">
        <f>IF('Afrap. apr21-jun21'!J982="Funktionær",0.75,0.9)</f>
        <v>0.9</v>
      </c>
      <c r="E980" s="17"/>
      <c r="J980" s="111" t="str">
        <f t="shared" si="30"/>
        <v/>
      </c>
      <c r="K980" s="30" t="str">
        <f t="shared" si="31"/>
        <v/>
      </c>
    </row>
    <row r="981" spans="1:11" x14ac:dyDescent="0.25">
      <c r="A981" s="16" t="str">
        <f>'Afrap. apr21-jun21'!A983</f>
        <v/>
      </c>
      <c r="B981" s="81" t="str">
        <f>IF(ISBLANK('Afrap. apr21-jun21'!B983),"",'Afrap. apr21-jun21'!B983)</f>
        <v/>
      </c>
      <c r="C981" s="129" t="str">
        <f>IF(ISBLANK('Afrap. apr21-jun21'!C983),"",'Afrap. apr21-jun21'!C983)</f>
        <v/>
      </c>
      <c r="D981" s="21">
        <f>IF('Afrap. apr21-jun21'!J983="Funktionær",0.75,0.9)</f>
        <v>0.9</v>
      </c>
      <c r="E981" s="17"/>
      <c r="J981" s="111" t="str">
        <f t="shared" si="30"/>
        <v/>
      </c>
      <c r="K981" s="30" t="str">
        <f t="shared" si="31"/>
        <v/>
      </c>
    </row>
    <row r="982" spans="1:11" x14ac:dyDescent="0.25">
      <c r="A982" s="16" t="str">
        <f>'Afrap. apr21-jun21'!A984</f>
        <v/>
      </c>
      <c r="B982" s="81" t="str">
        <f>IF(ISBLANK('Afrap. apr21-jun21'!B984),"",'Afrap. apr21-jun21'!B984)</f>
        <v/>
      </c>
      <c r="C982" s="129" t="str">
        <f>IF(ISBLANK('Afrap. apr21-jun21'!C984),"",'Afrap. apr21-jun21'!C984)</f>
        <v/>
      </c>
      <c r="D982" s="21">
        <f>IF('Afrap. apr21-jun21'!J984="Funktionær",0.75,0.9)</f>
        <v>0.9</v>
      </c>
      <c r="E982" s="17"/>
      <c r="J982" s="111" t="str">
        <f t="shared" si="30"/>
        <v/>
      </c>
      <c r="K982" s="30" t="str">
        <f t="shared" si="31"/>
        <v/>
      </c>
    </row>
    <row r="983" spans="1:11" x14ac:dyDescent="0.25">
      <c r="A983" s="16" t="str">
        <f>'Afrap. apr21-jun21'!A985</f>
        <v/>
      </c>
      <c r="B983" s="81" t="str">
        <f>IF(ISBLANK('Afrap. apr21-jun21'!B985),"",'Afrap. apr21-jun21'!B985)</f>
        <v/>
      </c>
      <c r="C983" s="129" t="str">
        <f>IF(ISBLANK('Afrap. apr21-jun21'!C985),"",'Afrap. apr21-jun21'!C985)</f>
        <v/>
      </c>
      <c r="D983" s="21">
        <f>IF('Afrap. apr21-jun21'!J985="Funktionær",0.75,0.9)</f>
        <v>0.9</v>
      </c>
      <c r="E983" s="17"/>
      <c r="J983" s="111" t="str">
        <f t="shared" si="30"/>
        <v/>
      </c>
      <c r="K983" s="30" t="str">
        <f t="shared" si="31"/>
        <v/>
      </c>
    </row>
    <row r="984" spans="1:11" x14ac:dyDescent="0.25">
      <c r="A984" s="16" t="str">
        <f>'Afrap. apr21-jun21'!A986</f>
        <v/>
      </c>
      <c r="B984" s="81" t="str">
        <f>IF(ISBLANK('Afrap. apr21-jun21'!B986),"",'Afrap. apr21-jun21'!B986)</f>
        <v/>
      </c>
      <c r="C984" s="129" t="str">
        <f>IF(ISBLANK('Afrap. apr21-jun21'!C986),"",'Afrap. apr21-jun21'!C986)</f>
        <v/>
      </c>
      <c r="D984" s="21">
        <f>IF('Afrap. apr21-jun21'!J986="Funktionær",0.75,0.9)</f>
        <v>0.9</v>
      </c>
      <c r="E984" s="17"/>
      <c r="J984" s="111" t="str">
        <f t="shared" si="30"/>
        <v/>
      </c>
      <c r="K984" s="30" t="str">
        <f t="shared" si="31"/>
        <v/>
      </c>
    </row>
    <row r="985" spans="1:11" x14ac:dyDescent="0.25">
      <c r="A985" s="16" t="str">
        <f>'Afrap. apr21-jun21'!A987</f>
        <v/>
      </c>
      <c r="B985" s="81" t="str">
        <f>IF(ISBLANK('Afrap. apr21-jun21'!B987),"",'Afrap. apr21-jun21'!B987)</f>
        <v/>
      </c>
      <c r="C985" s="129" t="str">
        <f>IF(ISBLANK('Afrap. apr21-jun21'!C987),"",'Afrap. apr21-jun21'!C987)</f>
        <v/>
      </c>
      <c r="D985" s="21">
        <f>IF('Afrap. apr21-jun21'!J987="Funktionær",0.75,0.9)</f>
        <v>0.9</v>
      </c>
      <c r="E985" s="17"/>
      <c r="J985" s="111" t="str">
        <f t="shared" si="30"/>
        <v/>
      </c>
      <c r="K985" s="30" t="str">
        <f t="shared" si="31"/>
        <v/>
      </c>
    </row>
    <row r="986" spans="1:11" x14ac:dyDescent="0.25">
      <c r="A986" s="16" t="str">
        <f>'Afrap. apr21-jun21'!A988</f>
        <v/>
      </c>
      <c r="B986" s="81" t="str">
        <f>IF(ISBLANK('Afrap. apr21-jun21'!B988),"",'Afrap. apr21-jun21'!B988)</f>
        <v/>
      </c>
      <c r="C986" s="129" t="str">
        <f>IF(ISBLANK('Afrap. apr21-jun21'!C988),"",'Afrap. apr21-jun21'!C988)</f>
        <v/>
      </c>
      <c r="D986" s="21">
        <f>IF('Afrap. apr21-jun21'!J988="Funktionær",0.75,0.9)</f>
        <v>0.9</v>
      </c>
      <c r="E986" s="17"/>
      <c r="J986" s="111" t="str">
        <f t="shared" si="30"/>
        <v/>
      </c>
      <c r="K986" s="30" t="str">
        <f t="shared" si="31"/>
        <v/>
      </c>
    </row>
    <row r="987" spans="1:11" x14ac:dyDescent="0.25">
      <c r="A987" s="16" t="str">
        <f>'Afrap. apr21-jun21'!A989</f>
        <v/>
      </c>
      <c r="B987" s="81" t="str">
        <f>IF(ISBLANK('Afrap. apr21-jun21'!B989),"",'Afrap. apr21-jun21'!B989)</f>
        <v/>
      </c>
      <c r="C987" s="129" t="str">
        <f>IF(ISBLANK('Afrap. apr21-jun21'!C989),"",'Afrap. apr21-jun21'!C989)</f>
        <v/>
      </c>
      <c r="D987" s="21">
        <f>IF('Afrap. apr21-jun21'!J989="Funktionær",0.75,0.9)</f>
        <v>0.9</v>
      </c>
      <c r="E987" s="17"/>
      <c r="J987" s="111" t="str">
        <f t="shared" si="30"/>
        <v/>
      </c>
      <c r="K987" s="30" t="str">
        <f t="shared" si="31"/>
        <v/>
      </c>
    </row>
    <row r="988" spans="1:11" x14ac:dyDescent="0.25">
      <c r="A988" s="16" t="str">
        <f>'Afrap. apr21-jun21'!A990</f>
        <v/>
      </c>
      <c r="B988" s="81" t="str">
        <f>IF(ISBLANK('Afrap. apr21-jun21'!B990),"",'Afrap. apr21-jun21'!B990)</f>
        <v/>
      </c>
      <c r="C988" s="129" t="str">
        <f>IF(ISBLANK('Afrap. apr21-jun21'!C990),"",'Afrap. apr21-jun21'!C990)</f>
        <v/>
      </c>
      <c r="D988" s="21">
        <f>IF('Afrap. apr21-jun21'!J990="Funktionær",0.75,0.9)</f>
        <v>0.9</v>
      </c>
      <c r="E988" s="17"/>
      <c r="J988" s="111" t="str">
        <f t="shared" si="30"/>
        <v/>
      </c>
      <c r="K988" s="30" t="str">
        <f t="shared" si="31"/>
        <v/>
      </c>
    </row>
    <row r="989" spans="1:11" x14ac:dyDescent="0.25">
      <c r="A989" s="16" t="str">
        <f>'Afrap. apr21-jun21'!A991</f>
        <v/>
      </c>
      <c r="B989" s="81" t="str">
        <f>IF(ISBLANK('Afrap. apr21-jun21'!B991),"",'Afrap. apr21-jun21'!B991)</f>
        <v/>
      </c>
      <c r="C989" s="129" t="str">
        <f>IF(ISBLANK('Afrap. apr21-jun21'!C991),"",'Afrap. apr21-jun21'!C991)</f>
        <v/>
      </c>
      <c r="D989" s="21">
        <f>IF('Afrap. apr21-jun21'!J991="Funktionær",0.75,0.9)</f>
        <v>0.9</v>
      </c>
      <c r="E989" s="17"/>
      <c r="J989" s="111" t="str">
        <f t="shared" si="30"/>
        <v/>
      </c>
      <c r="K989" s="30" t="str">
        <f t="shared" si="31"/>
        <v/>
      </c>
    </row>
    <row r="990" spans="1:11" x14ac:dyDescent="0.25">
      <c r="A990" s="16" t="str">
        <f>'Afrap. apr21-jun21'!A992</f>
        <v/>
      </c>
      <c r="B990" s="81" t="str">
        <f>IF(ISBLANK('Afrap. apr21-jun21'!B992),"",'Afrap. apr21-jun21'!B992)</f>
        <v/>
      </c>
      <c r="C990" s="129" t="str">
        <f>IF(ISBLANK('Afrap. apr21-jun21'!C992),"",'Afrap. apr21-jun21'!C992)</f>
        <v/>
      </c>
      <c r="D990" s="21">
        <f>IF('Afrap. apr21-jun21'!J992="Funktionær",0.75,0.9)</f>
        <v>0.9</v>
      </c>
      <c r="E990" s="17"/>
      <c r="J990" s="111" t="str">
        <f t="shared" si="30"/>
        <v/>
      </c>
      <c r="K990" s="30" t="str">
        <f t="shared" si="31"/>
        <v/>
      </c>
    </row>
    <row r="991" spans="1:11" x14ac:dyDescent="0.25">
      <c r="A991" s="16" t="str">
        <f>'Afrap. apr21-jun21'!A993</f>
        <v/>
      </c>
      <c r="B991" s="81" t="str">
        <f>IF(ISBLANK('Afrap. apr21-jun21'!B993),"",'Afrap. apr21-jun21'!B993)</f>
        <v/>
      </c>
      <c r="C991" s="129" t="str">
        <f>IF(ISBLANK('Afrap. apr21-jun21'!C993),"",'Afrap. apr21-jun21'!C993)</f>
        <v/>
      </c>
      <c r="D991" s="21">
        <f>IF('Afrap. apr21-jun21'!J993="Funktionær",0.75,0.9)</f>
        <v>0.9</v>
      </c>
      <c r="E991" s="17"/>
      <c r="J991" s="111" t="str">
        <f t="shared" si="30"/>
        <v/>
      </c>
      <c r="K991" s="30" t="str">
        <f t="shared" si="31"/>
        <v/>
      </c>
    </row>
    <row r="992" spans="1:11" x14ac:dyDescent="0.25">
      <c r="A992" s="16" t="str">
        <f>'Afrap. apr21-jun21'!A994</f>
        <v/>
      </c>
      <c r="B992" s="81" t="str">
        <f>IF(ISBLANK('Afrap. apr21-jun21'!B994),"",'Afrap. apr21-jun21'!B994)</f>
        <v/>
      </c>
      <c r="C992" s="129" t="str">
        <f>IF(ISBLANK('Afrap. apr21-jun21'!C994),"",'Afrap. apr21-jun21'!C994)</f>
        <v/>
      </c>
      <c r="D992" s="21">
        <f>IF('Afrap. apr21-jun21'!J994="Funktionær",0.75,0.9)</f>
        <v>0.9</v>
      </c>
      <c r="E992" s="17"/>
      <c r="J992" s="111" t="str">
        <f t="shared" si="30"/>
        <v/>
      </c>
      <c r="K992" s="30" t="str">
        <f t="shared" si="31"/>
        <v/>
      </c>
    </row>
    <row r="993" spans="1:11" x14ac:dyDescent="0.25">
      <c r="A993" s="16" t="str">
        <f>'Afrap. apr21-jun21'!A995</f>
        <v/>
      </c>
      <c r="B993" s="81" t="str">
        <f>IF(ISBLANK('Afrap. apr21-jun21'!B995),"",'Afrap. apr21-jun21'!B995)</f>
        <v/>
      </c>
      <c r="C993" s="129" t="str">
        <f>IF(ISBLANK('Afrap. apr21-jun21'!C995),"",'Afrap. apr21-jun21'!C995)</f>
        <v/>
      </c>
      <c r="D993" s="21">
        <f>IF('Afrap. apr21-jun21'!J995="Funktionær",0.75,0.9)</f>
        <v>0.9</v>
      </c>
      <c r="E993" s="17"/>
      <c r="J993" s="111" t="str">
        <f t="shared" si="30"/>
        <v/>
      </c>
      <c r="K993" s="30" t="str">
        <f t="shared" si="31"/>
        <v/>
      </c>
    </row>
    <row r="994" spans="1:11" x14ac:dyDescent="0.25">
      <c r="A994" s="16" t="str">
        <f>'Afrap. apr21-jun21'!A996</f>
        <v/>
      </c>
      <c r="B994" s="81" t="str">
        <f>IF(ISBLANK('Afrap. apr21-jun21'!B996),"",'Afrap. apr21-jun21'!B996)</f>
        <v/>
      </c>
      <c r="C994" s="129" t="str">
        <f>IF(ISBLANK('Afrap. apr21-jun21'!C996),"",'Afrap. apr21-jun21'!C996)</f>
        <v/>
      </c>
      <c r="D994" s="21">
        <f>IF('Afrap. apr21-jun21'!J996="Funktionær",0.75,0.9)</f>
        <v>0.9</v>
      </c>
      <c r="E994" s="17"/>
      <c r="J994" s="111" t="str">
        <f t="shared" si="30"/>
        <v/>
      </c>
      <c r="K994" s="30" t="str">
        <f t="shared" si="31"/>
        <v/>
      </c>
    </row>
    <row r="995" spans="1:11" x14ac:dyDescent="0.25">
      <c r="A995" s="16" t="str">
        <f>'Afrap. apr21-jun21'!A997</f>
        <v/>
      </c>
      <c r="B995" s="81" t="str">
        <f>IF(ISBLANK('Afrap. apr21-jun21'!B997),"",'Afrap. apr21-jun21'!B997)</f>
        <v/>
      </c>
      <c r="C995" s="129" t="str">
        <f>IF(ISBLANK('Afrap. apr21-jun21'!C997),"",'Afrap. apr21-jun21'!C997)</f>
        <v/>
      </c>
      <c r="D995" s="21">
        <f>IF('Afrap. apr21-jun21'!J997="Funktionær",0.75,0.9)</f>
        <v>0.9</v>
      </c>
      <c r="E995" s="17"/>
      <c r="J995" s="111" t="str">
        <f t="shared" si="30"/>
        <v/>
      </c>
      <c r="K995" s="30" t="str">
        <f t="shared" si="31"/>
        <v/>
      </c>
    </row>
    <row r="996" spans="1:11" x14ac:dyDescent="0.25">
      <c r="A996" s="16" t="str">
        <f>'Afrap. apr21-jun21'!A998</f>
        <v/>
      </c>
      <c r="B996" s="81" t="str">
        <f>IF(ISBLANK('Afrap. apr21-jun21'!B998),"",'Afrap. apr21-jun21'!B998)</f>
        <v/>
      </c>
      <c r="C996" s="129" t="str">
        <f>IF(ISBLANK('Afrap. apr21-jun21'!C998),"",'Afrap. apr21-jun21'!C998)</f>
        <v/>
      </c>
      <c r="D996" s="21">
        <f>IF('Afrap. apr21-jun21'!J998="Funktionær",0.75,0.9)</f>
        <v>0.9</v>
      </c>
      <c r="E996" s="17"/>
      <c r="J996" s="111" t="str">
        <f t="shared" si="30"/>
        <v/>
      </c>
      <c r="K996" s="30" t="str">
        <f t="shared" si="31"/>
        <v/>
      </c>
    </row>
    <row r="997" spans="1:11" x14ac:dyDescent="0.25">
      <c r="A997" s="16" t="str">
        <f>'Afrap. apr21-jun21'!A999</f>
        <v/>
      </c>
      <c r="B997" s="81" t="str">
        <f>IF(ISBLANK('Afrap. apr21-jun21'!B999),"",'Afrap. apr21-jun21'!B999)</f>
        <v/>
      </c>
      <c r="C997" s="129" t="str">
        <f>IF(ISBLANK('Afrap. apr21-jun21'!C999),"",'Afrap. apr21-jun21'!C999)</f>
        <v/>
      </c>
      <c r="D997" s="21">
        <f>IF('Afrap. apr21-jun21'!J999="Funktionær",0.75,0.9)</f>
        <v>0.9</v>
      </c>
      <c r="E997" s="17"/>
      <c r="J997" s="111" t="str">
        <f t="shared" si="30"/>
        <v/>
      </c>
      <c r="K997" s="30" t="str">
        <f t="shared" si="31"/>
        <v/>
      </c>
    </row>
    <row r="998" spans="1:11" x14ac:dyDescent="0.25">
      <c r="A998" s="16" t="str">
        <f>'Afrap. apr21-jun21'!A1000</f>
        <v/>
      </c>
      <c r="B998" s="81" t="str">
        <f>IF(ISBLANK('Afrap. apr21-jun21'!B1000),"",'Afrap. apr21-jun21'!B1000)</f>
        <v/>
      </c>
      <c r="C998" s="129" t="str">
        <f>IF(ISBLANK('Afrap. apr21-jun21'!C1000),"",'Afrap. apr21-jun21'!C1000)</f>
        <v/>
      </c>
      <c r="D998" s="21">
        <f>IF('Afrap. apr21-jun21'!J1000="Funktionær",0.75,0.9)</f>
        <v>0.9</v>
      </c>
      <c r="E998" s="17"/>
      <c r="J998" s="111" t="str">
        <f t="shared" si="30"/>
        <v/>
      </c>
      <c r="K998" s="30" t="str">
        <f t="shared" si="31"/>
        <v/>
      </c>
    </row>
    <row r="999" spans="1:11" x14ac:dyDescent="0.25">
      <c r="A999" s="16" t="str">
        <f>'Afrap. apr21-jun21'!A1001</f>
        <v/>
      </c>
      <c r="B999" s="81" t="str">
        <f>IF(ISBLANK('Afrap. apr21-jun21'!B1001),"",'Afrap. apr21-jun21'!B1001)</f>
        <v/>
      </c>
      <c r="C999" s="129" t="str">
        <f>IF(ISBLANK('Afrap. apr21-jun21'!C1001),"",'Afrap. apr21-jun21'!C1001)</f>
        <v/>
      </c>
      <c r="D999" s="21">
        <f>IF('Afrap. apr21-jun21'!J1001="Funktionær",0.75,0.9)</f>
        <v>0.9</v>
      </c>
      <c r="E999" s="17"/>
      <c r="J999" s="111" t="str">
        <f t="shared" si="30"/>
        <v/>
      </c>
      <c r="K999" s="30" t="str">
        <f t="shared" si="31"/>
        <v/>
      </c>
    </row>
    <row r="1000" spans="1:11" x14ac:dyDescent="0.25">
      <c r="A1000" s="16" t="str">
        <f>'Afrap. apr21-jun21'!A1002</f>
        <v/>
      </c>
      <c r="B1000" s="81" t="str">
        <f>IF(ISBLANK('Afrap. apr21-jun21'!B1002),"",'Afrap. apr21-jun21'!B1002)</f>
        <v/>
      </c>
      <c r="C1000" s="129" t="str">
        <f>IF(ISBLANK('Afrap. apr21-jun21'!C1002),"",'Afrap. apr21-jun21'!C1002)</f>
        <v/>
      </c>
      <c r="D1000" s="21">
        <f>IF('Afrap. apr21-jun21'!J1002="Funktionær",0.75,0.9)</f>
        <v>0.9</v>
      </c>
      <c r="E1000" s="17"/>
      <c r="J1000" s="111" t="str">
        <f t="shared" si="30"/>
        <v/>
      </c>
      <c r="K1000" s="30" t="str">
        <f t="shared" si="31"/>
        <v/>
      </c>
    </row>
    <row r="1001" spans="1:11" x14ac:dyDescent="0.25">
      <c r="A1001" s="16" t="str">
        <f>'Afrap. apr21-jun21'!A1003</f>
        <v/>
      </c>
      <c r="B1001" s="81" t="str">
        <f>IF(ISBLANK('Afrap. apr21-jun21'!B1003),"",'Afrap. apr21-jun21'!B1003)</f>
        <v/>
      </c>
      <c r="C1001" s="129" t="str">
        <f>IF(ISBLANK('Afrap. apr21-jun21'!C1003),"",'Afrap. apr21-jun21'!C1003)</f>
        <v/>
      </c>
      <c r="D1001" s="21">
        <f>IF('Afrap. apr21-jun21'!J1003="Funktionær",0.75,0.9)</f>
        <v>0.9</v>
      </c>
      <c r="E1001" s="17"/>
      <c r="J1001" s="111" t="str">
        <f t="shared" si="30"/>
        <v/>
      </c>
      <c r="K1001" s="30" t="str">
        <f t="shared" si="31"/>
        <v/>
      </c>
    </row>
    <row r="1002" spans="1:11" x14ac:dyDescent="0.25">
      <c r="A1002" s="16" t="str">
        <f>'Afrap. apr21-jun21'!A1004</f>
        <v/>
      </c>
      <c r="B1002" s="81" t="str">
        <f>IF(ISBLANK('Afrap. apr21-jun21'!B1004),"",'Afrap. apr21-jun21'!B1004)</f>
        <v/>
      </c>
      <c r="C1002" s="129" t="str">
        <f>IF(ISBLANK('Afrap. apr21-jun21'!C1004),"",'Afrap. apr21-jun21'!C1004)</f>
        <v/>
      </c>
      <c r="D1002" s="21">
        <f>IF('Afrap. apr21-jun21'!J1004="Funktionær",0.75,0.9)</f>
        <v>0.9</v>
      </c>
      <c r="E1002" s="17"/>
      <c r="J1002" s="111" t="str">
        <f t="shared" si="30"/>
        <v/>
      </c>
      <c r="K1002" s="30" t="str">
        <f t="shared" si="31"/>
        <v/>
      </c>
    </row>
    <row r="1003" spans="1:11" x14ac:dyDescent="0.25">
      <c r="A1003" s="16" t="str">
        <f>'Afrap. apr21-jun21'!A1005</f>
        <v/>
      </c>
      <c r="B1003" s="81" t="str">
        <f>IF(ISBLANK('Afrap. apr21-jun21'!B1005),"",'Afrap. apr21-jun21'!B1005)</f>
        <v/>
      </c>
      <c r="C1003" s="129" t="str">
        <f>IF(ISBLANK('Afrap. apr21-jun21'!C1005),"",'Afrap. apr21-jun21'!C1005)</f>
        <v/>
      </c>
      <c r="D1003" s="21">
        <f>IF('Afrap. apr21-jun21'!J1005="Funktionær",0.75,0.9)</f>
        <v>0.9</v>
      </c>
      <c r="E1003" s="17"/>
      <c r="J1003" s="111" t="str">
        <f t="shared" si="30"/>
        <v/>
      </c>
      <c r="K1003" s="30" t="str">
        <f t="shared" si="31"/>
        <v/>
      </c>
    </row>
    <row r="1004" spans="1:11" x14ac:dyDescent="0.25">
      <c r="A1004" s="16" t="str">
        <f>'Afrap. apr21-jun21'!A1006</f>
        <v/>
      </c>
      <c r="B1004" s="81" t="str">
        <f>IF(ISBLANK('Afrap. apr21-jun21'!B1006),"",'Afrap. apr21-jun21'!B1006)</f>
        <v/>
      </c>
      <c r="C1004" s="129" t="str">
        <f>IF(ISBLANK('Afrap. apr21-jun21'!C1006),"",'Afrap. apr21-jun21'!C1006)</f>
        <v/>
      </c>
      <c r="D1004" s="21">
        <f>IF('Afrap. apr21-jun21'!J1006="Funktionær",0.75,0.9)</f>
        <v>0.9</v>
      </c>
      <c r="E1004" s="17"/>
      <c r="J1004" s="111" t="str">
        <f t="shared" si="30"/>
        <v/>
      </c>
      <c r="K1004" s="30" t="str">
        <f t="shared" si="31"/>
        <v/>
      </c>
    </row>
    <row r="1005" spans="1:11" x14ac:dyDescent="0.25">
      <c r="A1005" s="16" t="str">
        <f>'Afrap. apr21-jun21'!A1007</f>
        <v/>
      </c>
      <c r="B1005" s="81" t="str">
        <f>IF(ISBLANK('Afrap. apr21-jun21'!B1007),"",'Afrap. apr21-jun21'!B1007)</f>
        <v/>
      </c>
      <c r="C1005" s="129" t="str">
        <f>IF(ISBLANK('Afrap. apr21-jun21'!C1007),"",'Afrap. apr21-jun21'!C1007)</f>
        <v/>
      </c>
      <c r="D1005" s="21">
        <f>IF('Afrap. apr21-jun21'!J1007="Funktionær",0.75,0.9)</f>
        <v>0.9</v>
      </c>
      <c r="E1005" s="17"/>
      <c r="J1005" s="111" t="str">
        <f t="shared" si="30"/>
        <v/>
      </c>
      <c r="K1005" s="30" t="str">
        <f t="shared" si="31"/>
        <v/>
      </c>
    </row>
    <row r="1006" spans="1:11" x14ac:dyDescent="0.25">
      <c r="A1006" s="16" t="str">
        <f>'Afrap. apr21-jun21'!A1008</f>
        <v/>
      </c>
      <c r="B1006" s="81" t="str">
        <f>IF(ISBLANK('Afrap. apr21-jun21'!B1008),"",'Afrap. apr21-jun21'!B1008)</f>
        <v/>
      </c>
      <c r="C1006" s="129" t="str">
        <f>IF(ISBLANK('Afrap. apr21-jun21'!C1008),"",'Afrap. apr21-jun21'!C1008)</f>
        <v/>
      </c>
      <c r="D1006" s="21">
        <f>IF('Afrap. apr21-jun21'!J1008="Funktionær",0.75,0.9)</f>
        <v>0.9</v>
      </c>
      <c r="E1006" s="17"/>
      <c r="J1006" s="111" t="str">
        <f t="shared" si="30"/>
        <v/>
      </c>
      <c r="K1006" s="30" t="str">
        <f t="shared" si="31"/>
        <v/>
      </c>
    </row>
    <row r="1007" spans="1:11" x14ac:dyDescent="0.25">
      <c r="A1007" s="16" t="str">
        <f>'Afrap. apr21-jun21'!A1009</f>
        <v/>
      </c>
      <c r="B1007" s="81" t="str">
        <f>IF(ISBLANK('Afrap. apr21-jun21'!B1009),"",'Afrap. apr21-jun21'!B1009)</f>
        <v/>
      </c>
      <c r="C1007" s="129" t="str">
        <f>IF(ISBLANK('Afrap. apr21-jun21'!C1009),"",'Afrap. apr21-jun21'!C1009)</f>
        <v/>
      </c>
      <c r="D1007" s="21">
        <f>IF('Afrap. apr21-jun21'!J1009="Funktionær",0.75,0.9)</f>
        <v>0.9</v>
      </c>
      <c r="E1007" s="17"/>
      <c r="J1007" s="111" t="str">
        <f t="shared" si="30"/>
        <v/>
      </c>
      <c r="K1007" s="30" t="str">
        <f t="shared" si="31"/>
        <v/>
      </c>
    </row>
    <row r="1008" spans="1:11" x14ac:dyDescent="0.25">
      <c r="A1008" s="16" t="str">
        <f>'Afrap. apr21-jun21'!A1010</f>
        <v/>
      </c>
      <c r="B1008" s="81" t="str">
        <f>IF(ISBLANK('Afrap. apr21-jun21'!B1010),"",'Afrap. apr21-jun21'!B1010)</f>
        <v/>
      </c>
      <c r="C1008" s="129" t="str">
        <f>IF(ISBLANK('Afrap. apr21-jun21'!C1010),"",'Afrap. apr21-jun21'!C1010)</f>
        <v/>
      </c>
      <c r="D1008" s="21">
        <f>IF('Afrap. apr21-jun21'!J1010="Funktionær",0.75,0.9)</f>
        <v>0.9</v>
      </c>
      <c r="E1008" s="17"/>
      <c r="J1008" s="111" t="str">
        <f t="shared" si="30"/>
        <v/>
      </c>
      <c r="K1008" s="30" t="str">
        <f t="shared" si="31"/>
        <v/>
      </c>
    </row>
    <row r="1009" spans="1:11" x14ac:dyDescent="0.25">
      <c r="A1009" s="16" t="str">
        <f>'Afrap. apr21-jun21'!A1011</f>
        <v/>
      </c>
      <c r="B1009" s="81" t="str">
        <f>IF(ISBLANK('Afrap. apr21-jun21'!B1011),"",'Afrap. apr21-jun21'!B1011)</f>
        <v/>
      </c>
      <c r="C1009" s="129" t="str">
        <f>IF(ISBLANK('Afrap. apr21-jun21'!C1011),"",'Afrap. apr21-jun21'!C1011)</f>
        <v/>
      </c>
      <c r="D1009" s="21">
        <f>IF('Afrap. apr21-jun21'!J1011="Funktionær",0.75,0.9)</f>
        <v>0.9</v>
      </c>
      <c r="E1009" s="17"/>
      <c r="J1009" s="111" t="str">
        <f t="shared" si="30"/>
        <v/>
      </c>
      <c r="K1009" s="30" t="str">
        <f t="shared" si="31"/>
        <v/>
      </c>
    </row>
    <row r="1010" spans="1:11" x14ac:dyDescent="0.25">
      <c r="A1010" s="16" t="str">
        <f>'Afrap. apr21-jun21'!A1012</f>
        <v/>
      </c>
      <c r="B1010" s="81" t="str">
        <f>IF(ISBLANK('Afrap. apr21-jun21'!B1012),"",'Afrap. apr21-jun21'!B1012)</f>
        <v/>
      </c>
      <c r="C1010" s="129" t="str">
        <f>IF(ISBLANK('Afrap. apr21-jun21'!C1012),"",'Afrap. apr21-jun21'!C1012)</f>
        <v/>
      </c>
      <c r="D1010" s="21">
        <f>IF('Afrap. apr21-jun21'!J1012="Funktionær",0.75,0.9)</f>
        <v>0.9</v>
      </c>
      <c r="E1010" s="17"/>
      <c r="J1010" s="111" t="str">
        <f t="shared" si="30"/>
        <v/>
      </c>
      <c r="K1010" s="30" t="str">
        <f t="shared" si="31"/>
        <v/>
      </c>
    </row>
    <row r="1011" spans="1:11" x14ac:dyDescent="0.25">
      <c r="A1011" s="16" t="str">
        <f>'Afrap. apr21-jun21'!A1013</f>
        <v/>
      </c>
      <c r="B1011" s="81" t="str">
        <f>IF(ISBLANK('Afrap. apr21-jun21'!B1013),"",'Afrap. apr21-jun21'!B1013)</f>
        <v/>
      </c>
      <c r="C1011" s="129" t="str">
        <f>IF(ISBLANK('Afrap. apr21-jun21'!C1013),"",'Afrap. apr21-jun21'!C1013)</f>
        <v/>
      </c>
      <c r="D1011" s="21">
        <f>IF('Afrap. apr21-jun21'!J1013="Funktionær",0.75,0.9)</f>
        <v>0.9</v>
      </c>
      <c r="E1011" s="17"/>
      <c r="J1011" s="111" t="str">
        <f t="shared" si="30"/>
        <v/>
      </c>
      <c r="K1011" s="30" t="str">
        <f t="shared" si="31"/>
        <v/>
      </c>
    </row>
    <row r="1012" spans="1:11" x14ac:dyDescent="0.25">
      <c r="A1012" s="16" t="str">
        <f>'Afrap. apr21-jun21'!A1014</f>
        <v/>
      </c>
      <c r="B1012" s="81" t="str">
        <f>IF(ISBLANK('Afrap. apr21-jun21'!B1014),"",'Afrap. apr21-jun21'!B1014)</f>
        <v/>
      </c>
      <c r="C1012" s="129" t="str">
        <f>IF(ISBLANK('Afrap. apr21-jun21'!C1014),"",'Afrap. apr21-jun21'!C1014)</f>
        <v/>
      </c>
      <c r="D1012" s="21">
        <f>IF('Afrap. apr21-jun21'!J1014="Funktionær",0.75,0.9)</f>
        <v>0.9</v>
      </c>
      <c r="E1012" s="17"/>
      <c r="J1012" s="111" t="str">
        <f t="shared" si="30"/>
        <v/>
      </c>
      <c r="K1012" s="30" t="str">
        <f t="shared" si="31"/>
        <v/>
      </c>
    </row>
    <row r="1013" spans="1:11" x14ac:dyDescent="0.25">
      <c r="A1013" s="16" t="str">
        <f>'Afrap. apr21-jun21'!A1015</f>
        <v/>
      </c>
      <c r="B1013" s="81" t="str">
        <f>IF(ISBLANK('Afrap. apr21-jun21'!B1015),"",'Afrap. apr21-jun21'!B1015)</f>
        <v/>
      </c>
      <c r="C1013" s="129" t="str">
        <f>IF(ISBLANK('Afrap. apr21-jun21'!C1015),"",'Afrap. apr21-jun21'!C1015)</f>
        <v/>
      </c>
      <c r="D1013" s="21">
        <f>IF('Afrap. apr21-jun21'!J1015="Funktionær",0.75,0.9)</f>
        <v>0.9</v>
      </c>
      <c r="E1013" s="17"/>
      <c r="J1013" s="111" t="str">
        <f t="shared" si="30"/>
        <v/>
      </c>
      <c r="K1013" s="30" t="str">
        <f t="shared" si="31"/>
        <v/>
      </c>
    </row>
    <row r="1014" spans="1:11" x14ac:dyDescent="0.25">
      <c r="A1014" s="16" t="str">
        <f>'Afrap. apr21-jun21'!A1016</f>
        <v/>
      </c>
      <c r="B1014" s="81" t="str">
        <f>IF(ISBLANK('Afrap. apr21-jun21'!B1016),"",'Afrap. apr21-jun21'!B1016)</f>
        <v/>
      </c>
      <c r="C1014" s="129" t="str">
        <f>IF(ISBLANK('Afrap. apr21-jun21'!C1016),"",'Afrap. apr21-jun21'!C1016)</f>
        <v/>
      </c>
      <c r="D1014" s="21">
        <f>IF('Afrap. apr21-jun21'!J1016="Funktionær",0.75,0.9)</f>
        <v>0.9</v>
      </c>
      <c r="E1014" s="17"/>
      <c r="J1014" s="111" t="str">
        <f t="shared" si="30"/>
        <v/>
      </c>
      <c r="K1014" s="30" t="str">
        <f t="shared" si="31"/>
        <v/>
      </c>
    </row>
    <row r="1015" spans="1:11" x14ac:dyDescent="0.25">
      <c r="A1015" s="16" t="str">
        <f>'Afrap. apr21-jun21'!A1017</f>
        <v/>
      </c>
      <c r="B1015" s="81" t="str">
        <f>IF(ISBLANK('Afrap. apr21-jun21'!B1017),"",'Afrap. apr21-jun21'!B1017)</f>
        <v/>
      </c>
      <c r="C1015" s="129" t="str">
        <f>IF(ISBLANK('Afrap. apr21-jun21'!C1017),"",'Afrap. apr21-jun21'!C1017)</f>
        <v/>
      </c>
      <c r="D1015" s="21">
        <f>IF('Afrap. apr21-jun21'!J1017="Funktionær",0.75,0.9)</f>
        <v>0.9</v>
      </c>
      <c r="E1015" s="17"/>
      <c r="J1015" s="111" t="str">
        <f t="shared" si="30"/>
        <v/>
      </c>
      <c r="K1015" s="30" t="str">
        <f t="shared" si="31"/>
        <v/>
      </c>
    </row>
    <row r="1016" spans="1:11" x14ac:dyDescent="0.25">
      <c r="A1016" s="16" t="str">
        <f>'Afrap. apr21-jun21'!A1018</f>
        <v/>
      </c>
      <c r="B1016" s="81" t="str">
        <f>IF(ISBLANK('Afrap. apr21-jun21'!B1018),"",'Afrap. apr21-jun21'!B1018)</f>
        <v/>
      </c>
      <c r="C1016" s="129" t="str">
        <f>IF(ISBLANK('Afrap. apr21-jun21'!C1018),"",'Afrap. apr21-jun21'!C1018)</f>
        <v/>
      </c>
      <c r="D1016" s="21">
        <f>IF('Afrap. apr21-jun21'!J1018="Funktionær",0.75,0.9)</f>
        <v>0.9</v>
      </c>
      <c r="E1016" s="17"/>
      <c r="J1016" s="111" t="str">
        <f t="shared" si="30"/>
        <v/>
      </c>
      <c r="K1016" s="30" t="str">
        <f t="shared" si="31"/>
        <v/>
      </c>
    </row>
    <row r="1017" spans="1:11" x14ac:dyDescent="0.25">
      <c r="A1017" s="16" t="str">
        <f>'Afrap. apr21-jun21'!A1019</f>
        <v/>
      </c>
      <c r="B1017" s="81" t="str">
        <f>IF(ISBLANK('Afrap. apr21-jun21'!B1019),"",'Afrap. apr21-jun21'!B1019)</f>
        <v/>
      </c>
      <c r="C1017" s="129" t="str">
        <f>IF(ISBLANK('Afrap. apr21-jun21'!C1019),"",'Afrap. apr21-jun21'!C1019)</f>
        <v/>
      </c>
      <c r="D1017" s="21">
        <f>IF('Afrap. apr21-jun21'!J1019="Funktionær",0.75,0.9)</f>
        <v>0.9</v>
      </c>
      <c r="E1017" s="17"/>
      <c r="J1017" s="111" t="str">
        <f t="shared" si="30"/>
        <v/>
      </c>
      <c r="K1017" s="30" t="str">
        <f t="shared" si="31"/>
        <v/>
      </c>
    </row>
    <row r="1018" spans="1:11" x14ac:dyDescent="0.25">
      <c r="A1018" s="16" t="str">
        <f>'Afrap. apr21-jun21'!A1020</f>
        <v/>
      </c>
      <c r="B1018" s="81" t="str">
        <f>IF(ISBLANK('Afrap. apr21-jun21'!B1020),"",'Afrap. apr21-jun21'!B1020)</f>
        <v/>
      </c>
      <c r="C1018" s="129" t="str">
        <f>IF(ISBLANK('Afrap. apr21-jun21'!C1020),"",'Afrap. apr21-jun21'!C1020)</f>
        <v/>
      </c>
      <c r="D1018" s="21">
        <f>IF('Afrap. apr21-jun21'!J1020="Funktionær",0.75,0.9)</f>
        <v>0.9</v>
      </c>
      <c r="E1018" s="17"/>
      <c r="J1018" s="111" t="str">
        <f t="shared" si="30"/>
        <v/>
      </c>
      <c r="K1018" s="30" t="str">
        <f t="shared" si="31"/>
        <v/>
      </c>
    </row>
    <row r="1019" spans="1:11" x14ac:dyDescent="0.25">
      <c r="A1019" s="16" t="str">
        <f>'Afrap. apr21-jun21'!A1021</f>
        <v/>
      </c>
      <c r="B1019" s="81" t="str">
        <f>IF(ISBLANK('Afrap. apr21-jun21'!B1021),"",'Afrap. apr21-jun21'!B1021)</f>
        <v/>
      </c>
      <c r="C1019" s="129" t="str">
        <f>IF(ISBLANK('Afrap. apr21-jun21'!C1021),"",'Afrap. apr21-jun21'!C1021)</f>
        <v/>
      </c>
      <c r="D1019" s="21">
        <f>IF('Afrap. apr21-jun21'!J1021="Funktionær",0.75,0.9)</f>
        <v>0.9</v>
      </c>
      <c r="E1019" s="17"/>
      <c r="J1019" s="111" t="str">
        <f t="shared" si="30"/>
        <v/>
      </c>
      <c r="K1019" s="30" t="str">
        <f t="shared" si="31"/>
        <v/>
      </c>
    </row>
    <row r="1020" spans="1:11" x14ac:dyDescent="0.25">
      <c r="A1020" s="16" t="str">
        <f>'Afrap. apr21-jun21'!A1022</f>
        <v/>
      </c>
      <c r="B1020" s="81" t="str">
        <f>IF(ISBLANK('Afrap. apr21-jun21'!B1022),"",'Afrap. apr21-jun21'!B1022)</f>
        <v/>
      </c>
      <c r="C1020" s="129" t="str">
        <f>IF(ISBLANK('Afrap. apr21-jun21'!C1022),"",'Afrap. apr21-jun21'!C1022)</f>
        <v/>
      </c>
      <c r="D1020" s="21">
        <f>IF('Afrap. apr21-jun21'!J1022="Funktionær",0.75,0.9)</f>
        <v>0.9</v>
      </c>
      <c r="E1020" s="17"/>
      <c r="J1020" s="111" t="str">
        <f t="shared" si="30"/>
        <v/>
      </c>
      <c r="K1020" s="30" t="str">
        <f t="shared" si="31"/>
        <v/>
      </c>
    </row>
    <row r="1021" spans="1:11" x14ac:dyDescent="0.25">
      <c r="A1021" s="16" t="str">
        <f>'Afrap. apr21-jun21'!A1023</f>
        <v/>
      </c>
      <c r="B1021" s="81" t="str">
        <f>IF(ISBLANK('Afrap. apr21-jun21'!B1023),"",'Afrap. apr21-jun21'!B1023)</f>
        <v/>
      </c>
      <c r="C1021" s="129" t="str">
        <f>IF(ISBLANK('Afrap. apr21-jun21'!C1023),"",'Afrap. apr21-jun21'!C1023)</f>
        <v/>
      </c>
      <c r="D1021" s="21">
        <f>IF('Afrap. apr21-jun21'!J1023="Funktionær",0.75,0.9)</f>
        <v>0.9</v>
      </c>
      <c r="E1021" s="17"/>
      <c r="J1021" s="111" t="str">
        <f t="shared" si="30"/>
        <v/>
      </c>
      <c r="K1021" s="30" t="str">
        <f t="shared" si="31"/>
        <v/>
      </c>
    </row>
    <row r="1022" spans="1:11" x14ac:dyDescent="0.25">
      <c r="A1022" s="16" t="str">
        <f>'Afrap. apr21-jun21'!A1024</f>
        <v/>
      </c>
      <c r="B1022" s="81" t="str">
        <f>IF(ISBLANK('Afrap. apr21-jun21'!B1024),"",'Afrap. apr21-jun21'!B1024)</f>
        <v/>
      </c>
      <c r="C1022" s="129" t="str">
        <f>IF(ISBLANK('Afrap. apr21-jun21'!C1024),"",'Afrap. apr21-jun21'!C1024)</f>
        <v/>
      </c>
      <c r="D1022" s="21">
        <f>IF('Afrap. apr21-jun21'!J1024="Funktionær",0.75,0.9)</f>
        <v>0.9</v>
      </c>
      <c r="E1022" s="17"/>
      <c r="J1022" s="111" t="str">
        <f t="shared" si="30"/>
        <v/>
      </c>
      <c r="K1022" s="30" t="str">
        <f t="shared" si="31"/>
        <v/>
      </c>
    </row>
    <row r="1023" spans="1:11" x14ac:dyDescent="0.25">
      <c r="A1023" s="16" t="str">
        <f>'Afrap. apr21-jun21'!A1025</f>
        <v/>
      </c>
      <c r="B1023" s="81" t="str">
        <f>IF(ISBLANK('Afrap. apr21-jun21'!B1025),"",'Afrap. apr21-jun21'!B1025)</f>
        <v/>
      </c>
      <c r="C1023" s="129" t="str">
        <f>IF(ISBLANK('Afrap. apr21-jun21'!C1025),"",'Afrap. apr21-jun21'!C1025)</f>
        <v/>
      </c>
      <c r="D1023" s="21">
        <f>IF('Afrap. apr21-jun21'!J1025="Funktionær",0.75,0.9)</f>
        <v>0.9</v>
      </c>
      <c r="E1023" s="17"/>
      <c r="J1023" s="111" t="str">
        <f t="shared" si="30"/>
        <v/>
      </c>
      <c r="K1023" s="30" t="str">
        <f t="shared" si="31"/>
        <v/>
      </c>
    </row>
    <row r="1024" spans="1:11" x14ac:dyDescent="0.25">
      <c r="A1024" s="16" t="str">
        <f>'Afrap. apr21-jun21'!A1026</f>
        <v/>
      </c>
      <c r="B1024" s="81" t="str">
        <f>IF(ISBLANK('Afrap. apr21-jun21'!B1026),"",'Afrap. apr21-jun21'!B1026)</f>
        <v/>
      </c>
      <c r="C1024" s="129" t="str">
        <f>IF(ISBLANK('Afrap. apr21-jun21'!C1026),"",'Afrap. apr21-jun21'!C1026)</f>
        <v/>
      </c>
      <c r="D1024" s="21">
        <f>IF('Afrap. apr21-jun21'!J1026="Funktionær",0.75,0.9)</f>
        <v>0.9</v>
      </c>
      <c r="E1024" s="17"/>
      <c r="J1024" s="111" t="str">
        <f t="shared" si="30"/>
        <v/>
      </c>
      <c r="K1024" s="30" t="str">
        <f t="shared" si="31"/>
        <v/>
      </c>
    </row>
    <row r="1025" spans="1:11" x14ac:dyDescent="0.25">
      <c r="A1025" s="16" t="str">
        <f>'Afrap. apr21-jun21'!A1027</f>
        <v/>
      </c>
      <c r="B1025" s="81" t="str">
        <f>IF(ISBLANK('Afrap. apr21-jun21'!B1027),"",'Afrap. apr21-jun21'!B1027)</f>
        <v/>
      </c>
      <c r="C1025" s="129" t="str">
        <f>IF(ISBLANK('Afrap. apr21-jun21'!C1027),"",'Afrap. apr21-jun21'!C1027)</f>
        <v/>
      </c>
      <c r="D1025" s="21">
        <f>IF('Afrap. apr21-jun21'!J1027="Funktionær",0.75,0.9)</f>
        <v>0.9</v>
      </c>
      <c r="E1025" s="17"/>
      <c r="J1025" s="111" t="str">
        <f t="shared" si="30"/>
        <v/>
      </c>
      <c r="K1025" s="30" t="str">
        <f t="shared" si="31"/>
        <v/>
      </c>
    </row>
    <row r="1026" spans="1:11" x14ac:dyDescent="0.25">
      <c r="A1026" s="16" t="str">
        <f>'Afrap. apr21-jun21'!A1028</f>
        <v/>
      </c>
      <c r="B1026" s="81" t="str">
        <f>IF(ISBLANK('Afrap. apr21-jun21'!B1028),"",'Afrap. apr21-jun21'!B1028)</f>
        <v/>
      </c>
      <c r="C1026" s="129" t="str">
        <f>IF(ISBLANK('Afrap. apr21-jun21'!C1028),"",'Afrap. apr21-jun21'!C1028)</f>
        <v/>
      </c>
      <c r="D1026" s="21">
        <f>IF('Afrap. apr21-jun21'!J1028="Funktionær",0.75,0.9)</f>
        <v>0.9</v>
      </c>
      <c r="E1026" s="17"/>
      <c r="J1026" s="111" t="str">
        <f t="shared" si="30"/>
        <v/>
      </c>
      <c r="K1026" s="30" t="str">
        <f t="shared" si="31"/>
        <v/>
      </c>
    </row>
    <row r="1027" spans="1:11" x14ac:dyDescent="0.25">
      <c r="A1027" s="16" t="str">
        <f>'Afrap. apr21-jun21'!A1029</f>
        <v/>
      </c>
      <c r="B1027" s="81" t="str">
        <f>IF(ISBLANK('Afrap. apr21-jun21'!B1029),"",'Afrap. apr21-jun21'!B1029)</f>
        <v/>
      </c>
      <c r="C1027" s="129" t="str">
        <f>IF(ISBLANK('Afrap. apr21-jun21'!C1029),"",'Afrap. apr21-jun21'!C1029)</f>
        <v/>
      </c>
      <c r="D1027" s="21">
        <f>IF('Afrap. apr21-jun21'!J1029="Funktionær",0.75,0.9)</f>
        <v>0.9</v>
      </c>
      <c r="E1027" s="17"/>
      <c r="J1027" s="111" t="str">
        <f t="shared" si="30"/>
        <v/>
      </c>
      <c r="K1027" s="30" t="str">
        <f t="shared" si="31"/>
        <v/>
      </c>
    </row>
    <row r="1028" spans="1:11" x14ac:dyDescent="0.25">
      <c r="A1028" s="16" t="str">
        <f>'Afrap. apr21-jun21'!A1030</f>
        <v/>
      </c>
      <c r="B1028" s="81" t="str">
        <f>IF(ISBLANK('Afrap. apr21-jun21'!B1030),"",'Afrap. apr21-jun21'!B1030)</f>
        <v/>
      </c>
      <c r="C1028" s="129" t="str">
        <f>IF(ISBLANK('Afrap. apr21-jun21'!C1030),"",'Afrap. apr21-jun21'!C1030)</f>
        <v/>
      </c>
      <c r="D1028" s="21">
        <f>IF('Afrap. apr21-jun21'!J1030="Funktionær",0.75,0.9)</f>
        <v>0.9</v>
      </c>
      <c r="E1028" s="17"/>
      <c r="J1028" s="111" t="str">
        <f t="shared" si="30"/>
        <v/>
      </c>
      <c r="K1028" s="30" t="str">
        <f t="shared" si="31"/>
        <v/>
      </c>
    </row>
    <row r="1029" spans="1:11" x14ac:dyDescent="0.25">
      <c r="A1029" s="16" t="str">
        <f>'Afrap. apr21-jun21'!A1031</f>
        <v/>
      </c>
      <c r="B1029" s="81" t="str">
        <f>IF(ISBLANK('Afrap. apr21-jun21'!B1031),"",'Afrap. apr21-jun21'!B1031)</f>
        <v/>
      </c>
      <c r="C1029" s="129" t="str">
        <f>IF(ISBLANK('Afrap. apr21-jun21'!C1031),"",'Afrap. apr21-jun21'!C1031)</f>
        <v/>
      </c>
      <c r="D1029" s="21">
        <f>IF('Afrap. apr21-jun21'!J1031="Funktionær",0.75,0.9)</f>
        <v>0.9</v>
      </c>
      <c r="E1029" s="17"/>
      <c r="J1029" s="111" t="str">
        <f t="shared" si="30"/>
        <v/>
      </c>
      <c r="K1029" s="30" t="str">
        <f t="shared" si="31"/>
        <v/>
      </c>
    </row>
    <row r="1030" spans="1:11" x14ac:dyDescent="0.25">
      <c r="A1030" s="16" t="str">
        <f>'Afrap. apr21-jun21'!A1032</f>
        <v/>
      </c>
      <c r="B1030" s="81" t="str">
        <f>IF(ISBLANK('Afrap. apr21-jun21'!B1032),"",'Afrap. apr21-jun21'!B1032)</f>
        <v/>
      </c>
      <c r="C1030" s="129" t="str">
        <f>IF(ISBLANK('Afrap. apr21-jun21'!C1032),"",'Afrap. apr21-jun21'!C1032)</f>
        <v/>
      </c>
      <c r="D1030" s="21">
        <f>IF('Afrap. apr21-jun21'!J1032="Funktionær",0.75,0.9)</f>
        <v>0.9</v>
      </c>
      <c r="E1030" s="17"/>
      <c r="J1030" s="111" t="str">
        <f t="shared" ref="J1030:J1039" si="32">IF(E1030="Ja",((F1030-G1030)+(H1030-I1030)),"")</f>
        <v/>
      </c>
      <c r="K1030" s="30" t="str">
        <f t="shared" ref="K1030:K1039" si="33">IF(E1030="Ja",((F1030-G1030)+(H1030-I1030)),"")</f>
        <v/>
      </c>
    </row>
    <row r="1031" spans="1:11" x14ac:dyDescent="0.25">
      <c r="A1031" s="16" t="str">
        <f>'Afrap. apr21-jun21'!A1033</f>
        <v/>
      </c>
      <c r="B1031" s="81" t="str">
        <f>IF(ISBLANK('Afrap. apr21-jun21'!B1033),"",'Afrap. apr21-jun21'!B1033)</f>
        <v/>
      </c>
      <c r="C1031" s="129" t="str">
        <f>IF(ISBLANK('Afrap. apr21-jun21'!C1033),"",'Afrap. apr21-jun21'!C1033)</f>
        <v/>
      </c>
      <c r="D1031" s="21">
        <f>IF('Afrap. apr21-jun21'!J1033="Funktionær",0.75,0.9)</f>
        <v>0.9</v>
      </c>
      <c r="E1031" s="17"/>
      <c r="J1031" s="111" t="str">
        <f t="shared" si="32"/>
        <v/>
      </c>
      <c r="K1031" s="30" t="str">
        <f t="shared" si="33"/>
        <v/>
      </c>
    </row>
    <row r="1032" spans="1:11" x14ac:dyDescent="0.25">
      <c r="A1032" s="16" t="str">
        <f>'Afrap. apr21-jun21'!A1034</f>
        <v/>
      </c>
      <c r="B1032" s="81" t="str">
        <f>IF(ISBLANK('Afrap. apr21-jun21'!B1034),"",'Afrap. apr21-jun21'!B1034)</f>
        <v/>
      </c>
      <c r="C1032" s="129" t="str">
        <f>IF(ISBLANK('Afrap. apr21-jun21'!C1034),"",'Afrap. apr21-jun21'!C1034)</f>
        <v/>
      </c>
      <c r="D1032" s="21">
        <f>IF('Afrap. apr21-jun21'!J1034="Funktionær",0.75,0.9)</f>
        <v>0.9</v>
      </c>
      <c r="E1032" s="17"/>
      <c r="J1032" s="111" t="str">
        <f t="shared" si="32"/>
        <v/>
      </c>
      <c r="K1032" s="30" t="str">
        <f t="shared" si="33"/>
        <v/>
      </c>
    </row>
    <row r="1033" spans="1:11" x14ac:dyDescent="0.25">
      <c r="A1033" s="16" t="str">
        <f>'Afrap. apr21-jun21'!A1035</f>
        <v/>
      </c>
      <c r="B1033" s="81" t="str">
        <f>IF(ISBLANK('Afrap. apr21-jun21'!B1035),"",'Afrap. apr21-jun21'!B1035)</f>
        <v/>
      </c>
      <c r="C1033" s="129" t="str">
        <f>IF(ISBLANK('Afrap. apr21-jun21'!C1035),"",'Afrap. apr21-jun21'!C1035)</f>
        <v/>
      </c>
      <c r="D1033" s="21">
        <f>IF('Afrap. apr21-jun21'!J1035="Funktionær",0.75,0.9)</f>
        <v>0.9</v>
      </c>
      <c r="E1033" s="17"/>
      <c r="J1033" s="111" t="str">
        <f t="shared" si="32"/>
        <v/>
      </c>
      <c r="K1033" s="30" t="str">
        <f t="shared" si="33"/>
        <v/>
      </c>
    </row>
    <row r="1034" spans="1:11" x14ac:dyDescent="0.25">
      <c r="A1034" s="16" t="str">
        <f>'Afrap. apr21-jun21'!A1036</f>
        <v/>
      </c>
      <c r="B1034" s="81" t="str">
        <f>IF(ISBLANK('Afrap. apr21-jun21'!B1036),"",'Afrap. apr21-jun21'!B1036)</f>
        <v/>
      </c>
      <c r="C1034" s="129" t="str">
        <f>IF(ISBLANK('Afrap. apr21-jun21'!C1036),"",'Afrap. apr21-jun21'!C1036)</f>
        <v/>
      </c>
      <c r="D1034" s="21">
        <f>IF('Afrap. apr21-jun21'!J1036="Funktionær",0.75,0.9)</f>
        <v>0.9</v>
      </c>
      <c r="E1034" s="17"/>
      <c r="J1034" s="111" t="str">
        <f t="shared" si="32"/>
        <v/>
      </c>
      <c r="K1034" s="30" t="str">
        <f t="shared" si="33"/>
        <v/>
      </c>
    </row>
    <row r="1035" spans="1:11" x14ac:dyDescent="0.25">
      <c r="A1035" s="16" t="str">
        <f>'Afrap. apr21-jun21'!A1037</f>
        <v/>
      </c>
      <c r="B1035" s="81" t="str">
        <f>IF(ISBLANK('Afrap. apr21-jun21'!B1037),"",'Afrap. apr21-jun21'!B1037)</f>
        <v/>
      </c>
      <c r="C1035" s="129" t="str">
        <f>IF(ISBLANK('Afrap. apr21-jun21'!C1037),"",'Afrap. apr21-jun21'!C1037)</f>
        <v/>
      </c>
      <c r="D1035" s="21">
        <f>IF('Afrap. apr21-jun21'!J1037="Funktionær",0.75,0.9)</f>
        <v>0.9</v>
      </c>
      <c r="E1035" s="17"/>
      <c r="J1035" s="111" t="str">
        <f t="shared" si="32"/>
        <v/>
      </c>
      <c r="K1035" s="30" t="str">
        <f t="shared" si="33"/>
        <v/>
      </c>
    </row>
    <row r="1036" spans="1:11" x14ac:dyDescent="0.25">
      <c r="A1036" s="16" t="str">
        <f>'Afrap. apr21-jun21'!A1038</f>
        <v/>
      </c>
      <c r="B1036" s="81" t="str">
        <f>IF(ISBLANK('Afrap. apr21-jun21'!B1038),"",'Afrap. apr21-jun21'!B1038)</f>
        <v/>
      </c>
      <c r="C1036" s="129" t="str">
        <f>IF(ISBLANK('Afrap. apr21-jun21'!C1038),"",'Afrap. apr21-jun21'!C1038)</f>
        <v/>
      </c>
      <c r="D1036" s="21">
        <f>IF('Afrap. apr21-jun21'!J1038="Funktionær",0.75,0.9)</f>
        <v>0.9</v>
      </c>
      <c r="E1036" s="17"/>
      <c r="J1036" s="111" t="str">
        <f t="shared" si="32"/>
        <v/>
      </c>
      <c r="K1036" s="30" t="str">
        <f t="shared" si="33"/>
        <v/>
      </c>
    </row>
    <row r="1037" spans="1:11" x14ac:dyDescent="0.25">
      <c r="A1037" s="16" t="str">
        <f>'Afrap. apr21-jun21'!A1039</f>
        <v/>
      </c>
      <c r="B1037" s="81" t="str">
        <f>IF(ISBLANK('Afrap. apr21-jun21'!B1039),"",'Afrap. apr21-jun21'!B1039)</f>
        <v/>
      </c>
      <c r="C1037" s="129" t="str">
        <f>IF(ISBLANK('Afrap. apr21-jun21'!C1039),"",'Afrap. apr21-jun21'!C1039)</f>
        <v/>
      </c>
      <c r="D1037" s="21">
        <f>IF('Afrap. apr21-jun21'!J1039="Funktionær",0.75,0.9)</f>
        <v>0.9</v>
      </c>
      <c r="E1037" s="17"/>
      <c r="J1037" s="111" t="str">
        <f t="shared" si="32"/>
        <v/>
      </c>
      <c r="K1037" s="30" t="str">
        <f t="shared" si="33"/>
        <v/>
      </c>
    </row>
    <row r="1038" spans="1:11" x14ac:dyDescent="0.25">
      <c r="A1038" s="16" t="str">
        <f>'Afrap. apr21-jun21'!A1040</f>
        <v/>
      </c>
      <c r="B1038" s="81" t="str">
        <f>IF(ISBLANK('Afrap. apr21-jun21'!B1040),"",'Afrap. apr21-jun21'!B1040)</f>
        <v/>
      </c>
      <c r="C1038" s="129" t="str">
        <f>IF(ISBLANK('Afrap. apr21-jun21'!C1040),"",'Afrap. apr21-jun21'!C1040)</f>
        <v/>
      </c>
      <c r="D1038" s="21">
        <f>IF('Afrap. apr21-jun21'!J1040="Funktionær",0.75,0.9)</f>
        <v>0.9</v>
      </c>
      <c r="E1038" s="17"/>
      <c r="J1038" s="111" t="str">
        <f t="shared" si="32"/>
        <v/>
      </c>
      <c r="K1038" s="30" t="str">
        <f t="shared" si="33"/>
        <v/>
      </c>
    </row>
    <row r="1039" spans="1:11" x14ac:dyDescent="0.25">
      <c r="A1039" s="16" t="str">
        <f>'Afrap. apr21-jun21'!A1041</f>
        <v/>
      </c>
      <c r="B1039" s="81" t="str">
        <f>IF(ISBLANK('Afrap. apr21-jun21'!B1041),"",'Afrap. apr21-jun21'!B1041)</f>
        <v/>
      </c>
      <c r="C1039" s="129" t="str">
        <f>IF(ISBLANK('Afrap. apr21-jun21'!C1041),"",'Afrap. apr21-jun21'!C1041)</f>
        <v/>
      </c>
      <c r="D1039" s="21">
        <f>IF('Afrap. apr21-jun21'!J1041="Funktionær",0.75,0.9)</f>
        <v>0.9</v>
      </c>
      <c r="E1039" s="17"/>
      <c r="J1039" s="111" t="str">
        <f t="shared" si="32"/>
        <v/>
      </c>
      <c r="K1039" s="30" t="str">
        <f t="shared" si="33"/>
        <v/>
      </c>
    </row>
  </sheetData>
  <sheetProtection algorithmName="SHA-512" hashValue="X3WZdv8/efWyhVX/bEEXj9PXd4H5YUFzyaclbDmT1g6XQSUiBrPFqBPuaGxMiK2peGozHYf3HSFzZHEM5gDPuA==" saltValue="XLF2pYYgshEeRjnKEHsA2g==" spinCount="100000" sheet="1" objects="1" scenarios="1"/>
  <mergeCells count="1">
    <mergeCell ref="A2:E2"/>
  </mergeCells>
  <conditionalFormatting sqref="F1:I1048576">
    <cfRule type="expression" dxfId="0" priority="2">
      <formula>$E1="Ja"</formula>
    </cfRule>
  </conditionalFormatting>
  <dataValidations count="1">
    <dataValidation type="list" allowBlank="1" showInputMessage="1" showErrorMessage="1" sqref="E5:E1048576">
      <formula1>JaNej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T128"/>
  <sheetViews>
    <sheetView zoomScaleNormal="100" workbookViewId="0">
      <selection activeCell="F10" sqref="F10"/>
    </sheetView>
  </sheetViews>
  <sheetFormatPr defaultColWidth="9.140625" defaultRowHeight="15" x14ac:dyDescent="0.25"/>
  <cols>
    <col min="1" max="1" width="23.42578125" style="124" bestFit="1" customWidth="1"/>
    <col min="2" max="3" width="23.42578125" style="120" customWidth="1"/>
    <col min="4" max="4" width="20.42578125" style="102" bestFit="1" customWidth="1"/>
    <col min="5" max="5" width="18.7109375" style="102" bestFit="1" customWidth="1"/>
    <col min="6" max="15" width="10.7109375" style="102" customWidth="1"/>
    <col min="16" max="16" width="23.140625" style="102" customWidth="1"/>
    <col min="17" max="20" width="10.7109375" style="102" customWidth="1"/>
    <col min="21" max="16384" width="9.140625" style="102"/>
  </cols>
  <sheetData>
    <row r="1" spans="1:20" x14ac:dyDescent="0.25">
      <c r="A1" s="126" t="s">
        <v>87</v>
      </c>
      <c r="B1" s="126" t="s">
        <v>88</v>
      </c>
      <c r="C1" s="126" t="s">
        <v>133</v>
      </c>
      <c r="D1" s="104" t="s">
        <v>5</v>
      </c>
      <c r="E1" s="104" t="s">
        <v>15</v>
      </c>
      <c r="F1" s="104" t="s">
        <v>89</v>
      </c>
      <c r="G1" s="104" t="s">
        <v>153</v>
      </c>
      <c r="H1" s="104" t="s">
        <v>22</v>
      </c>
      <c r="I1" s="104" t="s">
        <v>9</v>
      </c>
      <c r="J1" s="104" t="s">
        <v>10</v>
      </c>
      <c r="K1" s="104" t="s">
        <v>23</v>
      </c>
      <c r="L1" s="104" t="s">
        <v>67</v>
      </c>
      <c r="M1" s="105" t="s">
        <v>68</v>
      </c>
      <c r="N1" s="106" t="s">
        <v>66</v>
      </c>
      <c r="O1" s="106" t="s">
        <v>90</v>
      </c>
      <c r="P1" s="107" t="s">
        <v>33</v>
      </c>
      <c r="Q1" s="104" t="s">
        <v>69</v>
      </c>
      <c r="R1" s="104" t="s">
        <v>70</v>
      </c>
      <c r="S1" s="104" t="s">
        <v>73</v>
      </c>
      <c r="T1" s="104" t="s">
        <v>74</v>
      </c>
    </row>
    <row r="2" spans="1:20" x14ac:dyDescent="0.25">
      <c r="A2" s="124" t="s">
        <v>13</v>
      </c>
      <c r="B2" s="124" t="s">
        <v>13</v>
      </c>
      <c r="C2" s="124" t="s">
        <v>13</v>
      </c>
      <c r="D2" s="102" t="s">
        <v>14</v>
      </c>
      <c r="E2" s="124" t="s">
        <v>154</v>
      </c>
      <c r="F2" s="108">
        <v>44190</v>
      </c>
      <c r="G2" s="102" t="s">
        <v>14</v>
      </c>
      <c r="H2" s="124" t="s">
        <v>98</v>
      </c>
      <c r="I2" s="125">
        <v>44166</v>
      </c>
      <c r="J2" s="125">
        <v>44196</v>
      </c>
      <c r="K2" s="124">
        <f t="shared" ref="K2:K10" si="0">NETWORKDAYS(I2,J2,helligdage)</f>
        <v>22</v>
      </c>
      <c r="L2" s="125">
        <v>44174</v>
      </c>
      <c r="M2" s="125">
        <v>44196</v>
      </c>
      <c r="N2" s="127">
        <f t="shared" ref="N2:N10" si="1">NETWORKDAYS(L2,M2,helligdage)</f>
        <v>16</v>
      </c>
      <c r="O2" s="122"/>
      <c r="P2" s="123" t="s">
        <v>34</v>
      </c>
      <c r="Q2" s="124" t="e">
        <f>NA()</f>
        <v>#N/A</v>
      </c>
      <c r="R2" s="124" t="e">
        <f>NA()</f>
        <v>#N/A</v>
      </c>
      <c r="S2" s="124" t="e">
        <f>NA()</f>
        <v>#N/A</v>
      </c>
      <c r="T2" s="124" t="e">
        <f>NA()</f>
        <v>#N/A</v>
      </c>
    </row>
    <row r="3" spans="1:20" x14ac:dyDescent="0.25">
      <c r="A3" s="125">
        <v>44174</v>
      </c>
      <c r="B3" s="125">
        <v>44263</v>
      </c>
      <c r="C3" s="125">
        <v>44299</v>
      </c>
      <c r="D3" s="102" t="s">
        <v>1</v>
      </c>
      <c r="E3" s="102" t="s">
        <v>155</v>
      </c>
      <c r="F3" s="108">
        <v>44197</v>
      </c>
      <c r="G3" s="125" t="s">
        <v>149</v>
      </c>
      <c r="H3" s="124" t="s">
        <v>99</v>
      </c>
      <c r="I3" s="125">
        <v>44197</v>
      </c>
      <c r="J3" s="125">
        <v>44227</v>
      </c>
      <c r="K3" s="124">
        <f t="shared" si="0"/>
        <v>20</v>
      </c>
      <c r="L3" s="125">
        <v>44197</v>
      </c>
      <c r="M3" s="125">
        <v>44227</v>
      </c>
      <c r="N3" s="127">
        <f t="shared" si="1"/>
        <v>20</v>
      </c>
      <c r="O3" s="122"/>
      <c r="P3" s="123" t="s">
        <v>92</v>
      </c>
      <c r="Q3" s="125">
        <f>MIN('Afrap. dec20-mar21'!E:E)</f>
        <v>0</v>
      </c>
      <c r="R3" s="125">
        <f>MAX('Afrap. dec20-mar21'!F:F)</f>
        <v>0</v>
      </c>
      <c r="S3" s="125">
        <v>44174</v>
      </c>
      <c r="T3" s="125">
        <v>44262</v>
      </c>
    </row>
    <row r="4" spans="1:20" x14ac:dyDescent="0.25">
      <c r="A4" s="125">
        <v>44175</v>
      </c>
      <c r="B4" s="125">
        <v>44264</v>
      </c>
      <c r="C4" s="125">
        <v>44300</v>
      </c>
      <c r="D4" s="102" t="s">
        <v>6</v>
      </c>
      <c r="E4" s="124" t="s">
        <v>16</v>
      </c>
      <c r="F4" s="128">
        <v>44287</v>
      </c>
      <c r="G4" s="125" t="s">
        <v>152</v>
      </c>
      <c r="H4" s="124" t="s">
        <v>100</v>
      </c>
      <c r="I4" s="125">
        <v>44228</v>
      </c>
      <c r="J4" s="125">
        <v>44255</v>
      </c>
      <c r="K4" s="124">
        <f t="shared" si="0"/>
        <v>20</v>
      </c>
      <c r="L4" s="125">
        <v>44228</v>
      </c>
      <c r="M4" s="125">
        <v>44255</v>
      </c>
      <c r="N4" s="127">
        <f t="shared" si="1"/>
        <v>20</v>
      </c>
      <c r="O4" s="122"/>
      <c r="P4" s="123" t="s">
        <v>93</v>
      </c>
      <c r="Q4" s="125">
        <f>MIN('Afrap. dec20-mar21'!E:E,'Afrap. mar21-apr21'!E:E)</f>
        <v>0</v>
      </c>
      <c r="R4" s="125">
        <f>MAX('Afrap. dec20-mar21'!F:F,'Afrap. mar21-apr21'!F:F)</f>
        <v>0</v>
      </c>
      <c r="S4" s="125">
        <v>44174</v>
      </c>
      <c r="T4" s="125">
        <v>44298</v>
      </c>
    </row>
    <row r="5" spans="1:20" x14ac:dyDescent="0.25">
      <c r="A5" s="125">
        <v>44176</v>
      </c>
      <c r="B5" s="125">
        <v>44265</v>
      </c>
      <c r="C5" s="125">
        <v>44301</v>
      </c>
      <c r="D5" s="102" t="s">
        <v>7</v>
      </c>
      <c r="E5" s="124" t="s">
        <v>17</v>
      </c>
      <c r="F5" s="128">
        <v>44288</v>
      </c>
      <c r="G5" s="121"/>
      <c r="H5" s="124" t="s">
        <v>56</v>
      </c>
      <c r="I5" s="125">
        <v>44256</v>
      </c>
      <c r="J5" s="125">
        <v>44286</v>
      </c>
      <c r="K5" s="124">
        <f t="shared" si="0"/>
        <v>23</v>
      </c>
      <c r="L5" s="125">
        <v>44256</v>
      </c>
      <c r="M5" s="125">
        <v>44262</v>
      </c>
      <c r="N5" s="127">
        <f t="shared" si="1"/>
        <v>5</v>
      </c>
      <c r="O5" s="122"/>
      <c r="P5" s="123" t="s">
        <v>94</v>
      </c>
      <c r="Q5" s="125">
        <f>MIN('Afrap. dec20-mar21'!E:E,'Afrap. mar21-apr21'!E:E,'Afrap. apr21-jun21'!E:E)</f>
        <v>0</v>
      </c>
      <c r="R5" s="125">
        <f>MAX('Afrap. dec20-mar21'!F:F,'Afrap. mar21-apr21'!F:F,'Afrap. apr21-jun21'!F:F)</f>
        <v>0</v>
      </c>
      <c r="S5" s="125">
        <v>44174</v>
      </c>
      <c r="T5" s="125">
        <v>44377</v>
      </c>
    </row>
    <row r="6" spans="1:20" x14ac:dyDescent="0.25">
      <c r="A6" s="125">
        <v>44177</v>
      </c>
      <c r="B6" s="125">
        <v>44266</v>
      </c>
      <c r="C6" s="125">
        <v>44302</v>
      </c>
      <c r="E6" s="124" t="s">
        <v>18</v>
      </c>
      <c r="F6" s="128">
        <v>44291</v>
      </c>
      <c r="G6" s="121"/>
      <c r="H6" s="124" t="s">
        <v>101</v>
      </c>
      <c r="I6" s="125">
        <v>44256</v>
      </c>
      <c r="J6" s="125">
        <v>44286</v>
      </c>
      <c r="K6" s="124">
        <f t="shared" si="0"/>
        <v>23</v>
      </c>
      <c r="L6" s="125">
        <v>44263</v>
      </c>
      <c r="M6" s="125">
        <v>44286</v>
      </c>
      <c r="N6" s="127">
        <f t="shared" si="1"/>
        <v>18</v>
      </c>
      <c r="O6" s="122"/>
      <c r="P6" s="124" t="s">
        <v>95</v>
      </c>
      <c r="Q6" s="125">
        <f>MIN('Afrap. mar21-apr21'!E:E)</f>
        <v>0</v>
      </c>
      <c r="R6" s="125">
        <f>MAX('Afrap. mar21-apr21'!F:F)</f>
        <v>0</v>
      </c>
      <c r="S6" s="125">
        <v>44263</v>
      </c>
      <c r="T6" s="125">
        <v>44298</v>
      </c>
    </row>
    <row r="7" spans="1:20" x14ac:dyDescent="0.25">
      <c r="A7" s="125">
        <v>44178</v>
      </c>
      <c r="B7" s="125">
        <v>44267</v>
      </c>
      <c r="C7" s="125">
        <v>44303</v>
      </c>
      <c r="D7" s="108"/>
      <c r="E7" s="124" t="s">
        <v>19</v>
      </c>
      <c r="F7" s="128">
        <v>44316</v>
      </c>
      <c r="G7" s="121"/>
      <c r="H7" s="124" t="s">
        <v>102</v>
      </c>
      <c r="I7" s="125">
        <v>44287</v>
      </c>
      <c r="J7" s="125">
        <v>44316</v>
      </c>
      <c r="K7" s="124">
        <f t="shared" si="0"/>
        <v>18</v>
      </c>
      <c r="L7" s="125">
        <v>44287</v>
      </c>
      <c r="M7" s="125">
        <v>44298</v>
      </c>
      <c r="N7" s="127">
        <f t="shared" si="1"/>
        <v>5</v>
      </c>
      <c r="O7" s="122"/>
      <c r="P7" s="124" t="s">
        <v>96</v>
      </c>
      <c r="Q7" s="125">
        <f>MIN('Afrap. mar21-apr21'!E:E,'Afrap. apr21-jun21'!E:E)</f>
        <v>0</v>
      </c>
      <c r="R7" s="125">
        <f>MAX('Afrap. mar21-apr21'!F:F,'Afrap. apr21-jun21'!F:F)</f>
        <v>0</v>
      </c>
      <c r="S7" s="125">
        <v>44263</v>
      </c>
      <c r="T7" s="125">
        <v>44377</v>
      </c>
    </row>
    <row r="8" spans="1:20" x14ac:dyDescent="0.25">
      <c r="A8" s="125">
        <v>44179</v>
      </c>
      <c r="B8" s="125">
        <v>44268</v>
      </c>
      <c r="C8" s="125">
        <v>44304</v>
      </c>
      <c r="D8" s="108"/>
      <c r="E8" s="124" t="s">
        <v>20</v>
      </c>
      <c r="F8" s="128">
        <v>44329</v>
      </c>
      <c r="G8" s="121"/>
      <c r="H8" s="124" t="s">
        <v>57</v>
      </c>
      <c r="I8" s="125">
        <v>44287</v>
      </c>
      <c r="J8" s="125">
        <v>44316</v>
      </c>
      <c r="K8" s="124">
        <f t="shared" si="0"/>
        <v>18</v>
      </c>
      <c r="L8" s="125">
        <v>44299</v>
      </c>
      <c r="M8" s="125">
        <v>44316</v>
      </c>
      <c r="N8" s="127">
        <f t="shared" si="1"/>
        <v>13</v>
      </c>
      <c r="O8" s="122"/>
      <c r="P8" s="124" t="s">
        <v>97</v>
      </c>
      <c r="Q8" s="125">
        <f>MIN('Afrap. apr21-jun21'!E:E)</f>
        <v>0</v>
      </c>
      <c r="R8" s="125">
        <f>MAX('Afrap. apr21-jun21'!F:F)</f>
        <v>0</v>
      </c>
      <c r="S8" s="125">
        <v>44299</v>
      </c>
      <c r="T8" s="125">
        <v>44377</v>
      </c>
    </row>
    <row r="9" spans="1:20" x14ac:dyDescent="0.25">
      <c r="A9" s="125">
        <v>44180</v>
      </c>
      <c r="B9" s="125">
        <v>44269</v>
      </c>
      <c r="C9" s="125">
        <v>44305</v>
      </c>
      <c r="D9" s="108"/>
      <c r="E9" s="124" t="s">
        <v>21</v>
      </c>
      <c r="F9" s="128">
        <v>44340</v>
      </c>
      <c r="H9" s="124" t="s">
        <v>59</v>
      </c>
      <c r="I9" s="125">
        <v>44317</v>
      </c>
      <c r="J9" s="125">
        <v>44347</v>
      </c>
      <c r="K9" s="124">
        <f t="shared" si="0"/>
        <v>19</v>
      </c>
      <c r="L9" s="125">
        <v>44317</v>
      </c>
      <c r="M9" s="125">
        <v>44347</v>
      </c>
      <c r="N9" s="127">
        <f t="shared" si="1"/>
        <v>19</v>
      </c>
      <c r="O9" s="109"/>
    </row>
    <row r="10" spans="1:20" x14ac:dyDescent="0.25">
      <c r="A10" s="125">
        <v>44181</v>
      </c>
      <c r="B10" s="125">
        <v>44270</v>
      </c>
      <c r="C10" s="125">
        <v>44306</v>
      </c>
      <c r="D10" s="108"/>
      <c r="E10" s="124"/>
      <c r="F10" s="128"/>
      <c r="H10" s="124" t="s">
        <v>58</v>
      </c>
      <c r="I10" s="125">
        <v>44348</v>
      </c>
      <c r="J10" s="125">
        <v>44377</v>
      </c>
      <c r="K10" s="124">
        <f t="shared" si="0"/>
        <v>22</v>
      </c>
      <c r="L10" s="125">
        <v>44348</v>
      </c>
      <c r="M10" s="125">
        <v>44377</v>
      </c>
      <c r="N10" s="127">
        <f t="shared" si="1"/>
        <v>22</v>
      </c>
      <c r="O10" s="109"/>
    </row>
    <row r="11" spans="1:20" x14ac:dyDescent="0.25">
      <c r="A11" s="125">
        <v>44182</v>
      </c>
      <c r="B11" s="125">
        <v>44271</v>
      </c>
      <c r="C11" s="125">
        <v>44307</v>
      </c>
      <c r="D11" s="108"/>
      <c r="E11" s="124"/>
      <c r="H11" s="120"/>
      <c r="J11" s="108"/>
      <c r="K11" s="108"/>
      <c r="L11" s="108"/>
      <c r="M11" s="108"/>
      <c r="N11" s="109"/>
      <c r="O11" s="109"/>
    </row>
    <row r="12" spans="1:20" x14ac:dyDescent="0.25">
      <c r="A12" s="125">
        <v>44183</v>
      </c>
      <c r="B12" s="125">
        <v>44272</v>
      </c>
      <c r="C12" s="125">
        <v>44308</v>
      </c>
      <c r="D12" s="108"/>
      <c r="E12" s="124"/>
      <c r="J12" s="108"/>
      <c r="K12" s="108"/>
      <c r="L12" s="108"/>
      <c r="M12" s="108"/>
      <c r="N12" s="109"/>
      <c r="O12" s="109"/>
    </row>
    <row r="13" spans="1:20" x14ac:dyDescent="0.25">
      <c r="A13" s="125">
        <v>44184</v>
      </c>
      <c r="B13" s="125">
        <v>44273</v>
      </c>
      <c r="C13" s="125">
        <v>44309</v>
      </c>
      <c r="D13" s="108"/>
      <c r="J13" s="108"/>
      <c r="K13" s="108"/>
      <c r="L13" s="108"/>
      <c r="M13" s="108"/>
      <c r="N13" s="109"/>
      <c r="O13" s="109"/>
    </row>
    <row r="14" spans="1:20" x14ac:dyDescent="0.25">
      <c r="A14" s="125">
        <v>44185</v>
      </c>
      <c r="B14" s="125">
        <v>44274</v>
      </c>
      <c r="C14" s="125">
        <v>44310</v>
      </c>
      <c r="D14" s="108"/>
      <c r="J14" s="108"/>
      <c r="K14" s="108"/>
      <c r="L14" s="108"/>
      <c r="M14" s="108"/>
      <c r="N14" s="109"/>
      <c r="O14" s="109"/>
    </row>
    <row r="15" spans="1:20" x14ac:dyDescent="0.25">
      <c r="A15" s="125">
        <v>44186</v>
      </c>
      <c r="B15" s="125">
        <v>44275</v>
      </c>
      <c r="C15" s="125">
        <v>44311</v>
      </c>
      <c r="D15" s="108"/>
      <c r="J15" s="108"/>
      <c r="K15" s="108"/>
      <c r="L15" s="108"/>
      <c r="M15" s="108"/>
      <c r="N15" s="109"/>
      <c r="O15" s="109"/>
    </row>
    <row r="16" spans="1:20" x14ac:dyDescent="0.25">
      <c r="A16" s="125">
        <v>44187</v>
      </c>
      <c r="B16" s="125">
        <v>44276</v>
      </c>
      <c r="C16" s="125">
        <v>44312</v>
      </c>
      <c r="D16" s="108"/>
      <c r="J16" s="108"/>
      <c r="K16" s="108"/>
      <c r="L16" s="108"/>
      <c r="M16" s="108"/>
      <c r="N16" s="109"/>
      <c r="O16" s="109"/>
    </row>
    <row r="17" spans="1:17" x14ac:dyDescent="0.25">
      <c r="A17" s="125">
        <v>44188</v>
      </c>
      <c r="B17" s="125">
        <v>44277</v>
      </c>
      <c r="C17" s="125">
        <v>44313</v>
      </c>
      <c r="D17" s="108"/>
      <c r="Q17" s="108"/>
    </row>
    <row r="18" spans="1:17" x14ac:dyDescent="0.25">
      <c r="A18" s="125">
        <v>44189</v>
      </c>
      <c r="B18" s="125">
        <v>44278</v>
      </c>
      <c r="C18" s="125">
        <v>44314</v>
      </c>
      <c r="D18" s="108"/>
      <c r="Q18" s="108"/>
    </row>
    <row r="19" spans="1:17" x14ac:dyDescent="0.25">
      <c r="A19" s="125">
        <v>44190</v>
      </c>
      <c r="B19" s="125">
        <v>44279</v>
      </c>
      <c r="C19" s="125">
        <v>44315</v>
      </c>
      <c r="D19" s="108"/>
    </row>
    <row r="20" spans="1:17" x14ac:dyDescent="0.25">
      <c r="A20" s="125">
        <v>44191</v>
      </c>
      <c r="B20" s="125">
        <v>44280</v>
      </c>
      <c r="C20" s="125">
        <v>44316</v>
      </c>
      <c r="D20" s="108"/>
    </row>
    <row r="21" spans="1:17" x14ac:dyDescent="0.25">
      <c r="A21" s="125">
        <v>44192</v>
      </c>
      <c r="B21" s="125">
        <v>44281</v>
      </c>
      <c r="C21" s="125">
        <v>44317</v>
      </c>
      <c r="D21" s="108"/>
    </row>
    <row r="22" spans="1:17" x14ac:dyDescent="0.25">
      <c r="A22" s="125">
        <v>44193</v>
      </c>
      <c r="B22" s="125">
        <v>44282</v>
      </c>
      <c r="C22" s="125">
        <v>44318</v>
      </c>
      <c r="D22" s="108"/>
    </row>
    <row r="23" spans="1:17" x14ac:dyDescent="0.25">
      <c r="A23" s="125">
        <v>44194</v>
      </c>
      <c r="B23" s="125">
        <v>44283</v>
      </c>
      <c r="C23" s="125">
        <v>44319</v>
      </c>
      <c r="D23" s="108"/>
    </row>
    <row r="24" spans="1:17" x14ac:dyDescent="0.25">
      <c r="A24" s="125">
        <v>44195</v>
      </c>
      <c r="B24" s="125">
        <v>44284</v>
      </c>
      <c r="C24" s="125">
        <v>44320</v>
      </c>
      <c r="D24" s="108"/>
    </row>
    <row r="25" spans="1:17" x14ac:dyDescent="0.25">
      <c r="A25" s="125">
        <v>44196</v>
      </c>
      <c r="B25" s="125">
        <v>44285</v>
      </c>
      <c r="C25" s="125">
        <v>44321</v>
      </c>
      <c r="D25" s="108"/>
    </row>
    <row r="26" spans="1:17" x14ac:dyDescent="0.25">
      <c r="A26" s="125">
        <v>44197</v>
      </c>
      <c r="B26" s="125">
        <v>44286</v>
      </c>
      <c r="C26" s="125">
        <v>44322</v>
      </c>
      <c r="D26" s="108"/>
      <c r="K26" s="110"/>
    </row>
    <row r="27" spans="1:17" x14ac:dyDescent="0.25">
      <c r="A27" s="125">
        <v>44198</v>
      </c>
      <c r="B27" s="125">
        <v>44287</v>
      </c>
      <c r="C27" s="125">
        <v>44323</v>
      </c>
      <c r="D27" s="108"/>
      <c r="K27" s="110"/>
    </row>
    <row r="28" spans="1:17" x14ac:dyDescent="0.25">
      <c r="A28" s="125">
        <v>44199</v>
      </c>
      <c r="B28" s="125">
        <v>44288</v>
      </c>
      <c r="C28" s="125">
        <v>44324</v>
      </c>
      <c r="D28" s="108"/>
      <c r="K28" s="110"/>
    </row>
    <row r="29" spans="1:17" x14ac:dyDescent="0.25">
      <c r="A29" s="125">
        <v>44200</v>
      </c>
      <c r="B29" s="125">
        <v>44289</v>
      </c>
      <c r="C29" s="125">
        <v>44325</v>
      </c>
      <c r="D29" s="108"/>
      <c r="K29" s="110"/>
    </row>
    <row r="30" spans="1:17" x14ac:dyDescent="0.25">
      <c r="A30" s="125">
        <v>44201</v>
      </c>
      <c r="B30" s="125">
        <v>44290</v>
      </c>
      <c r="C30" s="125">
        <v>44326</v>
      </c>
      <c r="D30" s="108"/>
      <c r="K30" s="110"/>
    </row>
    <row r="31" spans="1:17" x14ac:dyDescent="0.25">
      <c r="A31" s="125">
        <v>44202</v>
      </c>
      <c r="B31" s="125">
        <v>44291</v>
      </c>
      <c r="C31" s="125">
        <v>44327</v>
      </c>
      <c r="D31" s="108"/>
      <c r="K31" s="110"/>
    </row>
    <row r="32" spans="1:17" x14ac:dyDescent="0.25">
      <c r="A32" s="125">
        <v>44203</v>
      </c>
      <c r="B32" s="125">
        <v>44292</v>
      </c>
      <c r="C32" s="125">
        <v>44328</v>
      </c>
      <c r="D32" s="108"/>
      <c r="K32" s="110"/>
    </row>
    <row r="33" spans="1:11" x14ac:dyDescent="0.25">
      <c r="A33" s="125">
        <v>44204</v>
      </c>
      <c r="B33" s="125">
        <v>44293</v>
      </c>
      <c r="C33" s="125">
        <v>44329</v>
      </c>
      <c r="D33" s="108"/>
      <c r="K33" s="110"/>
    </row>
    <row r="34" spans="1:11" x14ac:dyDescent="0.25">
      <c r="A34" s="125">
        <v>44205</v>
      </c>
      <c r="B34" s="125">
        <v>44294</v>
      </c>
      <c r="C34" s="125">
        <v>44330</v>
      </c>
      <c r="D34" s="108"/>
      <c r="K34" s="110"/>
    </row>
    <row r="35" spans="1:11" x14ac:dyDescent="0.25">
      <c r="A35" s="125">
        <v>44206</v>
      </c>
      <c r="B35" s="125">
        <v>44295</v>
      </c>
      <c r="C35" s="125">
        <v>44331</v>
      </c>
      <c r="D35" s="108"/>
      <c r="K35" s="110"/>
    </row>
    <row r="36" spans="1:11" x14ac:dyDescent="0.25">
      <c r="A36" s="125">
        <v>44207</v>
      </c>
      <c r="B36" s="125">
        <v>44296</v>
      </c>
      <c r="C36" s="125">
        <v>44332</v>
      </c>
      <c r="D36" s="108"/>
    </row>
    <row r="37" spans="1:11" x14ac:dyDescent="0.25">
      <c r="A37" s="125">
        <v>44208</v>
      </c>
      <c r="B37" s="125">
        <v>44297</v>
      </c>
      <c r="C37" s="125">
        <v>44333</v>
      </c>
      <c r="D37" s="108"/>
    </row>
    <row r="38" spans="1:11" x14ac:dyDescent="0.25">
      <c r="A38" s="125">
        <v>44209</v>
      </c>
      <c r="B38" s="125">
        <v>44298</v>
      </c>
      <c r="C38" s="125">
        <v>44334</v>
      </c>
      <c r="D38" s="108"/>
    </row>
    <row r="39" spans="1:11" x14ac:dyDescent="0.25">
      <c r="A39" s="125">
        <v>44210</v>
      </c>
      <c r="B39" s="121"/>
      <c r="C39" s="125">
        <v>44335</v>
      </c>
      <c r="D39" s="108"/>
    </row>
    <row r="40" spans="1:11" x14ac:dyDescent="0.25">
      <c r="A40" s="125">
        <v>44211</v>
      </c>
      <c r="B40" s="121"/>
      <c r="C40" s="125">
        <v>44336</v>
      </c>
      <c r="D40" s="108"/>
    </row>
    <row r="41" spans="1:11" x14ac:dyDescent="0.25">
      <c r="A41" s="125">
        <v>44212</v>
      </c>
      <c r="B41" s="121"/>
      <c r="C41" s="125">
        <v>44337</v>
      </c>
      <c r="D41" s="108"/>
    </row>
    <row r="42" spans="1:11" x14ac:dyDescent="0.25">
      <c r="A42" s="125">
        <v>44213</v>
      </c>
      <c r="B42" s="121"/>
      <c r="C42" s="125">
        <v>44338</v>
      </c>
      <c r="D42" s="108"/>
    </row>
    <row r="43" spans="1:11" x14ac:dyDescent="0.25">
      <c r="A43" s="125">
        <v>44214</v>
      </c>
      <c r="B43" s="121"/>
      <c r="C43" s="125">
        <v>44339</v>
      </c>
      <c r="D43" s="108"/>
    </row>
    <row r="44" spans="1:11" x14ac:dyDescent="0.25">
      <c r="A44" s="125">
        <v>44215</v>
      </c>
      <c r="B44" s="121"/>
      <c r="C44" s="125">
        <v>44340</v>
      </c>
      <c r="D44" s="108"/>
    </row>
    <row r="45" spans="1:11" x14ac:dyDescent="0.25">
      <c r="A45" s="125">
        <v>44216</v>
      </c>
      <c r="B45" s="121"/>
      <c r="C45" s="125">
        <v>44341</v>
      </c>
      <c r="D45" s="108"/>
    </row>
    <row r="46" spans="1:11" x14ac:dyDescent="0.25">
      <c r="A46" s="125">
        <v>44217</v>
      </c>
      <c r="B46" s="121"/>
      <c r="C46" s="125">
        <v>44342</v>
      </c>
      <c r="D46" s="108"/>
    </row>
    <row r="47" spans="1:11" x14ac:dyDescent="0.25">
      <c r="A47" s="125">
        <v>44218</v>
      </c>
      <c r="B47" s="121"/>
      <c r="C47" s="125">
        <v>44343</v>
      </c>
      <c r="D47" s="108"/>
    </row>
    <row r="48" spans="1:11" x14ac:dyDescent="0.25">
      <c r="A48" s="125">
        <v>44219</v>
      </c>
      <c r="B48" s="121"/>
      <c r="C48" s="125">
        <v>44344</v>
      </c>
      <c r="D48" s="108"/>
    </row>
    <row r="49" spans="1:4" x14ac:dyDescent="0.25">
      <c r="A49" s="125">
        <v>44220</v>
      </c>
      <c r="B49" s="121"/>
      <c r="C49" s="125">
        <v>44345</v>
      </c>
      <c r="D49" s="108"/>
    </row>
    <row r="50" spans="1:4" x14ac:dyDescent="0.25">
      <c r="A50" s="125">
        <v>44221</v>
      </c>
      <c r="B50" s="121"/>
      <c r="C50" s="125">
        <v>44346</v>
      </c>
      <c r="D50" s="108"/>
    </row>
    <row r="51" spans="1:4" x14ac:dyDescent="0.25">
      <c r="A51" s="125">
        <v>44222</v>
      </c>
      <c r="B51" s="121"/>
      <c r="C51" s="125">
        <v>44347</v>
      </c>
      <c r="D51" s="108"/>
    </row>
    <row r="52" spans="1:4" x14ac:dyDescent="0.25">
      <c r="A52" s="125">
        <v>44223</v>
      </c>
      <c r="B52" s="121"/>
      <c r="C52" s="125">
        <v>44348</v>
      </c>
      <c r="D52" s="108"/>
    </row>
    <row r="53" spans="1:4" x14ac:dyDescent="0.25">
      <c r="A53" s="125">
        <v>44224</v>
      </c>
      <c r="B53" s="121"/>
      <c r="C53" s="125">
        <v>44349</v>
      </c>
      <c r="D53" s="108"/>
    </row>
    <row r="54" spans="1:4" x14ac:dyDescent="0.25">
      <c r="A54" s="125">
        <v>44225</v>
      </c>
      <c r="B54" s="121"/>
      <c r="C54" s="125">
        <v>44350</v>
      </c>
      <c r="D54" s="108"/>
    </row>
    <row r="55" spans="1:4" x14ac:dyDescent="0.25">
      <c r="A55" s="125">
        <v>44226</v>
      </c>
      <c r="B55" s="121"/>
      <c r="C55" s="125">
        <v>44351</v>
      </c>
      <c r="D55" s="108"/>
    </row>
    <row r="56" spans="1:4" x14ac:dyDescent="0.25">
      <c r="A56" s="125">
        <v>44227</v>
      </c>
      <c r="B56" s="121"/>
      <c r="C56" s="125">
        <v>44352</v>
      </c>
      <c r="D56" s="108"/>
    </row>
    <row r="57" spans="1:4" x14ac:dyDescent="0.25">
      <c r="A57" s="125">
        <v>44228</v>
      </c>
      <c r="B57" s="121"/>
      <c r="C57" s="125">
        <v>44353</v>
      </c>
      <c r="D57" s="108"/>
    </row>
    <row r="58" spans="1:4" x14ac:dyDescent="0.25">
      <c r="A58" s="125">
        <v>44229</v>
      </c>
      <c r="B58" s="121"/>
      <c r="C58" s="125">
        <v>44354</v>
      </c>
      <c r="D58" s="108"/>
    </row>
    <row r="59" spans="1:4" x14ac:dyDescent="0.25">
      <c r="A59" s="125">
        <v>44230</v>
      </c>
      <c r="B59" s="121"/>
      <c r="C59" s="125">
        <v>44355</v>
      </c>
      <c r="D59" s="108"/>
    </row>
    <row r="60" spans="1:4" x14ac:dyDescent="0.25">
      <c r="A60" s="125">
        <v>44231</v>
      </c>
      <c r="B60" s="121"/>
      <c r="C60" s="125">
        <v>44356</v>
      </c>
      <c r="D60" s="108"/>
    </row>
    <row r="61" spans="1:4" x14ac:dyDescent="0.25">
      <c r="A61" s="125">
        <v>44232</v>
      </c>
      <c r="B61" s="121"/>
      <c r="C61" s="125">
        <v>44357</v>
      </c>
      <c r="D61" s="108"/>
    </row>
    <row r="62" spans="1:4" x14ac:dyDescent="0.25">
      <c r="A62" s="125">
        <v>44233</v>
      </c>
      <c r="B62" s="121"/>
      <c r="C62" s="125">
        <v>44358</v>
      </c>
      <c r="D62" s="108"/>
    </row>
    <row r="63" spans="1:4" x14ac:dyDescent="0.25">
      <c r="A63" s="125">
        <v>44234</v>
      </c>
      <c r="B63" s="121"/>
      <c r="C63" s="125">
        <v>44359</v>
      </c>
      <c r="D63" s="108"/>
    </row>
    <row r="64" spans="1:4" x14ac:dyDescent="0.25">
      <c r="A64" s="125">
        <v>44235</v>
      </c>
      <c r="B64" s="121"/>
      <c r="C64" s="125">
        <v>44360</v>
      </c>
      <c r="D64" s="108"/>
    </row>
    <row r="65" spans="1:4" x14ac:dyDescent="0.25">
      <c r="A65" s="125">
        <v>44236</v>
      </c>
      <c r="B65" s="121"/>
      <c r="C65" s="125">
        <v>44361</v>
      </c>
      <c r="D65" s="108"/>
    </row>
    <row r="66" spans="1:4" x14ac:dyDescent="0.25">
      <c r="A66" s="125">
        <v>44237</v>
      </c>
      <c r="B66" s="121"/>
      <c r="C66" s="125">
        <v>44362</v>
      </c>
      <c r="D66" s="108"/>
    </row>
    <row r="67" spans="1:4" x14ac:dyDescent="0.25">
      <c r="A67" s="125">
        <v>44238</v>
      </c>
      <c r="B67" s="121"/>
      <c r="C67" s="125">
        <v>44363</v>
      </c>
      <c r="D67" s="108"/>
    </row>
    <row r="68" spans="1:4" x14ac:dyDescent="0.25">
      <c r="A68" s="125">
        <v>44239</v>
      </c>
      <c r="B68" s="121"/>
      <c r="C68" s="125">
        <v>44364</v>
      </c>
      <c r="D68" s="108"/>
    </row>
    <row r="69" spans="1:4" x14ac:dyDescent="0.25">
      <c r="A69" s="125">
        <v>44240</v>
      </c>
      <c r="B69" s="121"/>
      <c r="C69" s="125">
        <v>44365</v>
      </c>
      <c r="D69" s="108"/>
    </row>
    <row r="70" spans="1:4" x14ac:dyDescent="0.25">
      <c r="A70" s="125">
        <v>44241</v>
      </c>
      <c r="B70" s="121"/>
      <c r="C70" s="125">
        <v>44366</v>
      </c>
      <c r="D70" s="108"/>
    </row>
    <row r="71" spans="1:4" x14ac:dyDescent="0.25">
      <c r="A71" s="125">
        <v>44242</v>
      </c>
      <c r="B71" s="121"/>
      <c r="C71" s="125">
        <v>44367</v>
      </c>
      <c r="D71" s="108"/>
    </row>
    <row r="72" spans="1:4" x14ac:dyDescent="0.25">
      <c r="A72" s="125">
        <v>44243</v>
      </c>
      <c r="B72" s="121"/>
      <c r="C72" s="125">
        <v>44368</v>
      </c>
      <c r="D72" s="108"/>
    </row>
    <row r="73" spans="1:4" x14ac:dyDescent="0.25">
      <c r="A73" s="125">
        <v>44244</v>
      </c>
      <c r="B73" s="121"/>
      <c r="C73" s="125">
        <v>44369</v>
      </c>
      <c r="D73" s="108"/>
    </row>
    <row r="74" spans="1:4" x14ac:dyDescent="0.25">
      <c r="A74" s="125">
        <v>44245</v>
      </c>
      <c r="B74" s="121"/>
      <c r="C74" s="125">
        <v>44370</v>
      </c>
      <c r="D74" s="108"/>
    </row>
    <row r="75" spans="1:4" x14ac:dyDescent="0.25">
      <c r="A75" s="125">
        <v>44246</v>
      </c>
      <c r="B75" s="121"/>
      <c r="C75" s="125">
        <v>44371</v>
      </c>
      <c r="D75" s="108"/>
    </row>
    <row r="76" spans="1:4" x14ac:dyDescent="0.25">
      <c r="A76" s="125">
        <v>44247</v>
      </c>
      <c r="B76" s="121"/>
      <c r="C76" s="125">
        <v>44372</v>
      </c>
      <c r="D76" s="108"/>
    </row>
    <row r="77" spans="1:4" x14ac:dyDescent="0.25">
      <c r="A77" s="125">
        <v>44248</v>
      </c>
      <c r="B77" s="121"/>
      <c r="C77" s="125">
        <v>44373</v>
      </c>
      <c r="D77" s="108"/>
    </row>
    <row r="78" spans="1:4" x14ac:dyDescent="0.25">
      <c r="A78" s="125">
        <v>44249</v>
      </c>
      <c r="B78" s="121"/>
      <c r="C78" s="125">
        <v>44374</v>
      </c>
      <c r="D78" s="108"/>
    </row>
    <row r="79" spans="1:4" x14ac:dyDescent="0.25">
      <c r="A79" s="125">
        <v>44250</v>
      </c>
      <c r="B79" s="121"/>
      <c r="C79" s="125">
        <v>44375</v>
      </c>
      <c r="D79" s="108"/>
    </row>
    <row r="80" spans="1:4" x14ac:dyDescent="0.25">
      <c r="A80" s="125">
        <v>44251</v>
      </c>
      <c r="B80" s="121"/>
      <c r="C80" s="125">
        <v>44376</v>
      </c>
      <c r="D80" s="108"/>
    </row>
    <row r="81" spans="1:4" x14ac:dyDescent="0.25">
      <c r="A81" s="125">
        <v>44252</v>
      </c>
      <c r="B81" s="121"/>
      <c r="C81" s="125">
        <v>44377</v>
      </c>
      <c r="D81" s="108"/>
    </row>
    <row r="82" spans="1:4" x14ac:dyDescent="0.25">
      <c r="A82" s="125">
        <v>44253</v>
      </c>
      <c r="B82" s="121"/>
      <c r="C82" s="121"/>
      <c r="D82" s="108"/>
    </row>
    <row r="83" spans="1:4" x14ac:dyDescent="0.25">
      <c r="A83" s="125">
        <v>44254</v>
      </c>
      <c r="B83" s="121"/>
      <c r="C83" s="121"/>
      <c r="D83" s="108"/>
    </row>
    <row r="84" spans="1:4" x14ac:dyDescent="0.25">
      <c r="A84" s="125">
        <v>44255</v>
      </c>
      <c r="B84" s="121"/>
      <c r="C84" s="121"/>
      <c r="D84" s="108"/>
    </row>
    <row r="85" spans="1:4" x14ac:dyDescent="0.25">
      <c r="A85" s="125">
        <v>44256</v>
      </c>
      <c r="B85" s="121"/>
      <c r="C85" s="121"/>
      <c r="D85" s="108"/>
    </row>
    <row r="86" spans="1:4" x14ac:dyDescent="0.25">
      <c r="A86" s="125">
        <v>44257</v>
      </c>
      <c r="B86" s="121"/>
      <c r="C86" s="121"/>
      <c r="D86" s="108"/>
    </row>
    <row r="87" spans="1:4" x14ac:dyDescent="0.25">
      <c r="A87" s="125">
        <v>44258</v>
      </c>
      <c r="B87" s="121"/>
      <c r="C87" s="121"/>
      <c r="D87" s="108"/>
    </row>
    <row r="88" spans="1:4" x14ac:dyDescent="0.25">
      <c r="A88" s="125">
        <v>44259</v>
      </c>
      <c r="B88" s="121"/>
      <c r="C88" s="121"/>
      <c r="D88" s="108"/>
    </row>
    <row r="89" spans="1:4" x14ac:dyDescent="0.25">
      <c r="A89" s="125">
        <v>44260</v>
      </c>
      <c r="B89" s="121"/>
      <c r="C89" s="121"/>
      <c r="D89" s="108"/>
    </row>
    <row r="90" spans="1:4" x14ac:dyDescent="0.25">
      <c r="A90" s="125">
        <v>44261</v>
      </c>
      <c r="B90" s="121"/>
      <c r="C90" s="121"/>
      <c r="D90" s="108"/>
    </row>
    <row r="91" spans="1:4" x14ac:dyDescent="0.25">
      <c r="A91" s="125">
        <v>44262</v>
      </c>
      <c r="B91" s="121"/>
      <c r="C91" s="121"/>
      <c r="D91" s="108"/>
    </row>
    <row r="92" spans="1:4" x14ac:dyDescent="0.25">
      <c r="A92" s="125"/>
      <c r="B92" s="121"/>
      <c r="C92" s="121"/>
      <c r="D92" s="108"/>
    </row>
    <row r="93" spans="1:4" x14ac:dyDescent="0.25">
      <c r="A93" s="125"/>
      <c r="B93" s="121"/>
      <c r="C93" s="121"/>
      <c r="D93" s="108"/>
    </row>
    <row r="94" spans="1:4" x14ac:dyDescent="0.25">
      <c r="A94" s="125"/>
      <c r="B94" s="121"/>
      <c r="C94" s="121"/>
      <c r="D94" s="108"/>
    </row>
    <row r="95" spans="1:4" x14ac:dyDescent="0.25">
      <c r="A95" s="125"/>
      <c r="B95" s="121"/>
      <c r="C95" s="121"/>
      <c r="D95" s="108"/>
    </row>
    <row r="96" spans="1:4" x14ac:dyDescent="0.25">
      <c r="A96" s="125"/>
      <c r="B96" s="121"/>
      <c r="C96" s="121"/>
      <c r="D96" s="108"/>
    </row>
    <row r="97" spans="1:4" x14ac:dyDescent="0.25">
      <c r="A97" s="125"/>
      <c r="B97" s="121"/>
      <c r="C97" s="121"/>
      <c r="D97" s="108"/>
    </row>
    <row r="98" spans="1:4" x14ac:dyDescent="0.25">
      <c r="A98" s="125"/>
      <c r="B98" s="121"/>
      <c r="C98" s="121"/>
      <c r="D98" s="108"/>
    </row>
    <row r="99" spans="1:4" x14ac:dyDescent="0.25">
      <c r="A99" s="125"/>
      <c r="B99" s="121"/>
      <c r="C99" s="121"/>
      <c r="D99" s="108"/>
    </row>
    <row r="100" spans="1:4" x14ac:dyDescent="0.25">
      <c r="A100" s="125"/>
      <c r="B100" s="121"/>
      <c r="C100" s="121"/>
      <c r="D100" s="108"/>
    </row>
    <row r="101" spans="1:4" x14ac:dyDescent="0.25">
      <c r="A101" s="125"/>
      <c r="B101" s="121"/>
      <c r="C101" s="121"/>
      <c r="D101" s="108"/>
    </row>
    <row r="102" spans="1:4" x14ac:dyDescent="0.25">
      <c r="A102" s="125"/>
      <c r="B102" s="121"/>
      <c r="C102" s="121"/>
      <c r="D102" s="108"/>
    </row>
    <row r="103" spans="1:4" x14ac:dyDescent="0.25">
      <c r="A103" s="125"/>
      <c r="B103" s="121"/>
      <c r="C103" s="121"/>
      <c r="D103" s="108"/>
    </row>
    <row r="104" spans="1:4" x14ac:dyDescent="0.25">
      <c r="A104" s="125"/>
      <c r="B104" s="121"/>
      <c r="C104" s="121"/>
      <c r="D104" s="108"/>
    </row>
    <row r="105" spans="1:4" x14ac:dyDescent="0.25">
      <c r="A105" s="125"/>
      <c r="B105" s="121"/>
      <c r="C105" s="121"/>
      <c r="D105" s="108"/>
    </row>
    <row r="106" spans="1:4" x14ac:dyDescent="0.25">
      <c r="A106" s="125"/>
      <c r="B106" s="121"/>
      <c r="C106" s="121"/>
      <c r="D106" s="108"/>
    </row>
    <row r="107" spans="1:4" x14ac:dyDescent="0.25">
      <c r="A107" s="125"/>
      <c r="B107" s="121"/>
      <c r="C107" s="121"/>
      <c r="D107" s="108"/>
    </row>
    <row r="108" spans="1:4" x14ac:dyDescent="0.25">
      <c r="A108" s="125"/>
      <c r="B108" s="121"/>
      <c r="C108" s="121"/>
      <c r="D108" s="108"/>
    </row>
    <row r="109" spans="1:4" x14ac:dyDescent="0.25">
      <c r="A109" s="125"/>
      <c r="B109" s="121"/>
      <c r="C109" s="121"/>
      <c r="D109" s="108"/>
    </row>
    <row r="110" spans="1:4" x14ac:dyDescent="0.25">
      <c r="A110" s="125"/>
      <c r="B110" s="121"/>
      <c r="C110" s="121"/>
      <c r="D110" s="108"/>
    </row>
    <row r="111" spans="1:4" x14ac:dyDescent="0.25">
      <c r="A111" s="125"/>
      <c r="B111" s="121"/>
      <c r="C111" s="121"/>
      <c r="D111" s="108"/>
    </row>
    <row r="112" spans="1:4" x14ac:dyDescent="0.25">
      <c r="A112" s="125"/>
      <c r="B112" s="121"/>
      <c r="C112" s="121"/>
      <c r="D112" s="108"/>
    </row>
    <row r="113" spans="1:4" x14ac:dyDescent="0.25">
      <c r="A113" s="125"/>
      <c r="B113" s="121"/>
      <c r="C113" s="121"/>
      <c r="D113" s="108"/>
    </row>
    <row r="114" spans="1:4" x14ac:dyDescent="0.25">
      <c r="A114" s="125"/>
      <c r="B114" s="121"/>
      <c r="C114" s="121"/>
      <c r="D114" s="108"/>
    </row>
    <row r="115" spans="1:4" x14ac:dyDescent="0.25">
      <c r="A115" s="125"/>
      <c r="B115" s="121"/>
      <c r="C115" s="121"/>
      <c r="D115" s="108"/>
    </row>
    <row r="116" spans="1:4" x14ac:dyDescent="0.25">
      <c r="A116" s="125"/>
      <c r="B116" s="121"/>
      <c r="C116" s="121"/>
      <c r="D116" s="108"/>
    </row>
    <row r="117" spans="1:4" x14ac:dyDescent="0.25">
      <c r="A117" s="125"/>
      <c r="B117" s="121"/>
      <c r="C117" s="121"/>
      <c r="D117" s="108"/>
    </row>
    <row r="118" spans="1:4" x14ac:dyDescent="0.25">
      <c r="A118" s="125"/>
      <c r="B118" s="121"/>
      <c r="C118" s="121"/>
      <c r="D118" s="108"/>
    </row>
    <row r="119" spans="1:4" x14ac:dyDescent="0.25">
      <c r="A119" s="125"/>
      <c r="B119" s="121"/>
      <c r="C119" s="121"/>
      <c r="D119" s="108"/>
    </row>
    <row r="120" spans="1:4" x14ac:dyDescent="0.25">
      <c r="A120" s="125"/>
      <c r="B120" s="121"/>
      <c r="C120" s="121"/>
      <c r="D120" s="108"/>
    </row>
    <row r="121" spans="1:4" x14ac:dyDescent="0.25">
      <c r="A121" s="125"/>
      <c r="B121" s="121"/>
      <c r="C121" s="121"/>
      <c r="D121" s="108"/>
    </row>
    <row r="122" spans="1:4" x14ac:dyDescent="0.25">
      <c r="A122" s="125"/>
      <c r="B122" s="121"/>
      <c r="C122" s="121"/>
      <c r="D122" s="108"/>
    </row>
    <row r="123" spans="1:4" x14ac:dyDescent="0.25">
      <c r="A123" s="125"/>
      <c r="B123" s="121"/>
      <c r="C123" s="121"/>
      <c r="D123" s="108"/>
    </row>
    <row r="124" spans="1:4" x14ac:dyDescent="0.25">
      <c r="A124" s="125"/>
      <c r="B124" s="121"/>
      <c r="C124" s="121"/>
      <c r="D124" s="108"/>
    </row>
    <row r="125" spans="1:4" x14ac:dyDescent="0.25">
      <c r="D125" s="108"/>
    </row>
    <row r="126" spans="1:4" x14ac:dyDescent="0.25">
      <c r="D126" s="108"/>
    </row>
    <row r="127" spans="1:4" x14ac:dyDescent="0.25">
      <c r="D127" s="108"/>
    </row>
    <row r="128" spans="1:4" x14ac:dyDescent="0.25">
      <c r="D128" s="108"/>
    </row>
  </sheetData>
  <sheetProtection algorithmName="SHA-512" hashValue="VUYsAqaFvocbcD9mS+ULhZUDREvgGIwTG8iM9Bu3m/29g+iLUnCInC2JaT+ebKcmjncXkZASzXFdjWs4v/vVLA==" saltValue="O3X7uS7sWfVv82NdY+nzrQ==" spinCount="100000" sheet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</vt:i4>
      </vt:variant>
      <vt:variant>
        <vt:lpstr>Navngivne områder</vt:lpstr>
      </vt:variant>
      <vt:variant>
        <vt:i4>9</vt:i4>
      </vt:variant>
    </vt:vector>
  </HeadingPairs>
  <TitlesOfParts>
    <vt:vector size="17" baseType="lpstr">
      <vt:lpstr>Opgørelse</vt:lpstr>
      <vt:lpstr>Afrap. dec20-mar21</vt:lpstr>
      <vt:lpstr>Opsparede løndele dec20-mar21</vt:lpstr>
      <vt:lpstr>Afrap. mar21-apr21</vt:lpstr>
      <vt:lpstr>Opsparede løndele mar21-apr21</vt:lpstr>
      <vt:lpstr>Afrap. apr21-jun21</vt:lpstr>
      <vt:lpstr>Opsparede løndele apr21-jun21</vt:lpstr>
      <vt:lpstr>Lister</vt:lpstr>
      <vt:lpstr>Ansættelsesforhold</vt:lpstr>
      <vt:lpstr>helligdage</vt:lpstr>
      <vt:lpstr>JaNej</vt:lpstr>
      <vt:lpstr>Kompensationsperiode1</vt:lpstr>
      <vt:lpstr>Kompensationsperiode2</vt:lpstr>
      <vt:lpstr>Kompensationsperiode3</vt:lpstr>
      <vt:lpstr>Matrix_antal_dage</vt:lpstr>
      <vt:lpstr>matrix_anøgtperiode</vt:lpstr>
      <vt:lpstr>Periode_Lønkompensation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Hjerrild Bech</dc:creator>
  <cp:lastModifiedBy>Kenneth Fisher Fremlev</cp:lastModifiedBy>
  <dcterms:created xsi:type="dcterms:W3CDTF">2020-04-22T12:31:45Z</dcterms:created>
  <dcterms:modified xsi:type="dcterms:W3CDTF">2022-04-06T07:24:58Z</dcterms:modified>
</cp:coreProperties>
</file>